
<file path=[Content_Types].xml><?xml version="1.0" encoding="utf-8"?>
<Types xmlns="http://schemas.openxmlformats.org/package/2006/content-types">
  <Override PartName="/xl/drawings/drawing23.xml" ContentType="application/vnd.openxmlformats-officedocument.drawingml.chartshapes+xml"/>
  <Override PartName="/xl/drawings/drawing42.xml" ContentType="application/vnd.openxmlformats-officedocument.drawingml.chartshapes+xml"/>
  <Override PartName="/xl/charts/chart18.xml" ContentType="application/vnd.openxmlformats-officedocument.drawingml.chart+xml"/>
  <Override PartName="/xl/charts/chart37.xml" ContentType="application/vnd.openxmlformats-officedocument.drawingml.chart+xml"/>
  <Override PartName="/xl/worksheets/sheet6.xml" ContentType="application/vnd.openxmlformats-officedocument.spreadsheetml.worksheet+xml"/>
  <Override PartName="/xl/drawings/drawing25.xml" ContentType="application/vnd.openxmlformats-officedocument.drawingml.chartshapes+xml"/>
  <Override PartName="/xl/pivotCache/pivotCacheDefinition2.xml" ContentType="application/vnd.openxmlformats-officedocument.spreadsheetml.pivotCacheDefinition+xml"/>
  <Override PartName="/xl/drawings/drawing11.xml" ContentType="application/vnd.openxmlformats-officedocument.drawingml.chartshapes+xml"/>
  <Override PartName="/xl/drawings/drawing30.xml" ContentType="application/vnd.openxmlformats-officedocument.drawingml.chartshapes+xml"/>
  <Override PartName="/xl/drawings/drawing46.xml" ContentType="application/vnd.openxmlformats-officedocument.drawingml.chartshapes+xml"/>
  <Override PartName="/xl/charts/chart25.xml" ContentType="application/vnd.openxmlformats-officedocument.drawingml.chart+xml"/>
  <Override PartName="/xl/pivotTables/pivotTable3.xml" ContentType="application/vnd.openxmlformats-officedocument.spreadsheetml.pivotTable+xml"/>
  <Override PartName="/xl/pivotCache/pivotCacheRecords2.xml" ContentType="application/vnd.openxmlformats-officedocument.spreadsheetml.pivotCacheRecords+xml"/>
  <Override PartName="/xl/charts/chart11.xml" ContentType="application/vnd.openxmlformats-officedocument.drawingml.chart+xml"/>
  <Override PartName="/xl/charts/chart30.xml" ContentType="application/vnd.openxmlformats-officedocument.drawingml.chart+xml"/>
  <Override PartName="/xl/drawings/drawing3.xml" ContentType="application/vnd.openxmlformats-officedocument.drawingml.chartshapes+xml"/>
  <Override PartName="/xl/drawings/drawing29.xml" ContentType="application/vnd.openxmlformats-officedocument.drawing+xml"/>
  <Override PartName="/xl/charts/chart6.xml" ContentType="application/vnd.openxmlformats-officedocument.drawingml.chart+xml"/>
  <Override PartName="/xl/drawings/drawing34.xml" ContentType="application/vnd.openxmlformats-officedocument.drawingml.chartshapes+xml"/>
  <Override PartName="/xl/drawings/drawing15.xml" ContentType="application/vnd.openxmlformats-officedocument.drawingml.chartshapes+xml"/>
  <Override PartName="/xl/charts/chart29.xml" ContentType="application/vnd.openxmlformats-officedocument.drawingml.chart+xml"/>
  <Override PartName="/xl/worksheets/sheet1.xml" ContentType="application/vnd.openxmlformats-officedocument.spreadsheetml.worksheet+xml"/>
  <Override PartName="/xl/drawings/drawing20.xml" ContentType="application/vnd.openxmlformats-officedocument.drawingml.chartshapes+xml"/>
  <Override PartName="/xl/charts/chart15.xml" ContentType="application/vnd.openxmlformats-officedocument.drawingml.chart+xml"/>
  <Override PartName="/xl/charts/chart34.xml" ContentType="application/vnd.openxmlformats-officedocument.drawingml.chart+xml"/>
  <Override PartName="/xl/drawings/drawing7.xml" ContentType="application/vnd.openxmlformats-officedocument.drawingml.chartshapes+xml"/>
  <Override PartName="/xl/charts/chart20.xml" ContentType="application/vnd.openxmlformats-officedocument.drawingml.chart+xml"/>
  <Override PartName="/xl/worksheets/sheet12.xml" ContentType="application/vnd.openxmlformats-officedocument.spreadsheetml.worksheet+xml"/>
  <Override PartName="/xl/worksheets/sheet3.xml" ContentType="application/vnd.openxmlformats-officedocument.spreadsheetml.worksheet+xml"/>
  <Override PartName="/xl/drawings/drawing19.xml" ContentType="application/vnd.openxmlformats-officedocument.drawingml.chartshapes+xml"/>
  <Override PartName="/xl/drawings/drawing38.xml" ContentType="application/vnd.openxmlformats-officedocument.drawingml.chartshapes+xml"/>
  <Override PartName="/xl/drawings/drawing24.xml" ContentType="application/vnd.openxmlformats-officedocument.drawingml.chartshapes+xml"/>
  <Override PartName="/xl/drawings/drawing43.xml" ContentType="application/vnd.openxmlformats-officedocument.drawingml.chartshapes+xml"/>
  <Override PartName="/xl/charts/chart19.xml" ContentType="application/vnd.openxmlformats-officedocument.drawingml.chart+xml"/>
  <Override PartName="/xl/charts/chart38.xml" ContentType="application/vnd.openxmlformats-officedocument.drawingml.chart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drawings/drawing26.xml" ContentType="application/vnd.openxmlformats-officedocument.drawingml.chartshapes+xml"/>
  <Override PartName="/xl/pivotCache/pivotCacheDefinition3.xml" ContentType="application/vnd.openxmlformats-officedocument.spreadsheetml.pivotCacheDefinition+xml"/>
  <Override PartName="/xl/drawings/drawing12.xml" ContentType="application/vnd.openxmlformats-officedocument.drawingml.chartshapes+xml"/>
  <Override PartName="/xl/drawings/drawing31.xml" ContentType="application/vnd.openxmlformats-officedocument.drawingml.chartshapes+xml"/>
  <Override PartName="/xl/drawings/drawing50.xml" ContentType="application/vnd.openxmlformats-officedocument.drawingml.chartshapes+xml"/>
  <Override PartName="/xl/drawings/drawing47.xml" ContentType="application/vnd.openxmlformats-officedocument.drawingml.chartshapes+xml"/>
  <Override PartName="/xl/charts/chart26.xml" ContentType="application/vnd.openxmlformats-officedocument.drawingml.chart+xml"/>
  <Override PartName="/xl/charts/chart12.xml" ContentType="application/vnd.openxmlformats-officedocument.drawingml.chart+xml"/>
  <Override PartName="/xl/charts/chart31.xml" ContentType="application/vnd.openxmlformats-officedocument.drawingml.chart+xml"/>
  <Override PartName="/xl/pivotTables/pivotTable4.xml" ContentType="application/vnd.openxmlformats-officedocument.spreadsheetml.pivotTable+xml"/>
  <Override PartName="/xl/drawings/drawing4.xml" ContentType="application/vnd.openxmlformats-officedocument.drawingml.chartshapes+xml"/>
  <Override PartName="/xl/drawings/drawing49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harts/chart7.xml" ContentType="application/vnd.openxmlformats-officedocument.drawingml.chart+xml"/>
  <Override PartName="/xl/drawings/drawing35.xml" ContentType="application/vnd.openxmlformats-officedocument.drawing+xml"/>
  <Override PartName="/xl/drawings/drawing16.xml" ContentType="application/vnd.openxmlformats-officedocument.drawingml.chartshapes+xml"/>
  <Override PartName="/xl/worksheets/sheet2.xml" ContentType="application/vnd.openxmlformats-officedocument.spreadsheetml.worksheet+xml"/>
  <Override PartName="/xl/drawings/drawing21.xml" ContentType="application/vnd.openxmlformats-officedocument.drawingml.chartshapes+xml"/>
  <Override PartName="/xl/drawings/drawing40.xml" ContentType="application/vnd.openxmlformats-officedocument.drawingml.chartshapes+xml"/>
  <Override PartName="/xl/charts/chart16.xml" ContentType="application/vnd.openxmlformats-officedocument.drawingml.chart+xml"/>
  <Override PartName="/xl/charts/chart35.xml" ContentType="application/vnd.openxmlformats-officedocument.drawingml.chart+xml"/>
  <Override PartName="/xl/drawings/drawing8.xml" ContentType="application/vnd.openxmlformats-officedocument.drawingml.chartshapes+xml"/>
  <Override PartName="/xl/theme/theme1.xml" ContentType="application/vnd.openxmlformats-officedocument.theme+xml"/>
  <Override PartName="/xl/worksheets/sheet13.xml" ContentType="application/vnd.openxmlformats-officedocument.spreadsheetml.worksheet+xml"/>
  <Override PartName="/xl/charts/chart40.xml" ContentType="application/vnd.openxmlformats-officedocument.drawingml.chart+xml"/>
  <Override PartName="/xl/worksheets/sheet4.xml" ContentType="application/vnd.openxmlformats-officedocument.spreadsheetml.worksheet+xml"/>
  <Override PartName="/xl/charts/chart21.xml" ContentType="application/vnd.openxmlformats-officedocument.drawingml.chart+xml"/>
  <Override PartName="/xl/drawings/drawing39.xml" ContentType="application/vnd.openxmlformats-officedocument.drawingml.chartshapes+xml"/>
  <Default Extension="rels" ContentType="application/vnd.openxmlformats-package.relationships+xml"/>
  <Override PartName="/xl/drawings/drawing44.xml" ContentType="application/vnd.openxmlformats-officedocument.drawing+xml"/>
  <Override PartName="/xl/charts/chart23.xml" ContentType="application/vnd.openxmlformats-officedocument.drawingml.chart+xml"/>
  <Override PartName="/xl/charts/chart39.xml" ContentType="application/vnd.openxmlformats-officedocument.drawingml.chart+xml"/>
  <Override PartName="/xl/charts/chart2.xml" ContentType="application/vnd.openxmlformats-officedocument.drawingml.chart+xml"/>
  <Override PartName="/xl/pivotTables/pivotTable1.xml" ContentType="application/vnd.openxmlformats-officedocument.spreadsheetml.pivotTable+xml"/>
  <Override PartName="/xl/worksheets/sheet8.xml" ContentType="application/vnd.openxmlformats-officedocument.spreadsheetml.worksheet+xml"/>
  <Override PartName="/xl/drawings/drawing1.xml" ContentType="application/vnd.openxmlformats-officedocument.drawing+xml"/>
  <Override PartName="/xl/drawings/drawing27.xml" ContentType="application/vnd.openxmlformats-officedocument.drawing+xml"/>
  <Override PartName="/xl/sharedStrings.xml" ContentType="application/vnd.openxmlformats-officedocument.spreadsheetml.sharedStrings+xml"/>
  <Override PartName="/xl/drawings/drawing13.xml" ContentType="application/vnd.openxmlformats-officedocument.drawingml.chartshapes+xml"/>
  <Override PartName="/xl/charts/chart4.xml" ContentType="application/vnd.openxmlformats-officedocument.drawingml.chart+xml"/>
  <Override PartName="/xl/drawings/drawing32.xml" ContentType="application/vnd.openxmlformats-officedocument.drawingml.chartshapes+xml"/>
  <Override PartName="/xl/drawings/drawing48.xml" ContentType="application/vnd.openxmlformats-officedocument.drawingml.chartshapes+xml"/>
  <Override PartName="/xl/charts/chart27.xml" ContentType="application/vnd.openxmlformats-officedocument.drawingml.chart+xml"/>
  <Override PartName="/xl/pivotTables/pivotTable5.xml" ContentType="application/vnd.openxmlformats-officedocument.spreadsheetml.pivotTable+xml"/>
  <Override PartName="/xl/charts/chart32.xml" ContentType="application/vnd.openxmlformats-officedocument.drawingml.chart+xml"/>
  <Override PartName="/xl/charts/chart13.xml" ContentType="application/vnd.openxmlformats-officedocument.drawingml.chart+xml"/>
  <Override PartName="/xl/drawings/drawing5.xml" ContentType="application/vnd.openxmlformats-officedocument.drawing+xml"/>
  <Override PartName="/xl/worksheets/sheet10.xml" ContentType="application/vnd.openxmlformats-officedocument.spreadsheetml.worksheet+xml"/>
  <Override PartName="/xl/drawings/drawing17.xml" ContentType="application/vnd.openxmlformats-officedocument.drawingml.chartshapes+xml"/>
  <Override PartName="/xl/drawings/drawing36.xml" ContentType="application/vnd.openxmlformats-officedocument.drawingml.chartshapes+xml"/>
  <Override PartName="/xl/charts/chart8.xml" ContentType="application/vnd.openxmlformats-officedocument.drawingml.chart+xml"/>
  <Default Extension="xml" ContentType="application/xml"/>
  <Override PartName="/xl/drawings/drawing41.xml" ContentType="application/vnd.openxmlformats-officedocument.drawing+xml"/>
  <Override PartName="/xl/drawings/drawing22.xml" ContentType="application/vnd.openxmlformats-officedocument.drawingml.chartshapes+xml"/>
  <Override PartName="/xl/charts/chart17.xml" ContentType="application/vnd.openxmlformats-officedocument.drawingml.chart+xml"/>
  <Override PartName="/xl/charts/chart36.xml" ContentType="application/vnd.openxmlformats-officedocument.drawingml.chart+xml"/>
  <Override PartName="/docProps/app.xml" ContentType="application/vnd.openxmlformats-officedocument.extended-properties+xml"/>
  <Override PartName="/xl/drawings/drawing9.xml" ContentType="application/vnd.openxmlformats-officedocument.drawingml.chartshapes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charts/chart22.xml" ContentType="application/vnd.openxmlformats-officedocument.drawingml.chart+xml"/>
  <Override PartName="/xl/charts/chart41.xml" ContentType="application/vnd.openxmlformats-officedocument.drawingml.chart+xml"/>
  <Override PartName="/xl/pivotCache/pivotCacheDefinition1.xml" ContentType="application/vnd.openxmlformats-officedocument.spreadsheetml.pivotCacheDefinition+xml"/>
  <Override PartName="/xl/drawings/drawing10.xml" ContentType="application/vnd.openxmlformats-officedocument.drawing+xml"/>
  <Override PartName="/xl/drawings/drawing45.xml" ContentType="application/vnd.openxmlformats-officedocument.drawingml.chartshapes+xml"/>
  <Override PartName="/xl/charts/chart24.xml" ContentType="application/vnd.openxmlformats-officedocument.drawingml.chart+xml"/>
  <Override PartName="/xl/charts/chart3.xml" ContentType="application/vnd.openxmlformats-officedocument.drawingml.chart+xml"/>
  <Override PartName="/xl/pivotTables/pivotTable2.xml" ContentType="application/vnd.openxmlformats-officedocument.spreadsheetml.pivotTable+xml"/>
  <Override PartName="/xl/workbook.xml" ContentType="application/vnd.openxmlformats-officedocument.spreadsheetml.sheet.main+xml"/>
  <Override PartName="/xl/pivotCache/pivotCacheRecords1.xml" ContentType="application/vnd.openxmlformats-officedocument.spreadsheetml.pivotCacheRecords+xml"/>
  <Override PartName="/xl/charts/chart10.xml" ContentType="application/vnd.openxmlformats-officedocument.drawingml.chart+xml"/>
  <Override PartName="/xl/drawings/drawing2.xml" ContentType="application/vnd.openxmlformats-officedocument.drawingml.chartshapes+xml"/>
  <Override PartName="/xl/drawings/drawing28.xml" ContentType="application/vnd.openxmlformats-officedocument.drawingml.chartshapes+xml"/>
  <Override PartName="/xl/worksheets/sheet9.xml" ContentType="application/vnd.openxmlformats-officedocument.spreadsheetml.worksheet+xml"/>
  <Override PartName="/xl/charts/chart5.xml" ContentType="application/vnd.openxmlformats-officedocument.drawingml.chart+xml"/>
  <Override PartName="/xl/drawings/drawing33.xml" ContentType="application/vnd.openxmlformats-officedocument.drawingml.chartshapes+xml"/>
  <Override PartName="/xl/drawings/drawing14.xml" ContentType="application/vnd.openxmlformats-officedocument.drawing+xml"/>
  <Override PartName="/xl/charts/chart28.xml" ContentType="application/vnd.openxmlformats-officedocument.drawingml.chart+xml"/>
  <Override PartName="/xl/pivotTables/pivotTable6.xml" ContentType="application/vnd.openxmlformats-officedocument.spreadsheetml.pivotTable+xml"/>
  <Override PartName="/xl/charts/chart3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ml.chartshapes+xml"/>
  <Override PartName="/xl/worksheets/sheet11.xml" ContentType="application/vnd.openxmlformats-officedocument.spreadsheetml.worksheet+xml"/>
  <Override PartName="/xl/drawings/drawing18.xml" ContentType="application/vnd.openxmlformats-officedocument.drawingml.chartshapes+xml"/>
  <Override PartName="/xl/drawings/drawing37.xml" ContentType="application/vnd.openxmlformats-officedocument.drawingml.chartshapes+xml"/>
  <Override PartName="/xl/charts/chart9.xml" ContentType="application/vnd.openxmlformats-officedocument.drawingml.char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ate1904="1" showInkAnnotation="0" autoCompressPictures="0"/>
  <bookViews>
    <workbookView xWindow="40" yWindow="-40" windowWidth="28680" windowHeight="19740" tabRatio="636" activeTab="2"/>
  </bookViews>
  <sheets>
    <sheet name="Summary" sheetId="20" r:id="rId1"/>
    <sheet name="US" sheetId="17" r:id="rId2"/>
    <sheet name="Appalachian" sheetId="16" r:id="rId3"/>
    <sheet name="CAPP" sheetId="13" r:id="rId4"/>
    <sheet name="VA" sheetId="7" r:id="rId5"/>
    <sheet name="WV" sheetId="19" r:id="rId6"/>
    <sheet name="KY" sheetId="18" r:id="rId7"/>
    <sheet name="EKY" sheetId="21" r:id="rId8"/>
    <sheet name="Logan_County" sheetId="6" r:id="rId9"/>
    <sheet name="Demand" sheetId="5" r:id="rId10"/>
    <sheet name="Production by State" sheetId="8" r:id="rId11"/>
    <sheet name="EIA-923" sheetId="3" r:id="rId12"/>
    <sheet name="Production - old" sheetId="4" r:id="rId13"/>
    <sheet name="Appalachia - old" sheetId="2" r:id="rId14"/>
  </sheets>
  <calcPr calcId="130407" concurrentCalc="0"/>
  <pivotCaches>
    <pivotCache cacheId="0" r:id="rId15"/>
    <pivotCache cacheId="1" r:id="rId16"/>
    <pivotCache cacheId="2" r:id="rId17"/>
  </pivotCaches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BT48" i="2"/>
  <c r="BT49"/>
  <c r="BT50"/>
  <c r="BT51"/>
  <c r="BT52"/>
  <c r="BT53"/>
  <c r="BT54"/>
  <c r="BT55"/>
  <c r="BT56"/>
  <c r="BT57"/>
  <c r="BT58"/>
  <c r="BT59"/>
  <c r="BT60"/>
  <c r="BT61"/>
  <c r="BT62"/>
  <c r="BT63"/>
  <c r="BT64"/>
  <c r="BT65"/>
  <c r="BT66"/>
  <c r="BT67"/>
  <c r="BT68"/>
  <c r="BT69"/>
  <c r="BT70"/>
  <c r="BT71"/>
  <c r="BT72"/>
  <c r="BT73"/>
  <c r="BT74"/>
  <c r="BT75"/>
  <c r="BT76"/>
  <c r="BT77"/>
  <c r="BT78"/>
  <c r="BT79"/>
  <c r="BT80"/>
  <c r="BT81"/>
  <c r="BT82"/>
  <c r="BT83"/>
  <c r="BT84"/>
  <c r="BT85"/>
  <c r="BT86"/>
  <c r="BT87"/>
  <c r="BT88"/>
  <c r="BT89"/>
  <c r="BT90"/>
  <c r="BT91"/>
  <c r="BT92"/>
  <c r="BT93"/>
  <c r="BT94"/>
  <c r="BT95"/>
  <c r="BT96"/>
  <c r="BT97"/>
  <c r="BT98"/>
  <c r="BT99"/>
  <c r="BT100"/>
  <c r="BT101"/>
  <c r="BT102"/>
  <c r="BT103"/>
  <c r="BT104"/>
  <c r="BT105"/>
  <c r="BT106"/>
  <c r="BT107"/>
  <c r="BT108"/>
  <c r="BT109"/>
  <c r="BT110"/>
  <c r="BT111"/>
  <c r="BT112"/>
  <c r="BT113"/>
  <c r="BT114"/>
  <c r="BT115"/>
  <c r="BT116"/>
  <c r="BT117"/>
  <c r="BT118"/>
  <c r="BT119"/>
  <c r="BT120"/>
  <c r="BT121"/>
  <c r="BT122"/>
  <c r="BT123"/>
  <c r="BT124"/>
  <c r="BT47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124"/>
  <c r="AX373"/>
  <c r="AX372"/>
  <c r="AX371"/>
  <c r="AX370"/>
  <c r="AX369"/>
  <c r="AX368"/>
  <c r="AX367"/>
  <c r="AX366"/>
  <c r="AX365"/>
  <c r="AX364"/>
  <c r="AX363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5"/>
  <c r="AX344"/>
  <c r="AX343"/>
  <c r="AX342"/>
  <c r="AX341"/>
  <c r="AX340"/>
  <c r="AX339"/>
  <c r="AX338"/>
  <c r="AX337"/>
  <c r="AX336"/>
  <c r="AX335"/>
  <c r="AX334"/>
  <c r="AX333"/>
  <c r="AX332"/>
  <c r="AX331"/>
  <c r="AX330"/>
  <c r="AX329"/>
  <c r="AX328"/>
  <c r="AX327"/>
  <c r="AX326"/>
  <c r="AX325"/>
  <c r="AX324"/>
  <c r="AX323"/>
  <c r="AX322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3"/>
  <c r="AX292"/>
  <c r="AX291"/>
  <c r="AX290"/>
  <c r="AX289"/>
  <c r="AX288"/>
  <c r="AX287"/>
  <c r="AX286"/>
  <c r="AX285"/>
  <c r="AX284"/>
  <c r="AX283"/>
  <c r="AX282"/>
  <c r="AX281"/>
  <c r="AX280"/>
  <c r="AX279"/>
  <c r="AX278"/>
  <c r="AX277"/>
  <c r="AX276"/>
  <c r="AX275"/>
  <c r="AX274"/>
  <c r="AX273"/>
  <c r="AX272"/>
  <c r="AX271"/>
  <c r="AX270"/>
  <c r="AX269"/>
  <c r="AX268"/>
  <c r="AX267"/>
  <c r="AX266"/>
  <c r="AX265"/>
  <c r="AX264"/>
  <c r="AX263"/>
  <c r="AX262"/>
  <c r="AX261"/>
  <c r="AX260"/>
  <c r="AW260"/>
  <c r="BB37"/>
  <c r="BB34"/>
  <c r="BB36"/>
  <c r="BB33"/>
  <c r="BB31"/>
  <c r="BB30"/>
  <c r="BB24"/>
  <c r="BB23"/>
  <c r="BB21"/>
  <c r="BB20"/>
  <c r="BB18"/>
  <c r="BB17"/>
  <c r="BB8"/>
  <c r="BB5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19"/>
  <c r="AX120"/>
  <c r="AX121"/>
  <c r="AX122"/>
  <c r="AX123"/>
  <c r="AX124"/>
  <c r="AX11"/>
  <c r="AW498"/>
  <c r="AW494"/>
  <c r="BE11"/>
  <c r="BE10"/>
  <c r="BD11"/>
  <c r="BD10"/>
  <c r="BB11"/>
  <c r="BB10"/>
  <c r="AW490"/>
  <c r="BE8"/>
  <c r="BE7"/>
  <c r="BD8"/>
  <c r="BD7"/>
  <c r="BB7"/>
  <c r="AW491"/>
  <c r="AW484"/>
  <c r="BE5"/>
  <c r="BE4"/>
  <c r="BD5"/>
  <c r="BD4"/>
  <c r="BB4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87"/>
  <c r="AW496"/>
  <c r="AW386"/>
  <c r="AW387"/>
  <c r="AW388"/>
  <c r="AW389"/>
  <c r="AW390"/>
  <c r="AW391"/>
  <c r="AW392"/>
  <c r="AW393"/>
  <c r="AW394"/>
  <c r="AW395"/>
  <c r="AW396"/>
  <c r="AW397"/>
  <c r="AW398"/>
  <c r="AW399"/>
  <c r="AW400"/>
  <c r="AW401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3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4"/>
  <c r="AW445"/>
  <c r="AW446"/>
  <c r="AW447"/>
  <c r="AW448"/>
  <c r="AW449"/>
  <c r="AW450"/>
  <c r="AW451"/>
  <c r="AW452"/>
  <c r="AW453"/>
  <c r="AW454"/>
  <c r="AW455"/>
  <c r="AW456"/>
  <c r="AW457"/>
  <c r="AW458"/>
  <c r="AW459"/>
  <c r="AW460"/>
  <c r="AW461"/>
  <c r="AW462"/>
  <c r="AW463"/>
  <c r="AW464"/>
  <c r="AW465"/>
  <c r="AW466"/>
  <c r="AW467"/>
  <c r="AW468"/>
  <c r="AW469"/>
  <c r="AW470"/>
  <c r="AW471"/>
  <c r="AW472"/>
  <c r="AW473"/>
  <c r="AW474"/>
  <c r="AW475"/>
  <c r="AW476"/>
  <c r="AW477"/>
  <c r="AW478"/>
  <c r="AW479"/>
  <c r="AW480"/>
  <c r="AW481"/>
  <c r="AW482"/>
  <c r="AW483"/>
  <c r="AW485"/>
  <c r="AW486"/>
  <c r="AW487"/>
  <c r="AW488"/>
  <c r="AW489"/>
  <c r="AW492"/>
  <c r="AW493"/>
  <c r="AW495"/>
  <c r="AW497"/>
  <c r="AW385"/>
  <c r="AW261"/>
  <c r="AW262"/>
  <c r="AW263"/>
  <c r="AW264"/>
  <c r="AW265"/>
  <c r="AW266"/>
  <c r="AW267"/>
  <c r="AW268"/>
  <c r="AW269"/>
  <c r="AW270"/>
  <c r="AW271"/>
  <c r="AW272"/>
  <c r="AW273"/>
  <c r="AW274"/>
  <c r="AW275"/>
  <c r="AW276"/>
  <c r="AW277"/>
  <c r="AW278"/>
  <c r="AW279"/>
  <c r="AW280"/>
  <c r="AW281"/>
  <c r="AW282"/>
  <c r="AW283"/>
  <c r="AW284"/>
  <c r="AW285"/>
  <c r="AW286"/>
  <c r="AW287"/>
  <c r="AW288"/>
  <c r="AW289"/>
  <c r="AW290"/>
  <c r="AW291"/>
  <c r="AW292"/>
  <c r="AW293"/>
  <c r="AW294"/>
  <c r="AW295"/>
  <c r="AW296"/>
  <c r="AW297"/>
  <c r="AW298"/>
  <c r="AW299"/>
  <c r="AW300"/>
  <c r="AW301"/>
  <c r="AW302"/>
  <c r="AW303"/>
  <c r="AW304"/>
  <c r="AW305"/>
  <c r="AW306"/>
  <c r="AW307"/>
  <c r="AW308"/>
  <c r="AW309"/>
  <c r="AW310"/>
  <c r="AW311"/>
  <c r="AW312"/>
  <c r="AW313"/>
  <c r="AW314"/>
  <c r="AW315"/>
  <c r="AW316"/>
  <c r="AW317"/>
  <c r="AW318"/>
  <c r="AW319"/>
  <c r="AW320"/>
  <c r="AW321"/>
  <c r="AW322"/>
  <c r="AW323"/>
  <c r="AW324"/>
  <c r="AW325"/>
  <c r="AW326"/>
  <c r="AW327"/>
  <c r="AW328"/>
  <c r="AW329"/>
  <c r="AW330"/>
  <c r="AW331"/>
  <c r="AW332"/>
  <c r="AW333"/>
  <c r="AW334"/>
  <c r="AW335"/>
  <c r="AW336"/>
  <c r="AW337"/>
  <c r="AW338"/>
  <c r="AW339"/>
  <c r="AW340"/>
  <c r="AW341"/>
  <c r="AW342"/>
  <c r="AW343"/>
  <c r="AW344"/>
  <c r="AW345"/>
  <c r="AW346"/>
  <c r="AW347"/>
  <c r="AW348"/>
  <c r="AW349"/>
  <c r="AW350"/>
  <c r="AW351"/>
  <c r="AW352"/>
  <c r="AW353"/>
  <c r="AW354"/>
  <c r="AW355"/>
  <c r="AW356"/>
  <c r="AW357"/>
  <c r="AW358"/>
  <c r="AW359"/>
  <c r="AW360"/>
  <c r="AW361"/>
  <c r="AW362"/>
  <c r="AW363"/>
  <c r="AW364"/>
  <c r="AW365"/>
  <c r="AW366"/>
  <c r="AW367"/>
  <c r="AW368"/>
  <c r="AW369"/>
  <c r="AW370"/>
  <c r="AW371"/>
  <c r="AW372"/>
  <c r="AW373"/>
  <c r="AV497"/>
  <c r="AU497"/>
  <c r="AT497"/>
  <c r="AS497"/>
  <c r="AR497"/>
  <c r="AQ497"/>
  <c r="AP497"/>
  <c r="AO497"/>
  <c r="AK497"/>
  <c r="AV496"/>
  <c r="AU496"/>
  <c r="AT496"/>
  <c r="AS496"/>
  <c r="AR496"/>
  <c r="AQ496"/>
  <c r="AP496"/>
  <c r="AO496"/>
  <c r="AK496"/>
  <c r="AV495"/>
  <c r="AU495"/>
  <c r="AT495"/>
  <c r="AS495"/>
  <c r="AR495"/>
  <c r="AQ495"/>
  <c r="AP495"/>
  <c r="AO495"/>
  <c r="AK495"/>
  <c r="AV494"/>
  <c r="AU494"/>
  <c r="AT494"/>
  <c r="AS494"/>
  <c r="AR494"/>
  <c r="AQ494"/>
  <c r="AP494"/>
  <c r="AO494"/>
  <c r="AK494"/>
  <c r="AV493"/>
  <c r="AU493"/>
  <c r="AT493"/>
  <c r="AS493"/>
  <c r="AR493"/>
  <c r="AQ493"/>
  <c r="AP493"/>
  <c r="AO493"/>
  <c r="AK493"/>
  <c r="AV492"/>
  <c r="AU492"/>
  <c r="AT492"/>
  <c r="AS492"/>
  <c r="AR492"/>
  <c r="AQ492"/>
  <c r="AP492"/>
  <c r="AO492"/>
  <c r="AK492"/>
  <c r="AV491"/>
  <c r="AU491"/>
  <c r="AT491"/>
  <c r="AS491"/>
  <c r="AR491"/>
  <c r="AQ491"/>
  <c r="AP491"/>
  <c r="AO491"/>
  <c r="AK491"/>
  <c r="AV490"/>
  <c r="AU490"/>
  <c r="AT490"/>
  <c r="AS490"/>
  <c r="AR490"/>
  <c r="AQ490"/>
  <c r="AP490"/>
  <c r="AO490"/>
  <c r="AK490"/>
  <c r="AV489"/>
  <c r="AU489"/>
  <c r="AT489"/>
  <c r="AS489"/>
  <c r="AR489"/>
  <c r="AQ489"/>
  <c r="AP489"/>
  <c r="AO489"/>
  <c r="AK489"/>
  <c r="AV488"/>
  <c r="AU488"/>
  <c r="AT488"/>
  <c r="AS488"/>
  <c r="AR488"/>
  <c r="AQ488"/>
  <c r="AP488"/>
  <c r="AO488"/>
  <c r="AK488"/>
  <c r="AV487"/>
  <c r="AU487"/>
  <c r="AT487"/>
  <c r="AS487"/>
  <c r="AR487"/>
  <c r="AQ487"/>
  <c r="AP487"/>
  <c r="AO487"/>
  <c r="AK487"/>
  <c r="AV486"/>
  <c r="AU486"/>
  <c r="AT486"/>
  <c r="AS486"/>
  <c r="AR486"/>
  <c r="AQ486"/>
  <c r="AP486"/>
  <c r="AO486"/>
  <c r="AK486"/>
  <c r="AV485"/>
  <c r="AU485"/>
  <c r="AT485"/>
  <c r="AS485"/>
  <c r="AR485"/>
  <c r="AQ485"/>
  <c r="AP485"/>
  <c r="AO485"/>
  <c r="AK485"/>
  <c r="AV484"/>
  <c r="AU484"/>
  <c r="AT484"/>
  <c r="AS484"/>
  <c r="AR484"/>
  <c r="AQ484"/>
  <c r="AP484"/>
  <c r="AO484"/>
  <c r="AK484"/>
  <c r="AV483"/>
  <c r="AU483"/>
  <c r="AT483"/>
  <c r="AS483"/>
  <c r="AR483"/>
  <c r="AQ483"/>
  <c r="AP483"/>
  <c r="AO483"/>
  <c r="AK483"/>
  <c r="AV482"/>
  <c r="AU482"/>
  <c r="AT482"/>
  <c r="AS482"/>
  <c r="AR482"/>
  <c r="AQ482"/>
  <c r="AP482"/>
  <c r="AO482"/>
  <c r="AK482"/>
  <c r="AV481"/>
  <c r="AU481"/>
  <c r="AT481"/>
  <c r="AS481"/>
  <c r="AR481"/>
  <c r="AQ481"/>
  <c r="AP481"/>
  <c r="AO481"/>
  <c r="AK481"/>
  <c r="AV480"/>
  <c r="AU480"/>
  <c r="AT480"/>
  <c r="AS480"/>
  <c r="AR480"/>
  <c r="AQ480"/>
  <c r="AP480"/>
  <c r="AO480"/>
  <c r="AK480"/>
  <c r="AV479"/>
  <c r="AU479"/>
  <c r="AT479"/>
  <c r="AS479"/>
  <c r="AR479"/>
  <c r="AQ479"/>
  <c r="AP479"/>
  <c r="AO479"/>
  <c r="AK479"/>
  <c r="AV478"/>
  <c r="AU478"/>
  <c r="AT478"/>
  <c r="AS478"/>
  <c r="AR478"/>
  <c r="AQ478"/>
  <c r="AP478"/>
  <c r="AO478"/>
  <c r="AK478"/>
  <c r="AV477"/>
  <c r="AU477"/>
  <c r="AT477"/>
  <c r="AS477"/>
  <c r="AR477"/>
  <c r="AQ477"/>
  <c r="AP477"/>
  <c r="AO477"/>
  <c r="AK477"/>
  <c r="AV476"/>
  <c r="AU476"/>
  <c r="AT476"/>
  <c r="AS476"/>
  <c r="AR476"/>
  <c r="AQ476"/>
  <c r="AP476"/>
  <c r="AO476"/>
  <c r="AK476"/>
  <c r="AV475"/>
  <c r="AU475"/>
  <c r="AT475"/>
  <c r="AS475"/>
  <c r="AR475"/>
  <c r="AQ475"/>
  <c r="AP475"/>
  <c r="AO475"/>
  <c r="AK475"/>
  <c r="AV474"/>
  <c r="AU474"/>
  <c r="AT474"/>
  <c r="AS474"/>
  <c r="AR474"/>
  <c r="AQ474"/>
  <c r="AP474"/>
  <c r="AO474"/>
  <c r="AK474"/>
  <c r="AV473"/>
  <c r="AU473"/>
  <c r="AT473"/>
  <c r="AS473"/>
  <c r="AR473"/>
  <c r="AQ473"/>
  <c r="AP473"/>
  <c r="AO473"/>
  <c r="AK473"/>
  <c r="AV472"/>
  <c r="AU472"/>
  <c r="AT472"/>
  <c r="AS472"/>
  <c r="AR472"/>
  <c r="AQ472"/>
  <c r="AP472"/>
  <c r="AO472"/>
  <c r="AK472"/>
  <c r="AV471"/>
  <c r="AU471"/>
  <c r="AT471"/>
  <c r="AS471"/>
  <c r="AR471"/>
  <c r="AQ471"/>
  <c r="AP471"/>
  <c r="AO471"/>
  <c r="AK471"/>
  <c r="AV470"/>
  <c r="AU470"/>
  <c r="AT470"/>
  <c r="AS470"/>
  <c r="AR470"/>
  <c r="AQ470"/>
  <c r="AP470"/>
  <c r="AO470"/>
  <c r="AK470"/>
  <c r="AV469"/>
  <c r="AU469"/>
  <c r="AT469"/>
  <c r="AS469"/>
  <c r="AR469"/>
  <c r="AQ469"/>
  <c r="AP469"/>
  <c r="AO469"/>
  <c r="AK469"/>
  <c r="AV468"/>
  <c r="AU468"/>
  <c r="AT468"/>
  <c r="AS468"/>
  <c r="AR468"/>
  <c r="AQ468"/>
  <c r="AP468"/>
  <c r="AO468"/>
  <c r="AK468"/>
  <c r="AV467"/>
  <c r="AU467"/>
  <c r="AT467"/>
  <c r="AS467"/>
  <c r="AR467"/>
  <c r="AQ467"/>
  <c r="AP467"/>
  <c r="AO467"/>
  <c r="AK467"/>
  <c r="AV466"/>
  <c r="AU466"/>
  <c r="AT466"/>
  <c r="AS466"/>
  <c r="AR466"/>
  <c r="AQ466"/>
  <c r="AP466"/>
  <c r="AO466"/>
  <c r="AK466"/>
  <c r="AV465"/>
  <c r="AU465"/>
  <c r="AT465"/>
  <c r="AS465"/>
  <c r="AR465"/>
  <c r="AQ465"/>
  <c r="AP465"/>
  <c r="AO465"/>
  <c r="AK465"/>
  <c r="AV464"/>
  <c r="AU464"/>
  <c r="AT464"/>
  <c r="AS464"/>
  <c r="AR464"/>
  <c r="AQ464"/>
  <c r="AP464"/>
  <c r="AO464"/>
  <c r="AK464"/>
  <c r="AV463"/>
  <c r="AU463"/>
  <c r="AT463"/>
  <c r="AS463"/>
  <c r="AR463"/>
  <c r="AQ463"/>
  <c r="AP463"/>
  <c r="AO463"/>
  <c r="AK463"/>
  <c r="AV462"/>
  <c r="AU462"/>
  <c r="AT462"/>
  <c r="AS462"/>
  <c r="AR462"/>
  <c r="AQ462"/>
  <c r="AP462"/>
  <c r="AO462"/>
  <c r="AK462"/>
  <c r="AV461"/>
  <c r="AU461"/>
  <c r="AT461"/>
  <c r="AS461"/>
  <c r="AR461"/>
  <c r="AQ461"/>
  <c r="AP461"/>
  <c r="AO461"/>
  <c r="AK461"/>
  <c r="AV460"/>
  <c r="AU460"/>
  <c r="AT460"/>
  <c r="AS460"/>
  <c r="AR460"/>
  <c r="AQ460"/>
  <c r="AP460"/>
  <c r="AO460"/>
  <c r="AK460"/>
  <c r="AV459"/>
  <c r="AU459"/>
  <c r="AT459"/>
  <c r="AS459"/>
  <c r="AR459"/>
  <c r="AQ459"/>
  <c r="AP459"/>
  <c r="AO459"/>
  <c r="AK459"/>
  <c r="AV458"/>
  <c r="AU458"/>
  <c r="AT458"/>
  <c r="AS458"/>
  <c r="AR458"/>
  <c r="AQ458"/>
  <c r="AP458"/>
  <c r="AO458"/>
  <c r="AK458"/>
  <c r="AV457"/>
  <c r="AU457"/>
  <c r="AT457"/>
  <c r="AS457"/>
  <c r="AR457"/>
  <c r="AQ457"/>
  <c r="AP457"/>
  <c r="AO457"/>
  <c r="AK457"/>
  <c r="AV456"/>
  <c r="AU456"/>
  <c r="AT456"/>
  <c r="AS456"/>
  <c r="AR456"/>
  <c r="AQ456"/>
  <c r="AP456"/>
  <c r="AO456"/>
  <c r="AK456"/>
  <c r="AV455"/>
  <c r="AU455"/>
  <c r="AT455"/>
  <c r="AS455"/>
  <c r="AR455"/>
  <c r="AQ455"/>
  <c r="AP455"/>
  <c r="AO455"/>
  <c r="AK455"/>
  <c r="AV454"/>
  <c r="AU454"/>
  <c r="AT454"/>
  <c r="AS454"/>
  <c r="AR454"/>
  <c r="AQ454"/>
  <c r="AP454"/>
  <c r="AO454"/>
  <c r="AK454"/>
  <c r="AV453"/>
  <c r="AU453"/>
  <c r="AT453"/>
  <c r="AS453"/>
  <c r="AR453"/>
  <c r="AQ453"/>
  <c r="AP453"/>
  <c r="AO453"/>
  <c r="AK453"/>
  <c r="AV452"/>
  <c r="AU452"/>
  <c r="AT452"/>
  <c r="AS452"/>
  <c r="AR452"/>
  <c r="AQ452"/>
  <c r="AP452"/>
  <c r="AO452"/>
  <c r="AK452"/>
  <c r="AV451"/>
  <c r="AU451"/>
  <c r="AT451"/>
  <c r="AS451"/>
  <c r="AR451"/>
  <c r="AQ451"/>
  <c r="AP451"/>
  <c r="AO451"/>
  <c r="AK451"/>
  <c r="AV450"/>
  <c r="AU450"/>
  <c r="AT450"/>
  <c r="AS450"/>
  <c r="AR450"/>
  <c r="AQ450"/>
  <c r="AP450"/>
  <c r="AO450"/>
  <c r="AK450"/>
  <c r="AV449"/>
  <c r="AU449"/>
  <c r="AT449"/>
  <c r="AS449"/>
  <c r="AR449"/>
  <c r="AQ449"/>
  <c r="AP449"/>
  <c r="AO449"/>
  <c r="AK449"/>
  <c r="AV448"/>
  <c r="AU448"/>
  <c r="AT448"/>
  <c r="AS448"/>
  <c r="AR448"/>
  <c r="AQ448"/>
  <c r="AP448"/>
  <c r="AO448"/>
  <c r="AK448"/>
  <c r="AV447"/>
  <c r="AU447"/>
  <c r="AT447"/>
  <c r="AS447"/>
  <c r="AR447"/>
  <c r="AQ447"/>
  <c r="AP447"/>
  <c r="AO447"/>
  <c r="AK447"/>
  <c r="AV446"/>
  <c r="AU446"/>
  <c r="AT446"/>
  <c r="AS446"/>
  <c r="AR446"/>
  <c r="AQ446"/>
  <c r="AP446"/>
  <c r="AO446"/>
  <c r="AK446"/>
  <c r="AV445"/>
  <c r="AU445"/>
  <c r="AT445"/>
  <c r="AS445"/>
  <c r="AR445"/>
  <c r="AQ445"/>
  <c r="AP445"/>
  <c r="AO445"/>
  <c r="AK445"/>
  <c r="AV444"/>
  <c r="AU444"/>
  <c r="AT444"/>
  <c r="AS444"/>
  <c r="AR444"/>
  <c r="AQ444"/>
  <c r="AP444"/>
  <c r="AO444"/>
  <c r="AK444"/>
  <c r="AV443"/>
  <c r="AU443"/>
  <c r="AT443"/>
  <c r="AS443"/>
  <c r="AR443"/>
  <c r="AQ443"/>
  <c r="AP443"/>
  <c r="AO443"/>
  <c r="AK443"/>
  <c r="AV442"/>
  <c r="AU442"/>
  <c r="AT442"/>
  <c r="AS442"/>
  <c r="AR442"/>
  <c r="AQ442"/>
  <c r="AP442"/>
  <c r="AO442"/>
  <c r="AK442"/>
  <c r="AV441"/>
  <c r="AU441"/>
  <c r="AT441"/>
  <c r="AS441"/>
  <c r="AR441"/>
  <c r="AQ441"/>
  <c r="AP441"/>
  <c r="AO441"/>
  <c r="AK441"/>
  <c r="AV440"/>
  <c r="AU440"/>
  <c r="AT440"/>
  <c r="AS440"/>
  <c r="AR440"/>
  <c r="AQ440"/>
  <c r="AP440"/>
  <c r="AO440"/>
  <c r="AK440"/>
  <c r="AV439"/>
  <c r="AU439"/>
  <c r="AT439"/>
  <c r="AS439"/>
  <c r="AR439"/>
  <c r="AQ439"/>
  <c r="AP439"/>
  <c r="AO439"/>
  <c r="AK439"/>
  <c r="AV438"/>
  <c r="AU438"/>
  <c r="AT438"/>
  <c r="AS438"/>
  <c r="AR438"/>
  <c r="AQ438"/>
  <c r="AP438"/>
  <c r="AO438"/>
  <c r="AK438"/>
  <c r="AV437"/>
  <c r="AU437"/>
  <c r="AT437"/>
  <c r="AS437"/>
  <c r="AR437"/>
  <c r="AQ437"/>
  <c r="AP437"/>
  <c r="AO437"/>
  <c r="AK437"/>
  <c r="AV436"/>
  <c r="AU436"/>
  <c r="AT436"/>
  <c r="AS436"/>
  <c r="AR436"/>
  <c r="AQ436"/>
  <c r="AP436"/>
  <c r="AO436"/>
  <c r="AK436"/>
  <c r="AV435"/>
  <c r="AU435"/>
  <c r="AT435"/>
  <c r="AS435"/>
  <c r="AR435"/>
  <c r="AQ435"/>
  <c r="AP435"/>
  <c r="AO435"/>
  <c r="AK435"/>
  <c r="AV434"/>
  <c r="AU434"/>
  <c r="AT434"/>
  <c r="AS434"/>
  <c r="AR434"/>
  <c r="AQ434"/>
  <c r="AP434"/>
  <c r="AO434"/>
  <c r="AK434"/>
  <c r="AV433"/>
  <c r="AU433"/>
  <c r="AT433"/>
  <c r="AS433"/>
  <c r="AR433"/>
  <c r="AQ433"/>
  <c r="AP433"/>
  <c r="AO433"/>
  <c r="AK433"/>
  <c r="AV432"/>
  <c r="AU432"/>
  <c r="AT432"/>
  <c r="AS432"/>
  <c r="AR432"/>
  <c r="AQ432"/>
  <c r="AP432"/>
  <c r="AO432"/>
  <c r="AK432"/>
  <c r="AV431"/>
  <c r="AU431"/>
  <c r="AT431"/>
  <c r="AS431"/>
  <c r="AR431"/>
  <c r="AQ431"/>
  <c r="AP431"/>
  <c r="AO431"/>
  <c r="AK431"/>
  <c r="AV430"/>
  <c r="AU430"/>
  <c r="AT430"/>
  <c r="AS430"/>
  <c r="AR430"/>
  <c r="AQ430"/>
  <c r="AP430"/>
  <c r="AO430"/>
  <c r="AK430"/>
  <c r="AV429"/>
  <c r="AU429"/>
  <c r="AT429"/>
  <c r="AS429"/>
  <c r="AR429"/>
  <c r="AQ429"/>
  <c r="AP429"/>
  <c r="AO429"/>
  <c r="AK429"/>
  <c r="AV428"/>
  <c r="AU428"/>
  <c r="AT428"/>
  <c r="AS428"/>
  <c r="AR428"/>
  <c r="AQ428"/>
  <c r="AP428"/>
  <c r="AO428"/>
  <c r="AK428"/>
  <c r="AV427"/>
  <c r="AU427"/>
  <c r="AT427"/>
  <c r="AS427"/>
  <c r="AR427"/>
  <c r="AQ427"/>
  <c r="AP427"/>
  <c r="AO427"/>
  <c r="AK427"/>
  <c r="AV426"/>
  <c r="AU426"/>
  <c r="AT426"/>
  <c r="AS426"/>
  <c r="AR426"/>
  <c r="AQ426"/>
  <c r="AP426"/>
  <c r="AO426"/>
  <c r="AK426"/>
  <c r="AV425"/>
  <c r="AU425"/>
  <c r="AT425"/>
  <c r="AS425"/>
  <c r="AR425"/>
  <c r="AQ425"/>
  <c r="AP425"/>
  <c r="AO425"/>
  <c r="AK425"/>
  <c r="AV424"/>
  <c r="AU424"/>
  <c r="AT424"/>
  <c r="AS424"/>
  <c r="AR424"/>
  <c r="AQ424"/>
  <c r="AP424"/>
  <c r="AO424"/>
  <c r="AK424"/>
  <c r="AV423"/>
  <c r="AU423"/>
  <c r="AT423"/>
  <c r="AS423"/>
  <c r="AR423"/>
  <c r="AQ423"/>
  <c r="AP423"/>
  <c r="AO423"/>
  <c r="AK423"/>
  <c r="AV422"/>
  <c r="AU422"/>
  <c r="AT422"/>
  <c r="AS422"/>
  <c r="AR422"/>
  <c r="AQ422"/>
  <c r="AP422"/>
  <c r="AO422"/>
  <c r="AK422"/>
  <c r="AV421"/>
  <c r="AU421"/>
  <c r="AT421"/>
  <c r="AS421"/>
  <c r="AR421"/>
  <c r="AQ421"/>
  <c r="AP421"/>
  <c r="AO421"/>
  <c r="AK421"/>
  <c r="AV420"/>
  <c r="AU420"/>
  <c r="AT420"/>
  <c r="AS420"/>
  <c r="AR420"/>
  <c r="AQ420"/>
  <c r="AP420"/>
  <c r="AO420"/>
  <c r="AK420"/>
  <c r="AV419"/>
  <c r="AU419"/>
  <c r="AT419"/>
  <c r="AS419"/>
  <c r="AR419"/>
  <c r="AQ419"/>
  <c r="AP419"/>
  <c r="AO419"/>
  <c r="AK419"/>
  <c r="AV418"/>
  <c r="AU418"/>
  <c r="AT418"/>
  <c r="AS418"/>
  <c r="AR418"/>
  <c r="AQ418"/>
  <c r="AP418"/>
  <c r="AO418"/>
  <c r="AK418"/>
  <c r="AV417"/>
  <c r="AU417"/>
  <c r="AT417"/>
  <c r="AS417"/>
  <c r="AR417"/>
  <c r="AQ417"/>
  <c r="AP417"/>
  <c r="AO417"/>
  <c r="AK417"/>
  <c r="AV416"/>
  <c r="AU416"/>
  <c r="AT416"/>
  <c r="AS416"/>
  <c r="AR416"/>
  <c r="AQ416"/>
  <c r="AP416"/>
  <c r="AO416"/>
  <c r="AK416"/>
  <c r="AV415"/>
  <c r="AU415"/>
  <c r="AT415"/>
  <c r="AS415"/>
  <c r="AR415"/>
  <c r="AQ415"/>
  <c r="AP415"/>
  <c r="AO415"/>
  <c r="AK415"/>
  <c r="AV414"/>
  <c r="AU414"/>
  <c r="AT414"/>
  <c r="AS414"/>
  <c r="AR414"/>
  <c r="AQ414"/>
  <c r="AP414"/>
  <c r="AO414"/>
  <c r="AK414"/>
  <c r="AV413"/>
  <c r="AU413"/>
  <c r="AT413"/>
  <c r="AS413"/>
  <c r="AR413"/>
  <c r="AQ413"/>
  <c r="AP413"/>
  <c r="AO413"/>
  <c r="AK413"/>
  <c r="AV412"/>
  <c r="AU412"/>
  <c r="AT412"/>
  <c r="AS412"/>
  <c r="AR412"/>
  <c r="AQ412"/>
  <c r="AP412"/>
  <c r="AO412"/>
  <c r="AK412"/>
  <c r="AV411"/>
  <c r="AU411"/>
  <c r="AT411"/>
  <c r="AS411"/>
  <c r="AR411"/>
  <c r="AQ411"/>
  <c r="AP411"/>
  <c r="AO411"/>
  <c r="AK411"/>
  <c r="AV410"/>
  <c r="AU410"/>
  <c r="AT410"/>
  <c r="AS410"/>
  <c r="AR410"/>
  <c r="AQ410"/>
  <c r="AP410"/>
  <c r="AO410"/>
  <c r="AK410"/>
  <c r="AV409"/>
  <c r="AU409"/>
  <c r="AT409"/>
  <c r="AS409"/>
  <c r="AR409"/>
  <c r="AQ409"/>
  <c r="AP409"/>
  <c r="AO409"/>
  <c r="AK409"/>
  <c r="AV408"/>
  <c r="AU408"/>
  <c r="AT408"/>
  <c r="AS408"/>
  <c r="AR408"/>
  <c r="AQ408"/>
  <c r="AP408"/>
  <c r="AO408"/>
  <c r="AK408"/>
  <c r="AV407"/>
  <c r="AU407"/>
  <c r="AT407"/>
  <c r="AS407"/>
  <c r="AR407"/>
  <c r="AQ407"/>
  <c r="AP407"/>
  <c r="AO407"/>
  <c r="AK407"/>
  <c r="AV406"/>
  <c r="AU406"/>
  <c r="AT406"/>
  <c r="AS406"/>
  <c r="AR406"/>
  <c r="AQ406"/>
  <c r="AP406"/>
  <c r="AO406"/>
  <c r="AK406"/>
  <c r="AV405"/>
  <c r="AU405"/>
  <c r="AT405"/>
  <c r="AS405"/>
  <c r="AR405"/>
  <c r="AQ405"/>
  <c r="AP405"/>
  <c r="AO405"/>
  <c r="AK405"/>
  <c r="AV404"/>
  <c r="AU404"/>
  <c r="AT404"/>
  <c r="AS404"/>
  <c r="AR404"/>
  <c r="AQ404"/>
  <c r="AP404"/>
  <c r="AO404"/>
  <c r="AK404"/>
  <c r="AV403"/>
  <c r="AU403"/>
  <c r="AT403"/>
  <c r="AS403"/>
  <c r="AR403"/>
  <c r="AQ403"/>
  <c r="AP403"/>
  <c r="AO403"/>
  <c r="AK403"/>
  <c r="AV402"/>
  <c r="AU402"/>
  <c r="AT402"/>
  <c r="AS402"/>
  <c r="AR402"/>
  <c r="AQ402"/>
  <c r="AP402"/>
  <c r="AO402"/>
  <c r="AK402"/>
  <c r="AV401"/>
  <c r="AU401"/>
  <c r="AT401"/>
  <c r="AS401"/>
  <c r="AR401"/>
  <c r="AQ401"/>
  <c r="AP401"/>
  <c r="AO401"/>
  <c r="AK401"/>
  <c r="AV400"/>
  <c r="AU400"/>
  <c r="AT400"/>
  <c r="AS400"/>
  <c r="AR400"/>
  <c r="AQ400"/>
  <c r="AP400"/>
  <c r="AO400"/>
  <c r="AK400"/>
  <c r="AV399"/>
  <c r="AU399"/>
  <c r="AT399"/>
  <c r="AS399"/>
  <c r="AR399"/>
  <c r="AQ399"/>
  <c r="AP399"/>
  <c r="AO399"/>
  <c r="AK399"/>
  <c r="AV398"/>
  <c r="AU398"/>
  <c r="AT398"/>
  <c r="AS398"/>
  <c r="AR398"/>
  <c r="AQ398"/>
  <c r="AP398"/>
  <c r="AO398"/>
  <c r="AK398"/>
  <c r="AV397"/>
  <c r="AU397"/>
  <c r="AT397"/>
  <c r="AS397"/>
  <c r="AR397"/>
  <c r="AQ397"/>
  <c r="AP397"/>
  <c r="AO397"/>
  <c r="AK397"/>
  <c r="AV396"/>
  <c r="AU396"/>
  <c r="AT396"/>
  <c r="AS396"/>
  <c r="AR396"/>
  <c r="AQ396"/>
  <c r="AP396"/>
  <c r="AO396"/>
  <c r="AK396"/>
  <c r="AV395"/>
  <c r="AU395"/>
  <c r="AT395"/>
  <c r="AS395"/>
  <c r="AR395"/>
  <c r="AQ395"/>
  <c r="AP395"/>
  <c r="AO395"/>
  <c r="AK395"/>
  <c r="AV394"/>
  <c r="AU394"/>
  <c r="AT394"/>
  <c r="AS394"/>
  <c r="AR394"/>
  <c r="AQ394"/>
  <c r="AP394"/>
  <c r="AO394"/>
  <c r="AK394"/>
  <c r="AV393"/>
  <c r="AU393"/>
  <c r="AT393"/>
  <c r="AS393"/>
  <c r="AR393"/>
  <c r="AQ393"/>
  <c r="AP393"/>
  <c r="AO393"/>
  <c r="AK393"/>
  <c r="AV392"/>
  <c r="AU392"/>
  <c r="AT392"/>
  <c r="AS392"/>
  <c r="AR392"/>
  <c r="AQ392"/>
  <c r="AP392"/>
  <c r="AO392"/>
  <c r="AK392"/>
  <c r="AV391"/>
  <c r="AU391"/>
  <c r="AT391"/>
  <c r="AS391"/>
  <c r="AR391"/>
  <c r="AQ391"/>
  <c r="AP391"/>
  <c r="AO391"/>
  <c r="AK391"/>
  <c r="AV390"/>
  <c r="AU390"/>
  <c r="AT390"/>
  <c r="AS390"/>
  <c r="AR390"/>
  <c r="AQ390"/>
  <c r="AP390"/>
  <c r="AO390"/>
  <c r="AK390"/>
  <c r="AV389"/>
  <c r="AU389"/>
  <c r="AT389"/>
  <c r="AS389"/>
  <c r="AR389"/>
  <c r="AQ389"/>
  <c r="AP389"/>
  <c r="AO389"/>
  <c r="AK389"/>
  <c r="AV388"/>
  <c r="AU388"/>
  <c r="AT388"/>
  <c r="AS388"/>
  <c r="AR388"/>
  <c r="AQ388"/>
  <c r="AP388"/>
  <c r="AO388"/>
  <c r="AK388"/>
  <c r="AV387"/>
  <c r="AU387"/>
  <c r="AT387"/>
  <c r="AS387"/>
  <c r="AR387"/>
  <c r="AQ387"/>
  <c r="AP387"/>
  <c r="AO387"/>
  <c r="AK387"/>
  <c r="AV386"/>
  <c r="AU386"/>
  <c r="AT386"/>
  <c r="AS386"/>
  <c r="AR386"/>
  <c r="AQ386"/>
  <c r="AP386"/>
  <c r="AO386"/>
  <c r="AK386"/>
  <c r="AV385"/>
  <c r="AU385"/>
  <c r="AT385"/>
  <c r="AS385"/>
  <c r="AR385"/>
  <c r="AQ385"/>
  <c r="AP385"/>
  <c r="AO385"/>
  <c r="AK385"/>
  <c r="AV384"/>
  <c r="AU384"/>
  <c r="AT384"/>
  <c r="AS384"/>
  <c r="AR384"/>
  <c r="AQ384"/>
  <c r="AP384"/>
  <c r="AO384"/>
  <c r="AN384"/>
  <c r="AL384"/>
  <c r="AK384"/>
  <c r="AK309"/>
  <c r="AO309"/>
  <c r="AP309"/>
  <c r="AQ309"/>
  <c r="AR309"/>
  <c r="AS309"/>
  <c r="AT309"/>
  <c r="AU309"/>
  <c r="AV309"/>
  <c r="AK310"/>
  <c r="AO310"/>
  <c r="AP310"/>
  <c r="AQ310"/>
  <c r="AR310"/>
  <c r="AS310"/>
  <c r="AT310"/>
  <c r="AU310"/>
  <c r="AV310"/>
  <c r="AK311"/>
  <c r="AO311"/>
  <c r="AP311"/>
  <c r="AQ311"/>
  <c r="AR311"/>
  <c r="AS311"/>
  <c r="AT311"/>
  <c r="AU311"/>
  <c r="AV311"/>
  <c r="AK312"/>
  <c r="AO312"/>
  <c r="AP312"/>
  <c r="AQ312"/>
  <c r="AR312"/>
  <c r="AS312"/>
  <c r="AT312"/>
  <c r="AU312"/>
  <c r="AV312"/>
  <c r="AK313"/>
  <c r="AO313"/>
  <c r="AP313"/>
  <c r="AQ313"/>
  <c r="AR313"/>
  <c r="AS313"/>
  <c r="AT313"/>
  <c r="AU313"/>
  <c r="AV313"/>
  <c r="AK314"/>
  <c r="AO314"/>
  <c r="AP314"/>
  <c r="AQ314"/>
  <c r="AR314"/>
  <c r="AS314"/>
  <c r="AT314"/>
  <c r="AU314"/>
  <c r="AV314"/>
  <c r="AK315"/>
  <c r="AO315"/>
  <c r="AP315"/>
  <c r="AQ315"/>
  <c r="AR315"/>
  <c r="AS315"/>
  <c r="AT315"/>
  <c r="AU315"/>
  <c r="AV315"/>
  <c r="AK316"/>
  <c r="AO316"/>
  <c r="AP316"/>
  <c r="AQ316"/>
  <c r="AR316"/>
  <c r="AS316"/>
  <c r="AT316"/>
  <c r="AU316"/>
  <c r="AV316"/>
  <c r="AK317"/>
  <c r="AO317"/>
  <c r="AP317"/>
  <c r="AQ317"/>
  <c r="AR317"/>
  <c r="AS317"/>
  <c r="AT317"/>
  <c r="AU317"/>
  <c r="AV317"/>
  <c r="AK318"/>
  <c r="AO318"/>
  <c r="AP318"/>
  <c r="AQ318"/>
  <c r="AR318"/>
  <c r="AS318"/>
  <c r="AT318"/>
  <c r="AU318"/>
  <c r="AV318"/>
  <c r="AK319"/>
  <c r="AO319"/>
  <c r="AP319"/>
  <c r="AQ319"/>
  <c r="AR319"/>
  <c r="AS319"/>
  <c r="AT319"/>
  <c r="AU319"/>
  <c r="AV319"/>
  <c r="AK320"/>
  <c r="AO320"/>
  <c r="AP320"/>
  <c r="AQ320"/>
  <c r="AR320"/>
  <c r="AS320"/>
  <c r="AT320"/>
  <c r="AU320"/>
  <c r="AV320"/>
  <c r="AK321"/>
  <c r="AO321"/>
  <c r="AP321"/>
  <c r="AQ321"/>
  <c r="AR321"/>
  <c r="AS321"/>
  <c r="AT321"/>
  <c r="AU321"/>
  <c r="AV321"/>
  <c r="AK322"/>
  <c r="AO322"/>
  <c r="AP322"/>
  <c r="AQ322"/>
  <c r="AR322"/>
  <c r="AS322"/>
  <c r="AT322"/>
  <c r="AU322"/>
  <c r="AV322"/>
  <c r="AK323"/>
  <c r="AO323"/>
  <c r="AP323"/>
  <c r="AQ323"/>
  <c r="AR323"/>
  <c r="AS323"/>
  <c r="AT323"/>
  <c r="AU323"/>
  <c r="AV323"/>
  <c r="AK324"/>
  <c r="AO324"/>
  <c r="AP324"/>
  <c r="AQ324"/>
  <c r="AR324"/>
  <c r="AS324"/>
  <c r="AT324"/>
  <c r="AU324"/>
  <c r="AV324"/>
  <c r="AK325"/>
  <c r="AO325"/>
  <c r="AP325"/>
  <c r="AQ325"/>
  <c r="AR325"/>
  <c r="AS325"/>
  <c r="AT325"/>
  <c r="AU325"/>
  <c r="AV325"/>
  <c r="AK326"/>
  <c r="AO326"/>
  <c r="AP326"/>
  <c r="AQ326"/>
  <c r="AR326"/>
  <c r="AS326"/>
  <c r="AT326"/>
  <c r="AU326"/>
  <c r="AV326"/>
  <c r="AK327"/>
  <c r="AO327"/>
  <c r="AP327"/>
  <c r="AQ327"/>
  <c r="AR327"/>
  <c r="AS327"/>
  <c r="AT327"/>
  <c r="AU327"/>
  <c r="AV327"/>
  <c r="AK328"/>
  <c r="AO328"/>
  <c r="AP328"/>
  <c r="AQ328"/>
  <c r="AR328"/>
  <c r="AS328"/>
  <c r="AT328"/>
  <c r="AU328"/>
  <c r="AV328"/>
  <c r="AK329"/>
  <c r="AO329"/>
  <c r="AP329"/>
  <c r="AQ329"/>
  <c r="AR329"/>
  <c r="AS329"/>
  <c r="AT329"/>
  <c r="AU329"/>
  <c r="AV329"/>
  <c r="AK330"/>
  <c r="AO330"/>
  <c r="AP330"/>
  <c r="AQ330"/>
  <c r="AR330"/>
  <c r="AS330"/>
  <c r="AT330"/>
  <c r="AU330"/>
  <c r="AV330"/>
  <c r="AK331"/>
  <c r="AO331"/>
  <c r="AP331"/>
  <c r="AQ331"/>
  <c r="AR331"/>
  <c r="AS331"/>
  <c r="AT331"/>
  <c r="AU331"/>
  <c r="AV331"/>
  <c r="AK332"/>
  <c r="AO332"/>
  <c r="AP332"/>
  <c r="AQ332"/>
  <c r="AR332"/>
  <c r="AS332"/>
  <c r="AT332"/>
  <c r="AU332"/>
  <c r="AV332"/>
  <c r="AK333"/>
  <c r="AO333"/>
  <c r="AP333"/>
  <c r="AQ333"/>
  <c r="AR333"/>
  <c r="AS333"/>
  <c r="AT333"/>
  <c r="AU333"/>
  <c r="AV333"/>
  <c r="AK334"/>
  <c r="AO334"/>
  <c r="AP334"/>
  <c r="AQ334"/>
  <c r="AR334"/>
  <c r="AS334"/>
  <c r="AT334"/>
  <c r="AU334"/>
  <c r="AV334"/>
  <c r="AK335"/>
  <c r="AO335"/>
  <c r="AP335"/>
  <c r="AQ335"/>
  <c r="AR335"/>
  <c r="AS335"/>
  <c r="AT335"/>
  <c r="AU335"/>
  <c r="AV335"/>
  <c r="AK336"/>
  <c r="AO336"/>
  <c r="AP336"/>
  <c r="AQ336"/>
  <c r="AR336"/>
  <c r="AS336"/>
  <c r="AT336"/>
  <c r="AU336"/>
  <c r="AV336"/>
  <c r="AK337"/>
  <c r="AO337"/>
  <c r="AP337"/>
  <c r="AQ337"/>
  <c r="AR337"/>
  <c r="AS337"/>
  <c r="AT337"/>
  <c r="AU337"/>
  <c r="AV337"/>
  <c r="AK338"/>
  <c r="AO338"/>
  <c r="AP338"/>
  <c r="AQ338"/>
  <c r="AR338"/>
  <c r="AS338"/>
  <c r="AT338"/>
  <c r="AU338"/>
  <c r="AV338"/>
  <c r="AK339"/>
  <c r="AO339"/>
  <c r="AP339"/>
  <c r="AQ339"/>
  <c r="AR339"/>
  <c r="AS339"/>
  <c r="AT339"/>
  <c r="AU339"/>
  <c r="AV339"/>
  <c r="AK340"/>
  <c r="AO340"/>
  <c r="AP340"/>
  <c r="AQ340"/>
  <c r="AR340"/>
  <c r="AS340"/>
  <c r="AT340"/>
  <c r="AU340"/>
  <c r="AV340"/>
  <c r="AK341"/>
  <c r="AO341"/>
  <c r="AP341"/>
  <c r="AQ341"/>
  <c r="AR341"/>
  <c r="AS341"/>
  <c r="AT341"/>
  <c r="AU341"/>
  <c r="AV341"/>
  <c r="AK342"/>
  <c r="AO342"/>
  <c r="AP342"/>
  <c r="AQ342"/>
  <c r="AR342"/>
  <c r="AS342"/>
  <c r="AT342"/>
  <c r="AU342"/>
  <c r="AV342"/>
  <c r="AK343"/>
  <c r="AO343"/>
  <c r="AP343"/>
  <c r="AQ343"/>
  <c r="AR343"/>
  <c r="AS343"/>
  <c r="AT343"/>
  <c r="AU343"/>
  <c r="AV343"/>
  <c r="AK344"/>
  <c r="AO344"/>
  <c r="AP344"/>
  <c r="AQ344"/>
  <c r="AR344"/>
  <c r="AS344"/>
  <c r="AT344"/>
  <c r="AU344"/>
  <c r="AV344"/>
  <c r="AK345"/>
  <c r="AO345"/>
  <c r="AP345"/>
  <c r="AQ345"/>
  <c r="AR345"/>
  <c r="AS345"/>
  <c r="AT345"/>
  <c r="AU345"/>
  <c r="AV345"/>
  <c r="AK346"/>
  <c r="AO346"/>
  <c r="AP346"/>
  <c r="AQ346"/>
  <c r="AR346"/>
  <c r="AS346"/>
  <c r="AT346"/>
  <c r="AU346"/>
  <c r="AV346"/>
  <c r="AK347"/>
  <c r="AO347"/>
  <c r="AP347"/>
  <c r="AQ347"/>
  <c r="AR347"/>
  <c r="AS347"/>
  <c r="AT347"/>
  <c r="AU347"/>
  <c r="AV347"/>
  <c r="AK348"/>
  <c r="AO348"/>
  <c r="AP348"/>
  <c r="AQ348"/>
  <c r="AR348"/>
  <c r="AS348"/>
  <c r="AT348"/>
  <c r="AU348"/>
  <c r="AV348"/>
  <c r="AK349"/>
  <c r="AO349"/>
  <c r="AP349"/>
  <c r="AQ349"/>
  <c r="AR349"/>
  <c r="AS349"/>
  <c r="AT349"/>
  <c r="AU349"/>
  <c r="AV349"/>
  <c r="AK350"/>
  <c r="AO350"/>
  <c r="AP350"/>
  <c r="AQ350"/>
  <c r="AR350"/>
  <c r="AS350"/>
  <c r="AT350"/>
  <c r="AU350"/>
  <c r="AV350"/>
  <c r="AK351"/>
  <c r="AO351"/>
  <c r="AP351"/>
  <c r="AQ351"/>
  <c r="AR351"/>
  <c r="AS351"/>
  <c r="AT351"/>
  <c r="AU351"/>
  <c r="AV351"/>
  <c r="AK352"/>
  <c r="AO352"/>
  <c r="AP352"/>
  <c r="AQ352"/>
  <c r="AR352"/>
  <c r="AS352"/>
  <c r="AT352"/>
  <c r="AU352"/>
  <c r="AV352"/>
  <c r="AK353"/>
  <c r="AO353"/>
  <c r="AP353"/>
  <c r="AQ353"/>
  <c r="AR353"/>
  <c r="AS353"/>
  <c r="AT353"/>
  <c r="AU353"/>
  <c r="AV353"/>
  <c r="AK354"/>
  <c r="AO354"/>
  <c r="AP354"/>
  <c r="AQ354"/>
  <c r="AR354"/>
  <c r="AS354"/>
  <c r="AT354"/>
  <c r="AU354"/>
  <c r="AV354"/>
  <c r="AK355"/>
  <c r="AO355"/>
  <c r="AP355"/>
  <c r="AQ355"/>
  <c r="AR355"/>
  <c r="AS355"/>
  <c r="AT355"/>
  <c r="AU355"/>
  <c r="AV355"/>
  <c r="AK356"/>
  <c r="AO356"/>
  <c r="AP356"/>
  <c r="AQ356"/>
  <c r="AR356"/>
  <c r="AS356"/>
  <c r="AT356"/>
  <c r="AU356"/>
  <c r="AV356"/>
  <c r="AK357"/>
  <c r="AO357"/>
  <c r="AP357"/>
  <c r="AQ357"/>
  <c r="AR357"/>
  <c r="AS357"/>
  <c r="AT357"/>
  <c r="AU357"/>
  <c r="AV357"/>
  <c r="AK358"/>
  <c r="AO358"/>
  <c r="AP358"/>
  <c r="AQ358"/>
  <c r="AR358"/>
  <c r="AS358"/>
  <c r="AT358"/>
  <c r="AU358"/>
  <c r="AV358"/>
  <c r="AK359"/>
  <c r="AO359"/>
  <c r="AP359"/>
  <c r="AQ359"/>
  <c r="AR359"/>
  <c r="AS359"/>
  <c r="AT359"/>
  <c r="AU359"/>
  <c r="AV359"/>
  <c r="AK360"/>
  <c r="AO360"/>
  <c r="AP360"/>
  <c r="AQ360"/>
  <c r="AR360"/>
  <c r="AS360"/>
  <c r="AT360"/>
  <c r="AU360"/>
  <c r="AV360"/>
  <c r="AK361"/>
  <c r="AO361"/>
  <c r="AP361"/>
  <c r="AQ361"/>
  <c r="AR361"/>
  <c r="AS361"/>
  <c r="AT361"/>
  <c r="AU361"/>
  <c r="AV361"/>
  <c r="AK362"/>
  <c r="AO362"/>
  <c r="AP362"/>
  <c r="AQ362"/>
  <c r="AR362"/>
  <c r="AS362"/>
  <c r="AT362"/>
  <c r="AU362"/>
  <c r="AV362"/>
  <c r="AK363"/>
  <c r="AO363"/>
  <c r="AP363"/>
  <c r="AQ363"/>
  <c r="AR363"/>
  <c r="AS363"/>
  <c r="AT363"/>
  <c r="AU363"/>
  <c r="AV363"/>
  <c r="AK364"/>
  <c r="AO364"/>
  <c r="AP364"/>
  <c r="AQ364"/>
  <c r="AR364"/>
  <c r="AS364"/>
  <c r="AT364"/>
  <c r="AU364"/>
  <c r="AV364"/>
  <c r="AK365"/>
  <c r="AO365"/>
  <c r="AP365"/>
  <c r="AQ365"/>
  <c r="AR365"/>
  <c r="AS365"/>
  <c r="AT365"/>
  <c r="AU365"/>
  <c r="AV365"/>
  <c r="AK366"/>
  <c r="AO366"/>
  <c r="AP366"/>
  <c r="AQ366"/>
  <c r="AR366"/>
  <c r="AS366"/>
  <c r="AT366"/>
  <c r="AU366"/>
  <c r="AV366"/>
  <c r="AK367"/>
  <c r="AO367"/>
  <c r="AP367"/>
  <c r="AQ367"/>
  <c r="AR367"/>
  <c r="AS367"/>
  <c r="AT367"/>
  <c r="AU367"/>
  <c r="AV367"/>
  <c r="AK368"/>
  <c r="AO368"/>
  <c r="AP368"/>
  <c r="AQ368"/>
  <c r="AR368"/>
  <c r="AS368"/>
  <c r="AT368"/>
  <c r="AU368"/>
  <c r="AV368"/>
  <c r="AK369"/>
  <c r="AO369"/>
  <c r="AP369"/>
  <c r="AQ369"/>
  <c r="AR369"/>
  <c r="AS369"/>
  <c r="AT369"/>
  <c r="AU369"/>
  <c r="AV369"/>
  <c r="AK370"/>
  <c r="AO370"/>
  <c r="AP370"/>
  <c r="AQ370"/>
  <c r="AR370"/>
  <c r="AS370"/>
  <c r="AT370"/>
  <c r="AU370"/>
  <c r="AV370"/>
  <c r="AK371"/>
  <c r="AO371"/>
  <c r="AP371"/>
  <c r="AQ371"/>
  <c r="AR371"/>
  <c r="AS371"/>
  <c r="AT371"/>
  <c r="AU371"/>
  <c r="AV371"/>
  <c r="AK372"/>
  <c r="AO372"/>
  <c r="AP372"/>
  <c r="AQ372"/>
  <c r="AR372"/>
  <c r="AS372"/>
  <c r="AT372"/>
  <c r="AU372"/>
  <c r="AV372"/>
  <c r="AK272"/>
  <c r="AO272"/>
  <c r="AP272"/>
  <c r="AQ272"/>
  <c r="AR272"/>
  <c r="AS272"/>
  <c r="AT272"/>
  <c r="AU272"/>
  <c r="AV272"/>
  <c r="AK273"/>
  <c r="AO273"/>
  <c r="AP273"/>
  <c r="AQ273"/>
  <c r="AR273"/>
  <c r="AS273"/>
  <c r="AT273"/>
  <c r="AU273"/>
  <c r="AV273"/>
  <c r="AK274"/>
  <c r="AO274"/>
  <c r="AP274"/>
  <c r="AQ274"/>
  <c r="AR274"/>
  <c r="AS274"/>
  <c r="AT274"/>
  <c r="AU274"/>
  <c r="AV274"/>
  <c r="AK275"/>
  <c r="AO275"/>
  <c r="AP275"/>
  <c r="AQ275"/>
  <c r="AR275"/>
  <c r="AS275"/>
  <c r="AT275"/>
  <c r="AU275"/>
  <c r="AV275"/>
  <c r="AK276"/>
  <c r="AO276"/>
  <c r="AP276"/>
  <c r="AQ276"/>
  <c r="AR276"/>
  <c r="AS276"/>
  <c r="AT276"/>
  <c r="AU276"/>
  <c r="AV276"/>
  <c r="AK277"/>
  <c r="AO277"/>
  <c r="AP277"/>
  <c r="AQ277"/>
  <c r="AR277"/>
  <c r="AS277"/>
  <c r="AT277"/>
  <c r="AU277"/>
  <c r="AV277"/>
  <c r="AK278"/>
  <c r="AO278"/>
  <c r="AP278"/>
  <c r="AQ278"/>
  <c r="AR278"/>
  <c r="AS278"/>
  <c r="AT278"/>
  <c r="AU278"/>
  <c r="AV278"/>
  <c r="AK279"/>
  <c r="AO279"/>
  <c r="AP279"/>
  <c r="AQ279"/>
  <c r="AR279"/>
  <c r="AS279"/>
  <c r="AT279"/>
  <c r="AU279"/>
  <c r="AV279"/>
  <c r="AK280"/>
  <c r="AO280"/>
  <c r="AP280"/>
  <c r="AQ280"/>
  <c r="AR280"/>
  <c r="AS280"/>
  <c r="AT280"/>
  <c r="AU280"/>
  <c r="AV280"/>
  <c r="AK281"/>
  <c r="AO281"/>
  <c r="AP281"/>
  <c r="AQ281"/>
  <c r="AR281"/>
  <c r="AS281"/>
  <c r="AT281"/>
  <c r="AU281"/>
  <c r="AV281"/>
  <c r="AK282"/>
  <c r="AO282"/>
  <c r="AP282"/>
  <c r="AQ282"/>
  <c r="AR282"/>
  <c r="AS282"/>
  <c r="AT282"/>
  <c r="AU282"/>
  <c r="AV282"/>
  <c r="AK283"/>
  <c r="AO283"/>
  <c r="AP283"/>
  <c r="AQ283"/>
  <c r="AR283"/>
  <c r="AS283"/>
  <c r="AT283"/>
  <c r="AU283"/>
  <c r="AV283"/>
  <c r="AK284"/>
  <c r="AO284"/>
  <c r="AP284"/>
  <c r="AQ284"/>
  <c r="AR284"/>
  <c r="AS284"/>
  <c r="AT284"/>
  <c r="AU284"/>
  <c r="AV284"/>
  <c r="AK285"/>
  <c r="AO285"/>
  <c r="AP285"/>
  <c r="AQ285"/>
  <c r="AR285"/>
  <c r="AS285"/>
  <c r="AT285"/>
  <c r="AU285"/>
  <c r="AV285"/>
  <c r="AK286"/>
  <c r="AO286"/>
  <c r="AP286"/>
  <c r="AQ286"/>
  <c r="AR286"/>
  <c r="AS286"/>
  <c r="AT286"/>
  <c r="AU286"/>
  <c r="AV286"/>
  <c r="AK287"/>
  <c r="AO287"/>
  <c r="AP287"/>
  <c r="AQ287"/>
  <c r="AR287"/>
  <c r="AS287"/>
  <c r="AT287"/>
  <c r="AU287"/>
  <c r="AV287"/>
  <c r="AK288"/>
  <c r="AO288"/>
  <c r="AP288"/>
  <c r="AQ288"/>
  <c r="AR288"/>
  <c r="AS288"/>
  <c r="AT288"/>
  <c r="AU288"/>
  <c r="AV288"/>
  <c r="AK289"/>
  <c r="AO289"/>
  <c r="AP289"/>
  <c r="AQ289"/>
  <c r="AR289"/>
  <c r="AS289"/>
  <c r="AT289"/>
  <c r="AU289"/>
  <c r="AV289"/>
  <c r="AK290"/>
  <c r="AO290"/>
  <c r="AP290"/>
  <c r="AQ290"/>
  <c r="AR290"/>
  <c r="AS290"/>
  <c r="AT290"/>
  <c r="AU290"/>
  <c r="AV290"/>
  <c r="AK291"/>
  <c r="AO291"/>
  <c r="AP291"/>
  <c r="AQ291"/>
  <c r="AR291"/>
  <c r="AS291"/>
  <c r="AT291"/>
  <c r="AU291"/>
  <c r="AV291"/>
  <c r="AK292"/>
  <c r="AO292"/>
  <c r="AP292"/>
  <c r="AQ292"/>
  <c r="AR292"/>
  <c r="AS292"/>
  <c r="AT292"/>
  <c r="AU292"/>
  <c r="AV292"/>
  <c r="AK293"/>
  <c r="AO293"/>
  <c r="AP293"/>
  <c r="AQ293"/>
  <c r="AR293"/>
  <c r="AS293"/>
  <c r="AT293"/>
  <c r="AU293"/>
  <c r="AV293"/>
  <c r="AK294"/>
  <c r="AO294"/>
  <c r="AP294"/>
  <c r="AQ294"/>
  <c r="AR294"/>
  <c r="AS294"/>
  <c r="AT294"/>
  <c r="AU294"/>
  <c r="AV294"/>
  <c r="AK295"/>
  <c r="AO295"/>
  <c r="AP295"/>
  <c r="AQ295"/>
  <c r="AR295"/>
  <c r="AS295"/>
  <c r="AT295"/>
  <c r="AU295"/>
  <c r="AV295"/>
  <c r="AK296"/>
  <c r="AO296"/>
  <c r="AP296"/>
  <c r="AQ296"/>
  <c r="AR296"/>
  <c r="AS296"/>
  <c r="AT296"/>
  <c r="AU296"/>
  <c r="AV296"/>
  <c r="AK297"/>
  <c r="AO297"/>
  <c r="AP297"/>
  <c r="AQ297"/>
  <c r="AR297"/>
  <c r="AS297"/>
  <c r="AT297"/>
  <c r="AU297"/>
  <c r="AV297"/>
  <c r="AK298"/>
  <c r="AO298"/>
  <c r="AP298"/>
  <c r="AQ298"/>
  <c r="AR298"/>
  <c r="AS298"/>
  <c r="AT298"/>
  <c r="AU298"/>
  <c r="AV298"/>
  <c r="AK299"/>
  <c r="AO299"/>
  <c r="AP299"/>
  <c r="AQ299"/>
  <c r="AR299"/>
  <c r="AS299"/>
  <c r="AT299"/>
  <c r="AU299"/>
  <c r="AV299"/>
  <c r="AK300"/>
  <c r="AO300"/>
  <c r="AP300"/>
  <c r="AQ300"/>
  <c r="AR300"/>
  <c r="AS300"/>
  <c r="AT300"/>
  <c r="AU300"/>
  <c r="AV300"/>
  <c r="AK301"/>
  <c r="AO301"/>
  <c r="AP301"/>
  <c r="AQ301"/>
  <c r="AR301"/>
  <c r="AS301"/>
  <c r="AT301"/>
  <c r="AU301"/>
  <c r="AV301"/>
  <c r="AK302"/>
  <c r="AO302"/>
  <c r="AP302"/>
  <c r="AQ302"/>
  <c r="AR302"/>
  <c r="AS302"/>
  <c r="AT302"/>
  <c r="AU302"/>
  <c r="AV302"/>
  <c r="AK303"/>
  <c r="AO303"/>
  <c r="AP303"/>
  <c r="AQ303"/>
  <c r="AR303"/>
  <c r="AS303"/>
  <c r="AT303"/>
  <c r="AU303"/>
  <c r="AV303"/>
  <c r="AK304"/>
  <c r="AO304"/>
  <c r="AP304"/>
  <c r="AQ304"/>
  <c r="AR304"/>
  <c r="AS304"/>
  <c r="AT304"/>
  <c r="AU304"/>
  <c r="AV304"/>
  <c r="AK305"/>
  <c r="AO305"/>
  <c r="AP305"/>
  <c r="AQ305"/>
  <c r="AR305"/>
  <c r="AS305"/>
  <c r="AT305"/>
  <c r="AU305"/>
  <c r="AV305"/>
  <c r="AK306"/>
  <c r="AO306"/>
  <c r="AP306"/>
  <c r="AQ306"/>
  <c r="AR306"/>
  <c r="AS306"/>
  <c r="AT306"/>
  <c r="AU306"/>
  <c r="AV306"/>
  <c r="AK307"/>
  <c r="AO307"/>
  <c r="AP307"/>
  <c r="AQ307"/>
  <c r="AR307"/>
  <c r="AS307"/>
  <c r="AT307"/>
  <c r="AU307"/>
  <c r="AV307"/>
  <c r="AK308"/>
  <c r="AO308"/>
  <c r="AP308"/>
  <c r="AQ308"/>
  <c r="AR308"/>
  <c r="AS308"/>
  <c r="AT308"/>
  <c r="AU308"/>
  <c r="AV308"/>
  <c r="AV271"/>
  <c r="AU271"/>
  <c r="AT271"/>
  <c r="AS271"/>
  <c r="AR271"/>
  <c r="AQ271"/>
  <c r="AP271"/>
  <c r="AO271"/>
  <c r="AK271"/>
  <c r="AV270"/>
  <c r="AU270"/>
  <c r="AT270"/>
  <c r="AS270"/>
  <c r="AR270"/>
  <c r="AQ270"/>
  <c r="AP270"/>
  <c r="AO270"/>
  <c r="AK270"/>
  <c r="AV269"/>
  <c r="AU269"/>
  <c r="AT269"/>
  <c r="AS269"/>
  <c r="AR269"/>
  <c r="AQ269"/>
  <c r="AP269"/>
  <c r="AO269"/>
  <c r="AK269"/>
  <c r="AV268"/>
  <c r="AU268"/>
  <c r="AT268"/>
  <c r="AS268"/>
  <c r="AR268"/>
  <c r="AQ268"/>
  <c r="AP268"/>
  <c r="AO268"/>
  <c r="AK268"/>
  <c r="AV267"/>
  <c r="AU267"/>
  <c r="AT267"/>
  <c r="AS267"/>
  <c r="AR267"/>
  <c r="AQ267"/>
  <c r="AP267"/>
  <c r="AO267"/>
  <c r="AK267"/>
  <c r="AV266"/>
  <c r="AU266"/>
  <c r="AT266"/>
  <c r="AS266"/>
  <c r="AR266"/>
  <c r="AQ266"/>
  <c r="AP266"/>
  <c r="AO266"/>
  <c r="AK266"/>
  <c r="AV265"/>
  <c r="AU265"/>
  <c r="AT265"/>
  <c r="AS265"/>
  <c r="AR265"/>
  <c r="AQ265"/>
  <c r="AP265"/>
  <c r="AO265"/>
  <c r="AK265"/>
  <c r="AV264"/>
  <c r="AU264"/>
  <c r="AT264"/>
  <c r="AS264"/>
  <c r="AR264"/>
  <c r="AQ264"/>
  <c r="AP264"/>
  <c r="AO264"/>
  <c r="AK264"/>
  <c r="AV263"/>
  <c r="AU263"/>
  <c r="AT263"/>
  <c r="AS263"/>
  <c r="AR263"/>
  <c r="AQ263"/>
  <c r="AP263"/>
  <c r="AO263"/>
  <c r="AK263"/>
  <c r="AV262"/>
  <c r="AU262"/>
  <c r="AT262"/>
  <c r="AS262"/>
  <c r="AR262"/>
  <c r="AQ262"/>
  <c r="AP262"/>
  <c r="AO262"/>
  <c r="AK262"/>
  <c r="AV261"/>
  <c r="AU261"/>
  <c r="AT261"/>
  <c r="AS261"/>
  <c r="AR261"/>
  <c r="AQ261"/>
  <c r="AP261"/>
  <c r="AO261"/>
  <c r="AK261"/>
  <c r="AV260"/>
  <c r="AU260"/>
  <c r="AT260"/>
  <c r="AS260"/>
  <c r="AR260"/>
  <c r="AQ260"/>
  <c r="AP260"/>
  <c r="AO260"/>
  <c r="AK260"/>
  <c r="AV259"/>
  <c r="AU259"/>
  <c r="AT259"/>
  <c r="AS259"/>
  <c r="AR259"/>
  <c r="AQ259"/>
  <c r="AP259"/>
  <c r="AO259"/>
  <c r="AN259"/>
  <c r="AL259"/>
  <c r="AK259"/>
  <c r="AV251"/>
  <c r="AU251"/>
  <c r="AT251"/>
  <c r="AS251"/>
  <c r="AR251"/>
  <c r="AQ251"/>
  <c r="AP251"/>
  <c r="AO251"/>
  <c r="AK251"/>
  <c r="AV250"/>
  <c r="AU250"/>
  <c r="AT250"/>
  <c r="AS250"/>
  <c r="AR250"/>
  <c r="AQ250"/>
  <c r="AP250"/>
  <c r="AO250"/>
  <c r="AK250"/>
  <c r="AV249"/>
  <c r="AU249"/>
  <c r="AT249"/>
  <c r="AS249"/>
  <c r="AR249"/>
  <c r="AQ249"/>
  <c r="AP249"/>
  <c r="AO249"/>
  <c r="AK249"/>
  <c r="AV248"/>
  <c r="AU248"/>
  <c r="AT248"/>
  <c r="AS248"/>
  <c r="AR248"/>
  <c r="AQ248"/>
  <c r="AP248"/>
  <c r="AO248"/>
  <c r="AK248"/>
  <c r="AV247"/>
  <c r="AU247"/>
  <c r="AT247"/>
  <c r="AS247"/>
  <c r="AR247"/>
  <c r="AQ247"/>
  <c r="AP247"/>
  <c r="AO247"/>
  <c r="AK247"/>
  <c r="AV246"/>
  <c r="AU246"/>
  <c r="AT246"/>
  <c r="AS246"/>
  <c r="AR246"/>
  <c r="AQ246"/>
  <c r="AP246"/>
  <c r="AO246"/>
  <c r="AK246"/>
  <c r="AV245"/>
  <c r="AU245"/>
  <c r="AT245"/>
  <c r="AS245"/>
  <c r="AR245"/>
  <c r="AQ245"/>
  <c r="AP245"/>
  <c r="AO245"/>
  <c r="AK245"/>
  <c r="AV244"/>
  <c r="AU244"/>
  <c r="AT244"/>
  <c r="AS244"/>
  <c r="AR244"/>
  <c r="AQ244"/>
  <c r="AP244"/>
  <c r="AO244"/>
  <c r="AK244"/>
  <c r="AV243"/>
  <c r="AU243"/>
  <c r="AT243"/>
  <c r="AS243"/>
  <c r="AR243"/>
  <c r="AQ243"/>
  <c r="AP243"/>
  <c r="AO243"/>
  <c r="AK243"/>
  <c r="AV242"/>
  <c r="AU242"/>
  <c r="AT242"/>
  <c r="AS242"/>
  <c r="AR242"/>
  <c r="AQ242"/>
  <c r="AP242"/>
  <c r="AO242"/>
  <c r="AK242"/>
  <c r="AV241"/>
  <c r="AU241"/>
  <c r="AT241"/>
  <c r="AS241"/>
  <c r="AR241"/>
  <c r="AQ241"/>
  <c r="AP241"/>
  <c r="AO241"/>
  <c r="AK241"/>
  <c r="AV240"/>
  <c r="AU240"/>
  <c r="AT240"/>
  <c r="AS240"/>
  <c r="AR240"/>
  <c r="AQ240"/>
  <c r="AP240"/>
  <c r="AO240"/>
  <c r="AK240"/>
  <c r="AV239"/>
  <c r="AU239"/>
  <c r="AT239"/>
  <c r="AS239"/>
  <c r="AR239"/>
  <c r="AQ239"/>
  <c r="AP239"/>
  <c r="AO239"/>
  <c r="AK239"/>
  <c r="AV238"/>
  <c r="AU238"/>
  <c r="AT238"/>
  <c r="AS238"/>
  <c r="AR238"/>
  <c r="AQ238"/>
  <c r="AP238"/>
  <c r="AO238"/>
  <c r="AK238"/>
  <c r="AV237"/>
  <c r="AU237"/>
  <c r="AT237"/>
  <c r="AS237"/>
  <c r="AR237"/>
  <c r="AQ237"/>
  <c r="AP237"/>
  <c r="AO237"/>
  <c r="AK237"/>
  <c r="AV236"/>
  <c r="AU236"/>
  <c r="AT236"/>
  <c r="AS236"/>
  <c r="AR236"/>
  <c r="AQ236"/>
  <c r="AP236"/>
  <c r="AO236"/>
  <c r="AK236"/>
  <c r="AV235"/>
  <c r="AU235"/>
  <c r="AT235"/>
  <c r="AS235"/>
  <c r="AR235"/>
  <c r="AQ235"/>
  <c r="AP235"/>
  <c r="AO235"/>
  <c r="AK235"/>
  <c r="AV234"/>
  <c r="AU234"/>
  <c r="AT234"/>
  <c r="AS234"/>
  <c r="AR234"/>
  <c r="AQ234"/>
  <c r="AP234"/>
  <c r="AO234"/>
  <c r="AK234"/>
  <c r="AV233"/>
  <c r="AU233"/>
  <c r="AT233"/>
  <c r="AS233"/>
  <c r="AR233"/>
  <c r="AQ233"/>
  <c r="AP233"/>
  <c r="AO233"/>
  <c r="AK233"/>
  <c r="AV232"/>
  <c r="AU232"/>
  <c r="AT232"/>
  <c r="AS232"/>
  <c r="AR232"/>
  <c r="AQ232"/>
  <c r="AP232"/>
  <c r="AO232"/>
  <c r="AK232"/>
  <c r="AV231"/>
  <c r="AU231"/>
  <c r="AT231"/>
  <c r="AS231"/>
  <c r="AR231"/>
  <c r="AQ231"/>
  <c r="AP231"/>
  <c r="AO231"/>
  <c r="AK231"/>
  <c r="AV230"/>
  <c r="AU230"/>
  <c r="AT230"/>
  <c r="AS230"/>
  <c r="AR230"/>
  <c r="AQ230"/>
  <c r="AP230"/>
  <c r="AO230"/>
  <c r="AK230"/>
  <c r="AV229"/>
  <c r="AU229"/>
  <c r="AT229"/>
  <c r="AS229"/>
  <c r="AR229"/>
  <c r="AQ229"/>
  <c r="AP229"/>
  <c r="AO229"/>
  <c r="AK229"/>
  <c r="AV228"/>
  <c r="AU228"/>
  <c r="AT228"/>
  <c r="AS228"/>
  <c r="AR228"/>
  <c r="AQ228"/>
  <c r="AP228"/>
  <c r="AO228"/>
  <c r="AK228"/>
  <c r="AV227"/>
  <c r="AU227"/>
  <c r="AT227"/>
  <c r="AS227"/>
  <c r="AR227"/>
  <c r="AQ227"/>
  <c r="AP227"/>
  <c r="AO227"/>
  <c r="AK227"/>
  <c r="AV226"/>
  <c r="AU226"/>
  <c r="AT226"/>
  <c r="AS226"/>
  <c r="AR226"/>
  <c r="AQ226"/>
  <c r="AP226"/>
  <c r="AO226"/>
  <c r="AK226"/>
  <c r="AV225"/>
  <c r="AU225"/>
  <c r="AT225"/>
  <c r="AS225"/>
  <c r="AR225"/>
  <c r="AQ225"/>
  <c r="AP225"/>
  <c r="AO225"/>
  <c r="AK225"/>
  <c r="AV224"/>
  <c r="AU224"/>
  <c r="AT224"/>
  <c r="AS224"/>
  <c r="AR224"/>
  <c r="AQ224"/>
  <c r="AP224"/>
  <c r="AO224"/>
  <c r="AK224"/>
  <c r="AV223"/>
  <c r="AU223"/>
  <c r="AT223"/>
  <c r="AS223"/>
  <c r="AR223"/>
  <c r="AQ223"/>
  <c r="AP223"/>
  <c r="AO223"/>
  <c r="AK223"/>
  <c r="AV222"/>
  <c r="AU222"/>
  <c r="AT222"/>
  <c r="AS222"/>
  <c r="AR222"/>
  <c r="AQ222"/>
  <c r="AP222"/>
  <c r="AO222"/>
  <c r="AK222"/>
  <c r="AV221"/>
  <c r="AU221"/>
  <c r="AT221"/>
  <c r="AS221"/>
  <c r="AR221"/>
  <c r="AQ221"/>
  <c r="AP221"/>
  <c r="AO221"/>
  <c r="AK221"/>
  <c r="AV220"/>
  <c r="AU220"/>
  <c r="AT220"/>
  <c r="AS220"/>
  <c r="AR220"/>
  <c r="AQ220"/>
  <c r="AP220"/>
  <c r="AO220"/>
  <c r="AK220"/>
  <c r="AV219"/>
  <c r="AU219"/>
  <c r="AT219"/>
  <c r="AS219"/>
  <c r="AR219"/>
  <c r="AQ219"/>
  <c r="AP219"/>
  <c r="AO219"/>
  <c r="AK219"/>
  <c r="AV218"/>
  <c r="AU218"/>
  <c r="AT218"/>
  <c r="AS218"/>
  <c r="AR218"/>
  <c r="AQ218"/>
  <c r="AP218"/>
  <c r="AO218"/>
  <c r="AK218"/>
  <c r="AV217"/>
  <c r="AU217"/>
  <c r="AT217"/>
  <c r="AS217"/>
  <c r="AR217"/>
  <c r="AQ217"/>
  <c r="AP217"/>
  <c r="AO217"/>
  <c r="AK217"/>
  <c r="AV216"/>
  <c r="AU216"/>
  <c r="AT216"/>
  <c r="AS216"/>
  <c r="AR216"/>
  <c r="AQ216"/>
  <c r="AP216"/>
  <c r="AO216"/>
  <c r="AK216"/>
  <c r="AV215"/>
  <c r="AU215"/>
  <c r="AT215"/>
  <c r="AS215"/>
  <c r="AR215"/>
  <c r="AQ215"/>
  <c r="AP215"/>
  <c r="AO215"/>
  <c r="AK215"/>
  <c r="AV214"/>
  <c r="AU214"/>
  <c r="AT214"/>
  <c r="AS214"/>
  <c r="AR214"/>
  <c r="AQ214"/>
  <c r="AP214"/>
  <c r="AO214"/>
  <c r="AK214"/>
  <c r="AV213"/>
  <c r="AU213"/>
  <c r="AT213"/>
  <c r="AS213"/>
  <c r="AR213"/>
  <c r="AQ213"/>
  <c r="AP213"/>
  <c r="AO213"/>
  <c r="AK213"/>
  <c r="AV212"/>
  <c r="AU212"/>
  <c r="AT212"/>
  <c r="AS212"/>
  <c r="AR212"/>
  <c r="AQ212"/>
  <c r="AP212"/>
  <c r="AO212"/>
  <c r="AK212"/>
  <c r="AV211"/>
  <c r="AU211"/>
  <c r="AT211"/>
  <c r="AS211"/>
  <c r="AR211"/>
  <c r="AQ211"/>
  <c r="AP211"/>
  <c r="AO211"/>
  <c r="AK211"/>
  <c r="AV210"/>
  <c r="AU210"/>
  <c r="AT210"/>
  <c r="AS210"/>
  <c r="AR210"/>
  <c r="AQ210"/>
  <c r="AP210"/>
  <c r="AO210"/>
  <c r="AK210"/>
  <c r="AV209"/>
  <c r="AU209"/>
  <c r="AT209"/>
  <c r="AS209"/>
  <c r="AR209"/>
  <c r="AQ209"/>
  <c r="AP209"/>
  <c r="AO209"/>
  <c r="AK209"/>
  <c r="AV208"/>
  <c r="AU208"/>
  <c r="AT208"/>
  <c r="AS208"/>
  <c r="AR208"/>
  <c r="AQ208"/>
  <c r="AP208"/>
  <c r="AO208"/>
  <c r="AK208"/>
  <c r="AV207"/>
  <c r="AU207"/>
  <c r="AT207"/>
  <c r="AS207"/>
  <c r="AR207"/>
  <c r="AQ207"/>
  <c r="AP207"/>
  <c r="AO207"/>
  <c r="AK207"/>
  <c r="AV206"/>
  <c r="AU206"/>
  <c r="AT206"/>
  <c r="AS206"/>
  <c r="AR206"/>
  <c r="AQ206"/>
  <c r="AP206"/>
  <c r="AO206"/>
  <c r="AK206"/>
  <c r="AV205"/>
  <c r="AU205"/>
  <c r="AT205"/>
  <c r="AS205"/>
  <c r="AR205"/>
  <c r="AQ205"/>
  <c r="AP205"/>
  <c r="AO205"/>
  <c r="AK205"/>
  <c r="AV204"/>
  <c r="AU204"/>
  <c r="AT204"/>
  <c r="AS204"/>
  <c r="AR204"/>
  <c r="AQ204"/>
  <c r="AP204"/>
  <c r="AO204"/>
  <c r="AK204"/>
  <c r="AV203"/>
  <c r="AU203"/>
  <c r="AT203"/>
  <c r="AS203"/>
  <c r="AR203"/>
  <c r="AQ203"/>
  <c r="AP203"/>
  <c r="AO203"/>
  <c r="AK203"/>
  <c r="AV202"/>
  <c r="AU202"/>
  <c r="AT202"/>
  <c r="AS202"/>
  <c r="AR202"/>
  <c r="AQ202"/>
  <c r="AP202"/>
  <c r="AO202"/>
  <c r="AK202"/>
  <c r="AV201"/>
  <c r="AU201"/>
  <c r="AT201"/>
  <c r="AS201"/>
  <c r="AR201"/>
  <c r="AQ201"/>
  <c r="AP201"/>
  <c r="AO201"/>
  <c r="AK201"/>
  <c r="AV200"/>
  <c r="AU200"/>
  <c r="AT200"/>
  <c r="AS200"/>
  <c r="AR200"/>
  <c r="AQ200"/>
  <c r="AP200"/>
  <c r="AO200"/>
  <c r="AK200"/>
  <c r="AV199"/>
  <c r="AU199"/>
  <c r="AT199"/>
  <c r="AS199"/>
  <c r="AR199"/>
  <c r="AQ199"/>
  <c r="AP199"/>
  <c r="AO199"/>
  <c r="AK199"/>
  <c r="AV198"/>
  <c r="AU198"/>
  <c r="AT198"/>
  <c r="AS198"/>
  <c r="AR198"/>
  <c r="AQ198"/>
  <c r="AP198"/>
  <c r="AO198"/>
  <c r="AK198"/>
  <c r="AV197"/>
  <c r="AU197"/>
  <c r="AT197"/>
  <c r="AS197"/>
  <c r="AR197"/>
  <c r="AQ197"/>
  <c r="AP197"/>
  <c r="AO197"/>
  <c r="AK197"/>
  <c r="AV196"/>
  <c r="AU196"/>
  <c r="AT196"/>
  <c r="AS196"/>
  <c r="AR196"/>
  <c r="AQ196"/>
  <c r="AP196"/>
  <c r="AO196"/>
  <c r="AK196"/>
  <c r="AV195"/>
  <c r="AU195"/>
  <c r="AT195"/>
  <c r="AS195"/>
  <c r="AR195"/>
  <c r="AQ195"/>
  <c r="AP195"/>
  <c r="AO195"/>
  <c r="AK195"/>
  <c r="AV194"/>
  <c r="AU194"/>
  <c r="AT194"/>
  <c r="AS194"/>
  <c r="AR194"/>
  <c r="AQ194"/>
  <c r="AP194"/>
  <c r="AO194"/>
  <c r="AK194"/>
  <c r="AV193"/>
  <c r="AU193"/>
  <c r="AT193"/>
  <c r="AS193"/>
  <c r="AR193"/>
  <c r="AQ193"/>
  <c r="AP193"/>
  <c r="AO193"/>
  <c r="AK193"/>
  <c r="AV192"/>
  <c r="AU192"/>
  <c r="AT192"/>
  <c r="AS192"/>
  <c r="AR192"/>
  <c r="AQ192"/>
  <c r="AP192"/>
  <c r="AO192"/>
  <c r="AK192"/>
  <c r="AV191"/>
  <c r="AU191"/>
  <c r="AT191"/>
  <c r="AS191"/>
  <c r="AR191"/>
  <c r="AQ191"/>
  <c r="AP191"/>
  <c r="AO191"/>
  <c r="AK191"/>
  <c r="AV190"/>
  <c r="AU190"/>
  <c r="AT190"/>
  <c r="AS190"/>
  <c r="AR190"/>
  <c r="AQ190"/>
  <c r="AP190"/>
  <c r="AO190"/>
  <c r="AK190"/>
  <c r="AV189"/>
  <c r="AU189"/>
  <c r="AT189"/>
  <c r="AS189"/>
  <c r="AR189"/>
  <c r="AQ189"/>
  <c r="AP189"/>
  <c r="AO189"/>
  <c r="AK189"/>
  <c r="AV188"/>
  <c r="AU188"/>
  <c r="AT188"/>
  <c r="AS188"/>
  <c r="AR188"/>
  <c r="AQ188"/>
  <c r="AP188"/>
  <c r="AO188"/>
  <c r="AK188"/>
  <c r="AV187"/>
  <c r="AU187"/>
  <c r="AT187"/>
  <c r="AS187"/>
  <c r="AR187"/>
  <c r="AQ187"/>
  <c r="AP187"/>
  <c r="AO187"/>
  <c r="AK187"/>
  <c r="AV186"/>
  <c r="AU186"/>
  <c r="AT186"/>
  <c r="AS186"/>
  <c r="AR186"/>
  <c r="AQ186"/>
  <c r="AP186"/>
  <c r="AO186"/>
  <c r="AK186"/>
  <c r="AV185"/>
  <c r="AU185"/>
  <c r="AT185"/>
  <c r="AS185"/>
  <c r="AR185"/>
  <c r="AQ185"/>
  <c r="AP185"/>
  <c r="AO185"/>
  <c r="AK185"/>
  <c r="AV184"/>
  <c r="AU184"/>
  <c r="AT184"/>
  <c r="AS184"/>
  <c r="AR184"/>
  <c r="AQ184"/>
  <c r="AP184"/>
  <c r="AO184"/>
  <c r="AK184"/>
  <c r="AV183"/>
  <c r="AU183"/>
  <c r="AT183"/>
  <c r="AS183"/>
  <c r="AR183"/>
  <c r="AQ183"/>
  <c r="AP183"/>
  <c r="AO183"/>
  <c r="AK183"/>
  <c r="AV182"/>
  <c r="AU182"/>
  <c r="AT182"/>
  <c r="AS182"/>
  <c r="AR182"/>
  <c r="AQ182"/>
  <c r="AP182"/>
  <c r="AO182"/>
  <c r="AK182"/>
  <c r="AV181"/>
  <c r="AU181"/>
  <c r="AT181"/>
  <c r="AS181"/>
  <c r="AR181"/>
  <c r="AQ181"/>
  <c r="AP181"/>
  <c r="AO181"/>
  <c r="AK181"/>
  <c r="AV180"/>
  <c r="AU180"/>
  <c r="AT180"/>
  <c r="AS180"/>
  <c r="AR180"/>
  <c r="AQ180"/>
  <c r="AP180"/>
  <c r="AO180"/>
  <c r="AK180"/>
  <c r="AV179"/>
  <c r="AU179"/>
  <c r="AT179"/>
  <c r="AS179"/>
  <c r="AR179"/>
  <c r="AQ179"/>
  <c r="AP179"/>
  <c r="AO179"/>
  <c r="AK179"/>
  <c r="AV178"/>
  <c r="AU178"/>
  <c r="AT178"/>
  <c r="AS178"/>
  <c r="AR178"/>
  <c r="AQ178"/>
  <c r="AP178"/>
  <c r="AO178"/>
  <c r="AK178"/>
  <c r="AV177"/>
  <c r="AU177"/>
  <c r="AT177"/>
  <c r="AS177"/>
  <c r="AR177"/>
  <c r="AQ177"/>
  <c r="AP177"/>
  <c r="AO177"/>
  <c r="AK177"/>
  <c r="AV176"/>
  <c r="AU176"/>
  <c r="AT176"/>
  <c r="AS176"/>
  <c r="AR176"/>
  <c r="AQ176"/>
  <c r="AP176"/>
  <c r="AO176"/>
  <c r="AK176"/>
  <c r="AV175"/>
  <c r="AU175"/>
  <c r="AT175"/>
  <c r="AS175"/>
  <c r="AR175"/>
  <c r="AQ175"/>
  <c r="AP175"/>
  <c r="AO175"/>
  <c r="AK175"/>
  <c r="AV174"/>
  <c r="AU174"/>
  <c r="AT174"/>
  <c r="AS174"/>
  <c r="AR174"/>
  <c r="AQ174"/>
  <c r="AP174"/>
  <c r="AO174"/>
  <c r="AK174"/>
  <c r="AV173"/>
  <c r="AU173"/>
  <c r="AT173"/>
  <c r="AS173"/>
  <c r="AR173"/>
  <c r="AQ173"/>
  <c r="AP173"/>
  <c r="AO173"/>
  <c r="AK173"/>
  <c r="AV172"/>
  <c r="AU172"/>
  <c r="AT172"/>
  <c r="AS172"/>
  <c r="AR172"/>
  <c r="AQ172"/>
  <c r="AP172"/>
  <c r="AO172"/>
  <c r="AK172"/>
  <c r="AV171"/>
  <c r="AU171"/>
  <c r="AT171"/>
  <c r="AS171"/>
  <c r="AR171"/>
  <c r="AQ171"/>
  <c r="AP171"/>
  <c r="AO171"/>
  <c r="AK171"/>
  <c r="AV170"/>
  <c r="AU170"/>
  <c r="AT170"/>
  <c r="AS170"/>
  <c r="AR170"/>
  <c r="AQ170"/>
  <c r="AP170"/>
  <c r="AO170"/>
  <c r="AK170"/>
  <c r="AV169"/>
  <c r="AU169"/>
  <c r="AT169"/>
  <c r="AS169"/>
  <c r="AR169"/>
  <c r="AQ169"/>
  <c r="AP169"/>
  <c r="AO169"/>
  <c r="AK169"/>
  <c r="AV168"/>
  <c r="AU168"/>
  <c r="AT168"/>
  <c r="AS168"/>
  <c r="AR168"/>
  <c r="AQ168"/>
  <c r="AP168"/>
  <c r="AO168"/>
  <c r="AK168"/>
  <c r="AV167"/>
  <c r="AU167"/>
  <c r="AT167"/>
  <c r="AS167"/>
  <c r="AR167"/>
  <c r="AQ167"/>
  <c r="AP167"/>
  <c r="AO167"/>
  <c r="AK167"/>
  <c r="AV166"/>
  <c r="AU166"/>
  <c r="AT166"/>
  <c r="AS166"/>
  <c r="AR166"/>
  <c r="AQ166"/>
  <c r="AP166"/>
  <c r="AO166"/>
  <c r="AK166"/>
  <c r="AV165"/>
  <c r="AU165"/>
  <c r="AT165"/>
  <c r="AS165"/>
  <c r="AR165"/>
  <c r="AQ165"/>
  <c r="AP165"/>
  <c r="AO165"/>
  <c r="AK165"/>
  <c r="AV164"/>
  <c r="AU164"/>
  <c r="AT164"/>
  <c r="AS164"/>
  <c r="AR164"/>
  <c r="AQ164"/>
  <c r="AP164"/>
  <c r="AO164"/>
  <c r="AK164"/>
  <c r="AV163"/>
  <c r="AU163"/>
  <c r="AT163"/>
  <c r="AS163"/>
  <c r="AR163"/>
  <c r="AQ163"/>
  <c r="AP163"/>
  <c r="AO163"/>
  <c r="AK163"/>
  <c r="AV162"/>
  <c r="AU162"/>
  <c r="AT162"/>
  <c r="AS162"/>
  <c r="AR162"/>
  <c r="AQ162"/>
  <c r="AP162"/>
  <c r="AO162"/>
  <c r="AK162"/>
  <c r="AV161"/>
  <c r="AU161"/>
  <c r="AT161"/>
  <c r="AS161"/>
  <c r="AR161"/>
  <c r="AQ161"/>
  <c r="AP161"/>
  <c r="AO161"/>
  <c r="AK161"/>
  <c r="AV160"/>
  <c r="AU160"/>
  <c r="AT160"/>
  <c r="AS160"/>
  <c r="AR160"/>
  <c r="AQ160"/>
  <c r="AP160"/>
  <c r="AO160"/>
  <c r="AK160"/>
  <c r="AV159"/>
  <c r="AU159"/>
  <c r="AT159"/>
  <c r="AS159"/>
  <c r="AR159"/>
  <c r="AQ159"/>
  <c r="AP159"/>
  <c r="AO159"/>
  <c r="AK159"/>
  <c r="AV158"/>
  <c r="AU158"/>
  <c r="AT158"/>
  <c r="AS158"/>
  <c r="AR158"/>
  <c r="AQ158"/>
  <c r="AP158"/>
  <c r="AO158"/>
  <c r="AK158"/>
  <c r="AV157"/>
  <c r="AU157"/>
  <c r="AT157"/>
  <c r="AS157"/>
  <c r="AR157"/>
  <c r="AQ157"/>
  <c r="AP157"/>
  <c r="AO157"/>
  <c r="AK157"/>
  <c r="AV156"/>
  <c r="AU156"/>
  <c r="AT156"/>
  <c r="AS156"/>
  <c r="AR156"/>
  <c r="AQ156"/>
  <c r="AP156"/>
  <c r="AO156"/>
  <c r="AK156"/>
  <c r="AV155"/>
  <c r="AU155"/>
  <c r="AT155"/>
  <c r="AS155"/>
  <c r="AR155"/>
  <c r="AQ155"/>
  <c r="AP155"/>
  <c r="AO155"/>
  <c r="AK155"/>
  <c r="AV154"/>
  <c r="AU154"/>
  <c r="AT154"/>
  <c r="AS154"/>
  <c r="AR154"/>
  <c r="AQ154"/>
  <c r="AP154"/>
  <c r="AO154"/>
  <c r="AK154"/>
  <c r="AV153"/>
  <c r="AU153"/>
  <c r="AT153"/>
  <c r="AS153"/>
  <c r="AR153"/>
  <c r="AQ153"/>
  <c r="AP153"/>
  <c r="AO153"/>
  <c r="AK153"/>
  <c r="AV152"/>
  <c r="AU152"/>
  <c r="AT152"/>
  <c r="AS152"/>
  <c r="AR152"/>
  <c r="AQ152"/>
  <c r="AP152"/>
  <c r="AO152"/>
  <c r="AK152"/>
  <c r="AV151"/>
  <c r="AU151"/>
  <c r="AT151"/>
  <c r="AS151"/>
  <c r="AR151"/>
  <c r="AQ151"/>
  <c r="AP151"/>
  <c r="AO151"/>
  <c r="AK151"/>
  <c r="AV150"/>
  <c r="AU150"/>
  <c r="AT150"/>
  <c r="AS150"/>
  <c r="AR150"/>
  <c r="AQ150"/>
  <c r="AP150"/>
  <c r="AO150"/>
  <c r="AK150"/>
  <c r="AV149"/>
  <c r="AU149"/>
  <c r="AT149"/>
  <c r="AS149"/>
  <c r="AR149"/>
  <c r="AQ149"/>
  <c r="AP149"/>
  <c r="AO149"/>
  <c r="AK149"/>
  <c r="AV148"/>
  <c r="AU148"/>
  <c r="AT148"/>
  <c r="AS148"/>
  <c r="AR148"/>
  <c r="AQ148"/>
  <c r="AP148"/>
  <c r="AO148"/>
  <c r="AK148"/>
  <c r="AV147"/>
  <c r="AU147"/>
  <c r="AT147"/>
  <c r="AS147"/>
  <c r="AR147"/>
  <c r="AQ147"/>
  <c r="AP147"/>
  <c r="AO147"/>
  <c r="AK147"/>
  <c r="AV146"/>
  <c r="AU146"/>
  <c r="AT146"/>
  <c r="AS146"/>
  <c r="AR146"/>
  <c r="AQ146"/>
  <c r="AP146"/>
  <c r="AO146"/>
  <c r="AK146"/>
  <c r="AV145"/>
  <c r="AU145"/>
  <c r="AT145"/>
  <c r="AS145"/>
  <c r="AR145"/>
  <c r="AQ145"/>
  <c r="AP145"/>
  <c r="AO145"/>
  <c r="AK145"/>
  <c r="AV144"/>
  <c r="AU144"/>
  <c r="AT144"/>
  <c r="AS144"/>
  <c r="AR144"/>
  <c r="AQ144"/>
  <c r="AP144"/>
  <c r="AO144"/>
  <c r="AK144"/>
  <c r="AV143"/>
  <c r="AU143"/>
  <c r="AT143"/>
  <c r="AS143"/>
  <c r="AR143"/>
  <c r="AQ143"/>
  <c r="AP143"/>
  <c r="AO143"/>
  <c r="AK143"/>
  <c r="AV142"/>
  <c r="AU142"/>
  <c r="AT142"/>
  <c r="AS142"/>
  <c r="AR142"/>
  <c r="AQ142"/>
  <c r="AP142"/>
  <c r="AO142"/>
  <c r="AK142"/>
  <c r="AV141"/>
  <c r="AU141"/>
  <c r="AT141"/>
  <c r="AS141"/>
  <c r="AR141"/>
  <c r="AQ141"/>
  <c r="AP141"/>
  <c r="AO141"/>
  <c r="AK141"/>
  <c r="AV140"/>
  <c r="AU140"/>
  <c r="AT140"/>
  <c r="AS140"/>
  <c r="AR140"/>
  <c r="AQ140"/>
  <c r="AP140"/>
  <c r="AO140"/>
  <c r="AK140"/>
  <c r="AV139"/>
  <c r="AU139"/>
  <c r="AT139"/>
  <c r="AS139"/>
  <c r="AR139"/>
  <c r="AQ139"/>
  <c r="AP139"/>
  <c r="AO139"/>
  <c r="AK139"/>
  <c r="AV138"/>
  <c r="AU138"/>
  <c r="AT138"/>
  <c r="AS138"/>
  <c r="AR138"/>
  <c r="AQ138"/>
  <c r="AP138"/>
  <c r="AO138"/>
  <c r="AN138"/>
  <c r="AL138"/>
  <c r="AK138"/>
  <c r="AK11"/>
  <c r="AK12"/>
  <c r="AK13"/>
  <c r="AK14"/>
  <c r="AK15"/>
  <c r="AK16"/>
  <c r="AK17"/>
  <c r="AK18"/>
  <c r="AK19"/>
  <c r="AK20"/>
  <c r="AK21"/>
  <c r="AK22"/>
  <c r="AK23"/>
  <c r="AK24"/>
  <c r="AK25"/>
  <c r="AK26"/>
  <c r="AK27"/>
  <c r="AK28"/>
  <c r="AK29"/>
  <c r="AK30"/>
  <c r="AK31"/>
  <c r="AK32"/>
  <c r="AK33"/>
  <c r="AK34"/>
  <c r="AK35"/>
  <c r="AO12"/>
  <c r="AP12"/>
  <c r="AQ12"/>
  <c r="AR12"/>
  <c r="AS12"/>
  <c r="AT12"/>
  <c r="AU12"/>
  <c r="AV12"/>
  <c r="AO13"/>
  <c r="AP13"/>
  <c r="AQ13"/>
  <c r="AR13"/>
  <c r="AS13"/>
  <c r="AT13"/>
  <c r="AU13"/>
  <c r="AV13"/>
  <c r="AO14"/>
  <c r="AP14"/>
  <c r="AQ14"/>
  <c r="AR14"/>
  <c r="AS14"/>
  <c r="AT14"/>
  <c r="AU14"/>
  <c r="AV14"/>
  <c r="AO15"/>
  <c r="AP15"/>
  <c r="AQ15"/>
  <c r="AR15"/>
  <c r="AS15"/>
  <c r="AT15"/>
  <c r="AU15"/>
  <c r="AV15"/>
  <c r="AO16"/>
  <c r="AP16"/>
  <c r="AQ16"/>
  <c r="AR16"/>
  <c r="AS16"/>
  <c r="AT16"/>
  <c r="AU16"/>
  <c r="AV16"/>
  <c r="AO17"/>
  <c r="AP17"/>
  <c r="AQ17"/>
  <c r="AR17"/>
  <c r="AS17"/>
  <c r="AT17"/>
  <c r="AU17"/>
  <c r="AV17"/>
  <c r="AO18"/>
  <c r="AP18"/>
  <c r="AQ18"/>
  <c r="AR18"/>
  <c r="AS18"/>
  <c r="AT18"/>
  <c r="AU18"/>
  <c r="AV18"/>
  <c r="AO19"/>
  <c r="AP19"/>
  <c r="AQ19"/>
  <c r="AR19"/>
  <c r="AS19"/>
  <c r="AT19"/>
  <c r="AU19"/>
  <c r="AV19"/>
  <c r="AO20"/>
  <c r="AP20"/>
  <c r="AQ20"/>
  <c r="AR20"/>
  <c r="AS20"/>
  <c r="AT20"/>
  <c r="AU20"/>
  <c r="AV20"/>
  <c r="AO21"/>
  <c r="AP21"/>
  <c r="AQ21"/>
  <c r="AR21"/>
  <c r="AS21"/>
  <c r="AT21"/>
  <c r="AU21"/>
  <c r="AV21"/>
  <c r="AO22"/>
  <c r="AP22"/>
  <c r="AQ22"/>
  <c r="AR22"/>
  <c r="AS22"/>
  <c r="AT22"/>
  <c r="AU22"/>
  <c r="AV22"/>
  <c r="AO23"/>
  <c r="AP23"/>
  <c r="AQ23"/>
  <c r="AR23"/>
  <c r="AS23"/>
  <c r="AT23"/>
  <c r="AU23"/>
  <c r="AV23"/>
  <c r="AO24"/>
  <c r="AP24"/>
  <c r="AQ24"/>
  <c r="AR24"/>
  <c r="AS24"/>
  <c r="AT24"/>
  <c r="AU24"/>
  <c r="AV24"/>
  <c r="AO25"/>
  <c r="AP25"/>
  <c r="AQ25"/>
  <c r="AR25"/>
  <c r="AS25"/>
  <c r="AT25"/>
  <c r="AU25"/>
  <c r="AV25"/>
  <c r="AO26"/>
  <c r="AP26"/>
  <c r="AQ26"/>
  <c r="AR26"/>
  <c r="AS26"/>
  <c r="AT26"/>
  <c r="AU26"/>
  <c r="AV26"/>
  <c r="AO27"/>
  <c r="AP27"/>
  <c r="AQ27"/>
  <c r="AR27"/>
  <c r="AS27"/>
  <c r="AT27"/>
  <c r="AU27"/>
  <c r="AV27"/>
  <c r="AO28"/>
  <c r="AP28"/>
  <c r="AQ28"/>
  <c r="AR28"/>
  <c r="AS28"/>
  <c r="AT28"/>
  <c r="AU28"/>
  <c r="AV28"/>
  <c r="AO29"/>
  <c r="AP29"/>
  <c r="AQ29"/>
  <c r="AR29"/>
  <c r="AS29"/>
  <c r="AT29"/>
  <c r="AU29"/>
  <c r="AV29"/>
  <c r="AO30"/>
  <c r="AP30"/>
  <c r="AQ30"/>
  <c r="AR30"/>
  <c r="AS30"/>
  <c r="AT30"/>
  <c r="AU30"/>
  <c r="AV30"/>
  <c r="AO31"/>
  <c r="AP31"/>
  <c r="AQ31"/>
  <c r="AR31"/>
  <c r="AS31"/>
  <c r="AT31"/>
  <c r="AU31"/>
  <c r="AV31"/>
  <c r="AO32"/>
  <c r="AP32"/>
  <c r="AQ32"/>
  <c r="AR32"/>
  <c r="AS32"/>
  <c r="AT32"/>
  <c r="AU32"/>
  <c r="AV32"/>
  <c r="AO33"/>
  <c r="AP33"/>
  <c r="AQ33"/>
  <c r="AR33"/>
  <c r="AS33"/>
  <c r="AT33"/>
  <c r="AU33"/>
  <c r="AV33"/>
  <c r="AO34"/>
  <c r="AP34"/>
  <c r="AQ34"/>
  <c r="AR34"/>
  <c r="AS34"/>
  <c r="AT34"/>
  <c r="AU34"/>
  <c r="AV34"/>
  <c r="AO35"/>
  <c r="AP35"/>
  <c r="AQ35"/>
  <c r="AR35"/>
  <c r="AS35"/>
  <c r="AT35"/>
  <c r="AU35"/>
  <c r="AV35"/>
  <c r="AO36"/>
  <c r="AP36"/>
  <c r="AQ36"/>
  <c r="AR36"/>
  <c r="AS36"/>
  <c r="AT36"/>
  <c r="AU36"/>
  <c r="AV36"/>
  <c r="AO37"/>
  <c r="AP37"/>
  <c r="AQ37"/>
  <c r="AR37"/>
  <c r="AS37"/>
  <c r="AT37"/>
  <c r="AU37"/>
  <c r="AV37"/>
  <c r="AO38"/>
  <c r="AP38"/>
  <c r="AQ38"/>
  <c r="AR38"/>
  <c r="AS38"/>
  <c r="AT38"/>
  <c r="AU38"/>
  <c r="AV38"/>
  <c r="AO39"/>
  <c r="AP39"/>
  <c r="AQ39"/>
  <c r="AR39"/>
  <c r="AS39"/>
  <c r="AT39"/>
  <c r="AU39"/>
  <c r="AV39"/>
  <c r="AO40"/>
  <c r="AP40"/>
  <c r="AQ40"/>
  <c r="AR40"/>
  <c r="AS40"/>
  <c r="AT40"/>
  <c r="AU40"/>
  <c r="AV40"/>
  <c r="AO41"/>
  <c r="AP41"/>
  <c r="AQ41"/>
  <c r="AR41"/>
  <c r="AS41"/>
  <c r="AT41"/>
  <c r="AU41"/>
  <c r="AV41"/>
  <c r="AO42"/>
  <c r="AP42"/>
  <c r="AQ42"/>
  <c r="AR42"/>
  <c r="AS42"/>
  <c r="AT42"/>
  <c r="AU42"/>
  <c r="AV42"/>
  <c r="AO43"/>
  <c r="AP43"/>
  <c r="AQ43"/>
  <c r="AR43"/>
  <c r="AS43"/>
  <c r="AT43"/>
  <c r="AU43"/>
  <c r="AV43"/>
  <c r="AO44"/>
  <c r="AP44"/>
  <c r="AQ44"/>
  <c r="AR44"/>
  <c r="AS44"/>
  <c r="AT44"/>
  <c r="AU44"/>
  <c r="AV44"/>
  <c r="AO45"/>
  <c r="AP45"/>
  <c r="AQ45"/>
  <c r="AR45"/>
  <c r="AS45"/>
  <c r="AT45"/>
  <c r="AU45"/>
  <c r="AV45"/>
  <c r="AO46"/>
  <c r="AP46"/>
  <c r="AQ46"/>
  <c r="AR46"/>
  <c r="AS46"/>
  <c r="AT46"/>
  <c r="AU46"/>
  <c r="AV46"/>
  <c r="AO47"/>
  <c r="AP47"/>
  <c r="AQ47"/>
  <c r="AR47"/>
  <c r="AS47"/>
  <c r="AT47"/>
  <c r="AU47"/>
  <c r="AV47"/>
  <c r="AO48"/>
  <c r="AP48"/>
  <c r="AQ48"/>
  <c r="AR48"/>
  <c r="AS48"/>
  <c r="AT48"/>
  <c r="AU48"/>
  <c r="AV48"/>
  <c r="AO49"/>
  <c r="AP49"/>
  <c r="AQ49"/>
  <c r="AR49"/>
  <c r="AS49"/>
  <c r="AT49"/>
  <c r="AU49"/>
  <c r="AV49"/>
  <c r="AO50"/>
  <c r="AP50"/>
  <c r="AQ50"/>
  <c r="AR50"/>
  <c r="AS50"/>
  <c r="AT50"/>
  <c r="AU50"/>
  <c r="AV50"/>
  <c r="AO51"/>
  <c r="AP51"/>
  <c r="AQ51"/>
  <c r="AR51"/>
  <c r="AS51"/>
  <c r="AT51"/>
  <c r="AU51"/>
  <c r="AV51"/>
  <c r="AO52"/>
  <c r="AP52"/>
  <c r="AQ52"/>
  <c r="AR52"/>
  <c r="AS52"/>
  <c r="AT52"/>
  <c r="AU52"/>
  <c r="AV52"/>
  <c r="AO53"/>
  <c r="AP53"/>
  <c r="AQ53"/>
  <c r="AR53"/>
  <c r="AS53"/>
  <c r="AT53"/>
  <c r="AU53"/>
  <c r="AV53"/>
  <c r="AO54"/>
  <c r="AP54"/>
  <c r="AQ54"/>
  <c r="AR54"/>
  <c r="AS54"/>
  <c r="AT54"/>
  <c r="AU54"/>
  <c r="AV54"/>
  <c r="AO55"/>
  <c r="AP55"/>
  <c r="AQ55"/>
  <c r="AR55"/>
  <c r="AS55"/>
  <c r="AT55"/>
  <c r="AU55"/>
  <c r="AV55"/>
  <c r="AO56"/>
  <c r="AP56"/>
  <c r="AQ56"/>
  <c r="AR56"/>
  <c r="AS56"/>
  <c r="AT56"/>
  <c r="AU56"/>
  <c r="AV56"/>
  <c r="AO57"/>
  <c r="AP57"/>
  <c r="AQ57"/>
  <c r="AR57"/>
  <c r="AS57"/>
  <c r="AT57"/>
  <c r="AU57"/>
  <c r="AV57"/>
  <c r="AO58"/>
  <c r="AP58"/>
  <c r="AQ58"/>
  <c r="AR58"/>
  <c r="AS58"/>
  <c r="AT58"/>
  <c r="AU58"/>
  <c r="AV58"/>
  <c r="AO59"/>
  <c r="AP59"/>
  <c r="AQ59"/>
  <c r="AR59"/>
  <c r="AS59"/>
  <c r="AT59"/>
  <c r="AU59"/>
  <c r="AV59"/>
  <c r="AO60"/>
  <c r="AP60"/>
  <c r="AQ60"/>
  <c r="AR60"/>
  <c r="AS60"/>
  <c r="AT60"/>
  <c r="AU60"/>
  <c r="AV60"/>
  <c r="AO61"/>
  <c r="AP61"/>
  <c r="AQ61"/>
  <c r="AR61"/>
  <c r="AS61"/>
  <c r="AT61"/>
  <c r="AU61"/>
  <c r="AV61"/>
  <c r="AO62"/>
  <c r="AP62"/>
  <c r="AQ62"/>
  <c r="AR62"/>
  <c r="AS62"/>
  <c r="AT62"/>
  <c r="AU62"/>
  <c r="AV62"/>
  <c r="AO63"/>
  <c r="AP63"/>
  <c r="AQ63"/>
  <c r="AR63"/>
  <c r="AS63"/>
  <c r="AT63"/>
  <c r="AU63"/>
  <c r="AV63"/>
  <c r="AO64"/>
  <c r="AP64"/>
  <c r="AQ64"/>
  <c r="AR64"/>
  <c r="AS64"/>
  <c r="AT64"/>
  <c r="AU64"/>
  <c r="AV64"/>
  <c r="AO65"/>
  <c r="AP65"/>
  <c r="AQ65"/>
  <c r="AR65"/>
  <c r="AS65"/>
  <c r="AT65"/>
  <c r="AU65"/>
  <c r="AV65"/>
  <c r="AO66"/>
  <c r="AP66"/>
  <c r="AQ66"/>
  <c r="AR66"/>
  <c r="AS66"/>
  <c r="AT66"/>
  <c r="AU66"/>
  <c r="AV66"/>
  <c r="AO67"/>
  <c r="AP67"/>
  <c r="AQ67"/>
  <c r="AR67"/>
  <c r="AS67"/>
  <c r="AT67"/>
  <c r="AU67"/>
  <c r="AV67"/>
  <c r="AO68"/>
  <c r="AP68"/>
  <c r="AQ68"/>
  <c r="AR68"/>
  <c r="AS68"/>
  <c r="AT68"/>
  <c r="AU68"/>
  <c r="AV68"/>
  <c r="AO69"/>
  <c r="AP69"/>
  <c r="AQ69"/>
  <c r="AR69"/>
  <c r="AS69"/>
  <c r="AT69"/>
  <c r="AU69"/>
  <c r="AV69"/>
  <c r="AO70"/>
  <c r="AP70"/>
  <c r="AQ70"/>
  <c r="AR70"/>
  <c r="AS70"/>
  <c r="AT70"/>
  <c r="AU70"/>
  <c r="AV70"/>
  <c r="AO71"/>
  <c r="AP71"/>
  <c r="AQ71"/>
  <c r="AR71"/>
  <c r="AS71"/>
  <c r="AT71"/>
  <c r="AU71"/>
  <c r="AV71"/>
  <c r="AO72"/>
  <c r="AP72"/>
  <c r="AQ72"/>
  <c r="AR72"/>
  <c r="AS72"/>
  <c r="AT72"/>
  <c r="AU72"/>
  <c r="AV72"/>
  <c r="AO73"/>
  <c r="AP73"/>
  <c r="AQ73"/>
  <c r="AR73"/>
  <c r="AS73"/>
  <c r="AT73"/>
  <c r="AU73"/>
  <c r="AV73"/>
  <c r="AO74"/>
  <c r="AP74"/>
  <c r="AQ74"/>
  <c r="AR74"/>
  <c r="AS74"/>
  <c r="AT74"/>
  <c r="AU74"/>
  <c r="AV74"/>
  <c r="AO75"/>
  <c r="AP75"/>
  <c r="AQ75"/>
  <c r="AR75"/>
  <c r="AS75"/>
  <c r="AT75"/>
  <c r="AU75"/>
  <c r="AV75"/>
  <c r="AO76"/>
  <c r="AP76"/>
  <c r="AQ76"/>
  <c r="AR76"/>
  <c r="AS76"/>
  <c r="AT76"/>
  <c r="AU76"/>
  <c r="AV76"/>
  <c r="AO77"/>
  <c r="AP77"/>
  <c r="AQ77"/>
  <c r="AR77"/>
  <c r="AS77"/>
  <c r="AT77"/>
  <c r="AU77"/>
  <c r="AV77"/>
  <c r="AO78"/>
  <c r="AP78"/>
  <c r="AQ78"/>
  <c r="AR78"/>
  <c r="AS78"/>
  <c r="AT78"/>
  <c r="AU78"/>
  <c r="AV78"/>
  <c r="AO79"/>
  <c r="AP79"/>
  <c r="AQ79"/>
  <c r="AR79"/>
  <c r="AS79"/>
  <c r="AT79"/>
  <c r="AU79"/>
  <c r="AV79"/>
  <c r="AO80"/>
  <c r="AP80"/>
  <c r="AQ80"/>
  <c r="AR80"/>
  <c r="AS80"/>
  <c r="AT80"/>
  <c r="AU80"/>
  <c r="AV80"/>
  <c r="AO81"/>
  <c r="AP81"/>
  <c r="AQ81"/>
  <c r="AR81"/>
  <c r="AS81"/>
  <c r="AT81"/>
  <c r="AU81"/>
  <c r="AV81"/>
  <c r="AO82"/>
  <c r="AP82"/>
  <c r="AQ82"/>
  <c r="AR82"/>
  <c r="AS82"/>
  <c r="AT82"/>
  <c r="AU82"/>
  <c r="AV82"/>
  <c r="AO83"/>
  <c r="AP83"/>
  <c r="AQ83"/>
  <c r="AR83"/>
  <c r="AS83"/>
  <c r="AT83"/>
  <c r="AU83"/>
  <c r="AV83"/>
  <c r="AO84"/>
  <c r="AP84"/>
  <c r="AQ84"/>
  <c r="AR84"/>
  <c r="AS84"/>
  <c r="AT84"/>
  <c r="AU84"/>
  <c r="AV84"/>
  <c r="AO85"/>
  <c r="AP85"/>
  <c r="AQ85"/>
  <c r="AR85"/>
  <c r="AS85"/>
  <c r="AT85"/>
  <c r="AU85"/>
  <c r="AV85"/>
  <c r="AO86"/>
  <c r="AP86"/>
  <c r="AQ86"/>
  <c r="AR86"/>
  <c r="AS86"/>
  <c r="AT86"/>
  <c r="AU86"/>
  <c r="AV86"/>
  <c r="AO87"/>
  <c r="AP87"/>
  <c r="AQ87"/>
  <c r="AR87"/>
  <c r="AS87"/>
  <c r="AT87"/>
  <c r="AU87"/>
  <c r="AV87"/>
  <c r="AO88"/>
  <c r="AP88"/>
  <c r="AQ88"/>
  <c r="AR88"/>
  <c r="AS88"/>
  <c r="AT88"/>
  <c r="AU88"/>
  <c r="AV88"/>
  <c r="AO89"/>
  <c r="AP89"/>
  <c r="AQ89"/>
  <c r="AR89"/>
  <c r="AS89"/>
  <c r="AT89"/>
  <c r="AU89"/>
  <c r="AV89"/>
  <c r="AO90"/>
  <c r="AP90"/>
  <c r="AQ90"/>
  <c r="AR90"/>
  <c r="AS90"/>
  <c r="AT90"/>
  <c r="AU90"/>
  <c r="AV90"/>
  <c r="AO91"/>
  <c r="AP91"/>
  <c r="AQ91"/>
  <c r="AR91"/>
  <c r="AS91"/>
  <c r="AT91"/>
  <c r="AU91"/>
  <c r="AV91"/>
  <c r="AO92"/>
  <c r="AP92"/>
  <c r="AQ92"/>
  <c r="AR92"/>
  <c r="AS92"/>
  <c r="AT92"/>
  <c r="AU92"/>
  <c r="AV92"/>
  <c r="AO93"/>
  <c r="AP93"/>
  <c r="AQ93"/>
  <c r="AR93"/>
  <c r="AS93"/>
  <c r="AT93"/>
  <c r="AU93"/>
  <c r="AV93"/>
  <c r="AO94"/>
  <c r="AP94"/>
  <c r="AQ94"/>
  <c r="AR94"/>
  <c r="AS94"/>
  <c r="AT94"/>
  <c r="AU94"/>
  <c r="AV94"/>
  <c r="AO95"/>
  <c r="AP95"/>
  <c r="AQ95"/>
  <c r="AR95"/>
  <c r="AS95"/>
  <c r="AT95"/>
  <c r="AU95"/>
  <c r="AV95"/>
  <c r="AO96"/>
  <c r="AP96"/>
  <c r="AQ96"/>
  <c r="AR96"/>
  <c r="AS96"/>
  <c r="AT96"/>
  <c r="AU96"/>
  <c r="AV96"/>
  <c r="AO97"/>
  <c r="AP97"/>
  <c r="AQ97"/>
  <c r="AR97"/>
  <c r="AS97"/>
  <c r="AT97"/>
  <c r="AU97"/>
  <c r="AV97"/>
  <c r="AO98"/>
  <c r="AP98"/>
  <c r="AQ98"/>
  <c r="AR98"/>
  <c r="AS98"/>
  <c r="AT98"/>
  <c r="AU98"/>
  <c r="AV98"/>
  <c r="AO99"/>
  <c r="AP99"/>
  <c r="AQ99"/>
  <c r="AR99"/>
  <c r="AS99"/>
  <c r="AT99"/>
  <c r="AU99"/>
  <c r="AV99"/>
  <c r="AO100"/>
  <c r="AP100"/>
  <c r="AQ100"/>
  <c r="AR100"/>
  <c r="AS100"/>
  <c r="AT100"/>
  <c r="AU100"/>
  <c r="AV100"/>
  <c r="AO101"/>
  <c r="AP101"/>
  <c r="AQ101"/>
  <c r="AR101"/>
  <c r="AS101"/>
  <c r="AT101"/>
  <c r="AU101"/>
  <c r="AV101"/>
  <c r="AO102"/>
  <c r="AP102"/>
  <c r="AQ102"/>
  <c r="AR102"/>
  <c r="AS102"/>
  <c r="AT102"/>
  <c r="AU102"/>
  <c r="AV102"/>
  <c r="AO103"/>
  <c r="AP103"/>
  <c r="AQ103"/>
  <c r="AR103"/>
  <c r="AS103"/>
  <c r="AT103"/>
  <c r="AU103"/>
  <c r="AV103"/>
  <c r="AO104"/>
  <c r="AP104"/>
  <c r="AQ104"/>
  <c r="AR104"/>
  <c r="AS104"/>
  <c r="AT104"/>
  <c r="AU104"/>
  <c r="AV104"/>
  <c r="AO105"/>
  <c r="AP105"/>
  <c r="AQ105"/>
  <c r="AR105"/>
  <c r="AS105"/>
  <c r="AT105"/>
  <c r="AU105"/>
  <c r="AV105"/>
  <c r="AO106"/>
  <c r="AP106"/>
  <c r="AQ106"/>
  <c r="AR106"/>
  <c r="AS106"/>
  <c r="AT106"/>
  <c r="AU106"/>
  <c r="AV106"/>
  <c r="AO107"/>
  <c r="AP107"/>
  <c r="AQ107"/>
  <c r="AR107"/>
  <c r="AS107"/>
  <c r="AT107"/>
  <c r="AU107"/>
  <c r="AV107"/>
  <c r="AO108"/>
  <c r="AP108"/>
  <c r="AQ108"/>
  <c r="AR108"/>
  <c r="AS108"/>
  <c r="AT108"/>
  <c r="AU108"/>
  <c r="AV108"/>
  <c r="AO109"/>
  <c r="AP109"/>
  <c r="AQ109"/>
  <c r="AR109"/>
  <c r="AS109"/>
  <c r="AT109"/>
  <c r="AU109"/>
  <c r="AV109"/>
  <c r="AO110"/>
  <c r="AP110"/>
  <c r="AQ110"/>
  <c r="AR110"/>
  <c r="AS110"/>
  <c r="AT110"/>
  <c r="AU110"/>
  <c r="AV110"/>
  <c r="AO111"/>
  <c r="AP111"/>
  <c r="AQ111"/>
  <c r="AR111"/>
  <c r="AS111"/>
  <c r="AT111"/>
  <c r="AU111"/>
  <c r="AV111"/>
  <c r="AO112"/>
  <c r="AP112"/>
  <c r="AQ112"/>
  <c r="AR112"/>
  <c r="AS112"/>
  <c r="AT112"/>
  <c r="AU112"/>
  <c r="AV112"/>
  <c r="AO113"/>
  <c r="AP113"/>
  <c r="AQ113"/>
  <c r="AR113"/>
  <c r="AS113"/>
  <c r="AT113"/>
  <c r="AU113"/>
  <c r="AV113"/>
  <c r="AO114"/>
  <c r="AP114"/>
  <c r="AQ114"/>
  <c r="AR114"/>
  <c r="AS114"/>
  <c r="AT114"/>
  <c r="AU114"/>
  <c r="AV114"/>
  <c r="AO115"/>
  <c r="AP115"/>
  <c r="AQ115"/>
  <c r="AR115"/>
  <c r="AS115"/>
  <c r="AT115"/>
  <c r="AU115"/>
  <c r="AV115"/>
  <c r="AO116"/>
  <c r="AP116"/>
  <c r="AQ116"/>
  <c r="AR116"/>
  <c r="AS116"/>
  <c r="AT116"/>
  <c r="AU116"/>
  <c r="AV116"/>
  <c r="AO117"/>
  <c r="AP117"/>
  <c r="AQ117"/>
  <c r="AR117"/>
  <c r="AS117"/>
  <c r="AT117"/>
  <c r="AU117"/>
  <c r="AV117"/>
  <c r="AO118"/>
  <c r="AP118"/>
  <c r="AQ118"/>
  <c r="AR118"/>
  <c r="AS118"/>
  <c r="AT118"/>
  <c r="AU118"/>
  <c r="AV118"/>
  <c r="AO119"/>
  <c r="AP119"/>
  <c r="AQ119"/>
  <c r="AR119"/>
  <c r="AS119"/>
  <c r="AT119"/>
  <c r="AU119"/>
  <c r="AV119"/>
  <c r="AO120"/>
  <c r="AP120"/>
  <c r="AQ120"/>
  <c r="AR120"/>
  <c r="AS120"/>
  <c r="AT120"/>
  <c r="AU120"/>
  <c r="AV120"/>
  <c r="AO121"/>
  <c r="AP121"/>
  <c r="AQ121"/>
  <c r="AR121"/>
  <c r="AS121"/>
  <c r="AT121"/>
  <c r="AU121"/>
  <c r="AV121"/>
  <c r="AO122"/>
  <c r="AP122"/>
  <c r="AQ122"/>
  <c r="AR122"/>
  <c r="AS122"/>
  <c r="AT122"/>
  <c r="AU122"/>
  <c r="AV122"/>
  <c r="AO123"/>
  <c r="AP123"/>
  <c r="AQ123"/>
  <c r="AR123"/>
  <c r="AS123"/>
  <c r="AT123"/>
  <c r="AU123"/>
  <c r="AV123"/>
  <c r="AU10"/>
  <c r="AV10"/>
  <c r="AU11"/>
  <c r="AV11"/>
  <c r="AL10"/>
  <c r="AN10"/>
  <c r="AO10"/>
  <c r="AP10"/>
  <c r="AQ10"/>
  <c r="AR10"/>
  <c r="AS10"/>
  <c r="AT10"/>
  <c r="AO11"/>
  <c r="AP11"/>
  <c r="AQ11"/>
  <c r="AR11"/>
  <c r="AS11"/>
  <c r="AT11"/>
  <c r="AK10"/>
  <c r="AK36"/>
  <c r="AK37"/>
  <c r="AK38"/>
  <c r="AK39"/>
  <c r="AK40"/>
  <c r="AK41"/>
  <c r="AK42"/>
  <c r="AK43"/>
  <c r="AK44"/>
  <c r="AK45"/>
  <c r="AK46"/>
  <c r="AK47"/>
  <c r="AK48"/>
  <c r="AK49"/>
  <c r="AK50"/>
  <c r="AK51"/>
  <c r="AK52"/>
  <c r="AK53"/>
  <c r="AK54"/>
  <c r="AK55"/>
  <c r="AK56"/>
  <c r="AK57"/>
  <c r="AK58"/>
  <c r="AK59"/>
  <c r="AK60"/>
  <c r="AK61"/>
  <c r="AK62"/>
  <c r="AK63"/>
  <c r="AK64"/>
  <c r="AK65"/>
  <c r="AK66"/>
  <c r="AK67"/>
  <c r="AK68"/>
  <c r="AK69"/>
  <c r="AK70"/>
  <c r="AK71"/>
  <c r="AK72"/>
  <c r="AK73"/>
  <c r="AK74"/>
  <c r="AK75"/>
  <c r="AK76"/>
  <c r="AK77"/>
  <c r="AK78"/>
  <c r="AK79"/>
  <c r="AK80"/>
  <c r="AK81"/>
  <c r="AK82"/>
  <c r="AK83"/>
  <c r="AK84"/>
  <c r="AK85"/>
  <c r="AK86"/>
  <c r="AK87"/>
  <c r="AK88"/>
  <c r="AK89"/>
  <c r="AK90"/>
  <c r="AK91"/>
  <c r="AK92"/>
  <c r="AK93"/>
  <c r="AK94"/>
  <c r="AK95"/>
  <c r="AK96"/>
  <c r="AK97"/>
  <c r="AK98"/>
  <c r="AK99"/>
  <c r="AK100"/>
  <c r="AK101"/>
  <c r="AK102"/>
  <c r="AK103"/>
  <c r="AK104"/>
  <c r="AK105"/>
  <c r="AK106"/>
  <c r="AK107"/>
  <c r="AK108"/>
  <c r="AK109"/>
  <c r="AK110"/>
  <c r="AK111"/>
  <c r="AK112"/>
  <c r="AK113"/>
  <c r="AK114"/>
  <c r="AK115"/>
  <c r="AK116"/>
  <c r="AK117"/>
  <c r="AK118"/>
  <c r="AK119"/>
  <c r="AK120"/>
  <c r="AK121"/>
  <c r="AK122"/>
  <c r="AK123"/>
  <c r="AW11"/>
  <c r="AW123"/>
  <c r="AW124"/>
  <c r="AW116"/>
  <c r="AW122"/>
  <c r="BC11"/>
  <c r="BC8"/>
  <c r="BC10"/>
  <c r="BC7"/>
  <c r="AW109"/>
  <c r="BC5"/>
  <c r="BC4"/>
  <c r="AW12"/>
  <c r="AW13"/>
  <c r="AW14"/>
  <c r="AW15"/>
  <c r="AW16"/>
  <c r="AW17"/>
  <c r="AW18"/>
  <c r="AW19"/>
  <c r="AW20"/>
  <c r="AW21"/>
  <c r="AW22"/>
  <c r="AW23"/>
  <c r="AW24"/>
  <c r="AW25"/>
  <c r="AW26"/>
  <c r="AW27"/>
  <c r="AW28"/>
  <c r="AW29"/>
  <c r="AW30"/>
  <c r="AW31"/>
  <c r="AW32"/>
  <c r="AW33"/>
  <c r="AW34"/>
  <c r="AW35"/>
  <c r="AW36"/>
  <c r="AW37"/>
  <c r="AW38"/>
  <c r="AW39"/>
  <c r="AW40"/>
  <c r="AW41"/>
  <c r="AW42"/>
  <c r="AW43"/>
  <c r="AW44"/>
  <c r="AW45"/>
  <c r="AW46"/>
  <c r="AW47"/>
  <c r="AW48"/>
  <c r="AW49"/>
  <c r="AW50"/>
  <c r="AW51"/>
  <c r="AW52"/>
  <c r="AW53"/>
  <c r="AW54"/>
  <c r="AW55"/>
  <c r="AW56"/>
  <c r="AW57"/>
  <c r="AW58"/>
  <c r="AW59"/>
  <c r="AW60"/>
  <c r="AW61"/>
  <c r="AW62"/>
  <c r="AW63"/>
  <c r="AW64"/>
  <c r="AW65"/>
  <c r="AW66"/>
  <c r="AW67"/>
  <c r="AW68"/>
  <c r="AW69"/>
  <c r="AW70"/>
  <c r="AW71"/>
  <c r="AW72"/>
  <c r="AW73"/>
  <c r="AW74"/>
  <c r="AW75"/>
  <c r="AW76"/>
  <c r="AW77"/>
  <c r="AW78"/>
  <c r="AW79"/>
  <c r="AW80"/>
  <c r="AW81"/>
  <c r="AW82"/>
  <c r="AW83"/>
  <c r="AW84"/>
  <c r="AW85"/>
  <c r="AW86"/>
  <c r="AW87"/>
  <c r="AW88"/>
  <c r="AW89"/>
  <c r="AW90"/>
  <c r="AW91"/>
  <c r="AW92"/>
  <c r="AW93"/>
  <c r="AW94"/>
  <c r="AW95"/>
  <c r="AW96"/>
  <c r="AW97"/>
  <c r="AW98"/>
  <c r="AW99"/>
  <c r="AW100"/>
  <c r="AW101"/>
  <c r="AW102"/>
  <c r="AW103"/>
  <c r="AW104"/>
  <c r="AW105"/>
  <c r="AW106"/>
  <c r="AW107"/>
  <c r="AW108"/>
  <c r="AW110"/>
  <c r="AW111"/>
  <c r="AW112"/>
  <c r="AW113"/>
  <c r="AW114"/>
  <c r="AW115"/>
  <c r="AW117"/>
  <c r="AW118"/>
  <c r="AW119"/>
  <c r="AW120"/>
  <c r="AW121"/>
  <c r="F34" i="16"/>
  <c r="AV121"/>
  <c r="F32"/>
  <c r="F31"/>
  <c r="AX121"/>
  <c r="F14"/>
  <c r="F13"/>
  <c r="F12"/>
  <c r="F11"/>
  <c r="AT121"/>
  <c r="AU121"/>
  <c r="AW121"/>
  <c r="AY121"/>
  <c r="AZ121"/>
  <c r="BA121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I9"/>
  <c r="AX120"/>
  <c r="AT119"/>
  <c r="AU119"/>
  <c r="AV119"/>
  <c r="AW119"/>
  <c r="AX119"/>
  <c r="AZ119"/>
  <c r="BA119"/>
  <c r="AT120"/>
  <c r="AU120"/>
  <c r="AV120"/>
  <c r="AW120"/>
  <c r="AY120"/>
  <c r="AZ120"/>
  <c r="BA120"/>
  <c r="BA118"/>
  <c r="BA113"/>
  <c r="BA109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99"/>
  <c r="BA100"/>
  <c r="BA101"/>
  <c r="BA102"/>
  <c r="BA103"/>
  <c r="BA104"/>
  <c r="BA105"/>
  <c r="BA106"/>
  <c r="BA107"/>
  <c r="BA108"/>
  <c r="BA110"/>
  <c r="BA111"/>
  <c r="BA112"/>
  <c r="BA114"/>
  <c r="BA115"/>
  <c r="BA116"/>
  <c r="BA117"/>
  <c r="BA4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99"/>
  <c r="AZ100"/>
  <c r="AZ101"/>
  <c r="AZ102"/>
  <c r="AZ103"/>
  <c r="AZ104"/>
  <c r="AZ105"/>
  <c r="AZ106"/>
  <c r="AZ107"/>
  <c r="AZ108"/>
  <c r="AZ109"/>
  <c r="AZ110"/>
  <c r="AZ111"/>
  <c r="AZ112"/>
  <c r="AZ113"/>
  <c r="AZ114"/>
  <c r="AZ115"/>
  <c r="AZ116"/>
  <c r="AZ117"/>
  <c r="AZ118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4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AY5"/>
  <c r="AY6"/>
  <c r="AY8"/>
  <c r="AY9"/>
  <c r="AY10"/>
  <c r="AY12"/>
  <c r="AY13"/>
  <c r="AY14"/>
  <c r="AY16"/>
  <c r="AY17"/>
  <c r="AY18"/>
  <c r="AY20"/>
  <c r="AY21"/>
  <c r="AY22"/>
  <c r="AY24"/>
  <c r="AY25"/>
  <c r="AY26"/>
  <c r="AY28"/>
  <c r="AY29"/>
  <c r="AY30"/>
  <c r="AY32"/>
  <c r="AY33"/>
  <c r="AY34"/>
  <c r="AY36"/>
  <c r="AY37"/>
  <c r="AY38"/>
  <c r="AY40"/>
  <c r="AY41"/>
  <c r="AY42"/>
  <c r="AY44"/>
  <c r="AY45"/>
  <c r="AY46"/>
  <c r="AY48"/>
  <c r="AY49"/>
  <c r="AY50"/>
  <c r="AY52"/>
  <c r="AY53"/>
  <c r="AY54"/>
  <c r="AY56"/>
  <c r="AY57"/>
  <c r="AY58"/>
  <c r="AY60"/>
  <c r="AY61"/>
  <c r="AY62"/>
  <c r="AY64"/>
  <c r="AY65"/>
  <c r="AY66"/>
  <c r="AY68"/>
  <c r="AY69"/>
  <c r="AY70"/>
  <c r="AY72"/>
  <c r="AY73"/>
  <c r="AY74"/>
  <c r="AY76"/>
  <c r="AY77"/>
  <c r="AY78"/>
  <c r="AY80"/>
  <c r="AY81"/>
  <c r="AY82"/>
  <c r="AY84"/>
  <c r="AY85"/>
  <c r="AY86"/>
  <c r="AY88"/>
  <c r="AY89"/>
  <c r="AY90"/>
  <c r="AY92"/>
  <c r="AY93"/>
  <c r="AY94"/>
  <c r="AY96"/>
  <c r="AY97"/>
  <c r="AY98"/>
  <c r="AY100"/>
  <c r="AY101"/>
  <c r="AY102"/>
  <c r="AY104"/>
  <c r="AY105"/>
  <c r="AY106"/>
  <c r="AY108"/>
  <c r="AY109"/>
  <c r="AY110"/>
  <c r="AY112"/>
  <c r="AY113"/>
  <c r="AY114"/>
  <c r="AY116"/>
  <c r="AY117"/>
  <c r="AY118"/>
  <c r="AY4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4"/>
  <c r="AW118"/>
  <c r="AV118"/>
  <c r="AT118"/>
  <c r="AU118"/>
  <c r="AW117"/>
  <c r="AV117"/>
  <c r="AT117"/>
  <c r="AU117"/>
  <c r="AW116"/>
  <c r="AV116"/>
  <c r="AT116"/>
  <c r="AU116"/>
  <c r="AW115"/>
  <c r="AV115"/>
  <c r="AT115"/>
  <c r="AU115"/>
  <c r="AW114"/>
  <c r="AV114"/>
  <c r="AT114"/>
  <c r="AU114"/>
  <c r="AW113"/>
  <c r="AV113"/>
  <c r="AT113"/>
  <c r="AU113"/>
  <c r="AW112"/>
  <c r="AV112"/>
  <c r="AT112"/>
  <c r="AU112"/>
  <c r="AW111"/>
  <c r="AV111"/>
  <c r="AT111"/>
  <c r="AU111"/>
  <c r="AW110"/>
  <c r="AV110"/>
  <c r="AT110"/>
  <c r="AU110"/>
  <c r="AW109"/>
  <c r="AV109"/>
  <c r="AT109"/>
  <c r="AU109"/>
  <c r="AW108"/>
  <c r="AV108"/>
  <c r="AT108"/>
  <c r="AU108"/>
  <c r="AW107"/>
  <c r="AV107"/>
  <c r="AT107"/>
  <c r="AU107"/>
  <c r="AW106"/>
  <c r="AV106"/>
  <c r="AT106"/>
  <c r="AU106"/>
  <c r="AW105"/>
  <c r="AV105"/>
  <c r="AT105"/>
  <c r="AU105"/>
  <c r="AW104"/>
  <c r="AV104"/>
  <c r="AT104"/>
  <c r="AU104"/>
  <c r="AW103"/>
  <c r="AV103"/>
  <c r="AT103"/>
  <c r="AU103"/>
  <c r="AW102"/>
  <c r="AV102"/>
  <c r="AT102"/>
  <c r="AU102"/>
  <c r="AW101"/>
  <c r="AV101"/>
  <c r="AT101"/>
  <c r="AU101"/>
  <c r="AW100"/>
  <c r="AV100"/>
  <c r="AT100"/>
  <c r="AU100"/>
  <c r="AW99"/>
  <c r="AV99"/>
  <c r="AT99"/>
  <c r="AU99"/>
  <c r="AW98"/>
  <c r="AV98"/>
  <c r="AT98"/>
  <c r="AU98"/>
  <c r="AW97"/>
  <c r="AV97"/>
  <c r="AT97"/>
  <c r="AU97"/>
  <c r="AW96"/>
  <c r="AV96"/>
  <c r="AT96"/>
  <c r="AU96"/>
  <c r="AW95"/>
  <c r="AV95"/>
  <c r="AT95"/>
  <c r="AU95"/>
  <c r="AW94"/>
  <c r="AV94"/>
  <c r="AT94"/>
  <c r="AU94"/>
  <c r="AW93"/>
  <c r="AV93"/>
  <c r="AT93"/>
  <c r="AU93"/>
  <c r="AW92"/>
  <c r="AV92"/>
  <c r="AT92"/>
  <c r="AU92"/>
  <c r="AW91"/>
  <c r="AV91"/>
  <c r="AT91"/>
  <c r="AU91"/>
  <c r="AW90"/>
  <c r="AV90"/>
  <c r="AT90"/>
  <c r="AU90"/>
  <c r="AW89"/>
  <c r="AV89"/>
  <c r="AT89"/>
  <c r="AU89"/>
  <c r="AW88"/>
  <c r="AV88"/>
  <c r="AT88"/>
  <c r="AU88"/>
  <c r="AW87"/>
  <c r="AV87"/>
  <c r="AT87"/>
  <c r="AU87"/>
  <c r="AW86"/>
  <c r="AV86"/>
  <c r="AT86"/>
  <c r="AU86"/>
  <c r="AW85"/>
  <c r="AV85"/>
  <c r="AT85"/>
  <c r="AU85"/>
  <c r="AW84"/>
  <c r="AV84"/>
  <c r="AT84"/>
  <c r="AU84"/>
  <c r="AW83"/>
  <c r="AV83"/>
  <c r="AT83"/>
  <c r="AU83"/>
  <c r="AW82"/>
  <c r="AV82"/>
  <c r="AT82"/>
  <c r="AU82"/>
  <c r="AW81"/>
  <c r="AV81"/>
  <c r="AT81"/>
  <c r="AU81"/>
  <c r="AW80"/>
  <c r="AV80"/>
  <c r="AT80"/>
  <c r="AU80"/>
  <c r="AW79"/>
  <c r="AV79"/>
  <c r="AT79"/>
  <c r="AU79"/>
  <c r="AW78"/>
  <c r="AV78"/>
  <c r="AT78"/>
  <c r="AU78"/>
  <c r="AW77"/>
  <c r="AV77"/>
  <c r="AT77"/>
  <c r="AU77"/>
  <c r="AW76"/>
  <c r="AV76"/>
  <c r="AT76"/>
  <c r="AU76"/>
  <c r="AW75"/>
  <c r="AV75"/>
  <c r="AT75"/>
  <c r="AU75"/>
  <c r="AW74"/>
  <c r="AV74"/>
  <c r="AT74"/>
  <c r="AU74"/>
  <c r="AW73"/>
  <c r="AV73"/>
  <c r="AT73"/>
  <c r="AU73"/>
  <c r="AW72"/>
  <c r="AV72"/>
  <c r="AT72"/>
  <c r="AU72"/>
  <c r="AW71"/>
  <c r="AV71"/>
  <c r="AT71"/>
  <c r="AU71"/>
  <c r="AW70"/>
  <c r="AV70"/>
  <c r="AT70"/>
  <c r="AU70"/>
  <c r="AW69"/>
  <c r="AV69"/>
  <c r="AT69"/>
  <c r="AU69"/>
  <c r="AW68"/>
  <c r="AV68"/>
  <c r="AT68"/>
  <c r="AU68"/>
  <c r="AW67"/>
  <c r="AV67"/>
  <c r="AT67"/>
  <c r="AU67"/>
  <c r="AW66"/>
  <c r="AV66"/>
  <c r="AT66"/>
  <c r="AU66"/>
  <c r="AW65"/>
  <c r="AV65"/>
  <c r="AT65"/>
  <c r="AU65"/>
  <c r="AW64"/>
  <c r="AV64"/>
  <c r="AT64"/>
  <c r="AU64"/>
  <c r="AW63"/>
  <c r="AV63"/>
  <c r="AT63"/>
  <c r="AU63"/>
  <c r="AW62"/>
  <c r="AV62"/>
  <c r="AT62"/>
  <c r="AU62"/>
  <c r="AW61"/>
  <c r="AV61"/>
  <c r="AT61"/>
  <c r="AU61"/>
  <c r="AW60"/>
  <c r="AV60"/>
  <c r="AT60"/>
  <c r="AU60"/>
  <c r="AW59"/>
  <c r="AV59"/>
  <c r="AT59"/>
  <c r="AU59"/>
  <c r="AW58"/>
  <c r="AV58"/>
  <c r="AT58"/>
  <c r="AU58"/>
  <c r="AW57"/>
  <c r="AV57"/>
  <c r="AT57"/>
  <c r="AU57"/>
  <c r="AW56"/>
  <c r="AV56"/>
  <c r="AT56"/>
  <c r="AU56"/>
  <c r="AW55"/>
  <c r="AV55"/>
  <c r="AT55"/>
  <c r="AU55"/>
  <c r="AW54"/>
  <c r="AV54"/>
  <c r="AT54"/>
  <c r="AU54"/>
  <c r="AW53"/>
  <c r="AV53"/>
  <c r="AT53"/>
  <c r="AU53"/>
  <c r="AW52"/>
  <c r="AV52"/>
  <c r="AT52"/>
  <c r="AU52"/>
  <c r="AW51"/>
  <c r="AV51"/>
  <c r="AT51"/>
  <c r="AU51"/>
  <c r="AW50"/>
  <c r="AV50"/>
  <c r="AT50"/>
  <c r="AU50"/>
  <c r="AW49"/>
  <c r="AV49"/>
  <c r="AT49"/>
  <c r="AU49"/>
  <c r="AW48"/>
  <c r="AV48"/>
  <c r="AT48"/>
  <c r="AU48"/>
  <c r="AW47"/>
  <c r="AV47"/>
  <c r="AT47"/>
  <c r="AU47"/>
  <c r="E34"/>
  <c r="E47"/>
  <c r="D34"/>
  <c r="D47"/>
  <c r="C34"/>
  <c r="C47"/>
  <c r="AW46"/>
  <c r="AV46"/>
  <c r="AT46"/>
  <c r="AU46"/>
  <c r="AW45"/>
  <c r="AV45"/>
  <c r="AT45"/>
  <c r="AU45"/>
  <c r="E32"/>
  <c r="E45"/>
  <c r="D32"/>
  <c r="D45"/>
  <c r="C32"/>
  <c r="C45"/>
  <c r="AW44"/>
  <c r="AV44"/>
  <c r="AT44"/>
  <c r="AU44"/>
  <c r="E31"/>
  <c r="E44"/>
  <c r="D31"/>
  <c r="D44"/>
  <c r="C31"/>
  <c r="C44"/>
  <c r="AW43"/>
  <c r="AV43"/>
  <c r="AT43"/>
  <c r="AU43"/>
  <c r="AW42"/>
  <c r="AV42"/>
  <c r="AT42"/>
  <c r="AU42"/>
  <c r="AW41"/>
  <c r="AV41"/>
  <c r="AT41"/>
  <c r="AU41"/>
  <c r="E41"/>
  <c r="D41"/>
  <c r="C41"/>
  <c r="AW40"/>
  <c r="AV40"/>
  <c r="AT40"/>
  <c r="AU40"/>
  <c r="AW39"/>
  <c r="AV39"/>
  <c r="AT39"/>
  <c r="AU39"/>
  <c r="E39"/>
  <c r="D39"/>
  <c r="C39"/>
  <c r="AW38"/>
  <c r="AV38"/>
  <c r="AT38"/>
  <c r="AU38"/>
  <c r="E38"/>
  <c r="D38"/>
  <c r="C38"/>
  <c r="AW37"/>
  <c r="AV37"/>
  <c r="AT37"/>
  <c r="AU37"/>
  <c r="AW36"/>
  <c r="AV36"/>
  <c r="AT36"/>
  <c r="AU36"/>
  <c r="AW35"/>
  <c r="AV35"/>
  <c r="AT35"/>
  <c r="AU35"/>
  <c r="F35"/>
  <c r="E35"/>
  <c r="D35"/>
  <c r="C35"/>
  <c r="AW34"/>
  <c r="AV34"/>
  <c r="AT34"/>
  <c r="AU34"/>
  <c r="AW33"/>
  <c r="AV33"/>
  <c r="AT33"/>
  <c r="AU33"/>
  <c r="AW32"/>
  <c r="AV32"/>
  <c r="AT32"/>
  <c r="AU32"/>
  <c r="AW31"/>
  <c r="AV31"/>
  <c r="AT31"/>
  <c r="AU31"/>
  <c r="AW30"/>
  <c r="AV30"/>
  <c r="AT30"/>
  <c r="AU30"/>
  <c r="AW29"/>
  <c r="AV29"/>
  <c r="AT29"/>
  <c r="AU29"/>
  <c r="AW28"/>
  <c r="AV28"/>
  <c r="AT28"/>
  <c r="AU28"/>
  <c r="AW27"/>
  <c r="AV27"/>
  <c r="AT27"/>
  <c r="AU27"/>
  <c r="AW26"/>
  <c r="AV26"/>
  <c r="AT26"/>
  <c r="AU26"/>
  <c r="AW25"/>
  <c r="AV25"/>
  <c r="AT25"/>
  <c r="AU25"/>
  <c r="E13"/>
  <c r="E25"/>
  <c r="D13"/>
  <c r="D25"/>
  <c r="C13"/>
  <c r="C25"/>
  <c r="AW24"/>
  <c r="AV24"/>
  <c r="AT24"/>
  <c r="AU24"/>
  <c r="E12"/>
  <c r="E24"/>
  <c r="D12"/>
  <c r="D24"/>
  <c r="C12"/>
  <c r="C24"/>
  <c r="AW23"/>
  <c r="AV23"/>
  <c r="AT23"/>
  <c r="AU23"/>
  <c r="E11"/>
  <c r="E23"/>
  <c r="D11"/>
  <c r="D23"/>
  <c r="C11"/>
  <c r="C23"/>
  <c r="AW22"/>
  <c r="AV22"/>
  <c r="AT22"/>
  <c r="AU22"/>
  <c r="AW21"/>
  <c r="AV21"/>
  <c r="AT21"/>
  <c r="AU21"/>
  <c r="AW20"/>
  <c r="AV20"/>
  <c r="AT20"/>
  <c r="AU20"/>
  <c r="E20"/>
  <c r="D20"/>
  <c r="C20"/>
  <c r="AW19"/>
  <c r="AV19"/>
  <c r="AT19"/>
  <c r="AU19"/>
  <c r="E19"/>
  <c r="D19"/>
  <c r="C19"/>
  <c r="AW18"/>
  <c r="AV18"/>
  <c r="AT18"/>
  <c r="AU18"/>
  <c r="E18"/>
  <c r="D18"/>
  <c r="C18"/>
  <c r="AW17"/>
  <c r="AV17"/>
  <c r="AT17"/>
  <c r="AU17"/>
  <c r="AW16"/>
  <c r="AV16"/>
  <c r="AT16"/>
  <c r="AU16"/>
  <c r="AW15"/>
  <c r="AV15"/>
  <c r="AT15"/>
  <c r="AU15"/>
  <c r="F15"/>
  <c r="E15"/>
  <c r="D15"/>
  <c r="C15"/>
  <c r="AW14"/>
  <c r="AV14"/>
  <c r="AT14"/>
  <c r="AU14"/>
  <c r="E14"/>
  <c r="D14"/>
  <c r="C14"/>
  <c r="AW13"/>
  <c r="AV13"/>
  <c r="AT13"/>
  <c r="AU13"/>
  <c r="AW12"/>
  <c r="AV12"/>
  <c r="AT12"/>
  <c r="AU12"/>
  <c r="AW11"/>
  <c r="AV11"/>
  <c r="AT11"/>
  <c r="AU11"/>
  <c r="AW10"/>
  <c r="AV10"/>
  <c r="AT10"/>
  <c r="AU10"/>
  <c r="AW9"/>
  <c r="AV9"/>
  <c r="AT9"/>
  <c r="AU9"/>
  <c r="AW8"/>
  <c r="AV8"/>
  <c r="AT8"/>
  <c r="AU8"/>
  <c r="AW7"/>
  <c r="AV7"/>
  <c r="AT7"/>
  <c r="AU7"/>
  <c r="AW6"/>
  <c r="AV6"/>
  <c r="AT6"/>
  <c r="AU6"/>
  <c r="AW5"/>
  <c r="AV5"/>
  <c r="AT5"/>
  <c r="AU5"/>
  <c r="AW4"/>
  <c r="AV4"/>
  <c r="AT4"/>
  <c r="AU4"/>
  <c r="AX120" i="13"/>
  <c r="F14"/>
  <c r="F13"/>
  <c r="F12"/>
  <c r="F11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AT119"/>
  <c r="AU119"/>
  <c r="AV119"/>
  <c r="AW119"/>
  <c r="AX119"/>
  <c r="AT120"/>
  <c r="AU120"/>
  <c r="AV120"/>
  <c r="AW120"/>
  <c r="AX5"/>
  <c r="AX6"/>
  <c r="AX7"/>
  <c r="AX8"/>
  <c r="AX9"/>
  <c r="AX10"/>
  <c r="AX11"/>
  <c r="AX12"/>
  <c r="AX13"/>
  <c r="AX14"/>
  <c r="AX15"/>
  <c r="AX16"/>
  <c r="AX17"/>
  <c r="AX18"/>
  <c r="AX19"/>
  <c r="AX20"/>
  <c r="AX21"/>
  <c r="AX22"/>
  <c r="AX23"/>
  <c r="AX24"/>
  <c r="AX25"/>
  <c r="AX26"/>
  <c r="AX27"/>
  <c r="AX28"/>
  <c r="AX29"/>
  <c r="AX30"/>
  <c r="AX31"/>
  <c r="AX32"/>
  <c r="AX33"/>
  <c r="AX34"/>
  <c r="AX35"/>
  <c r="AX36"/>
  <c r="AX37"/>
  <c r="AX38"/>
  <c r="AX39"/>
  <c r="AX40"/>
  <c r="AX41"/>
  <c r="AX42"/>
  <c r="AX43"/>
  <c r="AX44"/>
  <c r="AX45"/>
  <c r="AX46"/>
  <c r="AX47"/>
  <c r="AX48"/>
  <c r="AX49"/>
  <c r="AX50"/>
  <c r="AX51"/>
  <c r="AX52"/>
  <c r="AX53"/>
  <c r="AX54"/>
  <c r="AX55"/>
  <c r="AX56"/>
  <c r="AX57"/>
  <c r="AX58"/>
  <c r="AX59"/>
  <c r="AX60"/>
  <c r="AX61"/>
  <c r="AX62"/>
  <c r="AX63"/>
  <c r="AX64"/>
  <c r="AX65"/>
  <c r="AX66"/>
  <c r="AX67"/>
  <c r="AX68"/>
  <c r="AX69"/>
  <c r="AX70"/>
  <c r="AX71"/>
  <c r="AX72"/>
  <c r="AX73"/>
  <c r="AX74"/>
  <c r="AX75"/>
  <c r="AX76"/>
  <c r="AX77"/>
  <c r="AX78"/>
  <c r="AX79"/>
  <c r="AX80"/>
  <c r="AX81"/>
  <c r="AX82"/>
  <c r="AX83"/>
  <c r="AX84"/>
  <c r="AX85"/>
  <c r="AX86"/>
  <c r="AX87"/>
  <c r="AX88"/>
  <c r="AX89"/>
  <c r="AX90"/>
  <c r="AX91"/>
  <c r="AX92"/>
  <c r="AX93"/>
  <c r="AX94"/>
  <c r="AX95"/>
  <c r="AX96"/>
  <c r="AX97"/>
  <c r="AX98"/>
  <c r="AX99"/>
  <c r="AX100"/>
  <c r="AX101"/>
  <c r="AX102"/>
  <c r="AX103"/>
  <c r="AX104"/>
  <c r="AX105"/>
  <c r="AX106"/>
  <c r="AX107"/>
  <c r="AX108"/>
  <c r="AX109"/>
  <c r="AX110"/>
  <c r="AX111"/>
  <c r="AX112"/>
  <c r="AX113"/>
  <c r="AX114"/>
  <c r="AX115"/>
  <c r="AX116"/>
  <c r="AX117"/>
  <c r="AX118"/>
  <c r="AX121"/>
  <c r="AX122"/>
  <c r="AX4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AW118"/>
  <c r="AV118"/>
  <c r="AT118"/>
  <c r="AU118"/>
  <c r="AW117"/>
  <c r="AV117"/>
  <c r="AT117"/>
  <c r="AU117"/>
  <c r="AW116"/>
  <c r="AV116"/>
  <c r="AT116"/>
  <c r="AU116"/>
  <c r="AW115"/>
  <c r="AV115"/>
  <c r="AT115"/>
  <c r="AU115"/>
  <c r="AW114"/>
  <c r="AV114"/>
  <c r="AT114"/>
  <c r="AU114"/>
  <c r="AW113"/>
  <c r="AV113"/>
  <c r="AT113"/>
  <c r="AU113"/>
  <c r="AW112"/>
  <c r="AV112"/>
  <c r="AT112"/>
  <c r="AU112"/>
  <c r="AW111"/>
  <c r="AV111"/>
  <c r="AT111"/>
  <c r="AU111"/>
  <c r="AW110"/>
  <c r="AV110"/>
  <c r="AT110"/>
  <c r="AU110"/>
  <c r="AW109"/>
  <c r="AV109"/>
  <c r="AT109"/>
  <c r="AU109"/>
  <c r="AW108"/>
  <c r="AV108"/>
  <c r="AT108"/>
  <c r="AU108"/>
  <c r="AW107"/>
  <c r="AV107"/>
  <c r="AT107"/>
  <c r="AU107"/>
  <c r="AW106"/>
  <c r="AV106"/>
  <c r="AT106"/>
  <c r="AU106"/>
  <c r="AW105"/>
  <c r="AV105"/>
  <c r="AT105"/>
  <c r="AU105"/>
  <c r="AW104"/>
  <c r="AV104"/>
  <c r="AT104"/>
  <c r="AU104"/>
  <c r="AW103"/>
  <c r="AV103"/>
  <c r="AT103"/>
  <c r="AU103"/>
  <c r="AW102"/>
  <c r="AV102"/>
  <c r="AT102"/>
  <c r="AU102"/>
  <c r="AW101"/>
  <c r="AV101"/>
  <c r="AT101"/>
  <c r="AU101"/>
  <c r="AW100"/>
  <c r="AV100"/>
  <c r="AT100"/>
  <c r="AU100"/>
  <c r="AW99"/>
  <c r="AV99"/>
  <c r="AT99"/>
  <c r="AU99"/>
  <c r="AW98"/>
  <c r="AV98"/>
  <c r="AT98"/>
  <c r="AU98"/>
  <c r="AW97"/>
  <c r="AV97"/>
  <c r="AT97"/>
  <c r="AU97"/>
  <c r="AW96"/>
  <c r="AV96"/>
  <c r="AT96"/>
  <c r="AU96"/>
  <c r="AW95"/>
  <c r="AV95"/>
  <c r="AT95"/>
  <c r="AU95"/>
  <c r="AW94"/>
  <c r="AV94"/>
  <c r="AT94"/>
  <c r="AU94"/>
  <c r="AW93"/>
  <c r="AV93"/>
  <c r="AT93"/>
  <c r="AU93"/>
  <c r="AW92"/>
  <c r="AV92"/>
  <c r="AT92"/>
  <c r="AU92"/>
  <c r="AW91"/>
  <c r="AV91"/>
  <c r="AT91"/>
  <c r="AU91"/>
  <c r="AW90"/>
  <c r="AV90"/>
  <c r="AT90"/>
  <c r="AU90"/>
  <c r="AW89"/>
  <c r="AV89"/>
  <c r="AT89"/>
  <c r="AU89"/>
  <c r="AW88"/>
  <c r="AV88"/>
  <c r="AT88"/>
  <c r="AU88"/>
  <c r="AW87"/>
  <c r="AV87"/>
  <c r="AT87"/>
  <c r="AU87"/>
  <c r="AW86"/>
  <c r="AV86"/>
  <c r="AT86"/>
  <c r="AU86"/>
  <c r="AW85"/>
  <c r="AV85"/>
  <c r="AT85"/>
  <c r="AU85"/>
  <c r="AW84"/>
  <c r="AV84"/>
  <c r="AT84"/>
  <c r="AU84"/>
  <c r="AW83"/>
  <c r="AV83"/>
  <c r="AT83"/>
  <c r="AU83"/>
  <c r="AW82"/>
  <c r="AV82"/>
  <c r="AT82"/>
  <c r="AU82"/>
  <c r="AW81"/>
  <c r="AV81"/>
  <c r="AT81"/>
  <c r="AU81"/>
  <c r="AW80"/>
  <c r="AV80"/>
  <c r="AT80"/>
  <c r="AU80"/>
  <c r="AW79"/>
  <c r="AV79"/>
  <c r="AT79"/>
  <c r="AU79"/>
  <c r="AW78"/>
  <c r="AV78"/>
  <c r="AT78"/>
  <c r="AU78"/>
  <c r="AW77"/>
  <c r="AV77"/>
  <c r="AT77"/>
  <c r="AU77"/>
  <c r="AW76"/>
  <c r="AV76"/>
  <c r="AT76"/>
  <c r="AU76"/>
  <c r="AW75"/>
  <c r="AV75"/>
  <c r="AT75"/>
  <c r="AU75"/>
  <c r="AW74"/>
  <c r="AV74"/>
  <c r="AT74"/>
  <c r="AU74"/>
  <c r="AW73"/>
  <c r="AV73"/>
  <c r="AT73"/>
  <c r="AU73"/>
  <c r="AW72"/>
  <c r="AV72"/>
  <c r="AT72"/>
  <c r="AU72"/>
  <c r="AW71"/>
  <c r="AV71"/>
  <c r="AT71"/>
  <c r="AU71"/>
  <c r="AW70"/>
  <c r="AV70"/>
  <c r="AT70"/>
  <c r="AU70"/>
  <c r="AW69"/>
  <c r="AV69"/>
  <c r="AT69"/>
  <c r="AU69"/>
  <c r="AW68"/>
  <c r="AV68"/>
  <c r="AT68"/>
  <c r="AU68"/>
  <c r="AW67"/>
  <c r="AV67"/>
  <c r="AT67"/>
  <c r="AU67"/>
  <c r="AW66"/>
  <c r="AV66"/>
  <c r="AT66"/>
  <c r="AU66"/>
  <c r="AW65"/>
  <c r="AV65"/>
  <c r="AT65"/>
  <c r="AU65"/>
  <c r="AW64"/>
  <c r="AV64"/>
  <c r="AT64"/>
  <c r="AU64"/>
  <c r="AW63"/>
  <c r="AV63"/>
  <c r="AT63"/>
  <c r="AU63"/>
  <c r="AW62"/>
  <c r="AV62"/>
  <c r="AT62"/>
  <c r="AU62"/>
  <c r="AW61"/>
  <c r="AV61"/>
  <c r="AT61"/>
  <c r="AU61"/>
  <c r="AW60"/>
  <c r="AV60"/>
  <c r="AT60"/>
  <c r="AU60"/>
  <c r="AW59"/>
  <c r="AV59"/>
  <c r="AT59"/>
  <c r="AU59"/>
  <c r="AW58"/>
  <c r="AV58"/>
  <c r="AT58"/>
  <c r="AU58"/>
  <c r="AW57"/>
  <c r="AV57"/>
  <c r="AT57"/>
  <c r="AU57"/>
  <c r="AW56"/>
  <c r="AV56"/>
  <c r="AT56"/>
  <c r="AU56"/>
  <c r="AW55"/>
  <c r="AV55"/>
  <c r="AT55"/>
  <c r="AU55"/>
  <c r="AW54"/>
  <c r="AV54"/>
  <c r="AT54"/>
  <c r="AU54"/>
  <c r="AW53"/>
  <c r="AV53"/>
  <c r="AT53"/>
  <c r="AU53"/>
  <c r="AW52"/>
  <c r="AV52"/>
  <c r="AT52"/>
  <c r="AU52"/>
  <c r="AW51"/>
  <c r="AV51"/>
  <c r="AT51"/>
  <c r="AU51"/>
  <c r="AW50"/>
  <c r="AV50"/>
  <c r="AT50"/>
  <c r="AU50"/>
  <c r="AW49"/>
  <c r="AV49"/>
  <c r="AT49"/>
  <c r="AU49"/>
  <c r="AW48"/>
  <c r="AV48"/>
  <c r="AT48"/>
  <c r="AU48"/>
  <c r="AW47"/>
  <c r="AV47"/>
  <c r="AT47"/>
  <c r="AU47"/>
  <c r="F34"/>
  <c r="E34"/>
  <c r="E47"/>
  <c r="D34"/>
  <c r="D47"/>
  <c r="C34"/>
  <c r="C47"/>
  <c r="AW46"/>
  <c r="AV46"/>
  <c r="AT46"/>
  <c r="AU46"/>
  <c r="AW45"/>
  <c r="AV45"/>
  <c r="AT45"/>
  <c r="AU45"/>
  <c r="F32"/>
  <c r="E32"/>
  <c r="E45"/>
  <c r="D32"/>
  <c r="D45"/>
  <c r="C32"/>
  <c r="C45"/>
  <c r="AW44"/>
  <c r="AV44"/>
  <c r="AT44"/>
  <c r="AU44"/>
  <c r="F31"/>
  <c r="E31"/>
  <c r="E44"/>
  <c r="D31"/>
  <c r="D44"/>
  <c r="C31"/>
  <c r="C44"/>
  <c r="AW43"/>
  <c r="AV43"/>
  <c r="AT43"/>
  <c r="AU43"/>
  <c r="AW42"/>
  <c r="AV42"/>
  <c r="AT42"/>
  <c r="AU42"/>
  <c r="AW41"/>
  <c r="AV41"/>
  <c r="AT41"/>
  <c r="AU41"/>
  <c r="E41"/>
  <c r="D41"/>
  <c r="C41"/>
  <c r="AW40"/>
  <c r="AV40"/>
  <c r="AT40"/>
  <c r="AU40"/>
  <c r="AW39"/>
  <c r="AV39"/>
  <c r="AT39"/>
  <c r="AU39"/>
  <c r="E39"/>
  <c r="D39"/>
  <c r="C39"/>
  <c r="AW38"/>
  <c r="AV38"/>
  <c r="AT38"/>
  <c r="AU38"/>
  <c r="E38"/>
  <c r="D38"/>
  <c r="C38"/>
  <c r="AW37"/>
  <c r="AV37"/>
  <c r="AT37"/>
  <c r="AU37"/>
  <c r="AW36"/>
  <c r="AV36"/>
  <c r="AT36"/>
  <c r="AU36"/>
  <c r="AW35"/>
  <c r="AV35"/>
  <c r="AT35"/>
  <c r="AU35"/>
  <c r="F35"/>
  <c r="E35"/>
  <c r="D35"/>
  <c r="C35"/>
  <c r="AW34"/>
  <c r="AV34"/>
  <c r="AT34"/>
  <c r="AU34"/>
  <c r="AW33"/>
  <c r="AV33"/>
  <c r="AT33"/>
  <c r="AU33"/>
  <c r="AW32"/>
  <c r="AV32"/>
  <c r="AT32"/>
  <c r="AU32"/>
  <c r="AW31"/>
  <c r="AV31"/>
  <c r="AT31"/>
  <c r="AU31"/>
  <c r="AW30"/>
  <c r="AV30"/>
  <c r="AT30"/>
  <c r="AU30"/>
  <c r="AW29"/>
  <c r="AV29"/>
  <c r="AT29"/>
  <c r="AU29"/>
  <c r="AW28"/>
  <c r="AV28"/>
  <c r="AT28"/>
  <c r="AU28"/>
  <c r="AW27"/>
  <c r="AV27"/>
  <c r="AT27"/>
  <c r="AU27"/>
  <c r="AW26"/>
  <c r="AV26"/>
  <c r="AT26"/>
  <c r="AU26"/>
  <c r="AW25"/>
  <c r="AV25"/>
  <c r="AT25"/>
  <c r="AU25"/>
  <c r="E13"/>
  <c r="E25"/>
  <c r="D13"/>
  <c r="D25"/>
  <c r="C13"/>
  <c r="C25"/>
  <c r="AW24"/>
  <c r="AV24"/>
  <c r="AT24"/>
  <c r="AU24"/>
  <c r="E12"/>
  <c r="E24"/>
  <c r="D12"/>
  <c r="D24"/>
  <c r="C12"/>
  <c r="C24"/>
  <c r="AW23"/>
  <c r="AV23"/>
  <c r="AT23"/>
  <c r="AU23"/>
  <c r="E11"/>
  <c r="E23"/>
  <c r="D11"/>
  <c r="D23"/>
  <c r="C11"/>
  <c r="C23"/>
  <c r="AW22"/>
  <c r="AV22"/>
  <c r="AT22"/>
  <c r="AU22"/>
  <c r="AW21"/>
  <c r="AV21"/>
  <c r="AT21"/>
  <c r="AU21"/>
  <c r="AW20"/>
  <c r="AV20"/>
  <c r="AT20"/>
  <c r="AU20"/>
  <c r="E20"/>
  <c r="D20"/>
  <c r="C20"/>
  <c r="AW19"/>
  <c r="AV19"/>
  <c r="AT19"/>
  <c r="AU19"/>
  <c r="E19"/>
  <c r="D19"/>
  <c r="C19"/>
  <c r="AW18"/>
  <c r="AV18"/>
  <c r="AT18"/>
  <c r="AU18"/>
  <c r="E18"/>
  <c r="D18"/>
  <c r="C18"/>
  <c r="AW17"/>
  <c r="AV17"/>
  <c r="AT17"/>
  <c r="AU17"/>
  <c r="AW16"/>
  <c r="AV16"/>
  <c r="AT16"/>
  <c r="AU16"/>
  <c r="AW15"/>
  <c r="AV15"/>
  <c r="AT15"/>
  <c r="AU15"/>
  <c r="F15"/>
  <c r="E15"/>
  <c r="D15"/>
  <c r="C15"/>
  <c r="AW14"/>
  <c r="AV14"/>
  <c r="AT14"/>
  <c r="AU14"/>
  <c r="E14"/>
  <c r="D14"/>
  <c r="C14"/>
  <c r="AW13"/>
  <c r="AV13"/>
  <c r="AT13"/>
  <c r="AU13"/>
  <c r="AW12"/>
  <c r="AV12"/>
  <c r="AT12"/>
  <c r="AU12"/>
  <c r="AW11"/>
  <c r="AV11"/>
  <c r="AT11"/>
  <c r="AU11"/>
  <c r="AW10"/>
  <c r="AV10"/>
  <c r="AT10"/>
  <c r="AU10"/>
  <c r="AW9"/>
  <c r="AV9"/>
  <c r="AT9"/>
  <c r="AU9"/>
  <c r="AW8"/>
  <c r="AV8"/>
  <c r="AT8"/>
  <c r="AU8"/>
  <c r="AW7"/>
  <c r="AV7"/>
  <c r="AT7"/>
  <c r="AU7"/>
  <c r="AW6"/>
  <c r="AV6"/>
  <c r="AT6"/>
  <c r="AU6"/>
  <c r="AW5"/>
  <c r="AV5"/>
  <c r="AT5"/>
  <c r="AU5"/>
  <c r="AW4"/>
  <c r="AV4"/>
  <c r="AT4"/>
  <c r="AU4"/>
  <c r="AG120" i="3"/>
  <c r="AG7"/>
  <c r="AG8"/>
  <c r="AG9"/>
  <c r="AG10"/>
  <c r="AG11"/>
  <c r="AG12"/>
  <c r="AG13"/>
  <c r="AG14"/>
  <c r="AG15"/>
  <c r="AG16"/>
  <c r="AG17"/>
  <c r="AG18"/>
  <c r="AG19"/>
  <c r="AG20"/>
  <c r="AG21"/>
  <c r="AG22"/>
  <c r="AG23"/>
  <c r="AG24"/>
  <c r="AG25"/>
  <c r="AG26"/>
  <c r="AG27"/>
  <c r="AG28"/>
  <c r="AG29"/>
  <c r="AG30"/>
  <c r="AG31"/>
  <c r="AG32"/>
  <c r="AG33"/>
  <c r="AG34"/>
  <c r="AG35"/>
  <c r="AG36"/>
  <c r="AG37"/>
  <c r="AG38"/>
  <c r="AG39"/>
  <c r="AG40"/>
  <c r="AG41"/>
  <c r="AG42"/>
  <c r="AG43"/>
  <c r="AG44"/>
  <c r="AG45"/>
  <c r="AG46"/>
  <c r="AG47"/>
  <c r="AG48"/>
  <c r="AG49"/>
  <c r="AG50"/>
  <c r="AG51"/>
  <c r="AG52"/>
  <c r="AG53"/>
  <c r="AG54"/>
  <c r="AG55"/>
  <c r="AG56"/>
  <c r="AG57"/>
  <c r="AG58"/>
  <c r="AG59"/>
  <c r="AG60"/>
  <c r="AG61"/>
  <c r="AG62"/>
  <c r="AG63"/>
  <c r="AG64"/>
  <c r="AG65"/>
  <c r="AG66"/>
  <c r="AG67"/>
  <c r="AG68"/>
  <c r="AG69"/>
  <c r="AG70"/>
  <c r="AG71"/>
  <c r="AG72"/>
  <c r="AG73"/>
  <c r="AG74"/>
  <c r="AG75"/>
  <c r="AG76"/>
  <c r="AG77"/>
  <c r="AG78"/>
  <c r="AG79"/>
  <c r="AG80"/>
  <c r="AG81"/>
  <c r="AG82"/>
  <c r="AG83"/>
  <c r="AG84"/>
  <c r="AG85"/>
  <c r="AG86"/>
  <c r="AG87"/>
  <c r="AG88"/>
  <c r="AG89"/>
  <c r="AG90"/>
  <c r="AG91"/>
  <c r="AG92"/>
  <c r="AG93"/>
  <c r="AG94"/>
  <c r="AG95"/>
  <c r="AG96"/>
  <c r="AG97"/>
  <c r="AG98"/>
  <c r="AG99"/>
  <c r="AG100"/>
  <c r="AG101"/>
  <c r="AG102"/>
  <c r="AG103"/>
  <c r="AG104"/>
  <c r="AG105"/>
  <c r="AG106"/>
  <c r="AG107"/>
  <c r="AG108"/>
  <c r="AG109"/>
  <c r="AG110"/>
  <c r="AG111"/>
  <c r="AG112"/>
  <c r="AG113"/>
  <c r="AG114"/>
  <c r="AG115"/>
  <c r="AG116"/>
  <c r="AG117"/>
  <c r="AG118"/>
  <c r="AG119"/>
  <c r="A5671"/>
  <c r="A5672"/>
  <c r="A5673"/>
  <c r="A5674"/>
  <c r="A5675"/>
  <c r="A5676"/>
  <c r="A5677"/>
  <c r="A5678"/>
  <c r="A5679"/>
  <c r="A5680"/>
  <c r="A5681"/>
  <c r="A5682"/>
  <c r="A5683"/>
  <c r="A5684"/>
  <c r="A5685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E188"/>
  <c r="E189"/>
  <c r="E190"/>
  <c r="E191"/>
  <c r="E192"/>
  <c r="E193"/>
  <c r="E194"/>
  <c r="E195"/>
  <c r="E196"/>
  <c r="E197"/>
  <c r="E198"/>
  <c r="E199"/>
  <c r="E200"/>
  <c r="E201"/>
  <c r="E202"/>
  <c r="E203"/>
  <c r="E204"/>
  <c r="E205"/>
  <c r="E206"/>
  <c r="E207"/>
  <c r="E208"/>
  <c r="E209"/>
  <c r="E210"/>
  <c r="E211"/>
  <c r="E212"/>
  <c r="E213"/>
  <c r="E214"/>
  <c r="E215"/>
  <c r="E216"/>
  <c r="E217"/>
  <c r="E218"/>
  <c r="E219"/>
  <c r="E220"/>
  <c r="E221"/>
  <c r="E222"/>
  <c r="E223"/>
  <c r="E224"/>
  <c r="E225"/>
  <c r="E226"/>
  <c r="E227"/>
  <c r="E228"/>
  <c r="E229"/>
  <c r="E230"/>
  <c r="E231"/>
  <c r="E232"/>
  <c r="E233"/>
  <c r="E234"/>
  <c r="E235"/>
  <c r="E236"/>
  <c r="E237"/>
  <c r="E238"/>
  <c r="E239"/>
  <c r="E240"/>
  <c r="E241"/>
  <c r="E242"/>
  <c r="E243"/>
  <c r="E244"/>
  <c r="E245"/>
  <c r="E246"/>
  <c r="E247"/>
  <c r="E248"/>
  <c r="E249"/>
  <c r="E250"/>
  <c r="E251"/>
  <c r="E252"/>
  <c r="E253"/>
  <c r="E254"/>
  <c r="E255"/>
  <c r="E256"/>
  <c r="E257"/>
  <c r="E258"/>
  <c r="E259"/>
  <c r="E260"/>
  <c r="E261"/>
  <c r="E262"/>
  <c r="E263"/>
  <c r="E264"/>
  <c r="E265"/>
  <c r="E266"/>
  <c r="E267"/>
  <c r="E268"/>
  <c r="E269"/>
  <c r="E270"/>
  <c r="E271"/>
  <c r="E272"/>
  <c r="E273"/>
  <c r="E274"/>
  <c r="E275"/>
  <c r="E276"/>
  <c r="E277"/>
  <c r="E278"/>
  <c r="E279"/>
  <c r="E280"/>
  <c r="E281"/>
  <c r="E282"/>
  <c r="E283"/>
  <c r="E284"/>
  <c r="E285"/>
  <c r="E286"/>
  <c r="E287"/>
  <c r="E288"/>
  <c r="E289"/>
  <c r="E290"/>
  <c r="E291"/>
  <c r="E292"/>
  <c r="E293"/>
  <c r="E294"/>
  <c r="E295"/>
  <c r="E296"/>
  <c r="E297"/>
  <c r="E298"/>
  <c r="E299"/>
  <c r="E300"/>
  <c r="E301"/>
  <c r="E302"/>
  <c r="E303"/>
  <c r="E304"/>
  <c r="E305"/>
  <c r="E306"/>
  <c r="E307"/>
  <c r="E308"/>
  <c r="E309"/>
  <c r="E310"/>
  <c r="E311"/>
  <c r="E312"/>
  <c r="E313"/>
  <c r="E314"/>
  <c r="E315"/>
  <c r="E316"/>
  <c r="E317"/>
  <c r="E318"/>
  <c r="E319"/>
  <c r="E320"/>
  <c r="E321"/>
  <c r="E322"/>
  <c r="E323"/>
  <c r="E324"/>
  <c r="E325"/>
  <c r="E326"/>
  <c r="E327"/>
  <c r="E328"/>
  <c r="E329"/>
  <c r="E330"/>
  <c r="E331"/>
  <c r="E332"/>
  <c r="E333"/>
  <c r="E334"/>
  <c r="E335"/>
  <c r="E336"/>
  <c r="E337"/>
  <c r="E338"/>
  <c r="E339"/>
  <c r="E340"/>
  <c r="E341"/>
  <c r="E342"/>
  <c r="E343"/>
  <c r="E344"/>
  <c r="E345"/>
  <c r="E346"/>
  <c r="E347"/>
  <c r="E348"/>
  <c r="E349"/>
  <c r="E350"/>
  <c r="E351"/>
  <c r="E352"/>
  <c r="E353"/>
  <c r="E354"/>
  <c r="E355"/>
  <c r="E356"/>
  <c r="E357"/>
  <c r="E358"/>
  <c r="E359"/>
  <c r="E360"/>
  <c r="E361"/>
  <c r="E362"/>
  <c r="E363"/>
  <c r="E364"/>
  <c r="E365"/>
  <c r="E366"/>
  <c r="E367"/>
  <c r="E368"/>
  <c r="E369"/>
  <c r="E370"/>
  <c r="E371"/>
  <c r="E372"/>
  <c r="E373"/>
  <c r="E374"/>
  <c r="E375"/>
  <c r="E376"/>
  <c r="E377"/>
  <c r="E378"/>
  <c r="E379"/>
  <c r="E380"/>
  <c r="E381"/>
  <c r="E382"/>
  <c r="E383"/>
  <c r="E384"/>
  <c r="E385"/>
  <c r="E386"/>
  <c r="E387"/>
  <c r="E388"/>
  <c r="E389"/>
  <c r="E390"/>
  <c r="E391"/>
  <c r="E392"/>
  <c r="E393"/>
  <c r="E394"/>
  <c r="E395"/>
  <c r="E396"/>
  <c r="E397"/>
  <c r="E398"/>
  <c r="E399"/>
  <c r="E400"/>
  <c r="E401"/>
  <c r="E402"/>
  <c r="E403"/>
  <c r="E404"/>
  <c r="E405"/>
  <c r="E406"/>
  <c r="E407"/>
  <c r="E408"/>
  <c r="E409"/>
  <c r="E410"/>
  <c r="E411"/>
  <c r="E412"/>
  <c r="E413"/>
  <c r="E414"/>
  <c r="E415"/>
  <c r="E416"/>
  <c r="E417"/>
  <c r="E418"/>
  <c r="E419"/>
  <c r="E420"/>
  <c r="E421"/>
  <c r="E422"/>
  <c r="E423"/>
  <c r="E424"/>
  <c r="E425"/>
  <c r="E426"/>
  <c r="E427"/>
  <c r="E428"/>
  <c r="E429"/>
  <c r="E430"/>
  <c r="E431"/>
  <c r="E432"/>
  <c r="E433"/>
  <c r="E434"/>
  <c r="E435"/>
  <c r="E436"/>
  <c r="E437"/>
  <c r="E438"/>
  <c r="E439"/>
  <c r="E440"/>
  <c r="E441"/>
  <c r="E442"/>
  <c r="E443"/>
  <c r="E444"/>
  <c r="E445"/>
  <c r="E446"/>
  <c r="E447"/>
  <c r="E448"/>
  <c r="E449"/>
  <c r="E450"/>
  <c r="E451"/>
  <c r="E452"/>
  <c r="E453"/>
  <c r="E454"/>
  <c r="E455"/>
  <c r="E456"/>
  <c r="E457"/>
  <c r="E458"/>
  <c r="E459"/>
  <c r="E460"/>
  <c r="E461"/>
  <c r="E462"/>
  <c r="E463"/>
  <c r="E464"/>
  <c r="E465"/>
  <c r="E466"/>
  <c r="E467"/>
  <c r="E468"/>
  <c r="E469"/>
  <c r="E470"/>
  <c r="E471"/>
  <c r="E472"/>
  <c r="E473"/>
  <c r="E474"/>
  <c r="E475"/>
  <c r="E476"/>
  <c r="E477"/>
  <c r="E478"/>
  <c r="E479"/>
  <c r="E480"/>
  <c r="E481"/>
  <c r="E482"/>
  <c r="E483"/>
  <c r="E484"/>
  <c r="E485"/>
  <c r="E486"/>
  <c r="E487"/>
  <c r="E488"/>
  <c r="E489"/>
  <c r="E490"/>
  <c r="E491"/>
  <c r="E492"/>
  <c r="E493"/>
  <c r="E494"/>
  <c r="E495"/>
  <c r="E496"/>
  <c r="E497"/>
  <c r="E498"/>
  <c r="E499"/>
  <c r="E500"/>
  <c r="E501"/>
  <c r="E502"/>
  <c r="E503"/>
  <c r="E504"/>
  <c r="E505"/>
  <c r="E506"/>
  <c r="E507"/>
  <c r="E508"/>
  <c r="E509"/>
  <c r="E510"/>
  <c r="E511"/>
  <c r="E512"/>
  <c r="E513"/>
  <c r="E514"/>
  <c r="E515"/>
  <c r="E516"/>
  <c r="E517"/>
  <c r="E518"/>
  <c r="E519"/>
  <c r="E520"/>
  <c r="E521"/>
  <c r="E522"/>
  <c r="E523"/>
  <c r="E524"/>
  <c r="E525"/>
  <c r="E526"/>
  <c r="E527"/>
  <c r="E528"/>
  <c r="E529"/>
  <c r="E530"/>
  <c r="E531"/>
  <c r="E532"/>
  <c r="E533"/>
  <c r="E534"/>
  <c r="E535"/>
  <c r="E536"/>
  <c r="E537"/>
  <c r="E538"/>
  <c r="E539"/>
  <c r="E540"/>
  <c r="E541"/>
  <c r="E542"/>
  <c r="E543"/>
  <c r="E544"/>
  <c r="E545"/>
  <c r="E546"/>
  <c r="E547"/>
  <c r="E548"/>
  <c r="E549"/>
  <c r="E550"/>
  <c r="E551"/>
  <c r="E552"/>
  <c r="E553"/>
  <c r="E554"/>
  <c r="E555"/>
  <c r="E556"/>
  <c r="E557"/>
  <c r="E558"/>
  <c r="E559"/>
  <c r="E560"/>
  <c r="E561"/>
  <c r="E562"/>
  <c r="E563"/>
  <c r="E564"/>
  <c r="E565"/>
  <c r="E566"/>
  <c r="E567"/>
  <c r="E568"/>
  <c r="E569"/>
  <c r="E570"/>
  <c r="E571"/>
  <c r="E572"/>
  <c r="E573"/>
  <c r="E574"/>
  <c r="E575"/>
  <c r="E576"/>
  <c r="E577"/>
  <c r="E578"/>
  <c r="E579"/>
  <c r="E580"/>
  <c r="E581"/>
  <c r="E582"/>
  <c r="E583"/>
  <c r="E584"/>
  <c r="E585"/>
  <c r="E586"/>
  <c r="E587"/>
  <c r="E588"/>
  <c r="E589"/>
  <c r="E590"/>
  <c r="E591"/>
  <c r="E592"/>
  <c r="E593"/>
  <c r="E594"/>
  <c r="E595"/>
  <c r="E596"/>
  <c r="E597"/>
  <c r="E598"/>
  <c r="E599"/>
  <c r="E600"/>
  <c r="E601"/>
  <c r="E602"/>
  <c r="E603"/>
  <c r="E604"/>
  <c r="E605"/>
  <c r="E606"/>
  <c r="E607"/>
  <c r="E608"/>
  <c r="E609"/>
  <c r="E610"/>
  <c r="E611"/>
  <c r="E612"/>
  <c r="E613"/>
  <c r="E614"/>
  <c r="E615"/>
  <c r="E616"/>
  <c r="E617"/>
  <c r="E618"/>
  <c r="E619"/>
  <c r="E620"/>
  <c r="E621"/>
  <c r="E622"/>
  <c r="E623"/>
  <c r="E624"/>
  <c r="E625"/>
  <c r="E626"/>
  <c r="E627"/>
  <c r="E628"/>
  <c r="E629"/>
  <c r="E630"/>
  <c r="E631"/>
  <c r="E632"/>
  <c r="E633"/>
  <c r="E634"/>
  <c r="E635"/>
  <c r="E636"/>
  <c r="E637"/>
  <c r="E638"/>
  <c r="E639"/>
  <c r="E640"/>
  <c r="E641"/>
  <c r="E642"/>
  <c r="E643"/>
  <c r="E644"/>
  <c r="E645"/>
  <c r="E646"/>
  <c r="E647"/>
  <c r="E648"/>
  <c r="E649"/>
  <c r="E650"/>
  <c r="E651"/>
  <c r="E652"/>
  <c r="E653"/>
  <c r="E654"/>
  <c r="E655"/>
  <c r="E656"/>
  <c r="E657"/>
  <c r="E658"/>
  <c r="E659"/>
  <c r="E660"/>
  <c r="E661"/>
  <c r="E662"/>
  <c r="E663"/>
  <c r="E664"/>
  <c r="E665"/>
  <c r="E666"/>
  <c r="E667"/>
  <c r="E668"/>
  <c r="E669"/>
  <c r="E670"/>
  <c r="E671"/>
  <c r="E672"/>
  <c r="E673"/>
  <c r="E674"/>
  <c r="E675"/>
  <c r="E676"/>
  <c r="E677"/>
  <c r="E678"/>
  <c r="E679"/>
  <c r="E680"/>
  <c r="E681"/>
  <c r="E682"/>
  <c r="E683"/>
  <c r="E684"/>
  <c r="E685"/>
  <c r="E686"/>
  <c r="E687"/>
  <c r="E688"/>
  <c r="E689"/>
  <c r="E690"/>
  <c r="E691"/>
  <c r="E692"/>
  <c r="E693"/>
  <c r="E694"/>
  <c r="E695"/>
  <c r="E696"/>
  <c r="E697"/>
  <c r="E698"/>
  <c r="E699"/>
  <c r="E700"/>
  <c r="E701"/>
  <c r="E702"/>
  <c r="E703"/>
  <c r="E704"/>
  <c r="E705"/>
  <c r="E706"/>
  <c r="E707"/>
  <c r="E708"/>
  <c r="E709"/>
  <c r="E710"/>
  <c r="E711"/>
  <c r="E712"/>
  <c r="E713"/>
  <c r="E714"/>
  <c r="E715"/>
  <c r="E716"/>
  <c r="E717"/>
  <c r="E718"/>
  <c r="E719"/>
  <c r="E720"/>
  <c r="E721"/>
  <c r="E722"/>
  <c r="E723"/>
  <c r="E724"/>
  <c r="E725"/>
  <c r="E726"/>
  <c r="E727"/>
  <c r="E728"/>
  <c r="E729"/>
  <c r="E730"/>
  <c r="E731"/>
  <c r="E732"/>
  <c r="E733"/>
  <c r="E734"/>
  <c r="E735"/>
  <c r="E736"/>
  <c r="E737"/>
  <c r="E738"/>
  <c r="E739"/>
  <c r="E740"/>
  <c r="E741"/>
  <c r="E742"/>
  <c r="E743"/>
  <c r="E744"/>
  <c r="E745"/>
  <c r="E746"/>
  <c r="E747"/>
  <c r="E748"/>
  <c r="E749"/>
  <c r="E750"/>
  <c r="E751"/>
  <c r="E752"/>
  <c r="E753"/>
  <c r="E754"/>
  <c r="E755"/>
  <c r="E756"/>
  <c r="E757"/>
  <c r="E758"/>
  <c r="E759"/>
  <c r="E760"/>
  <c r="E761"/>
  <c r="E762"/>
  <c r="E763"/>
  <c r="E764"/>
  <c r="E765"/>
  <c r="E766"/>
  <c r="E767"/>
  <c r="E768"/>
  <c r="E769"/>
  <c r="E770"/>
  <c r="E771"/>
  <c r="E772"/>
  <c r="E773"/>
  <c r="E774"/>
  <c r="E775"/>
  <c r="E776"/>
  <c r="E777"/>
  <c r="E778"/>
  <c r="E779"/>
  <c r="E780"/>
  <c r="E781"/>
  <c r="E782"/>
  <c r="E783"/>
  <c r="E784"/>
  <c r="E785"/>
  <c r="E786"/>
  <c r="E787"/>
  <c r="E788"/>
  <c r="E789"/>
  <c r="E790"/>
  <c r="E791"/>
  <c r="E792"/>
  <c r="E793"/>
  <c r="E794"/>
  <c r="E795"/>
  <c r="E796"/>
  <c r="E797"/>
  <c r="E798"/>
  <c r="E799"/>
  <c r="E800"/>
  <c r="E801"/>
  <c r="E802"/>
  <c r="E803"/>
  <c r="E804"/>
  <c r="E805"/>
  <c r="E806"/>
  <c r="E807"/>
  <c r="E808"/>
  <c r="E809"/>
  <c r="E810"/>
  <c r="E811"/>
  <c r="E812"/>
  <c r="E813"/>
  <c r="E814"/>
  <c r="E815"/>
  <c r="E816"/>
  <c r="E817"/>
  <c r="E818"/>
  <c r="E819"/>
  <c r="E820"/>
  <c r="E821"/>
  <c r="E822"/>
  <c r="E823"/>
  <c r="E824"/>
  <c r="E825"/>
  <c r="E826"/>
  <c r="E827"/>
  <c r="E828"/>
  <c r="E829"/>
  <c r="E830"/>
  <c r="E831"/>
  <c r="E832"/>
  <c r="E833"/>
  <c r="E834"/>
  <c r="E835"/>
  <c r="E836"/>
  <c r="E837"/>
  <c r="E838"/>
  <c r="E839"/>
  <c r="E840"/>
  <c r="E841"/>
  <c r="E842"/>
  <c r="E843"/>
  <c r="E844"/>
  <c r="E845"/>
  <c r="E846"/>
  <c r="E847"/>
  <c r="E848"/>
  <c r="E849"/>
  <c r="E850"/>
  <c r="E851"/>
  <c r="E852"/>
  <c r="E853"/>
  <c r="E854"/>
  <c r="E855"/>
  <c r="E856"/>
  <c r="E857"/>
  <c r="E858"/>
  <c r="E859"/>
  <c r="E860"/>
  <c r="E861"/>
  <c r="E862"/>
  <c r="E863"/>
  <c r="E864"/>
  <c r="E865"/>
  <c r="E866"/>
  <c r="E867"/>
  <c r="E868"/>
  <c r="E869"/>
  <c r="E870"/>
  <c r="E871"/>
  <c r="E872"/>
  <c r="E873"/>
  <c r="E874"/>
  <c r="E875"/>
  <c r="E876"/>
  <c r="E877"/>
  <c r="E878"/>
  <c r="E879"/>
  <c r="E880"/>
  <c r="E881"/>
  <c r="E882"/>
  <c r="E883"/>
  <c r="E884"/>
  <c r="E885"/>
  <c r="E886"/>
  <c r="E887"/>
  <c r="E888"/>
  <c r="E889"/>
  <c r="E890"/>
  <c r="E891"/>
  <c r="E892"/>
  <c r="E893"/>
  <c r="E894"/>
  <c r="E895"/>
  <c r="E896"/>
  <c r="E897"/>
  <c r="E898"/>
  <c r="E899"/>
  <c r="E900"/>
  <c r="E901"/>
  <c r="E902"/>
  <c r="E903"/>
  <c r="E904"/>
  <c r="E905"/>
  <c r="E906"/>
  <c r="E907"/>
  <c r="E908"/>
  <c r="E909"/>
  <c r="E910"/>
  <c r="E911"/>
  <c r="E912"/>
  <c r="E913"/>
  <c r="E914"/>
  <c r="E915"/>
  <c r="E916"/>
  <c r="E917"/>
  <c r="E918"/>
  <c r="E919"/>
  <c r="E920"/>
  <c r="E921"/>
  <c r="E922"/>
  <c r="E923"/>
  <c r="E924"/>
  <c r="E925"/>
  <c r="E926"/>
  <c r="E927"/>
  <c r="E928"/>
  <c r="E929"/>
  <c r="E930"/>
  <c r="E931"/>
  <c r="E932"/>
  <c r="E933"/>
  <c r="E934"/>
  <c r="E935"/>
  <c r="E936"/>
  <c r="E937"/>
  <c r="E938"/>
  <c r="E939"/>
  <c r="E940"/>
  <c r="E941"/>
  <c r="E942"/>
  <c r="E943"/>
  <c r="E944"/>
  <c r="E945"/>
  <c r="E946"/>
  <c r="E947"/>
  <c r="E948"/>
  <c r="E949"/>
  <c r="E950"/>
  <c r="E951"/>
  <c r="E952"/>
  <c r="E953"/>
  <c r="E954"/>
  <c r="E955"/>
  <c r="E956"/>
  <c r="E957"/>
  <c r="E958"/>
  <c r="E959"/>
  <c r="E960"/>
  <c r="E961"/>
  <c r="E962"/>
  <c r="E963"/>
  <c r="E964"/>
  <c r="E965"/>
  <c r="E966"/>
  <c r="E967"/>
  <c r="E968"/>
  <c r="E969"/>
  <c r="E970"/>
  <c r="E971"/>
  <c r="E972"/>
  <c r="E973"/>
  <c r="E974"/>
  <c r="E975"/>
  <c r="E976"/>
  <c r="E977"/>
  <c r="E978"/>
  <c r="E979"/>
  <c r="E980"/>
  <c r="E981"/>
  <c r="E982"/>
  <c r="E983"/>
  <c r="E984"/>
  <c r="E985"/>
  <c r="E986"/>
  <c r="E987"/>
  <c r="E988"/>
  <c r="E989"/>
  <c r="E990"/>
  <c r="E991"/>
  <c r="E992"/>
  <c r="E993"/>
  <c r="E994"/>
  <c r="E995"/>
  <c r="E996"/>
  <c r="E997"/>
  <c r="E998"/>
  <c r="E999"/>
  <c r="E1000"/>
  <c r="E1001"/>
  <c r="E1002"/>
  <c r="E1003"/>
  <c r="E1004"/>
  <c r="E1005"/>
  <c r="E1006"/>
  <c r="E1007"/>
  <c r="E1008"/>
  <c r="E1009"/>
  <c r="E1010"/>
  <c r="E1011"/>
  <c r="E1012"/>
  <c r="E1013"/>
  <c r="E1014"/>
  <c r="E1015"/>
  <c r="E1016"/>
  <c r="E1017"/>
  <c r="E1018"/>
  <c r="E1019"/>
  <c r="E1020"/>
  <c r="E1021"/>
  <c r="E1022"/>
  <c r="E1023"/>
  <c r="E1024"/>
  <c r="E1025"/>
  <c r="E1026"/>
  <c r="E1027"/>
  <c r="E1028"/>
  <c r="E1029"/>
  <c r="E1030"/>
  <c r="E1031"/>
  <c r="E1032"/>
  <c r="E1033"/>
  <c r="E1034"/>
  <c r="E1035"/>
  <c r="E1036"/>
  <c r="E1037"/>
  <c r="E1038"/>
  <c r="E1039"/>
  <c r="E1040"/>
  <c r="E1041"/>
  <c r="E1042"/>
  <c r="E1043"/>
  <c r="E1044"/>
  <c r="E1045"/>
  <c r="E1046"/>
  <c r="E1047"/>
  <c r="E1048"/>
  <c r="E1049"/>
  <c r="E1050"/>
  <c r="E1051"/>
  <c r="E1052"/>
  <c r="E1053"/>
  <c r="E1054"/>
  <c r="E1055"/>
  <c r="E1056"/>
  <c r="E1057"/>
  <c r="E1058"/>
  <c r="E1059"/>
  <c r="E1060"/>
  <c r="E1061"/>
  <c r="E1062"/>
  <c r="E1063"/>
  <c r="E1064"/>
  <c r="E1065"/>
  <c r="E1066"/>
  <c r="E1067"/>
  <c r="E1068"/>
  <c r="E1069"/>
  <c r="E1070"/>
  <c r="E1071"/>
  <c r="E1072"/>
  <c r="E1073"/>
  <c r="E1074"/>
  <c r="E1075"/>
  <c r="E1076"/>
  <c r="E1077"/>
  <c r="E1078"/>
  <c r="E1079"/>
  <c r="E1080"/>
  <c r="E1081"/>
  <c r="E1082"/>
  <c r="E1083"/>
  <c r="E1084"/>
  <c r="E1085"/>
  <c r="E1086"/>
  <c r="E1087"/>
  <c r="E1088"/>
  <c r="E1089"/>
  <c r="E1090"/>
  <c r="E1091"/>
  <c r="E1092"/>
  <c r="E1093"/>
  <c r="E1094"/>
  <c r="E1095"/>
  <c r="E1096"/>
  <c r="E1097"/>
  <c r="E1098"/>
  <c r="E1099"/>
  <c r="E1100"/>
  <c r="E1101"/>
  <c r="E1102"/>
  <c r="E1103"/>
  <c r="E1104"/>
  <c r="E1105"/>
  <c r="E1106"/>
  <c r="E1107"/>
  <c r="E1108"/>
  <c r="E1109"/>
  <c r="E1110"/>
  <c r="E1111"/>
  <c r="E1112"/>
  <c r="E1113"/>
  <c r="E1114"/>
  <c r="E1115"/>
  <c r="E1116"/>
  <c r="E1117"/>
  <c r="E1118"/>
  <c r="E1119"/>
  <c r="E1120"/>
  <c r="E1121"/>
  <c r="E1122"/>
  <c r="E1123"/>
  <c r="E1124"/>
  <c r="E1125"/>
  <c r="E1126"/>
  <c r="E1127"/>
  <c r="E1128"/>
  <c r="E1129"/>
  <c r="E1130"/>
  <c r="E1131"/>
  <c r="E1132"/>
  <c r="E1133"/>
  <c r="E1134"/>
  <c r="E1135"/>
  <c r="E1136"/>
  <c r="E1137"/>
  <c r="E1138"/>
  <c r="E1139"/>
  <c r="E1140"/>
  <c r="E1141"/>
  <c r="E1142"/>
  <c r="E1143"/>
  <c r="E1144"/>
  <c r="E1145"/>
  <c r="E1146"/>
  <c r="E1147"/>
  <c r="E1148"/>
  <c r="E1149"/>
  <c r="E1150"/>
  <c r="E1151"/>
  <c r="E1152"/>
  <c r="E1153"/>
  <c r="E1154"/>
  <c r="E1155"/>
  <c r="E1156"/>
  <c r="E1157"/>
  <c r="E1158"/>
  <c r="E1159"/>
  <c r="E1160"/>
  <c r="E1161"/>
  <c r="E1162"/>
  <c r="E1163"/>
  <c r="E1164"/>
  <c r="E1165"/>
  <c r="E1166"/>
  <c r="E1167"/>
  <c r="E1168"/>
  <c r="E1169"/>
  <c r="E1170"/>
  <c r="E1171"/>
  <c r="E1172"/>
  <c r="E1173"/>
  <c r="E1174"/>
  <c r="E1175"/>
  <c r="E1176"/>
  <c r="E1177"/>
  <c r="E1178"/>
  <c r="E1179"/>
  <c r="E1180"/>
  <c r="E1181"/>
  <c r="E1182"/>
  <c r="E1183"/>
  <c r="E1184"/>
  <c r="E1185"/>
  <c r="E1186"/>
  <c r="E1187"/>
  <c r="E1188"/>
  <c r="E1189"/>
  <c r="E1190"/>
  <c r="E1191"/>
  <c r="E1192"/>
  <c r="E1193"/>
  <c r="E1194"/>
  <c r="E1195"/>
  <c r="E1196"/>
  <c r="E1197"/>
  <c r="E1198"/>
  <c r="E1199"/>
  <c r="E1200"/>
  <c r="E1201"/>
  <c r="E1202"/>
  <c r="E1203"/>
  <c r="E1204"/>
  <c r="E1205"/>
  <c r="E1206"/>
  <c r="E1207"/>
  <c r="E1208"/>
  <c r="E1209"/>
  <c r="E1210"/>
  <c r="E1211"/>
  <c r="E1212"/>
  <c r="E1213"/>
  <c r="E1214"/>
  <c r="E1215"/>
  <c r="E1216"/>
  <c r="E1217"/>
  <c r="E1218"/>
  <c r="E1219"/>
  <c r="E1220"/>
  <c r="E1221"/>
  <c r="E1222"/>
  <c r="E1223"/>
  <c r="E1224"/>
  <c r="E1225"/>
  <c r="E1226"/>
  <c r="E1227"/>
  <c r="E1228"/>
  <c r="E1229"/>
  <c r="E1230"/>
  <c r="E1231"/>
  <c r="E1232"/>
  <c r="E1233"/>
  <c r="E1234"/>
  <c r="E1235"/>
  <c r="E1236"/>
  <c r="E1237"/>
  <c r="E1238"/>
  <c r="E1239"/>
  <c r="E1240"/>
  <c r="E1241"/>
  <c r="E1242"/>
  <c r="E1243"/>
  <c r="E1244"/>
  <c r="E1245"/>
  <c r="E1246"/>
  <c r="E1247"/>
  <c r="E1248"/>
  <c r="E1249"/>
  <c r="E1250"/>
  <c r="E1251"/>
  <c r="E1252"/>
  <c r="E1253"/>
  <c r="E1254"/>
  <c r="E1255"/>
  <c r="E1256"/>
  <c r="E1257"/>
  <c r="E1258"/>
  <c r="E1259"/>
  <c r="E1260"/>
  <c r="E1261"/>
  <c r="E1262"/>
  <c r="E1263"/>
  <c r="E1264"/>
  <c r="E1265"/>
  <c r="E1266"/>
  <c r="E1267"/>
  <c r="E1268"/>
  <c r="E1269"/>
  <c r="E1270"/>
  <c r="E1271"/>
  <c r="E1272"/>
  <c r="E1273"/>
  <c r="E1274"/>
  <c r="E1275"/>
  <c r="E1276"/>
  <c r="E1277"/>
  <c r="E1278"/>
  <c r="E1279"/>
  <c r="E1280"/>
  <c r="E1281"/>
  <c r="E1282"/>
  <c r="E1283"/>
  <c r="E1284"/>
  <c r="E1285"/>
  <c r="E1286"/>
  <c r="E1287"/>
  <c r="E1288"/>
  <c r="E1289"/>
  <c r="E1290"/>
  <c r="E1291"/>
  <c r="E1292"/>
  <c r="E1293"/>
  <c r="E1294"/>
  <c r="E1295"/>
  <c r="E1296"/>
  <c r="E1297"/>
  <c r="E1298"/>
  <c r="E1299"/>
  <c r="E1300"/>
  <c r="E1301"/>
  <c r="E1302"/>
  <c r="E1303"/>
  <c r="E1304"/>
  <c r="E1305"/>
  <c r="E1306"/>
  <c r="E1307"/>
  <c r="E1308"/>
  <c r="E1309"/>
  <c r="E1310"/>
  <c r="E1311"/>
  <c r="E1312"/>
  <c r="E1313"/>
  <c r="E1314"/>
  <c r="E1315"/>
  <c r="E1316"/>
  <c r="E1317"/>
  <c r="E1318"/>
  <c r="E1319"/>
  <c r="E1320"/>
  <c r="E1321"/>
  <c r="E1322"/>
  <c r="E1323"/>
  <c r="E1324"/>
  <c r="E1325"/>
  <c r="E1326"/>
  <c r="E1327"/>
  <c r="E1328"/>
  <c r="E1329"/>
  <c r="E1330"/>
  <c r="E1331"/>
  <c r="E1332"/>
  <c r="E1333"/>
  <c r="E1334"/>
  <c r="E1335"/>
  <c r="E1336"/>
  <c r="E1337"/>
  <c r="E1338"/>
  <c r="E1339"/>
  <c r="E1340"/>
  <c r="E1341"/>
  <c r="E1342"/>
  <c r="E1343"/>
  <c r="E1344"/>
  <c r="E1345"/>
  <c r="E1346"/>
  <c r="E1347"/>
  <c r="E1348"/>
  <c r="E1349"/>
  <c r="E1350"/>
  <c r="E1351"/>
  <c r="E1352"/>
  <c r="E1353"/>
  <c r="E1354"/>
  <c r="E1355"/>
  <c r="E1356"/>
  <c r="E1357"/>
  <c r="E1358"/>
  <c r="E1359"/>
  <c r="E1360"/>
  <c r="E1361"/>
  <c r="E1362"/>
  <c r="E1363"/>
  <c r="E1364"/>
  <c r="E1365"/>
  <c r="E1366"/>
  <c r="E1367"/>
  <c r="E1368"/>
  <c r="E1369"/>
  <c r="E1370"/>
  <c r="E1371"/>
  <c r="E1372"/>
  <c r="E1373"/>
  <c r="E1374"/>
  <c r="E1375"/>
  <c r="E1376"/>
  <c r="E1377"/>
  <c r="E1378"/>
  <c r="E1379"/>
  <c r="E1380"/>
  <c r="E1381"/>
  <c r="E1382"/>
  <c r="E1383"/>
  <c r="E1384"/>
  <c r="E1385"/>
  <c r="E1386"/>
  <c r="E1387"/>
  <c r="E1388"/>
  <c r="E1389"/>
  <c r="E1390"/>
  <c r="E1391"/>
  <c r="E1392"/>
  <c r="E1393"/>
  <c r="E1394"/>
  <c r="E1395"/>
  <c r="E1396"/>
  <c r="E1397"/>
  <c r="E1398"/>
  <c r="E1399"/>
  <c r="E1400"/>
  <c r="E1401"/>
  <c r="E1402"/>
  <c r="E1403"/>
  <c r="E1404"/>
  <c r="E1405"/>
  <c r="E1406"/>
  <c r="E1407"/>
  <c r="E1408"/>
  <c r="E1409"/>
  <c r="E1410"/>
  <c r="E1411"/>
  <c r="E1412"/>
  <c r="E1413"/>
  <c r="E1414"/>
  <c r="E1415"/>
  <c r="E1416"/>
  <c r="E1417"/>
  <c r="E1418"/>
  <c r="E1419"/>
  <c r="E1420"/>
  <c r="E1421"/>
  <c r="E1422"/>
  <c r="E1423"/>
  <c r="E1424"/>
  <c r="E1425"/>
  <c r="E1426"/>
  <c r="E1427"/>
  <c r="E1428"/>
  <c r="E1429"/>
  <c r="E1430"/>
  <c r="E1431"/>
  <c r="E1432"/>
  <c r="E1433"/>
  <c r="E1434"/>
  <c r="E1435"/>
  <c r="E1436"/>
  <c r="E1437"/>
  <c r="E1438"/>
  <c r="E1439"/>
  <c r="E1440"/>
  <c r="E1441"/>
  <c r="E1442"/>
  <c r="E1443"/>
  <c r="E1444"/>
  <c r="E1445"/>
  <c r="E1446"/>
  <c r="E1447"/>
  <c r="E1448"/>
  <c r="E1449"/>
  <c r="E1450"/>
  <c r="E1451"/>
  <c r="E1452"/>
  <c r="E1453"/>
  <c r="E1454"/>
  <c r="E1455"/>
  <c r="E1456"/>
  <c r="E1457"/>
  <c r="E1458"/>
  <c r="E1459"/>
  <c r="E1460"/>
  <c r="E1461"/>
  <c r="E1462"/>
  <c r="E1463"/>
  <c r="E1464"/>
  <c r="E1465"/>
  <c r="E1466"/>
  <c r="E1467"/>
  <c r="E1468"/>
  <c r="E1469"/>
  <c r="E1470"/>
  <c r="E1471"/>
  <c r="E1472"/>
  <c r="E1473"/>
  <c r="E1474"/>
  <c r="E1475"/>
  <c r="E1476"/>
  <c r="E1477"/>
  <c r="E1478"/>
  <c r="E1479"/>
  <c r="E1480"/>
  <c r="E1481"/>
  <c r="E1482"/>
  <c r="E1483"/>
  <c r="E1484"/>
  <c r="E1485"/>
  <c r="E1486"/>
  <c r="E1487"/>
  <c r="E1488"/>
  <c r="E1489"/>
  <c r="E1490"/>
  <c r="E1491"/>
  <c r="E1492"/>
  <c r="E1493"/>
  <c r="E1494"/>
  <c r="E1495"/>
  <c r="E1496"/>
  <c r="E1497"/>
  <c r="E1498"/>
  <c r="E1499"/>
  <c r="E1500"/>
  <c r="E1501"/>
  <c r="E1502"/>
  <c r="E1503"/>
  <c r="E1504"/>
  <c r="E1505"/>
  <c r="E1506"/>
  <c r="E1507"/>
  <c r="E1508"/>
  <c r="E1509"/>
  <c r="E1510"/>
  <c r="E1511"/>
  <c r="E1512"/>
  <c r="E1513"/>
  <c r="E1514"/>
  <c r="E1515"/>
  <c r="E1516"/>
  <c r="E1517"/>
  <c r="E1518"/>
  <c r="E1519"/>
  <c r="E1520"/>
  <c r="E1521"/>
  <c r="E1522"/>
  <c r="E1523"/>
  <c r="E1524"/>
  <c r="E1525"/>
  <c r="E1526"/>
  <c r="E1527"/>
  <c r="E1528"/>
  <c r="E1529"/>
  <c r="E1530"/>
  <c r="E1531"/>
  <c r="E1532"/>
  <c r="E1533"/>
  <c r="E1534"/>
  <c r="E1535"/>
  <c r="E1536"/>
  <c r="E1537"/>
  <c r="E1538"/>
  <c r="E1539"/>
  <c r="E1540"/>
  <c r="E1541"/>
  <c r="E1542"/>
  <c r="E1543"/>
  <c r="E1544"/>
  <c r="E1545"/>
  <c r="E1546"/>
  <c r="E1547"/>
  <c r="E1548"/>
  <c r="E1549"/>
  <c r="E1550"/>
  <c r="E1551"/>
  <c r="E1552"/>
  <c r="E1553"/>
  <c r="E1554"/>
  <c r="E1555"/>
  <c r="E1556"/>
  <c r="E1557"/>
  <c r="E1558"/>
  <c r="E1559"/>
  <c r="E1560"/>
  <c r="E1561"/>
  <c r="E1562"/>
  <c r="E1563"/>
  <c r="E1564"/>
  <c r="E1565"/>
  <c r="E1566"/>
  <c r="E1567"/>
  <c r="E1568"/>
  <c r="E1569"/>
  <c r="E1570"/>
  <c r="E1571"/>
  <c r="E1572"/>
  <c r="E1573"/>
  <c r="E1574"/>
  <c r="E1575"/>
  <c r="E1576"/>
  <c r="E1577"/>
  <c r="E1578"/>
  <c r="E1579"/>
  <c r="E1580"/>
  <c r="E1581"/>
  <c r="E1582"/>
  <c r="E1583"/>
  <c r="E1584"/>
  <c r="E1585"/>
  <c r="E1586"/>
  <c r="E1587"/>
  <c r="E1588"/>
  <c r="E1589"/>
  <c r="E1590"/>
  <c r="E1591"/>
  <c r="E1592"/>
  <c r="E1593"/>
  <c r="E1594"/>
  <c r="E1595"/>
  <c r="E1596"/>
  <c r="E1597"/>
  <c r="E1598"/>
  <c r="E1599"/>
  <c r="E1600"/>
  <c r="E1601"/>
  <c r="E1602"/>
  <c r="E1603"/>
  <c r="E1604"/>
  <c r="E1605"/>
  <c r="E1606"/>
  <c r="E1607"/>
  <c r="E1608"/>
  <c r="E1609"/>
  <c r="E1610"/>
  <c r="E1611"/>
  <c r="E1612"/>
  <c r="E1613"/>
  <c r="E1614"/>
  <c r="E1615"/>
  <c r="E1616"/>
  <c r="E1617"/>
  <c r="E1618"/>
  <c r="E1619"/>
  <c r="E1620"/>
  <c r="E1621"/>
  <c r="E1622"/>
  <c r="E1623"/>
  <c r="E1624"/>
  <c r="E1625"/>
  <c r="E1626"/>
  <c r="E1627"/>
  <c r="E1628"/>
  <c r="E1629"/>
  <c r="E1630"/>
  <c r="E1631"/>
  <c r="E1632"/>
  <c r="E1633"/>
  <c r="E1634"/>
  <c r="E1635"/>
  <c r="E1636"/>
  <c r="E1637"/>
  <c r="E1638"/>
  <c r="E1639"/>
  <c r="E1640"/>
  <c r="E1641"/>
  <c r="E1642"/>
  <c r="E1643"/>
  <c r="E1644"/>
  <c r="E1645"/>
  <c r="E1646"/>
  <c r="E1647"/>
  <c r="E1648"/>
  <c r="E1649"/>
  <c r="E1650"/>
  <c r="E1651"/>
  <c r="E1652"/>
  <c r="E1653"/>
  <c r="E1654"/>
  <c r="E1655"/>
  <c r="E1656"/>
  <c r="E1657"/>
  <c r="E1658"/>
  <c r="E1659"/>
  <c r="E1660"/>
  <c r="E1661"/>
  <c r="E1662"/>
  <c r="E1663"/>
  <c r="E1664"/>
  <c r="E1665"/>
  <c r="E1666"/>
  <c r="E1667"/>
  <c r="E1668"/>
  <c r="E1669"/>
  <c r="E1670"/>
  <c r="E1671"/>
  <c r="E1672"/>
  <c r="E1673"/>
  <c r="E1674"/>
  <c r="E1675"/>
  <c r="E1676"/>
  <c r="E1677"/>
  <c r="E1678"/>
  <c r="E1679"/>
  <c r="E1680"/>
  <c r="E1681"/>
  <c r="E1682"/>
  <c r="E1683"/>
  <c r="E1684"/>
  <c r="E1685"/>
  <c r="E1686"/>
  <c r="E1687"/>
  <c r="E1688"/>
  <c r="E1689"/>
  <c r="E1690"/>
  <c r="E1691"/>
  <c r="E1692"/>
  <c r="E1693"/>
  <c r="E1694"/>
  <c r="E1695"/>
  <c r="E1696"/>
  <c r="E1697"/>
  <c r="E1698"/>
  <c r="E1699"/>
  <c r="E1700"/>
  <c r="E1701"/>
  <c r="E1702"/>
  <c r="E1703"/>
  <c r="E1704"/>
  <c r="E1705"/>
  <c r="E1706"/>
  <c r="E1707"/>
  <c r="E1708"/>
  <c r="E1709"/>
  <c r="E1710"/>
  <c r="E1711"/>
  <c r="E1712"/>
  <c r="E1713"/>
  <c r="E1714"/>
  <c r="E1715"/>
  <c r="E1716"/>
  <c r="E1717"/>
  <c r="E1718"/>
  <c r="E1719"/>
  <c r="E1720"/>
  <c r="E1721"/>
  <c r="E1722"/>
  <c r="E1723"/>
  <c r="E1724"/>
  <c r="E1725"/>
  <c r="E1726"/>
  <c r="E1727"/>
  <c r="E1728"/>
  <c r="E1729"/>
  <c r="E1730"/>
  <c r="E1731"/>
  <c r="E1732"/>
  <c r="E1733"/>
  <c r="E1734"/>
  <c r="E1735"/>
  <c r="E1736"/>
  <c r="E1737"/>
  <c r="E1738"/>
  <c r="E1739"/>
  <c r="E1740"/>
  <c r="E1741"/>
  <c r="E1742"/>
  <c r="E1743"/>
  <c r="E1744"/>
  <c r="E1745"/>
  <c r="E1746"/>
  <c r="E1747"/>
  <c r="E1748"/>
  <c r="E1749"/>
  <c r="E1750"/>
  <c r="E1751"/>
  <c r="E1752"/>
  <c r="E1753"/>
  <c r="E1754"/>
  <c r="E1755"/>
  <c r="E1756"/>
  <c r="E1757"/>
  <c r="E1758"/>
  <c r="E1759"/>
  <c r="E1760"/>
  <c r="E1761"/>
  <c r="E1762"/>
  <c r="E1763"/>
  <c r="E1764"/>
  <c r="E1765"/>
  <c r="E1766"/>
  <c r="E1767"/>
  <c r="E1768"/>
  <c r="E1769"/>
  <c r="E1770"/>
  <c r="E1771"/>
  <c r="E1772"/>
  <c r="E1773"/>
  <c r="E1774"/>
  <c r="E1775"/>
  <c r="E1776"/>
  <c r="E1777"/>
  <c r="E1778"/>
  <c r="E1779"/>
  <c r="E1780"/>
  <c r="E1781"/>
  <c r="E1782"/>
  <c r="E1783"/>
  <c r="E1784"/>
  <c r="E1785"/>
  <c r="E1786"/>
  <c r="E1787"/>
  <c r="E1788"/>
  <c r="E1789"/>
  <c r="E1790"/>
  <c r="E1791"/>
  <c r="E1792"/>
  <c r="E1793"/>
  <c r="E1794"/>
  <c r="E1795"/>
  <c r="E1796"/>
  <c r="E1797"/>
  <c r="E1798"/>
  <c r="E1799"/>
  <c r="E1800"/>
  <c r="E1801"/>
  <c r="E1802"/>
  <c r="E1803"/>
  <c r="E1804"/>
  <c r="E1805"/>
  <c r="E1806"/>
  <c r="E1807"/>
  <c r="E1808"/>
  <c r="E1809"/>
  <c r="E1810"/>
  <c r="E1811"/>
  <c r="E1812"/>
  <c r="E1813"/>
  <c r="E1814"/>
  <c r="E1815"/>
  <c r="E1816"/>
  <c r="E1817"/>
  <c r="E1818"/>
  <c r="E1819"/>
  <c r="E1820"/>
  <c r="E1821"/>
  <c r="E1822"/>
  <c r="E1823"/>
  <c r="E1824"/>
  <c r="E1825"/>
  <c r="E1826"/>
  <c r="E1827"/>
  <c r="E1828"/>
  <c r="E1829"/>
  <c r="E1830"/>
  <c r="E1831"/>
  <c r="E1832"/>
  <c r="E1833"/>
  <c r="E1834"/>
  <c r="E1835"/>
  <c r="E1836"/>
  <c r="E1837"/>
  <c r="E1838"/>
  <c r="E1839"/>
  <c r="E1840"/>
  <c r="E1841"/>
  <c r="E1842"/>
  <c r="E1843"/>
  <c r="E1844"/>
  <c r="E1845"/>
  <c r="E1846"/>
  <c r="E1847"/>
  <c r="E1848"/>
  <c r="E1849"/>
  <c r="E1850"/>
  <c r="E1851"/>
  <c r="E1852"/>
  <c r="E1853"/>
  <c r="E1854"/>
  <c r="E1855"/>
  <c r="E1856"/>
  <c r="E1857"/>
  <c r="E1858"/>
  <c r="E1859"/>
  <c r="E1860"/>
  <c r="E1861"/>
  <c r="E1862"/>
  <c r="E1863"/>
  <c r="E1864"/>
  <c r="E1865"/>
  <c r="E1866"/>
  <c r="E1867"/>
  <c r="E1868"/>
  <c r="E1869"/>
  <c r="E1870"/>
  <c r="E1871"/>
  <c r="E1872"/>
  <c r="E1873"/>
  <c r="E1874"/>
  <c r="E1875"/>
  <c r="E1876"/>
  <c r="E1877"/>
  <c r="E1878"/>
  <c r="E1879"/>
  <c r="E1880"/>
  <c r="E1881"/>
  <c r="E1882"/>
  <c r="E1883"/>
  <c r="E1884"/>
  <c r="E1885"/>
  <c r="E1886"/>
  <c r="E1887"/>
  <c r="E1888"/>
  <c r="E1889"/>
  <c r="E1890"/>
  <c r="E1891"/>
  <c r="E1892"/>
  <c r="E1893"/>
  <c r="E1894"/>
  <c r="E1895"/>
  <c r="E1896"/>
  <c r="E1897"/>
  <c r="E1898"/>
  <c r="E1899"/>
  <c r="E1900"/>
  <c r="E1901"/>
  <c r="E1902"/>
  <c r="E1903"/>
  <c r="E1904"/>
  <c r="E1905"/>
  <c r="E1906"/>
  <c r="E1907"/>
  <c r="E1908"/>
  <c r="E1909"/>
  <c r="E1910"/>
  <c r="E1911"/>
  <c r="E1912"/>
  <c r="E1913"/>
  <c r="E1914"/>
  <c r="E1915"/>
  <c r="E1916"/>
  <c r="E1917"/>
  <c r="E1918"/>
  <c r="E1919"/>
  <c r="E1920"/>
  <c r="E1921"/>
  <c r="E1922"/>
  <c r="E1923"/>
  <c r="E1924"/>
  <c r="E1925"/>
  <c r="E1926"/>
  <c r="E1927"/>
  <c r="E1928"/>
  <c r="E1929"/>
  <c r="E1930"/>
  <c r="E1931"/>
  <c r="E1932"/>
  <c r="E1933"/>
  <c r="E1934"/>
  <c r="E1935"/>
  <c r="E1936"/>
  <c r="E1937"/>
  <c r="E1938"/>
  <c r="E1939"/>
  <c r="E1940"/>
  <c r="E1941"/>
  <c r="E1942"/>
  <c r="E1943"/>
  <c r="E1944"/>
  <c r="E1945"/>
  <c r="E1946"/>
  <c r="E1947"/>
  <c r="E1948"/>
  <c r="E1949"/>
  <c r="E1950"/>
  <c r="E1951"/>
  <c r="E1952"/>
  <c r="E1953"/>
  <c r="E1954"/>
  <c r="E1955"/>
  <c r="E1956"/>
  <c r="E1957"/>
  <c r="E1958"/>
  <c r="E1959"/>
  <c r="E1960"/>
  <c r="E1961"/>
  <c r="E1962"/>
  <c r="E1963"/>
  <c r="E1964"/>
  <c r="E1965"/>
  <c r="E1966"/>
  <c r="E1967"/>
  <c r="E1968"/>
  <c r="E1969"/>
  <c r="E1970"/>
  <c r="E1971"/>
  <c r="E1972"/>
  <c r="E1973"/>
  <c r="E1974"/>
  <c r="E1975"/>
  <c r="E1976"/>
  <c r="E1977"/>
  <c r="E1978"/>
  <c r="E1979"/>
  <c r="E1980"/>
  <c r="E1981"/>
  <c r="E1982"/>
  <c r="E1983"/>
  <c r="E1984"/>
  <c r="E1985"/>
  <c r="E1986"/>
  <c r="E1987"/>
  <c r="E1988"/>
  <c r="E1989"/>
  <c r="E1990"/>
  <c r="E1991"/>
  <c r="E1992"/>
  <c r="E1993"/>
  <c r="E1994"/>
  <c r="E1995"/>
  <c r="E1996"/>
  <c r="E1997"/>
  <c r="E1998"/>
  <c r="E1999"/>
  <c r="E2000"/>
  <c r="E2001"/>
  <c r="E2002"/>
  <c r="E2003"/>
  <c r="E2004"/>
  <c r="E2005"/>
  <c r="E2006"/>
  <c r="E2007"/>
  <c r="E2008"/>
  <c r="E2009"/>
  <c r="E2010"/>
  <c r="E2011"/>
  <c r="E2012"/>
  <c r="E2013"/>
  <c r="E2014"/>
  <c r="E2015"/>
  <c r="E2016"/>
  <c r="E2017"/>
  <c r="E2018"/>
  <c r="E2019"/>
  <c r="E2020"/>
  <c r="E2021"/>
  <c r="E2022"/>
  <c r="E2023"/>
  <c r="E2024"/>
  <c r="E2025"/>
  <c r="E2026"/>
  <c r="E2027"/>
  <c r="E2028"/>
  <c r="E2029"/>
  <c r="E2030"/>
  <c r="E2031"/>
  <c r="E2032"/>
  <c r="E2033"/>
  <c r="E2034"/>
  <c r="E2035"/>
  <c r="E2036"/>
  <c r="E2037"/>
  <c r="E2038"/>
  <c r="E2039"/>
  <c r="E2040"/>
  <c r="E2041"/>
  <c r="E2042"/>
  <c r="E2043"/>
  <c r="E2044"/>
  <c r="E2045"/>
  <c r="E2046"/>
  <c r="E2047"/>
  <c r="E2048"/>
  <c r="E2049"/>
  <c r="E2050"/>
  <c r="E2051"/>
  <c r="E2052"/>
  <c r="E2053"/>
  <c r="E2054"/>
  <c r="E2055"/>
  <c r="E2056"/>
  <c r="E2057"/>
  <c r="E2058"/>
  <c r="E2059"/>
  <c r="E2060"/>
  <c r="E2061"/>
  <c r="E2062"/>
  <c r="E2063"/>
  <c r="E2064"/>
  <c r="E2065"/>
  <c r="E2066"/>
  <c r="E2067"/>
  <c r="E2068"/>
  <c r="E2069"/>
  <c r="E2070"/>
  <c r="E2071"/>
  <c r="E2072"/>
  <c r="E2073"/>
  <c r="E2074"/>
  <c r="E2075"/>
  <c r="E2076"/>
  <c r="E2077"/>
  <c r="E2078"/>
  <c r="E2079"/>
  <c r="E2080"/>
  <c r="E2081"/>
  <c r="E2082"/>
  <c r="E2083"/>
  <c r="E2084"/>
  <c r="E2085"/>
  <c r="E2086"/>
  <c r="E2087"/>
  <c r="E2088"/>
  <c r="E2089"/>
  <c r="E2090"/>
  <c r="E2091"/>
  <c r="E2092"/>
  <c r="E2093"/>
  <c r="E2094"/>
  <c r="E2095"/>
  <c r="E2096"/>
  <c r="E2097"/>
  <c r="E2098"/>
  <c r="E2099"/>
  <c r="E2100"/>
  <c r="E2101"/>
  <c r="E2102"/>
  <c r="E2103"/>
  <c r="E2104"/>
  <c r="E2105"/>
  <c r="E2106"/>
  <c r="E2107"/>
  <c r="E2108"/>
  <c r="E2109"/>
  <c r="E2110"/>
  <c r="E2111"/>
  <c r="E2112"/>
  <c r="E2113"/>
  <c r="E2114"/>
  <c r="E2115"/>
  <c r="E2116"/>
  <c r="E2117"/>
  <c r="E2118"/>
  <c r="E2119"/>
  <c r="E2120"/>
  <c r="E2121"/>
  <c r="E2122"/>
  <c r="E2123"/>
  <c r="E2124"/>
  <c r="E2125"/>
  <c r="E2126"/>
  <c r="E2127"/>
  <c r="E2128"/>
  <c r="E2129"/>
  <c r="E2130"/>
  <c r="E2131"/>
  <c r="E2132"/>
  <c r="E2133"/>
  <c r="E2134"/>
  <c r="E2135"/>
  <c r="E2136"/>
  <c r="E2137"/>
  <c r="E2138"/>
  <c r="E2139"/>
  <c r="E2140"/>
  <c r="E2141"/>
  <c r="E2142"/>
  <c r="E2143"/>
  <c r="E2144"/>
  <c r="E2145"/>
  <c r="E2146"/>
  <c r="E2147"/>
  <c r="E2148"/>
  <c r="E2149"/>
  <c r="E2150"/>
  <c r="E2151"/>
  <c r="E2152"/>
  <c r="E2153"/>
  <c r="E2154"/>
  <c r="E2155"/>
  <c r="E2156"/>
  <c r="E2157"/>
  <c r="E2158"/>
  <c r="E2159"/>
  <c r="E2160"/>
  <c r="E2161"/>
  <c r="E2162"/>
  <c r="E2163"/>
  <c r="E2164"/>
  <c r="E2165"/>
  <c r="E2166"/>
  <c r="E2167"/>
  <c r="E2168"/>
  <c r="E2169"/>
  <c r="E2170"/>
  <c r="E2171"/>
  <c r="E2172"/>
  <c r="E2173"/>
  <c r="E2174"/>
  <c r="E2175"/>
  <c r="E2176"/>
  <c r="E2177"/>
  <c r="E2178"/>
  <c r="E2179"/>
  <c r="E2180"/>
  <c r="E2181"/>
  <c r="E2182"/>
  <c r="E2183"/>
  <c r="E2184"/>
  <c r="E2185"/>
  <c r="E2186"/>
  <c r="E2187"/>
  <c r="E2188"/>
  <c r="E2189"/>
  <c r="E2190"/>
  <c r="E2191"/>
  <c r="E2192"/>
  <c r="E2193"/>
  <c r="E2194"/>
  <c r="E2195"/>
  <c r="E2196"/>
  <c r="E2197"/>
  <c r="E2198"/>
  <c r="E2199"/>
  <c r="E2200"/>
  <c r="E2201"/>
  <c r="E2202"/>
  <c r="E2203"/>
  <c r="E2204"/>
  <c r="E2205"/>
  <c r="E2206"/>
  <c r="E2207"/>
  <c r="E2208"/>
  <c r="E2209"/>
  <c r="E2210"/>
  <c r="E2211"/>
  <c r="E2212"/>
  <c r="E2213"/>
  <c r="E2214"/>
  <c r="E2215"/>
  <c r="E2216"/>
  <c r="E2217"/>
  <c r="E2218"/>
  <c r="E2219"/>
  <c r="E2220"/>
  <c r="E2221"/>
  <c r="E2222"/>
  <c r="E2223"/>
  <c r="E2224"/>
  <c r="E2225"/>
  <c r="E2226"/>
  <c r="E2227"/>
  <c r="E2228"/>
  <c r="E2229"/>
  <c r="E2230"/>
  <c r="E2231"/>
  <c r="E2232"/>
  <c r="E2233"/>
  <c r="E2234"/>
  <c r="E2235"/>
  <c r="E2236"/>
  <c r="E2237"/>
  <c r="E2238"/>
  <c r="E2239"/>
  <c r="E2240"/>
  <c r="E2241"/>
  <c r="E2242"/>
  <c r="E2243"/>
  <c r="E2244"/>
  <c r="E2245"/>
  <c r="E2246"/>
  <c r="E2247"/>
  <c r="E2248"/>
  <c r="E2249"/>
  <c r="E2250"/>
  <c r="E2251"/>
  <c r="E2252"/>
  <c r="E2253"/>
  <c r="E2254"/>
  <c r="E2255"/>
  <c r="E2256"/>
  <c r="E2257"/>
  <c r="E2258"/>
  <c r="E2259"/>
  <c r="E2260"/>
  <c r="E2261"/>
  <c r="E2262"/>
  <c r="E2263"/>
  <c r="E2264"/>
  <c r="E2265"/>
  <c r="E2266"/>
  <c r="E2267"/>
  <c r="E2268"/>
  <c r="E2269"/>
  <c r="E2270"/>
  <c r="E2271"/>
  <c r="E2272"/>
  <c r="E2273"/>
  <c r="E2274"/>
  <c r="E2275"/>
  <c r="E2276"/>
  <c r="E2277"/>
  <c r="E2278"/>
  <c r="E2279"/>
  <c r="E2280"/>
  <c r="E2281"/>
  <c r="E2282"/>
  <c r="E2283"/>
  <c r="E2284"/>
  <c r="E2285"/>
  <c r="E2286"/>
  <c r="E2287"/>
  <c r="E2288"/>
  <c r="E2289"/>
  <c r="E2290"/>
  <c r="E2291"/>
  <c r="E2292"/>
  <c r="E2293"/>
  <c r="E2294"/>
  <c r="E2295"/>
  <c r="E2296"/>
  <c r="E2297"/>
  <c r="E2298"/>
  <c r="E2299"/>
  <c r="E2300"/>
  <c r="E2301"/>
  <c r="E2302"/>
  <c r="E2303"/>
  <c r="E2304"/>
  <c r="E2305"/>
  <c r="E2306"/>
  <c r="E2307"/>
  <c r="E2308"/>
  <c r="E2309"/>
  <c r="E2310"/>
  <c r="E2311"/>
  <c r="E2312"/>
  <c r="E2313"/>
  <c r="E2314"/>
  <c r="E2315"/>
  <c r="E2316"/>
  <c r="E2317"/>
  <c r="E2318"/>
  <c r="E2319"/>
  <c r="E2320"/>
  <c r="E2321"/>
  <c r="E2322"/>
  <c r="E2323"/>
  <c r="E2324"/>
  <c r="E2325"/>
  <c r="E2326"/>
  <c r="E2327"/>
  <c r="E2328"/>
  <c r="E2329"/>
  <c r="E2330"/>
  <c r="E2331"/>
  <c r="E2332"/>
  <c r="E2333"/>
  <c r="E2334"/>
  <c r="E2335"/>
  <c r="E2336"/>
  <c r="E2337"/>
  <c r="E2338"/>
  <c r="E2339"/>
  <c r="E2340"/>
  <c r="E2341"/>
  <c r="E2342"/>
  <c r="E2343"/>
  <c r="E2344"/>
  <c r="E2345"/>
  <c r="E2346"/>
  <c r="E2347"/>
  <c r="E2348"/>
  <c r="E2349"/>
  <c r="E2350"/>
  <c r="E2351"/>
  <c r="E2352"/>
  <c r="E2353"/>
  <c r="E2354"/>
  <c r="E2355"/>
  <c r="E2356"/>
  <c r="E2357"/>
  <c r="E2358"/>
  <c r="E2359"/>
  <c r="E2360"/>
  <c r="E2361"/>
  <c r="E2362"/>
  <c r="E2363"/>
  <c r="E2364"/>
  <c r="E2365"/>
  <c r="E2366"/>
  <c r="E2367"/>
  <c r="E2368"/>
  <c r="E2369"/>
  <c r="E2370"/>
  <c r="E2371"/>
  <c r="E2372"/>
  <c r="E2373"/>
  <c r="E2374"/>
  <c r="E2375"/>
  <c r="E2376"/>
  <c r="E2377"/>
  <c r="E2378"/>
  <c r="E2379"/>
  <c r="E2380"/>
  <c r="E2381"/>
  <c r="E2382"/>
  <c r="E2383"/>
  <c r="E2384"/>
  <c r="E2385"/>
  <c r="E2386"/>
  <c r="E2387"/>
  <c r="E2388"/>
  <c r="E2389"/>
  <c r="E2390"/>
  <c r="E2391"/>
  <c r="E2392"/>
  <c r="E2393"/>
  <c r="E2394"/>
  <c r="E2395"/>
  <c r="E2396"/>
  <c r="E2397"/>
  <c r="E2398"/>
  <c r="E2399"/>
  <c r="E2400"/>
  <c r="E2401"/>
  <c r="E2402"/>
  <c r="E2403"/>
  <c r="E2404"/>
  <c r="E2405"/>
  <c r="E2406"/>
  <c r="E2407"/>
  <c r="E2408"/>
  <c r="E2409"/>
  <c r="E2410"/>
  <c r="E2411"/>
  <c r="E2412"/>
  <c r="E2413"/>
  <c r="E2414"/>
  <c r="E2415"/>
  <c r="E2416"/>
  <c r="E2417"/>
  <c r="E2418"/>
  <c r="E2419"/>
  <c r="E2420"/>
  <c r="E2421"/>
  <c r="E2422"/>
  <c r="E2423"/>
  <c r="E2424"/>
  <c r="E2425"/>
  <c r="E2426"/>
  <c r="E2427"/>
  <c r="E2428"/>
  <c r="E2429"/>
  <c r="E2430"/>
  <c r="E2431"/>
  <c r="E2432"/>
  <c r="E2433"/>
  <c r="E2434"/>
  <c r="E2435"/>
  <c r="E2436"/>
  <c r="E2437"/>
  <c r="E2438"/>
  <c r="E2439"/>
  <c r="E2440"/>
  <c r="E2441"/>
  <c r="E2442"/>
  <c r="E2443"/>
  <c r="E2444"/>
  <c r="E2445"/>
  <c r="E2446"/>
  <c r="E2447"/>
  <c r="E2448"/>
  <c r="E2449"/>
  <c r="E2450"/>
  <c r="E2451"/>
  <c r="E2452"/>
  <c r="E2453"/>
  <c r="E2454"/>
  <c r="E2455"/>
  <c r="E2456"/>
  <c r="E2457"/>
  <c r="E2458"/>
  <c r="E2459"/>
  <c r="E2460"/>
  <c r="E2461"/>
  <c r="E2462"/>
  <c r="E2463"/>
  <c r="E2464"/>
  <c r="E2465"/>
  <c r="E2466"/>
  <c r="E2467"/>
  <c r="E2468"/>
  <c r="E2469"/>
  <c r="E2470"/>
  <c r="E2471"/>
  <c r="E2472"/>
  <c r="E2473"/>
  <c r="E2474"/>
  <c r="E2475"/>
  <c r="E2476"/>
  <c r="E2477"/>
  <c r="E2478"/>
  <c r="E2479"/>
  <c r="E2480"/>
  <c r="E2481"/>
  <c r="E2482"/>
  <c r="E2483"/>
  <c r="E2484"/>
  <c r="E2485"/>
  <c r="E2486"/>
  <c r="E2487"/>
  <c r="E2488"/>
  <c r="E2489"/>
  <c r="E2490"/>
  <c r="E2491"/>
  <c r="E2492"/>
  <c r="E2493"/>
  <c r="E2494"/>
  <c r="E2495"/>
  <c r="E2496"/>
  <c r="E2497"/>
  <c r="E2498"/>
  <c r="E2499"/>
  <c r="E2500"/>
  <c r="E2501"/>
  <c r="E2502"/>
  <c r="E2503"/>
  <c r="E2504"/>
  <c r="E2505"/>
  <c r="E2506"/>
  <c r="E2507"/>
  <c r="E2508"/>
  <c r="E2509"/>
  <c r="E2510"/>
  <c r="E2511"/>
  <c r="E2512"/>
  <c r="E2513"/>
  <c r="E2514"/>
  <c r="E2515"/>
  <c r="E2516"/>
  <c r="E2517"/>
  <c r="E2518"/>
  <c r="E2519"/>
  <c r="E2520"/>
  <c r="E2521"/>
  <c r="E2522"/>
  <c r="E2523"/>
  <c r="E2524"/>
  <c r="E2525"/>
  <c r="E2526"/>
  <c r="E2527"/>
  <c r="E2528"/>
  <c r="E2529"/>
  <c r="E2530"/>
  <c r="E2531"/>
  <c r="E2532"/>
  <c r="E2533"/>
  <c r="E2534"/>
  <c r="E2535"/>
  <c r="E2536"/>
  <c r="E2537"/>
  <c r="E2538"/>
  <c r="E2539"/>
  <c r="E2540"/>
  <c r="E2541"/>
  <c r="E2542"/>
  <c r="E2543"/>
  <c r="E2544"/>
  <c r="E2545"/>
  <c r="E2546"/>
  <c r="E2547"/>
  <c r="E2548"/>
  <c r="E2549"/>
  <c r="E2550"/>
  <c r="E2551"/>
  <c r="E2552"/>
  <c r="E2553"/>
  <c r="E2554"/>
  <c r="E2555"/>
  <c r="E2556"/>
  <c r="E2557"/>
  <c r="E2558"/>
  <c r="E2559"/>
  <c r="E2560"/>
  <c r="E2561"/>
  <c r="E2562"/>
  <c r="E2563"/>
  <c r="E2564"/>
  <c r="E2565"/>
  <c r="E2566"/>
  <c r="E2567"/>
  <c r="E2568"/>
  <c r="E2569"/>
  <c r="E2570"/>
  <c r="E2571"/>
  <c r="E2572"/>
  <c r="E2573"/>
  <c r="E2574"/>
  <c r="E2575"/>
  <c r="E2576"/>
  <c r="E2577"/>
  <c r="E2578"/>
  <c r="E2579"/>
  <c r="E2580"/>
  <c r="E2581"/>
  <c r="E2582"/>
  <c r="E2583"/>
  <c r="E2584"/>
  <c r="E2585"/>
  <c r="E2586"/>
  <c r="E2587"/>
  <c r="E2588"/>
  <c r="E2589"/>
  <c r="E2590"/>
  <c r="E2591"/>
  <c r="E2592"/>
  <c r="E2593"/>
  <c r="E2594"/>
  <c r="E2595"/>
  <c r="E2596"/>
  <c r="E2597"/>
  <c r="E2598"/>
  <c r="E2599"/>
  <c r="E2600"/>
  <c r="E2601"/>
  <c r="E2602"/>
  <c r="E2603"/>
  <c r="E2604"/>
  <c r="E2605"/>
  <c r="E2606"/>
  <c r="E2607"/>
  <c r="E2608"/>
  <c r="E2609"/>
  <c r="E2610"/>
  <c r="E2611"/>
  <c r="E2612"/>
  <c r="E2613"/>
  <c r="E2614"/>
  <c r="E2615"/>
  <c r="E2616"/>
  <c r="E2617"/>
  <c r="E2618"/>
  <c r="E2619"/>
  <c r="E2620"/>
  <c r="E2621"/>
  <c r="E2622"/>
  <c r="E2623"/>
  <c r="E2624"/>
  <c r="E2625"/>
  <c r="E2626"/>
  <c r="E2627"/>
  <c r="E2628"/>
  <c r="E2629"/>
  <c r="E2630"/>
  <c r="E2631"/>
  <c r="E2632"/>
  <c r="E2633"/>
  <c r="E2634"/>
  <c r="E2635"/>
  <c r="E2636"/>
  <c r="E2637"/>
  <c r="E2638"/>
  <c r="E2639"/>
  <c r="E2640"/>
  <c r="E2641"/>
  <c r="E2642"/>
  <c r="E2643"/>
  <c r="E2644"/>
  <c r="E2645"/>
  <c r="E2646"/>
  <c r="E2647"/>
  <c r="E2648"/>
  <c r="E2649"/>
  <c r="E2650"/>
  <c r="E2651"/>
  <c r="E2652"/>
  <c r="E2653"/>
  <c r="E2654"/>
  <c r="E2655"/>
  <c r="E2656"/>
  <c r="E2657"/>
  <c r="E2658"/>
  <c r="E2659"/>
  <c r="E2660"/>
  <c r="E2661"/>
  <c r="E2662"/>
  <c r="E2663"/>
  <c r="E2664"/>
  <c r="E2665"/>
  <c r="E2666"/>
  <c r="E2667"/>
  <c r="E2668"/>
  <c r="E2669"/>
  <c r="E2670"/>
  <c r="E2671"/>
  <c r="E2672"/>
  <c r="E2673"/>
  <c r="E2674"/>
  <c r="E2675"/>
  <c r="E2676"/>
  <c r="E2677"/>
  <c r="E2678"/>
  <c r="E2679"/>
  <c r="E2680"/>
  <c r="E2681"/>
  <c r="E2682"/>
  <c r="E2683"/>
  <c r="E2684"/>
  <c r="E2685"/>
  <c r="E2686"/>
  <c r="E2687"/>
  <c r="E2688"/>
  <c r="E2689"/>
  <c r="E2690"/>
  <c r="E2691"/>
  <c r="E2692"/>
  <c r="E2693"/>
  <c r="E2694"/>
  <c r="E2695"/>
  <c r="E2696"/>
  <c r="E2697"/>
  <c r="E2698"/>
  <c r="E2699"/>
  <c r="E2700"/>
  <c r="E2701"/>
  <c r="E2702"/>
  <c r="E2703"/>
  <c r="E2704"/>
  <c r="E2705"/>
  <c r="E2706"/>
  <c r="E2707"/>
  <c r="E2708"/>
  <c r="E2709"/>
  <c r="E2710"/>
  <c r="E2711"/>
  <c r="E2712"/>
  <c r="E2713"/>
  <c r="E2714"/>
  <c r="E2715"/>
  <c r="E2716"/>
  <c r="E2717"/>
  <c r="E2718"/>
  <c r="E2719"/>
  <c r="E2720"/>
  <c r="E2721"/>
  <c r="E2722"/>
  <c r="E2723"/>
  <c r="E2724"/>
  <c r="E2725"/>
  <c r="E2726"/>
  <c r="E2727"/>
  <c r="E2728"/>
  <c r="E2729"/>
  <c r="E2730"/>
  <c r="E2731"/>
  <c r="E2732"/>
  <c r="E2733"/>
  <c r="E2734"/>
  <c r="E2735"/>
  <c r="E2736"/>
  <c r="E2737"/>
  <c r="E2738"/>
  <c r="E2739"/>
  <c r="E2740"/>
  <c r="E2741"/>
  <c r="E2742"/>
  <c r="E2743"/>
  <c r="E2744"/>
  <c r="E2745"/>
  <c r="E2746"/>
  <c r="E2747"/>
  <c r="E2748"/>
  <c r="E2749"/>
  <c r="E2750"/>
  <c r="E2751"/>
  <c r="E2752"/>
  <c r="E2753"/>
  <c r="E2754"/>
  <c r="E2755"/>
  <c r="E2756"/>
  <c r="E2757"/>
  <c r="E2758"/>
  <c r="E2759"/>
  <c r="E2760"/>
  <c r="E2761"/>
  <c r="E2762"/>
  <c r="E2763"/>
  <c r="E2764"/>
  <c r="E2765"/>
  <c r="E2766"/>
  <c r="E2767"/>
  <c r="E2768"/>
  <c r="E2769"/>
  <c r="E2770"/>
  <c r="E2771"/>
  <c r="E2772"/>
  <c r="E2773"/>
  <c r="E2774"/>
  <c r="E2775"/>
  <c r="E2776"/>
  <c r="E2777"/>
  <c r="E2778"/>
  <c r="E2779"/>
  <c r="E2780"/>
  <c r="E2781"/>
  <c r="E2782"/>
  <c r="E2783"/>
  <c r="E2784"/>
  <c r="E2785"/>
  <c r="E2786"/>
  <c r="E2787"/>
  <c r="E2788"/>
  <c r="E2789"/>
  <c r="E2790"/>
  <c r="E2791"/>
  <c r="E2792"/>
  <c r="E2793"/>
  <c r="E2794"/>
  <c r="E2795"/>
  <c r="E2796"/>
  <c r="E2797"/>
  <c r="E2798"/>
  <c r="E2799"/>
  <c r="E2800"/>
  <c r="E2801"/>
  <c r="E2802"/>
  <c r="E2803"/>
  <c r="E2804"/>
  <c r="E2805"/>
  <c r="E2806"/>
  <c r="E2807"/>
  <c r="E2808"/>
  <c r="E2809"/>
  <c r="E2810"/>
  <c r="E2811"/>
  <c r="E2812"/>
  <c r="E2813"/>
  <c r="E2814"/>
  <c r="E2815"/>
  <c r="E2816"/>
  <c r="E2817"/>
  <c r="E2818"/>
  <c r="E2819"/>
  <c r="E2820"/>
  <c r="E2821"/>
  <c r="E2822"/>
  <c r="E2823"/>
  <c r="E2824"/>
  <c r="E2825"/>
  <c r="E2826"/>
  <c r="E2827"/>
  <c r="E2828"/>
  <c r="E2829"/>
  <c r="E2830"/>
  <c r="E2831"/>
  <c r="E2832"/>
  <c r="E2833"/>
  <c r="E2834"/>
  <c r="E2835"/>
  <c r="E2836"/>
  <c r="E2837"/>
  <c r="E2838"/>
  <c r="E2839"/>
  <c r="E2840"/>
  <c r="E2841"/>
  <c r="E2842"/>
  <c r="E2843"/>
  <c r="E2844"/>
  <c r="E2845"/>
  <c r="E2846"/>
  <c r="E2847"/>
  <c r="E2848"/>
  <c r="E2849"/>
  <c r="E2850"/>
  <c r="E2851"/>
  <c r="E2852"/>
  <c r="E2853"/>
  <c r="E2854"/>
  <c r="E2855"/>
  <c r="E2856"/>
  <c r="E2857"/>
  <c r="E2858"/>
  <c r="E2859"/>
  <c r="E2860"/>
  <c r="E2861"/>
  <c r="E2862"/>
  <c r="E2863"/>
  <c r="E2864"/>
  <c r="E2865"/>
  <c r="E2866"/>
  <c r="E2867"/>
  <c r="E2868"/>
  <c r="E2869"/>
  <c r="E2870"/>
  <c r="E2871"/>
  <c r="E2872"/>
  <c r="E2873"/>
  <c r="E2874"/>
  <c r="E2875"/>
  <c r="E2876"/>
  <c r="E2877"/>
  <c r="E2878"/>
  <c r="E2879"/>
  <c r="E2880"/>
  <c r="E2881"/>
  <c r="E2882"/>
  <c r="E2883"/>
  <c r="E2884"/>
  <c r="E2885"/>
  <c r="E2886"/>
  <c r="E2887"/>
  <c r="E2888"/>
  <c r="E2889"/>
  <c r="E2890"/>
  <c r="E2891"/>
  <c r="E2892"/>
  <c r="E2893"/>
  <c r="E2894"/>
  <c r="E2895"/>
  <c r="E2896"/>
  <c r="E2897"/>
  <c r="E2898"/>
  <c r="E2899"/>
  <c r="E2900"/>
  <c r="E2901"/>
  <c r="E2902"/>
  <c r="E2903"/>
  <c r="E2904"/>
  <c r="E2905"/>
  <c r="E2906"/>
  <c r="E2907"/>
  <c r="E2908"/>
  <c r="E2909"/>
  <c r="E2910"/>
  <c r="E2911"/>
  <c r="E2912"/>
  <c r="E2913"/>
  <c r="E2914"/>
  <c r="E2915"/>
  <c r="E2916"/>
  <c r="E2917"/>
  <c r="E2918"/>
  <c r="E2919"/>
  <c r="E2920"/>
  <c r="E2921"/>
  <c r="E2922"/>
  <c r="E2923"/>
  <c r="E2924"/>
  <c r="E2925"/>
  <c r="E2926"/>
  <c r="E2927"/>
  <c r="E2928"/>
  <c r="E2929"/>
  <c r="E2930"/>
  <c r="E2931"/>
  <c r="E2932"/>
  <c r="E2933"/>
  <c r="E2934"/>
  <c r="E2935"/>
  <c r="E2936"/>
  <c r="E2937"/>
  <c r="E2938"/>
  <c r="E2939"/>
  <c r="E2940"/>
  <c r="E2941"/>
  <c r="E2942"/>
  <c r="E2943"/>
  <c r="E2944"/>
  <c r="E2945"/>
  <c r="E2946"/>
  <c r="E2947"/>
  <c r="E2948"/>
  <c r="E2949"/>
  <c r="E2950"/>
  <c r="E2951"/>
  <c r="E2952"/>
  <c r="E2953"/>
  <c r="E2954"/>
  <c r="E2955"/>
  <c r="E2956"/>
  <c r="E2957"/>
  <c r="E2958"/>
  <c r="E2959"/>
  <c r="E2960"/>
  <c r="E2961"/>
  <c r="E2962"/>
  <c r="E2963"/>
  <c r="E2964"/>
  <c r="E2965"/>
  <c r="E2966"/>
  <c r="E2967"/>
  <c r="E2968"/>
  <c r="E2969"/>
  <c r="E2970"/>
  <c r="E2971"/>
  <c r="E2972"/>
  <c r="E2973"/>
  <c r="E2974"/>
  <c r="E2975"/>
  <c r="E2976"/>
  <c r="E2977"/>
  <c r="E2978"/>
  <c r="E2979"/>
  <c r="E2980"/>
  <c r="E2981"/>
  <c r="E2982"/>
  <c r="E2983"/>
  <c r="E2984"/>
  <c r="E2985"/>
  <c r="E2986"/>
  <c r="E2987"/>
  <c r="E2988"/>
  <c r="E2989"/>
  <c r="E2990"/>
  <c r="E2991"/>
  <c r="E2992"/>
  <c r="E2993"/>
  <c r="E2994"/>
  <c r="E2995"/>
  <c r="E2996"/>
  <c r="E2997"/>
  <c r="E2998"/>
  <c r="E2999"/>
  <c r="E3000"/>
  <c r="E3001"/>
  <c r="E3002"/>
  <c r="E3003"/>
  <c r="E3004"/>
  <c r="E3005"/>
  <c r="E3006"/>
  <c r="E3007"/>
  <c r="E3008"/>
  <c r="E3009"/>
  <c r="E3010"/>
  <c r="E3011"/>
  <c r="E3012"/>
  <c r="E3013"/>
  <c r="E3014"/>
  <c r="E3015"/>
  <c r="E3016"/>
  <c r="E3017"/>
  <c r="E3018"/>
  <c r="E3019"/>
  <c r="E3020"/>
  <c r="E3021"/>
  <c r="E3022"/>
  <c r="E3023"/>
  <c r="E3024"/>
  <c r="E3025"/>
  <c r="E3026"/>
  <c r="E3027"/>
  <c r="E3028"/>
  <c r="E3029"/>
  <c r="E3030"/>
  <c r="E3031"/>
  <c r="E3032"/>
  <c r="E3033"/>
  <c r="E3034"/>
  <c r="E3035"/>
  <c r="E3036"/>
  <c r="E3037"/>
  <c r="E3038"/>
  <c r="E3039"/>
  <c r="E3040"/>
  <c r="E3041"/>
  <c r="E3042"/>
  <c r="E3043"/>
  <c r="E3044"/>
  <c r="E3045"/>
  <c r="E3046"/>
  <c r="E3047"/>
  <c r="E3048"/>
  <c r="E3049"/>
  <c r="E3050"/>
  <c r="E3051"/>
  <c r="E3052"/>
  <c r="E3053"/>
  <c r="E3054"/>
  <c r="E3055"/>
  <c r="E3056"/>
  <c r="E3057"/>
  <c r="E3058"/>
  <c r="E3059"/>
  <c r="E3060"/>
  <c r="E3061"/>
  <c r="E3062"/>
  <c r="E3063"/>
  <c r="E3064"/>
  <c r="E3065"/>
  <c r="E3066"/>
  <c r="E3067"/>
  <c r="E3068"/>
  <c r="E3069"/>
  <c r="E3070"/>
  <c r="E3071"/>
  <c r="E3072"/>
  <c r="E3073"/>
  <c r="E3074"/>
  <c r="E3075"/>
  <c r="E3076"/>
  <c r="E3077"/>
  <c r="E3078"/>
  <c r="E3079"/>
  <c r="E3080"/>
  <c r="E3081"/>
  <c r="E3082"/>
  <c r="E3083"/>
  <c r="E3084"/>
  <c r="E3085"/>
  <c r="E3086"/>
  <c r="E3087"/>
  <c r="E3088"/>
  <c r="E3089"/>
  <c r="E3090"/>
  <c r="E3091"/>
  <c r="E3092"/>
  <c r="E3093"/>
  <c r="E3094"/>
  <c r="E3095"/>
  <c r="E3096"/>
  <c r="E3097"/>
  <c r="E3098"/>
  <c r="E3099"/>
  <c r="E3100"/>
  <c r="E3101"/>
  <c r="E3102"/>
  <c r="E3103"/>
  <c r="E3104"/>
  <c r="E3105"/>
  <c r="E3106"/>
  <c r="E3107"/>
  <c r="E3108"/>
  <c r="E3109"/>
  <c r="E3110"/>
  <c r="E3111"/>
  <c r="E3112"/>
  <c r="E3113"/>
  <c r="E3114"/>
  <c r="E3115"/>
  <c r="E3116"/>
  <c r="E3117"/>
  <c r="E3118"/>
  <c r="E3119"/>
  <c r="E3120"/>
  <c r="E3121"/>
  <c r="E3122"/>
  <c r="E3123"/>
  <c r="E3124"/>
  <c r="E3125"/>
  <c r="E3126"/>
  <c r="E3127"/>
  <c r="E3128"/>
  <c r="E3129"/>
  <c r="E3130"/>
  <c r="E3131"/>
  <c r="E3132"/>
  <c r="E3133"/>
  <c r="E3134"/>
  <c r="E3135"/>
  <c r="E3136"/>
  <c r="E3137"/>
  <c r="E3138"/>
  <c r="E3139"/>
  <c r="E3140"/>
  <c r="E3141"/>
  <c r="E3142"/>
  <c r="E3143"/>
  <c r="E3144"/>
  <c r="E3145"/>
  <c r="E3146"/>
  <c r="E3147"/>
  <c r="E3148"/>
  <c r="E3149"/>
  <c r="E3150"/>
  <c r="E3151"/>
  <c r="E3152"/>
  <c r="E3153"/>
  <c r="E3154"/>
  <c r="E3155"/>
  <c r="E3156"/>
  <c r="E3157"/>
  <c r="E3158"/>
  <c r="E3159"/>
  <c r="E3160"/>
  <c r="E3161"/>
  <c r="E3162"/>
  <c r="E3163"/>
  <c r="E3164"/>
  <c r="E3165"/>
  <c r="E3166"/>
  <c r="E3167"/>
  <c r="E3168"/>
  <c r="E3169"/>
  <c r="E3170"/>
  <c r="E3171"/>
  <c r="E3172"/>
  <c r="E3173"/>
  <c r="E3174"/>
  <c r="E3175"/>
  <c r="E3176"/>
  <c r="E3177"/>
  <c r="E3178"/>
  <c r="E3179"/>
  <c r="E3180"/>
  <c r="E3181"/>
  <c r="E3182"/>
  <c r="E3183"/>
  <c r="E3184"/>
  <c r="E3185"/>
  <c r="E3186"/>
  <c r="E3187"/>
  <c r="E3188"/>
  <c r="E3189"/>
  <c r="E3190"/>
  <c r="E3191"/>
  <c r="E3192"/>
  <c r="E3193"/>
  <c r="E3194"/>
  <c r="E3195"/>
  <c r="E3196"/>
  <c r="E3197"/>
  <c r="E3198"/>
  <c r="E3199"/>
  <c r="E3200"/>
  <c r="E3201"/>
  <c r="E3202"/>
  <c r="E3203"/>
  <c r="E3204"/>
  <c r="E3205"/>
  <c r="E3206"/>
  <c r="E3207"/>
  <c r="E3208"/>
  <c r="E3209"/>
  <c r="E3210"/>
  <c r="E3211"/>
  <c r="E3212"/>
  <c r="E3213"/>
  <c r="E3214"/>
  <c r="E3215"/>
  <c r="E3216"/>
  <c r="E3217"/>
  <c r="E3218"/>
  <c r="E3219"/>
  <c r="E3220"/>
  <c r="E3221"/>
  <c r="E3222"/>
  <c r="E3223"/>
  <c r="E3224"/>
  <c r="E3225"/>
  <c r="E3226"/>
  <c r="E3227"/>
  <c r="E3228"/>
  <c r="E3229"/>
  <c r="E3230"/>
  <c r="E3231"/>
  <c r="E3232"/>
  <c r="E3233"/>
  <c r="E3234"/>
  <c r="E3235"/>
  <c r="E3236"/>
  <c r="E3237"/>
  <c r="E3238"/>
  <c r="E3239"/>
  <c r="E3240"/>
  <c r="E3241"/>
  <c r="E3242"/>
  <c r="E3243"/>
  <c r="E3244"/>
  <c r="E3245"/>
  <c r="E3246"/>
  <c r="E3247"/>
  <c r="E3248"/>
  <c r="E3249"/>
  <c r="E3250"/>
  <c r="E3251"/>
  <c r="E3252"/>
  <c r="E3253"/>
  <c r="E3254"/>
  <c r="E3255"/>
  <c r="E3256"/>
  <c r="E3257"/>
  <c r="E3258"/>
  <c r="E3259"/>
  <c r="E3260"/>
  <c r="E3261"/>
  <c r="E3262"/>
  <c r="E3263"/>
  <c r="E3264"/>
  <c r="E3265"/>
  <c r="E3266"/>
  <c r="E3267"/>
  <c r="E3268"/>
  <c r="E3269"/>
  <c r="E3270"/>
  <c r="E3271"/>
  <c r="E3272"/>
  <c r="E3273"/>
  <c r="E3274"/>
  <c r="E3275"/>
  <c r="E3276"/>
  <c r="E3277"/>
  <c r="E3278"/>
  <c r="E3279"/>
  <c r="E3280"/>
  <c r="E3281"/>
  <c r="E3282"/>
  <c r="E3283"/>
  <c r="E3284"/>
  <c r="E3285"/>
  <c r="E3286"/>
  <c r="E3287"/>
  <c r="E3288"/>
  <c r="E3289"/>
  <c r="E3290"/>
  <c r="E3291"/>
  <c r="E3292"/>
  <c r="E3293"/>
  <c r="E3294"/>
  <c r="E3295"/>
  <c r="E3296"/>
  <c r="E3297"/>
  <c r="E3298"/>
  <c r="E3299"/>
  <c r="E3300"/>
  <c r="E3301"/>
  <c r="E3302"/>
  <c r="E3303"/>
  <c r="E3304"/>
  <c r="E3305"/>
  <c r="E3306"/>
  <c r="E3307"/>
  <c r="E3308"/>
  <c r="E3309"/>
  <c r="E3310"/>
  <c r="E3311"/>
  <c r="E3312"/>
  <c r="E3313"/>
  <c r="E3314"/>
  <c r="E3315"/>
  <c r="E3316"/>
  <c r="E3317"/>
  <c r="E3318"/>
  <c r="E3319"/>
  <c r="E3320"/>
  <c r="E3321"/>
  <c r="E3322"/>
  <c r="E3323"/>
  <c r="E3324"/>
  <c r="E3325"/>
  <c r="E3326"/>
  <c r="E3327"/>
  <c r="E3328"/>
  <c r="E3329"/>
  <c r="E3330"/>
  <c r="E3331"/>
  <c r="E3332"/>
  <c r="E3333"/>
  <c r="E3334"/>
  <c r="E3335"/>
  <c r="E3336"/>
  <c r="E3337"/>
  <c r="E3338"/>
  <c r="E3339"/>
  <c r="E3340"/>
  <c r="E3341"/>
  <c r="E3342"/>
  <c r="E3343"/>
  <c r="E3344"/>
  <c r="E3345"/>
  <c r="E3346"/>
  <c r="E3347"/>
  <c r="E3348"/>
  <c r="E3349"/>
  <c r="E3350"/>
  <c r="E3351"/>
  <c r="E3352"/>
  <c r="E3353"/>
  <c r="E3354"/>
  <c r="E3355"/>
  <c r="E3356"/>
  <c r="E3357"/>
  <c r="E3358"/>
  <c r="E3359"/>
  <c r="E3360"/>
  <c r="E3361"/>
  <c r="E3362"/>
  <c r="E3363"/>
  <c r="E3364"/>
  <c r="E3365"/>
  <c r="E3366"/>
  <c r="E3367"/>
  <c r="E3368"/>
  <c r="E3369"/>
  <c r="E3370"/>
  <c r="E3371"/>
  <c r="E3372"/>
  <c r="E3373"/>
  <c r="E3374"/>
  <c r="E3375"/>
  <c r="E3376"/>
  <c r="E3377"/>
  <c r="E3378"/>
  <c r="E3379"/>
  <c r="E3380"/>
  <c r="E3381"/>
  <c r="E3382"/>
  <c r="E3383"/>
  <c r="E3384"/>
  <c r="E3385"/>
  <c r="E3386"/>
  <c r="E3387"/>
  <c r="E3388"/>
  <c r="E3389"/>
  <c r="E3390"/>
  <c r="E3391"/>
  <c r="E3392"/>
  <c r="E3393"/>
  <c r="E3394"/>
  <c r="E3395"/>
  <c r="E3396"/>
  <c r="E3397"/>
  <c r="E3398"/>
  <c r="E3399"/>
  <c r="E3400"/>
  <c r="E3401"/>
  <c r="E3402"/>
  <c r="E3403"/>
  <c r="E3404"/>
  <c r="E3405"/>
  <c r="E3406"/>
  <c r="E3407"/>
  <c r="E3408"/>
  <c r="E3409"/>
  <c r="E3410"/>
  <c r="E3411"/>
  <c r="E3412"/>
  <c r="E3413"/>
  <c r="E3414"/>
  <c r="E3415"/>
  <c r="E3416"/>
  <c r="E3417"/>
  <c r="E3418"/>
  <c r="E3419"/>
  <c r="E3420"/>
  <c r="E3421"/>
  <c r="E3422"/>
  <c r="E3423"/>
  <c r="E3424"/>
  <c r="E3425"/>
  <c r="E3426"/>
  <c r="E3427"/>
  <c r="E3428"/>
  <c r="E3429"/>
  <c r="E3430"/>
  <c r="E3431"/>
  <c r="E3432"/>
  <c r="E3433"/>
  <c r="E3434"/>
  <c r="E3435"/>
  <c r="E3436"/>
  <c r="E3437"/>
  <c r="E3438"/>
  <c r="E3439"/>
  <c r="E3440"/>
  <c r="E3441"/>
  <c r="E3442"/>
  <c r="E3443"/>
  <c r="E3444"/>
  <c r="E3445"/>
  <c r="E3446"/>
  <c r="E3447"/>
  <c r="E3448"/>
  <c r="E3449"/>
  <c r="E3450"/>
  <c r="E3451"/>
  <c r="E3452"/>
  <c r="E3453"/>
  <c r="E3454"/>
  <c r="E3455"/>
  <c r="E3456"/>
  <c r="E3457"/>
  <c r="E3458"/>
  <c r="E3459"/>
  <c r="E3460"/>
  <c r="E3461"/>
  <c r="E3462"/>
  <c r="E3463"/>
  <c r="E3464"/>
  <c r="E3465"/>
  <c r="E3466"/>
  <c r="E3467"/>
  <c r="E3468"/>
  <c r="E3469"/>
  <c r="E3470"/>
  <c r="E3471"/>
  <c r="E3472"/>
  <c r="E3473"/>
  <c r="E3474"/>
  <c r="E3475"/>
  <c r="E3476"/>
  <c r="E3477"/>
  <c r="E3478"/>
  <c r="E3479"/>
  <c r="E3480"/>
  <c r="E3481"/>
  <c r="E3482"/>
  <c r="E3483"/>
  <c r="E3484"/>
  <c r="E3485"/>
  <c r="E3486"/>
  <c r="E3487"/>
  <c r="E3488"/>
  <c r="E3489"/>
  <c r="E3490"/>
  <c r="E3491"/>
  <c r="E3492"/>
  <c r="E3493"/>
  <c r="E3494"/>
  <c r="E3495"/>
  <c r="E3496"/>
  <c r="E3497"/>
  <c r="E3498"/>
  <c r="E3499"/>
  <c r="E3500"/>
  <c r="E3501"/>
  <c r="E3502"/>
  <c r="E3503"/>
  <c r="E3504"/>
  <c r="E3505"/>
  <c r="E3506"/>
  <c r="E3507"/>
  <c r="E3508"/>
  <c r="E3509"/>
  <c r="E3510"/>
  <c r="E3511"/>
  <c r="E3512"/>
  <c r="E3513"/>
  <c r="E3514"/>
  <c r="E3515"/>
  <c r="E3516"/>
  <c r="E3517"/>
  <c r="E3518"/>
  <c r="E3519"/>
  <c r="E3520"/>
  <c r="E3521"/>
  <c r="E3522"/>
  <c r="E3523"/>
  <c r="E3524"/>
  <c r="E3525"/>
  <c r="E3526"/>
  <c r="E3527"/>
  <c r="E3528"/>
  <c r="E3529"/>
  <c r="E3530"/>
  <c r="E3531"/>
  <c r="E3532"/>
  <c r="E3533"/>
  <c r="E3534"/>
  <c r="E3535"/>
  <c r="E3536"/>
  <c r="E3537"/>
  <c r="E3538"/>
  <c r="E3539"/>
  <c r="E3540"/>
  <c r="E3541"/>
  <c r="E3542"/>
  <c r="E3543"/>
  <c r="E3544"/>
  <c r="E3545"/>
  <c r="E3546"/>
  <c r="E3547"/>
  <c r="E3548"/>
  <c r="E3549"/>
  <c r="E3550"/>
  <c r="E3551"/>
  <c r="E3552"/>
  <c r="E3553"/>
  <c r="E3554"/>
  <c r="E3555"/>
  <c r="E3556"/>
  <c r="E3557"/>
  <c r="E3558"/>
  <c r="E3559"/>
  <c r="E3560"/>
  <c r="E3561"/>
  <c r="E3562"/>
  <c r="E3563"/>
  <c r="E3564"/>
  <c r="E3565"/>
  <c r="E3566"/>
  <c r="E3567"/>
  <c r="E3568"/>
  <c r="E3569"/>
  <c r="E3570"/>
  <c r="E3571"/>
  <c r="E3572"/>
  <c r="E3573"/>
  <c r="E3574"/>
  <c r="E3575"/>
  <c r="E3576"/>
  <c r="E3577"/>
  <c r="E3578"/>
  <c r="E3579"/>
  <c r="E3580"/>
  <c r="E3581"/>
  <c r="E3582"/>
  <c r="E3583"/>
  <c r="E3584"/>
  <c r="E3585"/>
  <c r="E3586"/>
  <c r="E3587"/>
  <c r="E3588"/>
  <c r="E3589"/>
  <c r="E3590"/>
  <c r="E3591"/>
  <c r="E3592"/>
  <c r="E3593"/>
  <c r="E3594"/>
  <c r="E3595"/>
  <c r="E3596"/>
  <c r="E3597"/>
  <c r="E3598"/>
  <c r="E3599"/>
  <c r="E3600"/>
  <c r="E3601"/>
  <c r="E3602"/>
  <c r="E3603"/>
  <c r="E3604"/>
  <c r="E3605"/>
  <c r="E3606"/>
  <c r="E3607"/>
  <c r="E3608"/>
  <c r="E3609"/>
  <c r="E3610"/>
  <c r="E3611"/>
  <c r="E3612"/>
  <c r="E3613"/>
  <c r="E3614"/>
  <c r="E3615"/>
  <c r="E3616"/>
  <c r="E3617"/>
  <c r="E3618"/>
  <c r="E3619"/>
  <c r="E3620"/>
  <c r="E3621"/>
  <c r="E3622"/>
  <c r="E3623"/>
  <c r="E3624"/>
  <c r="E3625"/>
  <c r="E3626"/>
  <c r="E3627"/>
  <c r="E3628"/>
  <c r="E3629"/>
  <c r="E3630"/>
  <c r="E3631"/>
  <c r="E3632"/>
  <c r="E3633"/>
  <c r="E3634"/>
  <c r="E3635"/>
  <c r="E3636"/>
  <c r="E3637"/>
  <c r="E3638"/>
  <c r="E3639"/>
  <c r="E3640"/>
  <c r="E3641"/>
  <c r="E3642"/>
  <c r="E3643"/>
  <c r="E3644"/>
  <c r="E3645"/>
  <c r="E3646"/>
  <c r="E3647"/>
  <c r="E3648"/>
  <c r="E3649"/>
  <c r="E3650"/>
  <c r="E3651"/>
  <c r="E3652"/>
  <c r="E3653"/>
  <c r="E3654"/>
  <c r="E3655"/>
  <c r="E3656"/>
  <c r="E3657"/>
  <c r="E3658"/>
  <c r="E3659"/>
  <c r="E3660"/>
  <c r="E3661"/>
  <c r="E3662"/>
  <c r="E3663"/>
  <c r="E3664"/>
  <c r="E3665"/>
  <c r="E3666"/>
  <c r="E3667"/>
  <c r="E3668"/>
  <c r="E3669"/>
  <c r="E3670"/>
  <c r="E3671"/>
  <c r="E3672"/>
  <c r="E3673"/>
  <c r="E3674"/>
  <c r="E3675"/>
  <c r="E3676"/>
  <c r="E3677"/>
  <c r="E3678"/>
  <c r="E3679"/>
  <c r="E3680"/>
  <c r="E3681"/>
  <c r="E3682"/>
  <c r="E3683"/>
  <c r="E3684"/>
  <c r="E3685"/>
  <c r="E3686"/>
  <c r="E3687"/>
  <c r="E3688"/>
  <c r="E3689"/>
  <c r="E3690"/>
  <c r="E3691"/>
  <c r="E3692"/>
  <c r="E3693"/>
  <c r="E3694"/>
  <c r="E3695"/>
  <c r="E3696"/>
  <c r="E3697"/>
  <c r="E3698"/>
  <c r="E3699"/>
  <c r="E3700"/>
  <c r="E3701"/>
  <c r="E3702"/>
  <c r="E3703"/>
  <c r="E3704"/>
  <c r="E3705"/>
  <c r="E3706"/>
  <c r="E3707"/>
  <c r="E3708"/>
  <c r="E3709"/>
  <c r="E3710"/>
  <c r="E3711"/>
  <c r="E3712"/>
  <c r="E3713"/>
  <c r="E3714"/>
  <c r="E3715"/>
  <c r="E3716"/>
  <c r="E3717"/>
  <c r="E3718"/>
  <c r="E3719"/>
  <c r="E3720"/>
  <c r="E3721"/>
  <c r="E3722"/>
  <c r="E3723"/>
  <c r="E3724"/>
  <c r="E3725"/>
  <c r="E3726"/>
  <c r="E3727"/>
  <c r="E3728"/>
  <c r="E3729"/>
  <c r="E3730"/>
  <c r="E3731"/>
  <c r="E3732"/>
  <c r="E3733"/>
  <c r="E3734"/>
  <c r="E3735"/>
  <c r="E3736"/>
  <c r="E3737"/>
  <c r="E3738"/>
  <c r="E3739"/>
  <c r="E3740"/>
  <c r="E3741"/>
  <c r="E3742"/>
  <c r="E3743"/>
  <c r="E3744"/>
  <c r="E3745"/>
  <c r="E3746"/>
  <c r="E3747"/>
  <c r="E3748"/>
  <c r="E3749"/>
  <c r="E3750"/>
  <c r="E3751"/>
  <c r="E3752"/>
  <c r="E3753"/>
  <c r="E3754"/>
  <c r="E3755"/>
  <c r="E3756"/>
  <c r="E3757"/>
  <c r="E3758"/>
  <c r="E3759"/>
  <c r="E3760"/>
  <c r="E3761"/>
  <c r="E3762"/>
  <c r="E3763"/>
  <c r="E3764"/>
  <c r="E3765"/>
  <c r="E3766"/>
  <c r="E3767"/>
  <c r="E3768"/>
  <c r="E3769"/>
  <c r="E3770"/>
  <c r="E3771"/>
  <c r="E3772"/>
  <c r="E3773"/>
  <c r="E3774"/>
  <c r="E3775"/>
  <c r="E3776"/>
  <c r="E3777"/>
  <c r="E3778"/>
  <c r="E3779"/>
  <c r="E3780"/>
  <c r="E3781"/>
  <c r="E3782"/>
  <c r="E3783"/>
  <c r="E3784"/>
  <c r="E3785"/>
  <c r="E3786"/>
  <c r="E3787"/>
  <c r="E3788"/>
  <c r="E3789"/>
  <c r="E3790"/>
  <c r="E3791"/>
  <c r="E3792"/>
  <c r="E3793"/>
  <c r="E3794"/>
  <c r="E3795"/>
  <c r="E3796"/>
  <c r="E3797"/>
  <c r="E3798"/>
  <c r="E3799"/>
  <c r="E3800"/>
  <c r="E3801"/>
  <c r="E3802"/>
  <c r="E3803"/>
  <c r="E3804"/>
  <c r="E3805"/>
  <c r="E3806"/>
  <c r="E3807"/>
  <c r="E3808"/>
  <c r="E3809"/>
  <c r="E3810"/>
  <c r="E3811"/>
  <c r="E3812"/>
  <c r="E3813"/>
  <c r="E3814"/>
  <c r="E3815"/>
  <c r="E3816"/>
  <c r="E3817"/>
  <c r="E3818"/>
  <c r="E3819"/>
  <c r="E3820"/>
  <c r="E3821"/>
  <c r="E3822"/>
  <c r="E3823"/>
  <c r="E3824"/>
  <c r="E3825"/>
  <c r="E3826"/>
  <c r="E3827"/>
  <c r="E3828"/>
  <c r="E3829"/>
  <c r="E3830"/>
  <c r="E3831"/>
  <c r="E3832"/>
  <c r="E3833"/>
  <c r="E3834"/>
  <c r="E3835"/>
  <c r="E3836"/>
  <c r="E3837"/>
  <c r="E3838"/>
  <c r="E3839"/>
  <c r="E3840"/>
  <c r="E3841"/>
  <c r="E3842"/>
  <c r="E3843"/>
  <c r="E3844"/>
  <c r="E3845"/>
  <c r="E3846"/>
  <c r="E3847"/>
  <c r="E3848"/>
  <c r="E3849"/>
  <c r="E3850"/>
  <c r="E3851"/>
  <c r="E3852"/>
  <c r="E3853"/>
  <c r="E3854"/>
  <c r="E3855"/>
  <c r="E3856"/>
  <c r="E3857"/>
  <c r="E3858"/>
  <c r="E3859"/>
  <c r="E3860"/>
  <c r="E3861"/>
  <c r="E3862"/>
  <c r="E3863"/>
  <c r="E3864"/>
  <c r="E3865"/>
  <c r="E3866"/>
  <c r="E3867"/>
  <c r="E3868"/>
  <c r="E3869"/>
  <c r="E3870"/>
  <c r="E3871"/>
  <c r="E3872"/>
  <c r="E3873"/>
  <c r="E3874"/>
  <c r="E3875"/>
  <c r="E3876"/>
  <c r="E3877"/>
  <c r="E3878"/>
  <c r="E3879"/>
  <c r="E3880"/>
  <c r="E3881"/>
  <c r="E3882"/>
  <c r="E3883"/>
  <c r="E3884"/>
  <c r="E3885"/>
  <c r="E3886"/>
  <c r="E3887"/>
  <c r="E3888"/>
  <c r="E3889"/>
  <c r="E3890"/>
  <c r="E3891"/>
  <c r="E3892"/>
  <c r="E3893"/>
  <c r="E3894"/>
  <c r="E3895"/>
  <c r="E3896"/>
  <c r="E3897"/>
  <c r="E3898"/>
  <c r="E3899"/>
  <c r="E3900"/>
  <c r="E3901"/>
  <c r="E3902"/>
  <c r="E3903"/>
  <c r="E3904"/>
  <c r="E3905"/>
  <c r="E3906"/>
  <c r="E3907"/>
  <c r="E3908"/>
  <c r="E3909"/>
  <c r="E3910"/>
  <c r="E3911"/>
  <c r="E3912"/>
  <c r="E3913"/>
  <c r="E3914"/>
  <c r="E3915"/>
  <c r="E3916"/>
  <c r="E3917"/>
  <c r="E3918"/>
  <c r="E3919"/>
  <c r="E3920"/>
  <c r="E3921"/>
  <c r="E3922"/>
  <c r="E3923"/>
  <c r="E3924"/>
  <c r="E3925"/>
  <c r="E3926"/>
  <c r="E3927"/>
  <c r="E3928"/>
  <c r="E3929"/>
  <c r="E3930"/>
  <c r="E3931"/>
  <c r="E3932"/>
  <c r="E3933"/>
  <c r="E3934"/>
  <c r="E3935"/>
  <c r="E3936"/>
  <c r="E3937"/>
  <c r="E3938"/>
  <c r="E3939"/>
  <c r="E3940"/>
  <c r="E3941"/>
  <c r="E3942"/>
  <c r="E3943"/>
  <c r="E3944"/>
  <c r="E3945"/>
  <c r="E3946"/>
  <c r="E3947"/>
  <c r="E3948"/>
  <c r="E3949"/>
  <c r="E3950"/>
  <c r="E3951"/>
  <c r="E3952"/>
  <c r="E3953"/>
  <c r="E3954"/>
  <c r="E3955"/>
  <c r="E3956"/>
  <c r="E3957"/>
  <c r="E3958"/>
  <c r="E3959"/>
  <c r="E3960"/>
  <c r="E3961"/>
  <c r="E3962"/>
  <c r="E3963"/>
  <c r="E3964"/>
  <c r="E3965"/>
  <c r="E3966"/>
  <c r="E3967"/>
  <c r="E3968"/>
  <c r="E3969"/>
  <c r="E3970"/>
  <c r="E3971"/>
  <c r="E3972"/>
  <c r="E3973"/>
  <c r="E3974"/>
  <c r="E3975"/>
  <c r="E3976"/>
  <c r="E3977"/>
  <c r="E3978"/>
  <c r="E3979"/>
  <c r="E3980"/>
  <c r="E3981"/>
  <c r="E3982"/>
  <c r="E3983"/>
  <c r="E3984"/>
  <c r="E3985"/>
  <c r="E3986"/>
  <c r="E3987"/>
  <c r="E3988"/>
  <c r="E3989"/>
  <c r="E3990"/>
  <c r="E3991"/>
  <c r="E3992"/>
  <c r="E3993"/>
  <c r="E3994"/>
  <c r="E3995"/>
  <c r="E3996"/>
  <c r="E3997"/>
  <c r="E3998"/>
  <c r="E3999"/>
  <c r="E4000"/>
  <c r="E4001"/>
  <c r="E4002"/>
  <c r="E4003"/>
  <c r="E4004"/>
  <c r="E4005"/>
  <c r="E4006"/>
  <c r="E4007"/>
  <c r="E4008"/>
  <c r="E4009"/>
  <c r="E4010"/>
  <c r="E4011"/>
  <c r="E4012"/>
  <c r="E4013"/>
  <c r="E4014"/>
  <c r="E4015"/>
  <c r="E4016"/>
  <c r="E4017"/>
  <c r="E4018"/>
  <c r="E4019"/>
  <c r="E4020"/>
  <c r="E4021"/>
  <c r="E4022"/>
  <c r="E4023"/>
  <c r="E4024"/>
  <c r="E4025"/>
  <c r="E4026"/>
  <c r="E4027"/>
  <c r="E4028"/>
  <c r="E4029"/>
  <c r="E4030"/>
  <c r="E4031"/>
  <c r="E4032"/>
  <c r="E4033"/>
  <c r="E4034"/>
  <c r="E4035"/>
  <c r="E4036"/>
  <c r="E4037"/>
  <c r="E4038"/>
  <c r="E4039"/>
  <c r="E4040"/>
  <c r="E4041"/>
  <c r="E4042"/>
  <c r="E4043"/>
  <c r="E4044"/>
  <c r="E4045"/>
  <c r="E4046"/>
  <c r="E4047"/>
  <c r="E4048"/>
  <c r="E4049"/>
  <c r="E4050"/>
  <c r="E4051"/>
  <c r="E4052"/>
  <c r="E4053"/>
  <c r="E4054"/>
  <c r="E4055"/>
  <c r="E4056"/>
  <c r="E4057"/>
  <c r="E4058"/>
  <c r="E4059"/>
  <c r="E4060"/>
  <c r="E4061"/>
  <c r="E4062"/>
  <c r="E4063"/>
  <c r="E4064"/>
  <c r="E4065"/>
  <c r="E4066"/>
  <c r="E4067"/>
  <c r="E4068"/>
  <c r="E4069"/>
  <c r="E4070"/>
  <c r="E4071"/>
  <c r="E4072"/>
  <c r="E4073"/>
  <c r="E4074"/>
  <c r="E4075"/>
  <c r="E4076"/>
  <c r="E4077"/>
  <c r="E4078"/>
  <c r="E4079"/>
  <c r="E4080"/>
  <c r="E4081"/>
  <c r="E4082"/>
  <c r="E4083"/>
  <c r="E4084"/>
  <c r="E4085"/>
  <c r="E4086"/>
  <c r="E4087"/>
  <c r="E4088"/>
  <c r="E4089"/>
  <c r="E4090"/>
  <c r="E4091"/>
  <c r="E4092"/>
  <c r="E4093"/>
  <c r="E4094"/>
  <c r="E4095"/>
  <c r="E4096"/>
  <c r="E4097"/>
  <c r="E4098"/>
  <c r="E4099"/>
  <c r="E4100"/>
  <c r="E4101"/>
  <c r="E4102"/>
  <c r="E4103"/>
  <c r="E4104"/>
  <c r="E4105"/>
  <c r="E4106"/>
  <c r="E4107"/>
  <c r="E4108"/>
  <c r="E4109"/>
  <c r="E4110"/>
  <c r="E4111"/>
  <c r="E4112"/>
  <c r="E4113"/>
  <c r="E4114"/>
  <c r="E4115"/>
  <c r="E4116"/>
  <c r="E4117"/>
  <c r="E4118"/>
  <c r="E4119"/>
  <c r="E4120"/>
  <c r="E4121"/>
  <c r="E4122"/>
  <c r="E4123"/>
  <c r="E4124"/>
  <c r="E4125"/>
  <c r="E4126"/>
  <c r="E4127"/>
  <c r="E4128"/>
  <c r="E4129"/>
  <c r="E4130"/>
  <c r="E4131"/>
  <c r="E4132"/>
  <c r="E4133"/>
  <c r="E4134"/>
  <c r="E4135"/>
  <c r="E4136"/>
  <c r="E4137"/>
  <c r="E4138"/>
  <c r="E4139"/>
  <c r="E4140"/>
  <c r="E4141"/>
  <c r="E4142"/>
  <c r="E4143"/>
  <c r="E4144"/>
  <c r="E4145"/>
  <c r="E4146"/>
  <c r="E4147"/>
  <c r="E4148"/>
  <c r="E4149"/>
  <c r="E4150"/>
  <c r="E4151"/>
  <c r="E4152"/>
  <c r="E4153"/>
  <c r="E4154"/>
  <c r="E4155"/>
  <c r="E4156"/>
  <c r="E4157"/>
  <c r="E4158"/>
  <c r="E4159"/>
  <c r="E4160"/>
  <c r="E4161"/>
  <c r="E4162"/>
  <c r="E4163"/>
  <c r="E4164"/>
  <c r="E4165"/>
  <c r="E4166"/>
  <c r="E4167"/>
  <c r="E4168"/>
  <c r="E4169"/>
  <c r="E4170"/>
  <c r="E4171"/>
  <c r="E4172"/>
  <c r="E4173"/>
  <c r="E4174"/>
  <c r="E4175"/>
  <c r="E4176"/>
  <c r="E4177"/>
  <c r="E4178"/>
  <c r="E4179"/>
  <c r="E4180"/>
  <c r="E4181"/>
  <c r="E4182"/>
  <c r="E4183"/>
  <c r="E4184"/>
  <c r="E4185"/>
  <c r="E4186"/>
  <c r="E4187"/>
  <c r="E4188"/>
  <c r="E4189"/>
  <c r="E4190"/>
  <c r="E4191"/>
  <c r="E4192"/>
  <c r="E4193"/>
  <c r="E4194"/>
  <c r="E4195"/>
  <c r="E4196"/>
  <c r="E4197"/>
  <c r="E4198"/>
  <c r="E4199"/>
  <c r="E4200"/>
  <c r="E4201"/>
  <c r="E4202"/>
  <c r="E4203"/>
  <c r="E4204"/>
  <c r="E4205"/>
  <c r="E4206"/>
  <c r="E4207"/>
  <c r="E4208"/>
  <c r="E4209"/>
  <c r="E4210"/>
  <c r="E4211"/>
  <c r="E4212"/>
  <c r="E4213"/>
  <c r="E4214"/>
  <c r="E4215"/>
  <c r="E4216"/>
  <c r="E4217"/>
  <c r="E4218"/>
  <c r="E4219"/>
  <c r="E4220"/>
  <c r="E4221"/>
  <c r="E4222"/>
  <c r="E4223"/>
  <c r="E4224"/>
  <c r="E4225"/>
  <c r="E4226"/>
  <c r="E4227"/>
  <c r="E4228"/>
  <c r="E4229"/>
  <c r="E4230"/>
  <c r="E4231"/>
  <c r="E4232"/>
  <c r="E4233"/>
  <c r="E4234"/>
  <c r="E4235"/>
  <c r="E4236"/>
  <c r="E4237"/>
  <c r="E4238"/>
  <c r="E4239"/>
  <c r="E4240"/>
  <c r="E4241"/>
  <c r="E4242"/>
  <c r="E4243"/>
  <c r="E4244"/>
  <c r="E4245"/>
  <c r="E4246"/>
  <c r="E4247"/>
  <c r="E4248"/>
  <c r="E4249"/>
  <c r="E4250"/>
  <c r="E4251"/>
  <c r="E4252"/>
  <c r="E4253"/>
  <c r="E4254"/>
  <c r="E4255"/>
  <c r="E4256"/>
  <c r="E4257"/>
  <c r="E4258"/>
  <c r="E4259"/>
  <c r="E4260"/>
  <c r="E4261"/>
  <c r="E4262"/>
  <c r="E4263"/>
  <c r="E4264"/>
  <c r="E4265"/>
  <c r="E4266"/>
  <c r="E4267"/>
  <c r="E4268"/>
  <c r="E4269"/>
  <c r="E4270"/>
  <c r="E4271"/>
  <c r="E4272"/>
  <c r="E4273"/>
  <c r="E4274"/>
  <c r="E4275"/>
  <c r="E4276"/>
  <c r="E4277"/>
  <c r="E4278"/>
  <c r="E4279"/>
  <c r="E4280"/>
  <c r="E4281"/>
  <c r="E4282"/>
  <c r="E4283"/>
  <c r="E4284"/>
  <c r="E4285"/>
  <c r="E4286"/>
  <c r="E4287"/>
  <c r="E4288"/>
  <c r="E4289"/>
  <c r="E4290"/>
  <c r="E4291"/>
  <c r="E4292"/>
  <c r="E4293"/>
  <c r="E4294"/>
  <c r="E4295"/>
  <c r="E4296"/>
  <c r="E4297"/>
  <c r="E4298"/>
  <c r="E4299"/>
  <c r="E4300"/>
  <c r="E4301"/>
  <c r="E4302"/>
  <c r="E4303"/>
  <c r="E4304"/>
  <c r="E4305"/>
  <c r="E4306"/>
  <c r="E4307"/>
  <c r="E4308"/>
  <c r="E4309"/>
  <c r="E4310"/>
  <c r="E4311"/>
  <c r="E4312"/>
  <c r="E4313"/>
  <c r="E4314"/>
  <c r="E4315"/>
  <c r="E4316"/>
  <c r="E4317"/>
  <c r="E4318"/>
  <c r="E4319"/>
  <c r="E4320"/>
  <c r="E4321"/>
  <c r="E4322"/>
  <c r="E4323"/>
  <c r="E4324"/>
  <c r="E4325"/>
  <c r="E4326"/>
  <c r="E4327"/>
  <c r="E4328"/>
  <c r="E4329"/>
  <c r="E4330"/>
  <c r="E4331"/>
  <c r="E4332"/>
  <c r="E4333"/>
  <c r="E4334"/>
  <c r="E4335"/>
  <c r="E4336"/>
  <c r="E4337"/>
  <c r="E4338"/>
  <c r="E4339"/>
  <c r="E4340"/>
  <c r="E4341"/>
  <c r="E4342"/>
  <c r="E4343"/>
  <c r="E4344"/>
  <c r="E4345"/>
  <c r="E4346"/>
  <c r="E4347"/>
  <c r="E4348"/>
  <c r="E4349"/>
  <c r="E4350"/>
  <c r="E4351"/>
  <c r="E4352"/>
  <c r="E4353"/>
  <c r="E4354"/>
  <c r="E4355"/>
  <c r="E4356"/>
  <c r="E4357"/>
  <c r="E4358"/>
  <c r="E4359"/>
  <c r="E4360"/>
  <c r="E4361"/>
  <c r="E4362"/>
  <c r="E4363"/>
  <c r="E4364"/>
  <c r="E4365"/>
  <c r="E4366"/>
  <c r="E4367"/>
  <c r="E4368"/>
  <c r="E4369"/>
  <c r="E4370"/>
  <c r="E4371"/>
  <c r="E4372"/>
  <c r="E4373"/>
  <c r="E4374"/>
  <c r="E4375"/>
  <c r="E4376"/>
  <c r="E4377"/>
  <c r="E4378"/>
  <c r="E4379"/>
  <c r="E4380"/>
  <c r="E4381"/>
  <c r="E4382"/>
  <c r="E4383"/>
  <c r="E4384"/>
  <c r="E4385"/>
  <c r="E4386"/>
  <c r="E4387"/>
  <c r="E4388"/>
  <c r="E4389"/>
  <c r="E4390"/>
  <c r="E4391"/>
  <c r="E4392"/>
  <c r="E4393"/>
  <c r="E4394"/>
  <c r="E4395"/>
  <c r="E4396"/>
  <c r="E4397"/>
  <c r="E4398"/>
  <c r="E4399"/>
  <c r="E4400"/>
  <c r="E4401"/>
  <c r="E4402"/>
  <c r="E4403"/>
  <c r="E4404"/>
  <c r="E4405"/>
  <c r="E4406"/>
  <c r="E4407"/>
  <c r="E4408"/>
  <c r="E4409"/>
  <c r="E4410"/>
  <c r="E4411"/>
  <c r="E4412"/>
  <c r="E4413"/>
  <c r="E4414"/>
  <c r="E4415"/>
  <c r="E4416"/>
  <c r="E4417"/>
  <c r="E4418"/>
  <c r="E4419"/>
  <c r="E4420"/>
  <c r="E4421"/>
  <c r="E4422"/>
  <c r="E4423"/>
  <c r="E4424"/>
  <c r="E4425"/>
  <c r="E4426"/>
  <c r="E4427"/>
  <c r="E4428"/>
  <c r="E4429"/>
  <c r="E4430"/>
  <c r="E4431"/>
  <c r="E4432"/>
  <c r="E4433"/>
  <c r="E4434"/>
  <c r="E4435"/>
  <c r="E4436"/>
  <c r="E4437"/>
  <c r="E4438"/>
  <c r="E4439"/>
  <c r="E4440"/>
  <c r="E4441"/>
  <c r="E4442"/>
  <c r="E4443"/>
  <c r="E4444"/>
  <c r="E4445"/>
  <c r="E4446"/>
  <c r="E4447"/>
  <c r="E4448"/>
  <c r="E4449"/>
  <c r="E4450"/>
  <c r="E4451"/>
  <c r="E4452"/>
  <c r="E4453"/>
  <c r="E4454"/>
  <c r="E4455"/>
  <c r="E4456"/>
  <c r="E4457"/>
  <c r="E4458"/>
  <c r="E4459"/>
  <c r="E4460"/>
  <c r="E4461"/>
  <c r="E4462"/>
  <c r="E4463"/>
  <c r="E4464"/>
  <c r="E4465"/>
  <c r="E4466"/>
  <c r="E4467"/>
  <c r="E4468"/>
  <c r="E4469"/>
  <c r="E4470"/>
  <c r="E4471"/>
  <c r="E4472"/>
  <c r="E4473"/>
  <c r="E4474"/>
  <c r="E4475"/>
  <c r="E4476"/>
  <c r="E4477"/>
  <c r="E4478"/>
  <c r="E4479"/>
  <c r="E4480"/>
  <c r="E4481"/>
  <c r="E4482"/>
  <c r="E4483"/>
  <c r="E4484"/>
  <c r="E4485"/>
  <c r="E4486"/>
  <c r="E4487"/>
  <c r="E4488"/>
  <c r="E4489"/>
  <c r="E4490"/>
  <c r="E4491"/>
  <c r="E4492"/>
  <c r="E4493"/>
  <c r="E4494"/>
  <c r="E4495"/>
  <c r="E4496"/>
  <c r="E4497"/>
  <c r="E4498"/>
  <c r="E4499"/>
  <c r="E4500"/>
  <c r="E4501"/>
  <c r="E4502"/>
  <c r="E4503"/>
  <c r="E4504"/>
  <c r="E4505"/>
  <c r="E4506"/>
  <c r="E4507"/>
  <c r="E4508"/>
  <c r="E4509"/>
  <c r="E4510"/>
  <c r="E4511"/>
  <c r="E4512"/>
  <c r="E4513"/>
  <c r="E4514"/>
  <c r="E4515"/>
  <c r="E4516"/>
  <c r="E4517"/>
  <c r="E4518"/>
  <c r="E4519"/>
  <c r="E4520"/>
  <c r="E4521"/>
  <c r="E4522"/>
  <c r="E4523"/>
  <c r="E4524"/>
  <c r="E4525"/>
  <c r="E4526"/>
  <c r="E4527"/>
  <c r="E4528"/>
  <c r="E4529"/>
  <c r="E4530"/>
  <c r="E4531"/>
  <c r="E4532"/>
  <c r="E4533"/>
  <c r="E4534"/>
  <c r="E4535"/>
  <c r="E4536"/>
  <c r="E4537"/>
  <c r="E4538"/>
  <c r="E4539"/>
  <c r="E4540"/>
  <c r="E4541"/>
  <c r="E4542"/>
  <c r="E4543"/>
  <c r="E4544"/>
  <c r="E4545"/>
  <c r="E4546"/>
  <c r="E4547"/>
  <c r="E4548"/>
  <c r="E4549"/>
  <c r="E4550"/>
  <c r="E4551"/>
  <c r="E4552"/>
  <c r="E4553"/>
  <c r="E4554"/>
  <c r="E4555"/>
  <c r="E4556"/>
  <c r="E4557"/>
  <c r="E4558"/>
  <c r="E4559"/>
  <c r="E4560"/>
  <c r="E4561"/>
  <c r="E4562"/>
  <c r="E4563"/>
  <c r="E4564"/>
  <c r="E4565"/>
  <c r="E4566"/>
  <c r="E4567"/>
  <c r="E4568"/>
  <c r="E4569"/>
  <c r="E4570"/>
  <c r="E4571"/>
  <c r="E4572"/>
  <c r="E4573"/>
  <c r="E4574"/>
  <c r="E4575"/>
  <c r="E4576"/>
  <c r="E4577"/>
  <c r="E4578"/>
  <c r="E4579"/>
  <c r="E4580"/>
  <c r="E4581"/>
  <c r="E4582"/>
  <c r="E4583"/>
  <c r="E4584"/>
  <c r="E4585"/>
  <c r="E4586"/>
  <c r="E4587"/>
  <c r="E4588"/>
  <c r="E4589"/>
  <c r="E4590"/>
  <c r="E4591"/>
  <c r="E4592"/>
  <c r="E4593"/>
  <c r="E4594"/>
  <c r="E4595"/>
  <c r="E4596"/>
  <c r="E4597"/>
  <c r="E4598"/>
  <c r="E4599"/>
  <c r="E4600"/>
  <c r="E4601"/>
  <c r="E4602"/>
  <c r="E4603"/>
  <c r="E4604"/>
  <c r="E4605"/>
  <c r="E4606"/>
  <c r="E4607"/>
  <c r="E4608"/>
  <c r="E4609"/>
  <c r="E4610"/>
  <c r="E4611"/>
  <c r="E4612"/>
  <c r="E4613"/>
  <c r="E4614"/>
  <c r="E4615"/>
  <c r="E4616"/>
  <c r="E4617"/>
  <c r="E4618"/>
  <c r="E4619"/>
  <c r="E4620"/>
  <c r="E4621"/>
  <c r="E4622"/>
  <c r="E4623"/>
  <c r="E4624"/>
  <c r="E4625"/>
  <c r="E4626"/>
  <c r="E4627"/>
  <c r="E4628"/>
  <c r="E4629"/>
  <c r="E4630"/>
  <c r="E4631"/>
  <c r="E4632"/>
  <c r="E4633"/>
  <c r="E4634"/>
  <c r="E4635"/>
  <c r="E4636"/>
  <c r="E4637"/>
  <c r="E4638"/>
  <c r="E4639"/>
  <c r="E4640"/>
  <c r="E4641"/>
  <c r="E4642"/>
  <c r="E4643"/>
  <c r="E4644"/>
  <c r="E4645"/>
  <c r="E4646"/>
  <c r="E4647"/>
  <c r="E4648"/>
  <c r="E4649"/>
  <c r="E4650"/>
  <c r="E4651"/>
  <c r="E4652"/>
  <c r="E4653"/>
  <c r="E4654"/>
  <c r="E4655"/>
  <c r="E4656"/>
  <c r="E4657"/>
  <c r="E4658"/>
  <c r="E4659"/>
  <c r="E4660"/>
  <c r="E4661"/>
  <c r="E4662"/>
  <c r="E4663"/>
  <c r="E4664"/>
  <c r="E4665"/>
  <c r="E4666"/>
  <c r="E4667"/>
  <c r="E4668"/>
  <c r="E4669"/>
  <c r="E4670"/>
  <c r="E4671"/>
  <c r="E4672"/>
  <c r="E4673"/>
  <c r="E4674"/>
  <c r="E4675"/>
  <c r="E4676"/>
  <c r="E4677"/>
  <c r="E4678"/>
  <c r="E4679"/>
  <c r="E4680"/>
  <c r="E4681"/>
  <c r="E4682"/>
  <c r="E4683"/>
  <c r="E4684"/>
  <c r="E4685"/>
  <c r="E4686"/>
  <c r="E4687"/>
  <c r="E4688"/>
  <c r="E4689"/>
  <c r="E4690"/>
  <c r="E4691"/>
  <c r="E4692"/>
  <c r="E4693"/>
  <c r="E4694"/>
  <c r="E4695"/>
  <c r="E4696"/>
  <c r="E4697"/>
  <c r="E4698"/>
  <c r="E4699"/>
  <c r="E4700"/>
  <c r="E4701"/>
  <c r="E4702"/>
  <c r="E4703"/>
  <c r="E4704"/>
  <c r="E4705"/>
  <c r="E4706"/>
  <c r="E4707"/>
  <c r="E4708"/>
  <c r="E4709"/>
  <c r="E4710"/>
  <c r="E4711"/>
  <c r="E4712"/>
  <c r="E4713"/>
  <c r="E4714"/>
  <c r="E4715"/>
  <c r="E4716"/>
  <c r="E4717"/>
  <c r="E4718"/>
  <c r="E4719"/>
  <c r="E4720"/>
  <c r="E4721"/>
  <c r="E4722"/>
  <c r="E4723"/>
  <c r="E4724"/>
  <c r="E4725"/>
  <c r="E4726"/>
  <c r="E4727"/>
  <c r="E4728"/>
  <c r="E4729"/>
  <c r="E4730"/>
  <c r="E4731"/>
  <c r="E4732"/>
  <c r="E4733"/>
  <c r="E4734"/>
  <c r="E4735"/>
  <c r="E4736"/>
  <c r="E4737"/>
  <c r="E4738"/>
  <c r="E4739"/>
  <c r="E4740"/>
  <c r="E4741"/>
  <c r="E4742"/>
  <c r="E4743"/>
  <c r="E4744"/>
  <c r="E4745"/>
  <c r="E4746"/>
  <c r="E4747"/>
  <c r="E4748"/>
  <c r="E4749"/>
  <c r="E4750"/>
  <c r="E4751"/>
  <c r="E4752"/>
  <c r="E4753"/>
  <c r="E4754"/>
  <c r="E4755"/>
  <c r="E4756"/>
  <c r="E4757"/>
  <c r="E4758"/>
  <c r="E4759"/>
  <c r="E4760"/>
  <c r="E4761"/>
  <c r="E4762"/>
  <c r="E4763"/>
  <c r="E4764"/>
  <c r="E4765"/>
  <c r="E4766"/>
  <c r="E4767"/>
  <c r="E4768"/>
  <c r="E4769"/>
  <c r="E4770"/>
  <c r="E4771"/>
  <c r="E4772"/>
  <c r="E4773"/>
  <c r="E4774"/>
  <c r="E4775"/>
  <c r="E4776"/>
  <c r="E4777"/>
  <c r="E4778"/>
  <c r="E4779"/>
  <c r="E4780"/>
  <c r="E4781"/>
  <c r="E4782"/>
  <c r="E4783"/>
  <c r="E4784"/>
  <c r="E4785"/>
  <c r="E4786"/>
  <c r="E4787"/>
  <c r="E4788"/>
  <c r="E4789"/>
  <c r="E4790"/>
  <c r="E4791"/>
  <c r="E4792"/>
  <c r="E4793"/>
  <c r="E4794"/>
  <c r="E4795"/>
  <c r="E4796"/>
  <c r="E4797"/>
  <c r="E4798"/>
  <c r="E4799"/>
  <c r="E4800"/>
  <c r="E4801"/>
  <c r="E4802"/>
  <c r="E4803"/>
  <c r="E4804"/>
  <c r="E4805"/>
  <c r="E4806"/>
  <c r="E4807"/>
  <c r="E4808"/>
  <c r="E4809"/>
  <c r="E4810"/>
  <c r="E4811"/>
  <c r="E4812"/>
  <c r="E4813"/>
  <c r="E4814"/>
  <c r="E4815"/>
  <c r="E4816"/>
  <c r="E4817"/>
  <c r="E4818"/>
  <c r="E4819"/>
  <c r="E4820"/>
  <c r="E4821"/>
  <c r="E4822"/>
  <c r="E4823"/>
  <c r="E4824"/>
  <c r="E4825"/>
  <c r="E4826"/>
  <c r="E4827"/>
  <c r="E4828"/>
  <c r="E4829"/>
  <c r="E4830"/>
  <c r="E4831"/>
  <c r="E4832"/>
  <c r="E4833"/>
  <c r="E4834"/>
  <c r="E4835"/>
  <c r="E4836"/>
  <c r="E4837"/>
  <c r="E4838"/>
  <c r="E4839"/>
  <c r="E4840"/>
  <c r="E4841"/>
  <c r="E4842"/>
  <c r="E4843"/>
  <c r="E4844"/>
  <c r="E4845"/>
  <c r="E4846"/>
  <c r="E4847"/>
  <c r="E4848"/>
  <c r="E4849"/>
  <c r="E4850"/>
  <c r="E4851"/>
  <c r="E4852"/>
  <c r="E4853"/>
  <c r="E4854"/>
  <c r="E4855"/>
  <c r="E4856"/>
  <c r="E4857"/>
  <c r="E4858"/>
  <c r="E4859"/>
  <c r="E4860"/>
  <c r="E4861"/>
  <c r="E4862"/>
  <c r="E4863"/>
  <c r="E4864"/>
  <c r="E4865"/>
  <c r="E4866"/>
  <c r="E4867"/>
  <c r="E4868"/>
  <c r="E4869"/>
  <c r="E4870"/>
  <c r="E4871"/>
  <c r="E4872"/>
  <c r="E4873"/>
  <c r="E4874"/>
  <c r="E4875"/>
  <c r="E4876"/>
  <c r="E4877"/>
  <c r="E4878"/>
  <c r="E4879"/>
  <c r="E4880"/>
  <c r="E4881"/>
  <c r="E4882"/>
  <c r="E4883"/>
  <c r="E4884"/>
  <c r="E4885"/>
  <c r="E4886"/>
  <c r="E4887"/>
  <c r="E4888"/>
  <c r="E4889"/>
  <c r="E4890"/>
  <c r="E4891"/>
  <c r="E4892"/>
  <c r="E4893"/>
  <c r="E4894"/>
  <c r="E4895"/>
  <c r="E4896"/>
  <c r="E4897"/>
  <c r="E4898"/>
  <c r="E4899"/>
  <c r="E4900"/>
  <c r="E4901"/>
  <c r="E4902"/>
  <c r="E4903"/>
  <c r="E4904"/>
  <c r="E4905"/>
  <c r="E4906"/>
  <c r="E4907"/>
  <c r="E4908"/>
  <c r="E4909"/>
  <c r="E4910"/>
  <c r="E4911"/>
  <c r="E4912"/>
  <c r="E4913"/>
  <c r="E4914"/>
  <c r="E4915"/>
  <c r="E4916"/>
  <c r="E4917"/>
  <c r="E4918"/>
  <c r="E4919"/>
  <c r="E4920"/>
  <c r="E4921"/>
  <c r="E4922"/>
  <c r="E4923"/>
  <c r="E4924"/>
  <c r="E4925"/>
  <c r="E4926"/>
  <c r="E4927"/>
  <c r="E4928"/>
  <c r="E4929"/>
  <c r="E4930"/>
  <c r="E4931"/>
  <c r="E4932"/>
  <c r="E4933"/>
  <c r="E4934"/>
  <c r="E4935"/>
  <c r="E4936"/>
  <c r="E4937"/>
  <c r="E4938"/>
  <c r="E4939"/>
  <c r="E4940"/>
  <c r="E4941"/>
  <c r="E4942"/>
  <c r="E4943"/>
  <c r="E4944"/>
  <c r="E4945"/>
  <c r="E4946"/>
  <c r="E4947"/>
  <c r="E4948"/>
  <c r="E4949"/>
  <c r="E4950"/>
  <c r="E4951"/>
  <c r="E4952"/>
  <c r="E4953"/>
  <c r="E4954"/>
  <c r="E4955"/>
  <c r="E4956"/>
  <c r="E4957"/>
  <c r="E4958"/>
  <c r="E4959"/>
  <c r="E4960"/>
  <c r="E4961"/>
  <c r="E4962"/>
  <c r="E4963"/>
  <c r="E4964"/>
  <c r="E4965"/>
  <c r="E4966"/>
  <c r="E4967"/>
  <c r="E4968"/>
  <c r="E4969"/>
  <c r="E4970"/>
  <c r="E4971"/>
  <c r="E4972"/>
  <c r="E4973"/>
  <c r="E4974"/>
  <c r="E4975"/>
  <c r="E4976"/>
  <c r="E4977"/>
  <c r="E4978"/>
  <c r="E4979"/>
  <c r="E4980"/>
  <c r="E4981"/>
  <c r="E4982"/>
  <c r="E4983"/>
  <c r="E4984"/>
  <c r="E4985"/>
  <c r="E4986"/>
  <c r="E4987"/>
  <c r="E4988"/>
  <c r="E4989"/>
  <c r="E4990"/>
  <c r="E4991"/>
  <c r="E4992"/>
  <c r="E4993"/>
  <c r="E4994"/>
  <c r="E4995"/>
  <c r="E4996"/>
  <c r="E4997"/>
  <c r="E4998"/>
  <c r="E4999"/>
  <c r="E5000"/>
  <c r="E5001"/>
  <c r="E5002"/>
  <c r="E5003"/>
  <c r="E5004"/>
  <c r="E5005"/>
  <c r="E5006"/>
  <c r="E5007"/>
  <c r="E5008"/>
  <c r="E5009"/>
  <c r="E5010"/>
  <c r="E5011"/>
  <c r="E5012"/>
  <c r="E5013"/>
  <c r="E5014"/>
  <c r="E5015"/>
  <c r="E5016"/>
  <c r="E5017"/>
  <c r="E5018"/>
  <c r="E5019"/>
  <c r="E5020"/>
  <c r="E5021"/>
  <c r="E5022"/>
  <c r="E5023"/>
  <c r="E5024"/>
  <c r="E5025"/>
  <c r="E5026"/>
  <c r="E5027"/>
  <c r="E5028"/>
  <c r="E5029"/>
  <c r="E5030"/>
  <c r="E5031"/>
  <c r="E5032"/>
  <c r="E5033"/>
  <c r="E5034"/>
  <c r="E5035"/>
  <c r="E5036"/>
  <c r="E5037"/>
  <c r="E5038"/>
  <c r="E5039"/>
  <c r="E5040"/>
  <c r="E5041"/>
  <c r="E5042"/>
  <c r="E5043"/>
  <c r="E5044"/>
  <c r="E5045"/>
  <c r="E5046"/>
  <c r="E5047"/>
  <c r="E5048"/>
  <c r="E5049"/>
  <c r="E5050"/>
  <c r="E5051"/>
  <c r="E5052"/>
  <c r="E5053"/>
  <c r="E5054"/>
  <c r="E5055"/>
  <c r="E5056"/>
  <c r="E5057"/>
  <c r="E5058"/>
  <c r="E5059"/>
  <c r="E5060"/>
  <c r="E5061"/>
  <c r="E5062"/>
  <c r="E5063"/>
  <c r="E5064"/>
  <c r="E5065"/>
  <c r="E5066"/>
  <c r="E5067"/>
  <c r="E5068"/>
  <c r="E5069"/>
  <c r="E5070"/>
  <c r="E5071"/>
  <c r="E5072"/>
  <c r="E5073"/>
  <c r="E5074"/>
  <c r="E5075"/>
  <c r="E5076"/>
  <c r="E5077"/>
  <c r="E5078"/>
  <c r="E5079"/>
  <c r="E5080"/>
  <c r="E5081"/>
  <c r="E5082"/>
  <c r="E5083"/>
  <c r="E5084"/>
  <c r="E5085"/>
  <c r="E5086"/>
  <c r="E5087"/>
  <c r="E5088"/>
  <c r="E5089"/>
  <c r="E5090"/>
  <c r="E5091"/>
  <c r="E5092"/>
  <c r="E5093"/>
  <c r="E5094"/>
  <c r="E5095"/>
  <c r="E5096"/>
  <c r="E5097"/>
  <c r="E5098"/>
  <c r="E5099"/>
  <c r="E5100"/>
  <c r="E5101"/>
  <c r="E5102"/>
  <c r="E5103"/>
  <c r="E5104"/>
  <c r="E5105"/>
  <c r="E5106"/>
  <c r="E5107"/>
  <c r="E5108"/>
  <c r="E5109"/>
  <c r="E5110"/>
  <c r="E5111"/>
  <c r="E5112"/>
  <c r="E5113"/>
  <c r="E5114"/>
  <c r="E5115"/>
  <c r="E5116"/>
  <c r="E5117"/>
  <c r="E5118"/>
  <c r="E5119"/>
  <c r="E5120"/>
  <c r="E5121"/>
  <c r="E5122"/>
  <c r="E5123"/>
  <c r="E5124"/>
  <c r="E5125"/>
  <c r="E5126"/>
  <c r="E5127"/>
  <c r="E5128"/>
  <c r="E5129"/>
  <c r="E5130"/>
  <c r="E5131"/>
  <c r="E5132"/>
  <c r="E5133"/>
  <c r="E5134"/>
  <c r="E5135"/>
  <c r="E5136"/>
  <c r="E5137"/>
  <c r="E5138"/>
  <c r="E5139"/>
  <c r="E5140"/>
  <c r="E5141"/>
  <c r="E5142"/>
  <c r="E5143"/>
  <c r="E5144"/>
  <c r="E5145"/>
  <c r="E5146"/>
  <c r="E5147"/>
  <c r="E5148"/>
  <c r="E5149"/>
  <c r="E5150"/>
  <c r="E5151"/>
  <c r="E5152"/>
  <c r="E5153"/>
  <c r="E5154"/>
  <c r="E5155"/>
  <c r="E5156"/>
  <c r="E5157"/>
  <c r="E5158"/>
  <c r="E5159"/>
  <c r="E5160"/>
  <c r="E5161"/>
  <c r="E5162"/>
  <c r="E5163"/>
  <c r="E5164"/>
  <c r="E5165"/>
  <c r="E5166"/>
  <c r="E5167"/>
  <c r="E5168"/>
  <c r="E5169"/>
  <c r="E5170"/>
  <c r="E5171"/>
  <c r="E5172"/>
  <c r="E5173"/>
  <c r="E5174"/>
  <c r="E5175"/>
  <c r="E5176"/>
  <c r="E5177"/>
  <c r="E5178"/>
  <c r="E5179"/>
  <c r="E5180"/>
  <c r="E5181"/>
  <c r="E5182"/>
  <c r="E5183"/>
  <c r="E5184"/>
  <c r="E5185"/>
  <c r="E5186"/>
  <c r="E5187"/>
  <c r="E5188"/>
  <c r="E5189"/>
  <c r="E5190"/>
  <c r="E5191"/>
  <c r="E5192"/>
  <c r="E5193"/>
  <c r="E5194"/>
  <c r="E5195"/>
  <c r="E5196"/>
  <c r="E5197"/>
  <c r="E5198"/>
  <c r="E5199"/>
  <c r="E5200"/>
  <c r="E5201"/>
  <c r="E5202"/>
  <c r="E5203"/>
  <c r="E5204"/>
  <c r="E5205"/>
  <c r="E5206"/>
  <c r="E5207"/>
  <c r="E5208"/>
  <c r="E5209"/>
  <c r="E5210"/>
  <c r="E5211"/>
  <c r="E5212"/>
  <c r="E5213"/>
  <c r="E5214"/>
  <c r="E5215"/>
  <c r="E5216"/>
  <c r="E5217"/>
  <c r="E5218"/>
  <c r="E5219"/>
  <c r="E5220"/>
  <c r="E5221"/>
  <c r="E5222"/>
  <c r="E5223"/>
  <c r="E5224"/>
  <c r="E5225"/>
  <c r="E5226"/>
  <c r="E5227"/>
  <c r="E5228"/>
  <c r="E5229"/>
  <c r="E5230"/>
  <c r="E5231"/>
  <c r="E5232"/>
  <c r="E5233"/>
  <c r="E5234"/>
  <c r="E5235"/>
  <c r="E5236"/>
  <c r="E5237"/>
  <c r="E5238"/>
  <c r="E5239"/>
  <c r="E5240"/>
  <c r="E5241"/>
  <c r="E5242"/>
  <c r="E5243"/>
  <c r="E5244"/>
  <c r="E5245"/>
  <c r="E5246"/>
  <c r="E5247"/>
  <c r="E5248"/>
  <c r="E5249"/>
  <c r="E5250"/>
  <c r="E5251"/>
  <c r="E5252"/>
  <c r="E5253"/>
  <c r="E5254"/>
  <c r="E5255"/>
  <c r="E5256"/>
  <c r="E5257"/>
  <c r="E5258"/>
  <c r="E5259"/>
  <c r="E5260"/>
  <c r="E5261"/>
  <c r="E5262"/>
  <c r="E5263"/>
  <c r="E5264"/>
  <c r="E5265"/>
  <c r="E5266"/>
  <c r="E5267"/>
  <c r="E5268"/>
  <c r="E5269"/>
  <c r="E5270"/>
  <c r="E5271"/>
  <c r="E5272"/>
  <c r="E5273"/>
  <c r="E5274"/>
  <c r="E5275"/>
  <c r="E5276"/>
  <c r="E5277"/>
  <c r="E5278"/>
  <c r="E5279"/>
  <c r="E5280"/>
  <c r="E5281"/>
  <c r="E5282"/>
  <c r="E5283"/>
  <c r="E5284"/>
  <c r="E5285"/>
  <c r="E5286"/>
  <c r="E5287"/>
  <c r="E5288"/>
  <c r="E5289"/>
  <c r="E5290"/>
  <c r="E5291"/>
  <c r="E5292"/>
  <c r="E5293"/>
  <c r="E5294"/>
  <c r="E5295"/>
  <c r="E5296"/>
  <c r="E5297"/>
  <c r="E5298"/>
  <c r="E5299"/>
  <c r="E5300"/>
  <c r="E5301"/>
  <c r="E5302"/>
  <c r="E5303"/>
  <c r="E5304"/>
  <c r="E5305"/>
  <c r="E5306"/>
  <c r="E5307"/>
  <c r="E5308"/>
  <c r="E5309"/>
  <c r="E5310"/>
  <c r="E5311"/>
  <c r="E5312"/>
  <c r="E5313"/>
  <c r="E5314"/>
  <c r="E5315"/>
  <c r="E5316"/>
  <c r="E5317"/>
  <c r="E5318"/>
  <c r="E5319"/>
  <c r="E5320"/>
  <c r="E5321"/>
  <c r="E5322"/>
  <c r="E5323"/>
  <c r="E5324"/>
  <c r="E5325"/>
  <c r="E5326"/>
  <c r="E5327"/>
  <c r="E5328"/>
  <c r="E5329"/>
  <c r="E5330"/>
  <c r="E5331"/>
  <c r="E5332"/>
  <c r="E5333"/>
  <c r="E5334"/>
  <c r="E5335"/>
  <c r="E5336"/>
  <c r="E5337"/>
  <c r="E5338"/>
  <c r="E5339"/>
  <c r="E5340"/>
  <c r="E5341"/>
  <c r="E5342"/>
  <c r="E5343"/>
  <c r="E5344"/>
  <c r="E5345"/>
  <c r="E5346"/>
  <c r="E5347"/>
  <c r="E5348"/>
  <c r="E5349"/>
  <c r="E5350"/>
  <c r="E5351"/>
  <c r="E5352"/>
  <c r="E5353"/>
  <c r="E5354"/>
  <c r="E5355"/>
  <c r="E5356"/>
  <c r="E5357"/>
  <c r="E5358"/>
  <c r="E5359"/>
  <c r="E5360"/>
  <c r="E5361"/>
  <c r="E5362"/>
  <c r="E5363"/>
  <c r="E5364"/>
  <c r="E5365"/>
  <c r="E5366"/>
  <c r="E5367"/>
  <c r="E5368"/>
  <c r="E5369"/>
  <c r="E5370"/>
  <c r="E5371"/>
  <c r="E5372"/>
  <c r="E5373"/>
  <c r="E5374"/>
  <c r="E5375"/>
  <c r="E5376"/>
  <c r="E5377"/>
  <c r="E5378"/>
  <c r="E5379"/>
  <c r="E5380"/>
  <c r="E5381"/>
  <c r="E5382"/>
  <c r="E5383"/>
  <c r="E5384"/>
  <c r="E5385"/>
  <c r="E5386"/>
  <c r="E5387"/>
  <c r="E5388"/>
  <c r="E5389"/>
  <c r="E5390"/>
  <c r="E5391"/>
  <c r="E5392"/>
  <c r="E5393"/>
  <c r="E5394"/>
  <c r="E5395"/>
  <c r="E5396"/>
  <c r="E5397"/>
  <c r="E5398"/>
  <c r="E5399"/>
  <c r="E5400"/>
  <c r="E5401"/>
  <c r="E5402"/>
  <c r="E5403"/>
  <c r="E5404"/>
  <c r="E5405"/>
  <c r="E5406"/>
  <c r="E5407"/>
  <c r="E5408"/>
  <c r="E5409"/>
  <c r="E5410"/>
  <c r="E5411"/>
  <c r="E5412"/>
  <c r="E5413"/>
  <c r="E5414"/>
  <c r="E5415"/>
  <c r="E5416"/>
  <c r="E5417"/>
  <c r="E5418"/>
  <c r="E5419"/>
  <c r="E5420"/>
  <c r="E5421"/>
  <c r="E5422"/>
  <c r="E5423"/>
  <c r="E5424"/>
  <c r="E5425"/>
  <c r="E5426"/>
  <c r="E5427"/>
  <c r="E5428"/>
  <c r="E5429"/>
  <c r="E5430"/>
  <c r="E5431"/>
  <c r="E5432"/>
  <c r="E5433"/>
  <c r="E5434"/>
  <c r="E5435"/>
  <c r="E5436"/>
  <c r="E5437"/>
  <c r="E5438"/>
  <c r="E5439"/>
  <c r="E5440"/>
  <c r="E5441"/>
  <c r="E5442"/>
  <c r="E5443"/>
  <c r="E5444"/>
  <c r="E5445"/>
  <c r="E5446"/>
  <c r="E5447"/>
  <c r="E5448"/>
  <c r="E5449"/>
  <c r="E5450"/>
  <c r="E5451"/>
  <c r="E5452"/>
  <c r="E5453"/>
  <c r="E5454"/>
  <c r="E5455"/>
  <c r="E5456"/>
  <c r="E5457"/>
  <c r="E5458"/>
  <c r="E5459"/>
  <c r="E5460"/>
  <c r="E5461"/>
  <c r="E5462"/>
  <c r="E5463"/>
  <c r="E5464"/>
  <c r="E5465"/>
  <c r="E5466"/>
  <c r="E5467"/>
  <c r="E5468"/>
  <c r="E5469"/>
  <c r="E5470"/>
  <c r="E5471"/>
  <c r="E5472"/>
  <c r="E5473"/>
  <c r="E5474"/>
  <c r="E5475"/>
  <c r="E5476"/>
  <c r="E5477"/>
  <c r="E5478"/>
  <c r="E5479"/>
  <c r="E5480"/>
  <c r="E5481"/>
  <c r="E5482"/>
  <c r="E5483"/>
  <c r="E5484"/>
  <c r="E5485"/>
  <c r="E5486"/>
  <c r="E5487"/>
  <c r="E5488"/>
  <c r="E5489"/>
  <c r="E5490"/>
  <c r="E5491"/>
  <c r="E5492"/>
  <c r="E5493"/>
  <c r="E5494"/>
  <c r="E5495"/>
  <c r="E5496"/>
  <c r="E5497"/>
  <c r="E5498"/>
  <c r="E5499"/>
  <c r="E5500"/>
  <c r="E5501"/>
  <c r="E5502"/>
  <c r="E5503"/>
  <c r="E5504"/>
  <c r="E5505"/>
  <c r="E5506"/>
  <c r="E5507"/>
  <c r="E5508"/>
  <c r="E5509"/>
  <c r="E5510"/>
  <c r="E5511"/>
  <c r="E5512"/>
  <c r="E5513"/>
  <c r="E5514"/>
  <c r="E5515"/>
  <c r="E5516"/>
  <c r="E5517"/>
  <c r="E5518"/>
  <c r="E5519"/>
  <c r="E5520"/>
  <c r="E5521"/>
  <c r="E5522"/>
  <c r="E5523"/>
  <c r="E5524"/>
  <c r="E5525"/>
  <c r="E5526"/>
  <c r="E5527"/>
  <c r="E5528"/>
  <c r="E5529"/>
  <c r="E5530"/>
  <c r="E5531"/>
  <c r="E5532"/>
  <c r="E5533"/>
  <c r="E5534"/>
  <c r="E5535"/>
  <c r="E5536"/>
  <c r="E5537"/>
  <c r="E5538"/>
  <c r="E5539"/>
  <c r="E5540"/>
  <c r="E5541"/>
  <c r="E5542"/>
  <c r="E5543"/>
  <c r="E5544"/>
  <c r="E5545"/>
  <c r="E5546"/>
  <c r="E5547"/>
  <c r="E5548"/>
  <c r="E5549"/>
  <c r="E5550"/>
  <c r="E5551"/>
  <c r="E5552"/>
  <c r="E5553"/>
  <c r="E5554"/>
  <c r="E5555"/>
  <c r="E5556"/>
  <c r="E5557"/>
  <c r="E5558"/>
  <c r="E5559"/>
  <c r="E5560"/>
  <c r="E5561"/>
  <c r="E5562"/>
  <c r="E5563"/>
  <c r="E5564"/>
  <c r="E5565"/>
  <c r="E5566"/>
  <c r="E5567"/>
  <c r="E5568"/>
  <c r="E5569"/>
  <c r="E5570"/>
  <c r="E5571"/>
  <c r="E5572"/>
  <c r="E5573"/>
  <c r="E5574"/>
  <c r="E5575"/>
  <c r="E5576"/>
  <c r="E5577"/>
  <c r="E5578"/>
  <c r="E5579"/>
  <c r="E5580"/>
  <c r="E5581"/>
  <c r="E5582"/>
  <c r="E5583"/>
  <c r="E5584"/>
  <c r="E5585"/>
  <c r="E5586"/>
  <c r="E5587"/>
  <c r="E5588"/>
  <c r="E5589"/>
  <c r="E5590"/>
  <c r="E5591"/>
  <c r="E5592"/>
  <c r="E5593"/>
  <c r="E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2"/>
  <c r="AY120" i="21"/>
  <c r="AX120"/>
  <c r="AW120"/>
  <c r="AV120"/>
  <c r="AT120"/>
  <c r="AU120"/>
  <c r="AY119"/>
  <c r="AX119"/>
  <c r="AW119"/>
  <c r="AV119"/>
  <c r="AT119"/>
  <c r="AU119"/>
  <c r="AY118"/>
  <c r="AX118"/>
  <c r="AW118"/>
  <c r="AV118"/>
  <c r="AT118"/>
  <c r="AU118"/>
  <c r="AY117"/>
  <c r="AX117"/>
  <c r="AW117"/>
  <c r="AV117"/>
  <c r="AT117"/>
  <c r="AU117"/>
  <c r="AY116"/>
  <c r="AX116"/>
  <c r="AW116"/>
  <c r="AV116"/>
  <c r="AT116"/>
  <c r="AU116"/>
  <c r="AY115"/>
  <c r="AX115"/>
  <c r="AW115"/>
  <c r="AV115"/>
  <c r="AT115"/>
  <c r="AU115"/>
  <c r="AY114"/>
  <c r="AX114"/>
  <c r="AW114"/>
  <c r="AV114"/>
  <c r="AT114"/>
  <c r="AU114"/>
  <c r="AY113"/>
  <c r="AX113"/>
  <c r="AW113"/>
  <c r="AV113"/>
  <c r="AT113"/>
  <c r="AU113"/>
  <c r="AY112"/>
  <c r="AX112"/>
  <c r="AW112"/>
  <c r="AV112"/>
  <c r="AT112"/>
  <c r="AU112"/>
  <c r="AY111"/>
  <c r="AX111"/>
  <c r="AW111"/>
  <c r="AV111"/>
  <c r="AT111"/>
  <c r="AU111"/>
  <c r="AY110"/>
  <c r="AX110"/>
  <c r="AW110"/>
  <c r="AV110"/>
  <c r="AT110"/>
  <c r="AU110"/>
  <c r="AY109"/>
  <c r="AX109"/>
  <c r="AW109"/>
  <c r="AV109"/>
  <c r="AT109"/>
  <c r="AU109"/>
  <c r="AY108"/>
  <c r="AX108"/>
  <c r="AW108"/>
  <c r="AV108"/>
  <c r="AT108"/>
  <c r="AU108"/>
  <c r="AY107"/>
  <c r="AX107"/>
  <c r="AW107"/>
  <c r="AV107"/>
  <c r="AT107"/>
  <c r="AU107"/>
  <c r="AY106"/>
  <c r="AX106"/>
  <c r="AW106"/>
  <c r="AV106"/>
  <c r="AT106"/>
  <c r="AU106"/>
  <c r="AY105"/>
  <c r="AX105"/>
  <c r="AW105"/>
  <c r="AV105"/>
  <c r="AT105"/>
  <c r="AU105"/>
  <c r="AY104"/>
  <c r="AX104"/>
  <c r="AW104"/>
  <c r="AV104"/>
  <c r="AT104"/>
  <c r="AU104"/>
  <c r="AY103"/>
  <c r="AX103"/>
  <c r="AW103"/>
  <c r="AV103"/>
  <c r="AT103"/>
  <c r="AU103"/>
  <c r="AY102"/>
  <c r="AX102"/>
  <c r="AW102"/>
  <c r="AV102"/>
  <c r="AT102"/>
  <c r="AU102"/>
  <c r="AY101"/>
  <c r="AX101"/>
  <c r="AW101"/>
  <c r="AV101"/>
  <c r="AT101"/>
  <c r="AU101"/>
  <c r="AY100"/>
  <c r="AX100"/>
  <c r="AW100"/>
  <c r="AV100"/>
  <c r="AT100"/>
  <c r="AU100"/>
  <c r="AY99"/>
  <c r="AX99"/>
  <c r="AW99"/>
  <c r="AV99"/>
  <c r="AT99"/>
  <c r="AU99"/>
  <c r="AY98"/>
  <c r="AX98"/>
  <c r="AW98"/>
  <c r="AV98"/>
  <c r="AT98"/>
  <c r="AU98"/>
  <c r="AY97"/>
  <c r="AX97"/>
  <c r="AW97"/>
  <c r="AV97"/>
  <c r="AT97"/>
  <c r="AU97"/>
  <c r="AY96"/>
  <c r="AX96"/>
  <c r="AW96"/>
  <c r="AV96"/>
  <c r="AT96"/>
  <c r="AU96"/>
  <c r="AY95"/>
  <c r="AX95"/>
  <c r="AW95"/>
  <c r="AV95"/>
  <c r="AT95"/>
  <c r="AU95"/>
  <c r="AY94"/>
  <c r="AX94"/>
  <c r="AW94"/>
  <c r="AV94"/>
  <c r="AT94"/>
  <c r="AU94"/>
  <c r="AY93"/>
  <c r="AX93"/>
  <c r="AW93"/>
  <c r="AV93"/>
  <c r="AT93"/>
  <c r="AU93"/>
  <c r="AY92"/>
  <c r="AX92"/>
  <c r="AW92"/>
  <c r="AV92"/>
  <c r="AT92"/>
  <c r="AU92"/>
  <c r="AY91"/>
  <c r="AX91"/>
  <c r="AW91"/>
  <c r="AV91"/>
  <c r="AT91"/>
  <c r="AU91"/>
  <c r="AY90"/>
  <c r="AX90"/>
  <c r="AW90"/>
  <c r="AV90"/>
  <c r="AT90"/>
  <c r="AU90"/>
  <c r="AY89"/>
  <c r="AX89"/>
  <c r="AW89"/>
  <c r="AV89"/>
  <c r="AT89"/>
  <c r="AU89"/>
  <c r="AY88"/>
  <c r="AX88"/>
  <c r="AW88"/>
  <c r="AV88"/>
  <c r="AT88"/>
  <c r="AU88"/>
  <c r="AY87"/>
  <c r="AX87"/>
  <c r="AW87"/>
  <c r="AV87"/>
  <c r="AT87"/>
  <c r="AU87"/>
  <c r="AY86"/>
  <c r="AX86"/>
  <c r="AW86"/>
  <c r="AV86"/>
  <c r="AT86"/>
  <c r="AU86"/>
  <c r="AY85"/>
  <c r="AX85"/>
  <c r="AW85"/>
  <c r="AV85"/>
  <c r="AT85"/>
  <c r="AU85"/>
  <c r="AY84"/>
  <c r="AX84"/>
  <c r="AW84"/>
  <c r="AV84"/>
  <c r="AT84"/>
  <c r="AU84"/>
  <c r="AY83"/>
  <c r="AX83"/>
  <c r="AW83"/>
  <c r="AV83"/>
  <c r="AT83"/>
  <c r="AU83"/>
  <c r="AY82"/>
  <c r="AX82"/>
  <c r="AW82"/>
  <c r="AV82"/>
  <c r="AT82"/>
  <c r="AU82"/>
  <c r="AY81"/>
  <c r="AX81"/>
  <c r="AW81"/>
  <c r="AV81"/>
  <c r="AT81"/>
  <c r="AU81"/>
  <c r="AY80"/>
  <c r="AX80"/>
  <c r="AW80"/>
  <c r="AV80"/>
  <c r="AT80"/>
  <c r="AU80"/>
  <c r="AY79"/>
  <c r="AX79"/>
  <c r="AW79"/>
  <c r="AV79"/>
  <c r="AT79"/>
  <c r="AU79"/>
  <c r="AY78"/>
  <c r="AX78"/>
  <c r="AW78"/>
  <c r="AV78"/>
  <c r="AT78"/>
  <c r="AU78"/>
  <c r="AY77"/>
  <c r="AX77"/>
  <c r="AW77"/>
  <c r="AV77"/>
  <c r="AT77"/>
  <c r="AU77"/>
  <c r="AY76"/>
  <c r="AX76"/>
  <c r="AW76"/>
  <c r="AV76"/>
  <c r="AT76"/>
  <c r="AU76"/>
  <c r="AY75"/>
  <c r="AX75"/>
  <c r="AW75"/>
  <c r="AV75"/>
  <c r="AT75"/>
  <c r="AU75"/>
  <c r="AY74"/>
  <c r="AX74"/>
  <c r="AW74"/>
  <c r="AV74"/>
  <c r="AT74"/>
  <c r="AU74"/>
  <c r="AY73"/>
  <c r="AX73"/>
  <c r="AW73"/>
  <c r="AV73"/>
  <c r="AT73"/>
  <c r="AU73"/>
  <c r="AY72"/>
  <c r="AX72"/>
  <c r="AW72"/>
  <c r="AV72"/>
  <c r="AT72"/>
  <c r="AU72"/>
  <c r="AY71"/>
  <c r="AX71"/>
  <c r="AW71"/>
  <c r="AV71"/>
  <c r="AT71"/>
  <c r="AU71"/>
  <c r="AY70"/>
  <c r="AX70"/>
  <c r="AW70"/>
  <c r="AV70"/>
  <c r="AT70"/>
  <c r="AU70"/>
  <c r="AY69"/>
  <c r="AX69"/>
  <c r="AW69"/>
  <c r="AV69"/>
  <c r="AT69"/>
  <c r="AU69"/>
  <c r="AY68"/>
  <c r="AX68"/>
  <c r="AW68"/>
  <c r="AV68"/>
  <c r="AT68"/>
  <c r="AU68"/>
  <c r="AY67"/>
  <c r="AX67"/>
  <c r="AW67"/>
  <c r="AV67"/>
  <c r="AT67"/>
  <c r="AU67"/>
  <c r="AY66"/>
  <c r="AX66"/>
  <c r="AW66"/>
  <c r="AV66"/>
  <c r="AT66"/>
  <c r="AU66"/>
  <c r="AY65"/>
  <c r="AX65"/>
  <c r="AW65"/>
  <c r="AV65"/>
  <c r="AT65"/>
  <c r="AU65"/>
  <c r="AY64"/>
  <c r="AX64"/>
  <c r="AW64"/>
  <c r="AV64"/>
  <c r="AT64"/>
  <c r="AU64"/>
  <c r="AY63"/>
  <c r="AX63"/>
  <c r="AW63"/>
  <c r="AV63"/>
  <c r="AT63"/>
  <c r="AU63"/>
  <c r="AY62"/>
  <c r="AX62"/>
  <c r="AW62"/>
  <c r="AV62"/>
  <c r="AT62"/>
  <c r="AU62"/>
  <c r="AY61"/>
  <c r="AX61"/>
  <c r="AW61"/>
  <c r="AV61"/>
  <c r="AT61"/>
  <c r="AU61"/>
  <c r="AY60"/>
  <c r="AX60"/>
  <c r="AW60"/>
  <c r="AV60"/>
  <c r="AT60"/>
  <c r="AU60"/>
  <c r="AY59"/>
  <c r="AX59"/>
  <c r="AW59"/>
  <c r="AV59"/>
  <c r="AT59"/>
  <c r="AU59"/>
  <c r="AY58"/>
  <c r="AX58"/>
  <c r="AW58"/>
  <c r="AV58"/>
  <c r="AT58"/>
  <c r="AU58"/>
  <c r="AY57"/>
  <c r="AX57"/>
  <c r="AW57"/>
  <c r="AV57"/>
  <c r="AT57"/>
  <c r="AU57"/>
  <c r="AY56"/>
  <c r="AX56"/>
  <c r="AW56"/>
  <c r="AV56"/>
  <c r="AT56"/>
  <c r="AU56"/>
  <c r="AY55"/>
  <c r="AX55"/>
  <c r="AW55"/>
  <c r="AV55"/>
  <c r="AT55"/>
  <c r="AU55"/>
  <c r="AY54"/>
  <c r="AX54"/>
  <c r="AW54"/>
  <c r="AV54"/>
  <c r="AT54"/>
  <c r="AU54"/>
  <c r="AY53"/>
  <c r="AX53"/>
  <c r="AW53"/>
  <c r="AV53"/>
  <c r="AT53"/>
  <c r="AU53"/>
  <c r="AY52"/>
  <c r="AX52"/>
  <c r="AW52"/>
  <c r="AV52"/>
  <c r="AT52"/>
  <c r="AU52"/>
  <c r="AY51"/>
  <c r="AX51"/>
  <c r="AW51"/>
  <c r="AV51"/>
  <c r="AT51"/>
  <c r="AU51"/>
  <c r="AY50"/>
  <c r="AX50"/>
  <c r="AW50"/>
  <c r="AV50"/>
  <c r="AT50"/>
  <c r="AU50"/>
  <c r="AY49"/>
  <c r="AX49"/>
  <c r="AW49"/>
  <c r="AV49"/>
  <c r="AT49"/>
  <c r="AU49"/>
  <c r="AY48"/>
  <c r="AX48"/>
  <c r="AW48"/>
  <c r="AV48"/>
  <c r="AT48"/>
  <c r="AU48"/>
  <c r="AY47"/>
  <c r="AX47"/>
  <c r="AW47"/>
  <c r="AV47"/>
  <c r="AT47"/>
  <c r="AU47"/>
  <c r="F34"/>
  <c r="E34"/>
  <c r="E47"/>
  <c r="D34"/>
  <c r="D47"/>
  <c r="C34"/>
  <c r="C47"/>
  <c r="AY46"/>
  <c r="AX46"/>
  <c r="AW46"/>
  <c r="AV46"/>
  <c r="AT46"/>
  <c r="AU46"/>
  <c r="AY45"/>
  <c r="AX45"/>
  <c r="AW45"/>
  <c r="AV45"/>
  <c r="AT45"/>
  <c r="AU45"/>
  <c r="F32"/>
  <c r="E32"/>
  <c r="E45"/>
  <c r="D32"/>
  <c r="D45"/>
  <c r="C32"/>
  <c r="C45"/>
  <c r="AY44"/>
  <c r="AX44"/>
  <c r="AW44"/>
  <c r="AV44"/>
  <c r="AT44"/>
  <c r="AU44"/>
  <c r="F31"/>
  <c r="E31"/>
  <c r="E44"/>
  <c r="D31"/>
  <c r="D44"/>
  <c r="C31"/>
  <c r="C44"/>
  <c r="AY43"/>
  <c r="AX43"/>
  <c r="AW43"/>
  <c r="AV43"/>
  <c r="AT43"/>
  <c r="AU43"/>
  <c r="AY42"/>
  <c r="AX42"/>
  <c r="AW42"/>
  <c r="AV42"/>
  <c r="AT42"/>
  <c r="AU42"/>
  <c r="AY41"/>
  <c r="AX41"/>
  <c r="AW41"/>
  <c r="AV41"/>
  <c r="AT41"/>
  <c r="AU41"/>
  <c r="E41"/>
  <c r="D41"/>
  <c r="C41"/>
  <c r="AY40"/>
  <c r="AX40"/>
  <c r="AW40"/>
  <c r="AV40"/>
  <c r="AT40"/>
  <c r="AU40"/>
  <c r="AY39"/>
  <c r="AX39"/>
  <c r="AW39"/>
  <c r="AV39"/>
  <c r="AT39"/>
  <c r="AU39"/>
  <c r="E39"/>
  <c r="D39"/>
  <c r="C39"/>
  <c r="AY38"/>
  <c r="AX38"/>
  <c r="AW38"/>
  <c r="AV38"/>
  <c r="AT38"/>
  <c r="AU38"/>
  <c r="Q38"/>
  <c r="M38"/>
  <c r="L38"/>
  <c r="P38"/>
  <c r="N38"/>
  <c r="K38"/>
  <c r="J38"/>
  <c r="I38"/>
  <c r="E38"/>
  <c r="D38"/>
  <c r="C38"/>
  <c r="AY37"/>
  <c r="AX37"/>
  <c r="AW37"/>
  <c r="AV37"/>
  <c r="AT37"/>
  <c r="AU37"/>
  <c r="Q37"/>
  <c r="P37"/>
  <c r="L37"/>
  <c r="O37"/>
  <c r="N37"/>
  <c r="M37"/>
  <c r="K37"/>
  <c r="J37"/>
  <c r="I37"/>
  <c r="AY36"/>
  <c r="AX36"/>
  <c r="AW36"/>
  <c r="AV36"/>
  <c r="AT36"/>
  <c r="AU36"/>
  <c r="Q36"/>
  <c r="P36"/>
  <c r="L36"/>
  <c r="O36"/>
  <c r="N36"/>
  <c r="M36"/>
  <c r="K36"/>
  <c r="J36"/>
  <c r="I36"/>
  <c r="AY35"/>
  <c r="AX35"/>
  <c r="AW35"/>
  <c r="AV35"/>
  <c r="AT35"/>
  <c r="AU35"/>
  <c r="Q35"/>
  <c r="P35"/>
  <c r="L35"/>
  <c r="O35"/>
  <c r="N35"/>
  <c r="M35"/>
  <c r="K35"/>
  <c r="J35"/>
  <c r="I35"/>
  <c r="F35"/>
  <c r="E35"/>
  <c r="D35"/>
  <c r="C35"/>
  <c r="AY34"/>
  <c r="AX34"/>
  <c r="AW34"/>
  <c r="AV34"/>
  <c r="AT34"/>
  <c r="AU34"/>
  <c r="Q34"/>
  <c r="P34"/>
  <c r="L34"/>
  <c r="O34"/>
  <c r="N34"/>
  <c r="M34"/>
  <c r="K34"/>
  <c r="J34"/>
  <c r="I34"/>
  <c r="AY33"/>
  <c r="AX33"/>
  <c r="AW33"/>
  <c r="AV33"/>
  <c r="AT33"/>
  <c r="AU33"/>
  <c r="Q33"/>
  <c r="P33"/>
  <c r="L33"/>
  <c r="O33"/>
  <c r="N33"/>
  <c r="M33"/>
  <c r="K33"/>
  <c r="J33"/>
  <c r="I33"/>
  <c r="AY32"/>
  <c r="AX32"/>
  <c r="AW32"/>
  <c r="AV32"/>
  <c r="AT32"/>
  <c r="AU32"/>
  <c r="Q32"/>
  <c r="P32"/>
  <c r="L32"/>
  <c r="O32"/>
  <c r="N32"/>
  <c r="M32"/>
  <c r="K32"/>
  <c r="J32"/>
  <c r="I32"/>
  <c r="AY31"/>
  <c r="AX31"/>
  <c r="AW31"/>
  <c r="AV31"/>
  <c r="AT31"/>
  <c r="AU31"/>
  <c r="Q31"/>
  <c r="P31"/>
  <c r="L31"/>
  <c r="O31"/>
  <c r="N31"/>
  <c r="M31"/>
  <c r="K31"/>
  <c r="J31"/>
  <c r="I31"/>
  <c r="AY30"/>
  <c r="AX30"/>
  <c r="AW30"/>
  <c r="AV30"/>
  <c r="AT30"/>
  <c r="AU30"/>
  <c r="Q30"/>
  <c r="P30"/>
  <c r="L30"/>
  <c r="O30"/>
  <c r="N30"/>
  <c r="M30"/>
  <c r="K30"/>
  <c r="J30"/>
  <c r="I30"/>
  <c r="AY29"/>
  <c r="AX29"/>
  <c r="AW29"/>
  <c r="AV29"/>
  <c r="AT29"/>
  <c r="AU29"/>
  <c r="Q29"/>
  <c r="P29"/>
  <c r="L29"/>
  <c r="O29"/>
  <c r="N29"/>
  <c r="M29"/>
  <c r="K29"/>
  <c r="J29"/>
  <c r="I29"/>
  <c r="AY28"/>
  <c r="AX28"/>
  <c r="AW28"/>
  <c r="AV28"/>
  <c r="AT28"/>
  <c r="AU28"/>
  <c r="Q28"/>
  <c r="P28"/>
  <c r="L28"/>
  <c r="O28"/>
  <c r="N28"/>
  <c r="M28"/>
  <c r="K28"/>
  <c r="J28"/>
  <c r="I28"/>
  <c r="AY27"/>
  <c r="AX27"/>
  <c r="AW27"/>
  <c r="AV27"/>
  <c r="AT27"/>
  <c r="AU27"/>
  <c r="Q27"/>
  <c r="P27"/>
  <c r="L27"/>
  <c r="O27"/>
  <c r="N27"/>
  <c r="M27"/>
  <c r="K27"/>
  <c r="J27"/>
  <c r="I27"/>
  <c r="AY26"/>
  <c r="AX26"/>
  <c r="AW26"/>
  <c r="AV26"/>
  <c r="AT26"/>
  <c r="AU26"/>
  <c r="Q26"/>
  <c r="P26"/>
  <c r="L26"/>
  <c r="O26"/>
  <c r="N26"/>
  <c r="M26"/>
  <c r="K26"/>
  <c r="J26"/>
  <c r="I26"/>
  <c r="AY25"/>
  <c r="AX25"/>
  <c r="AW25"/>
  <c r="AV25"/>
  <c r="AT25"/>
  <c r="AU25"/>
  <c r="Q25"/>
  <c r="P25"/>
  <c r="L25"/>
  <c r="O25"/>
  <c r="N25"/>
  <c r="M25"/>
  <c r="K25"/>
  <c r="J25"/>
  <c r="I25"/>
  <c r="F13"/>
  <c r="E13"/>
  <c r="E25"/>
  <c r="D13"/>
  <c r="D25"/>
  <c r="C13"/>
  <c r="C25"/>
  <c r="AY24"/>
  <c r="AX24"/>
  <c r="AW24"/>
  <c r="AV24"/>
  <c r="AT24"/>
  <c r="AU24"/>
  <c r="Q24"/>
  <c r="P24"/>
  <c r="L24"/>
  <c r="O24"/>
  <c r="N24"/>
  <c r="M24"/>
  <c r="K24"/>
  <c r="J24"/>
  <c r="I24"/>
  <c r="F12"/>
  <c r="E12"/>
  <c r="E24"/>
  <c r="D12"/>
  <c r="D24"/>
  <c r="C12"/>
  <c r="C24"/>
  <c r="AY23"/>
  <c r="AX23"/>
  <c r="AW23"/>
  <c r="AV23"/>
  <c r="AT23"/>
  <c r="AU23"/>
  <c r="Q23"/>
  <c r="P23"/>
  <c r="L23"/>
  <c r="O23"/>
  <c r="N23"/>
  <c r="M23"/>
  <c r="K23"/>
  <c r="J23"/>
  <c r="I23"/>
  <c r="F11"/>
  <c r="E11"/>
  <c r="E23"/>
  <c r="D11"/>
  <c r="D23"/>
  <c r="C11"/>
  <c r="C23"/>
  <c r="AY22"/>
  <c r="AX22"/>
  <c r="AW22"/>
  <c r="AV22"/>
  <c r="AT22"/>
  <c r="AU22"/>
  <c r="Q22"/>
  <c r="P22"/>
  <c r="L22"/>
  <c r="O22"/>
  <c r="N22"/>
  <c r="M22"/>
  <c r="K22"/>
  <c r="J22"/>
  <c r="I22"/>
  <c r="AY21"/>
  <c r="AX21"/>
  <c r="AW21"/>
  <c r="AV21"/>
  <c r="AT21"/>
  <c r="AU21"/>
  <c r="Q21"/>
  <c r="P21"/>
  <c r="L21"/>
  <c r="O21"/>
  <c r="N21"/>
  <c r="M21"/>
  <c r="K21"/>
  <c r="J21"/>
  <c r="I21"/>
  <c r="AY20"/>
  <c r="AX20"/>
  <c r="AW20"/>
  <c r="AV20"/>
  <c r="AT20"/>
  <c r="AU20"/>
  <c r="Q20"/>
  <c r="P20"/>
  <c r="L20"/>
  <c r="O20"/>
  <c r="N20"/>
  <c r="M20"/>
  <c r="K20"/>
  <c r="J20"/>
  <c r="I20"/>
  <c r="E20"/>
  <c r="D20"/>
  <c r="C20"/>
  <c r="AY19"/>
  <c r="AX19"/>
  <c r="AW19"/>
  <c r="AV19"/>
  <c r="AT19"/>
  <c r="AU19"/>
  <c r="Q19"/>
  <c r="P19"/>
  <c r="L19"/>
  <c r="O19"/>
  <c r="N19"/>
  <c r="M19"/>
  <c r="K19"/>
  <c r="J19"/>
  <c r="I19"/>
  <c r="E19"/>
  <c r="D19"/>
  <c r="C19"/>
  <c r="AY18"/>
  <c r="AX18"/>
  <c r="AW18"/>
  <c r="AV18"/>
  <c r="AT18"/>
  <c r="AU18"/>
  <c r="Q18"/>
  <c r="P18"/>
  <c r="L18"/>
  <c r="O18"/>
  <c r="N18"/>
  <c r="M18"/>
  <c r="K18"/>
  <c r="J18"/>
  <c r="I18"/>
  <c r="E18"/>
  <c r="D18"/>
  <c r="C18"/>
  <c r="AY17"/>
  <c r="AX17"/>
  <c r="AW17"/>
  <c r="AV17"/>
  <c r="AT17"/>
  <c r="AU17"/>
  <c r="Q17"/>
  <c r="P17"/>
  <c r="L17"/>
  <c r="O17"/>
  <c r="N17"/>
  <c r="M17"/>
  <c r="K17"/>
  <c r="J17"/>
  <c r="I17"/>
  <c r="AY16"/>
  <c r="AX16"/>
  <c r="AW16"/>
  <c r="AV16"/>
  <c r="AT16"/>
  <c r="AU16"/>
  <c r="Q16"/>
  <c r="P16"/>
  <c r="L16"/>
  <c r="O16"/>
  <c r="N16"/>
  <c r="M16"/>
  <c r="K16"/>
  <c r="J16"/>
  <c r="I16"/>
  <c r="AY15"/>
  <c r="AX15"/>
  <c r="AW15"/>
  <c r="AV15"/>
  <c r="AT15"/>
  <c r="AU15"/>
  <c r="Q15"/>
  <c r="P15"/>
  <c r="L15"/>
  <c r="O15"/>
  <c r="N15"/>
  <c r="M15"/>
  <c r="K15"/>
  <c r="J15"/>
  <c r="I15"/>
  <c r="F15"/>
  <c r="E15"/>
  <c r="D15"/>
  <c r="C15"/>
  <c r="AY14"/>
  <c r="AX14"/>
  <c r="AW14"/>
  <c r="AV14"/>
  <c r="AT14"/>
  <c r="AU14"/>
  <c r="Q14"/>
  <c r="P14"/>
  <c r="L14"/>
  <c r="O14"/>
  <c r="N14"/>
  <c r="M14"/>
  <c r="K14"/>
  <c r="J14"/>
  <c r="I14"/>
  <c r="F14"/>
  <c r="E14"/>
  <c r="D14"/>
  <c r="C14"/>
  <c r="AY13"/>
  <c r="AX13"/>
  <c r="AW13"/>
  <c r="AV13"/>
  <c r="AT13"/>
  <c r="AU13"/>
  <c r="Q13"/>
  <c r="P13"/>
  <c r="L13"/>
  <c r="O13"/>
  <c r="N13"/>
  <c r="M13"/>
  <c r="K13"/>
  <c r="J13"/>
  <c r="I13"/>
  <c r="AY12"/>
  <c r="AX12"/>
  <c r="AW12"/>
  <c r="AV12"/>
  <c r="AT12"/>
  <c r="AU12"/>
  <c r="Q12"/>
  <c r="P12"/>
  <c r="L12"/>
  <c r="O12"/>
  <c r="N12"/>
  <c r="M12"/>
  <c r="K12"/>
  <c r="J12"/>
  <c r="I12"/>
  <c r="AY11"/>
  <c r="AX11"/>
  <c r="AW11"/>
  <c r="AV11"/>
  <c r="AT11"/>
  <c r="AU11"/>
  <c r="Q11"/>
  <c r="P11"/>
  <c r="L11"/>
  <c r="O11"/>
  <c r="N11"/>
  <c r="M11"/>
  <c r="K11"/>
  <c r="J11"/>
  <c r="I11"/>
  <c r="AY10"/>
  <c r="AX10"/>
  <c r="AW10"/>
  <c r="AV10"/>
  <c r="AT10"/>
  <c r="AU10"/>
  <c r="Q10"/>
  <c r="AT8"/>
  <c r="AU8"/>
  <c r="AT9"/>
  <c r="AU9"/>
  <c r="P10"/>
  <c r="L10"/>
  <c r="O10"/>
  <c r="N10"/>
  <c r="M10"/>
  <c r="K10"/>
  <c r="J10"/>
  <c r="I10"/>
  <c r="AY9"/>
  <c r="AX9"/>
  <c r="AW9"/>
  <c r="AV9"/>
  <c r="Q9"/>
  <c r="AT4"/>
  <c r="AU4"/>
  <c r="AT5"/>
  <c r="AU5"/>
  <c r="AT6"/>
  <c r="AU6"/>
  <c r="AT7"/>
  <c r="AU7"/>
  <c r="P9"/>
  <c r="L9"/>
  <c r="O9"/>
  <c r="N9"/>
  <c r="M9"/>
  <c r="K9"/>
  <c r="J9"/>
  <c r="I9"/>
  <c r="AY8"/>
  <c r="AX8"/>
  <c r="AW8"/>
  <c r="AV8"/>
  <c r="Q8"/>
  <c r="K8"/>
  <c r="AY7"/>
  <c r="AX7"/>
  <c r="AW7"/>
  <c r="AV7"/>
  <c r="AY6"/>
  <c r="AX6"/>
  <c r="AW6"/>
  <c r="AV6"/>
  <c r="AY5"/>
  <c r="AX5"/>
  <c r="AW5"/>
  <c r="AV5"/>
  <c r="AY4"/>
  <c r="AX4"/>
  <c r="AW4"/>
  <c r="AV4"/>
  <c r="Q38" i="18"/>
  <c r="M38"/>
  <c r="L38"/>
  <c r="P38"/>
  <c r="N38"/>
  <c r="K38"/>
  <c r="J38"/>
  <c r="I38"/>
  <c r="Q37"/>
  <c r="AT116"/>
  <c r="AU116"/>
  <c r="AT117"/>
  <c r="AU117"/>
  <c r="AT118"/>
  <c r="AU118"/>
  <c r="AT119"/>
  <c r="AU119"/>
  <c r="P37"/>
  <c r="L37"/>
  <c r="O37"/>
  <c r="N37"/>
  <c r="M37"/>
  <c r="K37"/>
  <c r="J37"/>
  <c r="I37"/>
  <c r="Q36"/>
  <c r="AT112"/>
  <c r="AU112"/>
  <c r="AT113"/>
  <c r="AU113"/>
  <c r="AT114"/>
  <c r="AU114"/>
  <c r="AT115"/>
  <c r="AU115"/>
  <c r="P36"/>
  <c r="L36"/>
  <c r="O36"/>
  <c r="N36"/>
  <c r="M36"/>
  <c r="K36"/>
  <c r="J36"/>
  <c r="I36"/>
  <c r="Q35"/>
  <c r="AT108"/>
  <c r="AU108"/>
  <c r="AT109"/>
  <c r="AU109"/>
  <c r="AT110"/>
  <c r="AU110"/>
  <c r="AT111"/>
  <c r="AU111"/>
  <c r="P35"/>
  <c r="L35"/>
  <c r="O35"/>
  <c r="N35"/>
  <c r="M35"/>
  <c r="K35"/>
  <c r="J35"/>
  <c r="I35"/>
  <c r="Q34"/>
  <c r="AT104"/>
  <c r="AU104"/>
  <c r="AT105"/>
  <c r="AU105"/>
  <c r="AT106"/>
  <c r="AU106"/>
  <c r="AT107"/>
  <c r="AU107"/>
  <c r="P34"/>
  <c r="L34"/>
  <c r="O34"/>
  <c r="N34"/>
  <c r="M34"/>
  <c r="K34"/>
  <c r="J34"/>
  <c r="I34"/>
  <c r="Q33"/>
  <c r="AT100"/>
  <c r="AU100"/>
  <c r="AT101"/>
  <c r="AU101"/>
  <c r="AT102"/>
  <c r="AU102"/>
  <c r="AT103"/>
  <c r="AU103"/>
  <c r="P33"/>
  <c r="L33"/>
  <c r="O33"/>
  <c r="N33"/>
  <c r="M33"/>
  <c r="K33"/>
  <c r="J33"/>
  <c r="I33"/>
  <c r="Q32"/>
  <c r="AT96"/>
  <c r="AU96"/>
  <c r="AT97"/>
  <c r="AU97"/>
  <c r="AT98"/>
  <c r="AU98"/>
  <c r="AT99"/>
  <c r="AU99"/>
  <c r="P32"/>
  <c r="L32"/>
  <c r="O32"/>
  <c r="N32"/>
  <c r="M32"/>
  <c r="K32"/>
  <c r="J32"/>
  <c r="I32"/>
  <c r="Q31"/>
  <c r="AT92"/>
  <c r="AU92"/>
  <c r="AT93"/>
  <c r="AU93"/>
  <c r="AT94"/>
  <c r="AU94"/>
  <c r="AT95"/>
  <c r="AU95"/>
  <c r="P31"/>
  <c r="L31"/>
  <c r="O31"/>
  <c r="N31"/>
  <c r="M31"/>
  <c r="K31"/>
  <c r="J31"/>
  <c r="I31"/>
  <c r="Q30"/>
  <c r="AT88"/>
  <c r="AU88"/>
  <c r="AT89"/>
  <c r="AU89"/>
  <c r="AT90"/>
  <c r="AU90"/>
  <c r="AT91"/>
  <c r="AU91"/>
  <c r="P30"/>
  <c r="L30"/>
  <c r="O30"/>
  <c r="N30"/>
  <c r="M30"/>
  <c r="K30"/>
  <c r="J30"/>
  <c r="I30"/>
  <c r="Q29"/>
  <c r="AT84"/>
  <c r="AU84"/>
  <c r="AT85"/>
  <c r="AU85"/>
  <c r="AT86"/>
  <c r="AU86"/>
  <c r="AT87"/>
  <c r="AU87"/>
  <c r="P29"/>
  <c r="L29"/>
  <c r="O29"/>
  <c r="N29"/>
  <c r="M29"/>
  <c r="K29"/>
  <c r="J29"/>
  <c r="I29"/>
  <c r="Q28"/>
  <c r="AT80"/>
  <c r="AU80"/>
  <c r="AT81"/>
  <c r="AU81"/>
  <c r="AT82"/>
  <c r="AU82"/>
  <c r="AT83"/>
  <c r="AU83"/>
  <c r="P28"/>
  <c r="L28"/>
  <c r="O28"/>
  <c r="N28"/>
  <c r="M28"/>
  <c r="K28"/>
  <c r="J28"/>
  <c r="I28"/>
  <c r="Q27"/>
  <c r="AT76"/>
  <c r="AU76"/>
  <c r="AT77"/>
  <c r="AU77"/>
  <c r="AT78"/>
  <c r="AU78"/>
  <c r="AT79"/>
  <c r="AU79"/>
  <c r="P27"/>
  <c r="L27"/>
  <c r="O27"/>
  <c r="N27"/>
  <c r="M27"/>
  <c r="K27"/>
  <c r="J27"/>
  <c r="I27"/>
  <c r="Q26"/>
  <c r="AT72"/>
  <c r="AU72"/>
  <c r="AT73"/>
  <c r="AU73"/>
  <c r="AT74"/>
  <c r="AU74"/>
  <c r="AT75"/>
  <c r="AU75"/>
  <c r="P26"/>
  <c r="L26"/>
  <c r="O26"/>
  <c r="N26"/>
  <c r="M26"/>
  <c r="K26"/>
  <c r="J26"/>
  <c r="I26"/>
  <c r="Q25"/>
  <c r="AT68"/>
  <c r="AU68"/>
  <c r="AT69"/>
  <c r="AU69"/>
  <c r="AT70"/>
  <c r="AU70"/>
  <c r="AT71"/>
  <c r="AU71"/>
  <c r="P25"/>
  <c r="L25"/>
  <c r="O25"/>
  <c r="N25"/>
  <c r="M25"/>
  <c r="K25"/>
  <c r="J25"/>
  <c r="I25"/>
  <c r="Q24"/>
  <c r="AT64"/>
  <c r="AU64"/>
  <c r="AT65"/>
  <c r="AU65"/>
  <c r="AT66"/>
  <c r="AU66"/>
  <c r="AT67"/>
  <c r="AU67"/>
  <c r="P24"/>
  <c r="L24"/>
  <c r="O24"/>
  <c r="N24"/>
  <c r="M24"/>
  <c r="K24"/>
  <c r="J24"/>
  <c r="I24"/>
  <c r="Q23"/>
  <c r="AT60"/>
  <c r="AU60"/>
  <c r="AT61"/>
  <c r="AU61"/>
  <c r="AT62"/>
  <c r="AU62"/>
  <c r="AT63"/>
  <c r="AU63"/>
  <c r="P23"/>
  <c r="L23"/>
  <c r="O23"/>
  <c r="N23"/>
  <c r="M23"/>
  <c r="K23"/>
  <c r="J23"/>
  <c r="I23"/>
  <c r="Q22"/>
  <c r="AT56"/>
  <c r="AU56"/>
  <c r="AT57"/>
  <c r="AU57"/>
  <c r="AT58"/>
  <c r="AU58"/>
  <c r="AT59"/>
  <c r="AU59"/>
  <c r="P22"/>
  <c r="L22"/>
  <c r="O22"/>
  <c r="N22"/>
  <c r="M22"/>
  <c r="K22"/>
  <c r="J22"/>
  <c r="I22"/>
  <c r="Q21"/>
  <c r="AT52"/>
  <c r="AU52"/>
  <c r="AT53"/>
  <c r="AU53"/>
  <c r="AT54"/>
  <c r="AU54"/>
  <c r="AT55"/>
  <c r="AU55"/>
  <c r="P21"/>
  <c r="L21"/>
  <c r="O21"/>
  <c r="N21"/>
  <c r="M21"/>
  <c r="K21"/>
  <c r="J21"/>
  <c r="I21"/>
  <c r="Q20"/>
  <c r="AT48"/>
  <c r="AU48"/>
  <c r="AT49"/>
  <c r="AU49"/>
  <c r="AT50"/>
  <c r="AU50"/>
  <c r="AT51"/>
  <c r="AU51"/>
  <c r="P20"/>
  <c r="L20"/>
  <c r="O20"/>
  <c r="N20"/>
  <c r="M20"/>
  <c r="K20"/>
  <c r="J20"/>
  <c r="I20"/>
  <c r="Q19"/>
  <c r="AT44"/>
  <c r="AU44"/>
  <c r="AT45"/>
  <c r="AU45"/>
  <c r="AT46"/>
  <c r="AU46"/>
  <c r="AT47"/>
  <c r="AU47"/>
  <c r="P19"/>
  <c r="L19"/>
  <c r="O19"/>
  <c r="N19"/>
  <c r="M19"/>
  <c r="K19"/>
  <c r="J19"/>
  <c r="I19"/>
  <c r="Q18"/>
  <c r="AT40"/>
  <c r="AU40"/>
  <c r="AT41"/>
  <c r="AU41"/>
  <c r="AT42"/>
  <c r="AU42"/>
  <c r="AT43"/>
  <c r="AU43"/>
  <c r="P18"/>
  <c r="L18"/>
  <c r="O18"/>
  <c r="N18"/>
  <c r="M18"/>
  <c r="K18"/>
  <c r="J18"/>
  <c r="I18"/>
  <c r="Q17"/>
  <c r="AT36"/>
  <c r="AU36"/>
  <c r="AT37"/>
  <c r="AU37"/>
  <c r="AT38"/>
  <c r="AU38"/>
  <c r="AT39"/>
  <c r="AU39"/>
  <c r="P17"/>
  <c r="L17"/>
  <c r="O17"/>
  <c r="N17"/>
  <c r="M17"/>
  <c r="K17"/>
  <c r="J17"/>
  <c r="I17"/>
  <c r="Q16"/>
  <c r="AT32"/>
  <c r="AU32"/>
  <c r="AT33"/>
  <c r="AU33"/>
  <c r="AT34"/>
  <c r="AU34"/>
  <c r="AT35"/>
  <c r="AU35"/>
  <c r="P16"/>
  <c r="L16"/>
  <c r="O16"/>
  <c r="N16"/>
  <c r="M16"/>
  <c r="K16"/>
  <c r="J16"/>
  <c r="I16"/>
  <c r="Q15"/>
  <c r="AT28"/>
  <c r="AU28"/>
  <c r="AT29"/>
  <c r="AU29"/>
  <c r="AT30"/>
  <c r="AU30"/>
  <c r="AT31"/>
  <c r="AU31"/>
  <c r="P15"/>
  <c r="L15"/>
  <c r="O15"/>
  <c r="N15"/>
  <c r="M15"/>
  <c r="K15"/>
  <c r="J15"/>
  <c r="I15"/>
  <c r="Q14"/>
  <c r="AT24"/>
  <c r="AU24"/>
  <c r="AT25"/>
  <c r="AU25"/>
  <c r="AT26"/>
  <c r="AU26"/>
  <c r="AT27"/>
  <c r="AU27"/>
  <c r="P14"/>
  <c r="L14"/>
  <c r="O14"/>
  <c r="N14"/>
  <c r="M14"/>
  <c r="K14"/>
  <c r="J14"/>
  <c r="I14"/>
  <c r="Q13"/>
  <c r="AT20"/>
  <c r="AU20"/>
  <c r="AT21"/>
  <c r="AU21"/>
  <c r="AT22"/>
  <c r="AU22"/>
  <c r="AT23"/>
  <c r="AU23"/>
  <c r="P13"/>
  <c r="L13"/>
  <c r="O13"/>
  <c r="N13"/>
  <c r="M13"/>
  <c r="K13"/>
  <c r="J13"/>
  <c r="I13"/>
  <c r="Q12"/>
  <c r="AT16"/>
  <c r="AU16"/>
  <c r="AT17"/>
  <c r="AU17"/>
  <c r="AT18"/>
  <c r="AU18"/>
  <c r="AT19"/>
  <c r="AU19"/>
  <c r="P12"/>
  <c r="L12"/>
  <c r="O12"/>
  <c r="N12"/>
  <c r="M12"/>
  <c r="K12"/>
  <c r="J12"/>
  <c r="I12"/>
  <c r="Q11"/>
  <c r="AT12"/>
  <c r="AU12"/>
  <c r="AT13"/>
  <c r="AU13"/>
  <c r="AT14"/>
  <c r="AU14"/>
  <c r="AT15"/>
  <c r="AU15"/>
  <c r="P11"/>
  <c r="L11"/>
  <c r="O11"/>
  <c r="N11"/>
  <c r="M11"/>
  <c r="K11"/>
  <c r="J11"/>
  <c r="I11"/>
  <c r="Q10"/>
  <c r="AT8"/>
  <c r="AU8"/>
  <c r="AT9"/>
  <c r="AU9"/>
  <c r="AT10"/>
  <c r="AU10"/>
  <c r="AT11"/>
  <c r="AU11"/>
  <c r="P10"/>
  <c r="L10"/>
  <c r="O10"/>
  <c r="N10"/>
  <c r="M10"/>
  <c r="K10"/>
  <c r="J10"/>
  <c r="I10"/>
  <c r="Q9"/>
  <c r="AT4"/>
  <c r="AU4"/>
  <c r="AT5"/>
  <c r="AU5"/>
  <c r="AT6"/>
  <c r="AU6"/>
  <c r="AT7"/>
  <c r="AU7"/>
  <c r="P9"/>
  <c r="L9"/>
  <c r="O9"/>
  <c r="N9"/>
  <c r="M9"/>
  <c r="K9"/>
  <c r="J9"/>
  <c r="I9"/>
  <c r="Q8"/>
  <c r="K8"/>
  <c r="F34"/>
  <c r="AV120"/>
  <c r="F32"/>
  <c r="F31"/>
  <c r="AX120"/>
  <c r="F14"/>
  <c r="F13"/>
  <c r="F12"/>
  <c r="F11"/>
  <c r="AV119"/>
  <c r="AW119"/>
  <c r="AX119"/>
  <c r="AY119"/>
  <c r="AT120"/>
  <c r="AU120"/>
  <c r="AW120"/>
  <c r="AY120"/>
  <c r="AY118"/>
  <c r="AY117"/>
  <c r="AY116"/>
  <c r="AY115"/>
  <c r="AY114"/>
  <c r="AY113"/>
  <c r="AY112"/>
  <c r="AY111"/>
  <c r="AY110"/>
  <c r="AY109"/>
  <c r="AY108"/>
  <c r="AY107"/>
  <c r="AY106"/>
  <c r="AY105"/>
  <c r="AY104"/>
  <c r="AY103"/>
  <c r="AY102"/>
  <c r="AY101"/>
  <c r="AY100"/>
  <c r="AY99"/>
  <c r="AY98"/>
  <c r="AY97"/>
  <c r="AY96"/>
  <c r="AY95"/>
  <c r="AY94"/>
  <c r="AY93"/>
  <c r="AY92"/>
  <c r="AY91"/>
  <c r="AY90"/>
  <c r="AY89"/>
  <c r="AY88"/>
  <c r="AY87"/>
  <c r="AY86"/>
  <c r="AY85"/>
  <c r="AY84"/>
  <c r="AY83"/>
  <c r="AY82"/>
  <c r="AY81"/>
  <c r="AY80"/>
  <c r="AY79"/>
  <c r="AY78"/>
  <c r="AY77"/>
  <c r="AY76"/>
  <c r="AY75"/>
  <c r="AY74"/>
  <c r="AY73"/>
  <c r="AY72"/>
  <c r="AY71"/>
  <c r="AY70"/>
  <c r="AY69"/>
  <c r="AY68"/>
  <c r="AY67"/>
  <c r="AY66"/>
  <c r="AY65"/>
  <c r="AY64"/>
  <c r="AY63"/>
  <c r="AY62"/>
  <c r="AY61"/>
  <c r="AY60"/>
  <c r="AY59"/>
  <c r="AY58"/>
  <c r="AY57"/>
  <c r="AY56"/>
  <c r="AY55"/>
  <c r="AY54"/>
  <c r="AY53"/>
  <c r="AY52"/>
  <c r="AY51"/>
  <c r="AY50"/>
  <c r="AY49"/>
  <c r="AY48"/>
  <c r="AY47"/>
  <c r="AY46"/>
  <c r="AY45"/>
  <c r="AY44"/>
  <c r="AY43"/>
  <c r="AY42"/>
  <c r="AY41"/>
  <c r="AY40"/>
  <c r="AY39"/>
  <c r="AY38"/>
  <c r="AY37"/>
  <c r="AY36"/>
  <c r="AY35"/>
  <c r="AY34"/>
  <c r="AY33"/>
  <c r="AY32"/>
  <c r="AY31"/>
  <c r="AY30"/>
  <c r="AY29"/>
  <c r="AY28"/>
  <c r="AY27"/>
  <c r="AY26"/>
  <c r="AY25"/>
  <c r="AY24"/>
  <c r="AY23"/>
  <c r="AY22"/>
  <c r="AY21"/>
  <c r="AY20"/>
  <c r="AY19"/>
  <c r="AY18"/>
  <c r="AY17"/>
  <c r="AY16"/>
  <c r="AY15"/>
  <c r="AY14"/>
  <c r="AY13"/>
  <c r="AY12"/>
  <c r="AY11"/>
  <c r="AY10"/>
  <c r="AY9"/>
  <c r="AY8"/>
  <c r="AY7"/>
  <c r="AY6"/>
  <c r="AY5"/>
  <c r="AY4"/>
  <c r="AX118"/>
  <c r="AW118"/>
  <c r="AV118"/>
  <c r="AX117"/>
  <c r="AW117"/>
  <c r="AV117"/>
  <c r="AX116"/>
  <c r="AW116"/>
  <c r="AV116"/>
  <c r="AX115"/>
  <c r="AW115"/>
  <c r="AV115"/>
  <c r="AX114"/>
  <c r="AW114"/>
  <c r="AV114"/>
  <c r="AX113"/>
  <c r="AW113"/>
  <c r="AV113"/>
  <c r="AX112"/>
  <c r="AW112"/>
  <c r="AV112"/>
  <c r="AX111"/>
  <c r="AW111"/>
  <c r="AV111"/>
  <c r="AX110"/>
  <c r="AW110"/>
  <c r="AV110"/>
  <c r="AX109"/>
  <c r="AW109"/>
  <c r="AV109"/>
  <c r="AX108"/>
  <c r="AW108"/>
  <c r="AV108"/>
  <c r="AX107"/>
  <c r="AW107"/>
  <c r="AV107"/>
  <c r="AX106"/>
  <c r="AW106"/>
  <c r="AV106"/>
  <c r="AX105"/>
  <c r="AW105"/>
  <c r="AV105"/>
  <c r="AX104"/>
  <c r="AW104"/>
  <c r="AV104"/>
  <c r="AX103"/>
  <c r="AW103"/>
  <c r="AV103"/>
  <c r="AX102"/>
  <c r="AW102"/>
  <c r="AV102"/>
  <c r="AX101"/>
  <c r="AW101"/>
  <c r="AV101"/>
  <c r="AX100"/>
  <c r="AW100"/>
  <c r="AV100"/>
  <c r="AX99"/>
  <c r="AW99"/>
  <c r="AV99"/>
  <c r="AX98"/>
  <c r="AW98"/>
  <c r="AV98"/>
  <c r="AX97"/>
  <c r="AW97"/>
  <c r="AV97"/>
  <c r="AX96"/>
  <c r="AW96"/>
  <c r="AV96"/>
  <c r="AX95"/>
  <c r="AW95"/>
  <c r="AV95"/>
  <c r="AX94"/>
  <c r="AW94"/>
  <c r="AV94"/>
  <c r="AX93"/>
  <c r="AW93"/>
  <c r="AV93"/>
  <c r="AX92"/>
  <c r="AW92"/>
  <c r="AV92"/>
  <c r="AX91"/>
  <c r="AW91"/>
  <c r="AV91"/>
  <c r="AX90"/>
  <c r="AW90"/>
  <c r="AV90"/>
  <c r="AX89"/>
  <c r="AW89"/>
  <c r="AV89"/>
  <c r="AX88"/>
  <c r="AW88"/>
  <c r="AV88"/>
  <c r="AX87"/>
  <c r="AW87"/>
  <c r="AV87"/>
  <c r="AX86"/>
  <c r="AW86"/>
  <c r="AV86"/>
  <c r="AX85"/>
  <c r="AW85"/>
  <c r="AV85"/>
  <c r="AX84"/>
  <c r="AW84"/>
  <c r="AV84"/>
  <c r="AX83"/>
  <c r="AW83"/>
  <c r="AV83"/>
  <c r="AX82"/>
  <c r="AW82"/>
  <c r="AV82"/>
  <c r="AX81"/>
  <c r="AW81"/>
  <c r="AV81"/>
  <c r="AX80"/>
  <c r="AW80"/>
  <c r="AV80"/>
  <c r="AX79"/>
  <c r="AW79"/>
  <c r="AV79"/>
  <c r="AX78"/>
  <c r="AW78"/>
  <c r="AV78"/>
  <c r="AX77"/>
  <c r="AW77"/>
  <c r="AV77"/>
  <c r="AX76"/>
  <c r="AW76"/>
  <c r="AV76"/>
  <c r="AX75"/>
  <c r="AW75"/>
  <c r="AV75"/>
  <c r="AX74"/>
  <c r="AW74"/>
  <c r="AV74"/>
  <c r="AX73"/>
  <c r="AW73"/>
  <c r="AV73"/>
  <c r="AX72"/>
  <c r="AW72"/>
  <c r="AV72"/>
  <c r="AX71"/>
  <c r="AW71"/>
  <c r="AV71"/>
  <c r="AX70"/>
  <c r="AW70"/>
  <c r="AV70"/>
  <c r="AX69"/>
  <c r="AW69"/>
  <c r="AV69"/>
  <c r="AX68"/>
  <c r="AW68"/>
  <c r="AV68"/>
  <c r="AX67"/>
  <c r="AW67"/>
  <c r="AV67"/>
  <c r="AX66"/>
  <c r="AW66"/>
  <c r="AV66"/>
  <c r="AX65"/>
  <c r="AW65"/>
  <c r="AV65"/>
  <c r="AX64"/>
  <c r="AW64"/>
  <c r="AV64"/>
  <c r="AX63"/>
  <c r="AW63"/>
  <c r="AV63"/>
  <c r="AX62"/>
  <c r="AW62"/>
  <c r="AV62"/>
  <c r="AX61"/>
  <c r="AW61"/>
  <c r="AV61"/>
  <c r="AX60"/>
  <c r="AW60"/>
  <c r="AV60"/>
  <c r="AX59"/>
  <c r="AW59"/>
  <c r="AV59"/>
  <c r="AX58"/>
  <c r="AW58"/>
  <c r="AV58"/>
  <c r="AX57"/>
  <c r="AW57"/>
  <c r="AV57"/>
  <c r="AX56"/>
  <c r="AW56"/>
  <c r="AV56"/>
  <c r="AX55"/>
  <c r="AW55"/>
  <c r="AV55"/>
  <c r="AX54"/>
  <c r="AW54"/>
  <c r="AV54"/>
  <c r="AX53"/>
  <c r="AW53"/>
  <c r="AV53"/>
  <c r="AX52"/>
  <c r="AW52"/>
  <c r="AV52"/>
  <c r="AX51"/>
  <c r="AW51"/>
  <c r="AV51"/>
  <c r="AX50"/>
  <c r="AW50"/>
  <c r="AV50"/>
  <c r="AX49"/>
  <c r="AW49"/>
  <c r="AV49"/>
  <c r="AX48"/>
  <c r="AW48"/>
  <c r="AV48"/>
  <c r="AX47"/>
  <c r="AW47"/>
  <c r="AV47"/>
  <c r="E34"/>
  <c r="E47"/>
  <c r="D34"/>
  <c r="D47"/>
  <c r="C34"/>
  <c r="C47"/>
  <c r="AX46"/>
  <c r="AW46"/>
  <c r="AV46"/>
  <c r="AX45"/>
  <c r="AW45"/>
  <c r="AV45"/>
  <c r="E32"/>
  <c r="E45"/>
  <c r="D32"/>
  <c r="D45"/>
  <c r="C32"/>
  <c r="C45"/>
  <c r="AX44"/>
  <c r="AW44"/>
  <c r="AV44"/>
  <c r="E31"/>
  <c r="E44"/>
  <c r="D31"/>
  <c r="D44"/>
  <c r="C31"/>
  <c r="C44"/>
  <c r="AX43"/>
  <c r="AW43"/>
  <c r="AV43"/>
  <c r="AX42"/>
  <c r="AW42"/>
  <c r="AV42"/>
  <c r="AX41"/>
  <c r="AW41"/>
  <c r="AV41"/>
  <c r="E41"/>
  <c r="D41"/>
  <c r="C41"/>
  <c r="AX40"/>
  <c r="AW40"/>
  <c r="AV40"/>
  <c r="AX39"/>
  <c r="AW39"/>
  <c r="AV39"/>
  <c r="E39"/>
  <c r="D39"/>
  <c r="C39"/>
  <c r="AX38"/>
  <c r="AW38"/>
  <c r="AV38"/>
  <c r="E38"/>
  <c r="D38"/>
  <c r="C38"/>
  <c r="AX37"/>
  <c r="AW37"/>
  <c r="AV37"/>
  <c r="AX36"/>
  <c r="AW36"/>
  <c r="AV36"/>
  <c r="AX35"/>
  <c r="AW35"/>
  <c r="AV35"/>
  <c r="F35"/>
  <c r="E35"/>
  <c r="D35"/>
  <c r="C35"/>
  <c r="AX34"/>
  <c r="AW34"/>
  <c r="AV34"/>
  <c r="AX33"/>
  <c r="AW33"/>
  <c r="AV33"/>
  <c r="AX32"/>
  <c r="AW32"/>
  <c r="AV32"/>
  <c r="AX31"/>
  <c r="AW31"/>
  <c r="AV31"/>
  <c r="AX30"/>
  <c r="AW30"/>
  <c r="AV30"/>
  <c r="AX29"/>
  <c r="AW29"/>
  <c r="AV29"/>
  <c r="AX28"/>
  <c r="AW28"/>
  <c r="AV28"/>
  <c r="AX27"/>
  <c r="AW27"/>
  <c r="AV27"/>
  <c r="AX26"/>
  <c r="AW26"/>
  <c r="AV26"/>
  <c r="AX25"/>
  <c r="AW25"/>
  <c r="AV25"/>
  <c r="E13"/>
  <c r="E25"/>
  <c r="D13"/>
  <c r="D25"/>
  <c r="C13"/>
  <c r="C25"/>
  <c r="AX24"/>
  <c r="AW24"/>
  <c r="AV24"/>
  <c r="E12"/>
  <c r="E24"/>
  <c r="D12"/>
  <c r="D24"/>
  <c r="C12"/>
  <c r="C24"/>
  <c r="AX23"/>
  <c r="AW23"/>
  <c r="AV23"/>
  <c r="E11"/>
  <c r="E23"/>
  <c r="D11"/>
  <c r="D23"/>
  <c r="C11"/>
  <c r="C23"/>
  <c r="AX22"/>
  <c r="AW22"/>
  <c r="AV22"/>
  <c r="AX21"/>
  <c r="AW21"/>
  <c r="AV21"/>
  <c r="AX20"/>
  <c r="AW20"/>
  <c r="AV20"/>
  <c r="E20"/>
  <c r="D20"/>
  <c r="C20"/>
  <c r="AX19"/>
  <c r="AW19"/>
  <c r="AV19"/>
  <c r="E19"/>
  <c r="D19"/>
  <c r="C19"/>
  <c r="AX18"/>
  <c r="AW18"/>
  <c r="AV18"/>
  <c r="E18"/>
  <c r="D18"/>
  <c r="C18"/>
  <c r="AX17"/>
  <c r="AW17"/>
  <c r="AV17"/>
  <c r="AX16"/>
  <c r="AW16"/>
  <c r="AV16"/>
  <c r="AX15"/>
  <c r="AW15"/>
  <c r="AV15"/>
  <c r="F15"/>
  <c r="E15"/>
  <c r="D15"/>
  <c r="C15"/>
  <c r="AX14"/>
  <c r="AW14"/>
  <c r="AV14"/>
  <c r="E14"/>
  <c r="D14"/>
  <c r="C14"/>
  <c r="AX13"/>
  <c r="AW13"/>
  <c r="AV13"/>
  <c r="AX12"/>
  <c r="AW12"/>
  <c r="AV12"/>
  <c r="AX11"/>
  <c r="AW11"/>
  <c r="AV11"/>
  <c r="AX10"/>
  <c r="AW10"/>
  <c r="AV10"/>
  <c r="AX9"/>
  <c r="AW9"/>
  <c r="AV9"/>
  <c r="AX8"/>
  <c r="AW8"/>
  <c r="AV8"/>
  <c r="AX7"/>
  <c r="AW7"/>
  <c r="AV7"/>
  <c r="AX6"/>
  <c r="AW6"/>
  <c r="AV6"/>
  <c r="AX5"/>
  <c r="AW5"/>
  <c r="AV5"/>
  <c r="AX4"/>
  <c r="AW4"/>
  <c r="AV4"/>
  <c r="AJ112" i="6"/>
  <c r="Q18"/>
  <c r="Q14"/>
  <c r="R19"/>
  <c r="Q19"/>
  <c r="R18"/>
  <c r="Q31"/>
  <c r="Q27"/>
  <c r="Q6"/>
  <c r="AJ28"/>
  <c r="R15"/>
  <c r="Q15"/>
  <c r="R14"/>
  <c r="AJ111"/>
  <c r="AJ105"/>
  <c r="R11"/>
  <c r="Q11"/>
  <c r="R10"/>
  <c r="Q10"/>
  <c r="AJ20"/>
  <c r="R7"/>
  <c r="Q7"/>
  <c r="R6"/>
  <c r="AJ68"/>
  <c r="AJ69"/>
  <c r="AJ70"/>
  <c r="AJ71"/>
  <c r="AJ72"/>
  <c r="AJ73"/>
  <c r="AJ74"/>
  <c r="AJ75"/>
  <c r="AJ76"/>
  <c r="AJ77"/>
  <c r="AJ78"/>
  <c r="AJ79"/>
  <c r="AJ80"/>
  <c r="AJ81"/>
  <c r="AJ82"/>
  <c r="AJ83"/>
  <c r="AJ84"/>
  <c r="AJ85"/>
  <c r="AJ86"/>
  <c r="AJ87"/>
  <c r="AJ88"/>
  <c r="AJ89"/>
  <c r="AJ90"/>
  <c r="AJ91"/>
  <c r="AJ92"/>
  <c r="AJ93"/>
  <c r="AJ94"/>
  <c r="AJ95"/>
  <c r="AJ96"/>
  <c r="AJ97"/>
  <c r="AJ98"/>
  <c r="AJ99"/>
  <c r="AJ100"/>
  <c r="AJ101"/>
  <c r="AJ102"/>
  <c r="AJ103"/>
  <c r="AJ104"/>
  <c r="AJ106"/>
  <c r="AJ107"/>
  <c r="AJ108"/>
  <c r="AJ109"/>
  <c r="AJ110"/>
  <c r="AJ67"/>
  <c r="AJ5"/>
  <c r="AJ6"/>
  <c r="AJ7"/>
  <c r="AJ8"/>
  <c r="AJ9"/>
  <c r="AJ10"/>
  <c r="AJ11"/>
  <c r="AJ12"/>
  <c r="AJ13"/>
  <c r="AJ14"/>
  <c r="AJ15"/>
  <c r="AJ16"/>
  <c r="AJ17"/>
  <c r="AJ18"/>
  <c r="AJ19"/>
  <c r="AJ21"/>
  <c r="AJ22"/>
  <c r="AJ23"/>
  <c r="AJ24"/>
  <c r="AJ25"/>
  <c r="AJ26"/>
  <c r="AJ27"/>
  <c r="AJ29"/>
  <c r="AJ30"/>
  <c r="AJ31"/>
  <c r="AJ4"/>
  <c r="I7" i="20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6"/>
  <c r="CB81" i="17"/>
  <c r="CC81"/>
  <c r="CB82"/>
  <c r="CC82"/>
  <c r="CB83"/>
  <c r="CC83"/>
  <c r="CB84"/>
  <c r="CC84"/>
  <c r="CB85"/>
  <c r="CC85"/>
  <c r="CB86"/>
  <c r="CC86"/>
  <c r="CB87"/>
  <c r="CC87"/>
  <c r="CB88"/>
  <c r="CC88"/>
  <c r="CB89"/>
  <c r="CC89"/>
  <c r="CB90"/>
  <c r="CC90"/>
  <c r="CB91"/>
  <c r="CC91"/>
  <c r="CB92"/>
  <c r="CC92"/>
  <c r="CB93"/>
  <c r="CC93"/>
  <c r="CB94"/>
  <c r="CC94"/>
  <c r="CB95"/>
  <c r="CC95"/>
  <c r="CB96"/>
  <c r="CC96"/>
  <c r="CB97"/>
  <c r="CC97"/>
  <c r="CB98"/>
  <c r="CC98"/>
  <c r="CB99"/>
  <c r="CC99"/>
  <c r="CB100"/>
  <c r="CC100"/>
  <c r="CB101"/>
  <c r="CC101"/>
  <c r="CB102"/>
  <c r="CC102"/>
  <c r="CB103"/>
  <c r="CC103"/>
  <c r="CB104"/>
  <c r="CC104"/>
  <c r="CB105"/>
  <c r="CC105"/>
  <c r="CB106"/>
  <c r="CC106"/>
  <c r="CB107"/>
  <c r="CC107"/>
  <c r="CB108"/>
  <c r="CC108"/>
  <c r="CB109"/>
  <c r="CC109"/>
  <c r="CB110"/>
  <c r="CC110"/>
  <c r="CB111"/>
  <c r="CC111"/>
  <c r="CB112"/>
  <c r="CC112"/>
  <c r="CB113"/>
  <c r="CC113"/>
  <c r="CB114"/>
  <c r="CC114"/>
  <c r="CB115"/>
  <c r="CC115"/>
  <c r="CB116"/>
  <c r="CC116"/>
  <c r="CB117"/>
  <c r="CC117"/>
  <c r="CB118"/>
  <c r="CC118"/>
  <c r="CB119"/>
  <c r="CC119"/>
  <c r="CB120"/>
  <c r="CC120"/>
  <c r="CB121"/>
  <c r="CC121"/>
  <c r="CB122"/>
  <c r="CC122"/>
  <c r="CB123"/>
  <c r="CC123"/>
  <c r="CB124"/>
  <c r="CC124"/>
  <c r="CB125"/>
  <c r="CC125"/>
  <c r="CB126"/>
  <c r="CC126"/>
  <c r="CB127"/>
  <c r="CC127"/>
  <c r="CB80"/>
  <c r="CC80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F34"/>
  <c r="AV120"/>
  <c r="F32"/>
  <c r="F31"/>
  <c r="AX120"/>
  <c r="F14"/>
  <c r="F13"/>
  <c r="F12"/>
  <c r="F11"/>
  <c r="BF130"/>
  <c r="BG130"/>
  <c r="BH130"/>
  <c r="BI130"/>
  <c r="BB124"/>
  <c r="BB125"/>
  <c r="BB126"/>
  <c r="BB127"/>
  <c r="AT119"/>
  <c r="AU119"/>
  <c r="AV119"/>
  <c r="AW119"/>
  <c r="AX119"/>
  <c r="AT120"/>
  <c r="AU120"/>
  <c r="AW120"/>
  <c r="CC139"/>
  <c r="BG139"/>
  <c r="CD139"/>
  <c r="CC135"/>
  <c r="BG135"/>
  <c r="CD135"/>
  <c r="CD142"/>
  <c r="CC142"/>
  <c r="BD139"/>
  <c r="BH139"/>
  <c r="BI139"/>
  <c r="CB139"/>
  <c r="BD135"/>
  <c r="BH135"/>
  <c r="BI135"/>
  <c r="CB135"/>
  <c r="CB142"/>
  <c r="CC140"/>
  <c r="CC138"/>
  <c r="CC137"/>
  <c r="CC136"/>
  <c r="CC134"/>
  <c r="CC133"/>
  <c r="CC132"/>
  <c r="CC131"/>
  <c r="CC130"/>
  <c r="BD140"/>
  <c r="BH140"/>
  <c r="BI140"/>
  <c r="CB140"/>
  <c r="BD138"/>
  <c r="BH138"/>
  <c r="BI138"/>
  <c r="CB138"/>
  <c r="BD137"/>
  <c r="BH137"/>
  <c r="BI137"/>
  <c r="CB137"/>
  <c r="BD136"/>
  <c r="BH136"/>
  <c r="BI136"/>
  <c r="CB136"/>
  <c r="BD134"/>
  <c r="BH134"/>
  <c r="BI134"/>
  <c r="CB134"/>
  <c r="BD133"/>
  <c r="BH133"/>
  <c r="BI133"/>
  <c r="CB133"/>
  <c r="BD132"/>
  <c r="BH132"/>
  <c r="BI132"/>
  <c r="CB132"/>
  <c r="BD131"/>
  <c r="BH131"/>
  <c r="BI131"/>
  <c r="CB131"/>
  <c r="BD130"/>
  <c r="CB130"/>
  <c r="CD130"/>
  <c r="BG131"/>
  <c r="CD131"/>
  <c r="BG132"/>
  <c r="CD132"/>
  <c r="BG133"/>
  <c r="CD133"/>
  <c r="BG134"/>
  <c r="CD134"/>
  <c r="BG136"/>
  <c r="CD136"/>
  <c r="BG137"/>
  <c r="CD137"/>
  <c r="BG138"/>
  <c r="CD138"/>
  <c r="BG140"/>
  <c r="CD140"/>
  <c r="AY131"/>
  <c r="BA131"/>
  <c r="BB131"/>
  <c r="AY132"/>
  <c r="BA132"/>
  <c r="BB132"/>
  <c r="AY133"/>
  <c r="BA133"/>
  <c r="BB133"/>
  <c r="AY134"/>
  <c r="BA134"/>
  <c r="BB134"/>
  <c r="AY135"/>
  <c r="BA135"/>
  <c r="BB135"/>
  <c r="AY136"/>
  <c r="BA136"/>
  <c r="BB136"/>
  <c r="AY137"/>
  <c r="BA137"/>
  <c r="BB137"/>
  <c r="AY138"/>
  <c r="BA138"/>
  <c r="BB138"/>
  <c r="AY139"/>
  <c r="BA139"/>
  <c r="BB139"/>
  <c r="AY140"/>
  <c r="BA140"/>
  <c r="BB140"/>
  <c r="AY130"/>
  <c r="BA130"/>
  <c r="BB130"/>
  <c r="AZ140"/>
  <c r="AZ139"/>
  <c r="AZ138"/>
  <c r="AZ137"/>
  <c r="AZ136"/>
  <c r="AZ135"/>
  <c r="AZ134"/>
  <c r="AZ133"/>
  <c r="AZ132"/>
  <c r="AZ131"/>
  <c r="AZ130"/>
  <c r="BO140"/>
  <c r="BO139"/>
  <c r="BO138"/>
  <c r="BO137"/>
  <c r="BO136"/>
  <c r="BO135"/>
  <c r="BO134"/>
  <c r="BO133"/>
  <c r="BO132"/>
  <c r="BO131"/>
  <c r="BO130"/>
  <c r="BN140"/>
  <c r="BN139"/>
  <c r="BN138"/>
  <c r="BN137"/>
  <c r="BN136"/>
  <c r="BN135"/>
  <c r="BN134"/>
  <c r="BN133"/>
  <c r="BN132"/>
  <c r="BN131"/>
  <c r="BN130"/>
  <c r="BM140"/>
  <c r="BM139"/>
  <c r="BM138"/>
  <c r="BM137"/>
  <c r="BM136"/>
  <c r="BM135"/>
  <c r="BM134"/>
  <c r="BM133"/>
  <c r="BM132"/>
  <c r="BM131"/>
  <c r="BM130"/>
  <c r="BL140"/>
  <c r="BL139"/>
  <c r="BL138"/>
  <c r="BL137"/>
  <c r="BL136"/>
  <c r="BL135"/>
  <c r="BL134"/>
  <c r="BL133"/>
  <c r="BL132"/>
  <c r="BL131"/>
  <c r="BL130"/>
  <c r="BK140"/>
  <c r="BK139"/>
  <c r="BK138"/>
  <c r="BK137"/>
  <c r="BK136"/>
  <c r="BK135"/>
  <c r="BK134"/>
  <c r="BK133"/>
  <c r="BK132"/>
  <c r="BK131"/>
  <c r="BK130"/>
  <c r="BF140"/>
  <c r="BF139"/>
  <c r="BF138"/>
  <c r="BF137"/>
  <c r="BF136"/>
  <c r="BF135"/>
  <c r="BF134"/>
  <c r="BF133"/>
  <c r="BF132"/>
  <c r="BF131"/>
  <c r="CD81"/>
  <c r="CD82"/>
  <c r="CD83"/>
  <c r="CD84"/>
  <c r="CD85"/>
  <c r="CD86"/>
  <c r="CD87"/>
  <c r="CD88"/>
  <c r="CD89"/>
  <c r="CD90"/>
  <c r="CD91"/>
  <c r="CD92"/>
  <c r="CD93"/>
  <c r="CD94"/>
  <c r="CD95"/>
  <c r="CD96"/>
  <c r="CD97"/>
  <c r="CD98"/>
  <c r="CD99"/>
  <c r="CD100"/>
  <c r="CD101"/>
  <c r="CD102"/>
  <c r="CD103"/>
  <c r="CD104"/>
  <c r="CD105"/>
  <c r="CD106"/>
  <c r="CD107"/>
  <c r="CD108"/>
  <c r="CD109"/>
  <c r="CD110"/>
  <c r="CD111"/>
  <c r="CD112"/>
  <c r="CD113"/>
  <c r="CD114"/>
  <c r="CD115"/>
  <c r="CD116"/>
  <c r="CD117"/>
  <c r="CD118"/>
  <c r="CD119"/>
  <c r="CD120"/>
  <c r="CD121"/>
  <c r="CD122"/>
  <c r="CD123"/>
  <c r="CD80"/>
  <c r="J37"/>
  <c r="I37"/>
  <c r="J36"/>
  <c r="I36"/>
  <c r="J35"/>
  <c r="I35"/>
  <c r="J34"/>
  <c r="I34"/>
  <c r="J33"/>
  <c r="I33"/>
  <c r="J32"/>
  <c r="I32"/>
  <c r="J31"/>
  <c r="I31"/>
  <c r="J30"/>
  <c r="I30"/>
  <c r="J29"/>
  <c r="I29"/>
  <c r="J28"/>
  <c r="I28"/>
  <c r="J27"/>
  <c r="I27"/>
  <c r="J26"/>
  <c r="I26"/>
  <c r="J25"/>
  <c r="I25"/>
  <c r="J24"/>
  <c r="I24"/>
  <c r="J23"/>
  <c r="I23"/>
  <c r="J22"/>
  <c r="I22"/>
  <c r="J21"/>
  <c r="I21"/>
  <c r="J20"/>
  <c r="I20"/>
  <c r="J19"/>
  <c r="I19"/>
  <c r="J18"/>
  <c r="I18"/>
  <c r="J17"/>
  <c r="I17"/>
  <c r="J16"/>
  <c r="I16"/>
  <c r="J15"/>
  <c r="I15"/>
  <c r="J14"/>
  <c r="I14"/>
  <c r="J13"/>
  <c r="I13"/>
  <c r="J12"/>
  <c r="I12"/>
  <c r="J11"/>
  <c r="I11"/>
  <c r="J10"/>
  <c r="I10"/>
  <c r="J9"/>
  <c r="I9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99"/>
  <c r="BB100"/>
  <c r="BB101"/>
  <c r="BB102"/>
  <c r="BB103"/>
  <c r="BB104"/>
  <c r="BB105"/>
  <c r="BB106"/>
  <c r="BB107"/>
  <c r="BB108"/>
  <c r="BB109"/>
  <c r="BB110"/>
  <c r="BB111"/>
  <c r="BB112"/>
  <c r="BB113"/>
  <c r="BB114"/>
  <c r="BB115"/>
  <c r="BB116"/>
  <c r="BB117"/>
  <c r="BB118"/>
  <c r="BB119"/>
  <c r="BB120"/>
  <c r="BB121"/>
  <c r="BB122"/>
  <c r="BB123"/>
  <c r="BB80"/>
  <c r="AX118"/>
  <c r="AW118"/>
  <c r="AV118"/>
  <c r="AT118"/>
  <c r="AU118"/>
  <c r="AX117"/>
  <c r="AW117"/>
  <c r="AV117"/>
  <c r="AT117"/>
  <c r="AU117"/>
  <c r="AX116"/>
  <c r="AW116"/>
  <c r="AV116"/>
  <c r="AT116"/>
  <c r="AU116"/>
  <c r="AX115"/>
  <c r="AW115"/>
  <c r="AV115"/>
  <c r="AT115"/>
  <c r="AU115"/>
  <c r="AX114"/>
  <c r="AW114"/>
  <c r="AV114"/>
  <c r="AT114"/>
  <c r="AU114"/>
  <c r="AX113"/>
  <c r="AW113"/>
  <c r="AV113"/>
  <c r="AT113"/>
  <c r="AU113"/>
  <c r="AX112"/>
  <c r="AW112"/>
  <c r="AV112"/>
  <c r="AT112"/>
  <c r="AU112"/>
  <c r="AX111"/>
  <c r="AW111"/>
  <c r="AV111"/>
  <c r="AT111"/>
  <c r="AU111"/>
  <c r="AX110"/>
  <c r="AW110"/>
  <c r="AV110"/>
  <c r="AT110"/>
  <c r="AU110"/>
  <c r="AX109"/>
  <c r="AW109"/>
  <c r="AV109"/>
  <c r="AT109"/>
  <c r="AU109"/>
  <c r="AX108"/>
  <c r="AW108"/>
  <c r="AV108"/>
  <c r="AT108"/>
  <c r="AU108"/>
  <c r="AX107"/>
  <c r="AW107"/>
  <c r="AV107"/>
  <c r="AT107"/>
  <c r="AU107"/>
  <c r="AX106"/>
  <c r="AW106"/>
  <c r="AV106"/>
  <c r="AT106"/>
  <c r="AU106"/>
  <c r="AX105"/>
  <c r="AW105"/>
  <c r="AV105"/>
  <c r="AT105"/>
  <c r="AU105"/>
  <c r="AX104"/>
  <c r="AW104"/>
  <c r="AV104"/>
  <c r="AT104"/>
  <c r="AU104"/>
  <c r="AX103"/>
  <c r="AW103"/>
  <c r="AV103"/>
  <c r="AT103"/>
  <c r="AU103"/>
  <c r="AX102"/>
  <c r="AW102"/>
  <c r="AV102"/>
  <c r="AT102"/>
  <c r="AU102"/>
  <c r="AX101"/>
  <c r="AW101"/>
  <c r="AV101"/>
  <c r="AT101"/>
  <c r="AU101"/>
  <c r="AX100"/>
  <c r="AW100"/>
  <c r="AV100"/>
  <c r="AT100"/>
  <c r="AU100"/>
  <c r="AX99"/>
  <c r="AW99"/>
  <c r="AV99"/>
  <c r="AT99"/>
  <c r="AU99"/>
  <c r="AX98"/>
  <c r="AW98"/>
  <c r="AV98"/>
  <c r="AT98"/>
  <c r="AU98"/>
  <c r="AX97"/>
  <c r="AW97"/>
  <c r="AV97"/>
  <c r="AT97"/>
  <c r="AU97"/>
  <c r="AX96"/>
  <c r="AW96"/>
  <c r="AV96"/>
  <c r="AT96"/>
  <c r="AU96"/>
  <c r="AX95"/>
  <c r="AW95"/>
  <c r="AV95"/>
  <c r="AT95"/>
  <c r="AU95"/>
  <c r="AX94"/>
  <c r="AW94"/>
  <c r="AV94"/>
  <c r="AT94"/>
  <c r="AU94"/>
  <c r="AX93"/>
  <c r="AW93"/>
  <c r="AV93"/>
  <c r="AT93"/>
  <c r="AU93"/>
  <c r="AX92"/>
  <c r="AW92"/>
  <c r="AV92"/>
  <c r="AT92"/>
  <c r="AU92"/>
  <c r="AX91"/>
  <c r="AW91"/>
  <c r="AV91"/>
  <c r="AT91"/>
  <c r="AU91"/>
  <c r="AX90"/>
  <c r="AW90"/>
  <c r="AV90"/>
  <c r="AT90"/>
  <c r="AU90"/>
  <c r="AX89"/>
  <c r="AW89"/>
  <c r="AV89"/>
  <c r="AT89"/>
  <c r="AU89"/>
  <c r="AX88"/>
  <c r="AW88"/>
  <c r="AV88"/>
  <c r="AT88"/>
  <c r="AU88"/>
  <c r="AX87"/>
  <c r="AW87"/>
  <c r="AV87"/>
  <c r="AT87"/>
  <c r="AU87"/>
  <c r="AX86"/>
  <c r="AW86"/>
  <c r="AV86"/>
  <c r="AT86"/>
  <c r="AU86"/>
  <c r="AX85"/>
  <c r="AW85"/>
  <c r="AV85"/>
  <c r="AT85"/>
  <c r="AU85"/>
  <c r="AX84"/>
  <c r="AW84"/>
  <c r="AV84"/>
  <c r="AT84"/>
  <c r="AU84"/>
  <c r="AX83"/>
  <c r="AW83"/>
  <c r="AV83"/>
  <c r="AT83"/>
  <c r="AU83"/>
  <c r="AX82"/>
  <c r="AW82"/>
  <c r="AV82"/>
  <c r="AT82"/>
  <c r="AU82"/>
  <c r="AX81"/>
  <c r="AW81"/>
  <c r="AV81"/>
  <c r="AT81"/>
  <c r="AU81"/>
  <c r="AX80"/>
  <c r="AW80"/>
  <c r="AV80"/>
  <c r="AT80"/>
  <c r="AU80"/>
  <c r="AX79"/>
  <c r="AW79"/>
  <c r="AV79"/>
  <c r="AT79"/>
  <c r="AU79"/>
  <c r="AX78"/>
  <c r="AW78"/>
  <c r="AV78"/>
  <c r="AT78"/>
  <c r="AU78"/>
  <c r="AX77"/>
  <c r="AW77"/>
  <c r="AV77"/>
  <c r="AT77"/>
  <c r="AU77"/>
  <c r="AX76"/>
  <c r="AW76"/>
  <c r="AV76"/>
  <c r="AT76"/>
  <c r="AU76"/>
  <c r="AX75"/>
  <c r="AW75"/>
  <c r="AV75"/>
  <c r="AT75"/>
  <c r="AU75"/>
  <c r="AX74"/>
  <c r="AW74"/>
  <c r="AV74"/>
  <c r="AT74"/>
  <c r="AU74"/>
  <c r="AX73"/>
  <c r="AW73"/>
  <c r="AV73"/>
  <c r="AT73"/>
  <c r="AU73"/>
  <c r="AX72"/>
  <c r="AW72"/>
  <c r="AV72"/>
  <c r="AT72"/>
  <c r="AU72"/>
  <c r="AX71"/>
  <c r="AW71"/>
  <c r="AV71"/>
  <c r="AT71"/>
  <c r="AU71"/>
  <c r="AX70"/>
  <c r="AW70"/>
  <c r="AV70"/>
  <c r="AT70"/>
  <c r="AU70"/>
  <c r="AX69"/>
  <c r="AW69"/>
  <c r="AV69"/>
  <c r="AT69"/>
  <c r="AU69"/>
  <c r="AX68"/>
  <c r="AW68"/>
  <c r="AV68"/>
  <c r="AT68"/>
  <c r="AU68"/>
  <c r="AX67"/>
  <c r="AW67"/>
  <c r="AV67"/>
  <c r="AT67"/>
  <c r="AU67"/>
  <c r="AX66"/>
  <c r="AW66"/>
  <c r="AV66"/>
  <c r="AT66"/>
  <c r="AU66"/>
  <c r="AX65"/>
  <c r="AW65"/>
  <c r="AV65"/>
  <c r="AT65"/>
  <c r="AU65"/>
  <c r="AX64"/>
  <c r="AW64"/>
  <c r="AV64"/>
  <c r="AT64"/>
  <c r="AU64"/>
  <c r="AX63"/>
  <c r="AW63"/>
  <c r="AV63"/>
  <c r="AT63"/>
  <c r="AU63"/>
  <c r="AX62"/>
  <c r="AW62"/>
  <c r="AV62"/>
  <c r="AT62"/>
  <c r="AU62"/>
  <c r="AX61"/>
  <c r="AW61"/>
  <c r="AV61"/>
  <c r="AT61"/>
  <c r="AU61"/>
  <c r="AX60"/>
  <c r="AW60"/>
  <c r="AV60"/>
  <c r="AT60"/>
  <c r="AU60"/>
  <c r="AX59"/>
  <c r="AW59"/>
  <c r="AV59"/>
  <c r="AT59"/>
  <c r="AU59"/>
  <c r="AX58"/>
  <c r="AW58"/>
  <c r="AV58"/>
  <c r="AT58"/>
  <c r="AU58"/>
  <c r="AX57"/>
  <c r="AW57"/>
  <c r="AV57"/>
  <c r="AT57"/>
  <c r="AU57"/>
  <c r="AX56"/>
  <c r="AW56"/>
  <c r="AV56"/>
  <c r="AT56"/>
  <c r="AU56"/>
  <c r="AX55"/>
  <c r="AW55"/>
  <c r="AV55"/>
  <c r="AT55"/>
  <c r="AU55"/>
  <c r="AX54"/>
  <c r="AW54"/>
  <c r="AV54"/>
  <c r="AT54"/>
  <c r="AU54"/>
  <c r="AX53"/>
  <c r="AW53"/>
  <c r="AV53"/>
  <c r="AT53"/>
  <c r="AU53"/>
  <c r="AX52"/>
  <c r="AW52"/>
  <c r="AV52"/>
  <c r="AT52"/>
  <c r="AU52"/>
  <c r="AX51"/>
  <c r="AW51"/>
  <c r="AV51"/>
  <c r="AT51"/>
  <c r="AU51"/>
  <c r="AX50"/>
  <c r="AW50"/>
  <c r="AV50"/>
  <c r="AT50"/>
  <c r="AU50"/>
  <c r="AX49"/>
  <c r="AW49"/>
  <c r="AV49"/>
  <c r="AT49"/>
  <c r="AU49"/>
  <c r="AX48"/>
  <c r="AW48"/>
  <c r="AV48"/>
  <c r="AT48"/>
  <c r="AU48"/>
  <c r="AX47"/>
  <c r="AW47"/>
  <c r="AV47"/>
  <c r="AT47"/>
  <c r="AU47"/>
  <c r="E34"/>
  <c r="E47"/>
  <c r="D34"/>
  <c r="D47"/>
  <c r="C34"/>
  <c r="C47"/>
  <c r="AX46"/>
  <c r="AW46"/>
  <c r="AV46"/>
  <c r="AT46"/>
  <c r="AU46"/>
  <c r="AX45"/>
  <c r="AW45"/>
  <c r="AV45"/>
  <c r="AT45"/>
  <c r="AU45"/>
  <c r="E32"/>
  <c r="E45"/>
  <c r="D32"/>
  <c r="D45"/>
  <c r="C32"/>
  <c r="C45"/>
  <c r="AX44"/>
  <c r="AW44"/>
  <c r="AV44"/>
  <c r="AT44"/>
  <c r="AU44"/>
  <c r="E31"/>
  <c r="E44"/>
  <c r="D31"/>
  <c r="D44"/>
  <c r="C31"/>
  <c r="C44"/>
  <c r="AX43"/>
  <c r="AW43"/>
  <c r="AV43"/>
  <c r="AT43"/>
  <c r="AU43"/>
  <c r="AX42"/>
  <c r="AW42"/>
  <c r="AV42"/>
  <c r="AT42"/>
  <c r="AU42"/>
  <c r="AX41"/>
  <c r="AW41"/>
  <c r="AV41"/>
  <c r="AT41"/>
  <c r="AU41"/>
  <c r="E41"/>
  <c r="D41"/>
  <c r="C41"/>
  <c r="AX40"/>
  <c r="AW40"/>
  <c r="AV40"/>
  <c r="AT40"/>
  <c r="AU40"/>
  <c r="AX39"/>
  <c r="AW39"/>
  <c r="AV39"/>
  <c r="AT39"/>
  <c r="AU39"/>
  <c r="E39"/>
  <c r="D39"/>
  <c r="C39"/>
  <c r="AX38"/>
  <c r="AW38"/>
  <c r="AV38"/>
  <c r="AT38"/>
  <c r="AU38"/>
  <c r="E38"/>
  <c r="D38"/>
  <c r="C38"/>
  <c r="AX37"/>
  <c r="AW37"/>
  <c r="AV37"/>
  <c r="AT37"/>
  <c r="AU37"/>
  <c r="AX36"/>
  <c r="AW36"/>
  <c r="AV36"/>
  <c r="AT36"/>
  <c r="AU36"/>
  <c r="AX35"/>
  <c r="AW35"/>
  <c r="AV35"/>
  <c r="AT35"/>
  <c r="AU35"/>
  <c r="F35"/>
  <c r="E35"/>
  <c r="D35"/>
  <c r="C35"/>
  <c r="AX34"/>
  <c r="AW34"/>
  <c r="AV34"/>
  <c r="AT34"/>
  <c r="AU34"/>
  <c r="AX33"/>
  <c r="AW33"/>
  <c r="AV33"/>
  <c r="AT33"/>
  <c r="AU33"/>
  <c r="AX32"/>
  <c r="AW32"/>
  <c r="AV32"/>
  <c r="AT32"/>
  <c r="AU32"/>
  <c r="AX31"/>
  <c r="AW31"/>
  <c r="AV31"/>
  <c r="AT31"/>
  <c r="AU31"/>
  <c r="AX30"/>
  <c r="AW30"/>
  <c r="AV30"/>
  <c r="AT30"/>
  <c r="AU30"/>
  <c r="AX29"/>
  <c r="AW29"/>
  <c r="AV29"/>
  <c r="AT29"/>
  <c r="AU29"/>
  <c r="AX28"/>
  <c r="AW28"/>
  <c r="AV28"/>
  <c r="AT28"/>
  <c r="AU28"/>
  <c r="AX27"/>
  <c r="AW27"/>
  <c r="AV27"/>
  <c r="AT27"/>
  <c r="AU27"/>
  <c r="AX26"/>
  <c r="AW26"/>
  <c r="AV26"/>
  <c r="AT26"/>
  <c r="AU26"/>
  <c r="AX25"/>
  <c r="AW25"/>
  <c r="AV25"/>
  <c r="AT25"/>
  <c r="AU25"/>
  <c r="E13"/>
  <c r="E25"/>
  <c r="D13"/>
  <c r="D25"/>
  <c r="C13"/>
  <c r="C25"/>
  <c r="AX24"/>
  <c r="AW24"/>
  <c r="AV24"/>
  <c r="AT24"/>
  <c r="AU24"/>
  <c r="E12"/>
  <c r="E24"/>
  <c r="D12"/>
  <c r="D24"/>
  <c r="C12"/>
  <c r="C24"/>
  <c r="AX23"/>
  <c r="AW23"/>
  <c r="AV23"/>
  <c r="AT23"/>
  <c r="AU23"/>
  <c r="E11"/>
  <c r="E23"/>
  <c r="D11"/>
  <c r="D23"/>
  <c r="C11"/>
  <c r="C23"/>
  <c r="AX22"/>
  <c r="AW22"/>
  <c r="AV22"/>
  <c r="AT22"/>
  <c r="AU22"/>
  <c r="AX21"/>
  <c r="AW21"/>
  <c r="AV21"/>
  <c r="AT21"/>
  <c r="AU21"/>
  <c r="AX20"/>
  <c r="AW20"/>
  <c r="AV20"/>
  <c r="AT20"/>
  <c r="AU20"/>
  <c r="E20"/>
  <c r="D20"/>
  <c r="C20"/>
  <c r="AX19"/>
  <c r="AW19"/>
  <c r="AV19"/>
  <c r="AT19"/>
  <c r="AU19"/>
  <c r="E19"/>
  <c r="D19"/>
  <c r="C19"/>
  <c r="AX18"/>
  <c r="AW18"/>
  <c r="AV18"/>
  <c r="AT18"/>
  <c r="AU18"/>
  <c r="E18"/>
  <c r="D18"/>
  <c r="C18"/>
  <c r="AX17"/>
  <c r="AW17"/>
  <c r="AV17"/>
  <c r="AT17"/>
  <c r="AU17"/>
  <c r="AX16"/>
  <c r="AW16"/>
  <c r="AV16"/>
  <c r="AT16"/>
  <c r="AU16"/>
  <c r="AX15"/>
  <c r="AW15"/>
  <c r="AV15"/>
  <c r="AT15"/>
  <c r="AU15"/>
  <c r="F15"/>
  <c r="E15"/>
  <c r="D15"/>
  <c r="C15"/>
  <c r="AX14"/>
  <c r="AW14"/>
  <c r="AV14"/>
  <c r="AT14"/>
  <c r="AU14"/>
  <c r="E14"/>
  <c r="D14"/>
  <c r="C14"/>
  <c r="AX13"/>
  <c r="AW13"/>
  <c r="AV13"/>
  <c r="AT13"/>
  <c r="AU13"/>
  <c r="AX12"/>
  <c r="AW12"/>
  <c r="AV12"/>
  <c r="AT12"/>
  <c r="AU12"/>
  <c r="AX11"/>
  <c r="AW11"/>
  <c r="AV11"/>
  <c r="AT11"/>
  <c r="AU11"/>
  <c r="AX10"/>
  <c r="AW10"/>
  <c r="AV10"/>
  <c r="AT10"/>
  <c r="AU10"/>
  <c r="AX9"/>
  <c r="AW9"/>
  <c r="AV9"/>
  <c r="AT9"/>
  <c r="AU9"/>
  <c r="AX8"/>
  <c r="AW8"/>
  <c r="AV8"/>
  <c r="AT8"/>
  <c r="AU8"/>
  <c r="AX7"/>
  <c r="AW7"/>
  <c r="AV7"/>
  <c r="AT7"/>
  <c r="AU7"/>
  <c r="AX6"/>
  <c r="AW6"/>
  <c r="AV6"/>
  <c r="AT6"/>
  <c r="AU6"/>
  <c r="AX5"/>
  <c r="AW5"/>
  <c r="AV5"/>
  <c r="AT5"/>
  <c r="AU5"/>
  <c r="AX4"/>
  <c r="AW4"/>
  <c r="AV4"/>
  <c r="AT4"/>
  <c r="AU4"/>
  <c r="M29" i="7"/>
  <c r="M9"/>
  <c r="M41"/>
  <c r="N29"/>
  <c r="N9"/>
  <c r="N41"/>
  <c r="I35"/>
  <c r="I10"/>
  <c r="I44"/>
  <c r="I9"/>
  <c r="I43"/>
  <c r="J37"/>
  <c r="M37"/>
  <c r="K44"/>
  <c r="K37"/>
  <c r="N37"/>
  <c r="L44"/>
  <c r="M44"/>
  <c r="I26"/>
  <c r="I42"/>
  <c r="I25"/>
  <c r="I41"/>
  <c r="I38"/>
  <c r="F23"/>
  <c r="F12"/>
  <c r="E12"/>
  <c r="E24"/>
  <c r="F13"/>
  <c r="E13"/>
  <c r="E25"/>
  <c r="F18"/>
  <c r="Q38"/>
  <c r="M38"/>
  <c r="L38"/>
  <c r="P38"/>
  <c r="N38"/>
  <c r="K38"/>
  <c r="J38"/>
  <c r="L37"/>
  <c r="O37"/>
  <c r="L36"/>
  <c r="O36"/>
  <c r="L35"/>
  <c r="O35"/>
  <c r="L34"/>
  <c r="O34"/>
  <c r="L33"/>
  <c r="O33"/>
  <c r="L32"/>
  <c r="O32"/>
  <c r="L31"/>
  <c r="O31"/>
  <c r="L30"/>
  <c r="O30"/>
  <c r="L29"/>
  <c r="O29"/>
  <c r="L28"/>
  <c r="O28"/>
  <c r="L27"/>
  <c r="O27"/>
  <c r="L26"/>
  <c r="O26"/>
  <c r="L25"/>
  <c r="O25"/>
  <c r="L24"/>
  <c r="O24"/>
  <c r="L23"/>
  <c r="O23"/>
  <c r="L22"/>
  <c r="O22"/>
  <c r="L21"/>
  <c r="O21"/>
  <c r="L20"/>
  <c r="O20"/>
  <c r="L19"/>
  <c r="O19"/>
  <c r="L18"/>
  <c r="O18"/>
  <c r="L17"/>
  <c r="O17"/>
  <c r="L16"/>
  <c r="O16"/>
  <c r="L15"/>
  <c r="O15"/>
  <c r="L14"/>
  <c r="O14"/>
  <c r="L13"/>
  <c r="O13"/>
  <c r="L12"/>
  <c r="O12"/>
  <c r="L11"/>
  <c r="O11"/>
  <c r="L10"/>
  <c r="O10"/>
  <c r="L9"/>
  <c r="O9"/>
  <c r="K8"/>
  <c r="Q8"/>
  <c r="J9"/>
  <c r="K9"/>
  <c r="Q9"/>
  <c r="M10"/>
  <c r="J10"/>
  <c r="N10"/>
  <c r="K10"/>
  <c r="Q10"/>
  <c r="M11"/>
  <c r="J11"/>
  <c r="N11"/>
  <c r="K11"/>
  <c r="Q11"/>
  <c r="M12"/>
  <c r="J12"/>
  <c r="N12"/>
  <c r="K12"/>
  <c r="Q12"/>
  <c r="M13"/>
  <c r="J13"/>
  <c r="N13"/>
  <c r="K13"/>
  <c r="Q13"/>
  <c r="M14"/>
  <c r="J14"/>
  <c r="N14"/>
  <c r="K14"/>
  <c r="Q14"/>
  <c r="M15"/>
  <c r="J15"/>
  <c r="N15"/>
  <c r="K15"/>
  <c r="Q15"/>
  <c r="M16"/>
  <c r="J16"/>
  <c r="N16"/>
  <c r="K16"/>
  <c r="Q16"/>
  <c r="M17"/>
  <c r="J17"/>
  <c r="N17"/>
  <c r="K17"/>
  <c r="Q17"/>
  <c r="M18"/>
  <c r="J18"/>
  <c r="N18"/>
  <c r="K18"/>
  <c r="Q18"/>
  <c r="M19"/>
  <c r="J19"/>
  <c r="N19"/>
  <c r="K19"/>
  <c r="Q19"/>
  <c r="M20"/>
  <c r="J20"/>
  <c r="N20"/>
  <c r="K20"/>
  <c r="Q20"/>
  <c r="M21"/>
  <c r="J21"/>
  <c r="N21"/>
  <c r="K21"/>
  <c r="Q21"/>
  <c r="M22"/>
  <c r="J22"/>
  <c r="N22"/>
  <c r="K22"/>
  <c r="Q22"/>
  <c r="M23"/>
  <c r="J23"/>
  <c r="N23"/>
  <c r="K23"/>
  <c r="Q23"/>
  <c r="M24"/>
  <c r="J24"/>
  <c r="N24"/>
  <c r="K24"/>
  <c r="Q24"/>
  <c r="M25"/>
  <c r="J25"/>
  <c r="N25"/>
  <c r="K25"/>
  <c r="Q25"/>
  <c r="M26"/>
  <c r="J26"/>
  <c r="N26"/>
  <c r="K26"/>
  <c r="Q26"/>
  <c r="M27"/>
  <c r="J27"/>
  <c r="N27"/>
  <c r="K27"/>
  <c r="Q27"/>
  <c r="M28"/>
  <c r="J28"/>
  <c r="N28"/>
  <c r="K28"/>
  <c r="Q28"/>
  <c r="J29"/>
  <c r="K29"/>
  <c r="Q29"/>
  <c r="M30"/>
  <c r="J30"/>
  <c r="N30"/>
  <c r="K30"/>
  <c r="Q30"/>
  <c r="M31"/>
  <c r="J31"/>
  <c r="N31"/>
  <c r="K31"/>
  <c r="Q31"/>
  <c r="M32"/>
  <c r="J32"/>
  <c r="N32"/>
  <c r="K32"/>
  <c r="Q32"/>
  <c r="M33"/>
  <c r="J33"/>
  <c r="N33"/>
  <c r="K33"/>
  <c r="Q33"/>
  <c r="M34"/>
  <c r="J34"/>
  <c r="N34"/>
  <c r="K34"/>
  <c r="Q34"/>
  <c r="M35"/>
  <c r="J35"/>
  <c r="N35"/>
  <c r="K35"/>
  <c r="Q35"/>
  <c r="M36"/>
  <c r="J36"/>
  <c r="N36"/>
  <c r="K36"/>
  <c r="Q36"/>
  <c r="Q37"/>
  <c r="AT4"/>
  <c r="AT5"/>
  <c r="AT6"/>
  <c r="AT7"/>
  <c r="AU4"/>
  <c r="AU5"/>
  <c r="AU6"/>
  <c r="AU7"/>
  <c r="P9"/>
  <c r="AV4"/>
  <c r="AV5"/>
  <c r="AV6"/>
  <c r="AV7"/>
  <c r="AW4"/>
  <c r="AW5"/>
  <c r="AW6"/>
  <c r="AW7"/>
  <c r="AX4"/>
  <c r="AX5"/>
  <c r="AX6"/>
  <c r="AX7"/>
  <c r="AT8"/>
  <c r="AT9"/>
  <c r="AT10"/>
  <c r="AT11"/>
  <c r="AU8"/>
  <c r="AU9"/>
  <c r="AU10"/>
  <c r="AU11"/>
  <c r="P10"/>
  <c r="AV8"/>
  <c r="AV9"/>
  <c r="AV10"/>
  <c r="AV11"/>
  <c r="AW8"/>
  <c r="AW9"/>
  <c r="AW10"/>
  <c r="AW11"/>
  <c r="AX8"/>
  <c r="AX9"/>
  <c r="AX10"/>
  <c r="AX11"/>
  <c r="AT12"/>
  <c r="AT13"/>
  <c r="AT14"/>
  <c r="AT15"/>
  <c r="AU12"/>
  <c r="AU13"/>
  <c r="AU14"/>
  <c r="AU15"/>
  <c r="P11"/>
  <c r="AV12"/>
  <c r="AV13"/>
  <c r="AV14"/>
  <c r="AV15"/>
  <c r="AW12"/>
  <c r="AW13"/>
  <c r="AW14"/>
  <c r="AW15"/>
  <c r="AX12"/>
  <c r="AX13"/>
  <c r="AX14"/>
  <c r="AX15"/>
  <c r="AT16"/>
  <c r="AT17"/>
  <c r="AT18"/>
  <c r="AT19"/>
  <c r="AU16"/>
  <c r="AU17"/>
  <c r="AU18"/>
  <c r="AU19"/>
  <c r="P12"/>
  <c r="AV16"/>
  <c r="AV17"/>
  <c r="AV18"/>
  <c r="AV19"/>
  <c r="AW16"/>
  <c r="AW17"/>
  <c r="AW18"/>
  <c r="AW19"/>
  <c r="AX16"/>
  <c r="AX17"/>
  <c r="AX18"/>
  <c r="AX19"/>
  <c r="AT20"/>
  <c r="AT21"/>
  <c r="AT22"/>
  <c r="AT23"/>
  <c r="AU20"/>
  <c r="AU21"/>
  <c r="AU22"/>
  <c r="AU23"/>
  <c r="P13"/>
  <c r="AV20"/>
  <c r="AV21"/>
  <c r="AV22"/>
  <c r="AV23"/>
  <c r="AW20"/>
  <c r="AW21"/>
  <c r="AW22"/>
  <c r="AW23"/>
  <c r="AX20"/>
  <c r="AX21"/>
  <c r="AX22"/>
  <c r="AX23"/>
  <c r="AT24"/>
  <c r="AT25"/>
  <c r="AT26"/>
  <c r="AT27"/>
  <c r="AU24"/>
  <c r="AU25"/>
  <c r="AU26"/>
  <c r="AU27"/>
  <c r="P14"/>
  <c r="AV24"/>
  <c r="AV25"/>
  <c r="AV26"/>
  <c r="AV27"/>
  <c r="AW24"/>
  <c r="AW25"/>
  <c r="AW26"/>
  <c r="AW27"/>
  <c r="AX24"/>
  <c r="AX25"/>
  <c r="AX26"/>
  <c r="AX27"/>
  <c r="AT28"/>
  <c r="AT29"/>
  <c r="AT30"/>
  <c r="AT31"/>
  <c r="AU28"/>
  <c r="AU29"/>
  <c r="AU30"/>
  <c r="AU31"/>
  <c r="P15"/>
  <c r="AV28"/>
  <c r="AV29"/>
  <c r="AV30"/>
  <c r="AV31"/>
  <c r="AW28"/>
  <c r="AW29"/>
  <c r="AW30"/>
  <c r="AW31"/>
  <c r="AX28"/>
  <c r="AX29"/>
  <c r="AX30"/>
  <c r="AX31"/>
  <c r="AT32"/>
  <c r="AT33"/>
  <c r="AT34"/>
  <c r="AT35"/>
  <c r="AU32"/>
  <c r="AU33"/>
  <c r="AU34"/>
  <c r="AU35"/>
  <c r="P16"/>
  <c r="AV32"/>
  <c r="AV33"/>
  <c r="AV34"/>
  <c r="AV35"/>
  <c r="AW32"/>
  <c r="AW33"/>
  <c r="AW34"/>
  <c r="AW35"/>
  <c r="AX32"/>
  <c r="AX33"/>
  <c r="AX34"/>
  <c r="AX35"/>
  <c r="AT36"/>
  <c r="AT37"/>
  <c r="AT38"/>
  <c r="AT39"/>
  <c r="AU36"/>
  <c r="AU37"/>
  <c r="AU38"/>
  <c r="AU39"/>
  <c r="P17"/>
  <c r="AV36"/>
  <c r="AV37"/>
  <c r="AV38"/>
  <c r="AV39"/>
  <c r="AW36"/>
  <c r="AW37"/>
  <c r="AW38"/>
  <c r="AW39"/>
  <c r="AX36"/>
  <c r="AX37"/>
  <c r="AX38"/>
  <c r="AX39"/>
  <c r="AT40"/>
  <c r="AT41"/>
  <c r="AT42"/>
  <c r="AT43"/>
  <c r="AU40"/>
  <c r="AU41"/>
  <c r="AU42"/>
  <c r="AU43"/>
  <c r="P18"/>
  <c r="AV40"/>
  <c r="AV41"/>
  <c r="AV42"/>
  <c r="AV43"/>
  <c r="AW40"/>
  <c r="AW41"/>
  <c r="AW42"/>
  <c r="AW43"/>
  <c r="AX40"/>
  <c r="AX41"/>
  <c r="AX42"/>
  <c r="AX43"/>
  <c r="AT44"/>
  <c r="AT45"/>
  <c r="AT46"/>
  <c r="AT47"/>
  <c r="AU44"/>
  <c r="AU45"/>
  <c r="AU46"/>
  <c r="AU47"/>
  <c r="P19"/>
  <c r="AV44"/>
  <c r="AV45"/>
  <c r="AV46"/>
  <c r="AV47"/>
  <c r="AW44"/>
  <c r="AW45"/>
  <c r="AW46"/>
  <c r="AW47"/>
  <c r="AX44"/>
  <c r="AX45"/>
  <c r="AX46"/>
  <c r="AX47"/>
  <c r="AT48"/>
  <c r="AT49"/>
  <c r="AT50"/>
  <c r="AT51"/>
  <c r="AU48"/>
  <c r="AU49"/>
  <c r="AU50"/>
  <c r="AU51"/>
  <c r="P20"/>
  <c r="AV48"/>
  <c r="AV49"/>
  <c r="AV50"/>
  <c r="AV51"/>
  <c r="AW48"/>
  <c r="AW49"/>
  <c r="AW50"/>
  <c r="AW51"/>
  <c r="AX48"/>
  <c r="AX49"/>
  <c r="AX50"/>
  <c r="AX51"/>
  <c r="AT52"/>
  <c r="AT53"/>
  <c r="AT54"/>
  <c r="AT55"/>
  <c r="AU52"/>
  <c r="AU53"/>
  <c r="AU54"/>
  <c r="AU55"/>
  <c r="P21"/>
  <c r="AV52"/>
  <c r="AV53"/>
  <c r="AV54"/>
  <c r="AV55"/>
  <c r="AW52"/>
  <c r="AW53"/>
  <c r="AW54"/>
  <c r="AW55"/>
  <c r="AX52"/>
  <c r="AX53"/>
  <c r="AX54"/>
  <c r="AX55"/>
  <c r="AT56"/>
  <c r="AT57"/>
  <c r="AT58"/>
  <c r="AT59"/>
  <c r="AU56"/>
  <c r="AU57"/>
  <c r="AU58"/>
  <c r="AU59"/>
  <c r="P22"/>
  <c r="AV56"/>
  <c r="AV57"/>
  <c r="AV58"/>
  <c r="AV59"/>
  <c r="AW56"/>
  <c r="AW57"/>
  <c r="AW58"/>
  <c r="AW59"/>
  <c r="AX56"/>
  <c r="AX57"/>
  <c r="AX58"/>
  <c r="AX59"/>
  <c r="AT60"/>
  <c r="AT61"/>
  <c r="AT62"/>
  <c r="AT63"/>
  <c r="AU60"/>
  <c r="AU61"/>
  <c r="AU62"/>
  <c r="AU63"/>
  <c r="P23"/>
  <c r="AV60"/>
  <c r="AV61"/>
  <c r="AV62"/>
  <c r="AV63"/>
  <c r="AW60"/>
  <c r="AW61"/>
  <c r="AW62"/>
  <c r="AW63"/>
  <c r="AX60"/>
  <c r="AX61"/>
  <c r="AX62"/>
  <c r="AX63"/>
  <c r="AT64"/>
  <c r="AT65"/>
  <c r="AT66"/>
  <c r="AT67"/>
  <c r="AU64"/>
  <c r="AU65"/>
  <c r="AU66"/>
  <c r="AU67"/>
  <c r="P24"/>
  <c r="AV64"/>
  <c r="AV65"/>
  <c r="AV66"/>
  <c r="AV67"/>
  <c r="AW64"/>
  <c r="AW65"/>
  <c r="AW66"/>
  <c r="AW67"/>
  <c r="AX64"/>
  <c r="AX65"/>
  <c r="AX66"/>
  <c r="AX67"/>
  <c r="AT68"/>
  <c r="AT69"/>
  <c r="AT70"/>
  <c r="AT71"/>
  <c r="AU68"/>
  <c r="AU69"/>
  <c r="AU70"/>
  <c r="AU71"/>
  <c r="P25"/>
  <c r="AV68"/>
  <c r="AV69"/>
  <c r="AV70"/>
  <c r="AV71"/>
  <c r="AW68"/>
  <c r="AW69"/>
  <c r="AW70"/>
  <c r="AW71"/>
  <c r="AX68"/>
  <c r="AX69"/>
  <c r="AX70"/>
  <c r="AX71"/>
  <c r="AT72"/>
  <c r="AT73"/>
  <c r="AT74"/>
  <c r="AT75"/>
  <c r="AU72"/>
  <c r="AU73"/>
  <c r="AU74"/>
  <c r="AU75"/>
  <c r="P26"/>
  <c r="AV72"/>
  <c r="AV73"/>
  <c r="AV74"/>
  <c r="AV75"/>
  <c r="AW72"/>
  <c r="AW73"/>
  <c r="AW74"/>
  <c r="AW75"/>
  <c r="AX72"/>
  <c r="AX73"/>
  <c r="AX74"/>
  <c r="AX75"/>
  <c r="AT76"/>
  <c r="AT77"/>
  <c r="AT78"/>
  <c r="AT79"/>
  <c r="AU76"/>
  <c r="AU77"/>
  <c r="AU78"/>
  <c r="AU79"/>
  <c r="P27"/>
  <c r="AV76"/>
  <c r="AV77"/>
  <c r="AV78"/>
  <c r="AV79"/>
  <c r="AW76"/>
  <c r="AW77"/>
  <c r="AW78"/>
  <c r="AW79"/>
  <c r="AX76"/>
  <c r="AX77"/>
  <c r="AX78"/>
  <c r="AX79"/>
  <c r="AT80"/>
  <c r="AT81"/>
  <c r="AT82"/>
  <c r="AT83"/>
  <c r="AU80"/>
  <c r="AU81"/>
  <c r="AU82"/>
  <c r="AU83"/>
  <c r="P28"/>
  <c r="AV80"/>
  <c r="AV81"/>
  <c r="AV82"/>
  <c r="AV83"/>
  <c r="AW80"/>
  <c r="AW81"/>
  <c r="AW82"/>
  <c r="AW83"/>
  <c r="AX80"/>
  <c r="AX81"/>
  <c r="AX82"/>
  <c r="AX83"/>
  <c r="AT84"/>
  <c r="AT85"/>
  <c r="AT86"/>
  <c r="AT87"/>
  <c r="AU84"/>
  <c r="AU85"/>
  <c r="AU86"/>
  <c r="AU87"/>
  <c r="P29"/>
  <c r="AV84"/>
  <c r="AV85"/>
  <c r="AV86"/>
  <c r="AV87"/>
  <c r="AW84"/>
  <c r="AW85"/>
  <c r="AW86"/>
  <c r="AW87"/>
  <c r="AX84"/>
  <c r="AX85"/>
  <c r="AX86"/>
  <c r="AX87"/>
  <c r="AT88"/>
  <c r="AT89"/>
  <c r="AT90"/>
  <c r="AT91"/>
  <c r="AU88"/>
  <c r="AU89"/>
  <c r="AU90"/>
  <c r="AU91"/>
  <c r="P30"/>
  <c r="AV88"/>
  <c r="AV89"/>
  <c r="AV90"/>
  <c r="AV91"/>
  <c r="AW88"/>
  <c r="AW89"/>
  <c r="AW90"/>
  <c r="AW91"/>
  <c r="AX88"/>
  <c r="AX89"/>
  <c r="AX90"/>
  <c r="AX91"/>
  <c r="AT92"/>
  <c r="AT93"/>
  <c r="AT94"/>
  <c r="AT95"/>
  <c r="AU92"/>
  <c r="AU93"/>
  <c r="AU94"/>
  <c r="AU95"/>
  <c r="P31"/>
  <c r="AV92"/>
  <c r="AV93"/>
  <c r="AV94"/>
  <c r="AV95"/>
  <c r="AW92"/>
  <c r="AW93"/>
  <c r="AW94"/>
  <c r="AW95"/>
  <c r="AX92"/>
  <c r="AX93"/>
  <c r="AX94"/>
  <c r="AX95"/>
  <c r="AT96"/>
  <c r="AT97"/>
  <c r="AT98"/>
  <c r="AT99"/>
  <c r="AU96"/>
  <c r="AU97"/>
  <c r="AU98"/>
  <c r="AU99"/>
  <c r="P32"/>
  <c r="AV96"/>
  <c r="AV97"/>
  <c r="AV98"/>
  <c r="AV99"/>
  <c r="AW96"/>
  <c r="AW97"/>
  <c r="AW98"/>
  <c r="AW99"/>
  <c r="AX96"/>
  <c r="AX97"/>
  <c r="AX98"/>
  <c r="AX99"/>
  <c r="AT100"/>
  <c r="AT101"/>
  <c r="AT102"/>
  <c r="AT103"/>
  <c r="AU100"/>
  <c r="AU101"/>
  <c r="AU102"/>
  <c r="AU103"/>
  <c r="P33"/>
  <c r="AV100"/>
  <c r="AV101"/>
  <c r="AV102"/>
  <c r="AV103"/>
  <c r="AW100"/>
  <c r="AW101"/>
  <c r="AW102"/>
  <c r="AW103"/>
  <c r="AX100"/>
  <c r="AX101"/>
  <c r="AX102"/>
  <c r="AX103"/>
  <c r="AT104"/>
  <c r="AT105"/>
  <c r="AT106"/>
  <c r="AT107"/>
  <c r="AU104"/>
  <c r="AU105"/>
  <c r="AU106"/>
  <c r="AU107"/>
  <c r="P34"/>
  <c r="AV104"/>
  <c r="AV105"/>
  <c r="AV106"/>
  <c r="AV107"/>
  <c r="AW104"/>
  <c r="AW105"/>
  <c r="AW106"/>
  <c r="AW107"/>
  <c r="AX104"/>
  <c r="AX105"/>
  <c r="AX106"/>
  <c r="AX107"/>
  <c r="AT108"/>
  <c r="AT109"/>
  <c r="AT110"/>
  <c r="AT111"/>
  <c r="AU108"/>
  <c r="AU109"/>
  <c r="AU110"/>
  <c r="AU111"/>
  <c r="P35"/>
  <c r="AV108"/>
  <c r="AV109"/>
  <c r="AV110"/>
  <c r="AV111"/>
  <c r="AW108"/>
  <c r="AW109"/>
  <c r="AW110"/>
  <c r="AW111"/>
  <c r="AX108"/>
  <c r="AX109"/>
  <c r="AX110"/>
  <c r="AX111"/>
  <c r="AT112"/>
  <c r="AT113"/>
  <c r="AT114"/>
  <c r="AT115"/>
  <c r="AU112"/>
  <c r="AU113"/>
  <c r="AU114"/>
  <c r="AU115"/>
  <c r="P36"/>
  <c r="AV112"/>
  <c r="AV113"/>
  <c r="AV114"/>
  <c r="AV115"/>
  <c r="AW112"/>
  <c r="AW113"/>
  <c r="AW114"/>
  <c r="AW115"/>
  <c r="AX112"/>
  <c r="AX113"/>
  <c r="AX114"/>
  <c r="AX115"/>
  <c r="AT116"/>
  <c r="AT117"/>
  <c r="AT118"/>
  <c r="AT119"/>
  <c r="AU116"/>
  <c r="AU117"/>
  <c r="AU118"/>
  <c r="AU119"/>
  <c r="P37"/>
  <c r="AV116"/>
  <c r="AV117"/>
  <c r="AV118"/>
  <c r="AV119"/>
  <c r="AW116"/>
  <c r="AW117"/>
  <c r="AW118"/>
  <c r="AW119"/>
  <c r="AX116"/>
  <c r="AX117"/>
  <c r="AX118"/>
  <c r="AX119"/>
  <c r="I37"/>
  <c r="I36"/>
  <c r="I34"/>
  <c r="I33"/>
  <c r="I32"/>
  <c r="I31"/>
  <c r="I30"/>
  <c r="I29"/>
  <c r="I28"/>
  <c r="I27"/>
  <c r="I24"/>
  <c r="I23"/>
  <c r="I22"/>
  <c r="I21"/>
  <c r="I20"/>
  <c r="I19"/>
  <c r="I18"/>
  <c r="I17"/>
  <c r="I16"/>
  <c r="I15"/>
  <c r="I14"/>
  <c r="I13"/>
  <c r="I12"/>
  <c r="I11"/>
  <c r="AX120"/>
  <c r="F14"/>
  <c r="F11"/>
  <c r="AT120"/>
  <c r="AU120"/>
  <c r="AV120"/>
  <c r="AW120"/>
  <c r="D12"/>
  <c r="D11"/>
  <c r="D15"/>
  <c r="E11"/>
  <c r="E15"/>
  <c r="F15"/>
  <c r="C12"/>
  <c r="C11"/>
  <c r="C15"/>
  <c r="C14"/>
  <c r="C13"/>
  <c r="C24"/>
  <c r="D24"/>
  <c r="C25"/>
  <c r="D13"/>
  <c r="D25"/>
  <c r="D23"/>
  <c r="E23"/>
  <c r="C23"/>
  <c r="C19"/>
  <c r="D19"/>
  <c r="E19"/>
  <c r="C20"/>
  <c r="D20"/>
  <c r="E20"/>
  <c r="D18"/>
  <c r="E18"/>
  <c r="C18"/>
  <c r="E14"/>
  <c r="D14"/>
  <c r="F32"/>
  <c r="C32"/>
  <c r="C39"/>
  <c r="D32"/>
  <c r="D39"/>
  <c r="E32"/>
  <c r="E39"/>
  <c r="F34"/>
  <c r="C34"/>
  <c r="C41"/>
  <c r="D34"/>
  <c r="D41"/>
  <c r="E34"/>
  <c r="E41"/>
  <c r="F31"/>
  <c r="D31"/>
  <c r="D38"/>
  <c r="E31"/>
  <c r="E38"/>
  <c r="C31"/>
  <c r="C38"/>
  <c r="C45"/>
  <c r="D45"/>
  <c r="E45"/>
  <c r="C47"/>
  <c r="D47"/>
  <c r="E47"/>
  <c r="D44"/>
  <c r="E44"/>
  <c r="C44"/>
  <c r="AQ123"/>
  <c r="D35"/>
  <c r="E35"/>
  <c r="F35"/>
  <c r="C35"/>
  <c r="AJ5" i="19"/>
  <c r="AL5"/>
  <c r="AJ6"/>
  <c r="AL6"/>
  <c r="AJ7"/>
  <c r="AL7"/>
  <c r="AJ8"/>
  <c r="AL8"/>
  <c r="AJ9"/>
  <c r="AL9"/>
  <c r="AJ10"/>
  <c r="AL10"/>
  <c r="AJ11"/>
  <c r="AL11"/>
  <c r="AJ12"/>
  <c r="AL12"/>
  <c r="AJ13"/>
  <c r="AL13"/>
  <c r="AJ14"/>
  <c r="AL14"/>
  <c r="AJ15"/>
  <c r="AL15"/>
  <c r="AJ16"/>
  <c r="AL16"/>
  <c r="AJ17"/>
  <c r="AL17"/>
  <c r="AJ18"/>
  <c r="AL18"/>
  <c r="AJ19"/>
  <c r="AL19"/>
  <c r="AJ20"/>
  <c r="AL20"/>
  <c r="AJ21"/>
  <c r="AL21"/>
  <c r="AJ22"/>
  <c r="AL22"/>
  <c r="AJ23"/>
  <c r="AL23"/>
  <c r="AJ24"/>
  <c r="AL24"/>
  <c r="AJ25"/>
  <c r="AL25"/>
  <c r="AJ26"/>
  <c r="AL26"/>
  <c r="AJ27"/>
  <c r="AL27"/>
  <c r="AJ28"/>
  <c r="AL28"/>
  <c r="AJ29"/>
  <c r="AL29"/>
  <c r="AJ30"/>
  <c r="AL30"/>
  <c r="AJ31"/>
  <c r="AL31"/>
  <c r="AJ32"/>
  <c r="AL32"/>
  <c r="AJ33"/>
  <c r="AL33"/>
  <c r="AJ34"/>
  <c r="AL34"/>
  <c r="AJ35"/>
  <c r="AL35"/>
  <c r="AJ36"/>
  <c r="AL36"/>
  <c r="AJ37"/>
  <c r="AL37"/>
  <c r="AJ38"/>
  <c r="AL38"/>
  <c r="AJ39"/>
  <c r="AL39"/>
  <c r="AJ40"/>
  <c r="AL40"/>
  <c r="AJ41"/>
  <c r="AL41"/>
  <c r="AJ42"/>
  <c r="AL42"/>
  <c r="AJ43"/>
  <c r="AL43"/>
  <c r="AJ44"/>
  <c r="AL44"/>
  <c r="AJ45"/>
  <c r="AL45"/>
  <c r="AJ46"/>
  <c r="AL46"/>
  <c r="AJ47"/>
  <c r="AL47"/>
  <c r="AJ48"/>
  <c r="AL48"/>
  <c r="AJ49"/>
  <c r="AL49"/>
  <c r="AJ50"/>
  <c r="AL50"/>
  <c r="AJ51"/>
  <c r="AL51"/>
  <c r="AJ52"/>
  <c r="AL52"/>
  <c r="AJ53"/>
  <c r="AL53"/>
  <c r="AJ54"/>
  <c r="AL54"/>
  <c r="AJ55"/>
  <c r="AL55"/>
  <c r="AJ56"/>
  <c r="AL56"/>
  <c r="AJ57"/>
  <c r="AL57"/>
  <c r="AJ58"/>
  <c r="AL58"/>
  <c r="AJ59"/>
  <c r="AL59"/>
  <c r="AJ60"/>
  <c r="AL60"/>
  <c r="AJ61"/>
  <c r="AL61"/>
  <c r="AJ62"/>
  <c r="AL62"/>
  <c r="AJ63"/>
  <c r="AL63"/>
  <c r="AJ64"/>
  <c r="AL64"/>
  <c r="AJ65"/>
  <c r="AL65"/>
  <c r="AJ66"/>
  <c r="AL66"/>
  <c r="AJ67"/>
  <c r="AL67"/>
  <c r="AJ68"/>
  <c r="AL68"/>
  <c r="AJ69"/>
  <c r="AL69"/>
  <c r="AJ70"/>
  <c r="AL70"/>
  <c r="AJ71"/>
  <c r="AL71"/>
  <c r="AJ72"/>
  <c r="AL72"/>
  <c r="AJ73"/>
  <c r="AL73"/>
  <c r="AJ74"/>
  <c r="AL74"/>
  <c r="AJ75"/>
  <c r="AL75"/>
  <c r="AJ76"/>
  <c r="AL76"/>
  <c r="AJ77"/>
  <c r="AL77"/>
  <c r="AJ78"/>
  <c r="AL78"/>
  <c r="AJ79"/>
  <c r="AL79"/>
  <c r="AJ80"/>
  <c r="AL80"/>
  <c r="AJ81"/>
  <c r="AL81"/>
  <c r="AJ82"/>
  <c r="AL82"/>
  <c r="AJ83"/>
  <c r="AL83"/>
  <c r="AJ84"/>
  <c r="AL84"/>
  <c r="AJ85"/>
  <c r="AL85"/>
  <c r="AJ86"/>
  <c r="AL86"/>
  <c r="AJ87"/>
  <c r="AL87"/>
  <c r="AJ88"/>
  <c r="AL88"/>
  <c r="AJ89"/>
  <c r="AL89"/>
  <c r="AJ90"/>
  <c r="AL90"/>
  <c r="AJ91"/>
  <c r="AL91"/>
  <c r="AJ92"/>
  <c r="AL92"/>
  <c r="AJ93"/>
  <c r="AL93"/>
  <c r="AJ94"/>
  <c r="AL94"/>
  <c r="AJ95"/>
  <c r="AL95"/>
  <c r="AJ96"/>
  <c r="AL96"/>
  <c r="AJ97"/>
  <c r="AL97"/>
  <c r="AJ98"/>
  <c r="AL98"/>
  <c r="AJ99"/>
  <c r="AL99"/>
  <c r="AJ100"/>
  <c r="AL100"/>
  <c r="AJ101"/>
  <c r="AL101"/>
  <c r="AJ102"/>
  <c r="AL102"/>
  <c r="AJ103"/>
  <c r="AL103"/>
  <c r="AJ104"/>
  <c r="AL104"/>
  <c r="AJ105"/>
  <c r="AL105"/>
  <c r="AJ106"/>
  <c r="AL106"/>
  <c r="AJ107"/>
  <c r="AL107"/>
  <c r="AJ108"/>
  <c r="AL108"/>
  <c r="AJ109"/>
  <c r="AL109"/>
  <c r="AJ110"/>
  <c r="AL110"/>
  <c r="AJ111"/>
  <c r="AL111"/>
  <c r="AJ112"/>
  <c r="AL112"/>
  <c r="AJ113"/>
  <c r="AL113"/>
  <c r="AJ114"/>
  <c r="AL114"/>
  <c r="AJ115"/>
  <c r="AL115"/>
  <c r="AJ116"/>
  <c r="AL116"/>
  <c r="AJ117"/>
  <c r="AL117"/>
  <c r="AJ118"/>
  <c r="AL118"/>
  <c r="AJ119"/>
  <c r="AL119"/>
  <c r="AJ120"/>
  <c r="AL120"/>
  <c r="AJ121"/>
  <c r="AL121"/>
  <c r="AO11"/>
  <c r="AI5"/>
  <c r="AK5"/>
  <c r="AI6"/>
  <c r="AK6"/>
  <c r="AI7"/>
  <c r="AK7"/>
  <c r="AI8"/>
  <c r="AK8"/>
  <c r="AI9"/>
  <c r="AK9"/>
  <c r="AI10"/>
  <c r="AK10"/>
  <c r="AI11"/>
  <c r="AK11"/>
  <c r="AI12"/>
  <c r="AK12"/>
  <c r="AI13"/>
  <c r="AK13"/>
  <c r="AI14"/>
  <c r="AK14"/>
  <c r="AI15"/>
  <c r="AK15"/>
  <c r="AI16"/>
  <c r="AK16"/>
  <c r="AI17"/>
  <c r="AK17"/>
  <c r="AI18"/>
  <c r="AK18"/>
  <c r="AI19"/>
  <c r="AK19"/>
  <c r="AI20"/>
  <c r="AK20"/>
  <c r="AI21"/>
  <c r="AK21"/>
  <c r="AI22"/>
  <c r="AK22"/>
  <c r="AI23"/>
  <c r="AK23"/>
  <c r="AI24"/>
  <c r="AK24"/>
  <c r="AI25"/>
  <c r="AK25"/>
  <c r="AI26"/>
  <c r="AK26"/>
  <c r="AI27"/>
  <c r="AK27"/>
  <c r="AI28"/>
  <c r="AK28"/>
  <c r="AI29"/>
  <c r="AK29"/>
  <c r="AI30"/>
  <c r="AK30"/>
  <c r="AI31"/>
  <c r="AK31"/>
  <c r="AI32"/>
  <c r="AK32"/>
  <c r="AI33"/>
  <c r="AK33"/>
  <c r="AI34"/>
  <c r="AK34"/>
  <c r="AI35"/>
  <c r="AK35"/>
  <c r="AI36"/>
  <c r="AK36"/>
  <c r="AI37"/>
  <c r="AK37"/>
  <c r="AI38"/>
  <c r="AK38"/>
  <c r="AI39"/>
  <c r="AK39"/>
  <c r="AI40"/>
  <c r="AK40"/>
  <c r="AI41"/>
  <c r="AK41"/>
  <c r="AI42"/>
  <c r="AK42"/>
  <c r="AI43"/>
  <c r="AK43"/>
  <c r="AI44"/>
  <c r="AK44"/>
  <c r="AI45"/>
  <c r="AK45"/>
  <c r="AI46"/>
  <c r="AK46"/>
  <c r="AI47"/>
  <c r="AK47"/>
  <c r="AI48"/>
  <c r="AK48"/>
  <c r="AI49"/>
  <c r="AK49"/>
  <c r="AI50"/>
  <c r="AK50"/>
  <c r="AI51"/>
  <c r="AK51"/>
  <c r="AI52"/>
  <c r="AK52"/>
  <c r="AI53"/>
  <c r="AK53"/>
  <c r="AI54"/>
  <c r="AK54"/>
  <c r="AI55"/>
  <c r="AK55"/>
  <c r="AI56"/>
  <c r="AK56"/>
  <c r="AI57"/>
  <c r="AK57"/>
  <c r="AI58"/>
  <c r="AK58"/>
  <c r="AI59"/>
  <c r="AK59"/>
  <c r="AI60"/>
  <c r="AK60"/>
  <c r="AI61"/>
  <c r="AK61"/>
  <c r="AI62"/>
  <c r="AK62"/>
  <c r="AI63"/>
  <c r="AK63"/>
  <c r="AI64"/>
  <c r="AK64"/>
  <c r="AI65"/>
  <c r="AK65"/>
  <c r="AI66"/>
  <c r="AK66"/>
  <c r="AI67"/>
  <c r="AK67"/>
  <c r="AI68"/>
  <c r="AK68"/>
  <c r="AI69"/>
  <c r="AK69"/>
  <c r="AI70"/>
  <c r="AK70"/>
  <c r="AI71"/>
  <c r="AK71"/>
  <c r="AI72"/>
  <c r="AK72"/>
  <c r="AI73"/>
  <c r="AK73"/>
  <c r="AI74"/>
  <c r="AK74"/>
  <c r="AI75"/>
  <c r="AK75"/>
  <c r="AI76"/>
  <c r="AK76"/>
  <c r="AI77"/>
  <c r="AK77"/>
  <c r="AI78"/>
  <c r="AK78"/>
  <c r="AI79"/>
  <c r="AK79"/>
  <c r="AI80"/>
  <c r="AK80"/>
  <c r="AI81"/>
  <c r="AK81"/>
  <c r="AI82"/>
  <c r="AK82"/>
  <c r="AI83"/>
  <c r="AK83"/>
  <c r="AI84"/>
  <c r="AK84"/>
  <c r="AI85"/>
  <c r="AK85"/>
  <c r="AI86"/>
  <c r="AK86"/>
  <c r="AI87"/>
  <c r="AK87"/>
  <c r="AI88"/>
  <c r="AK88"/>
  <c r="AI89"/>
  <c r="AK89"/>
  <c r="AI90"/>
  <c r="AK90"/>
  <c r="AI91"/>
  <c r="AK91"/>
  <c r="AI92"/>
  <c r="AK92"/>
  <c r="AI93"/>
  <c r="AK93"/>
  <c r="AI94"/>
  <c r="AK94"/>
  <c r="AI95"/>
  <c r="AK95"/>
  <c r="AI96"/>
  <c r="AK96"/>
  <c r="AI97"/>
  <c r="AK97"/>
  <c r="AI98"/>
  <c r="AK98"/>
  <c r="AI99"/>
  <c r="AK99"/>
  <c r="AI100"/>
  <c r="AK100"/>
  <c r="AI101"/>
  <c r="AK101"/>
  <c r="AI102"/>
  <c r="AK102"/>
  <c r="AI103"/>
  <c r="AK103"/>
  <c r="AI104"/>
  <c r="AK104"/>
  <c r="AI105"/>
  <c r="AK105"/>
  <c r="AI106"/>
  <c r="AK106"/>
  <c r="AI107"/>
  <c r="AK107"/>
  <c r="AI108"/>
  <c r="AK108"/>
  <c r="AI109"/>
  <c r="AK109"/>
  <c r="AI110"/>
  <c r="AK110"/>
  <c r="AI111"/>
  <c r="AK111"/>
  <c r="AI112"/>
  <c r="AK112"/>
  <c r="AI113"/>
  <c r="AK113"/>
  <c r="AI114"/>
  <c r="AK114"/>
  <c r="AI115"/>
  <c r="AK115"/>
  <c r="AI116"/>
  <c r="AK116"/>
  <c r="AI117"/>
  <c r="AK117"/>
  <c r="AI118"/>
  <c r="AK118"/>
  <c r="AI119"/>
  <c r="AK119"/>
  <c r="AI120"/>
  <c r="AK120"/>
  <c r="AI121"/>
  <c r="AK121"/>
  <c r="AN12"/>
  <c r="AN11"/>
  <c r="AN8"/>
  <c r="AN7"/>
  <c r="F33"/>
  <c r="F31"/>
  <c r="F13"/>
  <c r="F12"/>
  <c r="F11"/>
  <c r="AC125"/>
  <c r="AD125"/>
  <c r="AE125"/>
  <c r="AF125"/>
  <c r="AG125"/>
  <c r="AB125"/>
  <c r="AH121"/>
  <c r="D31"/>
  <c r="D33"/>
  <c r="D32"/>
  <c r="E31"/>
  <c r="E33"/>
  <c r="E32"/>
  <c r="F32"/>
  <c r="C31"/>
  <c r="C33"/>
  <c r="C32"/>
  <c r="D11"/>
  <c r="D12"/>
  <c r="D13"/>
  <c r="D14"/>
  <c r="E11"/>
  <c r="E12"/>
  <c r="E13"/>
  <c r="E14"/>
  <c r="F14"/>
  <c r="C11"/>
  <c r="C12"/>
  <c r="C13"/>
  <c r="C14"/>
  <c r="AH96"/>
  <c r="AH97"/>
  <c r="AH98"/>
  <c r="AH99"/>
  <c r="AH100"/>
  <c r="AH101"/>
  <c r="AH102"/>
  <c r="AH103"/>
  <c r="AH104"/>
  <c r="AH105"/>
  <c r="AH106"/>
  <c r="AH107"/>
  <c r="AH108"/>
  <c r="AH109"/>
  <c r="AH110"/>
  <c r="AH111"/>
  <c r="AH112"/>
  <c r="AH113"/>
  <c r="AH114"/>
  <c r="AH115"/>
  <c r="AH116"/>
  <c r="AH117"/>
  <c r="AH118"/>
  <c r="AH119"/>
  <c r="AH120"/>
  <c r="AH53"/>
  <c r="AH54"/>
  <c r="AH55"/>
  <c r="AH56"/>
  <c r="AH57"/>
  <c r="AH58"/>
  <c r="AH59"/>
  <c r="AH60"/>
  <c r="AH61"/>
  <c r="AH62"/>
  <c r="AH63"/>
  <c r="AH64"/>
  <c r="AH65"/>
  <c r="AH66"/>
  <c r="AH67"/>
  <c r="AH68"/>
  <c r="AH69"/>
  <c r="AH70"/>
  <c r="AH71"/>
  <c r="AH72"/>
  <c r="AH73"/>
  <c r="AH74"/>
  <c r="AH75"/>
  <c r="AH76"/>
  <c r="AH77"/>
  <c r="AH78"/>
  <c r="AH79"/>
  <c r="AH80"/>
  <c r="AH81"/>
  <c r="AH82"/>
  <c r="AH83"/>
  <c r="AH84"/>
  <c r="AH85"/>
  <c r="AH86"/>
  <c r="AH87"/>
  <c r="AH88"/>
  <c r="AH89"/>
  <c r="AH90"/>
  <c r="AH91"/>
  <c r="AH92"/>
  <c r="AH93"/>
  <c r="AH94"/>
  <c r="AH95"/>
  <c r="AH5"/>
  <c r="AH6"/>
  <c r="AH7"/>
  <c r="AH8"/>
  <c r="AH9"/>
  <c r="AH10"/>
  <c r="AH11"/>
  <c r="AH12"/>
  <c r="AH13"/>
  <c r="AH14"/>
  <c r="AH15"/>
  <c r="AH16"/>
  <c r="AH17"/>
  <c r="AH18"/>
  <c r="AH19"/>
  <c r="AH20"/>
  <c r="AH21"/>
  <c r="AH22"/>
  <c r="AH23"/>
  <c r="AH24"/>
  <c r="AH25"/>
  <c r="AH26"/>
  <c r="AH27"/>
  <c r="AH28"/>
  <c r="AH29"/>
  <c r="AH30"/>
  <c r="AH31"/>
  <c r="AH32"/>
  <c r="AH33"/>
  <c r="AH34"/>
  <c r="AH35"/>
  <c r="AH36"/>
  <c r="AH37"/>
  <c r="AH38"/>
  <c r="AH39"/>
  <c r="AH40"/>
  <c r="AH41"/>
  <c r="AH42"/>
  <c r="AH43"/>
  <c r="AH44"/>
  <c r="AH45"/>
  <c r="AH46"/>
  <c r="AH47"/>
  <c r="AH48"/>
  <c r="AH49"/>
  <c r="AH50"/>
  <c r="AH51"/>
  <c r="AH52"/>
  <c r="AH4"/>
  <c r="E44"/>
  <c r="D44"/>
  <c r="C44"/>
  <c r="E43"/>
  <c r="D43"/>
  <c r="C43"/>
  <c r="E42"/>
  <c r="D42"/>
  <c r="C42"/>
  <c r="E39"/>
  <c r="D39"/>
  <c r="C39"/>
  <c r="E38"/>
  <c r="D38"/>
  <c r="C38"/>
  <c r="E37"/>
  <c r="D37"/>
  <c r="C37"/>
  <c r="F34"/>
  <c r="E34"/>
  <c r="D34"/>
  <c r="C34"/>
  <c r="E25"/>
  <c r="D25"/>
  <c r="C25"/>
  <c r="E24"/>
  <c r="D24"/>
  <c r="C24"/>
  <c r="E23"/>
  <c r="D23"/>
  <c r="C23"/>
  <c r="E20"/>
  <c r="D20"/>
  <c r="C20"/>
  <c r="E19"/>
  <c r="D19"/>
  <c r="C19"/>
  <c r="E18"/>
  <c r="D18"/>
  <c r="C18"/>
</calcChain>
</file>

<file path=xl/sharedStrings.xml><?xml version="1.0" encoding="utf-8"?>
<sst xmlns="http://schemas.openxmlformats.org/spreadsheetml/2006/main" count="28431" uniqueCount="338">
  <si>
    <t>Annual Jobs</t>
    <phoneticPr fontId="9" type="noConversion"/>
  </si>
  <si>
    <t>Consumption</t>
    <phoneticPr fontId="9" type="noConversion"/>
  </si>
  <si>
    <t>Federal Reserve Board/Global Insight</t>
  </si>
  <si>
    <t>Release Date</t>
    <phoneticPr fontId="9" type="noConversion"/>
  </si>
  <si>
    <t>Region</t>
    <phoneticPr fontId="9" type="noConversion"/>
  </si>
  <si>
    <t>US</t>
    <phoneticPr fontId="9" type="noConversion"/>
  </si>
  <si>
    <t>Million Short Tons</t>
    <phoneticPr fontId="9" type="noConversion"/>
  </si>
  <si>
    <t>IMPORTS &amp; EXPORTS</t>
    <phoneticPr fontId="9" type="noConversion"/>
  </si>
  <si>
    <t>INVENTORY</t>
    <phoneticPr fontId="9" type="noConversion"/>
  </si>
  <si>
    <t>EMISSIONS</t>
    <phoneticPr fontId="9" type="noConversion"/>
  </si>
  <si>
    <t>Q1-Q3 Jobs</t>
    <phoneticPr fontId="9" type="noConversion"/>
  </si>
  <si>
    <t>Black Mesa</t>
  </si>
  <si>
    <t>Percent Strip - Appalachia</t>
    <phoneticPr fontId="9" type="noConversion"/>
  </si>
  <si>
    <t>Strip Production</t>
    <phoneticPr fontId="9" type="noConversion"/>
  </si>
  <si>
    <t>Total Production</t>
    <phoneticPr fontId="9" type="noConversion"/>
  </si>
  <si>
    <t>Percent Surface</t>
    <phoneticPr fontId="9" type="noConversion"/>
  </si>
  <si>
    <t>Eastern Total</t>
  </si>
  <si>
    <t>Central Appalachia Total</t>
  </si>
  <si>
    <t>Northern Appalachia Total</t>
  </si>
  <si>
    <t>Pennsylvania Anthracite Total</t>
  </si>
  <si>
    <t>Southwestern Utah</t>
  </si>
  <si>
    <t>Sum of SUM(TOTPROD)</t>
  </si>
  <si>
    <t>(blank)</t>
  </si>
  <si>
    <t>Grand Total</t>
  </si>
  <si>
    <t>CAPP</t>
    <phoneticPr fontId="9" type="noConversion"/>
  </si>
  <si>
    <t xml:space="preserve"> Black Mesa</t>
    <phoneticPr fontId="9" type="noConversion"/>
  </si>
  <si>
    <t xml:space="preserve"> Southwestern Utah </t>
  </si>
  <si>
    <t xml:space="preserve"> Southwestern Utah </t>
    <phoneticPr fontId="9" type="noConversion"/>
  </si>
  <si>
    <t xml:space="preserve"> </t>
    <phoneticPr fontId="9" type="noConversion"/>
  </si>
  <si>
    <t xml:space="preserve"> </t>
    <phoneticPr fontId="9" type="noConversion"/>
  </si>
  <si>
    <t>CAPP Consumption</t>
    <phoneticPr fontId="9" type="noConversion"/>
  </si>
  <si>
    <t>Appalachia</t>
    <phoneticPr fontId="9" type="noConversion"/>
  </si>
  <si>
    <t>EMNFPUS</t>
  </si>
  <si>
    <t>Non-Farm Employment</t>
  </si>
  <si>
    <t>millions</t>
  </si>
  <si>
    <t>Bureau of Labor Statistics/Global Insight</t>
  </si>
  <si>
    <t>FFTCCO2</t>
  </si>
  <si>
    <t>Percent Coal</t>
    <phoneticPr fontId="9" type="noConversion"/>
  </si>
  <si>
    <t xml:space="preserve"> </t>
    <phoneticPr fontId="9" type="noConversion"/>
  </si>
  <si>
    <t>Q1</t>
  </si>
  <si>
    <t>Q2</t>
  </si>
  <si>
    <t>Q3</t>
  </si>
  <si>
    <t>Q4</t>
  </si>
  <si>
    <t>Electricity Generation by state</t>
    <phoneticPr fontId="9" type="noConversion"/>
  </si>
  <si>
    <t>Source:</t>
    <phoneticPr fontId="9" type="noConversion"/>
  </si>
  <si>
    <t xml:space="preserve"> Fort Union</t>
  </si>
  <si>
    <t>FORMULA</t>
  </si>
  <si>
    <t>DESCRIPTION</t>
  </si>
  <si>
    <t>UNITS</t>
  </si>
  <si>
    <t>SOURCE</t>
  </si>
  <si>
    <t>NOTES</t>
  </si>
  <si>
    <t>CLEPCON_TON</t>
  </si>
  <si>
    <t>Electric Power Sector Coal Consumption</t>
  </si>
  <si>
    <t>million short tons</t>
  </si>
  <si>
    <t>EIA Electric Power Monthly</t>
  </si>
  <si>
    <t>CLEXPMC_TON</t>
  </si>
  <si>
    <t>EIA Quarterly Coal Report</t>
  </si>
  <si>
    <t>CLEXPSC_TON</t>
  </si>
  <si>
    <t>Carbon Dioxide Emissions from Fossil Fuels</t>
  </si>
  <si>
    <t>GDPQXUS</t>
  </si>
  <si>
    <t>Real Gross Domestic Product</t>
  </si>
  <si>
    <t>Billion chained 2005 dollars - SAAR</t>
  </si>
  <si>
    <t>Bureau of Economic Analysis/Global Insight</t>
  </si>
  <si>
    <t>NGTCCO2</t>
  </si>
  <si>
    <t>Carbon Dioxide Emissions from Natural Gas</t>
  </si>
  <si>
    <t>NGTOCON_EL</t>
  </si>
  <si>
    <t>Since MOU</t>
    <phoneticPr fontId="9" type="noConversion"/>
  </si>
  <si>
    <t>1989-1999</t>
    <phoneticPr fontId="9" type="noConversion"/>
  </si>
  <si>
    <t>Production Changes</t>
    <phoneticPr fontId="9" type="noConversion"/>
  </si>
  <si>
    <t>1987-1997 Total Production</t>
    <phoneticPr fontId="9" type="noConversion"/>
  </si>
  <si>
    <t xml:space="preserve"> Mississippi Region</t>
  </si>
  <si>
    <t xml:space="preserve"> Wind River</t>
  </si>
  <si>
    <t xml:space="preserve"> Denver Region</t>
  </si>
  <si>
    <t>Quarter</t>
    <phoneticPr fontId="9" type="noConversion"/>
  </si>
  <si>
    <t>(Show All)</t>
  </si>
  <si>
    <t>Sum of Quantity</t>
  </si>
  <si>
    <t>Appalachia</t>
    <phoneticPr fontId="9" type="noConversion"/>
  </si>
  <si>
    <t>Generation from Natural Gas by All Sectors</t>
  </si>
  <si>
    <t>TSEOPUS</t>
  </si>
  <si>
    <t>Total Generation by All Sectors</t>
  </si>
  <si>
    <t>ZOTOIUS</t>
  </si>
  <si>
    <t>Total Industrial Production Index</t>
  </si>
  <si>
    <t>Index, 2007=100</t>
  </si>
  <si>
    <t>Waste Coal Production</t>
  </si>
  <si>
    <t>Million Short Tons</t>
    <phoneticPr fontId="9" type="noConversion"/>
  </si>
  <si>
    <t>PRODUCTION</t>
    <phoneticPr fontId="9" type="noConversion"/>
  </si>
  <si>
    <t>Sum of SUM(TONS03)</t>
  </si>
  <si>
    <t>Consumption+NetExports</t>
    <phoneticPr fontId="9" type="noConversion"/>
  </si>
  <si>
    <t>Q1-Q3 Prod</t>
    <phoneticPr fontId="9" type="noConversion"/>
  </si>
  <si>
    <t>Annual Averages</t>
    <phoneticPr fontId="9" type="noConversion"/>
  </si>
  <si>
    <t>Coal Secondary Inventory Withdrawals</t>
  </si>
  <si>
    <t>Percent Change</t>
    <phoneticPr fontId="9" type="noConversion"/>
  </si>
  <si>
    <t>Employment</t>
    <phoneticPr fontId="9" type="noConversion"/>
  </si>
  <si>
    <t>Appalachia</t>
    <phoneticPr fontId="9" type="noConversion"/>
  </si>
  <si>
    <t>Year</t>
  </si>
  <si>
    <t>Quarter</t>
  </si>
  <si>
    <t>cr_usgs_province</t>
  </si>
  <si>
    <t>cr_usgs_region</t>
  </si>
  <si>
    <t>SUM(TONS01)</t>
  </si>
  <si>
    <t>SUM(AVEEMP01)</t>
  </si>
  <si>
    <t>SUM(TONS03)</t>
  </si>
  <si>
    <t>SUM(AVEEMP03)</t>
  </si>
  <si>
    <t>SUM(TOTPROD)</t>
  </si>
  <si>
    <t>MACROECONOMIC INDICATORS</t>
    <phoneticPr fontId="9" type="noConversion"/>
  </si>
  <si>
    <t>MSHA Part 50 Address/Employment Data</t>
    <phoneticPr fontId="9" type="noConversion"/>
  </si>
  <si>
    <t>Coal Gross Imports</t>
  </si>
  <si>
    <t>Total Primary Coal Supply</t>
  </si>
  <si>
    <t>Coal Production Appalachia Region</t>
  </si>
  <si>
    <t>Coal Production Interior Region</t>
  </si>
  <si>
    <t>San Juan River</t>
  </si>
  <si>
    <t>Uinta Basin</t>
  </si>
  <si>
    <t>Wind River</t>
  </si>
  <si>
    <t>PA</t>
  </si>
  <si>
    <t>KY</t>
  </si>
  <si>
    <t>TN</t>
  </si>
  <si>
    <t>VA</t>
  </si>
  <si>
    <t>MD</t>
  </si>
  <si>
    <t>OH</t>
  </si>
  <si>
    <t>GA</t>
  </si>
  <si>
    <t>AR</t>
  </si>
  <si>
    <t>LA</t>
  </si>
  <si>
    <t>IL</t>
  </si>
  <si>
    <t>IA</t>
  </si>
  <si>
    <t>KS</t>
  </si>
  <si>
    <t>MO</t>
  </si>
  <si>
    <t>OK</t>
  </si>
  <si>
    <t>MT</t>
  </si>
  <si>
    <t>ND</t>
  </si>
  <si>
    <t>WY</t>
  </si>
  <si>
    <t>AK</t>
  </si>
  <si>
    <t>WA</t>
  </si>
  <si>
    <t>AZ</t>
  </si>
  <si>
    <t>NM</t>
  </si>
  <si>
    <t>UT</t>
  </si>
  <si>
    <t>NY</t>
  </si>
  <si>
    <t>NC</t>
  </si>
  <si>
    <t>CA</t>
  </si>
  <si>
    <t>MS</t>
  </si>
  <si>
    <t xml:space="preserve"> Pennsylvania Anthracite</t>
  </si>
  <si>
    <t xml:space="preserve"> Powder River</t>
  </si>
  <si>
    <t>Central Appalachia</t>
    <phoneticPr fontId="9" type="noConversion"/>
  </si>
  <si>
    <t>West Virginia</t>
    <phoneticPr fontId="9" type="noConversion"/>
  </si>
  <si>
    <t>GENERATION</t>
    <phoneticPr fontId="9" type="noConversion"/>
  </si>
  <si>
    <t>Sum of SUM(AVENEMP)</t>
  </si>
  <si>
    <t>Quantity</t>
  </si>
  <si>
    <t xml:space="preserve"> Purchase_Year</t>
  </si>
  <si>
    <t xml:space="preserve"> Purchase_Month</t>
  </si>
  <si>
    <t xml:space="preserve"> cr_usgs_region</t>
  </si>
  <si>
    <t xml:space="preserve"> </t>
  </si>
  <si>
    <t xml:space="preserve"> Black Mesa</t>
  </si>
  <si>
    <t xml:space="preserve"> Central Appalachia</t>
  </si>
  <si>
    <t xml:space="preserve"> Eastern Interior</t>
  </si>
  <si>
    <t>Electric Sector</t>
    <phoneticPr fontId="9" type="noConversion"/>
  </si>
  <si>
    <t>Steam Coal Demand</t>
    <phoneticPr fontId="9" type="noConversion"/>
  </si>
  <si>
    <t>CLPRPAR_TON</t>
  </si>
  <si>
    <t>CLPRPIR_TON</t>
  </si>
  <si>
    <t>CLPRPUS_TON</t>
  </si>
  <si>
    <t>EIA Weekly Coal Production Report</t>
  </si>
  <si>
    <t>CLPRPWR_TON</t>
  </si>
  <si>
    <t>CLSD_DRAW_TON</t>
  </si>
  <si>
    <t>CLST_DRAW_TON</t>
  </si>
  <si>
    <t>CLTCPUS_TON</t>
  </si>
  <si>
    <t xml:space="preserve">Total Coal Consumption </t>
  </si>
  <si>
    <t>CLEXPUS_TON</t>
  </si>
  <si>
    <t>CLIMPUS_TON</t>
  </si>
  <si>
    <t>CLKCPUS_TON</t>
  </si>
  <si>
    <t>Coke Plants Coal Consumption</t>
  </si>
  <si>
    <t>CLNSPUS_TON</t>
  </si>
  <si>
    <t>EIA calculation from Quarterly Coal Report data</t>
  </si>
  <si>
    <t>Employment Changes</t>
    <phoneticPr fontId="9" type="noConversion"/>
  </si>
  <si>
    <t>Logan</t>
    <phoneticPr fontId="9" type="noConversion"/>
  </si>
  <si>
    <t>West Va</t>
    <phoneticPr fontId="9" type="noConversion"/>
  </si>
  <si>
    <t>Since 1999</t>
    <phoneticPr fontId="9" type="noConversion"/>
  </si>
  <si>
    <t>Mississippi Region</t>
  </si>
  <si>
    <t>1987-1997 Strip Production</t>
    <phoneticPr fontId="9" type="noConversion"/>
  </si>
  <si>
    <t xml:space="preserve"> San Juan River</t>
  </si>
  <si>
    <t xml:space="preserve"> Southern Appalachia</t>
  </si>
  <si>
    <t xml:space="preserve"> Texas Region</t>
  </si>
  <si>
    <t xml:space="preserve"> Uinta Basin</t>
  </si>
  <si>
    <t xml:space="preserve"> Western Interior</t>
  </si>
  <si>
    <t xml:space="preserve"> Bighorn Basin</t>
  </si>
  <si>
    <t>Texas Region</t>
  </si>
  <si>
    <t>Interior</t>
  </si>
  <si>
    <t>Eastern Interior</t>
  </si>
  <si>
    <t>Western Interior</t>
  </si>
  <si>
    <t>App Consumption</t>
    <phoneticPr fontId="9" type="noConversion"/>
  </si>
  <si>
    <t>Powder River</t>
  </si>
  <si>
    <t>Pacific Coast</t>
  </si>
  <si>
    <t>UG/AUGER</t>
    <phoneticPr fontId="9" type="noConversion"/>
  </si>
  <si>
    <t>Consumption+NetExports</t>
    <phoneticPr fontId="9" type="noConversion"/>
  </si>
  <si>
    <t>Northern Great Plains</t>
  </si>
  <si>
    <t>Fort Union</t>
  </si>
  <si>
    <t>Total Coal Supply</t>
  </si>
  <si>
    <t>VA</t>
    <phoneticPr fontId="9" type="noConversion"/>
  </si>
  <si>
    <t>March, 2012</t>
    <phoneticPr fontId="9" type="noConversion"/>
  </si>
  <si>
    <t>Alaska</t>
  </si>
  <si>
    <t>Pacific West</t>
  </si>
  <si>
    <t>Rocky Mountain</t>
  </si>
  <si>
    <t>Region</t>
    <phoneticPr fontId="9" type="noConversion"/>
  </si>
  <si>
    <t>State</t>
    <phoneticPr fontId="9" type="noConversion"/>
  </si>
  <si>
    <t>WV</t>
    <phoneticPr fontId="9" type="noConversion"/>
  </si>
  <si>
    <t>March, 2012</t>
    <phoneticPr fontId="9" type="noConversion"/>
  </si>
  <si>
    <t>EIA Monthly Energy Review</t>
  </si>
  <si>
    <t>CLTOPUS</t>
  </si>
  <si>
    <t>Generation from Coal by All Sectors</t>
  </si>
  <si>
    <t>CLWCPUS_TON</t>
  </si>
  <si>
    <t>Waste coal includes waste coal and cloal slurry reprocessed into briquettes.</t>
  </si>
  <si>
    <t>CXTCCO2</t>
  </si>
  <si>
    <t>Carbon Dioxide Emissions from Coal</t>
  </si>
  <si>
    <t>million metric tons</t>
  </si>
  <si>
    <t>EIA calculation</t>
  </si>
  <si>
    <t>% Change</t>
    <phoneticPr fontId="9" type="noConversion"/>
  </si>
  <si>
    <t>Difference</t>
    <phoneticPr fontId="9" type="noConversion"/>
  </si>
  <si>
    <t>Total Production</t>
    <phoneticPr fontId="9" type="noConversion"/>
  </si>
  <si>
    <t>Total Jobs</t>
    <phoneticPr fontId="9" type="noConversion"/>
  </si>
  <si>
    <t xml:space="preserve">     Surface</t>
    <phoneticPr fontId="9" type="noConversion"/>
  </si>
  <si>
    <t xml:space="preserve">     Underground</t>
    <phoneticPr fontId="9" type="noConversion"/>
  </si>
  <si>
    <t xml:space="preserve"> Raton Mesa</t>
  </si>
  <si>
    <t>County</t>
  </si>
  <si>
    <t>State_name</t>
  </si>
  <si>
    <t>Underground</t>
  </si>
  <si>
    <t>Strip</t>
  </si>
  <si>
    <t>Auger</t>
  </si>
  <si>
    <t>Culm</t>
  </si>
  <si>
    <t>Dredge</t>
  </si>
  <si>
    <t>Total</t>
  </si>
  <si>
    <t>Underground_Jobs</t>
  </si>
  <si>
    <t>http://www.eia.gov/emeu/steo/pub/cf_query/index.cfm</t>
  </si>
  <si>
    <t xml:space="preserve"> </t>
    <phoneticPr fontId="9" type="noConversion"/>
  </si>
  <si>
    <t>Change since recession</t>
    <phoneticPr fontId="9" type="noConversion"/>
  </si>
  <si>
    <t>Change since MOU</t>
    <phoneticPr fontId="9" type="noConversion"/>
  </si>
  <si>
    <t>CONSUMPTION</t>
    <phoneticPr fontId="9" type="noConversion"/>
  </si>
  <si>
    <t>Coal for Elec</t>
    <phoneticPr fontId="9" type="noConversion"/>
  </si>
  <si>
    <t>Metallurgical Coal Gross Exports</t>
  </si>
  <si>
    <t>Steam Coal Gross Exports</t>
  </si>
  <si>
    <t>Southern Appalachia Total</t>
  </si>
  <si>
    <t>Underground_Jobs</t>
    <phoneticPr fontId="9" type="noConversion"/>
  </si>
  <si>
    <t>Underground_Prod</t>
    <phoneticPr fontId="9" type="noConversion"/>
  </si>
  <si>
    <t>Strip_Prod</t>
    <phoneticPr fontId="9" type="noConversion"/>
  </si>
  <si>
    <t>Tot_Prod</t>
    <phoneticPr fontId="9" type="noConversion"/>
  </si>
  <si>
    <t>Tot_Hrs</t>
    <phoneticPr fontId="9" type="noConversion"/>
  </si>
  <si>
    <t>Tot_Jobs</t>
    <phoneticPr fontId="9" type="noConversion"/>
  </si>
  <si>
    <t>Coal Production Total U.S.</t>
  </si>
  <si>
    <t>Coal Production Western Region</t>
  </si>
  <si>
    <t>Natural Gas Consumed for Generation in All Sectors</t>
  </si>
  <si>
    <t xml:space="preserve">     Underground</t>
    <phoneticPr fontId="9" type="noConversion"/>
  </si>
  <si>
    <t xml:space="preserve">     Other*</t>
    <phoneticPr fontId="9" type="noConversion"/>
  </si>
  <si>
    <t>* includes auger, culm (waste coal), dredge and other (i.e., clerical jobs)</t>
    <phoneticPr fontId="9" type="noConversion"/>
  </si>
  <si>
    <t>Percent Strip</t>
    <phoneticPr fontId="9" type="noConversion"/>
  </si>
  <si>
    <t>billion cubic feet per day</t>
  </si>
  <si>
    <t>NGTOPUS</t>
  </si>
  <si>
    <t>Employment</t>
    <phoneticPr fontId="9" type="noConversion"/>
  </si>
  <si>
    <t>Percent_Surface</t>
    <phoneticPr fontId="9" type="noConversion"/>
  </si>
  <si>
    <t>Percent_UG</t>
    <phoneticPr fontId="9" type="noConversion"/>
  </si>
  <si>
    <t>Summary</t>
    <phoneticPr fontId="9" type="noConversion"/>
  </si>
  <si>
    <t xml:space="preserve">          Strip</t>
    <phoneticPr fontId="9" type="noConversion"/>
  </si>
  <si>
    <t>Surface_Tot_Prod</t>
    <phoneticPr fontId="9" type="noConversion"/>
  </si>
  <si>
    <t>Other_Jobs</t>
    <phoneticPr fontId="9" type="noConversion"/>
  </si>
  <si>
    <t>Surface_Tot_Jobs</t>
    <phoneticPr fontId="9" type="noConversion"/>
  </si>
  <si>
    <t xml:space="preserve">     Strip</t>
    <phoneticPr fontId="9" type="noConversion"/>
  </si>
  <si>
    <t>* includes auger, culm (waste coal), and dredge mining</t>
    <phoneticPr fontId="9" type="noConversion"/>
  </si>
  <si>
    <t>STEO Data</t>
    <phoneticPr fontId="9" type="noConversion"/>
  </si>
  <si>
    <t>Percent_Underground</t>
    <phoneticPr fontId="9" type="noConversion"/>
  </si>
  <si>
    <t>Current</t>
    <phoneticPr fontId="9" type="noConversion"/>
  </si>
  <si>
    <t>Guidance</t>
    <phoneticPr fontId="9" type="noConversion"/>
  </si>
  <si>
    <t>MOU</t>
    <phoneticPr fontId="9" type="noConversion"/>
  </si>
  <si>
    <t>Start of Recession</t>
    <phoneticPr fontId="9" type="noConversion"/>
  </si>
  <si>
    <t>Denver Region</t>
  </si>
  <si>
    <t>Green River</t>
  </si>
  <si>
    <t>Raton Mesa</t>
  </si>
  <si>
    <t>Dec, 2007</t>
    <phoneticPr fontId="9" type="noConversion"/>
  </si>
  <si>
    <t>June, 2009</t>
    <phoneticPr fontId="9" type="noConversion"/>
  </si>
  <si>
    <t>April, 2010</t>
    <phoneticPr fontId="9" type="noConversion"/>
  </si>
  <si>
    <t>September, 2011</t>
    <phoneticPr fontId="9" type="noConversion"/>
  </si>
  <si>
    <t>SUM(TOTHRS)</t>
  </si>
  <si>
    <t>SUM(AVENEMP)</t>
  </si>
  <si>
    <t>NULL</t>
  </si>
  <si>
    <t>Eastern</t>
  </si>
  <si>
    <t>Central Appalachia</t>
  </si>
  <si>
    <t>Northern Appalachia</t>
  </si>
  <si>
    <t>Pennsylvania Anthracite</t>
  </si>
  <si>
    <t>Southern Appalachia</t>
  </si>
  <si>
    <t xml:space="preserve"> Green River</t>
  </si>
  <si>
    <t xml:space="preserve"> Northern Appalachia</t>
  </si>
  <si>
    <t xml:space="preserve"> Pacific West</t>
  </si>
  <si>
    <t>cr_State_Abbr</t>
  </si>
  <si>
    <t>TX</t>
  </si>
  <si>
    <t>AL</t>
  </si>
  <si>
    <t>CO</t>
  </si>
  <si>
    <t>IN</t>
  </si>
  <si>
    <t>Strip_Jobs</t>
  </si>
  <si>
    <t>Auger_Jobs</t>
  </si>
  <si>
    <t>Culm_Jobs</t>
  </si>
  <si>
    <t>Dredge_Jobs</t>
  </si>
  <si>
    <t>Total_Jobs</t>
  </si>
  <si>
    <t>Region</t>
    <phoneticPr fontId="9" type="noConversion"/>
  </si>
  <si>
    <t>State</t>
    <phoneticPr fontId="9" type="noConversion"/>
  </si>
  <si>
    <t>Not_UG_Jobs</t>
    <phoneticPr fontId="9" type="noConversion"/>
  </si>
  <si>
    <t>KY</t>
    <phoneticPr fontId="9" type="noConversion"/>
  </si>
  <si>
    <t>UG Jobs</t>
    <phoneticPr fontId="9" type="noConversion"/>
  </si>
  <si>
    <t>Tot Jobs</t>
    <phoneticPr fontId="9" type="noConversion"/>
  </si>
  <si>
    <t>Q1-Q3 Averages</t>
    <phoneticPr fontId="9" type="noConversion"/>
  </si>
  <si>
    <t>Q1-Q3 Jobs</t>
    <phoneticPr fontId="9" type="noConversion"/>
  </si>
  <si>
    <t>Appalachia</t>
  </si>
  <si>
    <t>June, 2012</t>
    <phoneticPr fontId="9" type="noConversion"/>
  </si>
  <si>
    <t>Appalachian States and Regions</t>
    <phoneticPr fontId="9" type="noConversion"/>
  </si>
  <si>
    <t>U.S. Total</t>
    <phoneticPr fontId="9" type="noConversion"/>
  </si>
  <si>
    <t>Appalachia</t>
    <phoneticPr fontId="9" type="noConversion"/>
  </si>
  <si>
    <t>CAPP</t>
    <phoneticPr fontId="9" type="noConversion"/>
  </si>
  <si>
    <t>VA</t>
    <phoneticPr fontId="9" type="noConversion"/>
  </si>
  <si>
    <t>WV</t>
    <phoneticPr fontId="9" type="noConversion"/>
  </si>
  <si>
    <t>KY</t>
    <phoneticPr fontId="9" type="noConversion"/>
  </si>
  <si>
    <t>* Most recent year that had higher employment is shown in red</t>
    <phoneticPr fontId="9" type="noConversion"/>
  </si>
  <si>
    <t>Average Number of Mining Jobs, Q1-Q3</t>
    <phoneticPr fontId="9" type="noConversion"/>
  </si>
  <si>
    <t>UG/Aug Production</t>
    <phoneticPr fontId="9" type="noConversion"/>
  </si>
  <si>
    <t>Coal Generation</t>
    <phoneticPr fontId="9" type="noConversion"/>
  </si>
  <si>
    <t>Gas Generation</t>
    <phoneticPr fontId="9" type="noConversion"/>
  </si>
  <si>
    <t>Total Generation</t>
    <phoneticPr fontId="9" type="noConversion"/>
  </si>
  <si>
    <t>billion kilowatthours per day</t>
  </si>
  <si>
    <t>Productivity</t>
    <phoneticPr fontId="9" type="noConversion"/>
  </si>
  <si>
    <t>Jobs_per_mmTons</t>
    <phoneticPr fontId="9" type="noConversion"/>
  </si>
  <si>
    <t>Coal Gross Exports</t>
  </si>
  <si>
    <t>Production</t>
    <phoneticPr fontId="9" type="noConversion"/>
  </si>
  <si>
    <t>Total consumption includes Independent Power Producer (IPP) consumption.</t>
  </si>
  <si>
    <t>Logan, WV</t>
  </si>
  <si>
    <t>WV</t>
  </si>
  <si>
    <t>Non_Logan</t>
    <phoneticPr fontId="9" type="noConversion"/>
  </si>
  <si>
    <r>
      <t>Sources</t>
    </r>
    <r>
      <rPr>
        <i/>
        <sz val="9"/>
        <color indexed="8"/>
        <rFont val="Calibri"/>
      </rPr>
      <t>: MSHA Quarterly "Part 50: Address/Employmen" data file; Analysis by Appalachian Voices - November, 2011</t>
    </r>
    <phoneticPr fontId="9" type="noConversion"/>
  </si>
  <si>
    <t>Gulf</t>
  </si>
  <si>
    <t>Coal Primary Inventory Withdrawals</t>
  </si>
  <si>
    <t>Avg Production</t>
    <phoneticPr fontId="9" type="noConversion"/>
  </si>
  <si>
    <t>Total Production</t>
    <phoneticPr fontId="9" type="noConversion"/>
  </si>
  <si>
    <t>UG Jobs</t>
    <phoneticPr fontId="9" type="noConversion"/>
  </si>
  <si>
    <t>AVG UG Production</t>
    <phoneticPr fontId="9" type="noConversion"/>
  </si>
  <si>
    <t>AVG Strip Production</t>
    <phoneticPr fontId="9" type="noConversion"/>
  </si>
  <si>
    <t>Percent UG Prod</t>
    <phoneticPr fontId="9" type="noConversion"/>
  </si>
  <si>
    <t>Annual Averages</t>
    <phoneticPr fontId="9" type="noConversion"/>
  </si>
  <si>
    <t>Consumption+NetExports-Inventory</t>
    <phoneticPr fontId="9" type="noConversion"/>
  </si>
</sst>
</file>

<file path=xl/styles.xml><?xml version="1.0" encoding="utf-8"?>
<styleSheet xmlns="http://schemas.openxmlformats.org/spreadsheetml/2006/main">
  <numFmts count="6"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8" formatCode="0.0%"/>
    <numFmt numFmtId="169" formatCode="0.0"/>
  </numFmts>
  <fonts count="22">
    <font>
      <sz val="10"/>
      <name val="Verdana"/>
    </font>
    <font>
      <b/>
      <sz val="10"/>
      <name val="Verdana"/>
    </font>
    <font>
      <b/>
      <sz val="10"/>
      <name val="Verdana"/>
    </font>
    <font>
      <b/>
      <i/>
      <sz val="10"/>
      <name val="Verdana"/>
    </font>
    <font>
      <sz val="10"/>
      <name val="Verdana"/>
    </font>
    <font>
      <b/>
      <sz val="10"/>
      <name val="Verdana"/>
    </font>
    <font>
      <b/>
      <sz val="10"/>
      <name val="Verdana"/>
    </font>
    <font>
      <sz val="10"/>
      <name val="Times"/>
    </font>
    <font>
      <b/>
      <sz val="10"/>
      <name val="Times"/>
    </font>
    <font>
      <sz val="8"/>
      <name val="Verdana"/>
    </font>
    <font>
      <b/>
      <u/>
      <sz val="10"/>
      <name val="Verdana"/>
    </font>
    <font>
      <b/>
      <sz val="12"/>
      <name val="Verdana"/>
    </font>
    <font>
      <b/>
      <u/>
      <sz val="16"/>
      <name val="Verdana"/>
    </font>
    <font>
      <sz val="11"/>
      <name val="Verdana"/>
    </font>
    <font>
      <sz val="11"/>
      <name val="Times"/>
    </font>
    <font>
      <sz val="10"/>
      <name val="Verdana"/>
    </font>
    <font>
      <b/>
      <sz val="10"/>
      <color indexed="10"/>
      <name val="Verdana"/>
    </font>
    <font>
      <b/>
      <sz val="18"/>
      <name val="Verdana"/>
    </font>
    <font>
      <i/>
      <sz val="10"/>
      <color indexed="10"/>
      <name val="Verdana"/>
    </font>
    <font>
      <b/>
      <sz val="11"/>
      <color indexed="8"/>
      <name val="Calibri"/>
      <family val="2"/>
    </font>
    <font>
      <b/>
      <i/>
      <sz val="9"/>
      <color indexed="8"/>
      <name val="Calibri"/>
    </font>
    <font>
      <i/>
      <sz val="9"/>
      <color indexed="8"/>
      <name val="Calibri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</fills>
  <borders count="29">
    <border>
      <left/>
      <right/>
      <top/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65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5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/>
      <top style="thin">
        <color indexed="22"/>
      </top>
      <bottom style="thin">
        <color indexed="22"/>
      </bottom>
      <diagonal/>
    </border>
    <border>
      <left/>
      <right/>
      <top style="thin">
        <color indexed="22"/>
      </top>
      <bottom style="thin">
        <color indexed="22"/>
      </bottom>
      <diagonal/>
    </border>
    <border>
      <left/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65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10"/>
      </left>
      <right style="thin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10"/>
      </left>
      <right style="thin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</borders>
  <cellStyleXfs count="1">
    <xf numFmtId="0" fontId="0" fillId="0" borderId="0"/>
  </cellStyleXfs>
  <cellXfs count="111">
    <xf numFmtId="0" fontId="0" fillId="0" borderId="0" xfId="0"/>
    <xf numFmtId="0" fontId="8" fillId="0" borderId="0" xfId="0" applyFont="1"/>
    <xf numFmtId="0" fontId="7" fillId="0" borderId="0" xfId="0" applyFont="1"/>
    <xf numFmtId="3" fontId="0" fillId="0" borderId="0" xfId="0" applyNumberFormat="1"/>
    <xf numFmtId="3" fontId="8" fillId="0" borderId="0" xfId="0" applyNumberFormat="1" applyFont="1"/>
    <xf numFmtId="3" fontId="7" fillId="0" borderId="0" xfId="0" applyNumberFormat="1" applyFont="1"/>
    <xf numFmtId="0" fontId="0" fillId="0" borderId="7" xfId="0" applyBorder="1"/>
    <xf numFmtId="0" fontId="0" fillId="0" borderId="3" xfId="0" applyBorder="1"/>
    <xf numFmtId="0" fontId="0" fillId="0" borderId="7" xfId="0" pivotButton="1" applyBorder="1"/>
    <xf numFmtId="0" fontId="0" fillId="0" borderId="2" xfId="0" applyBorder="1"/>
    <xf numFmtId="0" fontId="0" fillId="0" borderId="8" xfId="0" applyBorder="1"/>
    <xf numFmtId="0" fontId="0" fillId="0" borderId="1" xfId="0" applyBorder="1"/>
    <xf numFmtId="0" fontId="0" fillId="0" borderId="5" xfId="0" applyBorder="1"/>
    <xf numFmtId="0" fontId="0" fillId="0" borderId="1" xfId="0" applyNumberFormat="1" applyBorder="1"/>
    <xf numFmtId="0" fontId="0" fillId="0" borderId="2" xfId="0" applyNumberFormat="1" applyBorder="1"/>
    <xf numFmtId="0" fontId="0" fillId="0" borderId="3" xfId="0" applyNumberFormat="1" applyBorder="1"/>
    <xf numFmtId="0" fontId="0" fillId="0" borderId="4" xfId="0" applyBorder="1"/>
    <xf numFmtId="0" fontId="0" fillId="0" borderId="5" xfId="0" applyNumberFormat="1" applyBorder="1"/>
    <xf numFmtId="0" fontId="0" fillId="0" borderId="0" xfId="0" applyNumberFormat="1"/>
    <xf numFmtId="0" fontId="0" fillId="0" borderId="6" xfId="0" applyNumberFormat="1" applyBorder="1"/>
    <xf numFmtId="0" fontId="0" fillId="0" borderId="9" xfId="0" applyBorder="1"/>
    <xf numFmtId="0" fontId="0" fillId="0" borderId="10" xfId="0" applyBorder="1"/>
    <xf numFmtId="0" fontId="0" fillId="0" borderId="9" xfId="0" applyNumberFormat="1" applyBorder="1"/>
    <xf numFmtId="0" fontId="0" fillId="0" borderId="11" xfId="0" applyNumberFormat="1" applyBorder="1"/>
    <xf numFmtId="0" fontId="0" fillId="0" borderId="7" xfId="0" applyNumberFormat="1" applyBorder="1"/>
    <xf numFmtId="3" fontId="0" fillId="0" borderId="0" xfId="0" applyNumberFormat="1"/>
    <xf numFmtId="0" fontId="0" fillId="2" borderId="0" xfId="0" applyFill="1"/>
    <xf numFmtId="17" fontId="0" fillId="2" borderId="0" xfId="0" applyNumberFormat="1" applyFill="1"/>
    <xf numFmtId="3" fontId="0" fillId="0" borderId="0" xfId="0" applyNumberFormat="1"/>
    <xf numFmtId="3" fontId="0" fillId="0" borderId="0" xfId="0" applyNumberFormat="1" applyFill="1" applyBorder="1"/>
    <xf numFmtId="3" fontId="0" fillId="2" borderId="0" xfId="0" applyNumberFormat="1" applyFill="1"/>
    <xf numFmtId="168" fontId="0" fillId="0" borderId="0" xfId="0" applyNumberFormat="1"/>
    <xf numFmtId="168" fontId="0" fillId="2" borderId="0" xfId="0" applyNumberFormat="1" applyFill="1"/>
    <xf numFmtId="0" fontId="7" fillId="0" borderId="12" xfId="0" applyFont="1" applyBorder="1" applyAlignment="1">
      <alignment horizontal="center" wrapText="1"/>
    </xf>
    <xf numFmtId="3" fontId="8" fillId="0" borderId="0" xfId="0" applyNumberFormat="1" applyFont="1"/>
    <xf numFmtId="3" fontId="7" fillId="0" borderId="0" xfId="0" applyNumberFormat="1" applyFont="1"/>
    <xf numFmtId="3" fontId="0" fillId="0" borderId="0" xfId="0" applyNumberFormat="1"/>
    <xf numFmtId="0" fontId="10" fillId="0" borderId="0" xfId="0" applyFont="1"/>
    <xf numFmtId="168" fontId="0" fillId="0" borderId="0" xfId="0" applyNumberFormat="1"/>
    <xf numFmtId="4" fontId="7" fillId="0" borderId="0" xfId="0" applyNumberFormat="1" applyFont="1"/>
    <xf numFmtId="0" fontId="6" fillId="0" borderId="0" xfId="0" applyFont="1"/>
    <xf numFmtId="2" fontId="0" fillId="0" borderId="0" xfId="0" applyNumberFormat="1"/>
    <xf numFmtId="0" fontId="0" fillId="3" borderId="0" xfId="0" applyFill="1"/>
    <xf numFmtId="2" fontId="0" fillId="3" borderId="0" xfId="0" applyNumberFormat="1" applyFill="1"/>
    <xf numFmtId="168" fontId="0" fillId="3" borderId="0" xfId="0" applyNumberFormat="1" applyFill="1"/>
    <xf numFmtId="0" fontId="6" fillId="3" borderId="0" xfId="0" applyFont="1" applyFill="1"/>
    <xf numFmtId="0" fontId="0" fillId="0" borderId="17" xfId="0" applyBorder="1"/>
    <xf numFmtId="0" fontId="0" fillId="0" borderId="16" xfId="0" applyBorder="1"/>
    <xf numFmtId="9" fontId="7" fillId="0" borderId="0" xfId="0" applyNumberFormat="1" applyFont="1"/>
    <xf numFmtId="0" fontId="5" fillId="0" borderId="0" xfId="0" applyFont="1"/>
    <xf numFmtId="0" fontId="11" fillId="0" borderId="18" xfId="0" applyFont="1" applyBorder="1"/>
    <xf numFmtId="0" fontId="0" fillId="0" borderId="18" xfId="0" applyBorder="1"/>
    <xf numFmtId="0" fontId="12" fillId="0" borderId="0" xfId="0" applyFont="1"/>
    <xf numFmtId="0" fontId="13" fillId="0" borderId="0" xfId="0" applyFont="1"/>
    <xf numFmtId="0" fontId="14" fillId="0" borderId="0" xfId="0" applyFont="1"/>
    <xf numFmtId="3" fontId="14" fillId="0" borderId="0" xfId="0" applyNumberFormat="1" applyFont="1"/>
    <xf numFmtId="9" fontId="14" fillId="0" borderId="0" xfId="0" applyNumberFormat="1" applyFont="1"/>
    <xf numFmtId="3" fontId="8" fillId="0" borderId="18" xfId="0" applyNumberFormat="1" applyFont="1" applyBorder="1"/>
    <xf numFmtId="3" fontId="0" fillId="0" borderId="0" xfId="0" applyNumberFormat="1"/>
    <xf numFmtId="3" fontId="8" fillId="0" borderId="0" xfId="0" applyNumberFormat="1" applyFont="1"/>
    <xf numFmtId="3" fontId="7" fillId="0" borderId="0" xfId="0" applyNumberFormat="1" applyFont="1"/>
    <xf numFmtId="15" fontId="0" fillId="0" borderId="0" xfId="0" applyNumberFormat="1" applyAlignment="1">
      <alignment horizontal="left"/>
    </xf>
    <xf numFmtId="3" fontId="0" fillId="0" borderId="0" xfId="0" applyNumberFormat="1"/>
    <xf numFmtId="3" fontId="8" fillId="0" borderId="0" xfId="0" applyNumberFormat="1" applyFont="1"/>
    <xf numFmtId="3" fontId="7" fillId="0" borderId="0" xfId="0" applyNumberFormat="1" applyFont="1"/>
    <xf numFmtId="3" fontId="0" fillId="0" borderId="0" xfId="0" applyNumberFormat="1"/>
    <xf numFmtId="3" fontId="8" fillId="0" borderId="0" xfId="0" applyNumberFormat="1" applyFont="1"/>
    <xf numFmtId="3" fontId="7" fillId="0" borderId="0" xfId="0" applyNumberFormat="1" applyFont="1"/>
    <xf numFmtId="0" fontId="2" fillId="0" borderId="0" xfId="0" applyFont="1"/>
    <xf numFmtId="0" fontId="2" fillId="0" borderId="18" xfId="0" applyFont="1" applyBorder="1"/>
    <xf numFmtId="0" fontId="15" fillId="0" borderId="0" xfId="0" applyFont="1"/>
    <xf numFmtId="0" fontId="3" fillId="0" borderId="18" xfId="0" applyFont="1" applyBorder="1"/>
    <xf numFmtId="0" fontId="0" fillId="0" borderId="24" xfId="0" applyBorder="1"/>
    <xf numFmtId="0" fontId="3" fillId="0" borderId="24" xfId="0" applyFont="1" applyBorder="1"/>
    <xf numFmtId="0" fontId="0" fillId="0" borderId="25" xfId="0" applyBorder="1"/>
    <xf numFmtId="0" fontId="4" fillId="0" borderId="19" xfId="0" applyFont="1" applyBorder="1"/>
    <xf numFmtId="0" fontId="3" fillId="0" borderId="20" xfId="0" applyFont="1" applyBorder="1"/>
    <xf numFmtId="3" fontId="0" fillId="0" borderId="0" xfId="0" applyNumberFormat="1" applyBorder="1"/>
    <xf numFmtId="3" fontId="0" fillId="0" borderId="22" xfId="0" applyNumberFormat="1" applyBorder="1"/>
    <xf numFmtId="3" fontId="16" fillId="0" borderId="0" xfId="0" applyNumberFormat="1" applyFont="1" applyBorder="1"/>
    <xf numFmtId="3" fontId="16" fillId="0" borderId="22" xfId="0" applyNumberFormat="1" applyFont="1" applyBorder="1"/>
    <xf numFmtId="0" fontId="0" fillId="4" borderId="24" xfId="0" applyFill="1" applyBorder="1"/>
    <xf numFmtId="0" fontId="2" fillId="4" borderId="18" xfId="0" applyFont="1" applyFill="1" applyBorder="1"/>
    <xf numFmtId="3" fontId="0" fillId="4" borderId="0" xfId="0" applyNumberFormat="1" applyFill="1" applyBorder="1"/>
    <xf numFmtId="0" fontId="4" fillId="0" borderId="23" xfId="0" applyFont="1" applyBorder="1"/>
    <xf numFmtId="0" fontId="2" fillId="0" borderId="21" xfId="0" applyFont="1" applyBorder="1"/>
    <xf numFmtId="3" fontId="2" fillId="4" borderId="27" xfId="0" applyNumberFormat="1" applyFont="1" applyFill="1" applyBorder="1"/>
    <xf numFmtId="0" fontId="2" fillId="6" borderId="26" xfId="0" applyFont="1" applyFill="1" applyBorder="1"/>
    <xf numFmtId="3" fontId="2" fillId="6" borderId="27" xfId="0" applyNumberFormat="1" applyFont="1" applyFill="1" applyBorder="1"/>
    <xf numFmtId="3" fontId="2" fillId="6" borderId="28" xfId="0" applyNumberFormat="1" applyFont="1" applyFill="1" applyBorder="1"/>
    <xf numFmtId="0" fontId="0" fillId="5" borderId="0" xfId="0" applyFill="1"/>
    <xf numFmtId="0" fontId="15" fillId="5" borderId="0" xfId="0" applyFont="1" applyFill="1"/>
    <xf numFmtId="0" fontId="18" fillId="5" borderId="0" xfId="0" applyFont="1" applyFill="1"/>
    <xf numFmtId="0" fontId="17" fillId="5" borderId="0" xfId="0" applyFont="1" applyFill="1"/>
    <xf numFmtId="0" fontId="4" fillId="5" borderId="0" xfId="0" applyFont="1" applyFill="1"/>
    <xf numFmtId="3" fontId="0" fillId="0" borderId="0" xfId="0" applyNumberFormat="1"/>
    <xf numFmtId="168" fontId="0" fillId="0" borderId="0" xfId="0" applyNumberFormat="1" applyFill="1"/>
    <xf numFmtId="0" fontId="19" fillId="0" borderId="0" xfId="0" applyFont="1"/>
    <xf numFmtId="0" fontId="20" fillId="0" borderId="0" xfId="0" applyFont="1"/>
    <xf numFmtId="2" fontId="0" fillId="0" borderId="0" xfId="0" applyNumberFormat="1"/>
    <xf numFmtId="3" fontId="0" fillId="0" borderId="0" xfId="0" applyNumberFormat="1"/>
    <xf numFmtId="168" fontId="0" fillId="0" borderId="0" xfId="0" applyNumberFormat="1"/>
    <xf numFmtId="168" fontId="8" fillId="0" borderId="0" xfId="0" applyNumberFormat="1" applyFont="1"/>
    <xf numFmtId="168" fontId="7" fillId="0" borderId="0" xfId="0" applyNumberFormat="1" applyFont="1"/>
    <xf numFmtId="9" fontId="0" fillId="0" borderId="0" xfId="0" applyNumberFormat="1"/>
    <xf numFmtId="0" fontId="1" fillId="0" borderId="0" xfId="0" applyFont="1"/>
    <xf numFmtId="169" fontId="0" fillId="0" borderId="0" xfId="0" applyNumberFormat="1"/>
    <xf numFmtId="168" fontId="0" fillId="0" borderId="0" xfId="0" applyNumberFormat="1"/>
    <xf numFmtId="0" fontId="7" fillId="0" borderId="13" xfId="0" applyFont="1" applyBorder="1" applyAlignment="1">
      <alignment horizontal="center" wrapText="1"/>
    </xf>
    <xf numFmtId="0" fontId="7" fillId="0" borderId="14" xfId="0" applyFont="1" applyBorder="1" applyAlignment="1">
      <alignment horizontal="center" wrapText="1"/>
    </xf>
    <xf numFmtId="0" fontId="7" fillId="0" borderId="15" xfId="0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9"/>
  <colors>
    <mruColors>
      <color rgb="FFEBDC39"/>
      <color rgb="FFF4E001"/>
      <color rgb="FFD36461"/>
      <color rgb="FFD25F5C"/>
      <color rgb="FFA3C1DC"/>
    </mruColors>
  </colors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haredStrings" Target="sharedStrings.xml"/><Relationship Id="rId21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pivotCacheDefinition" Target="pivotCache/pivotCacheDefinition1.xml"/><Relationship Id="rId16" Type="http://schemas.openxmlformats.org/officeDocument/2006/relationships/pivotCacheDefinition" Target="pivotCache/pivotCacheDefinition2.xml"/><Relationship Id="rId17" Type="http://schemas.openxmlformats.org/officeDocument/2006/relationships/pivotCacheDefinition" Target="pivotCache/pivotCacheDefinition3.xml"/><Relationship Id="rId18" Type="http://schemas.openxmlformats.org/officeDocument/2006/relationships/theme" Target="theme/theme1.xml"/><Relationship Id="rId19" Type="http://schemas.openxmlformats.org/officeDocument/2006/relationships/styles" Target="styles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U.S. Mining jobs in 2011 were at their highest level since 1995 and have increased since the EPA began enhanced scrutiny of mountaintop removal permits </a:t>
            </a:r>
          </a:p>
        </c:rich>
      </c:tx>
      <c:layout>
        <c:manualLayout>
          <c:xMode val="edge"/>
          <c:yMode val="edge"/>
          <c:x val="0.126537172766949"/>
          <c:y val="0.0"/>
        </c:manualLayout>
      </c:layout>
    </c:title>
    <c:plotArea>
      <c:layout>
        <c:manualLayout>
          <c:layoutTarget val="inner"/>
          <c:xMode val="edge"/>
          <c:yMode val="edge"/>
          <c:x val="0.128575783571801"/>
          <c:y val="0.267477314425668"/>
          <c:w val="0.735494960017157"/>
          <c:h val="0.615034734960498"/>
        </c:manualLayout>
      </c:layout>
      <c:barChart>
        <c:barDir val="col"/>
        <c:grouping val="stacked"/>
        <c:ser>
          <c:idx val="1"/>
          <c:order val="0"/>
          <c:spPr>
            <a:solidFill>
              <a:schemeClr val="accent1"/>
            </a:solidFill>
          </c:spPr>
          <c:cat>
            <c:numRef>
              <c:f>US!$AJ$80:$AJ$120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US!$AN$80:$AN$120</c:f>
              <c:numCache>
                <c:formatCode>General</c:formatCode>
                <c:ptCount val="41"/>
                <c:pt idx="0">
                  <c:v>33827.0</c:v>
                </c:pt>
                <c:pt idx="1">
                  <c:v>32047.0</c:v>
                </c:pt>
                <c:pt idx="2">
                  <c:v>31529.0</c:v>
                </c:pt>
                <c:pt idx="3">
                  <c:v>31318.0</c:v>
                </c:pt>
                <c:pt idx="4">
                  <c:v>30554.0</c:v>
                </c:pt>
                <c:pt idx="5">
                  <c:v>30385.0</c:v>
                </c:pt>
                <c:pt idx="6">
                  <c:v>30338.0</c:v>
                </c:pt>
                <c:pt idx="7">
                  <c:v>30247.0</c:v>
                </c:pt>
                <c:pt idx="8">
                  <c:v>31182.0</c:v>
                </c:pt>
                <c:pt idx="9">
                  <c:v>31752.0</c:v>
                </c:pt>
                <c:pt idx="10">
                  <c:v>32776.0</c:v>
                </c:pt>
                <c:pt idx="11">
                  <c:v>32721.0</c:v>
                </c:pt>
                <c:pt idx="12">
                  <c:v>34102.0</c:v>
                </c:pt>
                <c:pt idx="13">
                  <c:v>35115.0</c:v>
                </c:pt>
                <c:pt idx="14">
                  <c:v>35527.0</c:v>
                </c:pt>
                <c:pt idx="15">
                  <c:v>36176.0</c:v>
                </c:pt>
                <c:pt idx="16">
                  <c:v>36794.0</c:v>
                </c:pt>
                <c:pt idx="17">
                  <c:v>36622.0</c:v>
                </c:pt>
                <c:pt idx="18">
                  <c:v>37174.0</c:v>
                </c:pt>
                <c:pt idx="19">
                  <c:v>36867.0</c:v>
                </c:pt>
                <c:pt idx="20">
                  <c:v>36713.0</c:v>
                </c:pt>
                <c:pt idx="21">
                  <c:v>37167.0</c:v>
                </c:pt>
                <c:pt idx="22">
                  <c:v>36576.0</c:v>
                </c:pt>
                <c:pt idx="23">
                  <c:v>35844.0</c:v>
                </c:pt>
                <c:pt idx="24">
                  <c:v>36985.0</c:v>
                </c:pt>
                <c:pt idx="25">
                  <c:v>38331.0</c:v>
                </c:pt>
                <c:pt idx="26">
                  <c:v>39666.0</c:v>
                </c:pt>
                <c:pt idx="27">
                  <c:v>40848.0</c:v>
                </c:pt>
                <c:pt idx="28">
                  <c:v>41692.0</c:v>
                </c:pt>
                <c:pt idx="29">
                  <c:v>39670.0</c:v>
                </c:pt>
                <c:pt idx="30">
                  <c:v>39041.0</c:v>
                </c:pt>
                <c:pt idx="31">
                  <c:v>37499.0</c:v>
                </c:pt>
                <c:pt idx="32">
                  <c:v>38836.0</c:v>
                </c:pt>
                <c:pt idx="33">
                  <c:v>39861.0</c:v>
                </c:pt>
                <c:pt idx="34">
                  <c:v>40755.0</c:v>
                </c:pt>
                <c:pt idx="35">
                  <c:v>41315.0</c:v>
                </c:pt>
                <c:pt idx="36">
                  <c:v>42696.0</c:v>
                </c:pt>
                <c:pt idx="37">
                  <c:v>43766.0</c:v>
                </c:pt>
                <c:pt idx="38">
                  <c:v>44842.0</c:v>
                </c:pt>
                <c:pt idx="39" formatCode="#,##0">
                  <c:v>44968.0</c:v>
                </c:pt>
                <c:pt idx="40" formatCode="#,##0">
                  <c:v>45681.0</c:v>
                </c:pt>
              </c:numCache>
            </c:numRef>
          </c:val>
        </c:ser>
        <c:ser>
          <c:idx val="0"/>
          <c:order val="1"/>
          <c:spPr>
            <a:solidFill>
              <a:schemeClr val="bg1">
                <a:lumMod val="85000"/>
              </a:schemeClr>
            </a:solidFill>
          </c:spPr>
          <c:cat>
            <c:numRef>
              <c:f>US!$AJ$80:$AJ$120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US!$AX$80:$AX$120</c:f>
              <c:numCache>
                <c:formatCode>#,##0</c:formatCode>
                <c:ptCount val="41"/>
                <c:pt idx="0">
                  <c:v>42846.0</c:v>
                </c:pt>
                <c:pt idx="1">
                  <c:v>41561.0</c:v>
                </c:pt>
                <c:pt idx="2">
                  <c:v>41338.0</c:v>
                </c:pt>
                <c:pt idx="3">
                  <c:v>40408.0</c:v>
                </c:pt>
                <c:pt idx="4">
                  <c:v>39702.0</c:v>
                </c:pt>
                <c:pt idx="5">
                  <c:v>39725.0</c:v>
                </c:pt>
                <c:pt idx="6">
                  <c:v>38856.0</c:v>
                </c:pt>
                <c:pt idx="7">
                  <c:v>38645.0</c:v>
                </c:pt>
                <c:pt idx="8">
                  <c:v>39275.0</c:v>
                </c:pt>
                <c:pt idx="9">
                  <c:v>40331.0</c:v>
                </c:pt>
                <c:pt idx="10">
                  <c:v>41064.0</c:v>
                </c:pt>
                <c:pt idx="11">
                  <c:v>41098.0</c:v>
                </c:pt>
                <c:pt idx="12">
                  <c:v>41601.0</c:v>
                </c:pt>
                <c:pt idx="13">
                  <c:v>42833.0</c:v>
                </c:pt>
                <c:pt idx="14">
                  <c:v>43801.0</c:v>
                </c:pt>
                <c:pt idx="15">
                  <c:v>43890.0</c:v>
                </c:pt>
                <c:pt idx="16">
                  <c:v>44553.0</c:v>
                </c:pt>
                <c:pt idx="17">
                  <c:v>44712.0</c:v>
                </c:pt>
                <c:pt idx="18">
                  <c:v>44961.0</c:v>
                </c:pt>
                <c:pt idx="19">
                  <c:v>45094.0</c:v>
                </c:pt>
                <c:pt idx="20">
                  <c:v>43767.0</c:v>
                </c:pt>
                <c:pt idx="21">
                  <c:v>44407.0</c:v>
                </c:pt>
                <c:pt idx="22">
                  <c:v>44267.0</c:v>
                </c:pt>
                <c:pt idx="23">
                  <c:v>43968.0</c:v>
                </c:pt>
                <c:pt idx="24">
                  <c:v>44139.0</c:v>
                </c:pt>
                <c:pt idx="25">
                  <c:v>45964.0</c:v>
                </c:pt>
                <c:pt idx="26">
                  <c:v>47948.0</c:v>
                </c:pt>
                <c:pt idx="27">
                  <c:v>49040.0</c:v>
                </c:pt>
                <c:pt idx="28">
                  <c:v>49280.0</c:v>
                </c:pt>
                <c:pt idx="29">
                  <c:v>47589.0</c:v>
                </c:pt>
                <c:pt idx="30">
                  <c:v>45498.0</c:v>
                </c:pt>
                <c:pt idx="31">
                  <c:v>42803.0</c:v>
                </c:pt>
                <c:pt idx="32">
                  <c:v>43719.0</c:v>
                </c:pt>
                <c:pt idx="33">
                  <c:v>44754.0</c:v>
                </c:pt>
                <c:pt idx="34">
                  <c:v>46550.0</c:v>
                </c:pt>
                <c:pt idx="35">
                  <c:v>45721.0</c:v>
                </c:pt>
                <c:pt idx="36">
                  <c:v>45476.0</c:v>
                </c:pt>
                <c:pt idx="37">
                  <c:v>47029.0</c:v>
                </c:pt>
                <c:pt idx="38">
                  <c:v>47254.0</c:v>
                </c:pt>
                <c:pt idx="39">
                  <c:v>47339.0</c:v>
                </c:pt>
                <c:pt idx="40">
                  <c:v>46887.0</c:v>
                </c:pt>
              </c:numCache>
            </c:numRef>
          </c:val>
        </c:ser>
        <c:gapWidth val="50"/>
        <c:overlap val="100"/>
        <c:axId val="634076200"/>
        <c:axId val="579685160"/>
      </c:barChart>
      <c:catAx>
        <c:axId val="6340762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79685160"/>
        <c:crosses val="autoZero"/>
        <c:auto val="1"/>
        <c:lblAlgn val="ctr"/>
        <c:lblOffset val="100"/>
        <c:tickLblSkip val="4"/>
        <c:tickMarkSkip val="1"/>
      </c:catAx>
      <c:valAx>
        <c:axId val="579685160"/>
        <c:scaling>
          <c:orientation val="minMax"/>
          <c:max val="119999.0"/>
          <c:min val="0.0"/>
        </c:scaling>
        <c:axPos val="l"/>
        <c:majorGridlines/>
        <c:title>
          <c:tx>
            <c:rich>
              <a:bodyPr/>
              <a:lstStyle/>
              <a:p>
                <a:pPr>
                  <a:defRPr sz="2400" b="0">
                    <a:solidFill>
                      <a:srgbClr val="7F7F7F"/>
                    </a:solidFill>
                  </a:defRPr>
                </a:pPr>
                <a:r>
                  <a:rPr lang="en-US" sz="2400" b="0">
                    <a:solidFill>
                      <a:srgbClr val="7F7F7F"/>
                    </a:solidFill>
                  </a:rPr>
                  <a:t>Employment</a:t>
                </a:r>
                <a:r>
                  <a:rPr lang="en-US" sz="2400" b="0" baseline="0">
                    <a:solidFill>
                      <a:srgbClr val="7F7F7F"/>
                    </a:solidFill>
                  </a:rPr>
                  <a:t> at U.S. Coal Mines (1,000s of jobs)</a:t>
                </a:r>
                <a:endParaRPr lang="en-US" sz="2400" b="0">
                  <a:solidFill>
                    <a:srgbClr val="7F7F7F"/>
                  </a:solidFill>
                </a:endParaRPr>
              </a:p>
            </c:rich>
          </c:tx>
          <c:layout>
            <c:manualLayout>
              <c:xMode val="edge"/>
              <c:yMode val="edge"/>
              <c:x val="0.0158065760511924"/>
              <c:y val="0.267056357385948"/>
            </c:manualLayout>
          </c:layout>
        </c:title>
        <c:numFmt formatCode="General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634076200"/>
        <c:crosses val="autoZero"/>
        <c:crossBetween val="between"/>
        <c:majorUnit val="20000.0"/>
        <c:dispUnits>
          <c:builtInUnit val="thousands"/>
        </c:dispUnits>
      </c:val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Central Appalachian mining jobs </a:t>
            </a:r>
            <a:r>
              <a:rPr lang="en-US" sz="3400" b="1" i="0" u="none" strike="noStrike" baseline="0"/>
              <a:t>have increased since EPA began enhanced scrutiny of mountaintop removal permits</a:t>
            </a:r>
            <a:r>
              <a:rPr lang="en-US" sz="3400" b="1" i="0" baseline="0"/>
              <a:t>, even as production continued a long-term decline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CAPP!$AJ$80:$AJ$121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CAPP!$AS$80:$AS$121</c:f>
              <c:numCache>
                <c:formatCode>#,##0</c:formatCode>
                <c:ptCount val="42"/>
                <c:pt idx="0">
                  <c:v>32862.0</c:v>
                </c:pt>
                <c:pt idx="1">
                  <c:v>30345.0</c:v>
                </c:pt>
                <c:pt idx="2">
                  <c:v>30276.0</c:v>
                </c:pt>
                <c:pt idx="3">
                  <c:v>29235.0</c:v>
                </c:pt>
                <c:pt idx="4">
                  <c:v>28365.0</c:v>
                </c:pt>
                <c:pt idx="5">
                  <c:v>28146.0</c:v>
                </c:pt>
                <c:pt idx="6">
                  <c:v>27579.0</c:v>
                </c:pt>
                <c:pt idx="7">
                  <c:v>27138.0</c:v>
                </c:pt>
                <c:pt idx="8">
                  <c:v>28126.0</c:v>
                </c:pt>
                <c:pt idx="9">
                  <c:v>28813.0</c:v>
                </c:pt>
                <c:pt idx="10">
                  <c:v>29894.0</c:v>
                </c:pt>
                <c:pt idx="11">
                  <c:v>30102.0</c:v>
                </c:pt>
                <c:pt idx="12">
                  <c:v>31134.0</c:v>
                </c:pt>
                <c:pt idx="13">
                  <c:v>32475.0</c:v>
                </c:pt>
                <c:pt idx="14">
                  <c:v>33330.0</c:v>
                </c:pt>
                <c:pt idx="15">
                  <c:v>33707.0</c:v>
                </c:pt>
                <c:pt idx="16">
                  <c:v>34901.0</c:v>
                </c:pt>
                <c:pt idx="17">
                  <c:v>34717.0</c:v>
                </c:pt>
                <c:pt idx="18">
                  <c:v>34732.0</c:v>
                </c:pt>
                <c:pt idx="19">
                  <c:v>34795.0</c:v>
                </c:pt>
                <c:pt idx="20">
                  <c:v>34154.0</c:v>
                </c:pt>
                <c:pt idx="21">
                  <c:v>34283.0</c:v>
                </c:pt>
                <c:pt idx="22">
                  <c:v>33673.0</c:v>
                </c:pt>
                <c:pt idx="23">
                  <c:v>33038.0</c:v>
                </c:pt>
                <c:pt idx="24">
                  <c:v>34219.0</c:v>
                </c:pt>
                <c:pt idx="25">
                  <c:v>35836.0</c:v>
                </c:pt>
                <c:pt idx="26">
                  <c:v>37842.0</c:v>
                </c:pt>
                <c:pt idx="27">
                  <c:v>38936.0</c:v>
                </c:pt>
                <c:pt idx="28">
                  <c:v>39370.0</c:v>
                </c:pt>
                <c:pt idx="29">
                  <c:v>35981.0</c:v>
                </c:pt>
                <c:pt idx="30">
                  <c:v>34168.0</c:v>
                </c:pt>
                <c:pt idx="31">
                  <c:v>32193.0</c:v>
                </c:pt>
                <c:pt idx="32">
                  <c:v>33090.0</c:v>
                </c:pt>
                <c:pt idx="33">
                  <c:v>34205.0</c:v>
                </c:pt>
                <c:pt idx="34">
                  <c:v>35033.0</c:v>
                </c:pt>
                <c:pt idx="35">
                  <c:v>35347.0</c:v>
                </c:pt>
                <c:pt idx="36">
                  <c:v>35396.0</c:v>
                </c:pt>
                <c:pt idx="37">
                  <c:v>36597.0</c:v>
                </c:pt>
                <c:pt idx="38">
                  <c:v>37550.0</c:v>
                </c:pt>
                <c:pt idx="39">
                  <c:v>36613.0</c:v>
                </c:pt>
                <c:pt idx="40">
                  <c:v>36675.0</c:v>
                </c:pt>
              </c:numCache>
            </c:numRef>
          </c:val>
        </c:ser>
        <c:gapWidth val="60"/>
        <c:overlap val="100"/>
        <c:axId val="579594712"/>
        <c:axId val="684698456"/>
      </c:barChart>
      <c:lineChart>
        <c:grouping val="standard"/>
        <c:ser>
          <c:idx val="0"/>
          <c:order val="0"/>
          <c:tx>
            <c:v>Production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CAPP!$AJ$80:$AJ$121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CAPP!$AQ$80:$AQ$121</c:f>
              <c:numCache>
                <c:formatCode>#,##0</c:formatCode>
                <c:ptCount val="42"/>
                <c:pt idx="0">
                  <c:v>6.8402394E7</c:v>
                </c:pt>
                <c:pt idx="1">
                  <c:v>6.0967639E7</c:v>
                </c:pt>
                <c:pt idx="2">
                  <c:v>6.1113216E7</c:v>
                </c:pt>
                <c:pt idx="3">
                  <c:v>5.8520094E7</c:v>
                </c:pt>
                <c:pt idx="4">
                  <c:v>5.8578552E7</c:v>
                </c:pt>
                <c:pt idx="5">
                  <c:v>5.9557464E7</c:v>
                </c:pt>
                <c:pt idx="6">
                  <c:v>5.6711777E7</c:v>
                </c:pt>
                <c:pt idx="7">
                  <c:v>5.6272379E7</c:v>
                </c:pt>
                <c:pt idx="8">
                  <c:v>5.9191613E7</c:v>
                </c:pt>
                <c:pt idx="9">
                  <c:v>5.8641284E7</c:v>
                </c:pt>
                <c:pt idx="10">
                  <c:v>5.7983392E7</c:v>
                </c:pt>
                <c:pt idx="11">
                  <c:v>5.6702247E7</c:v>
                </c:pt>
                <c:pt idx="12">
                  <c:v>5.8726356E7</c:v>
                </c:pt>
                <c:pt idx="13">
                  <c:v>6.1120281E7</c:v>
                </c:pt>
                <c:pt idx="14">
                  <c:v>5.8868974E7</c:v>
                </c:pt>
                <c:pt idx="15">
                  <c:v>5.7279149E7</c:v>
                </c:pt>
                <c:pt idx="16">
                  <c:v>6.18277E7</c:v>
                </c:pt>
                <c:pt idx="17">
                  <c:v>6.0070037E7</c:v>
                </c:pt>
                <c:pt idx="18">
                  <c:v>5.7631052E7</c:v>
                </c:pt>
                <c:pt idx="19">
                  <c:v>5.6804007E7</c:v>
                </c:pt>
                <c:pt idx="20">
                  <c:v>5.8935599E7</c:v>
                </c:pt>
                <c:pt idx="21">
                  <c:v>5.8267525E7</c:v>
                </c:pt>
                <c:pt idx="22">
                  <c:v>5.528227E7</c:v>
                </c:pt>
                <c:pt idx="23">
                  <c:v>5.4852504E7</c:v>
                </c:pt>
                <c:pt idx="24">
                  <c:v>5.8248706E7</c:v>
                </c:pt>
                <c:pt idx="25">
                  <c:v>6.015185E7</c:v>
                </c:pt>
                <c:pt idx="26">
                  <c:v>5.9193161E7</c:v>
                </c:pt>
                <c:pt idx="27">
                  <c:v>5.7908584E7</c:v>
                </c:pt>
                <c:pt idx="28">
                  <c:v>5.6527535E7</c:v>
                </c:pt>
                <c:pt idx="29">
                  <c:v>4.8203091E7</c:v>
                </c:pt>
                <c:pt idx="30">
                  <c:v>4.674523E7</c:v>
                </c:pt>
                <c:pt idx="31">
                  <c:v>4.3278924E7</c:v>
                </c:pt>
                <c:pt idx="32">
                  <c:v>4.6674446E7</c:v>
                </c:pt>
                <c:pt idx="33">
                  <c:v>4.6903589E7</c:v>
                </c:pt>
                <c:pt idx="34">
                  <c:v>4.6768643E7</c:v>
                </c:pt>
                <c:pt idx="35">
                  <c:v>4.5037348E7</c:v>
                </c:pt>
                <c:pt idx="36">
                  <c:v>4.6971056E7</c:v>
                </c:pt>
                <c:pt idx="37">
                  <c:v>4.723022E7</c:v>
                </c:pt>
                <c:pt idx="38">
                  <c:v>4.4486676E7</c:v>
                </c:pt>
                <c:pt idx="39">
                  <c:v>4.2656894E7</c:v>
                </c:pt>
                <c:pt idx="40">
                  <c:v>4.1714228E7</c:v>
                </c:pt>
              </c:numCache>
            </c:numRef>
          </c:val>
        </c:ser>
        <c:marker val="1"/>
        <c:axId val="684261080"/>
        <c:axId val="612521928"/>
      </c:lineChart>
      <c:catAx>
        <c:axId val="5795947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84698456"/>
        <c:crosses val="autoZero"/>
        <c:auto val="1"/>
        <c:lblAlgn val="ctr"/>
        <c:lblOffset val="100"/>
        <c:tickLblSkip val="4"/>
        <c:tickMarkSkip val="1"/>
      </c:catAx>
      <c:valAx>
        <c:axId val="684698456"/>
        <c:scaling>
          <c:orientation val="minMax"/>
          <c:max val="45000.0"/>
          <c:min val="2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Central Appalachian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6184720236544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579594712"/>
        <c:crosses val="autoZero"/>
        <c:crossBetween val="between"/>
        <c:majorUnit val="5000.0"/>
        <c:dispUnits>
          <c:builtInUnit val="thousands"/>
        </c:dispUnits>
      </c:valAx>
      <c:valAx>
        <c:axId val="612521928"/>
        <c:scaling>
          <c:orientation val="minMax"/>
          <c:max val="8.0E7"/>
          <c:min val="3.0E7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684261080"/>
        <c:crosses val="max"/>
        <c:crossBetween val="between"/>
        <c:majorUnit val="1.0E7"/>
        <c:dispUnits>
          <c:builtInUnit val="millions"/>
        </c:dispUnits>
      </c:valAx>
      <c:catAx>
        <c:axId val="684261080"/>
        <c:scaling>
          <c:orientation val="minMax"/>
        </c:scaling>
        <c:delete val="1"/>
        <c:axPos val="b"/>
        <c:numFmt formatCode="General" sourceLinked="1"/>
        <c:tickLblPos val="nextTo"/>
        <c:crossAx val="61252192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 b="1" i="0" baseline="0"/>
              <a:t>Jobs at Virginia coal mines in 2011 were at their highest level since 1998 and have increased since EPA began enhanced scrutiny of mountaintop removal permits </a:t>
            </a:r>
            <a:endParaRPr lang="en-US" sz="3200"/>
          </a:p>
        </c:rich>
      </c:tx>
      <c:layout>
        <c:manualLayout>
          <c:xMode val="edge"/>
          <c:yMode val="edge"/>
          <c:x val="0.138729352909834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822925009470998"/>
          <c:h val="0.58635479002241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VA!$AS$80:$AS$120</c:f>
              <c:numCache>
                <c:formatCode>#,##0</c:formatCode>
                <c:ptCount val="41"/>
                <c:pt idx="0">
                  <c:v>5089.0</c:v>
                </c:pt>
                <c:pt idx="1">
                  <c:v>4787.0</c:v>
                </c:pt>
                <c:pt idx="2">
                  <c:v>4707.0</c:v>
                </c:pt>
                <c:pt idx="3">
                  <c:v>4509.0</c:v>
                </c:pt>
                <c:pt idx="4">
                  <c:v>4357.0</c:v>
                </c:pt>
                <c:pt idx="5">
                  <c:v>4452.0</c:v>
                </c:pt>
                <c:pt idx="6">
                  <c:v>4722.0</c:v>
                </c:pt>
                <c:pt idx="7">
                  <c:v>4610.0</c:v>
                </c:pt>
                <c:pt idx="8">
                  <c:v>4523.0</c:v>
                </c:pt>
                <c:pt idx="9">
                  <c:v>4736.0</c:v>
                </c:pt>
                <c:pt idx="10">
                  <c:v>4786.0</c:v>
                </c:pt>
                <c:pt idx="11">
                  <c:v>4872.0</c:v>
                </c:pt>
                <c:pt idx="12">
                  <c:v>4949.0</c:v>
                </c:pt>
                <c:pt idx="13">
                  <c:v>5181.0</c:v>
                </c:pt>
                <c:pt idx="14">
                  <c:v>5007.0</c:v>
                </c:pt>
                <c:pt idx="15">
                  <c:v>5037.0</c:v>
                </c:pt>
                <c:pt idx="16">
                  <c:v>5099.0</c:v>
                </c:pt>
                <c:pt idx="17">
                  <c:v>5060.0</c:v>
                </c:pt>
                <c:pt idx="18">
                  <c:v>4823.0</c:v>
                </c:pt>
                <c:pt idx="19">
                  <c:v>4983.0</c:v>
                </c:pt>
                <c:pt idx="20">
                  <c:v>4898.0</c:v>
                </c:pt>
                <c:pt idx="21">
                  <c:v>4938.0</c:v>
                </c:pt>
                <c:pt idx="22">
                  <c:v>4596.0</c:v>
                </c:pt>
                <c:pt idx="23">
                  <c:v>4135.0</c:v>
                </c:pt>
                <c:pt idx="24">
                  <c:v>4435.0</c:v>
                </c:pt>
                <c:pt idx="25">
                  <c:v>4649.0</c:v>
                </c:pt>
                <c:pt idx="26">
                  <c:v>4802.0</c:v>
                </c:pt>
                <c:pt idx="27">
                  <c:v>4976.0</c:v>
                </c:pt>
                <c:pt idx="28">
                  <c:v>4866.0</c:v>
                </c:pt>
                <c:pt idx="29">
                  <c:v>4480.0</c:v>
                </c:pt>
                <c:pt idx="30">
                  <c:v>4436.0</c:v>
                </c:pt>
                <c:pt idx="31">
                  <c:v>4546.0</c:v>
                </c:pt>
                <c:pt idx="32">
                  <c:v>4639.0</c:v>
                </c:pt>
                <c:pt idx="33">
                  <c:v>4922.0</c:v>
                </c:pt>
                <c:pt idx="34">
                  <c:v>4863.0</c:v>
                </c:pt>
                <c:pt idx="35">
                  <c:v>4965.0</c:v>
                </c:pt>
                <c:pt idx="36">
                  <c:v>5043.0</c:v>
                </c:pt>
                <c:pt idx="37">
                  <c:v>5107.0</c:v>
                </c:pt>
                <c:pt idx="38">
                  <c:v>5343.0</c:v>
                </c:pt>
                <c:pt idx="39">
                  <c:v>5355.0</c:v>
                </c:pt>
                <c:pt idx="40">
                  <c:v>5296.0</c:v>
                </c:pt>
              </c:numCache>
            </c:numRef>
          </c:val>
        </c:ser>
        <c:gapWidth val="60"/>
        <c:overlap val="100"/>
        <c:axId val="593073944"/>
        <c:axId val="592650328"/>
      </c:barChart>
      <c:catAx>
        <c:axId val="5930739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92650328"/>
        <c:crosses val="autoZero"/>
        <c:auto val="1"/>
        <c:lblAlgn val="ctr"/>
        <c:lblOffset val="100"/>
        <c:tickLblSkip val="4"/>
        <c:tickMarkSkip val="1"/>
      </c:catAx>
      <c:valAx>
        <c:axId val="592650328"/>
        <c:scaling>
          <c:orientation val="minMax"/>
          <c:min val="3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Virginia Mines</a:t>
                </a:r>
              </a:p>
            </c:rich>
          </c:tx>
          <c:layout>
            <c:manualLayout>
              <c:xMode val="edge"/>
              <c:yMode val="edge"/>
              <c:x val="0.0143124649606917"/>
              <c:y val="0.312055433632071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593073944"/>
        <c:crosses val="autoZero"/>
        <c:crossBetween val="between"/>
        <c:majorUnit val="500.0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800"/>
            </a:pPr>
            <a:r>
              <a:rPr lang="en-US" sz="3800"/>
              <a:t>Jobs</a:t>
            </a:r>
            <a:r>
              <a:rPr lang="en-US" sz="3800" baseline="0"/>
              <a:t> at</a:t>
            </a:r>
            <a:r>
              <a:rPr lang="en-US" sz="3800"/>
              <a:t> Virginia coal mines and production at underground mines have increased </a:t>
            </a:r>
            <a:r>
              <a:rPr lang="en-US" sz="3800" baseline="0"/>
              <a:t>since EPA began stricter review of mountaintop removal permits </a:t>
            </a:r>
            <a:endParaRPr lang="en-US" sz="3800"/>
          </a:p>
        </c:rich>
      </c:tx>
      <c:layout>
        <c:manualLayout>
          <c:xMode val="edge"/>
          <c:yMode val="edge"/>
          <c:x val="0.123691739369106"/>
          <c:y val="0.00815956511445396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335561472846477"/>
          <c:w val="0.769455906514964"/>
          <c:h val="0.54827683798219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VA!$AS$80:$AS$120</c:f>
              <c:numCache>
                <c:formatCode>#,##0</c:formatCode>
                <c:ptCount val="41"/>
                <c:pt idx="0">
                  <c:v>5089.0</c:v>
                </c:pt>
                <c:pt idx="1">
                  <c:v>4787.0</c:v>
                </c:pt>
                <c:pt idx="2">
                  <c:v>4707.0</c:v>
                </c:pt>
                <c:pt idx="3">
                  <c:v>4509.0</c:v>
                </c:pt>
                <c:pt idx="4">
                  <c:v>4357.0</c:v>
                </c:pt>
                <c:pt idx="5">
                  <c:v>4452.0</c:v>
                </c:pt>
                <c:pt idx="6">
                  <c:v>4722.0</c:v>
                </c:pt>
                <c:pt idx="7">
                  <c:v>4610.0</c:v>
                </c:pt>
                <c:pt idx="8">
                  <c:v>4523.0</c:v>
                </c:pt>
                <c:pt idx="9">
                  <c:v>4736.0</c:v>
                </c:pt>
                <c:pt idx="10">
                  <c:v>4786.0</c:v>
                </c:pt>
                <c:pt idx="11">
                  <c:v>4872.0</c:v>
                </c:pt>
                <c:pt idx="12">
                  <c:v>4949.0</c:v>
                </c:pt>
                <c:pt idx="13">
                  <c:v>5181.0</c:v>
                </c:pt>
                <c:pt idx="14">
                  <c:v>5007.0</c:v>
                </c:pt>
                <c:pt idx="15">
                  <c:v>5037.0</c:v>
                </c:pt>
                <c:pt idx="16">
                  <c:v>5099.0</c:v>
                </c:pt>
                <c:pt idx="17">
                  <c:v>5060.0</c:v>
                </c:pt>
                <c:pt idx="18">
                  <c:v>4823.0</c:v>
                </c:pt>
                <c:pt idx="19">
                  <c:v>4983.0</c:v>
                </c:pt>
                <c:pt idx="20">
                  <c:v>4898.0</c:v>
                </c:pt>
                <c:pt idx="21">
                  <c:v>4938.0</c:v>
                </c:pt>
                <c:pt idx="22">
                  <c:v>4596.0</c:v>
                </c:pt>
                <c:pt idx="23">
                  <c:v>4135.0</c:v>
                </c:pt>
                <c:pt idx="24">
                  <c:v>4435.0</c:v>
                </c:pt>
                <c:pt idx="25">
                  <c:v>4649.0</c:v>
                </c:pt>
                <c:pt idx="26">
                  <c:v>4802.0</c:v>
                </c:pt>
                <c:pt idx="27">
                  <c:v>4976.0</c:v>
                </c:pt>
                <c:pt idx="28">
                  <c:v>4866.0</c:v>
                </c:pt>
                <c:pt idx="29">
                  <c:v>4480.0</c:v>
                </c:pt>
                <c:pt idx="30">
                  <c:v>4436.0</c:v>
                </c:pt>
                <c:pt idx="31">
                  <c:v>4546.0</c:v>
                </c:pt>
                <c:pt idx="32">
                  <c:v>4639.0</c:v>
                </c:pt>
                <c:pt idx="33">
                  <c:v>4922.0</c:v>
                </c:pt>
                <c:pt idx="34">
                  <c:v>4863.0</c:v>
                </c:pt>
                <c:pt idx="35">
                  <c:v>4965.0</c:v>
                </c:pt>
                <c:pt idx="36">
                  <c:v>5043.0</c:v>
                </c:pt>
                <c:pt idx="37">
                  <c:v>5107.0</c:v>
                </c:pt>
                <c:pt idx="38">
                  <c:v>5343.0</c:v>
                </c:pt>
                <c:pt idx="39">
                  <c:v>5355.0</c:v>
                </c:pt>
                <c:pt idx="40">
                  <c:v>5296.0</c:v>
                </c:pt>
              </c:numCache>
            </c:numRef>
          </c:val>
        </c:ser>
        <c:gapWidth val="60"/>
        <c:overlap val="100"/>
        <c:axId val="612777496"/>
        <c:axId val="592676952"/>
      </c:barChart>
      <c:lineChart>
        <c:grouping val="standard"/>
        <c:ser>
          <c:idx val="0"/>
          <c:order val="1"/>
          <c:tx>
            <c:v>Percent Underground</c:v>
          </c:tx>
          <c:spPr>
            <a:ln w="635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VA!$AU$80:$AU$120</c:f>
              <c:numCache>
                <c:formatCode>0%</c:formatCode>
                <c:ptCount val="41"/>
                <c:pt idx="0">
                  <c:v>0.683284208759631</c:v>
                </c:pt>
                <c:pt idx="1">
                  <c:v>0.688925028762991</c:v>
                </c:pt>
                <c:pt idx="2">
                  <c:v>0.660175077066948</c:v>
                </c:pt>
                <c:pt idx="3">
                  <c:v>0.696384857472861</c:v>
                </c:pt>
                <c:pt idx="4">
                  <c:v>0.690560528298339</c:v>
                </c:pt>
                <c:pt idx="5">
                  <c:v>0.679003083745088</c:v>
                </c:pt>
                <c:pt idx="6">
                  <c:v>0.656508046380047</c:v>
                </c:pt>
                <c:pt idx="7">
                  <c:v>0.642962262018921</c:v>
                </c:pt>
                <c:pt idx="8">
                  <c:v>0.639574011794978</c:v>
                </c:pt>
                <c:pt idx="9">
                  <c:v>0.655684177145838</c:v>
                </c:pt>
                <c:pt idx="10">
                  <c:v>0.631881612102811</c:v>
                </c:pt>
                <c:pt idx="11">
                  <c:v>0.62673550530731</c:v>
                </c:pt>
                <c:pt idx="12">
                  <c:v>0.617054635719815</c:v>
                </c:pt>
                <c:pt idx="13">
                  <c:v>0.557838796284673</c:v>
                </c:pt>
                <c:pt idx="14">
                  <c:v>0.583311138682106</c:v>
                </c:pt>
                <c:pt idx="15">
                  <c:v>0.54168153641572</c:v>
                </c:pt>
                <c:pt idx="16">
                  <c:v>0.620842669417518</c:v>
                </c:pt>
                <c:pt idx="17">
                  <c:v>0.611411697587322</c:v>
                </c:pt>
                <c:pt idx="18">
                  <c:v>0.642966229658794</c:v>
                </c:pt>
                <c:pt idx="19">
                  <c:v>0.616737181626687</c:v>
                </c:pt>
                <c:pt idx="20">
                  <c:v>0.642419078588668</c:v>
                </c:pt>
                <c:pt idx="21">
                  <c:v>0.639567333336021</c:v>
                </c:pt>
                <c:pt idx="22">
                  <c:v>0.565923533095394</c:v>
                </c:pt>
                <c:pt idx="23">
                  <c:v>0.554441392451111</c:v>
                </c:pt>
                <c:pt idx="24">
                  <c:v>0.591568734711785</c:v>
                </c:pt>
                <c:pt idx="25">
                  <c:v>0.634173503397</c:v>
                </c:pt>
                <c:pt idx="26">
                  <c:v>0.627469171115397</c:v>
                </c:pt>
                <c:pt idx="27">
                  <c:v>0.639781155489415</c:v>
                </c:pt>
                <c:pt idx="28">
                  <c:v>0.584356988126317</c:v>
                </c:pt>
                <c:pt idx="29">
                  <c:v>0.579007612118759</c:v>
                </c:pt>
                <c:pt idx="30">
                  <c:v>0.603657747266217</c:v>
                </c:pt>
                <c:pt idx="31">
                  <c:v>0.657717907871001</c:v>
                </c:pt>
                <c:pt idx="32">
                  <c:v>0.628771797854217</c:v>
                </c:pt>
                <c:pt idx="33">
                  <c:v>0.621404899681287</c:v>
                </c:pt>
                <c:pt idx="34">
                  <c:v>0.617985074852142</c:v>
                </c:pt>
                <c:pt idx="35">
                  <c:v>0.628982733210049</c:v>
                </c:pt>
                <c:pt idx="36">
                  <c:v>0.658546941302078</c:v>
                </c:pt>
                <c:pt idx="37">
                  <c:v>0.652965290972742</c:v>
                </c:pt>
                <c:pt idx="38">
                  <c:v>0.685094057468824</c:v>
                </c:pt>
                <c:pt idx="39">
                  <c:v>0.675776995753492</c:v>
                </c:pt>
                <c:pt idx="40">
                  <c:v>0.640110676907385</c:v>
                </c:pt>
              </c:numCache>
            </c:numRef>
          </c:val>
        </c:ser>
        <c:marker val="1"/>
        <c:axId val="612871000"/>
        <c:axId val="593387768"/>
      </c:lineChart>
      <c:catAx>
        <c:axId val="6127774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92676952"/>
        <c:crosses val="autoZero"/>
        <c:auto val="1"/>
        <c:lblAlgn val="ctr"/>
        <c:lblOffset val="100"/>
        <c:tickLblSkip val="4"/>
        <c:tickMarkSkip val="1"/>
      </c:catAx>
      <c:valAx>
        <c:axId val="592676952"/>
        <c:scaling>
          <c:orientation val="minMax"/>
          <c:max val="7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Mines</a:t>
                </a:r>
              </a:p>
            </c:rich>
          </c:tx>
          <c:layout>
            <c:manualLayout>
              <c:xMode val="edge"/>
              <c:yMode val="edge"/>
              <c:x val="0.0120976614935373"/>
              <c:y val="0.416769812350348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000" u="none" baseline="0">
                <a:solidFill>
                  <a:schemeClr val="accent1"/>
                </a:solidFill>
              </a:defRPr>
            </a:pPr>
            <a:endParaRPr lang="en-US"/>
          </a:p>
        </c:txPr>
        <c:crossAx val="612777496"/>
        <c:crosses val="autoZero"/>
        <c:crossBetween val="between"/>
      </c:valAx>
      <c:valAx>
        <c:axId val="593387768"/>
        <c:scaling>
          <c:orientation val="minMax"/>
          <c:max val="0.99"/>
          <c:min val="0.3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% Production from Underground Mines</a:t>
                </a:r>
              </a:p>
            </c:rich>
          </c:tx>
          <c:layout>
            <c:manualLayout>
              <c:xMode val="edge"/>
              <c:yMode val="edge"/>
              <c:x val="0.958283097391255"/>
              <c:y val="0.391476659628239"/>
            </c:manualLayout>
          </c:layout>
        </c:title>
        <c:numFmt formatCode="0%" sourceLinked="1"/>
        <c:majorTickMark val="none"/>
        <c:tickLblPos val="nextTo"/>
        <c:txPr>
          <a:bodyPr/>
          <a:lstStyle/>
          <a:p>
            <a:pPr>
              <a:defRPr sz="2000">
                <a:solidFill>
                  <a:schemeClr val="accent3">
                    <a:lumMod val="75000"/>
                  </a:schemeClr>
                </a:solidFill>
              </a:defRPr>
            </a:pPr>
            <a:endParaRPr lang="en-US"/>
          </a:p>
        </c:txPr>
        <c:crossAx val="612871000"/>
        <c:crosses val="max"/>
        <c:crossBetween val="between"/>
        <c:majorUnit val="0.1"/>
      </c:valAx>
      <c:catAx>
        <c:axId val="612871000"/>
        <c:scaling>
          <c:orientation val="minMax"/>
        </c:scaling>
        <c:delete val="1"/>
        <c:axPos val="b"/>
        <c:numFmt formatCode="General" sourceLinked="1"/>
        <c:tickLblPos val="nextTo"/>
        <c:crossAx val="59338776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    Employment at Virginia's coal mines is the highest in a decade and has increased since EPA began stricter review of mountaintop removal permits </a:t>
            </a:r>
          </a:p>
        </c:rich>
      </c:tx>
      <c:layout>
        <c:manualLayout>
          <c:xMode val="edge"/>
          <c:yMode val="edge"/>
          <c:x val="0.120773461196728"/>
          <c:y val="0.0251989416235658"/>
        </c:manualLayout>
      </c:layout>
    </c:title>
    <c:plotArea>
      <c:layout>
        <c:manualLayout>
          <c:layoutTarget val="inner"/>
          <c:xMode val="edge"/>
          <c:yMode val="edge"/>
          <c:x val="0.131395343674146"/>
          <c:y val="0.267477314425668"/>
          <c:w val="0.689873823337872"/>
          <c:h val="0.615034734960498"/>
        </c:manualLayout>
      </c:layout>
      <c:barChart>
        <c:barDir val="col"/>
        <c:grouping val="stacked"/>
        <c:ser>
          <c:idx val="2"/>
          <c:order val="0"/>
          <c:tx>
            <c:v>Underground</c:v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VA!$AJ$100:$AJ$118</c:f>
              <c:numCache>
                <c:formatCode>General</c:formatCode>
                <c:ptCount val="19"/>
                <c:pt idx="0">
                  <c:v>2007.0</c:v>
                </c:pt>
                <c:pt idx="1">
                  <c:v>2007.0</c:v>
                </c:pt>
                <c:pt idx="2">
                  <c:v>2007.0</c:v>
                </c:pt>
                <c:pt idx="3">
                  <c:v>2007.0</c:v>
                </c:pt>
                <c:pt idx="4">
                  <c:v>2008.0</c:v>
                </c:pt>
                <c:pt idx="5">
                  <c:v>2008.0</c:v>
                </c:pt>
                <c:pt idx="6">
                  <c:v>2008.0</c:v>
                </c:pt>
                <c:pt idx="7">
                  <c:v>2008.0</c:v>
                </c:pt>
                <c:pt idx="8">
                  <c:v>2009.0</c:v>
                </c:pt>
                <c:pt idx="9">
                  <c:v>2009.0</c:v>
                </c:pt>
                <c:pt idx="10">
                  <c:v>2009.0</c:v>
                </c:pt>
                <c:pt idx="11">
                  <c:v>2009.0</c:v>
                </c:pt>
                <c:pt idx="12">
                  <c:v>2010.0</c:v>
                </c:pt>
                <c:pt idx="13">
                  <c:v>2010.0</c:v>
                </c:pt>
                <c:pt idx="14">
                  <c:v>2010.0</c:v>
                </c:pt>
                <c:pt idx="15">
                  <c:v>2010.0</c:v>
                </c:pt>
                <c:pt idx="16">
                  <c:v>2011.0</c:v>
                </c:pt>
                <c:pt idx="17">
                  <c:v>2011.0</c:v>
                </c:pt>
                <c:pt idx="18">
                  <c:v>2011.0</c:v>
                </c:pt>
              </c:numCache>
            </c:numRef>
          </c:cat>
          <c:val>
            <c:numRef>
              <c:f>VA!$AN$100:$AN$118</c:f>
              <c:numCache>
                <c:formatCode>#,##0</c:formatCode>
                <c:ptCount val="19"/>
                <c:pt idx="0">
                  <c:v>2677.0</c:v>
                </c:pt>
                <c:pt idx="1">
                  <c:v>2704.0</c:v>
                </c:pt>
                <c:pt idx="2">
                  <c:v>2535.0</c:v>
                </c:pt>
                <c:pt idx="3">
                  <c:v>2148.0</c:v>
                </c:pt>
                <c:pt idx="4">
                  <c:v>2438.0</c:v>
                </c:pt>
                <c:pt idx="5">
                  <c:v>2619.0</c:v>
                </c:pt>
                <c:pt idx="6">
                  <c:v>2599.0</c:v>
                </c:pt>
                <c:pt idx="7">
                  <c:v>2699.0</c:v>
                </c:pt>
                <c:pt idx="8">
                  <c:v>2612.0</c:v>
                </c:pt>
                <c:pt idx="9">
                  <c:v>2420.0</c:v>
                </c:pt>
                <c:pt idx="10">
                  <c:v>2430.0</c:v>
                </c:pt>
                <c:pt idx="11">
                  <c:v>2555.0</c:v>
                </c:pt>
                <c:pt idx="12">
                  <c:v>2633.0</c:v>
                </c:pt>
                <c:pt idx="13">
                  <c:v>2837.0</c:v>
                </c:pt>
                <c:pt idx="14">
                  <c:v>2836.0</c:v>
                </c:pt>
                <c:pt idx="15">
                  <c:v>2901.0</c:v>
                </c:pt>
                <c:pt idx="16">
                  <c:v>2893.0</c:v>
                </c:pt>
                <c:pt idx="17">
                  <c:v>2957.0</c:v>
                </c:pt>
                <c:pt idx="18">
                  <c:v>3208.0</c:v>
                </c:pt>
              </c:numCache>
            </c:numRef>
          </c:val>
        </c:ser>
        <c:ser>
          <c:idx val="1"/>
          <c:order val="1"/>
          <c:tx>
            <c:v>Surface</c:v>
          </c:tx>
          <c:spPr>
            <a:solidFill>
              <a:schemeClr val="accent2"/>
            </a:solidFill>
            <a:ln w="9525" cap="flat" cmpd="sng" algn="ctr">
              <a:noFill/>
              <a:prstDash val="solid"/>
            </a:ln>
            <a:effectLst/>
          </c:spPr>
          <c:cat>
            <c:numRef>
              <c:f>VA!$AJ$100:$AJ$118</c:f>
              <c:numCache>
                <c:formatCode>General</c:formatCode>
                <c:ptCount val="19"/>
                <c:pt idx="0">
                  <c:v>2007.0</c:v>
                </c:pt>
                <c:pt idx="1">
                  <c:v>2007.0</c:v>
                </c:pt>
                <c:pt idx="2">
                  <c:v>2007.0</c:v>
                </c:pt>
                <c:pt idx="3">
                  <c:v>2007.0</c:v>
                </c:pt>
                <c:pt idx="4">
                  <c:v>2008.0</c:v>
                </c:pt>
                <c:pt idx="5">
                  <c:v>2008.0</c:v>
                </c:pt>
                <c:pt idx="6">
                  <c:v>2008.0</c:v>
                </c:pt>
                <c:pt idx="7">
                  <c:v>2008.0</c:v>
                </c:pt>
                <c:pt idx="8">
                  <c:v>2009.0</c:v>
                </c:pt>
                <c:pt idx="9">
                  <c:v>2009.0</c:v>
                </c:pt>
                <c:pt idx="10">
                  <c:v>2009.0</c:v>
                </c:pt>
                <c:pt idx="11">
                  <c:v>2009.0</c:v>
                </c:pt>
                <c:pt idx="12">
                  <c:v>2010.0</c:v>
                </c:pt>
                <c:pt idx="13">
                  <c:v>2010.0</c:v>
                </c:pt>
                <c:pt idx="14">
                  <c:v>2010.0</c:v>
                </c:pt>
                <c:pt idx="15">
                  <c:v>2010.0</c:v>
                </c:pt>
                <c:pt idx="16">
                  <c:v>2011.0</c:v>
                </c:pt>
                <c:pt idx="17">
                  <c:v>2011.0</c:v>
                </c:pt>
                <c:pt idx="18">
                  <c:v>2011.0</c:v>
                </c:pt>
              </c:numCache>
            </c:numRef>
          </c:cat>
          <c:val>
            <c:numRef>
              <c:f>VA!$AP$100:$AP$118</c:f>
              <c:numCache>
                <c:formatCode>#,##0</c:formatCode>
                <c:ptCount val="19"/>
                <c:pt idx="0">
                  <c:v>1123.0</c:v>
                </c:pt>
                <c:pt idx="1">
                  <c:v>1123.0</c:v>
                </c:pt>
                <c:pt idx="2">
                  <c:v>1015.0</c:v>
                </c:pt>
                <c:pt idx="3">
                  <c:v>987.0</c:v>
                </c:pt>
                <c:pt idx="4">
                  <c:v>996.0</c:v>
                </c:pt>
                <c:pt idx="5">
                  <c:v>1023.0</c:v>
                </c:pt>
                <c:pt idx="6">
                  <c:v>1164.0</c:v>
                </c:pt>
                <c:pt idx="7">
                  <c:v>1222.0</c:v>
                </c:pt>
                <c:pt idx="8">
                  <c:v>1240.0</c:v>
                </c:pt>
                <c:pt idx="9">
                  <c:v>1128.0</c:v>
                </c:pt>
                <c:pt idx="10">
                  <c:v>1079.0</c:v>
                </c:pt>
                <c:pt idx="11">
                  <c:v>1059.0</c:v>
                </c:pt>
                <c:pt idx="12">
                  <c:v>1028.0</c:v>
                </c:pt>
                <c:pt idx="13">
                  <c:v>1087.0</c:v>
                </c:pt>
                <c:pt idx="14">
                  <c:v>1060.0</c:v>
                </c:pt>
                <c:pt idx="15">
                  <c:v>1113.0</c:v>
                </c:pt>
                <c:pt idx="16">
                  <c:v>1181.0</c:v>
                </c:pt>
                <c:pt idx="17">
                  <c:v>1172.0</c:v>
                </c:pt>
                <c:pt idx="18">
                  <c:v>1141.0</c:v>
                </c:pt>
              </c:numCache>
            </c:numRef>
          </c:val>
        </c:ser>
        <c:ser>
          <c:idx val="0"/>
          <c:order val="2"/>
          <c:tx>
            <c:v>Other</c:v>
          </c:tx>
          <c:spPr>
            <a:solidFill>
              <a:schemeClr val="bg1">
                <a:lumMod val="75000"/>
              </a:schemeClr>
            </a:solidFill>
          </c:spPr>
          <c:cat>
            <c:numRef>
              <c:f>VA!$AJ$100:$AJ$118</c:f>
              <c:numCache>
                <c:formatCode>General</c:formatCode>
                <c:ptCount val="19"/>
                <c:pt idx="0">
                  <c:v>2007.0</c:v>
                </c:pt>
                <c:pt idx="1">
                  <c:v>2007.0</c:v>
                </c:pt>
                <c:pt idx="2">
                  <c:v>2007.0</c:v>
                </c:pt>
                <c:pt idx="3">
                  <c:v>2007.0</c:v>
                </c:pt>
                <c:pt idx="4">
                  <c:v>2008.0</c:v>
                </c:pt>
                <c:pt idx="5">
                  <c:v>2008.0</c:v>
                </c:pt>
                <c:pt idx="6">
                  <c:v>2008.0</c:v>
                </c:pt>
                <c:pt idx="7">
                  <c:v>2008.0</c:v>
                </c:pt>
                <c:pt idx="8">
                  <c:v>2009.0</c:v>
                </c:pt>
                <c:pt idx="9">
                  <c:v>2009.0</c:v>
                </c:pt>
                <c:pt idx="10">
                  <c:v>2009.0</c:v>
                </c:pt>
                <c:pt idx="11">
                  <c:v>2009.0</c:v>
                </c:pt>
                <c:pt idx="12">
                  <c:v>2010.0</c:v>
                </c:pt>
                <c:pt idx="13">
                  <c:v>2010.0</c:v>
                </c:pt>
                <c:pt idx="14">
                  <c:v>2010.0</c:v>
                </c:pt>
                <c:pt idx="15">
                  <c:v>2010.0</c:v>
                </c:pt>
                <c:pt idx="16">
                  <c:v>2011.0</c:v>
                </c:pt>
                <c:pt idx="17">
                  <c:v>2011.0</c:v>
                </c:pt>
                <c:pt idx="18">
                  <c:v>2011.0</c:v>
                </c:pt>
              </c:numCache>
            </c:numRef>
          </c:cat>
          <c:val>
            <c:numRef>
              <c:f>VA!$AX$100:$AX$118</c:f>
              <c:numCache>
                <c:formatCode>#,##0</c:formatCode>
                <c:ptCount val="19"/>
                <c:pt idx="0">
                  <c:v>1098.0</c:v>
                </c:pt>
                <c:pt idx="1">
                  <c:v>1111.0</c:v>
                </c:pt>
                <c:pt idx="2">
                  <c:v>1046.0</c:v>
                </c:pt>
                <c:pt idx="3">
                  <c:v>1000.0</c:v>
                </c:pt>
                <c:pt idx="4">
                  <c:v>1001.0</c:v>
                </c:pt>
                <c:pt idx="5">
                  <c:v>1007.0</c:v>
                </c:pt>
                <c:pt idx="6">
                  <c:v>1039.0</c:v>
                </c:pt>
                <c:pt idx="7">
                  <c:v>1055.0</c:v>
                </c:pt>
                <c:pt idx="8">
                  <c:v>1014.0</c:v>
                </c:pt>
                <c:pt idx="9">
                  <c:v>932.0</c:v>
                </c:pt>
                <c:pt idx="10">
                  <c:v>927.0</c:v>
                </c:pt>
                <c:pt idx="11">
                  <c:v>932.0</c:v>
                </c:pt>
                <c:pt idx="12">
                  <c:v>978.0</c:v>
                </c:pt>
                <c:pt idx="13">
                  <c:v>998.0</c:v>
                </c:pt>
                <c:pt idx="14">
                  <c:v>967.0</c:v>
                </c:pt>
                <c:pt idx="15">
                  <c:v>951.0</c:v>
                </c:pt>
                <c:pt idx="16">
                  <c:v>969.0</c:v>
                </c:pt>
                <c:pt idx="17">
                  <c:v>978.0</c:v>
                </c:pt>
                <c:pt idx="18">
                  <c:v>994.0</c:v>
                </c:pt>
              </c:numCache>
            </c:numRef>
          </c:val>
        </c:ser>
        <c:gapWidth val="50"/>
        <c:overlap val="100"/>
        <c:axId val="593350952"/>
        <c:axId val="593391448"/>
      </c:barChart>
      <c:catAx>
        <c:axId val="5933509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93391448"/>
        <c:crosses val="autoZero"/>
        <c:auto val="1"/>
        <c:lblAlgn val="ctr"/>
        <c:lblOffset val="100"/>
        <c:tickLblSkip val="4"/>
        <c:tickMarkSkip val="1"/>
      </c:catAx>
      <c:valAx>
        <c:axId val="593391448"/>
        <c:scaling>
          <c:orientation val="minMax"/>
          <c:max val="6999.0"/>
          <c:min val="0.0"/>
        </c:scaling>
        <c:axPos val="l"/>
        <c:majorGridlines/>
        <c:title>
          <c:tx>
            <c:rich>
              <a:bodyPr/>
              <a:lstStyle/>
              <a:p>
                <a:pPr>
                  <a:defRPr sz="2400" b="0">
                    <a:solidFill>
                      <a:srgbClr val="7F7F7F"/>
                    </a:solidFill>
                  </a:defRPr>
                </a:pPr>
                <a:r>
                  <a:rPr lang="en-US" sz="2400" b="0">
                    <a:solidFill>
                      <a:srgbClr val="7F7F7F"/>
                    </a:solidFill>
                  </a:rPr>
                  <a:t>Employment</a:t>
                </a:r>
                <a:r>
                  <a:rPr lang="en-US" sz="2400" b="0" baseline="0">
                    <a:solidFill>
                      <a:srgbClr val="7F7F7F"/>
                    </a:solidFill>
                  </a:rPr>
                  <a:t> at Virginia Coal Mines</a:t>
                </a:r>
                <a:endParaRPr lang="en-US" sz="2400" b="0">
                  <a:solidFill>
                    <a:srgbClr val="7F7F7F"/>
                  </a:solidFill>
                </a:endParaRPr>
              </a:p>
            </c:rich>
          </c:tx>
          <c:layout>
            <c:manualLayout>
              <c:xMode val="edge"/>
              <c:yMode val="edge"/>
              <c:x val="0.00607586880587295"/>
              <c:y val="0.33469562174394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593350952"/>
        <c:crosses val="autoZero"/>
        <c:crossBetween val="between"/>
        <c:majorUnit val="1000.0"/>
      </c:val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800"/>
            </a:pPr>
            <a:r>
              <a:rPr lang="en-US" sz="3800"/>
              <a:t>Mining</a:t>
            </a:r>
            <a:r>
              <a:rPr lang="en-US" sz="3800" baseline="0"/>
              <a:t> Jobs in Virginia </a:t>
            </a:r>
            <a:r>
              <a:rPr lang="en-US" sz="3800"/>
              <a:t>are</a:t>
            </a:r>
            <a:r>
              <a:rPr lang="en-US" sz="3800" baseline="0"/>
              <a:t> at a 10-year high and </a:t>
            </a:r>
            <a:r>
              <a:rPr lang="en-US" sz="3800"/>
              <a:t>underground production is up </a:t>
            </a:r>
            <a:r>
              <a:rPr lang="en-US" sz="3800" baseline="0"/>
              <a:t>since EPA began stricter review of mountaintop removal permits </a:t>
            </a:r>
            <a:endParaRPr lang="en-US" sz="3800"/>
          </a:p>
        </c:rich>
      </c:tx>
      <c:layout>
        <c:manualLayout>
          <c:xMode val="edge"/>
          <c:yMode val="edge"/>
          <c:x val="0.123691739369106"/>
          <c:y val="0.00815956511445396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3764669147303"/>
          <c:w val="0.769455906514964"/>
          <c:h val="0.646191619355645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VA!$AJ$100:$AJ$118</c:f>
              <c:numCache>
                <c:formatCode>General</c:formatCode>
                <c:ptCount val="19"/>
                <c:pt idx="0">
                  <c:v>2007.0</c:v>
                </c:pt>
                <c:pt idx="1">
                  <c:v>2007.0</c:v>
                </c:pt>
                <c:pt idx="2">
                  <c:v>2007.0</c:v>
                </c:pt>
                <c:pt idx="3">
                  <c:v>2007.0</c:v>
                </c:pt>
                <c:pt idx="4">
                  <c:v>2008.0</c:v>
                </c:pt>
                <c:pt idx="5">
                  <c:v>2008.0</c:v>
                </c:pt>
                <c:pt idx="6">
                  <c:v>2008.0</c:v>
                </c:pt>
                <c:pt idx="7">
                  <c:v>2008.0</c:v>
                </c:pt>
                <c:pt idx="8">
                  <c:v>2009.0</c:v>
                </c:pt>
                <c:pt idx="9">
                  <c:v>2009.0</c:v>
                </c:pt>
                <c:pt idx="10">
                  <c:v>2009.0</c:v>
                </c:pt>
                <c:pt idx="11">
                  <c:v>2009.0</c:v>
                </c:pt>
                <c:pt idx="12">
                  <c:v>2010.0</c:v>
                </c:pt>
                <c:pt idx="13">
                  <c:v>2010.0</c:v>
                </c:pt>
                <c:pt idx="14">
                  <c:v>2010.0</c:v>
                </c:pt>
                <c:pt idx="15">
                  <c:v>2010.0</c:v>
                </c:pt>
                <c:pt idx="16">
                  <c:v>2011.0</c:v>
                </c:pt>
                <c:pt idx="17">
                  <c:v>2011.0</c:v>
                </c:pt>
                <c:pt idx="18">
                  <c:v>2011.0</c:v>
                </c:pt>
              </c:numCache>
            </c:numRef>
          </c:cat>
          <c:val>
            <c:numRef>
              <c:f>VA!$AS$100:$AS$118</c:f>
              <c:numCache>
                <c:formatCode>#,##0</c:formatCode>
                <c:ptCount val="19"/>
                <c:pt idx="0">
                  <c:v>4898.0</c:v>
                </c:pt>
                <c:pt idx="1">
                  <c:v>4938.0</c:v>
                </c:pt>
                <c:pt idx="2">
                  <c:v>4596.0</c:v>
                </c:pt>
                <c:pt idx="3">
                  <c:v>4135.0</c:v>
                </c:pt>
                <c:pt idx="4">
                  <c:v>4435.0</c:v>
                </c:pt>
                <c:pt idx="5">
                  <c:v>4649.0</c:v>
                </c:pt>
                <c:pt idx="6">
                  <c:v>4802.0</c:v>
                </c:pt>
                <c:pt idx="7">
                  <c:v>4976.0</c:v>
                </c:pt>
                <c:pt idx="8">
                  <c:v>4866.0</c:v>
                </c:pt>
                <c:pt idx="9">
                  <c:v>4480.0</c:v>
                </c:pt>
                <c:pt idx="10">
                  <c:v>4436.0</c:v>
                </c:pt>
                <c:pt idx="11">
                  <c:v>4546.0</c:v>
                </c:pt>
                <c:pt idx="12">
                  <c:v>4639.0</c:v>
                </c:pt>
                <c:pt idx="13">
                  <c:v>4922.0</c:v>
                </c:pt>
                <c:pt idx="14">
                  <c:v>4863.0</c:v>
                </c:pt>
                <c:pt idx="15">
                  <c:v>4965.0</c:v>
                </c:pt>
                <c:pt idx="16">
                  <c:v>5043.0</c:v>
                </c:pt>
                <c:pt idx="17">
                  <c:v>5107.0</c:v>
                </c:pt>
                <c:pt idx="18">
                  <c:v>5343.0</c:v>
                </c:pt>
              </c:numCache>
            </c:numRef>
          </c:val>
        </c:ser>
        <c:gapWidth val="60"/>
        <c:overlap val="100"/>
        <c:axId val="612747592"/>
        <c:axId val="613131176"/>
      </c:barChart>
      <c:lineChart>
        <c:grouping val="standard"/>
        <c:ser>
          <c:idx val="0"/>
          <c:order val="1"/>
          <c:tx>
            <c:v>Percent Underground</c:v>
          </c:tx>
          <c:spPr>
            <a:ln w="635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VA!$AJ$100:$AJ$118</c:f>
              <c:numCache>
                <c:formatCode>General</c:formatCode>
                <c:ptCount val="19"/>
                <c:pt idx="0">
                  <c:v>2007.0</c:v>
                </c:pt>
                <c:pt idx="1">
                  <c:v>2007.0</c:v>
                </c:pt>
                <c:pt idx="2">
                  <c:v>2007.0</c:v>
                </c:pt>
                <c:pt idx="3">
                  <c:v>2007.0</c:v>
                </c:pt>
                <c:pt idx="4">
                  <c:v>2008.0</c:v>
                </c:pt>
                <c:pt idx="5">
                  <c:v>2008.0</c:v>
                </c:pt>
                <c:pt idx="6">
                  <c:v>2008.0</c:v>
                </c:pt>
                <c:pt idx="7">
                  <c:v>2008.0</c:v>
                </c:pt>
                <c:pt idx="8">
                  <c:v>2009.0</c:v>
                </c:pt>
                <c:pt idx="9">
                  <c:v>2009.0</c:v>
                </c:pt>
                <c:pt idx="10">
                  <c:v>2009.0</c:v>
                </c:pt>
                <c:pt idx="11">
                  <c:v>2009.0</c:v>
                </c:pt>
                <c:pt idx="12">
                  <c:v>2010.0</c:v>
                </c:pt>
                <c:pt idx="13">
                  <c:v>2010.0</c:v>
                </c:pt>
                <c:pt idx="14">
                  <c:v>2010.0</c:v>
                </c:pt>
                <c:pt idx="15">
                  <c:v>2010.0</c:v>
                </c:pt>
                <c:pt idx="16">
                  <c:v>2011.0</c:v>
                </c:pt>
                <c:pt idx="17">
                  <c:v>2011.0</c:v>
                </c:pt>
                <c:pt idx="18">
                  <c:v>2011.0</c:v>
                </c:pt>
              </c:numCache>
            </c:numRef>
          </c:cat>
          <c:val>
            <c:numRef>
              <c:f>VA!$AU$100:$AU$118</c:f>
              <c:numCache>
                <c:formatCode>0%</c:formatCode>
                <c:ptCount val="19"/>
                <c:pt idx="0">
                  <c:v>0.642419078588668</c:v>
                </c:pt>
                <c:pt idx="1">
                  <c:v>0.639567333336021</c:v>
                </c:pt>
                <c:pt idx="2">
                  <c:v>0.565923533095394</c:v>
                </c:pt>
                <c:pt idx="3">
                  <c:v>0.554441392451111</c:v>
                </c:pt>
                <c:pt idx="4">
                  <c:v>0.591568734711785</c:v>
                </c:pt>
                <c:pt idx="5">
                  <c:v>0.634173503397</c:v>
                </c:pt>
                <c:pt idx="6">
                  <c:v>0.627469171115397</c:v>
                </c:pt>
                <c:pt idx="7">
                  <c:v>0.639781155489415</c:v>
                </c:pt>
                <c:pt idx="8">
                  <c:v>0.584356988126317</c:v>
                </c:pt>
                <c:pt idx="9">
                  <c:v>0.579007612118759</c:v>
                </c:pt>
                <c:pt idx="10">
                  <c:v>0.603657747266217</c:v>
                </c:pt>
                <c:pt idx="11">
                  <c:v>0.657717907871001</c:v>
                </c:pt>
                <c:pt idx="12">
                  <c:v>0.628771797854217</c:v>
                </c:pt>
                <c:pt idx="13">
                  <c:v>0.621404899681287</c:v>
                </c:pt>
                <c:pt idx="14">
                  <c:v>0.617985074852142</c:v>
                </c:pt>
                <c:pt idx="15">
                  <c:v>0.628982733210049</c:v>
                </c:pt>
                <c:pt idx="16">
                  <c:v>0.658546941302078</c:v>
                </c:pt>
                <c:pt idx="17">
                  <c:v>0.652965290972742</c:v>
                </c:pt>
                <c:pt idx="18">
                  <c:v>0.685094057468824</c:v>
                </c:pt>
              </c:numCache>
            </c:numRef>
          </c:val>
        </c:ser>
        <c:marker val="1"/>
        <c:axId val="613015176"/>
        <c:axId val="613029576"/>
      </c:lineChart>
      <c:catAx>
        <c:axId val="6127475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13131176"/>
        <c:crosses val="autoZero"/>
        <c:auto val="1"/>
        <c:lblAlgn val="ctr"/>
        <c:lblOffset val="100"/>
        <c:tickLblSkip val="4"/>
        <c:tickMarkSkip val="1"/>
      </c:catAx>
      <c:valAx>
        <c:axId val="613131176"/>
        <c:scaling>
          <c:orientation val="minMax"/>
          <c:max val="7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</a:t>
                </a:r>
              </a:p>
            </c:rich>
          </c:tx>
          <c:layout>
            <c:manualLayout>
              <c:xMode val="edge"/>
              <c:yMode val="edge"/>
              <c:x val="0.0111289821017795"/>
              <c:y val="0.3595490912804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000" u="none" baseline="0">
                <a:solidFill>
                  <a:schemeClr val="accent1"/>
                </a:solidFill>
              </a:defRPr>
            </a:pPr>
            <a:endParaRPr lang="en-US"/>
          </a:p>
        </c:txPr>
        <c:crossAx val="612747592"/>
        <c:crosses val="autoZero"/>
        <c:crossBetween val="between"/>
      </c:valAx>
      <c:valAx>
        <c:axId val="613029576"/>
        <c:scaling>
          <c:orientation val="minMax"/>
          <c:max val="0.8"/>
          <c:min val="0.45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% of Production from Underground Mines</a:t>
                </a:r>
              </a:p>
            </c:rich>
          </c:tx>
          <c:layout>
            <c:manualLayout>
              <c:xMode val="edge"/>
              <c:yMode val="edge"/>
              <c:x val="0.955377059215981"/>
              <c:y val="0.324808046687989"/>
            </c:manualLayout>
          </c:layout>
        </c:title>
        <c:numFmt formatCode="0%" sourceLinked="1"/>
        <c:majorTickMark val="none"/>
        <c:tickLblPos val="nextTo"/>
        <c:txPr>
          <a:bodyPr/>
          <a:lstStyle/>
          <a:p>
            <a:pPr>
              <a:defRPr sz="2000">
                <a:solidFill>
                  <a:schemeClr val="accent3">
                    <a:lumMod val="75000"/>
                  </a:schemeClr>
                </a:solidFill>
              </a:defRPr>
            </a:pPr>
            <a:endParaRPr lang="en-US"/>
          </a:p>
        </c:txPr>
        <c:crossAx val="613015176"/>
        <c:crosses val="max"/>
        <c:crossBetween val="between"/>
        <c:majorUnit val="0.05"/>
      </c:valAx>
      <c:catAx>
        <c:axId val="613015176"/>
        <c:scaling>
          <c:orientation val="minMax"/>
        </c:scaling>
        <c:delete val="1"/>
        <c:axPos val="b"/>
        <c:numFmt formatCode="General" sourceLinked="1"/>
        <c:tickLblPos val="nextTo"/>
        <c:crossAx val="613029576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Coal mine employment in Virginia has increased since EPA began enhanced scrutiny of mountaintop removal permits, despite declining demand for coal  </a:t>
            </a:r>
          </a:p>
        </c:rich>
      </c:tx>
      <c:layout>
        <c:manualLayout>
          <c:xMode val="edge"/>
          <c:yMode val="edge"/>
          <c:x val="0.123691758924871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754315981883844"/>
          <c:h val="0.58635479002241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VA!$AS$80:$AS$121</c:f>
              <c:numCache>
                <c:formatCode>#,##0</c:formatCode>
                <c:ptCount val="42"/>
                <c:pt idx="0">
                  <c:v>5089.0</c:v>
                </c:pt>
                <c:pt idx="1">
                  <c:v>4787.0</c:v>
                </c:pt>
                <c:pt idx="2">
                  <c:v>4707.0</c:v>
                </c:pt>
                <c:pt idx="3">
                  <c:v>4509.0</c:v>
                </c:pt>
                <c:pt idx="4">
                  <c:v>4357.0</c:v>
                </c:pt>
                <c:pt idx="5">
                  <c:v>4452.0</c:v>
                </c:pt>
                <c:pt idx="6">
                  <c:v>4722.0</c:v>
                </c:pt>
                <c:pt idx="7">
                  <c:v>4610.0</c:v>
                </c:pt>
                <c:pt idx="8">
                  <c:v>4523.0</c:v>
                </c:pt>
                <c:pt idx="9">
                  <c:v>4736.0</c:v>
                </c:pt>
                <c:pt idx="10">
                  <c:v>4786.0</c:v>
                </c:pt>
                <c:pt idx="11">
                  <c:v>4872.0</c:v>
                </c:pt>
                <c:pt idx="12">
                  <c:v>4949.0</c:v>
                </c:pt>
                <c:pt idx="13">
                  <c:v>5181.0</c:v>
                </c:pt>
                <c:pt idx="14">
                  <c:v>5007.0</c:v>
                </c:pt>
                <c:pt idx="15">
                  <c:v>5037.0</c:v>
                </c:pt>
                <c:pt idx="16">
                  <c:v>5099.0</c:v>
                </c:pt>
                <c:pt idx="17">
                  <c:v>5060.0</c:v>
                </c:pt>
                <c:pt idx="18">
                  <c:v>4823.0</c:v>
                </c:pt>
                <c:pt idx="19">
                  <c:v>4983.0</c:v>
                </c:pt>
                <c:pt idx="20">
                  <c:v>4898.0</c:v>
                </c:pt>
                <c:pt idx="21">
                  <c:v>4938.0</c:v>
                </c:pt>
                <c:pt idx="22">
                  <c:v>4596.0</c:v>
                </c:pt>
                <c:pt idx="23">
                  <c:v>4135.0</c:v>
                </c:pt>
                <c:pt idx="24">
                  <c:v>4435.0</c:v>
                </c:pt>
                <c:pt idx="25">
                  <c:v>4649.0</c:v>
                </c:pt>
                <c:pt idx="26">
                  <c:v>4802.0</c:v>
                </c:pt>
                <c:pt idx="27">
                  <c:v>4976.0</c:v>
                </c:pt>
                <c:pt idx="28">
                  <c:v>4866.0</c:v>
                </c:pt>
                <c:pt idx="29">
                  <c:v>4480.0</c:v>
                </c:pt>
                <c:pt idx="30">
                  <c:v>4436.0</c:v>
                </c:pt>
                <c:pt idx="31">
                  <c:v>4546.0</c:v>
                </c:pt>
                <c:pt idx="32">
                  <c:v>4639.0</c:v>
                </c:pt>
                <c:pt idx="33">
                  <c:v>4922.0</c:v>
                </c:pt>
                <c:pt idx="34">
                  <c:v>4863.0</c:v>
                </c:pt>
                <c:pt idx="35">
                  <c:v>4965.0</c:v>
                </c:pt>
                <c:pt idx="36">
                  <c:v>5043.0</c:v>
                </c:pt>
                <c:pt idx="37">
                  <c:v>5107.0</c:v>
                </c:pt>
                <c:pt idx="38">
                  <c:v>5343.0</c:v>
                </c:pt>
                <c:pt idx="39">
                  <c:v>5355.0</c:v>
                </c:pt>
                <c:pt idx="40">
                  <c:v>5296.0</c:v>
                </c:pt>
              </c:numCache>
            </c:numRef>
          </c:val>
        </c:ser>
        <c:gapWidth val="60"/>
        <c:overlap val="100"/>
        <c:axId val="613253176"/>
        <c:axId val="592790696"/>
      </c:barChart>
      <c:lineChart>
        <c:grouping val="standard"/>
        <c:ser>
          <c:idx val="0"/>
          <c:order val="1"/>
          <c:tx>
            <c:v>Demand</c:v>
          </c:tx>
          <c:spPr>
            <a:ln w="63500" cap="rnd" cmpd="sng" algn="ctr">
              <a:solidFill>
                <a:srgbClr val="9BBB59">
                  <a:lumMod val="50000"/>
                </a:srgbClr>
              </a:solidFill>
              <a:prstDash val="solid"/>
              <a:round/>
              <a:headEnd type="none" w="med" len="med"/>
              <a:tailEnd type="none" w="med" len="med"/>
            </a:ln>
          </c:spPr>
          <c:marker>
            <c:symbol val="none"/>
          </c:marker>
          <c:cat>
            <c:numRef>
              <c:f>VA!$AJ$80:$AJ$121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US!$CC$80:$CC$121</c:f>
              <c:numCache>
                <c:formatCode>0.0</c:formatCode>
                <c:ptCount val="42"/>
                <c:pt idx="0">
                  <c:v>269.3</c:v>
                </c:pt>
                <c:pt idx="1">
                  <c:v>267.2</c:v>
                </c:pt>
                <c:pt idx="2">
                  <c:v>273.9</c:v>
                </c:pt>
                <c:pt idx="3">
                  <c:v>288.8000000000001</c:v>
                </c:pt>
                <c:pt idx="4">
                  <c:v>270.3</c:v>
                </c:pt>
                <c:pt idx="5">
                  <c:v>267.0</c:v>
                </c:pt>
                <c:pt idx="6">
                  <c:v>272.6</c:v>
                </c:pt>
                <c:pt idx="7">
                  <c:v>276.3</c:v>
                </c:pt>
                <c:pt idx="8">
                  <c:v>272.6</c:v>
                </c:pt>
                <c:pt idx="9">
                  <c:v>277.7</c:v>
                </c:pt>
                <c:pt idx="10">
                  <c:v>281.9999999999999</c:v>
                </c:pt>
                <c:pt idx="11">
                  <c:v>284.2</c:v>
                </c:pt>
                <c:pt idx="12">
                  <c:v>277.0</c:v>
                </c:pt>
                <c:pt idx="13">
                  <c:v>282.4</c:v>
                </c:pt>
                <c:pt idx="14">
                  <c:v>288.2</c:v>
                </c:pt>
                <c:pt idx="15">
                  <c:v>288.0</c:v>
                </c:pt>
                <c:pt idx="16">
                  <c:v>285.2</c:v>
                </c:pt>
                <c:pt idx="17">
                  <c:v>290.2</c:v>
                </c:pt>
                <c:pt idx="18">
                  <c:v>293.3</c:v>
                </c:pt>
                <c:pt idx="19">
                  <c:v>299.7</c:v>
                </c:pt>
                <c:pt idx="20">
                  <c:v>277.7</c:v>
                </c:pt>
                <c:pt idx="21">
                  <c:v>285.2</c:v>
                </c:pt>
                <c:pt idx="22">
                  <c:v>294.5</c:v>
                </c:pt>
                <c:pt idx="23">
                  <c:v>299.2</c:v>
                </c:pt>
                <c:pt idx="24">
                  <c:v>288.4999999999999</c:v>
                </c:pt>
                <c:pt idx="25">
                  <c:v>285.2</c:v>
                </c:pt>
                <c:pt idx="26">
                  <c:v>301.9</c:v>
                </c:pt>
                <c:pt idx="27">
                  <c:v>304.5</c:v>
                </c:pt>
                <c:pt idx="28">
                  <c:v>279.7</c:v>
                </c:pt>
                <c:pt idx="29">
                  <c:v>262.3</c:v>
                </c:pt>
                <c:pt idx="30">
                  <c:v>268.5</c:v>
                </c:pt>
                <c:pt idx="31">
                  <c:v>263.3000000000001</c:v>
                </c:pt>
                <c:pt idx="32">
                  <c:v>266.9</c:v>
                </c:pt>
                <c:pt idx="33">
                  <c:v>266.6</c:v>
                </c:pt>
                <c:pt idx="34">
                  <c:v>278.2</c:v>
                </c:pt>
                <c:pt idx="35">
                  <c:v>278.4</c:v>
                </c:pt>
                <c:pt idx="36">
                  <c:v>265.8</c:v>
                </c:pt>
                <c:pt idx="37">
                  <c:v>266.6</c:v>
                </c:pt>
                <c:pt idx="38">
                  <c:v>273.3</c:v>
                </c:pt>
                <c:pt idx="39">
                  <c:v>255.7</c:v>
                </c:pt>
                <c:pt idx="40">
                  <c:v>228.2</c:v>
                </c:pt>
                <c:pt idx="41">
                  <c:v>230.1</c:v>
                </c:pt>
              </c:numCache>
            </c:numRef>
          </c:val>
        </c:ser>
        <c:marker val="1"/>
        <c:axId val="613149624"/>
        <c:axId val="612617352"/>
      </c:lineChart>
      <c:catAx>
        <c:axId val="61325317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92790696"/>
        <c:crosses val="autoZero"/>
        <c:auto val="1"/>
        <c:lblAlgn val="ctr"/>
        <c:lblOffset val="100"/>
        <c:tickLblSkip val="4"/>
        <c:tickMarkSkip val="1"/>
      </c:catAx>
      <c:valAx>
        <c:axId val="592790696"/>
        <c:scaling>
          <c:orientation val="minMax"/>
          <c:min val="3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Average Employment at Virginia Mines by Quarter </a:t>
                </a:r>
              </a:p>
            </c:rich>
          </c:tx>
          <c:layout>
            <c:manualLayout>
              <c:xMode val="edge"/>
              <c:yMode val="edge"/>
              <c:x val="0.014312429696288"/>
              <c:y val="0.312055403672334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613253176"/>
        <c:crosses val="autoZero"/>
        <c:crossBetween val="between"/>
        <c:majorUnit val="500.0"/>
      </c:valAx>
      <c:valAx>
        <c:axId val="612617352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Millions of tons consumed,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stockpiled or exported </a:t>
                </a:r>
              </a:p>
            </c:rich>
          </c:tx>
          <c:layout>
            <c:manualLayout>
              <c:xMode val="edge"/>
              <c:yMode val="edge"/>
              <c:x val="0.96109917786012"/>
              <c:y val="0.276593851094833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2400">
                <a:solidFill>
                  <a:schemeClr val="accent3">
                    <a:lumMod val="50000"/>
                  </a:schemeClr>
                </a:solidFill>
              </a:defRPr>
            </a:pPr>
            <a:endParaRPr lang="en-US"/>
          </a:p>
        </c:txPr>
        <c:crossAx val="613149624"/>
        <c:crosses val="max"/>
        <c:crossBetween val="between"/>
        <c:majorUnit val="40.0"/>
      </c:valAx>
      <c:catAx>
        <c:axId val="613149624"/>
        <c:scaling>
          <c:orientation val="minMax"/>
        </c:scaling>
        <c:delete val="1"/>
        <c:axPos val="b"/>
        <c:numFmt formatCode="General" sourceLinked="1"/>
        <c:tickLblPos val="nextTo"/>
        <c:crossAx val="612617352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The number of coal mining jobs in Virginia </a:t>
            </a:r>
            <a:r>
              <a:rPr lang="en-US" sz="3400" b="1" i="0" u="none" strike="noStrike" baseline="0"/>
              <a:t>has increased since EPA began enhanced scrutiny of mountaintop removal permits</a:t>
            </a:r>
            <a:r>
              <a:rPr lang="en-US" sz="3400" b="1" i="0" baseline="0"/>
              <a:t> while production has changed little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VA!$AS$80:$AS$121</c:f>
              <c:numCache>
                <c:formatCode>#,##0</c:formatCode>
                <c:ptCount val="42"/>
                <c:pt idx="0">
                  <c:v>5089.0</c:v>
                </c:pt>
                <c:pt idx="1">
                  <c:v>4787.0</c:v>
                </c:pt>
                <c:pt idx="2">
                  <c:v>4707.0</c:v>
                </c:pt>
                <c:pt idx="3">
                  <c:v>4509.0</c:v>
                </c:pt>
                <c:pt idx="4">
                  <c:v>4357.0</c:v>
                </c:pt>
                <c:pt idx="5">
                  <c:v>4452.0</c:v>
                </c:pt>
                <c:pt idx="6">
                  <c:v>4722.0</c:v>
                </c:pt>
                <c:pt idx="7">
                  <c:v>4610.0</c:v>
                </c:pt>
                <c:pt idx="8">
                  <c:v>4523.0</c:v>
                </c:pt>
                <c:pt idx="9">
                  <c:v>4736.0</c:v>
                </c:pt>
                <c:pt idx="10">
                  <c:v>4786.0</c:v>
                </c:pt>
                <c:pt idx="11">
                  <c:v>4872.0</c:v>
                </c:pt>
                <c:pt idx="12">
                  <c:v>4949.0</c:v>
                </c:pt>
                <c:pt idx="13">
                  <c:v>5181.0</c:v>
                </c:pt>
                <c:pt idx="14">
                  <c:v>5007.0</c:v>
                </c:pt>
                <c:pt idx="15">
                  <c:v>5037.0</c:v>
                </c:pt>
                <c:pt idx="16">
                  <c:v>5099.0</c:v>
                </c:pt>
                <c:pt idx="17">
                  <c:v>5060.0</c:v>
                </c:pt>
                <c:pt idx="18">
                  <c:v>4823.0</c:v>
                </c:pt>
                <c:pt idx="19">
                  <c:v>4983.0</c:v>
                </c:pt>
                <c:pt idx="20">
                  <c:v>4898.0</c:v>
                </c:pt>
                <c:pt idx="21">
                  <c:v>4938.0</c:v>
                </c:pt>
                <c:pt idx="22">
                  <c:v>4596.0</c:v>
                </c:pt>
                <c:pt idx="23">
                  <c:v>4135.0</c:v>
                </c:pt>
                <c:pt idx="24">
                  <c:v>4435.0</c:v>
                </c:pt>
                <c:pt idx="25">
                  <c:v>4649.0</c:v>
                </c:pt>
                <c:pt idx="26">
                  <c:v>4802.0</c:v>
                </c:pt>
                <c:pt idx="27">
                  <c:v>4976.0</c:v>
                </c:pt>
                <c:pt idx="28">
                  <c:v>4866.0</c:v>
                </c:pt>
                <c:pt idx="29">
                  <c:v>4480.0</c:v>
                </c:pt>
                <c:pt idx="30">
                  <c:v>4436.0</c:v>
                </c:pt>
                <c:pt idx="31">
                  <c:v>4546.0</c:v>
                </c:pt>
                <c:pt idx="32">
                  <c:v>4639.0</c:v>
                </c:pt>
                <c:pt idx="33">
                  <c:v>4922.0</c:v>
                </c:pt>
                <c:pt idx="34">
                  <c:v>4863.0</c:v>
                </c:pt>
                <c:pt idx="35">
                  <c:v>4965.0</c:v>
                </c:pt>
                <c:pt idx="36">
                  <c:v>5043.0</c:v>
                </c:pt>
                <c:pt idx="37">
                  <c:v>5107.0</c:v>
                </c:pt>
                <c:pt idx="38">
                  <c:v>5343.0</c:v>
                </c:pt>
                <c:pt idx="39">
                  <c:v>5355.0</c:v>
                </c:pt>
                <c:pt idx="40">
                  <c:v>5296.0</c:v>
                </c:pt>
              </c:numCache>
            </c:numRef>
          </c:val>
        </c:ser>
        <c:gapWidth val="60"/>
        <c:overlap val="100"/>
        <c:axId val="601652808"/>
        <c:axId val="601645448"/>
      </c:barChart>
      <c:lineChart>
        <c:grouping val="standard"/>
        <c:ser>
          <c:idx val="0"/>
          <c:order val="0"/>
          <c:tx>
            <c:v>Production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VA!$AQ$80:$AQ$121</c:f>
              <c:numCache>
                <c:formatCode>#,##0</c:formatCode>
                <c:ptCount val="42"/>
                <c:pt idx="0">
                  <c:v>7.817201E6</c:v>
                </c:pt>
                <c:pt idx="1">
                  <c:v>7.297572E6</c:v>
                </c:pt>
                <c:pt idx="2">
                  <c:v>7.14314E6</c:v>
                </c:pt>
                <c:pt idx="3">
                  <c:v>7.763539E6</c:v>
                </c:pt>
                <c:pt idx="4">
                  <c:v>7.531502E6</c:v>
                </c:pt>
                <c:pt idx="5">
                  <c:v>8.120321E6</c:v>
                </c:pt>
                <c:pt idx="6">
                  <c:v>7.922631E6</c:v>
                </c:pt>
                <c:pt idx="7">
                  <c:v>8.132947E6</c:v>
                </c:pt>
                <c:pt idx="8">
                  <c:v>8.233843E6</c:v>
                </c:pt>
                <c:pt idx="9">
                  <c:v>7.921428E6</c:v>
                </c:pt>
                <c:pt idx="10">
                  <c:v>7.890266E6</c:v>
                </c:pt>
                <c:pt idx="11">
                  <c:v>7.817896E6</c:v>
                </c:pt>
                <c:pt idx="12">
                  <c:v>7.411287E6</c:v>
                </c:pt>
                <c:pt idx="13">
                  <c:v>7.161361E6</c:v>
                </c:pt>
                <c:pt idx="14">
                  <c:v>7.254E6</c:v>
                </c:pt>
                <c:pt idx="15">
                  <c:v>6.621385E6</c:v>
                </c:pt>
                <c:pt idx="16">
                  <c:v>7.925789E6</c:v>
                </c:pt>
                <c:pt idx="17">
                  <c:v>7.391661E6</c:v>
                </c:pt>
                <c:pt idx="18">
                  <c:v>7.42397E6</c:v>
                </c:pt>
                <c:pt idx="19">
                  <c:v>7.22069E6</c:v>
                </c:pt>
                <c:pt idx="20">
                  <c:v>7.369434E6</c:v>
                </c:pt>
                <c:pt idx="21">
                  <c:v>7.193621E6</c:v>
                </c:pt>
                <c:pt idx="22">
                  <c:v>5.84462E6</c:v>
                </c:pt>
                <c:pt idx="23">
                  <c:v>5.569402E6</c:v>
                </c:pt>
                <c:pt idx="24">
                  <c:v>5.798584E6</c:v>
                </c:pt>
                <c:pt idx="25">
                  <c:v>6.490432E6</c:v>
                </c:pt>
                <c:pt idx="26">
                  <c:v>6.362864E6</c:v>
                </c:pt>
                <c:pt idx="27">
                  <c:v>6.66592E6</c:v>
                </c:pt>
                <c:pt idx="28">
                  <c:v>5.617128E6</c:v>
                </c:pt>
                <c:pt idx="29">
                  <c:v>4.426757E6</c:v>
                </c:pt>
                <c:pt idx="30">
                  <c:v>5.531164E6</c:v>
                </c:pt>
                <c:pt idx="31">
                  <c:v>5.547287E6</c:v>
                </c:pt>
                <c:pt idx="32">
                  <c:v>5.402596E6</c:v>
                </c:pt>
                <c:pt idx="33">
                  <c:v>5.688819E6</c:v>
                </c:pt>
                <c:pt idx="34">
                  <c:v>5.962822E6</c:v>
                </c:pt>
                <c:pt idx="35">
                  <c:v>5.646562E6</c:v>
                </c:pt>
                <c:pt idx="36">
                  <c:v>6.151768E6</c:v>
                </c:pt>
                <c:pt idx="37">
                  <c:v>6.04713E6</c:v>
                </c:pt>
                <c:pt idx="38">
                  <c:v>5.374427E6</c:v>
                </c:pt>
                <c:pt idx="39">
                  <c:v>5.471555E6</c:v>
                </c:pt>
                <c:pt idx="40">
                  <c:v>5.143259E6</c:v>
                </c:pt>
              </c:numCache>
            </c:numRef>
          </c:val>
        </c:ser>
        <c:marker val="1"/>
        <c:axId val="613343880"/>
        <c:axId val="613386424"/>
      </c:lineChart>
      <c:catAx>
        <c:axId val="6016528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01645448"/>
        <c:crosses val="autoZero"/>
        <c:auto val="1"/>
        <c:lblAlgn val="ctr"/>
        <c:lblOffset val="100"/>
        <c:tickLblSkip val="4"/>
        <c:tickMarkSkip val="1"/>
      </c:catAx>
      <c:valAx>
        <c:axId val="601645448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1652808"/>
        <c:crosses val="autoZero"/>
        <c:crossBetween val="between"/>
        <c:majorUnit val="1000.0"/>
        <c:dispUnits>
          <c:builtInUnit val="thousands"/>
        </c:dispUnits>
      </c:valAx>
      <c:valAx>
        <c:axId val="613386424"/>
        <c:scaling>
          <c:orientation val="minMax"/>
          <c:max val="1.2E7"/>
          <c:min val="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613343880"/>
        <c:crosses val="max"/>
        <c:crossBetween val="between"/>
        <c:majorUnit val="2.0E6"/>
        <c:dispUnits>
          <c:builtInUnit val="millions"/>
        </c:dispUnits>
      </c:valAx>
      <c:catAx>
        <c:axId val="613343880"/>
        <c:scaling>
          <c:orientation val="minMax"/>
        </c:scaling>
        <c:delete val="1"/>
        <c:axPos val="b"/>
        <c:numFmt formatCode="General" sourceLinked="1"/>
        <c:tickLblPos val="nextTo"/>
        <c:crossAx val="613386424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 b="1" i="0" baseline="0"/>
              <a:t>The number of coal mining jobs in Virginia and the proportion of coal mined underground have stabilized since EPA and federal court actions slowed permitting of mountaintop removal mines</a:t>
            </a:r>
          </a:p>
        </c:rich>
      </c:tx>
      <c:layout>
        <c:manualLayout>
          <c:xMode val="edge"/>
          <c:yMode val="edge"/>
          <c:x val="0.141090426548929"/>
          <c:y val="0.0160868809160283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VA!$H$9:$H$37</c:f>
              <c:numCache>
                <c:formatCode>General</c:formatCode>
                <c:ptCount val="29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</c:numCache>
            </c:numRef>
          </c:cat>
          <c:val>
            <c:numRef>
              <c:f>VA!$I$9:$I$37</c:f>
              <c:numCache>
                <c:formatCode>#,##0</c:formatCode>
                <c:ptCount val="29"/>
                <c:pt idx="0">
                  <c:v>12851.5</c:v>
                </c:pt>
                <c:pt idx="1">
                  <c:v>13706.25</c:v>
                </c:pt>
                <c:pt idx="2">
                  <c:v>12986.25</c:v>
                </c:pt>
                <c:pt idx="3">
                  <c:v>12525.75</c:v>
                </c:pt>
                <c:pt idx="4">
                  <c:v>11757.75</c:v>
                </c:pt>
                <c:pt idx="5">
                  <c:v>11509.75</c:v>
                </c:pt>
                <c:pt idx="6">
                  <c:v>10391.5</c:v>
                </c:pt>
                <c:pt idx="7">
                  <c:v>10662.25</c:v>
                </c:pt>
                <c:pt idx="8">
                  <c:v>10004.5</c:v>
                </c:pt>
                <c:pt idx="9">
                  <c:v>9436.5</c:v>
                </c:pt>
                <c:pt idx="10">
                  <c:v>8710.0</c:v>
                </c:pt>
                <c:pt idx="11">
                  <c:v>8047.75</c:v>
                </c:pt>
                <c:pt idx="12">
                  <c:v>7040.0</c:v>
                </c:pt>
                <c:pt idx="13">
                  <c:v>6426.5</c:v>
                </c:pt>
                <c:pt idx="14">
                  <c:v>6489.5</c:v>
                </c:pt>
                <c:pt idx="15">
                  <c:v>5801.25</c:v>
                </c:pt>
                <c:pt idx="16">
                  <c:v>5088.5</c:v>
                </c:pt>
                <c:pt idx="17">
                  <c:v>5042.5</c:v>
                </c:pt>
                <c:pt idx="18">
                  <c:v>5175.75</c:v>
                </c:pt>
                <c:pt idx="19">
                  <c:v>4773.0</c:v>
                </c:pt>
                <c:pt idx="20">
                  <c:v>4535.25</c:v>
                </c:pt>
                <c:pt idx="21">
                  <c:v>4729.25</c:v>
                </c:pt>
                <c:pt idx="22">
                  <c:v>5043.5</c:v>
                </c:pt>
                <c:pt idx="23">
                  <c:v>4991.25</c:v>
                </c:pt>
                <c:pt idx="24">
                  <c:v>4641.75</c:v>
                </c:pt>
                <c:pt idx="25">
                  <c:v>4715.5</c:v>
                </c:pt>
                <c:pt idx="26">
                  <c:v>4582.0</c:v>
                </c:pt>
                <c:pt idx="27">
                  <c:v>4847.25</c:v>
                </c:pt>
                <c:pt idx="28">
                  <c:v>5212.0</c:v>
                </c:pt>
              </c:numCache>
            </c:numRef>
          </c:val>
        </c:ser>
        <c:gapWidth val="60"/>
        <c:overlap val="100"/>
        <c:axId val="601830264"/>
        <c:axId val="613372472"/>
      </c:barChart>
      <c:lineChart>
        <c:grouping val="standard"/>
        <c:ser>
          <c:idx val="0"/>
          <c:order val="0"/>
          <c:tx>
            <c:v>Percent UG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VA!$H$9:$H$37</c:f>
              <c:numCache>
                <c:formatCode>General</c:formatCode>
                <c:ptCount val="29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</c:numCache>
            </c:numRef>
          </c:cat>
          <c:val>
            <c:numRef>
              <c:f>VA!$P$9:$P$37</c:f>
              <c:numCache>
                <c:formatCode>0%</c:formatCode>
                <c:ptCount val="29"/>
                <c:pt idx="0">
                  <c:v>0.787086547950426</c:v>
                </c:pt>
                <c:pt idx="1">
                  <c:v>0.80626764005127</c:v>
                </c:pt>
                <c:pt idx="2">
                  <c:v>0.823249023422708</c:v>
                </c:pt>
                <c:pt idx="3">
                  <c:v>0.824712559423302</c:v>
                </c:pt>
                <c:pt idx="4">
                  <c:v>0.830312499905521</c:v>
                </c:pt>
                <c:pt idx="5">
                  <c:v>0.828728089056374</c:v>
                </c:pt>
                <c:pt idx="6">
                  <c:v>0.83911449758888</c:v>
                </c:pt>
                <c:pt idx="7">
                  <c:v>0.830697243512938</c:v>
                </c:pt>
                <c:pt idx="8">
                  <c:v>0.807398133408804</c:v>
                </c:pt>
                <c:pt idx="9">
                  <c:v>0.805928448921573</c:v>
                </c:pt>
                <c:pt idx="10">
                  <c:v>0.762842261194933</c:v>
                </c:pt>
                <c:pt idx="11">
                  <c:v>0.759519276418367</c:v>
                </c:pt>
                <c:pt idx="12">
                  <c:v>0.741501718320839</c:v>
                </c:pt>
                <c:pt idx="13">
                  <c:v>0.728072182744708</c:v>
                </c:pt>
                <c:pt idx="14">
                  <c:v>0.747822036424471</c:v>
                </c:pt>
                <c:pt idx="15">
                  <c:v>0.748185239204352</c:v>
                </c:pt>
                <c:pt idx="16">
                  <c:v>0.694393677015718</c:v>
                </c:pt>
                <c:pt idx="17">
                  <c:v>0.692939526360648</c:v>
                </c:pt>
                <c:pt idx="18">
                  <c:v>0.683629605906824</c:v>
                </c:pt>
                <c:pt idx="19">
                  <c:v>0.682192293015608</c:v>
                </c:pt>
                <c:pt idx="20">
                  <c:v>0.667258480110599</c:v>
                </c:pt>
                <c:pt idx="21">
                  <c:v>0.638468826587734</c:v>
                </c:pt>
                <c:pt idx="22">
                  <c:v>0.574971526775578</c:v>
                </c:pt>
                <c:pt idx="23">
                  <c:v>0.62298944457258</c:v>
                </c:pt>
                <c:pt idx="24">
                  <c:v>0.600587834367798</c:v>
                </c:pt>
                <c:pt idx="25">
                  <c:v>0.623248141178399</c:v>
                </c:pt>
                <c:pt idx="26">
                  <c:v>0.606185063845573</c:v>
                </c:pt>
                <c:pt idx="27">
                  <c:v>0.624286126399424</c:v>
                </c:pt>
                <c:pt idx="28">
                  <c:v>0.668095821374284</c:v>
                </c:pt>
              </c:numCache>
            </c:numRef>
          </c:val>
        </c:ser>
        <c:marker val="1"/>
        <c:axId val="593346392"/>
        <c:axId val="613231720"/>
      </c:lineChart>
      <c:catAx>
        <c:axId val="60183026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13372472"/>
        <c:crosses val="autoZero"/>
        <c:auto val="1"/>
        <c:lblAlgn val="ctr"/>
        <c:lblOffset val="100"/>
        <c:tickLblSkip val="4"/>
        <c:tickMarkSkip val="1"/>
      </c:catAx>
      <c:valAx>
        <c:axId val="613372472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1830264"/>
        <c:crosses val="autoZero"/>
        <c:crossBetween val="between"/>
        <c:majorUnit val="4000.0"/>
      </c:valAx>
      <c:valAx>
        <c:axId val="613231720"/>
        <c:scaling>
          <c:orientation val="minMax"/>
          <c:max val="1.0"/>
          <c:min val="0.2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%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593346392"/>
        <c:crosses val="max"/>
        <c:crossBetween val="between"/>
        <c:majorUnit val="0.2"/>
        <c:minorUnit val="0.1"/>
      </c:valAx>
      <c:catAx>
        <c:axId val="593346392"/>
        <c:scaling>
          <c:orientation val="minMax"/>
        </c:scaling>
        <c:delete val="1"/>
        <c:axPos val="b"/>
        <c:numFmt formatCode="General" sourceLinked="1"/>
        <c:tickLblPos val="nextTo"/>
        <c:crossAx val="613231720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The number of coal mining jobs in Virginia and the proportion of coal mined underground have stabilized since EPA and federal court actions slowed permitting of mountaintop removal mines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34853518893736"/>
          <c:y val="0.229566585489829"/>
          <c:w val="0.734378092567513"/>
          <c:h val="0.654271690330741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dPt>
            <c:idx val="29"/>
            <c:spPr>
              <a:solidFill>
                <a:schemeClr val="accent6"/>
              </a:solidFill>
              <a:ln w="9525" cap="flat" cmpd="sng" algn="ctr">
                <a:noFill/>
                <a:prstDash val="solid"/>
              </a:ln>
              <a:effectLst>
                <a:outerShdw blurRad="50800" dist="38100" dir="2700000" algn="br" rotWithShape="0">
                  <a:srgbClr val="000000">
                    <a:alpha val="43000"/>
                  </a:srgbClr>
                </a:outerShdw>
              </a:effectLst>
            </c:spPr>
          </c:dPt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VA!$I$9:$I$38</c:f>
              <c:numCache>
                <c:formatCode>#,##0</c:formatCode>
                <c:ptCount val="30"/>
                <c:pt idx="0">
                  <c:v>12851.5</c:v>
                </c:pt>
                <c:pt idx="1">
                  <c:v>13706.25</c:v>
                </c:pt>
                <c:pt idx="2">
                  <c:v>12986.25</c:v>
                </c:pt>
                <c:pt idx="3">
                  <c:v>12525.75</c:v>
                </c:pt>
                <c:pt idx="4">
                  <c:v>11757.75</c:v>
                </c:pt>
                <c:pt idx="5">
                  <c:v>11509.75</c:v>
                </c:pt>
                <c:pt idx="6">
                  <c:v>10391.5</c:v>
                </c:pt>
                <c:pt idx="7">
                  <c:v>10662.25</c:v>
                </c:pt>
                <c:pt idx="8">
                  <c:v>10004.5</c:v>
                </c:pt>
                <c:pt idx="9">
                  <c:v>9436.5</c:v>
                </c:pt>
                <c:pt idx="10">
                  <c:v>8710.0</c:v>
                </c:pt>
                <c:pt idx="11">
                  <c:v>8047.75</c:v>
                </c:pt>
                <c:pt idx="12">
                  <c:v>7040.0</c:v>
                </c:pt>
                <c:pt idx="13">
                  <c:v>6426.5</c:v>
                </c:pt>
                <c:pt idx="14">
                  <c:v>6489.5</c:v>
                </c:pt>
                <c:pt idx="15">
                  <c:v>5801.25</c:v>
                </c:pt>
                <c:pt idx="16">
                  <c:v>5088.5</c:v>
                </c:pt>
                <c:pt idx="17">
                  <c:v>5042.5</c:v>
                </c:pt>
                <c:pt idx="18">
                  <c:v>5175.75</c:v>
                </c:pt>
                <c:pt idx="19">
                  <c:v>4773.0</c:v>
                </c:pt>
                <c:pt idx="20">
                  <c:v>4535.25</c:v>
                </c:pt>
                <c:pt idx="21">
                  <c:v>4729.25</c:v>
                </c:pt>
                <c:pt idx="22">
                  <c:v>5043.5</c:v>
                </c:pt>
                <c:pt idx="23">
                  <c:v>4991.25</c:v>
                </c:pt>
                <c:pt idx="24">
                  <c:v>4641.75</c:v>
                </c:pt>
                <c:pt idx="25">
                  <c:v>4715.5</c:v>
                </c:pt>
                <c:pt idx="26">
                  <c:v>4582.0</c:v>
                </c:pt>
                <c:pt idx="27">
                  <c:v>4847.25</c:v>
                </c:pt>
                <c:pt idx="28">
                  <c:v>5212.0</c:v>
                </c:pt>
                <c:pt idx="29">
                  <c:v>5296.0</c:v>
                </c:pt>
              </c:numCache>
            </c:numRef>
          </c:val>
        </c:ser>
        <c:gapWidth val="60"/>
        <c:overlap val="100"/>
        <c:axId val="601798984"/>
        <c:axId val="601370952"/>
      </c:barChart>
      <c:catAx>
        <c:axId val="60179898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01370952"/>
        <c:crosses val="autoZero"/>
        <c:auto val="1"/>
        <c:lblAlgn val="ctr"/>
        <c:lblOffset val="100"/>
        <c:tickLblSkip val="4"/>
        <c:tickMarkSkip val="1"/>
      </c:catAx>
      <c:valAx>
        <c:axId val="601370952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Average Annual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 </a:t>
                </a:r>
              </a:p>
            </c:rich>
          </c:tx>
          <c:layout>
            <c:manualLayout>
              <c:xMode val="edge"/>
              <c:yMode val="edge"/>
              <c:x val="0.00766309363786135"/>
              <c:y val="0.2351797970696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1798984"/>
        <c:crosses val="autoZero"/>
        <c:crossBetween val="between"/>
        <c:majorUnit val="4000.0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/>
              <a:t>Jobs at Virginia Coal Mines Are Up </a:t>
            </a:r>
            <a:r>
              <a:rPr lang="en-US" sz="3600" baseline="0"/>
              <a:t>Since EPA Implemented the ECP in 2009 and Guidance in 2010</a:t>
            </a:r>
            <a:endParaRPr lang="en-US" sz="3600"/>
          </a:p>
        </c:rich>
      </c:tx>
      <c:layout>
        <c:manualLayout>
          <c:xMode val="edge"/>
          <c:yMode val="edge"/>
          <c:x val="0.127582799718129"/>
          <c:y val="0.0145888609399592"/>
        </c:manualLayout>
      </c:layout>
    </c:title>
    <c:plotArea>
      <c:layout>
        <c:manualLayout>
          <c:layoutTarget val="inner"/>
          <c:xMode val="edge"/>
          <c:yMode val="edge"/>
          <c:x val="0.120793682404485"/>
          <c:y val="0.177291628615012"/>
          <c:w val="0.743277061184472"/>
          <c:h val="0.705220420771154"/>
        </c:manualLayout>
      </c:layout>
      <c:barChart>
        <c:barDir val="col"/>
        <c:grouping val="stacked"/>
        <c:ser>
          <c:idx val="2"/>
          <c:order val="0"/>
          <c:tx>
            <c:v>Underground</c:v>
          </c:tx>
          <c:spPr>
            <a:solidFill>
              <a:schemeClr val="accent1">
                <a:lumMod val="75000"/>
              </a:schemeClr>
            </a:solidFill>
          </c:spPr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VA!$M$9:$M$38</c:f>
              <c:numCache>
                <c:formatCode>#,##0</c:formatCode>
                <c:ptCount val="30"/>
                <c:pt idx="0">
                  <c:v>6.6489495E6</c:v>
                </c:pt>
                <c:pt idx="1">
                  <c:v>7.9531225E6</c:v>
                </c:pt>
                <c:pt idx="2">
                  <c:v>8.19622375E6</c:v>
                </c:pt>
                <c:pt idx="3">
                  <c:v>8.449154E6</c:v>
                </c:pt>
                <c:pt idx="4">
                  <c:v>9.103567E6</c:v>
                </c:pt>
                <c:pt idx="5">
                  <c:v>9.498988E6</c:v>
                </c:pt>
                <c:pt idx="6">
                  <c:v>9.07466725E6</c:v>
                </c:pt>
                <c:pt idx="7">
                  <c:v>9.556953E6</c:v>
                </c:pt>
                <c:pt idx="8">
                  <c:v>8.41852E6</c:v>
                </c:pt>
                <c:pt idx="9">
                  <c:v>8.50602175E6</c:v>
                </c:pt>
                <c:pt idx="10">
                  <c:v>7.460898E6</c:v>
                </c:pt>
                <c:pt idx="11">
                  <c:v>7.05616075E6</c:v>
                </c:pt>
                <c:pt idx="12">
                  <c:v>6.4157745E6</c:v>
                </c:pt>
                <c:pt idx="13">
                  <c:v>6.5171E6</c:v>
                </c:pt>
                <c:pt idx="14">
                  <c:v>6.82577775E6</c:v>
                </c:pt>
                <c:pt idx="15">
                  <c:v>6.31882225E6</c:v>
                </c:pt>
                <c:pt idx="16">
                  <c:v>5.6379735E6</c:v>
                </c:pt>
                <c:pt idx="17">
                  <c:v>5.78699875E6</c:v>
                </c:pt>
                <c:pt idx="18">
                  <c:v>5.62565975E6</c:v>
                </c:pt>
                <c:pt idx="19">
                  <c:v>5.122746E6</c:v>
                </c:pt>
                <c:pt idx="20">
                  <c:v>5.2862825E6</c:v>
                </c:pt>
                <c:pt idx="21">
                  <c:v>5.0863935E6</c:v>
                </c:pt>
                <c:pt idx="22">
                  <c:v>4.09651875E6</c:v>
                </c:pt>
                <c:pt idx="23">
                  <c:v>4.6666615E6</c:v>
                </c:pt>
                <c:pt idx="24">
                  <c:v>3.93264625E6</c:v>
                </c:pt>
                <c:pt idx="25">
                  <c:v>3.950888E6</c:v>
                </c:pt>
                <c:pt idx="26">
                  <c:v>3.2082535E6</c:v>
                </c:pt>
                <c:pt idx="27">
                  <c:v>3.54214625E6</c:v>
                </c:pt>
                <c:pt idx="28">
                  <c:v>3.84483325E6</c:v>
                </c:pt>
                <c:pt idx="29">
                  <c:v>3.292255E6</c:v>
                </c:pt>
              </c:numCache>
            </c:numRef>
          </c:val>
        </c:ser>
        <c:ser>
          <c:idx val="1"/>
          <c:order val="2"/>
          <c:tx>
            <c:v>Surface</c:v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</a:ln>
            <a:effectLst/>
          </c:spPr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VA!$N$9:$N$38</c:f>
              <c:numCache>
                <c:formatCode>#,##0</c:formatCode>
                <c:ptCount val="30"/>
                <c:pt idx="0">
                  <c:v>1.76193925E6</c:v>
                </c:pt>
                <c:pt idx="1">
                  <c:v>1.8236145E6</c:v>
                </c:pt>
                <c:pt idx="2">
                  <c:v>1.69697625E6</c:v>
                </c:pt>
                <c:pt idx="3">
                  <c:v>1.71957875E6</c:v>
                </c:pt>
                <c:pt idx="4">
                  <c:v>1.78331375E6</c:v>
                </c:pt>
                <c:pt idx="5">
                  <c:v>1.918723E6</c:v>
                </c:pt>
                <c:pt idx="6">
                  <c:v>1.71601075E6</c:v>
                </c:pt>
                <c:pt idx="7">
                  <c:v>1.8979255E6</c:v>
                </c:pt>
                <c:pt idx="8">
                  <c:v>1.95503025E6</c:v>
                </c:pt>
                <c:pt idx="9">
                  <c:v>2.01467125E6</c:v>
                </c:pt>
                <c:pt idx="10">
                  <c:v>2.21889475E6</c:v>
                </c:pt>
                <c:pt idx="11">
                  <c:v>2.1733115E6</c:v>
                </c:pt>
                <c:pt idx="12">
                  <c:v>2.1766015E6</c:v>
                </c:pt>
                <c:pt idx="13">
                  <c:v>2.37469525E6</c:v>
                </c:pt>
                <c:pt idx="14">
                  <c:v>2.219944E6</c:v>
                </c:pt>
                <c:pt idx="15">
                  <c:v>2.08782675E6</c:v>
                </c:pt>
                <c:pt idx="16">
                  <c:v>2.306739E6</c:v>
                </c:pt>
                <c:pt idx="17">
                  <c:v>2.29870725E6</c:v>
                </c:pt>
                <c:pt idx="18">
                  <c:v>2.467794E6</c:v>
                </c:pt>
                <c:pt idx="19">
                  <c:v>2.22218125E6</c:v>
                </c:pt>
                <c:pt idx="20">
                  <c:v>2.40555175E6</c:v>
                </c:pt>
                <c:pt idx="21">
                  <c:v>2.5926655E6</c:v>
                </c:pt>
                <c:pt idx="22">
                  <c:v>2.67799825E6</c:v>
                </c:pt>
                <c:pt idx="23">
                  <c:v>2.553803E6</c:v>
                </c:pt>
                <c:pt idx="24">
                  <c:v>2.25725575E6</c:v>
                </c:pt>
                <c:pt idx="25">
                  <c:v>2.1091815E6</c:v>
                </c:pt>
                <c:pt idx="26">
                  <c:v>1.8162395E6</c:v>
                </c:pt>
                <c:pt idx="27">
                  <c:v>1.80684275E6</c:v>
                </c:pt>
                <c:pt idx="28">
                  <c:v>1.7498165E6</c:v>
                </c:pt>
                <c:pt idx="29">
                  <c:v>1.772204E6</c:v>
                </c:pt>
              </c:numCache>
            </c:numRef>
          </c:val>
        </c:ser>
        <c:gapWidth val="50"/>
        <c:overlap val="100"/>
        <c:axId val="601240136"/>
        <c:axId val="613374456"/>
      </c:barChart>
      <c:lineChart>
        <c:grouping val="standard"/>
        <c:ser>
          <c:idx val="0"/>
          <c:order val="1"/>
          <c:tx>
            <c:v>Ratio</c:v>
          </c:tx>
          <c:spPr>
            <a:ln w="57150">
              <a:solidFill>
                <a:schemeClr val="accent3"/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VA!$P$9:$P$38</c:f>
              <c:numCache>
                <c:formatCode>0%</c:formatCode>
                <c:ptCount val="30"/>
                <c:pt idx="0">
                  <c:v>0.787086547950426</c:v>
                </c:pt>
                <c:pt idx="1">
                  <c:v>0.80626764005127</c:v>
                </c:pt>
                <c:pt idx="2">
                  <c:v>0.823249023422708</c:v>
                </c:pt>
                <c:pt idx="3">
                  <c:v>0.824712559423302</c:v>
                </c:pt>
                <c:pt idx="4">
                  <c:v>0.830312499905521</c:v>
                </c:pt>
                <c:pt idx="5">
                  <c:v>0.828728089056374</c:v>
                </c:pt>
                <c:pt idx="6">
                  <c:v>0.83911449758888</c:v>
                </c:pt>
                <c:pt idx="7">
                  <c:v>0.830697243512938</c:v>
                </c:pt>
                <c:pt idx="8">
                  <c:v>0.807398133408804</c:v>
                </c:pt>
                <c:pt idx="9">
                  <c:v>0.805928448921573</c:v>
                </c:pt>
                <c:pt idx="10">
                  <c:v>0.762842261194933</c:v>
                </c:pt>
                <c:pt idx="11">
                  <c:v>0.759519276418367</c:v>
                </c:pt>
                <c:pt idx="12">
                  <c:v>0.741501718320839</c:v>
                </c:pt>
                <c:pt idx="13">
                  <c:v>0.728072182744708</c:v>
                </c:pt>
                <c:pt idx="14">
                  <c:v>0.747822036424471</c:v>
                </c:pt>
                <c:pt idx="15">
                  <c:v>0.748185239204352</c:v>
                </c:pt>
                <c:pt idx="16">
                  <c:v>0.694393677015718</c:v>
                </c:pt>
                <c:pt idx="17">
                  <c:v>0.692939526360648</c:v>
                </c:pt>
                <c:pt idx="18">
                  <c:v>0.683629605906824</c:v>
                </c:pt>
                <c:pt idx="19">
                  <c:v>0.682192293015608</c:v>
                </c:pt>
                <c:pt idx="20">
                  <c:v>0.667258480110599</c:v>
                </c:pt>
                <c:pt idx="21">
                  <c:v>0.638468826587734</c:v>
                </c:pt>
                <c:pt idx="22">
                  <c:v>0.574971526775578</c:v>
                </c:pt>
                <c:pt idx="23">
                  <c:v>0.62298944457258</c:v>
                </c:pt>
                <c:pt idx="24">
                  <c:v>0.600587834367798</c:v>
                </c:pt>
                <c:pt idx="25">
                  <c:v>0.623248141178399</c:v>
                </c:pt>
                <c:pt idx="26">
                  <c:v>0.606185063845573</c:v>
                </c:pt>
                <c:pt idx="27">
                  <c:v>0.624286126399424</c:v>
                </c:pt>
                <c:pt idx="28">
                  <c:v>0.668095821374284</c:v>
                </c:pt>
                <c:pt idx="29">
                  <c:v>0.640110676907385</c:v>
                </c:pt>
              </c:numCache>
            </c:numRef>
          </c:val>
        </c:ser>
        <c:marker val="1"/>
        <c:axId val="601302104"/>
        <c:axId val="601327352"/>
      </c:lineChart>
      <c:catAx>
        <c:axId val="60124013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13374456"/>
        <c:crosses val="autoZero"/>
        <c:auto val="1"/>
        <c:lblAlgn val="ctr"/>
        <c:lblOffset val="100"/>
        <c:tickLblSkip val="4"/>
        <c:tickMarkSkip val="1"/>
      </c:catAx>
      <c:valAx>
        <c:axId val="613374456"/>
        <c:scaling>
          <c:orientation val="minMax"/>
          <c:max val="1.5E7"/>
          <c:min val="0.0"/>
        </c:scaling>
        <c:axPos val="l"/>
        <c:majorGridlines/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Millions of Tons Produced</a:t>
                </a:r>
                <a:r>
                  <a:rPr lang="en-US" sz="2400" b="0" baseline="0"/>
                  <a:t> per Quarter</a:t>
                </a:r>
                <a:endParaRPr lang="en-US" sz="2400" b="0"/>
              </a:p>
            </c:rich>
          </c:tx>
          <c:layout>
            <c:manualLayout>
              <c:xMode val="edge"/>
              <c:yMode val="edge"/>
              <c:x val="0.0111371365544287"/>
              <c:y val="0.256446276702341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chemeClr val="accent1">
                    <a:lumMod val="75000"/>
                  </a:schemeClr>
                </a:solidFill>
              </a:defRPr>
            </a:pPr>
            <a:endParaRPr lang="en-US"/>
          </a:p>
        </c:txPr>
        <c:crossAx val="601240136"/>
        <c:crosses val="autoZero"/>
        <c:crossBetween val="between"/>
        <c:majorUnit val="3.0E6"/>
        <c:dispUnits>
          <c:builtInUnit val="millions"/>
        </c:dispUnits>
      </c:valAx>
      <c:valAx>
        <c:axId val="601327352"/>
        <c:scaling>
          <c:orientation val="minMax"/>
          <c:max val="1.0"/>
          <c:min val="0.0"/>
        </c:scaling>
        <c:axPos val="r"/>
        <c:title>
          <c:tx>
            <c:rich>
              <a:bodyPr rot="5400000" vert="horz"/>
              <a:lstStyle/>
              <a:p>
                <a:pPr>
                  <a:defRPr sz="24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400" b="0">
                    <a:solidFill>
                      <a:schemeClr val="bg1">
                        <a:lumMod val="50000"/>
                      </a:schemeClr>
                    </a:solidFill>
                  </a:rPr>
                  <a:t>Miners Employed at Virginia Coal Mines</a:t>
                </a:r>
              </a:p>
            </c:rich>
          </c:tx>
          <c:layout>
            <c:manualLayout>
              <c:xMode val="edge"/>
              <c:yMode val="edge"/>
              <c:x val="0.951263825484849"/>
              <c:y val="0.234269850484539"/>
            </c:manualLayout>
          </c:layout>
        </c:title>
        <c:numFmt formatCode="0%" sourceLinked="0"/>
        <c:tickLblPos val="nextTo"/>
        <c:txPr>
          <a:bodyPr/>
          <a:lstStyle/>
          <a:p>
            <a:pPr>
              <a:defRPr sz="2000">
                <a:solidFill>
                  <a:schemeClr val="accent3">
                    <a:lumMod val="75000"/>
                  </a:schemeClr>
                </a:solidFill>
              </a:defRPr>
            </a:pPr>
            <a:endParaRPr lang="en-US"/>
          </a:p>
        </c:txPr>
        <c:crossAx val="601302104"/>
        <c:crosses val="max"/>
        <c:crossBetween val="between"/>
        <c:majorUnit val="0.2"/>
      </c:valAx>
      <c:catAx>
        <c:axId val="601302104"/>
        <c:scaling>
          <c:orientation val="minMax"/>
        </c:scaling>
        <c:delete val="1"/>
        <c:axPos val="b"/>
        <c:numFmt formatCode="General" sourceLinked="1"/>
        <c:tickLblPos val="nextTo"/>
        <c:crossAx val="601327352"/>
        <c:crosses val="autoZero"/>
        <c:auto val="1"/>
        <c:lblAlgn val="ctr"/>
        <c:lblOffset val="100"/>
      </c:cat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U.S. Mining jobs are at their highest level in 15 years, despite a recent decline in the demand for U.S. coal  </a:t>
            </a:r>
            <a:endParaRPr lang="en-US" sz="3600"/>
          </a:p>
        </c:rich>
      </c:tx>
      <c:layout>
        <c:manualLayout>
          <c:xMode val="edge"/>
          <c:yMode val="edge"/>
          <c:x val="0.127090334778548"/>
          <c:y val="0.0278940027894003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US!$AJ$80:$AJ$120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US!$AS$80:$AS$120</c:f>
              <c:numCache>
                <c:formatCode>General</c:formatCode>
                <c:ptCount val="41"/>
                <c:pt idx="0">
                  <c:v>76673.0</c:v>
                </c:pt>
                <c:pt idx="1">
                  <c:v>73608.0</c:v>
                </c:pt>
                <c:pt idx="2">
                  <c:v>72867.0</c:v>
                </c:pt>
                <c:pt idx="3">
                  <c:v>71726.0</c:v>
                </c:pt>
                <c:pt idx="4">
                  <c:v>70256.0</c:v>
                </c:pt>
                <c:pt idx="5">
                  <c:v>70110.0</c:v>
                </c:pt>
                <c:pt idx="6">
                  <c:v>69194.0</c:v>
                </c:pt>
                <c:pt idx="7">
                  <c:v>68892.0</c:v>
                </c:pt>
                <c:pt idx="8">
                  <c:v>70457.0</c:v>
                </c:pt>
                <c:pt idx="9">
                  <c:v>72083.0</c:v>
                </c:pt>
                <c:pt idx="10">
                  <c:v>73840.0</c:v>
                </c:pt>
                <c:pt idx="11">
                  <c:v>73819.0</c:v>
                </c:pt>
                <c:pt idx="12">
                  <c:v>75703.0</c:v>
                </c:pt>
                <c:pt idx="13">
                  <c:v>77948.0</c:v>
                </c:pt>
                <c:pt idx="14">
                  <c:v>79328.0</c:v>
                </c:pt>
                <c:pt idx="15">
                  <c:v>80066.0</c:v>
                </c:pt>
                <c:pt idx="16">
                  <c:v>81347.0</c:v>
                </c:pt>
                <c:pt idx="17">
                  <c:v>81334.0</c:v>
                </c:pt>
                <c:pt idx="18">
                  <c:v>82135.0</c:v>
                </c:pt>
                <c:pt idx="19">
                  <c:v>81961.0</c:v>
                </c:pt>
                <c:pt idx="20">
                  <c:v>80480.0</c:v>
                </c:pt>
                <c:pt idx="21">
                  <c:v>81574.0</c:v>
                </c:pt>
                <c:pt idx="22">
                  <c:v>80843.0</c:v>
                </c:pt>
                <c:pt idx="23">
                  <c:v>79812.0</c:v>
                </c:pt>
                <c:pt idx="24">
                  <c:v>81124.0</c:v>
                </c:pt>
                <c:pt idx="25">
                  <c:v>84295.0</c:v>
                </c:pt>
                <c:pt idx="26">
                  <c:v>87614.0</c:v>
                </c:pt>
                <c:pt idx="27">
                  <c:v>89888.0</c:v>
                </c:pt>
                <c:pt idx="28">
                  <c:v>90972.0</c:v>
                </c:pt>
                <c:pt idx="29">
                  <c:v>87259.0</c:v>
                </c:pt>
                <c:pt idx="30">
                  <c:v>84539.0</c:v>
                </c:pt>
                <c:pt idx="31">
                  <c:v>80302.0</c:v>
                </c:pt>
                <c:pt idx="32">
                  <c:v>82555.0</c:v>
                </c:pt>
                <c:pt idx="33">
                  <c:v>84615.0</c:v>
                </c:pt>
                <c:pt idx="34">
                  <c:v>87305.0</c:v>
                </c:pt>
                <c:pt idx="35">
                  <c:v>87036.0</c:v>
                </c:pt>
                <c:pt idx="36">
                  <c:v>88172.0</c:v>
                </c:pt>
                <c:pt idx="37">
                  <c:v>90795.0</c:v>
                </c:pt>
                <c:pt idx="38">
                  <c:v>92096.0</c:v>
                </c:pt>
                <c:pt idx="39" formatCode="#,##0">
                  <c:v>92307.0</c:v>
                </c:pt>
                <c:pt idx="40" formatCode="#,##0">
                  <c:v>92568.0</c:v>
                </c:pt>
              </c:numCache>
            </c:numRef>
          </c:val>
        </c:ser>
        <c:gapWidth val="60"/>
        <c:overlap val="100"/>
        <c:axId val="566231048"/>
        <c:axId val="566247288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US!$AJ$80:$AJ$120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US!$CB$80:$CB$120</c:f>
              <c:numCache>
                <c:formatCode>0.00</c:formatCode>
                <c:ptCount val="41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</c:numCache>
            </c:numRef>
          </c:val>
        </c:ser>
        <c:marker val="1"/>
        <c:axId val="566289704"/>
        <c:axId val="566278488"/>
      </c:lineChart>
      <c:catAx>
        <c:axId val="5662310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66247288"/>
        <c:crosses val="autoZero"/>
        <c:auto val="1"/>
        <c:lblAlgn val="ctr"/>
        <c:lblOffset val="100"/>
        <c:tickLblSkip val="4"/>
        <c:tickMarkSkip val="1"/>
      </c:catAx>
      <c:valAx>
        <c:axId val="566247288"/>
        <c:scaling>
          <c:orientation val="minMax"/>
          <c:max val="15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U.S Coal Mines (1000s of jobs) </a:t>
                </a:r>
              </a:p>
            </c:rich>
          </c:tx>
          <c:layout>
            <c:manualLayout>
              <c:xMode val="edge"/>
              <c:yMode val="edge"/>
              <c:x val="0.0111551340556876"/>
              <c:y val="0.288619905775376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566231048"/>
        <c:crosses val="autoZero"/>
        <c:crossBetween val="between"/>
        <c:majorUnit val="30000.0"/>
        <c:dispUnits>
          <c:builtInUnit val="thousands"/>
        </c:dispUnits>
      </c:valAx>
      <c:valAx>
        <c:axId val="566278488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of U.S. coal purchased or exported</a:t>
                </a:r>
              </a:p>
            </c:rich>
          </c:tx>
          <c:layout>
            <c:manualLayout>
              <c:xMode val="edge"/>
              <c:yMode val="edge"/>
              <c:x val="0.944386062156888"/>
              <c:y val="0.254837193467971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566289704"/>
        <c:crosses val="max"/>
        <c:crossBetween val="between"/>
        <c:majorUnit val="40.0"/>
      </c:valAx>
      <c:catAx>
        <c:axId val="566289704"/>
        <c:scaling>
          <c:orientation val="minMax"/>
        </c:scaling>
        <c:delete val="1"/>
        <c:axPos val="b"/>
        <c:numFmt formatCode="General" sourceLinked="1"/>
        <c:tickLblPos val="nextTo"/>
        <c:crossAx val="56627848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 b="1" i="0" baseline="0"/>
              <a:t>Historic Job Losses at Virginia Coal Mines Were Associated with a Shift to Surface Mining, Which Employs Fewer Miners, While Recent Gains Correlate With a Shift Back To Deep Mining</a:t>
            </a:r>
            <a:endParaRPr lang="en-US" sz="3200"/>
          </a:p>
        </c:rich>
      </c:tx>
      <c:layout>
        <c:manualLayout>
          <c:xMode val="edge"/>
          <c:yMode val="edge"/>
          <c:x val="0.106324244436476"/>
          <c:y val="0.0213639246745633"/>
        </c:manualLayout>
      </c:layout>
    </c:title>
    <c:plotArea>
      <c:layout>
        <c:manualLayout>
          <c:layoutTarget val="inner"/>
          <c:xMode val="edge"/>
          <c:yMode val="edge"/>
          <c:x val="0.134853518893736"/>
          <c:y val="0.229566585489829"/>
          <c:w val="0.734378092567513"/>
          <c:h val="0.654271690330741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dPt>
            <c:idx val="29"/>
            <c:spPr>
              <a:solidFill>
                <a:schemeClr val="accent6"/>
              </a:solidFill>
              <a:ln w="9525" cap="flat" cmpd="sng" algn="ctr">
                <a:noFill/>
                <a:prstDash val="solid"/>
              </a:ln>
              <a:effectLst>
                <a:outerShdw blurRad="50800" dist="38100" dir="2700000" algn="br" rotWithShape="0">
                  <a:srgbClr val="000000">
                    <a:alpha val="43000"/>
                  </a:srgbClr>
                </a:outerShdw>
              </a:effectLst>
            </c:spPr>
          </c:dPt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VA!$I$9:$I$38</c:f>
              <c:numCache>
                <c:formatCode>#,##0</c:formatCode>
                <c:ptCount val="30"/>
                <c:pt idx="0">
                  <c:v>12851.5</c:v>
                </c:pt>
                <c:pt idx="1">
                  <c:v>13706.25</c:v>
                </c:pt>
                <c:pt idx="2">
                  <c:v>12986.25</c:v>
                </c:pt>
                <c:pt idx="3">
                  <c:v>12525.75</c:v>
                </c:pt>
                <c:pt idx="4">
                  <c:v>11757.75</c:v>
                </c:pt>
                <c:pt idx="5">
                  <c:v>11509.75</c:v>
                </c:pt>
                <c:pt idx="6">
                  <c:v>10391.5</c:v>
                </c:pt>
                <c:pt idx="7">
                  <c:v>10662.25</c:v>
                </c:pt>
                <c:pt idx="8">
                  <c:v>10004.5</c:v>
                </c:pt>
                <c:pt idx="9">
                  <c:v>9436.5</c:v>
                </c:pt>
                <c:pt idx="10">
                  <c:v>8710.0</c:v>
                </c:pt>
                <c:pt idx="11">
                  <c:v>8047.75</c:v>
                </c:pt>
                <c:pt idx="12">
                  <c:v>7040.0</c:v>
                </c:pt>
                <c:pt idx="13">
                  <c:v>6426.5</c:v>
                </c:pt>
                <c:pt idx="14">
                  <c:v>6489.5</c:v>
                </c:pt>
                <c:pt idx="15">
                  <c:v>5801.25</c:v>
                </c:pt>
                <c:pt idx="16">
                  <c:v>5088.5</c:v>
                </c:pt>
                <c:pt idx="17">
                  <c:v>5042.5</c:v>
                </c:pt>
                <c:pt idx="18">
                  <c:v>5175.75</c:v>
                </c:pt>
                <c:pt idx="19">
                  <c:v>4773.0</c:v>
                </c:pt>
                <c:pt idx="20">
                  <c:v>4535.25</c:v>
                </c:pt>
                <c:pt idx="21">
                  <c:v>4729.25</c:v>
                </c:pt>
                <c:pt idx="22">
                  <c:v>5043.5</c:v>
                </c:pt>
                <c:pt idx="23">
                  <c:v>4991.25</c:v>
                </c:pt>
                <c:pt idx="24">
                  <c:v>4641.75</c:v>
                </c:pt>
                <c:pt idx="25">
                  <c:v>4715.5</c:v>
                </c:pt>
                <c:pt idx="26">
                  <c:v>4582.0</c:v>
                </c:pt>
                <c:pt idx="27">
                  <c:v>4847.25</c:v>
                </c:pt>
                <c:pt idx="28">
                  <c:v>5212.0</c:v>
                </c:pt>
                <c:pt idx="29">
                  <c:v>5296.0</c:v>
                </c:pt>
              </c:numCache>
            </c:numRef>
          </c:val>
        </c:ser>
        <c:gapWidth val="60"/>
        <c:overlap val="100"/>
        <c:axId val="601470712"/>
        <c:axId val="601665800"/>
      </c:barChart>
      <c:lineChart>
        <c:grouping val="standard"/>
        <c:ser>
          <c:idx val="0"/>
          <c:order val="1"/>
          <c:tx>
            <c:v>Ratio</c:v>
          </c:tx>
          <c:spPr>
            <a:ln w="63500">
              <a:solidFill>
                <a:schemeClr val="accent2"/>
              </a:solidFill>
            </a:ln>
          </c:spPr>
          <c:marker>
            <c:symbol val="none"/>
          </c:marker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VA!$P$9:$P$37</c:f>
              <c:numCache>
                <c:formatCode>0%</c:formatCode>
                <c:ptCount val="29"/>
                <c:pt idx="0">
                  <c:v>0.787086547950426</c:v>
                </c:pt>
                <c:pt idx="1">
                  <c:v>0.80626764005127</c:v>
                </c:pt>
                <c:pt idx="2">
                  <c:v>0.823249023422708</c:v>
                </c:pt>
                <c:pt idx="3">
                  <c:v>0.824712559423302</c:v>
                </c:pt>
                <c:pt idx="4">
                  <c:v>0.830312499905521</c:v>
                </c:pt>
                <c:pt idx="5">
                  <c:v>0.828728089056374</c:v>
                </c:pt>
                <c:pt idx="6">
                  <c:v>0.83911449758888</c:v>
                </c:pt>
                <c:pt idx="7">
                  <c:v>0.830697243512938</c:v>
                </c:pt>
                <c:pt idx="8">
                  <c:v>0.807398133408804</c:v>
                </c:pt>
                <c:pt idx="9">
                  <c:v>0.805928448921573</c:v>
                </c:pt>
                <c:pt idx="10">
                  <c:v>0.762842261194933</c:v>
                </c:pt>
                <c:pt idx="11">
                  <c:v>0.759519276418367</c:v>
                </c:pt>
                <c:pt idx="12">
                  <c:v>0.741501718320839</c:v>
                </c:pt>
                <c:pt idx="13">
                  <c:v>0.728072182744708</c:v>
                </c:pt>
                <c:pt idx="14">
                  <c:v>0.747822036424471</c:v>
                </c:pt>
                <c:pt idx="15">
                  <c:v>0.748185239204352</c:v>
                </c:pt>
                <c:pt idx="16">
                  <c:v>0.694393677015718</c:v>
                </c:pt>
                <c:pt idx="17">
                  <c:v>0.692939526360648</c:v>
                </c:pt>
                <c:pt idx="18">
                  <c:v>0.683629605906824</c:v>
                </c:pt>
                <c:pt idx="19">
                  <c:v>0.682192293015608</c:v>
                </c:pt>
                <c:pt idx="20">
                  <c:v>0.667258480110599</c:v>
                </c:pt>
                <c:pt idx="21">
                  <c:v>0.638468826587734</c:v>
                </c:pt>
                <c:pt idx="22">
                  <c:v>0.574971526775578</c:v>
                </c:pt>
                <c:pt idx="23">
                  <c:v>0.62298944457258</c:v>
                </c:pt>
                <c:pt idx="24">
                  <c:v>0.600587834367798</c:v>
                </c:pt>
                <c:pt idx="25">
                  <c:v>0.623248141178399</c:v>
                </c:pt>
                <c:pt idx="26">
                  <c:v>0.606185063845573</c:v>
                </c:pt>
                <c:pt idx="27">
                  <c:v>0.624286126399424</c:v>
                </c:pt>
                <c:pt idx="28">
                  <c:v>0.668095821374284</c:v>
                </c:pt>
              </c:numCache>
            </c:numRef>
          </c:val>
        </c:ser>
        <c:marker val="1"/>
        <c:axId val="612737784"/>
        <c:axId val="601834440"/>
      </c:lineChart>
      <c:catAx>
        <c:axId val="60147071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01665800"/>
        <c:crosses val="autoZero"/>
        <c:auto val="1"/>
        <c:lblAlgn val="ctr"/>
        <c:lblOffset val="100"/>
        <c:tickLblSkip val="4"/>
        <c:tickMarkSkip val="1"/>
      </c:catAx>
      <c:valAx>
        <c:axId val="601665800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Average Annual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 </a:t>
                </a:r>
              </a:p>
            </c:rich>
          </c:tx>
          <c:layout>
            <c:manualLayout>
              <c:xMode val="edge"/>
              <c:yMode val="edge"/>
              <c:x val="0.00766309363786135"/>
              <c:y val="0.2351797970696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1470712"/>
        <c:crosses val="autoZero"/>
        <c:crossBetween val="between"/>
        <c:majorUnit val="4000.0"/>
      </c:valAx>
      <c:valAx>
        <c:axId val="601834440"/>
        <c:scaling>
          <c:orientation val="minMax"/>
          <c:min val="0.5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Percent of Coal Produced in Virginia at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Underground Mines</a:t>
                </a:r>
              </a:p>
            </c:rich>
          </c:tx>
          <c:layout>
            <c:manualLayout>
              <c:xMode val="edge"/>
              <c:yMode val="edge"/>
              <c:x val="0.94521139713953"/>
              <c:y val="0.2242895260446"/>
            </c:manualLayout>
          </c:layout>
        </c:title>
        <c:numFmt formatCode="0%" sourceLinked="1"/>
        <c:tickLblPos val="nextTo"/>
        <c:txPr>
          <a:bodyPr/>
          <a:lstStyle/>
          <a:p>
            <a:pPr>
              <a:defRPr sz="2000">
                <a:solidFill>
                  <a:schemeClr val="accent2"/>
                </a:solidFill>
              </a:defRPr>
            </a:pPr>
            <a:endParaRPr lang="en-US"/>
          </a:p>
        </c:txPr>
        <c:crossAx val="612737784"/>
        <c:crosses val="max"/>
        <c:crossBetween val="between"/>
        <c:majorUnit val="0.1"/>
      </c:valAx>
      <c:catAx>
        <c:axId val="612737784"/>
        <c:scaling>
          <c:orientation val="minMax"/>
        </c:scaling>
        <c:delete val="1"/>
        <c:axPos val="t"/>
        <c:numFmt formatCode="General" sourceLinked="1"/>
        <c:tickLblPos val="nextTo"/>
        <c:crossAx val="601834440"/>
        <c:crosses val="max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Jobs at Virginia coal mines in 2011 were at their highest level since 1998 and have increased since EPA began enhanced scrutiny of mountaintop removal permits </a:t>
            </a:r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34853518893736"/>
          <c:y val="0.229566585489829"/>
          <c:w val="0.734378092567513"/>
          <c:h val="0.654271690330741"/>
        </c:manualLayout>
      </c:layout>
      <c:lineChart>
        <c:grouping val="standard"/>
        <c:ser>
          <c:idx val="1"/>
          <c:order val="0"/>
          <c:tx>
            <c:v>Employment</c:v>
          </c:tx>
          <c:spPr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dPt>
            <c:idx val="29"/>
            <c:spPr>
              <a:effectLst>
                <a:outerShdw blurRad="50800" dist="38100" dir="2700000" algn="br" rotWithShape="0">
                  <a:srgbClr val="000000">
                    <a:alpha val="43000"/>
                  </a:srgbClr>
                </a:outerShdw>
              </a:effectLst>
            </c:spPr>
          </c:dPt>
          <c:cat>
            <c:numRef>
              <c:f>VA!$H$9:$H$38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VA!$I$9:$I$38</c:f>
              <c:numCache>
                <c:formatCode>#,##0</c:formatCode>
                <c:ptCount val="30"/>
                <c:pt idx="0">
                  <c:v>12851.5</c:v>
                </c:pt>
                <c:pt idx="1">
                  <c:v>13706.25</c:v>
                </c:pt>
                <c:pt idx="2">
                  <c:v>12986.25</c:v>
                </c:pt>
                <c:pt idx="3">
                  <c:v>12525.75</c:v>
                </c:pt>
                <c:pt idx="4">
                  <c:v>11757.75</c:v>
                </c:pt>
                <c:pt idx="5">
                  <c:v>11509.75</c:v>
                </c:pt>
                <c:pt idx="6">
                  <c:v>10391.5</c:v>
                </c:pt>
                <c:pt idx="7">
                  <c:v>10662.25</c:v>
                </c:pt>
                <c:pt idx="8">
                  <c:v>10004.5</c:v>
                </c:pt>
                <c:pt idx="9">
                  <c:v>9436.5</c:v>
                </c:pt>
                <c:pt idx="10">
                  <c:v>8710.0</c:v>
                </c:pt>
                <c:pt idx="11">
                  <c:v>8047.75</c:v>
                </c:pt>
                <c:pt idx="12">
                  <c:v>7040.0</c:v>
                </c:pt>
                <c:pt idx="13">
                  <c:v>6426.5</c:v>
                </c:pt>
                <c:pt idx="14">
                  <c:v>6489.5</c:v>
                </c:pt>
                <c:pt idx="15">
                  <c:v>5801.25</c:v>
                </c:pt>
                <c:pt idx="16">
                  <c:v>5088.5</c:v>
                </c:pt>
                <c:pt idx="17">
                  <c:v>5042.5</c:v>
                </c:pt>
                <c:pt idx="18">
                  <c:v>5175.75</c:v>
                </c:pt>
                <c:pt idx="19">
                  <c:v>4773.0</c:v>
                </c:pt>
                <c:pt idx="20">
                  <c:v>4535.25</c:v>
                </c:pt>
                <c:pt idx="21">
                  <c:v>4729.25</c:v>
                </c:pt>
                <c:pt idx="22">
                  <c:v>5043.5</c:v>
                </c:pt>
                <c:pt idx="23">
                  <c:v>4991.25</c:v>
                </c:pt>
                <c:pt idx="24">
                  <c:v>4641.75</c:v>
                </c:pt>
                <c:pt idx="25">
                  <c:v>4715.5</c:v>
                </c:pt>
                <c:pt idx="26">
                  <c:v>4582.0</c:v>
                </c:pt>
                <c:pt idx="27">
                  <c:v>4847.25</c:v>
                </c:pt>
                <c:pt idx="28">
                  <c:v>5212.0</c:v>
                </c:pt>
                <c:pt idx="29">
                  <c:v>5296.0</c:v>
                </c:pt>
              </c:numCache>
            </c:numRef>
          </c:val>
        </c:ser>
        <c:marker val="1"/>
        <c:axId val="600836840"/>
        <c:axId val="601776456"/>
      </c:lineChart>
      <c:catAx>
        <c:axId val="6008368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01776456"/>
        <c:crosses val="autoZero"/>
        <c:auto val="1"/>
        <c:lblAlgn val="ctr"/>
        <c:lblOffset val="100"/>
        <c:tickLblSkip val="4"/>
        <c:tickMarkSkip val="1"/>
      </c:catAx>
      <c:valAx>
        <c:axId val="601776456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Average Annual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 </a:t>
                </a:r>
              </a:p>
            </c:rich>
          </c:tx>
          <c:layout>
            <c:manualLayout>
              <c:xMode val="edge"/>
              <c:yMode val="edge"/>
              <c:x val="0.00766309363786135"/>
              <c:y val="0.2351797970696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0836840"/>
        <c:crosses val="autoZero"/>
        <c:crossBetween val="between"/>
        <c:majorUnit val="4000.0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autoTitleDeleted val="1"/>
    <c:plotArea>
      <c:layout>
        <c:manualLayout>
          <c:layoutTarget val="inner"/>
          <c:xMode val="edge"/>
          <c:yMode val="edge"/>
          <c:x val="0.150380036814272"/>
          <c:y val="0.181532020240263"/>
          <c:w val="0.801824113138473"/>
          <c:h val="0.659597132115849"/>
        </c:manualLayout>
      </c:layout>
      <c:lineChart>
        <c:grouping val="standard"/>
        <c:ser>
          <c:idx val="1"/>
          <c:order val="0"/>
          <c:tx>
            <c:v>Employment</c:v>
          </c:tx>
          <c:spPr>
            <a:ln>
              <a:solidFill>
                <a:srgbClr val="000000"/>
              </a:solidFill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VA!$AJ$104:$AJ$120</c:f>
              <c:numCache>
                <c:formatCode>General</c:formatCode>
                <c:ptCount val="17"/>
                <c:pt idx="0">
                  <c:v>2008.0</c:v>
                </c:pt>
                <c:pt idx="1">
                  <c:v>2008.0</c:v>
                </c:pt>
                <c:pt idx="2">
                  <c:v>2008.0</c:v>
                </c:pt>
                <c:pt idx="3">
                  <c:v>2008.0</c:v>
                </c:pt>
                <c:pt idx="4">
                  <c:v>2009.0</c:v>
                </c:pt>
                <c:pt idx="5">
                  <c:v>2009.0</c:v>
                </c:pt>
                <c:pt idx="6">
                  <c:v>2009.0</c:v>
                </c:pt>
                <c:pt idx="7">
                  <c:v>2009.0</c:v>
                </c:pt>
                <c:pt idx="8">
                  <c:v>2010.0</c:v>
                </c:pt>
                <c:pt idx="9">
                  <c:v>2010.0</c:v>
                </c:pt>
                <c:pt idx="10">
                  <c:v>2010.0</c:v>
                </c:pt>
                <c:pt idx="11">
                  <c:v>2010.0</c:v>
                </c:pt>
                <c:pt idx="12">
                  <c:v>2011.0</c:v>
                </c:pt>
                <c:pt idx="13">
                  <c:v>2011.0</c:v>
                </c:pt>
                <c:pt idx="14">
                  <c:v>2011.0</c:v>
                </c:pt>
                <c:pt idx="15">
                  <c:v>2011.0</c:v>
                </c:pt>
                <c:pt idx="16">
                  <c:v>2012.0</c:v>
                </c:pt>
              </c:numCache>
            </c:numRef>
          </c:cat>
          <c:val>
            <c:numRef>
              <c:f>VA!$AS$104:$AS$120</c:f>
              <c:numCache>
                <c:formatCode>#,##0</c:formatCode>
                <c:ptCount val="17"/>
                <c:pt idx="0">
                  <c:v>4435.0</c:v>
                </c:pt>
                <c:pt idx="1">
                  <c:v>4649.0</c:v>
                </c:pt>
                <c:pt idx="2">
                  <c:v>4802.0</c:v>
                </c:pt>
                <c:pt idx="3">
                  <c:v>4976.0</c:v>
                </c:pt>
                <c:pt idx="4">
                  <c:v>4866.0</c:v>
                </c:pt>
                <c:pt idx="5">
                  <c:v>4480.0</c:v>
                </c:pt>
                <c:pt idx="6">
                  <c:v>4436.0</c:v>
                </c:pt>
                <c:pt idx="7">
                  <c:v>4546.0</c:v>
                </c:pt>
                <c:pt idx="8">
                  <c:v>4639.0</c:v>
                </c:pt>
                <c:pt idx="9">
                  <c:v>4922.0</c:v>
                </c:pt>
                <c:pt idx="10">
                  <c:v>4863.0</c:v>
                </c:pt>
                <c:pt idx="11">
                  <c:v>4965.0</c:v>
                </c:pt>
                <c:pt idx="12">
                  <c:v>5043.0</c:v>
                </c:pt>
                <c:pt idx="13">
                  <c:v>5107.0</c:v>
                </c:pt>
                <c:pt idx="14">
                  <c:v>5343.0</c:v>
                </c:pt>
                <c:pt idx="15">
                  <c:v>5355.0</c:v>
                </c:pt>
                <c:pt idx="16">
                  <c:v>5296.0</c:v>
                </c:pt>
              </c:numCache>
            </c:numRef>
          </c:val>
        </c:ser>
        <c:marker val="1"/>
        <c:axId val="601177928"/>
        <c:axId val="718372328"/>
      </c:lineChart>
      <c:catAx>
        <c:axId val="60117792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3200" b="1" kern="1200" baseline="0">
                <a:solidFill>
                  <a:srgbClr val="000000"/>
                </a:solidFill>
              </a:defRPr>
            </a:pPr>
            <a:endParaRPr lang="en-US"/>
          </a:p>
        </c:txPr>
        <c:crossAx val="718372328"/>
        <c:crosses val="autoZero"/>
        <c:auto val="1"/>
        <c:lblAlgn val="ctr"/>
        <c:lblOffset val="100"/>
        <c:tickLblSkip val="4"/>
        <c:tickMarkSkip val="1"/>
      </c:catAx>
      <c:valAx>
        <c:axId val="718372328"/>
        <c:scaling>
          <c:orientation val="minMax"/>
          <c:max val="6000.0"/>
          <c:min val="3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400" b="0"/>
                </a:pPr>
                <a:r>
                  <a:rPr lang="en-US" sz="2400" b="0"/>
                  <a:t>Employment at Virginia Mines</a:t>
                </a:r>
              </a:p>
            </c:rich>
          </c:tx>
          <c:layout>
            <c:manualLayout>
              <c:xMode val="edge"/>
              <c:yMode val="edge"/>
              <c:x val="0.0179821557478758"/>
              <c:y val="0.343116711648419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rgbClr val="000000"/>
                </a:solidFill>
              </a:defRPr>
            </a:pPr>
            <a:endParaRPr lang="en-US"/>
          </a:p>
        </c:txPr>
        <c:crossAx val="601177928"/>
        <c:crosses val="autoZero"/>
        <c:crossBetween val="between"/>
        <c:majorUnit val="1000.0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800"/>
            </a:pPr>
            <a:r>
              <a:rPr lang="en-US" sz="3800"/>
              <a:t>West Virginia mining</a:t>
            </a:r>
            <a:r>
              <a:rPr lang="en-US" sz="3800" baseline="0"/>
              <a:t> jobs</a:t>
            </a:r>
            <a:r>
              <a:rPr lang="en-US" sz="3800"/>
              <a:t> dropped</a:t>
            </a:r>
            <a:r>
              <a:rPr lang="en-US" sz="3800" baseline="0"/>
              <a:t> in the second quarter, but are still up since EPA began stricter review of mountaintop removal permits </a:t>
            </a:r>
            <a:endParaRPr lang="en-US" sz="3800"/>
          </a:p>
        </c:rich>
      </c:tx>
      <c:layout>
        <c:manualLayout>
          <c:xMode val="edge"/>
          <c:yMode val="edge"/>
          <c:x val="0.0879550289525591"/>
          <c:y val="0.0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335561472846477"/>
          <c:w val="0.769455906514964"/>
          <c:h val="0.54827683798219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WV!$X$80:$X$121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WV!$AG$80:$AG$121</c:f>
              <c:numCache>
                <c:formatCode>#,##0</c:formatCode>
                <c:ptCount val="42"/>
                <c:pt idx="0">
                  <c:v>17324.0</c:v>
                </c:pt>
                <c:pt idx="1">
                  <c:v>15805.0</c:v>
                </c:pt>
                <c:pt idx="2">
                  <c:v>15945.0</c:v>
                </c:pt>
                <c:pt idx="3">
                  <c:v>15936.0</c:v>
                </c:pt>
                <c:pt idx="4">
                  <c:v>15575.0</c:v>
                </c:pt>
                <c:pt idx="5">
                  <c:v>15475.0</c:v>
                </c:pt>
                <c:pt idx="6">
                  <c:v>14777.0</c:v>
                </c:pt>
                <c:pt idx="7">
                  <c:v>14921.0</c:v>
                </c:pt>
                <c:pt idx="8">
                  <c:v>15791.0</c:v>
                </c:pt>
                <c:pt idx="9">
                  <c:v>16137.0</c:v>
                </c:pt>
                <c:pt idx="10">
                  <c:v>16899.0</c:v>
                </c:pt>
                <c:pt idx="11">
                  <c:v>17185.0</c:v>
                </c:pt>
                <c:pt idx="12">
                  <c:v>17683.0</c:v>
                </c:pt>
                <c:pt idx="13">
                  <c:v>18471.0</c:v>
                </c:pt>
                <c:pt idx="14">
                  <c:v>19306.0</c:v>
                </c:pt>
                <c:pt idx="15">
                  <c:v>19772.0</c:v>
                </c:pt>
                <c:pt idx="16">
                  <c:v>20111.0</c:v>
                </c:pt>
                <c:pt idx="17">
                  <c:v>20041.0</c:v>
                </c:pt>
                <c:pt idx="18">
                  <c:v>20318.0</c:v>
                </c:pt>
                <c:pt idx="19">
                  <c:v>20573.0</c:v>
                </c:pt>
                <c:pt idx="20">
                  <c:v>20364.0</c:v>
                </c:pt>
                <c:pt idx="21">
                  <c:v>20615.0</c:v>
                </c:pt>
                <c:pt idx="22">
                  <c:v>20544.0</c:v>
                </c:pt>
                <c:pt idx="23">
                  <c:v>20390.0</c:v>
                </c:pt>
                <c:pt idx="24">
                  <c:v>21216.0</c:v>
                </c:pt>
                <c:pt idx="25">
                  <c:v>22044.0</c:v>
                </c:pt>
                <c:pt idx="26">
                  <c:v>23122.0</c:v>
                </c:pt>
                <c:pt idx="27">
                  <c:v>23443.0</c:v>
                </c:pt>
                <c:pt idx="28">
                  <c:v>23818.0</c:v>
                </c:pt>
                <c:pt idx="29">
                  <c:v>21566.0</c:v>
                </c:pt>
                <c:pt idx="30">
                  <c:v>21320.0</c:v>
                </c:pt>
                <c:pt idx="31">
                  <c:v>19716.0</c:v>
                </c:pt>
                <c:pt idx="32">
                  <c:v>20910.0</c:v>
                </c:pt>
                <c:pt idx="33">
                  <c:v>21250.0</c:v>
                </c:pt>
                <c:pt idx="34">
                  <c:v>22112.0</c:v>
                </c:pt>
                <c:pt idx="35">
                  <c:v>22307.0</c:v>
                </c:pt>
                <c:pt idx="36">
                  <c:v>22668.0</c:v>
                </c:pt>
                <c:pt idx="37">
                  <c:v>23468.0</c:v>
                </c:pt>
                <c:pt idx="38">
                  <c:v>23922.0</c:v>
                </c:pt>
                <c:pt idx="39">
                  <c:v>23898.0</c:v>
                </c:pt>
                <c:pt idx="40">
                  <c:v>24542.0</c:v>
                </c:pt>
                <c:pt idx="41">
                  <c:v>23349.0</c:v>
                </c:pt>
              </c:numCache>
            </c:numRef>
          </c:val>
        </c:ser>
        <c:gapWidth val="60"/>
        <c:overlap val="100"/>
        <c:axId val="718393352"/>
        <c:axId val="718399160"/>
      </c:barChart>
      <c:catAx>
        <c:axId val="7183933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399160"/>
        <c:crosses val="autoZero"/>
        <c:auto val="1"/>
        <c:lblAlgn val="ctr"/>
        <c:lblOffset val="100"/>
        <c:tickLblSkip val="4"/>
        <c:tickMarkSkip val="1"/>
      </c:catAx>
      <c:valAx>
        <c:axId val="718399160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West Virginia Mines (1000s of jobs) </a:t>
                </a:r>
              </a:p>
            </c:rich>
          </c:tx>
          <c:layout>
            <c:manualLayout>
              <c:xMode val="edge"/>
              <c:yMode val="edge"/>
              <c:x val="0.0334086081122094"/>
              <c:y val="0.352853218953792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18393352"/>
        <c:crosses val="autoZero"/>
        <c:crossBetween val="between"/>
        <c:dispUnits>
          <c:builtInUnit val="thousands"/>
        </c:dispUnits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 b="1" i="0" baseline="0"/>
              <a:t>Jobs at Kentucky coal mines in 2011 were at their highest level since 1997 and have changed little since EPA began enhanced scrutiny of mountaintop removal permits </a:t>
            </a:r>
            <a:endParaRPr lang="en-US" sz="3200"/>
          </a:p>
        </c:rich>
      </c:tx>
      <c:layout>
        <c:manualLayout>
          <c:xMode val="edge"/>
          <c:yMode val="edge"/>
          <c:x val="0.138729352909834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822925009470998"/>
          <c:h val="0.58635479002241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KY!$AI$80:$AI$120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KY!$AS$80:$AS$120</c:f>
              <c:numCache>
                <c:formatCode>#,##0</c:formatCode>
                <c:ptCount val="41"/>
                <c:pt idx="0">
                  <c:v>16839.0</c:v>
                </c:pt>
                <c:pt idx="1">
                  <c:v>15865.0</c:v>
                </c:pt>
                <c:pt idx="2">
                  <c:v>15666.0</c:v>
                </c:pt>
                <c:pt idx="3">
                  <c:v>15133.0</c:v>
                </c:pt>
                <c:pt idx="4">
                  <c:v>14620.0</c:v>
                </c:pt>
                <c:pt idx="5">
                  <c:v>14360.0</c:v>
                </c:pt>
                <c:pt idx="6">
                  <c:v>14039.0</c:v>
                </c:pt>
                <c:pt idx="7">
                  <c:v>13808.0</c:v>
                </c:pt>
                <c:pt idx="8">
                  <c:v>14147.0</c:v>
                </c:pt>
                <c:pt idx="9">
                  <c:v>14394.0</c:v>
                </c:pt>
                <c:pt idx="10">
                  <c:v>14899.0</c:v>
                </c:pt>
                <c:pt idx="11">
                  <c:v>14856.0</c:v>
                </c:pt>
                <c:pt idx="12">
                  <c:v>15462.0</c:v>
                </c:pt>
                <c:pt idx="13">
                  <c:v>16004.0</c:v>
                </c:pt>
                <c:pt idx="14">
                  <c:v>16475.0</c:v>
                </c:pt>
                <c:pt idx="15">
                  <c:v>16397.0</c:v>
                </c:pt>
                <c:pt idx="16">
                  <c:v>17290.0</c:v>
                </c:pt>
                <c:pt idx="17">
                  <c:v>17043.0</c:v>
                </c:pt>
                <c:pt idx="18">
                  <c:v>17145.0</c:v>
                </c:pt>
                <c:pt idx="19">
                  <c:v>16752.0</c:v>
                </c:pt>
                <c:pt idx="20">
                  <c:v>16450.0</c:v>
                </c:pt>
                <c:pt idx="21">
                  <c:v>16183.0</c:v>
                </c:pt>
                <c:pt idx="22">
                  <c:v>16033.0</c:v>
                </c:pt>
                <c:pt idx="23">
                  <c:v>16118.0</c:v>
                </c:pt>
                <c:pt idx="24">
                  <c:v>16368.0</c:v>
                </c:pt>
                <c:pt idx="25">
                  <c:v>17265.0</c:v>
                </c:pt>
                <c:pt idx="26">
                  <c:v>18320.0</c:v>
                </c:pt>
                <c:pt idx="27">
                  <c:v>19027.0</c:v>
                </c:pt>
                <c:pt idx="28">
                  <c:v>19391.0</c:v>
                </c:pt>
                <c:pt idx="29">
                  <c:v>18604.0</c:v>
                </c:pt>
                <c:pt idx="30">
                  <c:v>16964.0</c:v>
                </c:pt>
                <c:pt idx="31">
                  <c:v>16070.0</c:v>
                </c:pt>
                <c:pt idx="32">
                  <c:v>16258.0</c:v>
                </c:pt>
                <c:pt idx="33">
                  <c:v>17115.0</c:v>
                </c:pt>
                <c:pt idx="34">
                  <c:v>17488.0</c:v>
                </c:pt>
                <c:pt idx="35">
                  <c:v>17521.0</c:v>
                </c:pt>
                <c:pt idx="36">
                  <c:v>17630.0</c:v>
                </c:pt>
                <c:pt idx="37">
                  <c:v>18117.0</c:v>
                </c:pt>
                <c:pt idx="38">
                  <c:v>18318.0</c:v>
                </c:pt>
                <c:pt idx="39">
                  <c:v>17821.0</c:v>
                </c:pt>
                <c:pt idx="40">
                  <c:v>17647.0</c:v>
                </c:pt>
              </c:numCache>
            </c:numRef>
          </c:val>
        </c:ser>
        <c:gapWidth val="60"/>
        <c:overlap val="100"/>
        <c:axId val="718596600"/>
        <c:axId val="718590872"/>
      </c:barChart>
      <c:catAx>
        <c:axId val="7185966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590872"/>
        <c:crosses val="autoZero"/>
        <c:auto val="1"/>
        <c:lblAlgn val="ctr"/>
        <c:lblOffset val="100"/>
        <c:tickLblSkip val="4"/>
        <c:tickMarkSkip val="1"/>
      </c:catAx>
      <c:valAx>
        <c:axId val="718590872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Kentucky Mines</a:t>
                </a:r>
              </a:p>
            </c:rich>
          </c:tx>
          <c:layout>
            <c:manualLayout>
              <c:xMode val="edge"/>
              <c:yMode val="edge"/>
              <c:x val="0.000720204877302958"/>
              <c:y val="0.363827801930507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18596600"/>
        <c:crosses val="autoZero"/>
        <c:crossBetween val="between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Coal production and the number of coal mining jobs in Kentucky </a:t>
            </a:r>
            <a:r>
              <a:rPr lang="en-US" sz="3400" b="1" i="0" u="none" strike="noStrike" baseline="0"/>
              <a:t>have changed little since EPA began enhanced scrutiny of mountaintop removal permits</a:t>
            </a:r>
            <a:r>
              <a:rPr lang="en-US" sz="3400" b="1" i="0" baseline="0"/>
              <a:t>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KY!$AS$80:$AS$121</c:f>
              <c:numCache>
                <c:formatCode>#,##0</c:formatCode>
                <c:ptCount val="42"/>
                <c:pt idx="0">
                  <c:v>16839.0</c:v>
                </c:pt>
                <c:pt idx="1">
                  <c:v>15865.0</c:v>
                </c:pt>
                <c:pt idx="2">
                  <c:v>15666.0</c:v>
                </c:pt>
                <c:pt idx="3">
                  <c:v>15133.0</c:v>
                </c:pt>
                <c:pt idx="4">
                  <c:v>14620.0</c:v>
                </c:pt>
                <c:pt idx="5">
                  <c:v>14360.0</c:v>
                </c:pt>
                <c:pt idx="6">
                  <c:v>14039.0</c:v>
                </c:pt>
                <c:pt idx="7">
                  <c:v>13808.0</c:v>
                </c:pt>
                <c:pt idx="8">
                  <c:v>14147.0</c:v>
                </c:pt>
                <c:pt idx="9">
                  <c:v>14394.0</c:v>
                </c:pt>
                <c:pt idx="10">
                  <c:v>14899.0</c:v>
                </c:pt>
                <c:pt idx="11">
                  <c:v>14856.0</c:v>
                </c:pt>
                <c:pt idx="12">
                  <c:v>15462.0</c:v>
                </c:pt>
                <c:pt idx="13">
                  <c:v>16004.0</c:v>
                </c:pt>
                <c:pt idx="14">
                  <c:v>16475.0</c:v>
                </c:pt>
                <c:pt idx="15">
                  <c:v>16397.0</c:v>
                </c:pt>
                <c:pt idx="16">
                  <c:v>17290.0</c:v>
                </c:pt>
                <c:pt idx="17">
                  <c:v>17043.0</c:v>
                </c:pt>
                <c:pt idx="18">
                  <c:v>17145.0</c:v>
                </c:pt>
                <c:pt idx="19">
                  <c:v>16752.0</c:v>
                </c:pt>
                <c:pt idx="20">
                  <c:v>16450.0</c:v>
                </c:pt>
                <c:pt idx="21">
                  <c:v>16183.0</c:v>
                </c:pt>
                <c:pt idx="22">
                  <c:v>16033.0</c:v>
                </c:pt>
                <c:pt idx="23">
                  <c:v>16118.0</c:v>
                </c:pt>
                <c:pt idx="24">
                  <c:v>16368.0</c:v>
                </c:pt>
                <c:pt idx="25">
                  <c:v>17265.0</c:v>
                </c:pt>
                <c:pt idx="26">
                  <c:v>18320.0</c:v>
                </c:pt>
                <c:pt idx="27">
                  <c:v>19027.0</c:v>
                </c:pt>
                <c:pt idx="28">
                  <c:v>19391.0</c:v>
                </c:pt>
                <c:pt idx="29">
                  <c:v>18604.0</c:v>
                </c:pt>
                <c:pt idx="30">
                  <c:v>16964.0</c:v>
                </c:pt>
                <c:pt idx="31">
                  <c:v>16070.0</c:v>
                </c:pt>
                <c:pt idx="32">
                  <c:v>16258.0</c:v>
                </c:pt>
                <c:pt idx="33">
                  <c:v>17115.0</c:v>
                </c:pt>
                <c:pt idx="34">
                  <c:v>17488.0</c:v>
                </c:pt>
                <c:pt idx="35">
                  <c:v>17521.0</c:v>
                </c:pt>
                <c:pt idx="36">
                  <c:v>17630.0</c:v>
                </c:pt>
                <c:pt idx="37">
                  <c:v>18117.0</c:v>
                </c:pt>
                <c:pt idx="38">
                  <c:v>18318.0</c:v>
                </c:pt>
                <c:pt idx="39">
                  <c:v>17821.0</c:v>
                </c:pt>
                <c:pt idx="40">
                  <c:v>17647.0</c:v>
                </c:pt>
              </c:numCache>
            </c:numRef>
          </c:val>
        </c:ser>
        <c:gapWidth val="60"/>
        <c:overlap val="100"/>
        <c:axId val="718517848"/>
        <c:axId val="718466088"/>
      </c:barChart>
      <c:lineChart>
        <c:grouping val="standard"/>
        <c:ser>
          <c:idx val="0"/>
          <c:order val="0"/>
          <c:tx>
            <c:v>Production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KY!$AQ$80:$AQ$121</c:f>
              <c:numCache>
                <c:formatCode>#,##0</c:formatCode>
                <c:ptCount val="42"/>
                <c:pt idx="0">
                  <c:v>3.4194077E7</c:v>
                </c:pt>
                <c:pt idx="1">
                  <c:v>3.0856168E7</c:v>
                </c:pt>
                <c:pt idx="2">
                  <c:v>3.090675E7</c:v>
                </c:pt>
                <c:pt idx="3">
                  <c:v>2.871989E7</c:v>
                </c:pt>
                <c:pt idx="4">
                  <c:v>2.962731E7</c:v>
                </c:pt>
                <c:pt idx="5">
                  <c:v>2.8354968E7</c:v>
                </c:pt>
                <c:pt idx="6">
                  <c:v>2.7833266E7</c:v>
                </c:pt>
                <c:pt idx="7">
                  <c:v>2.7636291E7</c:v>
                </c:pt>
                <c:pt idx="8">
                  <c:v>2.8981865E7</c:v>
                </c:pt>
                <c:pt idx="9">
                  <c:v>2.8954516E7</c:v>
                </c:pt>
                <c:pt idx="10">
                  <c:v>2.8435911E7</c:v>
                </c:pt>
                <c:pt idx="11">
                  <c:v>2.8496803E7</c:v>
                </c:pt>
                <c:pt idx="12">
                  <c:v>2.9844291E7</c:v>
                </c:pt>
                <c:pt idx="13">
                  <c:v>3.091694E7</c:v>
                </c:pt>
                <c:pt idx="14">
                  <c:v>2.9696218E7</c:v>
                </c:pt>
                <c:pt idx="15">
                  <c:v>2.981821E7</c:v>
                </c:pt>
                <c:pt idx="16">
                  <c:v>3.2095827E7</c:v>
                </c:pt>
                <c:pt idx="17">
                  <c:v>3.073562E7</c:v>
                </c:pt>
                <c:pt idx="18">
                  <c:v>2.9307919E7</c:v>
                </c:pt>
                <c:pt idx="19">
                  <c:v>2.8838183E7</c:v>
                </c:pt>
                <c:pt idx="20">
                  <c:v>3.0021333E7</c:v>
                </c:pt>
                <c:pt idx="21">
                  <c:v>2.914847E7</c:v>
                </c:pt>
                <c:pt idx="22">
                  <c:v>2.834393E7</c:v>
                </c:pt>
                <c:pt idx="23">
                  <c:v>2.8394052E7</c:v>
                </c:pt>
                <c:pt idx="24">
                  <c:v>3.0069742E7</c:v>
                </c:pt>
                <c:pt idx="25">
                  <c:v>3.0176397E7</c:v>
                </c:pt>
                <c:pt idx="26">
                  <c:v>3.0382341E7</c:v>
                </c:pt>
                <c:pt idx="27">
                  <c:v>3.0389779E7</c:v>
                </c:pt>
                <c:pt idx="28">
                  <c:v>3.0540768E7</c:v>
                </c:pt>
                <c:pt idx="29">
                  <c:v>2.7072197E7</c:v>
                </c:pt>
                <c:pt idx="30">
                  <c:v>2.5735936E7</c:v>
                </c:pt>
                <c:pt idx="31">
                  <c:v>2.3848327E7</c:v>
                </c:pt>
                <c:pt idx="32">
                  <c:v>2.5941927E7</c:v>
                </c:pt>
                <c:pt idx="33">
                  <c:v>2.6216611E7</c:v>
                </c:pt>
                <c:pt idx="34">
                  <c:v>2.6594338E7</c:v>
                </c:pt>
                <c:pt idx="35">
                  <c:v>2.5508593E7</c:v>
                </c:pt>
                <c:pt idx="36">
                  <c:v>2.7579542E7</c:v>
                </c:pt>
                <c:pt idx="37">
                  <c:v>2.6956885E7</c:v>
                </c:pt>
                <c:pt idx="38">
                  <c:v>2.70832E7</c:v>
                </c:pt>
                <c:pt idx="39">
                  <c:v>2.5661106E7</c:v>
                </c:pt>
                <c:pt idx="40">
                  <c:v>2.6237694E7</c:v>
                </c:pt>
              </c:numCache>
            </c:numRef>
          </c:val>
        </c:ser>
        <c:marker val="1"/>
        <c:axId val="718748008"/>
        <c:axId val="718528248"/>
      </c:lineChart>
      <c:catAx>
        <c:axId val="7185178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466088"/>
        <c:crosses val="autoZero"/>
        <c:auto val="1"/>
        <c:lblAlgn val="ctr"/>
        <c:lblOffset val="100"/>
        <c:tickLblSkip val="4"/>
        <c:tickMarkSkip val="1"/>
      </c:catAx>
      <c:valAx>
        <c:axId val="718466088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718517848"/>
        <c:crosses val="autoZero"/>
        <c:crossBetween val="between"/>
        <c:dispUnits>
          <c:builtInUnit val="thousands"/>
        </c:dispUnits>
      </c:valAx>
      <c:valAx>
        <c:axId val="718528248"/>
        <c:scaling>
          <c:orientation val="minMax"/>
          <c:max val="5.0E7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718748008"/>
        <c:crosses val="max"/>
        <c:crossBetween val="between"/>
        <c:majorUnit val="1.0E7"/>
        <c:dispUnits>
          <c:builtInUnit val="millions"/>
        </c:dispUnits>
      </c:valAx>
      <c:catAx>
        <c:axId val="718748008"/>
        <c:scaling>
          <c:orientation val="minMax"/>
        </c:scaling>
        <c:delete val="1"/>
        <c:axPos val="b"/>
        <c:numFmt formatCode="General" sourceLinked="1"/>
        <c:tickLblPos val="nextTo"/>
        <c:crossAx val="71852824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Coal mine employment in Kentucky has changed little since EPA began enhanced scrutiny of mountaintop removal permits, despite declining demand for coal  </a:t>
            </a:r>
          </a:p>
        </c:rich>
      </c:tx>
      <c:layout>
        <c:manualLayout>
          <c:xMode val="edge"/>
          <c:yMode val="edge"/>
          <c:x val="0.123691758924871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754315981883844"/>
          <c:h val="0.58635479002241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KY!$AS$80:$AS$121</c:f>
              <c:numCache>
                <c:formatCode>#,##0</c:formatCode>
                <c:ptCount val="42"/>
                <c:pt idx="0">
                  <c:v>16839.0</c:v>
                </c:pt>
                <c:pt idx="1">
                  <c:v>15865.0</c:v>
                </c:pt>
                <c:pt idx="2">
                  <c:v>15666.0</c:v>
                </c:pt>
                <c:pt idx="3">
                  <c:v>15133.0</c:v>
                </c:pt>
                <c:pt idx="4">
                  <c:v>14620.0</c:v>
                </c:pt>
                <c:pt idx="5">
                  <c:v>14360.0</c:v>
                </c:pt>
                <c:pt idx="6">
                  <c:v>14039.0</c:v>
                </c:pt>
                <c:pt idx="7">
                  <c:v>13808.0</c:v>
                </c:pt>
                <c:pt idx="8">
                  <c:v>14147.0</c:v>
                </c:pt>
                <c:pt idx="9">
                  <c:v>14394.0</c:v>
                </c:pt>
                <c:pt idx="10">
                  <c:v>14899.0</c:v>
                </c:pt>
                <c:pt idx="11">
                  <c:v>14856.0</c:v>
                </c:pt>
                <c:pt idx="12">
                  <c:v>15462.0</c:v>
                </c:pt>
                <c:pt idx="13">
                  <c:v>16004.0</c:v>
                </c:pt>
                <c:pt idx="14">
                  <c:v>16475.0</c:v>
                </c:pt>
                <c:pt idx="15">
                  <c:v>16397.0</c:v>
                </c:pt>
                <c:pt idx="16">
                  <c:v>17290.0</c:v>
                </c:pt>
                <c:pt idx="17">
                  <c:v>17043.0</c:v>
                </c:pt>
                <c:pt idx="18">
                  <c:v>17145.0</c:v>
                </c:pt>
                <c:pt idx="19">
                  <c:v>16752.0</c:v>
                </c:pt>
                <c:pt idx="20">
                  <c:v>16450.0</c:v>
                </c:pt>
                <c:pt idx="21">
                  <c:v>16183.0</c:v>
                </c:pt>
                <c:pt idx="22">
                  <c:v>16033.0</c:v>
                </c:pt>
                <c:pt idx="23">
                  <c:v>16118.0</c:v>
                </c:pt>
                <c:pt idx="24">
                  <c:v>16368.0</c:v>
                </c:pt>
                <c:pt idx="25">
                  <c:v>17265.0</c:v>
                </c:pt>
                <c:pt idx="26">
                  <c:v>18320.0</c:v>
                </c:pt>
                <c:pt idx="27">
                  <c:v>19027.0</c:v>
                </c:pt>
                <c:pt idx="28">
                  <c:v>19391.0</c:v>
                </c:pt>
                <c:pt idx="29">
                  <c:v>18604.0</c:v>
                </c:pt>
                <c:pt idx="30">
                  <c:v>16964.0</c:v>
                </c:pt>
                <c:pt idx="31">
                  <c:v>16070.0</c:v>
                </c:pt>
                <c:pt idx="32">
                  <c:v>16258.0</c:v>
                </c:pt>
                <c:pt idx="33">
                  <c:v>17115.0</c:v>
                </c:pt>
                <c:pt idx="34">
                  <c:v>17488.0</c:v>
                </c:pt>
                <c:pt idx="35">
                  <c:v>17521.0</c:v>
                </c:pt>
                <c:pt idx="36">
                  <c:v>17630.0</c:v>
                </c:pt>
                <c:pt idx="37">
                  <c:v>18117.0</c:v>
                </c:pt>
                <c:pt idx="38">
                  <c:v>18318.0</c:v>
                </c:pt>
                <c:pt idx="39">
                  <c:v>17821.0</c:v>
                </c:pt>
                <c:pt idx="40">
                  <c:v>17647.0</c:v>
                </c:pt>
              </c:numCache>
            </c:numRef>
          </c:val>
        </c:ser>
        <c:gapWidth val="60"/>
        <c:overlap val="100"/>
        <c:axId val="718571144"/>
        <c:axId val="718469864"/>
      </c:barChart>
      <c:lineChart>
        <c:grouping val="standard"/>
        <c:ser>
          <c:idx val="0"/>
          <c:order val="1"/>
          <c:tx>
            <c:v>Demand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US!$CB$80:$CB$121</c:f>
              <c:numCache>
                <c:formatCode>0.00</c:formatCode>
                <c:ptCount val="42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  <c:pt idx="41">
                  <c:v>220.9</c:v>
                </c:pt>
              </c:numCache>
            </c:numRef>
          </c:val>
        </c:ser>
        <c:marker val="1"/>
        <c:axId val="718579624"/>
        <c:axId val="718497976"/>
      </c:lineChart>
      <c:catAx>
        <c:axId val="7185711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469864"/>
        <c:crosses val="autoZero"/>
        <c:auto val="1"/>
        <c:lblAlgn val="ctr"/>
        <c:lblOffset val="100"/>
        <c:tickLblSkip val="4"/>
        <c:tickMarkSkip val="1"/>
      </c:catAx>
      <c:valAx>
        <c:axId val="718469864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Average Employment at Kentucky Mines by Quarter </a:t>
                </a:r>
              </a:p>
            </c:rich>
          </c:tx>
          <c:layout>
            <c:manualLayout>
              <c:xMode val="edge"/>
              <c:yMode val="edge"/>
              <c:x val="0.000919572576519879"/>
              <c:y val="0.31760065975798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718571144"/>
        <c:crosses val="autoZero"/>
        <c:crossBetween val="between"/>
      </c:valAx>
      <c:valAx>
        <c:axId val="718497976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Millions of tons of U.S. coal consumed or exported </a:t>
                </a:r>
              </a:p>
            </c:rich>
          </c:tx>
          <c:layout>
            <c:manualLayout>
              <c:xMode val="edge"/>
              <c:yMode val="edge"/>
              <c:x val="0.951907966211734"/>
              <c:y val="0.313565700444332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2400">
                <a:solidFill>
                  <a:schemeClr val="accent3">
                    <a:lumMod val="50000"/>
                  </a:schemeClr>
                </a:solidFill>
              </a:defRPr>
            </a:pPr>
            <a:endParaRPr lang="en-US"/>
          </a:p>
        </c:txPr>
        <c:crossAx val="718579624"/>
        <c:crosses val="max"/>
        <c:crossBetween val="between"/>
        <c:majorUnit val="40.0"/>
      </c:valAx>
      <c:catAx>
        <c:axId val="718579624"/>
        <c:scaling>
          <c:orientation val="minMax"/>
        </c:scaling>
        <c:delete val="1"/>
        <c:axPos val="b"/>
        <c:numFmt formatCode="General" sourceLinked="1"/>
        <c:tickLblPos val="nextTo"/>
        <c:crossAx val="718497976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Coal production and the number of coal mining jobs in Kentucky </a:t>
            </a:r>
            <a:r>
              <a:rPr lang="en-US" sz="3400" b="1" i="0" u="none" strike="noStrike" baseline="0"/>
              <a:t>have changed little since EPA began enhanced scrutiny of mountaintop removal permits</a:t>
            </a:r>
            <a:r>
              <a:rPr lang="en-US" sz="3400" b="1" i="0" baseline="0"/>
              <a:t>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KY!$I$9:$I$38</c:f>
              <c:numCache>
                <c:formatCode>#,##0</c:formatCode>
                <c:ptCount val="30"/>
                <c:pt idx="0">
                  <c:v>32778.75</c:v>
                </c:pt>
                <c:pt idx="1">
                  <c:v>35825.5</c:v>
                </c:pt>
                <c:pt idx="2">
                  <c:v>33912.25</c:v>
                </c:pt>
                <c:pt idx="3">
                  <c:v>32929.25</c:v>
                </c:pt>
                <c:pt idx="4">
                  <c:v>31628.5</c:v>
                </c:pt>
                <c:pt idx="5">
                  <c:v>30106.25</c:v>
                </c:pt>
                <c:pt idx="6">
                  <c:v>29271.75</c:v>
                </c:pt>
                <c:pt idx="7">
                  <c:v>30160.25</c:v>
                </c:pt>
                <c:pt idx="8">
                  <c:v>26792.75</c:v>
                </c:pt>
                <c:pt idx="9">
                  <c:v>25080.25</c:v>
                </c:pt>
                <c:pt idx="10">
                  <c:v>23765.75</c:v>
                </c:pt>
                <c:pt idx="11">
                  <c:v>23573.5</c:v>
                </c:pt>
                <c:pt idx="12">
                  <c:v>20545.75</c:v>
                </c:pt>
                <c:pt idx="13">
                  <c:v>18711.75</c:v>
                </c:pt>
                <c:pt idx="14">
                  <c:v>18210.75</c:v>
                </c:pt>
                <c:pt idx="15">
                  <c:v>17656.0</c:v>
                </c:pt>
                <c:pt idx="16">
                  <c:v>16233.25</c:v>
                </c:pt>
                <c:pt idx="17">
                  <c:v>14705.25</c:v>
                </c:pt>
                <c:pt idx="18">
                  <c:v>15993.0</c:v>
                </c:pt>
                <c:pt idx="19">
                  <c:v>15875.75</c:v>
                </c:pt>
                <c:pt idx="20">
                  <c:v>14206.75</c:v>
                </c:pt>
                <c:pt idx="21">
                  <c:v>14574.0</c:v>
                </c:pt>
                <c:pt idx="22">
                  <c:v>16084.5</c:v>
                </c:pt>
                <c:pt idx="23">
                  <c:v>17057.5</c:v>
                </c:pt>
                <c:pt idx="24">
                  <c:v>16196.0</c:v>
                </c:pt>
                <c:pt idx="25">
                  <c:v>17745.0</c:v>
                </c:pt>
                <c:pt idx="26">
                  <c:v>17757.25</c:v>
                </c:pt>
                <c:pt idx="27">
                  <c:v>17095.5</c:v>
                </c:pt>
                <c:pt idx="28">
                  <c:v>17971.5</c:v>
                </c:pt>
                <c:pt idx="29">
                  <c:v>17647.0</c:v>
                </c:pt>
              </c:numCache>
            </c:numRef>
          </c:val>
        </c:ser>
        <c:gapWidth val="60"/>
        <c:overlap val="100"/>
        <c:axId val="718883848"/>
        <c:axId val="601466648"/>
      </c:barChart>
      <c:lineChart>
        <c:grouping val="standard"/>
        <c:ser>
          <c:idx val="0"/>
          <c:order val="0"/>
          <c:tx>
            <c:v>Percent UG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KY!$P$9:$P$38</c:f>
              <c:numCache>
                <c:formatCode>0%</c:formatCode>
                <c:ptCount val="30"/>
                <c:pt idx="0">
                  <c:v>0.508871902442995</c:v>
                </c:pt>
                <c:pt idx="1">
                  <c:v>0.501435080126584</c:v>
                </c:pt>
                <c:pt idx="2">
                  <c:v>0.544515017538046</c:v>
                </c:pt>
                <c:pt idx="3">
                  <c:v>0.579944401245143</c:v>
                </c:pt>
                <c:pt idx="4">
                  <c:v>0.577509616969219</c:v>
                </c:pt>
                <c:pt idx="5">
                  <c:v>0.607726925577176</c:v>
                </c:pt>
                <c:pt idx="6">
                  <c:v>0.593558986550261</c:v>
                </c:pt>
                <c:pt idx="7">
                  <c:v>0.602476397532859</c:v>
                </c:pt>
                <c:pt idx="8">
                  <c:v>0.619754463728893</c:v>
                </c:pt>
                <c:pt idx="9">
                  <c:v>0.600402024423442</c:v>
                </c:pt>
                <c:pt idx="10">
                  <c:v>0.58799079087841</c:v>
                </c:pt>
                <c:pt idx="11">
                  <c:v>0.596868761046857</c:v>
                </c:pt>
                <c:pt idx="12">
                  <c:v>0.618389214390214</c:v>
                </c:pt>
                <c:pt idx="13">
                  <c:v>0.613471804220797</c:v>
                </c:pt>
                <c:pt idx="14">
                  <c:v>0.619444731100073</c:v>
                </c:pt>
                <c:pt idx="15">
                  <c:v>0.622417101102329</c:v>
                </c:pt>
                <c:pt idx="16">
                  <c:v>0.615200159899356</c:v>
                </c:pt>
                <c:pt idx="17">
                  <c:v>0.606763082943578</c:v>
                </c:pt>
                <c:pt idx="18">
                  <c:v>0.600039399577566</c:v>
                </c:pt>
                <c:pt idx="19">
                  <c:v>0.606689895089288</c:v>
                </c:pt>
                <c:pt idx="20">
                  <c:v>0.60933727284776</c:v>
                </c:pt>
                <c:pt idx="21">
                  <c:v>0.619169032359028</c:v>
                </c:pt>
                <c:pt idx="22">
                  <c:v>0.612690694392228</c:v>
                </c:pt>
                <c:pt idx="23">
                  <c:v>0.604841011571419</c:v>
                </c:pt>
                <c:pt idx="24">
                  <c:v>0.596960086540749</c:v>
                </c:pt>
                <c:pt idx="25">
                  <c:v>0.574171411796739</c:v>
                </c:pt>
                <c:pt idx="26">
                  <c:v>0.590302343030956</c:v>
                </c:pt>
                <c:pt idx="27">
                  <c:v>0.611248014203438</c:v>
                </c:pt>
                <c:pt idx="28">
                  <c:v>0.606367073389288</c:v>
                </c:pt>
                <c:pt idx="29">
                  <c:v>0.629882946268068</c:v>
                </c:pt>
              </c:numCache>
            </c:numRef>
          </c:val>
        </c:ser>
        <c:marker val="1"/>
        <c:axId val="718693912"/>
        <c:axId val="718686344"/>
      </c:lineChart>
      <c:catAx>
        <c:axId val="7188838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01466648"/>
        <c:crosses val="autoZero"/>
        <c:auto val="1"/>
        <c:lblAlgn val="ctr"/>
        <c:lblOffset val="100"/>
        <c:tickLblSkip val="4"/>
        <c:tickMarkSkip val="1"/>
      </c:catAx>
      <c:valAx>
        <c:axId val="601466648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718883848"/>
        <c:crosses val="autoZero"/>
        <c:crossBetween val="between"/>
        <c:dispUnits>
          <c:builtInUnit val="thousands"/>
        </c:dispUnits>
      </c:valAx>
      <c:valAx>
        <c:axId val="718686344"/>
        <c:scaling>
          <c:orientation val="minMax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718693912"/>
        <c:crosses val="max"/>
        <c:crossBetween val="between"/>
        <c:dispUnits>
          <c:builtInUnit val="millions"/>
        </c:dispUnits>
      </c:valAx>
      <c:catAx>
        <c:axId val="718693912"/>
        <c:scaling>
          <c:orientation val="minMax"/>
        </c:scaling>
        <c:delete val="1"/>
        <c:axPos val="b"/>
        <c:numFmt formatCode="General" sourceLinked="1"/>
        <c:tickLblPos val="nextTo"/>
        <c:crossAx val="718686344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The number of coal mining jobs in Kentucky has stabilized since EPA and federal courts began enhanced scrutiny of mountaintop removal permits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34853518893736"/>
          <c:y val="0.229566585489829"/>
          <c:w val="0.734378092567513"/>
          <c:h val="0.654271690330741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dPt>
            <c:idx val="29"/>
            <c:spPr>
              <a:solidFill>
                <a:schemeClr val="accent3"/>
              </a:solidFill>
              <a:ln w="9525" cap="flat" cmpd="sng" algn="ctr">
                <a:noFill/>
                <a:prstDash val="solid"/>
              </a:ln>
              <a:effectLst>
                <a:outerShdw blurRad="50800" dist="38100" dir="2700000" algn="br" rotWithShape="0">
                  <a:srgbClr val="000000">
                    <a:alpha val="43000"/>
                  </a:srgbClr>
                </a:outerShdw>
              </a:effectLst>
            </c:spPr>
          </c:dPt>
          <c:cat>
            <c:numRef>
              <c:f>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KY!$I$9:$I$38</c:f>
              <c:numCache>
                <c:formatCode>#,##0</c:formatCode>
                <c:ptCount val="30"/>
                <c:pt idx="0">
                  <c:v>32778.75</c:v>
                </c:pt>
                <c:pt idx="1">
                  <c:v>35825.5</c:v>
                </c:pt>
                <c:pt idx="2">
                  <c:v>33912.25</c:v>
                </c:pt>
                <c:pt idx="3">
                  <c:v>32929.25</c:v>
                </c:pt>
                <c:pt idx="4">
                  <c:v>31628.5</c:v>
                </c:pt>
                <c:pt idx="5">
                  <c:v>30106.25</c:v>
                </c:pt>
                <c:pt idx="6">
                  <c:v>29271.75</c:v>
                </c:pt>
                <c:pt idx="7">
                  <c:v>30160.25</c:v>
                </c:pt>
                <c:pt idx="8">
                  <c:v>26792.75</c:v>
                </c:pt>
                <c:pt idx="9">
                  <c:v>25080.25</c:v>
                </c:pt>
                <c:pt idx="10">
                  <c:v>23765.75</c:v>
                </c:pt>
                <c:pt idx="11">
                  <c:v>23573.5</c:v>
                </c:pt>
                <c:pt idx="12">
                  <c:v>20545.75</c:v>
                </c:pt>
                <c:pt idx="13">
                  <c:v>18711.75</c:v>
                </c:pt>
                <c:pt idx="14">
                  <c:v>18210.75</c:v>
                </c:pt>
                <c:pt idx="15">
                  <c:v>17656.0</c:v>
                </c:pt>
                <c:pt idx="16">
                  <c:v>16233.25</c:v>
                </c:pt>
                <c:pt idx="17">
                  <c:v>14705.25</c:v>
                </c:pt>
                <c:pt idx="18">
                  <c:v>15993.0</c:v>
                </c:pt>
                <c:pt idx="19">
                  <c:v>15875.75</c:v>
                </c:pt>
                <c:pt idx="20">
                  <c:v>14206.75</c:v>
                </c:pt>
                <c:pt idx="21">
                  <c:v>14574.0</c:v>
                </c:pt>
                <c:pt idx="22">
                  <c:v>16084.5</c:v>
                </c:pt>
                <c:pt idx="23">
                  <c:v>17057.5</c:v>
                </c:pt>
                <c:pt idx="24">
                  <c:v>16196.0</c:v>
                </c:pt>
                <c:pt idx="25">
                  <c:v>17745.0</c:v>
                </c:pt>
                <c:pt idx="26">
                  <c:v>17757.25</c:v>
                </c:pt>
                <c:pt idx="27">
                  <c:v>17095.5</c:v>
                </c:pt>
                <c:pt idx="28">
                  <c:v>17971.5</c:v>
                </c:pt>
                <c:pt idx="29">
                  <c:v>17647.0</c:v>
                </c:pt>
              </c:numCache>
            </c:numRef>
          </c:val>
        </c:ser>
        <c:gapWidth val="60"/>
        <c:overlap val="100"/>
        <c:axId val="601019800"/>
        <c:axId val="718724056"/>
      </c:barChart>
      <c:catAx>
        <c:axId val="60101980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724056"/>
        <c:crosses val="autoZero"/>
        <c:auto val="1"/>
        <c:lblAlgn val="ctr"/>
        <c:lblOffset val="100"/>
        <c:tickLblSkip val="4"/>
        <c:tickMarkSkip val="1"/>
      </c:catAx>
      <c:valAx>
        <c:axId val="718724056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Average Annual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</a:t>
                </a:r>
              </a:p>
            </c:rich>
          </c:tx>
          <c:layout>
            <c:manualLayout>
              <c:xMode val="edge"/>
              <c:yMode val="edge"/>
              <c:x val="0.00766309363786135"/>
              <c:y val="0.2351797970696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01019800"/>
        <c:crosses val="autoZero"/>
        <c:crossBetween val="between"/>
        <c:majorUnit val="4000.0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 b="1" i="0" baseline="0"/>
              <a:t>Jobs at Kentucky coal mines in 2011 were at their highest level since 1997 and have changed little since EPA began enhanced scrutiny of mountaintop removal permits </a:t>
            </a:r>
            <a:endParaRPr lang="en-US" sz="3200"/>
          </a:p>
        </c:rich>
      </c:tx>
      <c:layout>
        <c:manualLayout>
          <c:xMode val="edge"/>
          <c:yMode val="edge"/>
          <c:x val="0.138729352909834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822925009470998"/>
          <c:h val="0.586354790022417"/>
        </c:manualLayout>
      </c:layout>
      <c:barChart>
        <c:barDir val="col"/>
        <c:grouping val="clustered"/>
        <c:ser>
          <c:idx val="0"/>
          <c:order val="0"/>
          <c:cat>
            <c:numRef>
              <c:f>EKY!$AI$80:$AI$120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EKY!$AS$80:$AS$120</c:f>
              <c:numCache>
                <c:formatCode>#,##0</c:formatCode>
                <c:ptCount val="41"/>
                <c:pt idx="0">
                  <c:v>14259.0</c:v>
                </c:pt>
                <c:pt idx="1">
                  <c:v>13246.0</c:v>
                </c:pt>
                <c:pt idx="2">
                  <c:v>13105.0</c:v>
                </c:pt>
                <c:pt idx="3">
                  <c:v>12575.0</c:v>
                </c:pt>
                <c:pt idx="4">
                  <c:v>12222.0</c:v>
                </c:pt>
                <c:pt idx="5">
                  <c:v>12030.0</c:v>
                </c:pt>
                <c:pt idx="6">
                  <c:v>11833.0</c:v>
                </c:pt>
                <c:pt idx="7">
                  <c:v>11626.0</c:v>
                </c:pt>
                <c:pt idx="8">
                  <c:v>11949.0</c:v>
                </c:pt>
                <c:pt idx="9">
                  <c:v>12133.0</c:v>
                </c:pt>
                <c:pt idx="10">
                  <c:v>12431.0</c:v>
                </c:pt>
                <c:pt idx="11">
                  <c:v>12309.0</c:v>
                </c:pt>
                <c:pt idx="12">
                  <c:v>12882.0</c:v>
                </c:pt>
                <c:pt idx="13">
                  <c:v>13292.0</c:v>
                </c:pt>
                <c:pt idx="14">
                  <c:v>13574.0</c:v>
                </c:pt>
                <c:pt idx="15">
                  <c:v>13484.0</c:v>
                </c:pt>
                <c:pt idx="16">
                  <c:v>14255.0</c:v>
                </c:pt>
                <c:pt idx="17">
                  <c:v>14003.0</c:v>
                </c:pt>
                <c:pt idx="18">
                  <c:v>14089.0</c:v>
                </c:pt>
                <c:pt idx="19">
                  <c:v>13745.0</c:v>
                </c:pt>
                <c:pt idx="20">
                  <c:v>13454.0</c:v>
                </c:pt>
                <c:pt idx="21">
                  <c:v>13191.0</c:v>
                </c:pt>
                <c:pt idx="22">
                  <c:v>13066.0</c:v>
                </c:pt>
                <c:pt idx="23">
                  <c:v>13072.0</c:v>
                </c:pt>
                <c:pt idx="24">
                  <c:v>13294.0</c:v>
                </c:pt>
                <c:pt idx="25">
                  <c:v>13972.0</c:v>
                </c:pt>
                <c:pt idx="26">
                  <c:v>14879.0</c:v>
                </c:pt>
                <c:pt idx="27">
                  <c:v>15421.0</c:v>
                </c:pt>
                <c:pt idx="28">
                  <c:v>15637.0</c:v>
                </c:pt>
                <c:pt idx="29">
                  <c:v>14676.0</c:v>
                </c:pt>
                <c:pt idx="30">
                  <c:v>13167.0</c:v>
                </c:pt>
                <c:pt idx="31">
                  <c:v>12419.0</c:v>
                </c:pt>
                <c:pt idx="32">
                  <c:v>12368.0</c:v>
                </c:pt>
                <c:pt idx="33">
                  <c:v>13044.0</c:v>
                </c:pt>
                <c:pt idx="34">
                  <c:v>13279.0</c:v>
                </c:pt>
                <c:pt idx="35">
                  <c:v>13263.0</c:v>
                </c:pt>
                <c:pt idx="36">
                  <c:v>13264.0</c:v>
                </c:pt>
                <c:pt idx="37">
                  <c:v>13609.0</c:v>
                </c:pt>
                <c:pt idx="38">
                  <c:v>13997.0</c:v>
                </c:pt>
                <c:pt idx="39">
                  <c:v>13313.0</c:v>
                </c:pt>
                <c:pt idx="40">
                  <c:v>12939.0</c:v>
                </c:pt>
              </c:numCache>
            </c:numRef>
          </c:val>
        </c:ser>
        <c:gapWidth val="60"/>
        <c:overlap val="100"/>
        <c:axId val="722544408"/>
        <c:axId val="722522136"/>
      </c:barChart>
      <c:catAx>
        <c:axId val="72254440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2522136"/>
        <c:crosses val="autoZero"/>
        <c:auto val="1"/>
        <c:lblAlgn val="ctr"/>
        <c:lblOffset val="100"/>
        <c:tickLblSkip val="4"/>
        <c:tickMarkSkip val="1"/>
      </c:catAx>
      <c:valAx>
        <c:axId val="722522136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Kentucky Mines (1000s of jobs) </a:t>
                </a:r>
              </a:p>
            </c:rich>
          </c:tx>
          <c:layout>
            <c:manualLayout>
              <c:xMode val="edge"/>
              <c:yMode val="edge"/>
              <c:x val="0.0143124649606917"/>
              <c:y val="0.312055433632071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2544408"/>
        <c:crosses val="autoZero"/>
        <c:crossBetween val="between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U.S. Mining jobs are at their highest level in 15 years, despite a recent decline in the demand for U.S. coal  </a:t>
            </a:r>
            <a:endParaRPr lang="en-US" sz="3600"/>
          </a:p>
        </c:rich>
      </c:tx>
      <c:layout>
        <c:manualLayout>
          <c:xMode val="edge"/>
          <c:yMode val="edge"/>
          <c:x val="0.127090334778548"/>
          <c:y val="0.0278940027894003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76353241757426"/>
          <c:w val="0.749113631438272"/>
          <c:h val="0.60748503357579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US!$AJ$80:$AJ$121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US!$AS$80:$AS$121</c:f>
              <c:numCache>
                <c:formatCode>General</c:formatCode>
                <c:ptCount val="42"/>
                <c:pt idx="0">
                  <c:v>76673.0</c:v>
                </c:pt>
                <c:pt idx="1">
                  <c:v>73608.0</c:v>
                </c:pt>
                <c:pt idx="2">
                  <c:v>72867.0</c:v>
                </c:pt>
                <c:pt idx="3">
                  <c:v>71726.0</c:v>
                </c:pt>
                <c:pt idx="4">
                  <c:v>70256.0</c:v>
                </c:pt>
                <c:pt idx="5">
                  <c:v>70110.0</c:v>
                </c:pt>
                <c:pt idx="6">
                  <c:v>69194.0</c:v>
                </c:pt>
                <c:pt idx="7">
                  <c:v>68892.0</c:v>
                </c:pt>
                <c:pt idx="8">
                  <c:v>70457.0</c:v>
                </c:pt>
                <c:pt idx="9">
                  <c:v>72083.0</c:v>
                </c:pt>
                <c:pt idx="10">
                  <c:v>73840.0</c:v>
                </c:pt>
                <c:pt idx="11">
                  <c:v>73819.0</c:v>
                </c:pt>
                <c:pt idx="12">
                  <c:v>75703.0</c:v>
                </c:pt>
                <c:pt idx="13">
                  <c:v>77948.0</c:v>
                </c:pt>
                <c:pt idx="14">
                  <c:v>79328.0</c:v>
                </c:pt>
                <c:pt idx="15">
                  <c:v>80066.0</c:v>
                </c:pt>
                <c:pt idx="16">
                  <c:v>81347.0</c:v>
                </c:pt>
                <c:pt idx="17">
                  <c:v>81334.0</c:v>
                </c:pt>
                <c:pt idx="18">
                  <c:v>82135.0</c:v>
                </c:pt>
                <c:pt idx="19">
                  <c:v>81961.0</c:v>
                </c:pt>
                <c:pt idx="20">
                  <c:v>80480.0</c:v>
                </c:pt>
                <c:pt idx="21">
                  <c:v>81574.0</c:v>
                </c:pt>
                <c:pt idx="22">
                  <c:v>80843.0</c:v>
                </c:pt>
                <c:pt idx="23">
                  <c:v>79812.0</c:v>
                </c:pt>
                <c:pt idx="24">
                  <c:v>81124.0</c:v>
                </c:pt>
                <c:pt idx="25">
                  <c:v>84295.0</c:v>
                </c:pt>
                <c:pt idx="26">
                  <c:v>87614.0</c:v>
                </c:pt>
                <c:pt idx="27">
                  <c:v>89888.0</c:v>
                </c:pt>
                <c:pt idx="28">
                  <c:v>90972.0</c:v>
                </c:pt>
                <c:pt idx="29">
                  <c:v>87259.0</c:v>
                </c:pt>
                <c:pt idx="30">
                  <c:v>84539.0</c:v>
                </c:pt>
                <c:pt idx="31">
                  <c:v>80302.0</c:v>
                </c:pt>
                <c:pt idx="32">
                  <c:v>82555.0</c:v>
                </c:pt>
                <c:pt idx="33">
                  <c:v>84615.0</c:v>
                </c:pt>
                <c:pt idx="34">
                  <c:v>87305.0</c:v>
                </c:pt>
                <c:pt idx="35">
                  <c:v>87036.0</c:v>
                </c:pt>
                <c:pt idx="36">
                  <c:v>88172.0</c:v>
                </c:pt>
                <c:pt idx="37">
                  <c:v>90795.0</c:v>
                </c:pt>
                <c:pt idx="38">
                  <c:v>92096.0</c:v>
                </c:pt>
                <c:pt idx="39" formatCode="#,##0">
                  <c:v>92307.0</c:v>
                </c:pt>
                <c:pt idx="40" formatCode="#,##0">
                  <c:v>92568.0</c:v>
                </c:pt>
              </c:numCache>
            </c:numRef>
          </c:val>
        </c:ser>
        <c:gapWidth val="60"/>
        <c:overlap val="100"/>
        <c:axId val="566438232"/>
        <c:axId val="684361000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US!$AJ$80:$AJ$121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US!$CB$80:$CB$121</c:f>
              <c:numCache>
                <c:formatCode>0.00</c:formatCode>
                <c:ptCount val="42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  <c:pt idx="41">
                  <c:v>220.9</c:v>
                </c:pt>
              </c:numCache>
            </c:numRef>
          </c:val>
        </c:ser>
        <c:marker val="1"/>
        <c:axId val="708698264"/>
        <c:axId val="708700056"/>
      </c:lineChart>
      <c:catAx>
        <c:axId val="5664382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84361000"/>
        <c:crosses val="autoZero"/>
        <c:auto val="1"/>
        <c:lblAlgn val="ctr"/>
        <c:lblOffset val="100"/>
        <c:tickLblSkip val="4"/>
        <c:tickMarkSkip val="1"/>
      </c:catAx>
      <c:valAx>
        <c:axId val="684361000"/>
        <c:scaling>
          <c:orientation val="minMax"/>
          <c:max val="10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U.S Coal Mines (1000s of jobs) </a:t>
                </a:r>
              </a:p>
            </c:rich>
          </c:tx>
          <c:layout>
            <c:manualLayout>
              <c:xMode val="edge"/>
              <c:yMode val="edge"/>
              <c:x val="0.0187742018167078"/>
              <c:y val="0.307073318742879"/>
            </c:manualLayout>
          </c:layout>
        </c:title>
        <c:numFmt formatCode="General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566438232"/>
        <c:crosses val="autoZero"/>
        <c:crossBetween val="between"/>
        <c:majorUnit val="20000.0"/>
        <c:dispUnits>
          <c:builtInUnit val="thousands"/>
        </c:dispUnits>
      </c:valAx>
      <c:valAx>
        <c:axId val="708700056"/>
        <c:scaling>
          <c:orientation val="minMax"/>
          <c:max val="360.0"/>
          <c:min val="21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U.S. coal purchased or exported</a:t>
                </a:r>
              </a:p>
            </c:rich>
          </c:tx>
          <c:layout>
            <c:manualLayout>
              <c:xMode val="edge"/>
              <c:yMode val="edge"/>
              <c:x val="0.931052723580598"/>
              <c:y val="0.302288816465936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708698264"/>
        <c:crosses val="max"/>
        <c:crossBetween val="between"/>
        <c:majorUnit val="30.0"/>
      </c:valAx>
      <c:catAx>
        <c:axId val="708698264"/>
        <c:scaling>
          <c:orientation val="minMax"/>
        </c:scaling>
        <c:delete val="1"/>
        <c:axPos val="b"/>
        <c:numFmt formatCode="General" sourceLinked="1"/>
        <c:tickLblPos val="nextTo"/>
        <c:crossAx val="708700056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Coal production and the number of coal mining jobs in Kentucky </a:t>
            </a:r>
            <a:r>
              <a:rPr lang="en-US" sz="3400" b="1" i="0" u="none" strike="noStrike" baseline="0"/>
              <a:t>have changed little since EPA began enhanced scrutiny of mountaintop removal permits</a:t>
            </a:r>
            <a:r>
              <a:rPr lang="en-US" sz="3400" b="1" i="0" baseline="0"/>
              <a:t>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2"/>
          <c:order val="1"/>
          <c:cat>
            <c:numRef>
              <c:f>EKY!$AI$80:$AI$121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EKY!$AS$80:$AS$121</c:f>
              <c:numCache>
                <c:formatCode>#,##0</c:formatCode>
                <c:ptCount val="42"/>
                <c:pt idx="0">
                  <c:v>14259.0</c:v>
                </c:pt>
                <c:pt idx="1">
                  <c:v>13246.0</c:v>
                </c:pt>
                <c:pt idx="2">
                  <c:v>13105.0</c:v>
                </c:pt>
                <c:pt idx="3">
                  <c:v>12575.0</c:v>
                </c:pt>
                <c:pt idx="4">
                  <c:v>12222.0</c:v>
                </c:pt>
                <c:pt idx="5">
                  <c:v>12030.0</c:v>
                </c:pt>
                <c:pt idx="6">
                  <c:v>11833.0</c:v>
                </c:pt>
                <c:pt idx="7">
                  <c:v>11626.0</c:v>
                </c:pt>
                <c:pt idx="8">
                  <c:v>11949.0</c:v>
                </c:pt>
                <c:pt idx="9">
                  <c:v>12133.0</c:v>
                </c:pt>
                <c:pt idx="10">
                  <c:v>12431.0</c:v>
                </c:pt>
                <c:pt idx="11">
                  <c:v>12309.0</c:v>
                </c:pt>
                <c:pt idx="12">
                  <c:v>12882.0</c:v>
                </c:pt>
                <c:pt idx="13">
                  <c:v>13292.0</c:v>
                </c:pt>
                <c:pt idx="14">
                  <c:v>13574.0</c:v>
                </c:pt>
                <c:pt idx="15">
                  <c:v>13484.0</c:v>
                </c:pt>
                <c:pt idx="16">
                  <c:v>14255.0</c:v>
                </c:pt>
                <c:pt idx="17">
                  <c:v>14003.0</c:v>
                </c:pt>
                <c:pt idx="18">
                  <c:v>14089.0</c:v>
                </c:pt>
                <c:pt idx="19">
                  <c:v>13745.0</c:v>
                </c:pt>
                <c:pt idx="20">
                  <c:v>13454.0</c:v>
                </c:pt>
                <c:pt idx="21">
                  <c:v>13191.0</c:v>
                </c:pt>
                <c:pt idx="22">
                  <c:v>13066.0</c:v>
                </c:pt>
                <c:pt idx="23">
                  <c:v>13072.0</c:v>
                </c:pt>
                <c:pt idx="24">
                  <c:v>13294.0</c:v>
                </c:pt>
                <c:pt idx="25">
                  <c:v>13972.0</c:v>
                </c:pt>
                <c:pt idx="26">
                  <c:v>14879.0</c:v>
                </c:pt>
                <c:pt idx="27">
                  <c:v>15421.0</c:v>
                </c:pt>
                <c:pt idx="28">
                  <c:v>15637.0</c:v>
                </c:pt>
                <c:pt idx="29">
                  <c:v>14676.0</c:v>
                </c:pt>
                <c:pt idx="30">
                  <c:v>13167.0</c:v>
                </c:pt>
                <c:pt idx="31">
                  <c:v>12419.0</c:v>
                </c:pt>
                <c:pt idx="32">
                  <c:v>12368.0</c:v>
                </c:pt>
                <c:pt idx="33">
                  <c:v>13044.0</c:v>
                </c:pt>
                <c:pt idx="34">
                  <c:v>13279.0</c:v>
                </c:pt>
                <c:pt idx="35">
                  <c:v>13263.0</c:v>
                </c:pt>
                <c:pt idx="36">
                  <c:v>13264.0</c:v>
                </c:pt>
                <c:pt idx="37">
                  <c:v>13609.0</c:v>
                </c:pt>
                <c:pt idx="38">
                  <c:v>13997.0</c:v>
                </c:pt>
                <c:pt idx="39">
                  <c:v>13313.0</c:v>
                </c:pt>
                <c:pt idx="40">
                  <c:v>12939.0</c:v>
                </c:pt>
              </c:numCache>
            </c:numRef>
          </c:val>
        </c:ser>
        <c:axId val="722673640"/>
        <c:axId val="719190824"/>
      </c:barChart>
      <c:lineChart>
        <c:grouping val="standard"/>
        <c:ser>
          <c:idx val="1"/>
          <c:order val="0"/>
          <c:spPr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EKY!$AI$80:$AI$121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EKY!$AQ$80:$AQ$121</c:f>
              <c:numCache>
                <c:formatCode>#,##0</c:formatCode>
                <c:ptCount val="42"/>
                <c:pt idx="0">
                  <c:v>2.7490904E7</c:v>
                </c:pt>
                <c:pt idx="1">
                  <c:v>2.4549275E7</c:v>
                </c:pt>
                <c:pt idx="2">
                  <c:v>2.4840824E7</c:v>
                </c:pt>
                <c:pt idx="3">
                  <c:v>2.302584E7</c:v>
                </c:pt>
                <c:pt idx="4">
                  <c:v>2.3726557E7</c:v>
                </c:pt>
                <c:pt idx="5">
                  <c:v>2.2979971E7</c:v>
                </c:pt>
                <c:pt idx="6">
                  <c:v>2.2907255E7</c:v>
                </c:pt>
                <c:pt idx="7">
                  <c:v>2.2333124E7</c:v>
                </c:pt>
                <c:pt idx="8">
                  <c:v>2.3442547E7</c:v>
                </c:pt>
                <c:pt idx="9">
                  <c:v>2.3142197E7</c:v>
                </c:pt>
                <c:pt idx="10">
                  <c:v>2.2496902E7</c:v>
                </c:pt>
                <c:pt idx="11">
                  <c:v>2.2374935E7</c:v>
                </c:pt>
                <c:pt idx="12">
                  <c:v>2.3135841E7</c:v>
                </c:pt>
                <c:pt idx="13">
                  <c:v>2.4538278E7</c:v>
                </c:pt>
                <c:pt idx="14">
                  <c:v>2.3122155E7</c:v>
                </c:pt>
                <c:pt idx="15">
                  <c:v>2.3100896E7</c:v>
                </c:pt>
                <c:pt idx="16">
                  <c:v>2.4752738E7</c:v>
                </c:pt>
                <c:pt idx="17">
                  <c:v>2.4212871E7</c:v>
                </c:pt>
                <c:pt idx="18">
                  <c:v>2.274072E7</c:v>
                </c:pt>
                <c:pt idx="19">
                  <c:v>2.1942723E7</c:v>
                </c:pt>
                <c:pt idx="20">
                  <c:v>2.2480107E7</c:v>
                </c:pt>
                <c:pt idx="21">
                  <c:v>2.2475281E7</c:v>
                </c:pt>
                <c:pt idx="22">
                  <c:v>2.1338992E7</c:v>
                </c:pt>
                <c:pt idx="23">
                  <c:v>2.140284E7</c:v>
                </c:pt>
                <c:pt idx="24">
                  <c:v>2.2724002E7</c:v>
                </c:pt>
                <c:pt idx="25">
                  <c:v>2.2782337E7</c:v>
                </c:pt>
                <c:pt idx="26">
                  <c:v>2.2977619E7</c:v>
                </c:pt>
                <c:pt idx="27">
                  <c:v>2.2420286E7</c:v>
                </c:pt>
                <c:pt idx="28">
                  <c:v>2.2208171E7</c:v>
                </c:pt>
                <c:pt idx="29">
                  <c:v>1.8806137E7</c:v>
                </c:pt>
                <c:pt idx="30">
                  <c:v>1.7607266E7</c:v>
                </c:pt>
                <c:pt idx="31">
                  <c:v>1.5623555E7</c:v>
                </c:pt>
                <c:pt idx="32">
                  <c:v>1.6724634E7</c:v>
                </c:pt>
                <c:pt idx="33">
                  <c:v>1.727753E7</c:v>
                </c:pt>
                <c:pt idx="34">
                  <c:v>1.7099856E7</c:v>
                </c:pt>
                <c:pt idx="35">
                  <c:v>1.6270331E7</c:v>
                </c:pt>
                <c:pt idx="36">
                  <c:v>1.7107578E7</c:v>
                </c:pt>
                <c:pt idx="37">
                  <c:v>1.7208534E7</c:v>
                </c:pt>
                <c:pt idx="38">
                  <c:v>1.6929889E7</c:v>
                </c:pt>
                <c:pt idx="39">
                  <c:v>1.5557396E7</c:v>
                </c:pt>
                <c:pt idx="40">
                  <c:v>1.485256E7</c:v>
                </c:pt>
              </c:numCache>
            </c:numRef>
          </c:val>
        </c:ser>
        <c:marker val="1"/>
        <c:axId val="719237816"/>
        <c:axId val="722498088"/>
      </c:lineChart>
      <c:catAx>
        <c:axId val="71923781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2498088"/>
        <c:crosses val="autoZero"/>
        <c:auto val="1"/>
        <c:lblAlgn val="ctr"/>
        <c:lblOffset val="100"/>
        <c:tickLblSkip val="4"/>
        <c:tickMarkSkip val="1"/>
      </c:catAx>
      <c:valAx>
        <c:axId val="722498088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719237816"/>
        <c:crosses val="autoZero"/>
        <c:crossBetween val="between"/>
        <c:dispUnits>
          <c:builtInUnit val="thousands"/>
        </c:dispUnits>
      </c:valAx>
      <c:valAx>
        <c:axId val="719190824"/>
        <c:scaling>
          <c:orientation val="minMax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722673640"/>
        <c:crosses val="max"/>
        <c:crossBetween val="between"/>
        <c:dispUnits>
          <c:builtInUnit val="millions"/>
        </c:dispUnits>
      </c:valAx>
      <c:catAx>
        <c:axId val="722673640"/>
        <c:scaling>
          <c:orientation val="minMax"/>
        </c:scaling>
        <c:delete val="1"/>
        <c:axPos val="b"/>
        <c:numFmt formatCode="General" sourceLinked="1"/>
        <c:tickLblPos val="nextTo"/>
        <c:crossAx val="719190824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Coal mine employment in Kentucky has changed little since EPA began enhanced scrutiny of mountaintop removal permits, despite declining demand for coal  </a:t>
            </a:r>
          </a:p>
        </c:rich>
      </c:tx>
      <c:layout>
        <c:manualLayout>
          <c:xMode val="edge"/>
          <c:yMode val="edge"/>
          <c:x val="0.123691758924871"/>
          <c:y val="0.000553121785044606"/>
        </c:manualLayout>
      </c:layout>
    </c:title>
    <c:plotArea>
      <c:layout>
        <c:manualLayout>
          <c:layoutTarget val="inner"/>
          <c:xMode val="edge"/>
          <c:yMode val="edge"/>
          <c:x val="0.129279137348675"/>
          <c:y val="0.29748354568365"/>
          <c:w val="0.754315981883844"/>
          <c:h val="0.586354790022417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KY!$AS$80:$AS$121</c:f>
              <c:numCache>
                <c:formatCode>#,##0</c:formatCode>
                <c:ptCount val="42"/>
                <c:pt idx="0">
                  <c:v>16839.0</c:v>
                </c:pt>
                <c:pt idx="1">
                  <c:v>15865.0</c:v>
                </c:pt>
                <c:pt idx="2">
                  <c:v>15666.0</c:v>
                </c:pt>
                <c:pt idx="3">
                  <c:v>15133.0</c:v>
                </c:pt>
                <c:pt idx="4">
                  <c:v>14620.0</c:v>
                </c:pt>
                <c:pt idx="5">
                  <c:v>14360.0</c:v>
                </c:pt>
                <c:pt idx="6">
                  <c:v>14039.0</c:v>
                </c:pt>
                <c:pt idx="7">
                  <c:v>13808.0</c:v>
                </c:pt>
                <c:pt idx="8">
                  <c:v>14147.0</c:v>
                </c:pt>
                <c:pt idx="9">
                  <c:v>14394.0</c:v>
                </c:pt>
                <c:pt idx="10">
                  <c:v>14899.0</c:v>
                </c:pt>
                <c:pt idx="11">
                  <c:v>14856.0</c:v>
                </c:pt>
                <c:pt idx="12">
                  <c:v>15462.0</c:v>
                </c:pt>
                <c:pt idx="13">
                  <c:v>16004.0</c:v>
                </c:pt>
                <c:pt idx="14">
                  <c:v>16475.0</c:v>
                </c:pt>
                <c:pt idx="15">
                  <c:v>16397.0</c:v>
                </c:pt>
                <c:pt idx="16">
                  <c:v>17290.0</c:v>
                </c:pt>
                <c:pt idx="17">
                  <c:v>17043.0</c:v>
                </c:pt>
                <c:pt idx="18">
                  <c:v>17145.0</c:v>
                </c:pt>
                <c:pt idx="19">
                  <c:v>16752.0</c:v>
                </c:pt>
                <c:pt idx="20">
                  <c:v>16450.0</c:v>
                </c:pt>
                <c:pt idx="21">
                  <c:v>16183.0</c:v>
                </c:pt>
                <c:pt idx="22">
                  <c:v>16033.0</c:v>
                </c:pt>
                <c:pt idx="23">
                  <c:v>16118.0</c:v>
                </c:pt>
                <c:pt idx="24">
                  <c:v>16368.0</c:v>
                </c:pt>
                <c:pt idx="25">
                  <c:v>17265.0</c:v>
                </c:pt>
                <c:pt idx="26">
                  <c:v>18320.0</c:v>
                </c:pt>
                <c:pt idx="27">
                  <c:v>19027.0</c:v>
                </c:pt>
                <c:pt idx="28">
                  <c:v>19391.0</c:v>
                </c:pt>
                <c:pt idx="29">
                  <c:v>18604.0</c:v>
                </c:pt>
                <c:pt idx="30">
                  <c:v>16964.0</c:v>
                </c:pt>
                <c:pt idx="31">
                  <c:v>16070.0</c:v>
                </c:pt>
                <c:pt idx="32">
                  <c:v>16258.0</c:v>
                </c:pt>
                <c:pt idx="33">
                  <c:v>17115.0</c:v>
                </c:pt>
                <c:pt idx="34">
                  <c:v>17488.0</c:v>
                </c:pt>
                <c:pt idx="35">
                  <c:v>17521.0</c:v>
                </c:pt>
                <c:pt idx="36">
                  <c:v>17630.0</c:v>
                </c:pt>
                <c:pt idx="37">
                  <c:v>18117.0</c:v>
                </c:pt>
                <c:pt idx="38">
                  <c:v>18318.0</c:v>
                </c:pt>
                <c:pt idx="39">
                  <c:v>17821.0</c:v>
                </c:pt>
                <c:pt idx="40">
                  <c:v>17647.0</c:v>
                </c:pt>
              </c:numCache>
            </c:numRef>
          </c:val>
        </c:ser>
        <c:gapWidth val="60"/>
        <c:overlap val="100"/>
        <c:axId val="718884856"/>
        <c:axId val="719065128"/>
      </c:barChart>
      <c:lineChart>
        <c:grouping val="standard"/>
        <c:ser>
          <c:idx val="0"/>
          <c:order val="1"/>
          <c:tx>
            <c:v>Demand</c:v>
          </c:tx>
          <c:spPr>
            <a:ln>
              <a:solidFill>
                <a:schemeClr val="accent3">
                  <a:lumMod val="50000"/>
                </a:schemeClr>
              </a:solidFill>
            </a:ln>
          </c:spPr>
          <c:marker>
            <c:symbol val="none"/>
          </c:marker>
          <c:cat>
            <c:numRef>
              <c:f>KY!$AI$80:$AI$121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US!$CB$80:$CB$121</c:f>
              <c:numCache>
                <c:formatCode>0.00</c:formatCode>
                <c:ptCount val="42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  <c:pt idx="41">
                  <c:v>220.9</c:v>
                </c:pt>
              </c:numCache>
            </c:numRef>
          </c:val>
        </c:ser>
        <c:marker val="1"/>
        <c:axId val="722699032"/>
        <c:axId val="718899352"/>
      </c:lineChart>
      <c:catAx>
        <c:axId val="7188848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9065128"/>
        <c:crosses val="autoZero"/>
        <c:auto val="1"/>
        <c:lblAlgn val="ctr"/>
        <c:lblOffset val="100"/>
        <c:tickLblSkip val="4"/>
        <c:tickMarkSkip val="1"/>
      </c:catAx>
      <c:valAx>
        <c:axId val="719065128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Average Employment at Kentucky Mines by Quarter </a:t>
                </a:r>
              </a:p>
            </c:rich>
          </c:tx>
          <c:layout>
            <c:manualLayout>
              <c:xMode val="edge"/>
              <c:yMode val="edge"/>
              <c:x val="0.000919572576519879"/>
              <c:y val="0.317600659757983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400" baseline="0">
                <a:solidFill>
                  <a:schemeClr val="tx2">
                    <a:lumMod val="60000"/>
                    <a:lumOff val="40000"/>
                  </a:schemeClr>
                </a:solidFill>
              </a:defRPr>
            </a:pPr>
            <a:endParaRPr lang="en-US"/>
          </a:p>
        </c:txPr>
        <c:crossAx val="718884856"/>
        <c:crosses val="autoZero"/>
        <c:crossBetween val="between"/>
      </c:valAx>
      <c:valAx>
        <c:axId val="718899352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Millions of tons of U.S. coal consumed or exported </a:t>
                </a:r>
              </a:p>
            </c:rich>
          </c:tx>
          <c:layout>
            <c:manualLayout>
              <c:xMode val="edge"/>
              <c:yMode val="edge"/>
              <c:x val="0.951907966211734"/>
              <c:y val="0.313565700444332"/>
            </c:manualLayout>
          </c:layout>
        </c:title>
        <c:numFmt formatCode="0" sourceLinked="0"/>
        <c:tickLblPos val="nextTo"/>
        <c:txPr>
          <a:bodyPr/>
          <a:lstStyle/>
          <a:p>
            <a:pPr>
              <a:defRPr sz="2400">
                <a:solidFill>
                  <a:schemeClr val="accent3">
                    <a:lumMod val="50000"/>
                  </a:schemeClr>
                </a:solidFill>
              </a:defRPr>
            </a:pPr>
            <a:endParaRPr lang="en-US"/>
          </a:p>
        </c:txPr>
        <c:crossAx val="722699032"/>
        <c:crosses val="max"/>
        <c:crossBetween val="between"/>
        <c:majorUnit val="40.0"/>
      </c:valAx>
      <c:catAx>
        <c:axId val="722699032"/>
        <c:scaling>
          <c:orientation val="minMax"/>
        </c:scaling>
        <c:delete val="1"/>
        <c:axPos val="b"/>
        <c:numFmt formatCode="General" sourceLinked="1"/>
        <c:tickLblPos val="nextTo"/>
        <c:crossAx val="718899352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Coal production and the number of coal mining jobs in Kentucky </a:t>
            </a:r>
            <a:r>
              <a:rPr lang="en-US" sz="3400" b="1" i="0" u="none" strike="noStrike" baseline="0"/>
              <a:t>have changed little since EPA began enhanced scrutiny of mountaintop removal permits</a:t>
            </a:r>
            <a:r>
              <a:rPr lang="en-US" sz="3400" b="1" i="0" baseline="0"/>
              <a:t>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EKY!$H$9:$H$38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EKY!$I$9:$I$38</c:f>
              <c:numCache>
                <c:formatCode>#,##0</c:formatCode>
                <c:ptCount val="30"/>
                <c:pt idx="0">
                  <c:v>24860.0</c:v>
                </c:pt>
                <c:pt idx="1">
                  <c:v>27864.75</c:v>
                </c:pt>
                <c:pt idx="2">
                  <c:v>26185.0</c:v>
                </c:pt>
                <c:pt idx="3">
                  <c:v>25754.25</c:v>
                </c:pt>
                <c:pt idx="4">
                  <c:v>24262.0</c:v>
                </c:pt>
                <c:pt idx="5">
                  <c:v>23483.0</c:v>
                </c:pt>
                <c:pt idx="6">
                  <c:v>23438.5</c:v>
                </c:pt>
                <c:pt idx="7">
                  <c:v>24076.5</c:v>
                </c:pt>
                <c:pt idx="8">
                  <c:v>20914.25</c:v>
                </c:pt>
                <c:pt idx="9">
                  <c:v>19741.5</c:v>
                </c:pt>
                <c:pt idx="10">
                  <c:v>19151.0</c:v>
                </c:pt>
                <c:pt idx="11">
                  <c:v>18684.25</c:v>
                </c:pt>
                <c:pt idx="12">
                  <c:v>16472.0</c:v>
                </c:pt>
                <c:pt idx="13">
                  <c:v>14894.0</c:v>
                </c:pt>
                <c:pt idx="14">
                  <c:v>14751.0</c:v>
                </c:pt>
                <c:pt idx="15">
                  <c:v>14149.0</c:v>
                </c:pt>
                <c:pt idx="16">
                  <c:v>13304.25</c:v>
                </c:pt>
                <c:pt idx="17">
                  <c:v>12137.0</c:v>
                </c:pt>
                <c:pt idx="18">
                  <c:v>13539.75</c:v>
                </c:pt>
                <c:pt idx="19">
                  <c:v>13296.25</c:v>
                </c:pt>
                <c:pt idx="20">
                  <c:v>11927.75</c:v>
                </c:pt>
                <c:pt idx="21">
                  <c:v>12205.5</c:v>
                </c:pt>
                <c:pt idx="22">
                  <c:v>13308.0</c:v>
                </c:pt>
                <c:pt idx="23">
                  <c:v>14023.0</c:v>
                </c:pt>
                <c:pt idx="24">
                  <c:v>13195.75</c:v>
                </c:pt>
                <c:pt idx="25">
                  <c:v>14391.5</c:v>
                </c:pt>
                <c:pt idx="26">
                  <c:v>13974.75</c:v>
                </c:pt>
                <c:pt idx="27">
                  <c:v>12988.5</c:v>
                </c:pt>
                <c:pt idx="28">
                  <c:v>13545.75</c:v>
                </c:pt>
                <c:pt idx="29">
                  <c:v>12939.0</c:v>
                </c:pt>
              </c:numCache>
            </c:numRef>
          </c:val>
        </c:ser>
        <c:gapWidth val="60"/>
        <c:overlap val="100"/>
        <c:axId val="722987960"/>
        <c:axId val="718731992"/>
      </c:barChart>
      <c:lineChart>
        <c:grouping val="standard"/>
        <c:ser>
          <c:idx val="0"/>
          <c:order val="0"/>
          <c:tx>
            <c:v>Percent UG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EKY!$H$9:$H$38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EKY!$P$9:$P$38</c:f>
              <c:numCache>
                <c:formatCode>0%</c:formatCode>
                <c:ptCount val="30"/>
                <c:pt idx="0">
                  <c:v>0.535093420903242</c:v>
                </c:pt>
                <c:pt idx="1">
                  <c:v>0.536547564284195</c:v>
                </c:pt>
                <c:pt idx="2">
                  <c:v>0.574168261781822</c:v>
                </c:pt>
                <c:pt idx="3">
                  <c:v>0.589923146251201</c:v>
                </c:pt>
                <c:pt idx="4">
                  <c:v>0.570211211704137</c:v>
                </c:pt>
                <c:pt idx="5">
                  <c:v>0.594707389723443</c:v>
                </c:pt>
                <c:pt idx="6">
                  <c:v>0.601777310314504</c:v>
                </c:pt>
                <c:pt idx="7">
                  <c:v>0.622800837735691</c:v>
                </c:pt>
                <c:pt idx="8">
                  <c:v>0.634956572847234</c:v>
                </c:pt>
                <c:pt idx="9">
                  <c:v>0.612598820090426</c:v>
                </c:pt>
                <c:pt idx="10">
                  <c:v>0.599621159674252</c:v>
                </c:pt>
                <c:pt idx="11">
                  <c:v>0.594786159245441</c:v>
                </c:pt>
                <c:pt idx="12">
                  <c:v>0.602145898997742</c:v>
                </c:pt>
                <c:pt idx="13">
                  <c:v>0.58776440074692</c:v>
                </c:pt>
                <c:pt idx="14">
                  <c:v>0.577384543234628</c:v>
                </c:pt>
                <c:pt idx="15">
                  <c:v>0.581805016747764</c:v>
                </c:pt>
                <c:pt idx="16">
                  <c:v>0.570847329776492</c:v>
                </c:pt>
                <c:pt idx="17">
                  <c:v>0.563559458740738</c:v>
                </c:pt>
                <c:pt idx="18">
                  <c:v>0.561296447027066</c:v>
                </c:pt>
                <c:pt idx="19">
                  <c:v>0.565199995265669</c:v>
                </c:pt>
                <c:pt idx="20">
                  <c:v>0.565117177213572</c:v>
                </c:pt>
                <c:pt idx="21">
                  <c:v>0.566392459619065</c:v>
                </c:pt>
                <c:pt idx="22">
                  <c:v>0.55409855272627</c:v>
                </c:pt>
                <c:pt idx="23">
                  <c:v>0.526248697525352</c:v>
                </c:pt>
                <c:pt idx="24">
                  <c:v>0.509541150834578</c:v>
                </c:pt>
                <c:pt idx="25">
                  <c:v>0.485587654152295</c:v>
                </c:pt>
                <c:pt idx="26">
                  <c:v>0.502327611292352</c:v>
                </c:pt>
                <c:pt idx="27">
                  <c:v>0.507185481948066</c:v>
                </c:pt>
                <c:pt idx="28">
                  <c:v>0.498980511958392</c:v>
                </c:pt>
                <c:pt idx="29">
                  <c:v>0.501763534367139</c:v>
                </c:pt>
              </c:numCache>
            </c:numRef>
          </c:val>
        </c:ser>
        <c:marker val="1"/>
        <c:axId val="722664472"/>
        <c:axId val="722619368"/>
      </c:lineChart>
      <c:catAx>
        <c:axId val="7229879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731992"/>
        <c:crosses val="autoZero"/>
        <c:auto val="1"/>
        <c:lblAlgn val="ctr"/>
        <c:lblOffset val="100"/>
        <c:tickLblSkip val="4"/>
        <c:tickMarkSkip val="1"/>
      </c:catAx>
      <c:valAx>
        <c:axId val="718731992"/>
        <c:scaling>
          <c:orientation val="minMax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Kentucky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91997924267415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722987960"/>
        <c:crosses val="autoZero"/>
        <c:crossBetween val="between"/>
        <c:dispUnits>
          <c:builtInUnit val="thousands"/>
        </c:dispUnits>
      </c:valAx>
      <c:valAx>
        <c:axId val="722619368"/>
        <c:scaling>
          <c:orientation val="minMax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coal produced per quarter</a:t>
                </a:r>
              </a:p>
            </c:rich>
          </c:tx>
          <c:layout>
            <c:manualLayout>
              <c:xMode val="edge"/>
              <c:yMode val="edge"/>
              <c:x val="0.929255806852721"/>
              <c:y val="0.32437228972178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722664472"/>
        <c:crosses val="max"/>
        <c:crossBetween val="between"/>
        <c:dispUnits>
          <c:builtInUnit val="millions"/>
        </c:dispUnits>
      </c:valAx>
      <c:catAx>
        <c:axId val="722664472"/>
        <c:scaling>
          <c:orientation val="minMax"/>
        </c:scaling>
        <c:delete val="1"/>
        <c:axPos val="b"/>
        <c:numFmt formatCode="General" sourceLinked="1"/>
        <c:tickLblPos val="nextTo"/>
        <c:crossAx val="72261936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baseline="0"/>
              <a:t>The number of coal mining jobs in Kentucky has stabilized since EPA and federal courts began enhanced scrutiny of mountaintop removal permits </a:t>
            </a:r>
            <a:endParaRPr lang="en-US" sz="34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34853518893736"/>
          <c:y val="0.229566585489829"/>
          <c:w val="0.734378092567513"/>
          <c:h val="0.654271690330741"/>
        </c:manualLayout>
      </c:layout>
      <c:barChart>
        <c:barDir val="col"/>
        <c:grouping val="clustered"/>
        <c:ser>
          <c:idx val="0"/>
          <c:order val="0"/>
          <c:dPt>
            <c:idx val="29"/>
            <c:spPr>
              <a:solidFill>
                <a:schemeClr val="accent3"/>
              </a:solidFill>
            </c:spPr>
          </c:dPt>
          <c:cat>
            <c:numRef>
              <c:f>EKY!$H$9:$H$38</c:f>
              <c:numCache>
                <c:formatCode>General</c:formatCode>
                <c:ptCount val="30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  <c:pt idx="29">
                  <c:v>2012.0</c:v>
                </c:pt>
              </c:numCache>
            </c:numRef>
          </c:cat>
          <c:val>
            <c:numRef>
              <c:f>EKY!$I$9:$I$38</c:f>
              <c:numCache>
                <c:formatCode>#,##0</c:formatCode>
                <c:ptCount val="30"/>
                <c:pt idx="0">
                  <c:v>24860.0</c:v>
                </c:pt>
                <c:pt idx="1">
                  <c:v>27864.75</c:v>
                </c:pt>
                <c:pt idx="2">
                  <c:v>26185.0</c:v>
                </c:pt>
                <c:pt idx="3">
                  <c:v>25754.25</c:v>
                </c:pt>
                <c:pt idx="4">
                  <c:v>24262.0</c:v>
                </c:pt>
                <c:pt idx="5">
                  <c:v>23483.0</c:v>
                </c:pt>
                <c:pt idx="6">
                  <c:v>23438.5</c:v>
                </c:pt>
                <c:pt idx="7">
                  <c:v>24076.5</c:v>
                </c:pt>
                <c:pt idx="8">
                  <c:v>20914.25</c:v>
                </c:pt>
                <c:pt idx="9">
                  <c:v>19741.5</c:v>
                </c:pt>
                <c:pt idx="10">
                  <c:v>19151.0</c:v>
                </c:pt>
                <c:pt idx="11">
                  <c:v>18684.25</c:v>
                </c:pt>
                <c:pt idx="12">
                  <c:v>16472.0</c:v>
                </c:pt>
                <c:pt idx="13">
                  <c:v>14894.0</c:v>
                </c:pt>
                <c:pt idx="14">
                  <c:v>14751.0</c:v>
                </c:pt>
                <c:pt idx="15">
                  <c:v>14149.0</c:v>
                </c:pt>
                <c:pt idx="16">
                  <c:v>13304.25</c:v>
                </c:pt>
                <c:pt idx="17">
                  <c:v>12137.0</c:v>
                </c:pt>
                <c:pt idx="18">
                  <c:v>13539.75</c:v>
                </c:pt>
                <c:pt idx="19">
                  <c:v>13296.25</c:v>
                </c:pt>
                <c:pt idx="20">
                  <c:v>11927.75</c:v>
                </c:pt>
                <c:pt idx="21">
                  <c:v>12205.5</c:v>
                </c:pt>
                <c:pt idx="22">
                  <c:v>13308.0</c:v>
                </c:pt>
                <c:pt idx="23">
                  <c:v>14023.0</c:v>
                </c:pt>
                <c:pt idx="24">
                  <c:v>13195.75</c:v>
                </c:pt>
                <c:pt idx="25">
                  <c:v>14391.5</c:v>
                </c:pt>
                <c:pt idx="26">
                  <c:v>13974.75</c:v>
                </c:pt>
                <c:pt idx="27">
                  <c:v>12988.5</c:v>
                </c:pt>
                <c:pt idx="28">
                  <c:v>13545.75</c:v>
                </c:pt>
                <c:pt idx="29">
                  <c:v>12939.0</c:v>
                </c:pt>
              </c:numCache>
            </c:numRef>
          </c:val>
        </c:ser>
        <c:gapWidth val="60"/>
        <c:overlap val="100"/>
        <c:axId val="718874840"/>
        <c:axId val="718499048"/>
      </c:barChart>
      <c:catAx>
        <c:axId val="7188748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18499048"/>
        <c:crosses val="autoZero"/>
        <c:auto val="1"/>
        <c:lblAlgn val="ctr"/>
        <c:lblOffset val="100"/>
        <c:tickLblSkip val="4"/>
        <c:tickMarkSkip val="1"/>
      </c:catAx>
      <c:valAx>
        <c:axId val="718499048"/>
        <c:scaling>
          <c:orientation val="minMax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Average Annual</a:t>
                </a:r>
                <a:r>
                  <a:rPr lang="en-US" sz="2000" b="0" baseline="0">
                    <a:solidFill>
                      <a:schemeClr val="bg1">
                        <a:lumMod val="50000"/>
                      </a:schemeClr>
                    </a:solidFill>
                  </a:rPr>
                  <a:t> </a:t>
                </a: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Virginia Coal Mines </a:t>
                </a:r>
              </a:p>
            </c:rich>
          </c:tx>
          <c:layout>
            <c:manualLayout>
              <c:xMode val="edge"/>
              <c:yMode val="edge"/>
              <c:x val="0.00766309363786135"/>
              <c:y val="0.23517979706965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718874840"/>
        <c:crosses val="autoZero"/>
        <c:crossBetween val="between"/>
      </c:val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2800"/>
              <a:t>The Decade-Long Trend</a:t>
            </a:r>
            <a:r>
              <a:rPr lang="en-US" sz="2800" baseline="0"/>
              <a:t> of Increasing Employment at WV and Logan County Coal Mines Has Continued since the EPA Announced More Stringent Reviews of Mountaintop Removal Mine Permits in June of 2009 -- Despite a Recent Decline in Demand for Appalachian Coal</a:t>
            </a:r>
            <a:endParaRPr lang="en-US" sz="2800"/>
          </a:p>
        </c:rich>
      </c:tx>
      <c:layout>
        <c:manualLayout>
          <c:xMode val="edge"/>
          <c:yMode val="edge"/>
          <c:x val="0.122718986488557"/>
          <c:y val="0.00265252017090167"/>
        </c:manualLayout>
      </c:layout>
    </c:title>
    <c:plotArea>
      <c:layout>
        <c:manualLayout>
          <c:layoutTarget val="inner"/>
          <c:xMode val="edge"/>
          <c:yMode val="edge"/>
          <c:x val="0.136357884739116"/>
          <c:y val="0.226363251776692"/>
          <c:w val="0.749113631438272"/>
          <c:h val="0.656148797609474"/>
        </c:manualLayout>
      </c:layout>
      <c:barChart>
        <c:barDir val="col"/>
        <c:grouping val="stacked"/>
        <c:ser>
          <c:idx val="2"/>
          <c:order val="0"/>
          <c:tx>
            <c:v>Logan County</c:v>
          </c:tx>
          <c:spPr>
            <a:solidFill>
              <a:schemeClr val="accent2"/>
            </a:solidFill>
          </c:spPr>
          <c:cat>
            <c:numRef>
              <c:f>Logan_County!$T$75:$T$111</c:f>
              <c:numCache>
                <c:formatCode>General</c:formatCode>
                <c:ptCount val="37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</c:numCache>
            </c:numRef>
          </c:cat>
          <c:val>
            <c:numRef>
              <c:f>Logan_County!$AI$75:$AI$111</c:f>
              <c:numCache>
                <c:formatCode>#,##0</c:formatCode>
                <c:ptCount val="37"/>
                <c:pt idx="0">
                  <c:v>1077.0</c:v>
                </c:pt>
                <c:pt idx="1">
                  <c:v>1065.0</c:v>
                </c:pt>
                <c:pt idx="2">
                  <c:v>995.0</c:v>
                </c:pt>
                <c:pt idx="3">
                  <c:v>1033.0</c:v>
                </c:pt>
                <c:pt idx="4">
                  <c:v>959.0</c:v>
                </c:pt>
                <c:pt idx="5">
                  <c:v>1016.0</c:v>
                </c:pt>
                <c:pt idx="6">
                  <c:v>935.0</c:v>
                </c:pt>
                <c:pt idx="7">
                  <c:v>960.0</c:v>
                </c:pt>
                <c:pt idx="8">
                  <c:v>1063.0</c:v>
                </c:pt>
                <c:pt idx="9">
                  <c:v>1059.0</c:v>
                </c:pt>
                <c:pt idx="10">
                  <c:v>1130.0</c:v>
                </c:pt>
                <c:pt idx="11">
                  <c:v>1239.0</c:v>
                </c:pt>
                <c:pt idx="12">
                  <c:v>1270.0</c:v>
                </c:pt>
                <c:pt idx="13">
                  <c:v>1291.0</c:v>
                </c:pt>
                <c:pt idx="14">
                  <c:v>1399.0</c:v>
                </c:pt>
                <c:pt idx="15">
                  <c:v>1585.0</c:v>
                </c:pt>
                <c:pt idx="16">
                  <c:v>1670.0</c:v>
                </c:pt>
                <c:pt idx="17">
                  <c:v>1681.0</c:v>
                </c:pt>
                <c:pt idx="18">
                  <c:v>1741.0</c:v>
                </c:pt>
                <c:pt idx="19">
                  <c:v>1757.0</c:v>
                </c:pt>
                <c:pt idx="20">
                  <c:v>1734.0</c:v>
                </c:pt>
                <c:pt idx="21">
                  <c:v>1634.0</c:v>
                </c:pt>
                <c:pt idx="22">
                  <c:v>1662.0</c:v>
                </c:pt>
                <c:pt idx="23">
                  <c:v>1712.0</c:v>
                </c:pt>
                <c:pt idx="24">
                  <c:v>1828.0</c:v>
                </c:pt>
                <c:pt idx="25">
                  <c:v>1896.0</c:v>
                </c:pt>
                <c:pt idx="26">
                  <c:v>1948.0</c:v>
                </c:pt>
                <c:pt idx="27">
                  <c:v>2149.0</c:v>
                </c:pt>
                <c:pt idx="28">
                  <c:v>2223.0</c:v>
                </c:pt>
                <c:pt idx="29">
                  <c:v>2099.0</c:v>
                </c:pt>
                <c:pt idx="30">
                  <c:v>1940.0</c:v>
                </c:pt>
                <c:pt idx="31">
                  <c:v>1732.0</c:v>
                </c:pt>
                <c:pt idx="32">
                  <c:v>1638.0</c:v>
                </c:pt>
                <c:pt idx="33">
                  <c:v>1838.0</c:v>
                </c:pt>
                <c:pt idx="34">
                  <c:v>2037.0</c:v>
                </c:pt>
                <c:pt idx="35">
                  <c:v>2057.0</c:v>
                </c:pt>
                <c:pt idx="36">
                  <c:v>2150.0</c:v>
                </c:pt>
              </c:numCache>
            </c:numRef>
          </c:val>
        </c:ser>
        <c:ser>
          <c:idx val="1"/>
          <c:order val="2"/>
          <c:tx>
            <c:v>West Virginia</c:v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</a:ln>
            <a:effectLst/>
          </c:spPr>
          <c:cat>
            <c:numRef>
              <c:f>Logan_County!$T$75:$T$111</c:f>
              <c:numCache>
                <c:formatCode>General</c:formatCode>
                <c:ptCount val="37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</c:numCache>
            </c:numRef>
          </c:cat>
          <c:val>
            <c:numRef>
              <c:f>Logan_County!$AJ$75:$AJ$111</c:f>
              <c:numCache>
                <c:formatCode>#,##0</c:formatCode>
                <c:ptCount val="37"/>
                <c:pt idx="0">
                  <c:v>16247.0</c:v>
                </c:pt>
                <c:pt idx="1">
                  <c:v>14740.0</c:v>
                </c:pt>
                <c:pt idx="2">
                  <c:v>14950.0</c:v>
                </c:pt>
                <c:pt idx="3">
                  <c:v>14912.0</c:v>
                </c:pt>
                <c:pt idx="4">
                  <c:v>14628.0</c:v>
                </c:pt>
                <c:pt idx="5">
                  <c:v>14460.0</c:v>
                </c:pt>
                <c:pt idx="6">
                  <c:v>13842.0</c:v>
                </c:pt>
                <c:pt idx="7">
                  <c:v>13961.0</c:v>
                </c:pt>
                <c:pt idx="8">
                  <c:v>14728.0</c:v>
                </c:pt>
                <c:pt idx="9">
                  <c:v>15078.0</c:v>
                </c:pt>
                <c:pt idx="10">
                  <c:v>15769.0</c:v>
                </c:pt>
                <c:pt idx="11">
                  <c:v>15946.0</c:v>
                </c:pt>
                <c:pt idx="12">
                  <c:v>16413.0</c:v>
                </c:pt>
                <c:pt idx="13">
                  <c:v>17180.0</c:v>
                </c:pt>
                <c:pt idx="14">
                  <c:v>17907.0</c:v>
                </c:pt>
                <c:pt idx="15">
                  <c:v>18187.0</c:v>
                </c:pt>
                <c:pt idx="16">
                  <c:v>18441.0</c:v>
                </c:pt>
                <c:pt idx="17">
                  <c:v>18360.0</c:v>
                </c:pt>
                <c:pt idx="18">
                  <c:v>18577.0</c:v>
                </c:pt>
                <c:pt idx="19">
                  <c:v>18816.0</c:v>
                </c:pt>
                <c:pt idx="20">
                  <c:v>18630.0</c:v>
                </c:pt>
                <c:pt idx="21">
                  <c:v>18981.0</c:v>
                </c:pt>
                <c:pt idx="22">
                  <c:v>18882.0</c:v>
                </c:pt>
                <c:pt idx="23">
                  <c:v>18678.0</c:v>
                </c:pt>
                <c:pt idx="24">
                  <c:v>19388.0</c:v>
                </c:pt>
                <c:pt idx="25">
                  <c:v>20148.0</c:v>
                </c:pt>
                <c:pt idx="26">
                  <c:v>21174.0</c:v>
                </c:pt>
                <c:pt idx="27">
                  <c:v>21294.0</c:v>
                </c:pt>
                <c:pt idx="28">
                  <c:v>21595.0</c:v>
                </c:pt>
                <c:pt idx="29">
                  <c:v>19467.0</c:v>
                </c:pt>
                <c:pt idx="30">
                  <c:v>19380.0</c:v>
                </c:pt>
                <c:pt idx="31">
                  <c:v>17984.0</c:v>
                </c:pt>
                <c:pt idx="32">
                  <c:v>19272.0</c:v>
                </c:pt>
                <c:pt idx="33">
                  <c:v>19412.0</c:v>
                </c:pt>
                <c:pt idx="34">
                  <c:v>20075.0</c:v>
                </c:pt>
                <c:pt idx="35">
                  <c:v>20250.0</c:v>
                </c:pt>
                <c:pt idx="36">
                  <c:v>19668.0</c:v>
                </c:pt>
              </c:numCache>
            </c:numRef>
          </c:val>
        </c:ser>
        <c:gapWidth val="50"/>
        <c:overlap val="100"/>
        <c:axId val="723144168"/>
        <c:axId val="723243000"/>
      </c:barChart>
      <c:lineChart>
        <c:grouping val="standard"/>
        <c:ser>
          <c:idx val="0"/>
          <c:order val="1"/>
          <c:tx>
            <c:v>Coal Generation</c:v>
          </c:tx>
          <c:spPr>
            <a:ln w="57150">
              <a:solidFill>
                <a:schemeClr val="accent3"/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Logan_County!$T$75:$T$111</c:f>
              <c:numCache>
                <c:formatCode>General</c:formatCode>
                <c:ptCount val="37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</c:numCache>
            </c:numRef>
          </c:cat>
          <c:val>
            <c:numRef>
              <c:f>'Appalachia - old'!$AX$87:$AX$122</c:f>
              <c:numCache>
                <c:formatCode>#,##0</c:formatCode>
                <c:ptCount val="36"/>
                <c:pt idx="0">
                  <c:v>4.1661371E7</c:v>
                </c:pt>
                <c:pt idx="1">
                  <c:v>3.6690629E7</c:v>
                </c:pt>
                <c:pt idx="2">
                  <c:v>4.5158348E7</c:v>
                </c:pt>
                <c:pt idx="3">
                  <c:v>3.9276223E7</c:v>
                </c:pt>
                <c:pt idx="4">
                  <c:v>4.2445498E7</c:v>
                </c:pt>
                <c:pt idx="5">
                  <c:v>4.3233965E7</c:v>
                </c:pt>
                <c:pt idx="6">
                  <c:v>4.1687368E7</c:v>
                </c:pt>
                <c:pt idx="7">
                  <c:v>4.0694073E7</c:v>
                </c:pt>
                <c:pt idx="8">
                  <c:v>3.9507734E7</c:v>
                </c:pt>
                <c:pt idx="9">
                  <c:v>3.8447178E7</c:v>
                </c:pt>
                <c:pt idx="10">
                  <c:v>3.8493319E7</c:v>
                </c:pt>
                <c:pt idx="11">
                  <c:v>3.7004856E7</c:v>
                </c:pt>
                <c:pt idx="12">
                  <c:v>3.8103915E7</c:v>
                </c:pt>
                <c:pt idx="13">
                  <c:v>4.0759593E7</c:v>
                </c:pt>
                <c:pt idx="14">
                  <c:v>4.1736886E7</c:v>
                </c:pt>
                <c:pt idx="15">
                  <c:v>3.8154146E7</c:v>
                </c:pt>
                <c:pt idx="16">
                  <c:v>3.9790325E7</c:v>
                </c:pt>
                <c:pt idx="17">
                  <c:v>4.2953202E7</c:v>
                </c:pt>
                <c:pt idx="18">
                  <c:v>4.3033478E7</c:v>
                </c:pt>
                <c:pt idx="19">
                  <c:v>3.9927449E7</c:v>
                </c:pt>
                <c:pt idx="20">
                  <c:v>3.860333E7</c:v>
                </c:pt>
                <c:pt idx="21">
                  <c:v>4.0213643E7</c:v>
                </c:pt>
                <c:pt idx="22">
                  <c:v>4.1107537E7</c:v>
                </c:pt>
                <c:pt idx="23">
                  <c:v>3.845325E7</c:v>
                </c:pt>
                <c:pt idx="24">
                  <c:v>3.7753137E7</c:v>
                </c:pt>
                <c:pt idx="25">
                  <c:v>3.9729093E7</c:v>
                </c:pt>
                <c:pt idx="26">
                  <c:v>3.9169902E7</c:v>
                </c:pt>
                <c:pt idx="27">
                  <c:v>3.9033955E7</c:v>
                </c:pt>
                <c:pt idx="28">
                  <c:v>3.5823644E7</c:v>
                </c:pt>
                <c:pt idx="29">
                  <c:v>3.4151342E7</c:v>
                </c:pt>
                <c:pt idx="30">
                  <c:v>3.2587875E7</c:v>
                </c:pt>
                <c:pt idx="31">
                  <c:v>2.67765E7</c:v>
                </c:pt>
                <c:pt idx="32">
                  <c:v>2.9088327E7</c:v>
                </c:pt>
                <c:pt idx="33">
                  <c:v>2.8493365E7</c:v>
                </c:pt>
                <c:pt idx="34">
                  <c:v>2.9968275E7</c:v>
                </c:pt>
                <c:pt idx="35">
                  <c:v>2.6950266E7</c:v>
                </c:pt>
              </c:numCache>
            </c:numRef>
          </c:val>
        </c:ser>
        <c:marker val="1"/>
        <c:axId val="723264392"/>
        <c:axId val="723134616"/>
      </c:lineChart>
      <c:catAx>
        <c:axId val="72314416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3243000"/>
        <c:crosses val="autoZero"/>
        <c:auto val="1"/>
        <c:lblAlgn val="ctr"/>
        <c:lblOffset val="100"/>
        <c:tickLblSkip val="4"/>
        <c:tickMarkSkip val="1"/>
      </c:catAx>
      <c:valAx>
        <c:axId val="723243000"/>
        <c:scaling>
          <c:orientation val="minMax"/>
        </c:scaling>
        <c:axPos val="l"/>
        <c:majorGridlines/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Average Number of Miners Employed  </a:t>
                </a:r>
              </a:p>
            </c:rich>
          </c:tx>
          <c:layout>
            <c:manualLayout>
              <c:xMode val="edge"/>
              <c:yMode val="edge"/>
              <c:x val="0.0121098992003431"/>
              <c:y val="0.272361397727751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3144168"/>
        <c:crosses val="autoZero"/>
        <c:crossBetween val="between"/>
      </c:valAx>
      <c:valAx>
        <c:axId val="723134616"/>
        <c:scaling>
          <c:orientation val="minMax"/>
          <c:max val="4.8E7"/>
          <c:min val="0.0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of Appalachian coal purchased at US Plants </a:t>
                </a:r>
              </a:p>
            </c:rich>
          </c:tx>
          <c:layout>
            <c:manualLayout>
              <c:xMode val="edge"/>
              <c:yMode val="edge"/>
              <c:x val="0.952236588130764"/>
              <c:y val="0.227638550057285"/>
            </c:manualLayout>
          </c:layout>
        </c:title>
        <c:numFmt formatCode="#,##0" sourceLinked="0"/>
        <c:tickLblPos val="nextTo"/>
        <c:txPr>
          <a:bodyPr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3264392"/>
        <c:crosses val="max"/>
        <c:crossBetween val="between"/>
        <c:majorUnit val="8.0E6"/>
        <c:dispUnits>
          <c:builtInUnit val="millions"/>
        </c:dispUnits>
      </c:valAx>
      <c:catAx>
        <c:axId val="723264392"/>
        <c:scaling>
          <c:orientation val="minMax"/>
        </c:scaling>
        <c:delete val="1"/>
        <c:axPos val="b"/>
        <c:numFmt formatCode="General" sourceLinked="1"/>
        <c:tickLblPos val="nextTo"/>
        <c:crossAx val="723134616"/>
        <c:crosses val="autoZero"/>
        <c:auto val="1"/>
        <c:lblAlgn val="ctr"/>
        <c:lblOffset val="100"/>
      </c:cat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2800"/>
            </a:pPr>
            <a:r>
              <a:rPr lang="en-US" sz="2800" baseline="0"/>
              <a:t>Jobs at WV Coal Mines have Increased since Decisions of Judges and the EPA First Caused Delays in the Permitting of Mountaintop Removal Mines -- In Logan County, </a:t>
            </a:r>
            <a:r>
              <a:rPr lang="en-US" sz="2800" b="1" i="0" u="none" strike="noStrike" baseline="0"/>
              <a:t>Home to Blair Mountain and the Spruce #1 Mine, </a:t>
            </a:r>
            <a:r>
              <a:rPr lang="en-US" sz="2800" baseline="0"/>
              <a:t>Mining Jobs have Doubled Since 1999</a:t>
            </a:r>
            <a:endParaRPr lang="en-US" sz="2800"/>
          </a:p>
        </c:rich>
      </c:tx>
      <c:layout>
        <c:manualLayout>
          <c:xMode val="edge"/>
          <c:yMode val="edge"/>
          <c:x val="0.123691749134471"/>
          <c:y val="0.0106100806836067"/>
        </c:manualLayout>
      </c:layout>
    </c:title>
    <c:plotArea>
      <c:layout>
        <c:manualLayout>
          <c:layoutTarget val="inner"/>
          <c:xMode val="edge"/>
          <c:yMode val="edge"/>
          <c:x val="0.136357884739116"/>
          <c:y val="0.209121870665832"/>
          <c:w val="0.803588345231165"/>
          <c:h val="0.673390169737158"/>
        </c:manualLayout>
      </c:layout>
      <c:barChart>
        <c:barDir val="col"/>
        <c:grouping val="stacked"/>
        <c:ser>
          <c:idx val="2"/>
          <c:order val="0"/>
          <c:tx>
            <c:v>Logan County</c:v>
          </c:tx>
          <c:spPr>
            <a:solidFill>
              <a:schemeClr val="accent2"/>
            </a:solidFill>
          </c:spPr>
          <c:cat>
            <c:numRef>
              <c:f>Logan_County!$T$4:$T$32</c:f>
              <c:numCache>
                <c:formatCode>General</c:formatCode>
                <c:ptCount val="29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</c:numCache>
            </c:numRef>
          </c:cat>
          <c:val>
            <c:numRef>
              <c:f>Logan_County!$AI$4:$AI$32</c:f>
              <c:numCache>
                <c:formatCode>#,##0</c:formatCode>
                <c:ptCount val="29"/>
                <c:pt idx="0">
                  <c:v>3445.5</c:v>
                </c:pt>
                <c:pt idx="1">
                  <c:v>3570.5</c:v>
                </c:pt>
                <c:pt idx="2">
                  <c:v>2899.5</c:v>
                </c:pt>
                <c:pt idx="3">
                  <c:v>2801.0</c:v>
                </c:pt>
                <c:pt idx="4">
                  <c:v>2780.5</c:v>
                </c:pt>
                <c:pt idx="5">
                  <c:v>2901.25</c:v>
                </c:pt>
                <c:pt idx="6">
                  <c:v>2824.75</c:v>
                </c:pt>
                <c:pt idx="7">
                  <c:v>2901.75</c:v>
                </c:pt>
                <c:pt idx="8">
                  <c:v>2768.25</c:v>
                </c:pt>
                <c:pt idx="9">
                  <c:v>2757.5</c:v>
                </c:pt>
                <c:pt idx="10">
                  <c:v>2001.0</c:v>
                </c:pt>
                <c:pt idx="11">
                  <c:v>2164.5</c:v>
                </c:pt>
                <c:pt idx="12">
                  <c:v>1984.5</c:v>
                </c:pt>
                <c:pt idx="13">
                  <c:v>1733.0</c:v>
                </c:pt>
                <c:pt idx="14">
                  <c:v>1656.25</c:v>
                </c:pt>
                <c:pt idx="15">
                  <c:v>1400.0</c:v>
                </c:pt>
                <c:pt idx="16">
                  <c:v>952.5</c:v>
                </c:pt>
                <c:pt idx="17">
                  <c:v>803.75</c:v>
                </c:pt>
                <c:pt idx="18">
                  <c:v>1035.25</c:v>
                </c:pt>
                <c:pt idx="19">
                  <c:v>1042.5</c:v>
                </c:pt>
                <c:pt idx="20">
                  <c:v>967.5</c:v>
                </c:pt>
                <c:pt idx="21">
                  <c:v>1122.75</c:v>
                </c:pt>
                <c:pt idx="22">
                  <c:v>1386.25</c:v>
                </c:pt>
                <c:pt idx="23">
                  <c:v>1712.25</c:v>
                </c:pt>
                <c:pt idx="24">
                  <c:v>1685.5</c:v>
                </c:pt>
                <c:pt idx="25">
                  <c:v>1955.25</c:v>
                </c:pt>
                <c:pt idx="26">
                  <c:v>1998.5</c:v>
                </c:pt>
                <c:pt idx="27">
                  <c:v>1892.5</c:v>
                </c:pt>
                <c:pt idx="28">
                  <c:v>2207.5</c:v>
                </c:pt>
              </c:numCache>
            </c:numRef>
          </c:val>
        </c:ser>
        <c:ser>
          <c:idx val="1"/>
          <c:order val="1"/>
          <c:tx>
            <c:v>West Virginia</c:v>
          </c:tx>
          <c:spPr>
            <a:solidFill>
              <a:schemeClr val="accent1">
                <a:lumMod val="60000"/>
                <a:lumOff val="40000"/>
              </a:schemeClr>
            </a:solidFill>
            <a:ln w="9525" cap="flat" cmpd="sng" algn="ctr">
              <a:noFill/>
              <a:prstDash val="solid"/>
            </a:ln>
            <a:effectLst/>
          </c:spPr>
          <c:cat>
            <c:numRef>
              <c:f>Logan_County!$T$4:$T$32</c:f>
              <c:numCache>
                <c:formatCode>General</c:formatCode>
                <c:ptCount val="29"/>
                <c:pt idx="0">
                  <c:v>1983.0</c:v>
                </c:pt>
                <c:pt idx="1">
                  <c:v>1984.0</c:v>
                </c:pt>
                <c:pt idx="2">
                  <c:v>1985.0</c:v>
                </c:pt>
                <c:pt idx="3">
                  <c:v>1986.0</c:v>
                </c:pt>
                <c:pt idx="4">
                  <c:v>1987.0</c:v>
                </c:pt>
                <c:pt idx="5">
                  <c:v>1988.0</c:v>
                </c:pt>
                <c:pt idx="6">
                  <c:v>1989.0</c:v>
                </c:pt>
                <c:pt idx="7">
                  <c:v>1990.0</c:v>
                </c:pt>
                <c:pt idx="8">
                  <c:v>1991.0</c:v>
                </c:pt>
                <c:pt idx="9">
                  <c:v>1992.0</c:v>
                </c:pt>
                <c:pt idx="10">
                  <c:v>1993.0</c:v>
                </c:pt>
                <c:pt idx="11">
                  <c:v>1994.0</c:v>
                </c:pt>
                <c:pt idx="12">
                  <c:v>1995.0</c:v>
                </c:pt>
                <c:pt idx="13">
                  <c:v>1996.0</c:v>
                </c:pt>
                <c:pt idx="14">
                  <c:v>1997.0</c:v>
                </c:pt>
                <c:pt idx="15">
                  <c:v>1998.0</c:v>
                </c:pt>
                <c:pt idx="16">
                  <c:v>1999.0</c:v>
                </c:pt>
                <c:pt idx="17">
                  <c:v>2000.0</c:v>
                </c:pt>
                <c:pt idx="18">
                  <c:v>2001.0</c:v>
                </c:pt>
                <c:pt idx="19">
                  <c:v>2002.0</c:v>
                </c:pt>
                <c:pt idx="20">
                  <c:v>2003.0</c:v>
                </c:pt>
                <c:pt idx="21">
                  <c:v>2004.0</c:v>
                </c:pt>
                <c:pt idx="22">
                  <c:v>2005.0</c:v>
                </c:pt>
                <c:pt idx="23">
                  <c:v>2006.0</c:v>
                </c:pt>
                <c:pt idx="24">
                  <c:v>2007.0</c:v>
                </c:pt>
                <c:pt idx="25">
                  <c:v>2008.0</c:v>
                </c:pt>
                <c:pt idx="26">
                  <c:v>2009.0</c:v>
                </c:pt>
                <c:pt idx="27">
                  <c:v>2010.0</c:v>
                </c:pt>
                <c:pt idx="28">
                  <c:v>2011.0</c:v>
                </c:pt>
              </c:numCache>
            </c:numRef>
          </c:cat>
          <c:val>
            <c:numRef>
              <c:f>Logan_County!$AJ$4:$AJ$32</c:f>
              <c:numCache>
                <c:formatCode>#,##0</c:formatCode>
                <c:ptCount val="29"/>
                <c:pt idx="0">
                  <c:v>34656.0</c:v>
                </c:pt>
                <c:pt idx="1">
                  <c:v>34800.5</c:v>
                </c:pt>
                <c:pt idx="2">
                  <c:v>32402.5</c:v>
                </c:pt>
                <c:pt idx="3">
                  <c:v>29216.0</c:v>
                </c:pt>
                <c:pt idx="4">
                  <c:v>25983.5</c:v>
                </c:pt>
                <c:pt idx="5">
                  <c:v>25593.25</c:v>
                </c:pt>
                <c:pt idx="6">
                  <c:v>25746.75</c:v>
                </c:pt>
                <c:pt idx="7">
                  <c:v>26322.0</c:v>
                </c:pt>
                <c:pt idx="8">
                  <c:v>24669.75</c:v>
                </c:pt>
                <c:pt idx="9">
                  <c:v>22731.75</c:v>
                </c:pt>
                <c:pt idx="10">
                  <c:v>18803.0</c:v>
                </c:pt>
                <c:pt idx="11">
                  <c:v>20052.0</c:v>
                </c:pt>
                <c:pt idx="12">
                  <c:v>19230.5</c:v>
                </c:pt>
                <c:pt idx="13">
                  <c:v>18164.5</c:v>
                </c:pt>
                <c:pt idx="14">
                  <c:v>17284.5</c:v>
                </c:pt>
                <c:pt idx="15">
                  <c:v>16172.25</c:v>
                </c:pt>
                <c:pt idx="16">
                  <c:v>14715.75</c:v>
                </c:pt>
                <c:pt idx="17">
                  <c:v>14313.75</c:v>
                </c:pt>
                <c:pt idx="18">
                  <c:v>15684.75</c:v>
                </c:pt>
                <c:pt idx="19">
                  <c:v>15212.25</c:v>
                </c:pt>
                <c:pt idx="20">
                  <c:v>14222.75</c:v>
                </c:pt>
                <c:pt idx="21">
                  <c:v>15380.25</c:v>
                </c:pt>
                <c:pt idx="22">
                  <c:v>17421.75</c:v>
                </c:pt>
                <c:pt idx="23">
                  <c:v>18548.5</c:v>
                </c:pt>
                <c:pt idx="24">
                  <c:v>18792.75</c:v>
                </c:pt>
                <c:pt idx="25">
                  <c:v>20501.0</c:v>
                </c:pt>
                <c:pt idx="26">
                  <c:v>19606.5</c:v>
                </c:pt>
                <c:pt idx="27">
                  <c:v>19752.25</c:v>
                </c:pt>
                <c:pt idx="28">
                  <c:v>20634.0</c:v>
                </c:pt>
              </c:numCache>
            </c:numRef>
          </c:val>
        </c:ser>
        <c:gapWidth val="50"/>
        <c:overlap val="100"/>
        <c:axId val="723130552"/>
        <c:axId val="722631960"/>
      </c:barChart>
      <c:catAx>
        <c:axId val="72313055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2631960"/>
        <c:crosses val="autoZero"/>
        <c:auto val="1"/>
        <c:lblAlgn val="ctr"/>
        <c:lblOffset val="100"/>
        <c:tickLblSkip val="4"/>
        <c:tickMarkSkip val="1"/>
      </c:catAx>
      <c:valAx>
        <c:axId val="722631960"/>
        <c:scaling>
          <c:orientation val="minMax"/>
          <c:max val="40000.0"/>
        </c:scaling>
        <c:axPos val="l"/>
        <c:majorGridlines/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Average Number of Miners Employed  </a:t>
                </a:r>
              </a:p>
            </c:rich>
          </c:tx>
          <c:layout>
            <c:manualLayout>
              <c:xMode val="edge"/>
              <c:yMode val="edge"/>
              <c:x val="0.0121098992003431"/>
              <c:y val="0.272361397727751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3130552"/>
        <c:crosses val="autoZero"/>
        <c:crossBetween val="between"/>
      </c:val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400"/>
              <a:t>Jobs</a:t>
            </a:r>
            <a:r>
              <a:rPr lang="en-US" sz="3400" baseline="0"/>
              <a:t> at</a:t>
            </a:r>
            <a:r>
              <a:rPr lang="en-US" sz="3400"/>
              <a:t> Appalachian coal mines are up since start of recession</a:t>
            </a:r>
            <a:r>
              <a:rPr lang="en-US" sz="3400" baseline="0"/>
              <a:t> -- and since EPA began stricter review of mountaintop removal permits -- despite falling demand</a:t>
            </a:r>
            <a:endParaRPr lang="en-US" sz="3400"/>
          </a:p>
        </c:rich>
      </c:tx>
      <c:layout>
        <c:manualLayout>
          <c:xMode val="edge"/>
          <c:yMode val="edge"/>
          <c:x val="0.123691739369106"/>
          <c:y val="0.0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'Appalachia - old'!$AK$87:$AK$124</c:f>
              <c:numCache>
                <c:formatCode>General</c:formatCode>
                <c:ptCount val="38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old'!$AN$215:$AN$252</c:f>
              <c:numCache>
                <c:formatCode>#,##0</c:formatCode>
                <c:ptCount val="38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  <c:pt idx="36">
                  <c:v>57578.0</c:v>
                </c:pt>
                <c:pt idx="37">
                  <c:v>58283.0</c:v>
                </c:pt>
              </c:numCache>
            </c:numRef>
          </c:val>
        </c:ser>
        <c:gapWidth val="60"/>
        <c:overlap val="100"/>
        <c:axId val="724197432"/>
        <c:axId val="724200728"/>
      </c:barChart>
      <c:lineChart>
        <c:grouping val="standard"/>
        <c:ser>
          <c:idx val="0"/>
          <c:order val="0"/>
          <c:tx>
            <c:v>Consumption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old'!$AK$87:$AK$124</c:f>
              <c:numCache>
                <c:formatCode>General</c:formatCode>
                <c:ptCount val="38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old'!$AW$87:$AW$124</c:f>
              <c:numCache>
                <c:formatCode>#,##0</c:formatCode>
                <c:ptCount val="38"/>
                <c:pt idx="0">
                  <c:v>6.9207103E7</c:v>
                </c:pt>
                <c:pt idx="1">
                  <c:v>5.7722892E7</c:v>
                </c:pt>
                <c:pt idx="2">
                  <c:v>7.2234022E7</c:v>
                </c:pt>
                <c:pt idx="3">
                  <c:v>6.524769E7</c:v>
                </c:pt>
                <c:pt idx="4">
                  <c:v>6.8056136E7</c:v>
                </c:pt>
                <c:pt idx="5">
                  <c:v>6.7885565E7</c:v>
                </c:pt>
                <c:pt idx="6">
                  <c:v>6.7405387E7</c:v>
                </c:pt>
                <c:pt idx="7">
                  <c:v>6.6190113E7</c:v>
                </c:pt>
                <c:pt idx="8">
                  <c:v>6.4654716E7</c:v>
                </c:pt>
                <c:pt idx="9">
                  <c:v>6.4906725E7</c:v>
                </c:pt>
                <c:pt idx="10">
                  <c:v>6.5107104E7</c:v>
                </c:pt>
                <c:pt idx="11">
                  <c:v>6.4064248E7</c:v>
                </c:pt>
                <c:pt idx="12">
                  <c:v>6.4586531E7</c:v>
                </c:pt>
                <c:pt idx="13">
                  <c:v>6.7988646E7</c:v>
                </c:pt>
                <c:pt idx="14">
                  <c:v>7.2100094E7</c:v>
                </c:pt>
                <c:pt idx="15">
                  <c:v>6.5421123E7</c:v>
                </c:pt>
                <c:pt idx="16">
                  <c:v>7.0727201E7</c:v>
                </c:pt>
                <c:pt idx="17">
                  <c:v>7.1446215E7</c:v>
                </c:pt>
                <c:pt idx="18">
                  <c:v>7.005874E7</c:v>
                </c:pt>
                <c:pt idx="19">
                  <c:v>6.8295437E7</c:v>
                </c:pt>
                <c:pt idx="20">
                  <c:v>6.6781084E7</c:v>
                </c:pt>
                <c:pt idx="21">
                  <c:v>6.8975594E7</c:v>
                </c:pt>
                <c:pt idx="22">
                  <c:v>6.8635382E7</c:v>
                </c:pt>
                <c:pt idx="23">
                  <c:v>6.451722E7</c:v>
                </c:pt>
                <c:pt idx="24">
                  <c:v>6.9820625E7</c:v>
                </c:pt>
                <c:pt idx="25">
                  <c:v>7.0585421E7</c:v>
                </c:pt>
                <c:pt idx="26">
                  <c:v>6.8796567E7</c:v>
                </c:pt>
                <c:pt idx="27">
                  <c:v>7.0169724E7</c:v>
                </c:pt>
                <c:pt idx="28">
                  <c:v>6.370524E7</c:v>
                </c:pt>
                <c:pt idx="29">
                  <c:v>6.0095057E7</c:v>
                </c:pt>
                <c:pt idx="30">
                  <c:v>5.731136E7</c:v>
                </c:pt>
                <c:pt idx="31">
                  <c:v>5.1407919E7</c:v>
                </c:pt>
                <c:pt idx="32">
                  <c:v>5.7363963E7</c:v>
                </c:pt>
                <c:pt idx="33">
                  <c:v>5.7856939E7</c:v>
                </c:pt>
                <c:pt idx="34">
                  <c:v>5.9207315E7</c:v>
                </c:pt>
                <c:pt idx="35">
                  <c:v>5.6044943E7</c:v>
                </c:pt>
                <c:pt idx="36">
                  <c:v>5.3866997E7</c:v>
                </c:pt>
                <c:pt idx="37">
                  <c:v>5.31232755E7</c:v>
                </c:pt>
              </c:numCache>
            </c:numRef>
          </c:val>
        </c:ser>
        <c:marker val="1"/>
        <c:axId val="724219256"/>
        <c:axId val="724210200"/>
      </c:lineChart>
      <c:catAx>
        <c:axId val="72419743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4200728"/>
        <c:crosses val="autoZero"/>
        <c:auto val="1"/>
        <c:lblAlgn val="ctr"/>
        <c:lblOffset val="100"/>
        <c:tickLblSkip val="4"/>
        <c:tickMarkSkip val="1"/>
      </c:catAx>
      <c:valAx>
        <c:axId val="724200728"/>
        <c:scaling>
          <c:orientation val="minMax"/>
          <c:max val="100000.0"/>
        </c:scaling>
        <c:axPos val="l"/>
        <c:majorGridlines/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Average Employment at Appalachian Mines (1000s of jobs) </a:t>
                </a:r>
              </a:p>
            </c:rich>
          </c:tx>
          <c:layout>
            <c:manualLayout>
              <c:xMode val="edge"/>
              <c:yMode val="edge"/>
              <c:x val="0.00919162331826388"/>
              <c:y val="0.208700901931772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4197432"/>
        <c:crosses val="autoZero"/>
        <c:crossBetween val="between"/>
        <c:majorUnit val="20000.0"/>
        <c:dispUnits>
          <c:builtInUnit val="thousands"/>
        </c:dispUnits>
      </c:valAx>
      <c:valAx>
        <c:axId val="724210200"/>
        <c:scaling>
          <c:orientation val="minMax"/>
          <c:max val="1.25E8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of Appalachian coal purchased at US Plants </a:t>
                </a:r>
              </a:p>
            </c:rich>
          </c:tx>
          <c:layout>
            <c:manualLayout>
              <c:xMode val="edge"/>
              <c:yMode val="edge"/>
              <c:x val="0.939590636089043"/>
              <c:y val="0.227638588660796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219256"/>
        <c:crosses val="max"/>
        <c:crossBetween val="between"/>
        <c:majorUnit val="2.5E7"/>
        <c:dispUnits>
          <c:builtInUnit val="millions"/>
        </c:dispUnits>
      </c:valAx>
      <c:catAx>
        <c:axId val="724219256"/>
        <c:scaling>
          <c:orientation val="minMax"/>
        </c:scaling>
        <c:delete val="1"/>
        <c:axPos val="b"/>
        <c:numFmt formatCode="General" sourceLinked="1"/>
        <c:tickLblPos val="nextTo"/>
        <c:crossAx val="724210200"/>
        <c:crosses val="autoZero"/>
        <c:auto val="1"/>
        <c:lblAlgn val="ctr"/>
        <c:lblOffset val="100"/>
      </c:cat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400"/>
              <a:t>A shift from strip to underground mining is partly responsible for the 3.5% increase in jobs at Appalachian mines since the</a:t>
            </a:r>
            <a:r>
              <a:rPr lang="en-US" sz="3400" baseline="0"/>
              <a:t> EPA began more stringent permit reviews</a:t>
            </a:r>
            <a:endParaRPr lang="en-US" sz="3400"/>
          </a:p>
        </c:rich>
      </c:tx>
      <c:layout>
        <c:manualLayout>
          <c:xMode val="edge"/>
          <c:yMode val="edge"/>
          <c:x val="0.118848342410317"/>
          <c:y val="0.00271985503815132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'Appalachia - old'!$AK$87:$AK$122</c:f>
              <c:numCache>
                <c:formatCode>General</c:formatCode>
                <c:ptCount val="36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</c:numCache>
            </c:numRef>
          </c:cat>
          <c:val>
            <c:numRef>
              <c:f>'Appalachia - old'!$AN$215:$AN$250</c:f>
              <c:numCache>
                <c:formatCode>#,##0</c:formatCode>
                <c:ptCount val="36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</c:numCache>
            </c:numRef>
          </c:val>
        </c:ser>
        <c:gapWidth val="60"/>
        <c:overlap val="100"/>
        <c:axId val="724357048"/>
        <c:axId val="724366280"/>
      </c:barChart>
      <c:lineChart>
        <c:grouping val="standard"/>
        <c:ser>
          <c:idx val="0"/>
          <c:order val="0"/>
          <c:tx>
            <c:v>Consumption</c:v>
          </c:tx>
          <c:spPr>
            <a:ln w="57150">
              <a:solidFill>
                <a:schemeClr val="accent2"/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old'!$AK$87:$AK$122</c:f>
              <c:numCache>
                <c:formatCode>General</c:formatCode>
                <c:ptCount val="36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</c:numCache>
            </c:numRef>
          </c:cat>
          <c:val>
            <c:numRef>
              <c:f>'Appalachia - old'!$AN$336:$AN$371</c:f>
              <c:numCache>
                <c:formatCode>#,##0</c:formatCode>
                <c:ptCount val="36"/>
                <c:pt idx="0">
                  <c:v>3.7872009E7</c:v>
                </c:pt>
                <c:pt idx="1">
                  <c:v>3.5035085E7</c:v>
                </c:pt>
                <c:pt idx="2">
                  <c:v>3.4788119E7</c:v>
                </c:pt>
                <c:pt idx="3">
                  <c:v>3.2524724E7</c:v>
                </c:pt>
                <c:pt idx="4">
                  <c:v>3.1758094E7</c:v>
                </c:pt>
                <c:pt idx="5">
                  <c:v>3.2578102E7</c:v>
                </c:pt>
                <c:pt idx="6">
                  <c:v>3.1649918E7</c:v>
                </c:pt>
                <c:pt idx="7">
                  <c:v>3.1463034E7</c:v>
                </c:pt>
                <c:pt idx="8">
                  <c:v>3.2915818E7</c:v>
                </c:pt>
                <c:pt idx="9">
                  <c:v>3.3970596E7</c:v>
                </c:pt>
                <c:pt idx="10">
                  <c:v>3.4259284E7</c:v>
                </c:pt>
                <c:pt idx="11">
                  <c:v>3.3354859E7</c:v>
                </c:pt>
                <c:pt idx="12">
                  <c:v>3.3466672E7</c:v>
                </c:pt>
                <c:pt idx="13">
                  <c:v>3.6595348E7</c:v>
                </c:pt>
                <c:pt idx="14">
                  <c:v>3.7427183E7</c:v>
                </c:pt>
                <c:pt idx="15">
                  <c:v>3.6326061E7</c:v>
                </c:pt>
                <c:pt idx="16">
                  <c:v>3.841136E7</c:v>
                </c:pt>
                <c:pt idx="17">
                  <c:v>3.7709143E7</c:v>
                </c:pt>
                <c:pt idx="18">
                  <c:v>3.6606896E7</c:v>
                </c:pt>
                <c:pt idx="19">
                  <c:v>3.5449232E7</c:v>
                </c:pt>
                <c:pt idx="20">
                  <c:v>3.5809163E7</c:v>
                </c:pt>
                <c:pt idx="21">
                  <c:v>3.6296833E7</c:v>
                </c:pt>
                <c:pt idx="22">
                  <c:v>3.6039313E7</c:v>
                </c:pt>
                <c:pt idx="23">
                  <c:v>3.5152638E7</c:v>
                </c:pt>
                <c:pt idx="24">
                  <c:v>3.5745804E7</c:v>
                </c:pt>
                <c:pt idx="25">
                  <c:v>3.7617877E7</c:v>
                </c:pt>
                <c:pt idx="26">
                  <c:v>3.9579337E7</c:v>
                </c:pt>
                <c:pt idx="27">
                  <c:v>3.8477675E7</c:v>
                </c:pt>
                <c:pt idx="28">
                  <c:v>3.6576843E7</c:v>
                </c:pt>
                <c:pt idx="29">
                  <c:v>3.1960169E7</c:v>
                </c:pt>
                <c:pt idx="30">
                  <c:v>3.004499E7</c:v>
                </c:pt>
                <c:pt idx="31">
                  <c:v>2.6849495E7</c:v>
                </c:pt>
                <c:pt idx="32">
                  <c:v>2.7152409E7</c:v>
                </c:pt>
                <c:pt idx="33">
                  <c:v>3.0197455E7</c:v>
                </c:pt>
                <c:pt idx="34">
                  <c:v>3.0721573E7</c:v>
                </c:pt>
                <c:pt idx="35">
                  <c:v>2.9449985E7</c:v>
                </c:pt>
              </c:numCache>
            </c:numRef>
          </c:val>
        </c:ser>
        <c:ser>
          <c:idx val="2"/>
          <c:order val="2"/>
          <c:tx>
            <c:v>Underground/Auger Production</c:v>
          </c:tx>
          <c:spPr>
            <a:ln w="66675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old'!$AK$87:$AK$122</c:f>
              <c:numCache>
                <c:formatCode>General</c:formatCode>
                <c:ptCount val="36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</c:numCache>
            </c:numRef>
          </c:cat>
          <c:val>
            <c:numRef>
              <c:f>'Appalachia - old'!$AW$461:$AW$497</c:f>
              <c:numCache>
                <c:formatCode>#,##0</c:formatCode>
                <c:ptCount val="37"/>
                <c:pt idx="0">
                  <c:v>7.0070208E7</c:v>
                </c:pt>
                <c:pt idx="1">
                  <c:v>6.3172302E7</c:v>
                </c:pt>
                <c:pt idx="2">
                  <c:v>6.0293336E7</c:v>
                </c:pt>
                <c:pt idx="3">
                  <c:v>6.259449E7</c:v>
                </c:pt>
                <c:pt idx="4">
                  <c:v>6.3603252E7</c:v>
                </c:pt>
                <c:pt idx="5">
                  <c:v>6.3954332E7</c:v>
                </c:pt>
                <c:pt idx="6">
                  <c:v>6.0704738E7</c:v>
                </c:pt>
                <c:pt idx="7">
                  <c:v>6.0803004E7</c:v>
                </c:pt>
                <c:pt idx="8">
                  <c:v>6.5512282E7</c:v>
                </c:pt>
                <c:pt idx="9">
                  <c:v>6.4147341E7</c:v>
                </c:pt>
                <c:pt idx="10">
                  <c:v>6.1530203E7</c:v>
                </c:pt>
                <c:pt idx="11">
                  <c:v>6.5057849E7</c:v>
                </c:pt>
                <c:pt idx="12">
                  <c:v>6.6953736E7</c:v>
                </c:pt>
                <c:pt idx="13">
                  <c:v>6.4902401E7</c:v>
                </c:pt>
                <c:pt idx="14">
                  <c:v>6.1221687E7</c:v>
                </c:pt>
                <c:pt idx="15">
                  <c:v>6.1259777E7</c:v>
                </c:pt>
                <c:pt idx="16">
                  <c:v>6.5399056E7</c:v>
                </c:pt>
                <c:pt idx="17">
                  <c:v>6.3004135E7</c:v>
                </c:pt>
                <c:pt idx="18">
                  <c:v>5.7655784E7</c:v>
                </c:pt>
                <c:pt idx="19">
                  <c:v>5.8315185E7</c:v>
                </c:pt>
                <c:pt idx="20">
                  <c:v>6.40506E7</c:v>
                </c:pt>
                <c:pt idx="21">
                  <c:v>5.9445716E7</c:v>
                </c:pt>
                <c:pt idx="22">
                  <c:v>5.5727773E7</c:v>
                </c:pt>
                <c:pt idx="23">
                  <c:v>5.6886935E7</c:v>
                </c:pt>
                <c:pt idx="24">
                  <c:v>6.2125311E7</c:v>
                </c:pt>
                <c:pt idx="25">
                  <c:v>6.1968407E7</c:v>
                </c:pt>
                <c:pt idx="26">
                  <c:v>5.6437214E7</c:v>
                </c:pt>
                <c:pt idx="27">
                  <c:v>6.0394115E7</c:v>
                </c:pt>
                <c:pt idx="28">
                  <c:v>5.9405408E7</c:v>
                </c:pt>
                <c:pt idx="29">
                  <c:v>5.2634348E7</c:v>
                </c:pt>
                <c:pt idx="30">
                  <c:v>5.0947842E7</c:v>
                </c:pt>
                <c:pt idx="31">
                  <c:v>5.2379801E7</c:v>
                </c:pt>
                <c:pt idx="32">
                  <c:v>5.7821925E7</c:v>
                </c:pt>
                <c:pt idx="33">
                  <c:v>5.4640003E7</c:v>
                </c:pt>
                <c:pt idx="34">
                  <c:v>5.3034014E7</c:v>
                </c:pt>
                <c:pt idx="35">
                  <c:v>5.3578213E7</c:v>
                </c:pt>
                <c:pt idx="36">
                  <c:v>5.6644335E7</c:v>
                </c:pt>
              </c:numCache>
            </c:numRef>
          </c:val>
        </c:ser>
        <c:marker val="1"/>
        <c:axId val="724441336"/>
        <c:axId val="724378872"/>
      </c:lineChart>
      <c:catAx>
        <c:axId val="7243570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366280"/>
        <c:crosses val="autoZero"/>
        <c:auto val="1"/>
        <c:lblAlgn val="ctr"/>
        <c:lblOffset val="100"/>
        <c:tickLblSkip val="4"/>
        <c:tickMarkSkip val="1"/>
      </c:catAx>
      <c:valAx>
        <c:axId val="724366280"/>
        <c:scaling>
          <c:orientation val="minMax"/>
          <c:max val="100000.0"/>
        </c:scaling>
        <c:axPos val="l"/>
        <c:majorGridlines/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Average Employment at Appalachian Mines (1000s of jobs) </a:t>
                </a:r>
              </a:p>
            </c:rich>
          </c:tx>
          <c:layout>
            <c:manualLayout>
              <c:xMode val="edge"/>
              <c:yMode val="edge"/>
              <c:x val="0.00919162331826388"/>
              <c:y val="0.208700901931772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4357048"/>
        <c:crosses val="autoZero"/>
        <c:crossBetween val="between"/>
        <c:majorUnit val="20000.0"/>
        <c:dispUnits>
          <c:builtInUnit val="thousands"/>
        </c:dispUnits>
      </c:valAx>
      <c:valAx>
        <c:axId val="724378872"/>
        <c:scaling>
          <c:orientation val="minMax"/>
          <c:max val="1.2E8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produced</a:t>
                </a:r>
                <a:r>
                  <a:rPr lang="en-US" sz="2000" b="0" baseline="0"/>
                  <a:t> at</a:t>
                </a:r>
                <a:r>
                  <a:rPr lang="en-US" sz="2000" b="0"/>
                  <a:t> Appalachian coal mines</a:t>
                </a:r>
              </a:p>
            </c:rich>
          </c:tx>
          <c:layout>
            <c:manualLayout>
              <c:xMode val="edge"/>
              <c:yMode val="edge"/>
              <c:x val="0.939590636089043"/>
              <c:y val="0.227638588660796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000">
                <a:solidFill>
                  <a:srgbClr val="7F7F7F"/>
                </a:solidFill>
              </a:defRPr>
            </a:pPr>
            <a:endParaRPr lang="en-US"/>
          </a:p>
        </c:txPr>
        <c:crossAx val="724441336"/>
        <c:crosses val="max"/>
        <c:crossBetween val="between"/>
        <c:dispUnits>
          <c:builtInUnit val="millions"/>
        </c:dispUnits>
      </c:valAx>
      <c:catAx>
        <c:axId val="724441336"/>
        <c:scaling>
          <c:orientation val="minMax"/>
        </c:scaling>
        <c:delete val="1"/>
        <c:axPos val="b"/>
        <c:numFmt formatCode="General" sourceLinked="1"/>
        <c:tickLblPos val="nextTo"/>
        <c:crossAx val="724378872"/>
        <c:crosses val="autoZero"/>
        <c:auto val="1"/>
        <c:lblAlgn val="ctr"/>
        <c:lblOffset val="100"/>
      </c:cat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400"/>
              <a:t>Declining Appalachian coal production is</a:t>
            </a:r>
            <a:r>
              <a:rPr lang="en-US" sz="3400" baseline="0"/>
              <a:t> </a:t>
            </a:r>
            <a:r>
              <a:rPr lang="en-US" sz="3400"/>
              <a:t>driven by greater reliance on </a:t>
            </a:r>
            <a:r>
              <a:rPr lang="en-US" sz="3400" baseline="0"/>
              <a:t>natural gas for electricity generation</a:t>
            </a:r>
            <a:r>
              <a:rPr lang="en-US" sz="3400"/>
              <a:t> </a:t>
            </a:r>
          </a:p>
        </c:rich>
      </c:tx>
      <c:layout>
        <c:manualLayout>
          <c:xMode val="edge"/>
          <c:yMode val="edge"/>
          <c:x val="0.116910983626801"/>
          <c:y val="0.0203989106018011"/>
        </c:manualLayout>
      </c:layout>
    </c:title>
    <c:plotArea>
      <c:layout>
        <c:manualLayout>
          <c:layoutTarget val="inner"/>
          <c:xMode val="edge"/>
          <c:yMode val="edge"/>
          <c:x val="0.151766890279058"/>
          <c:y val="0.209088191183088"/>
          <c:w val="0.749113631438272"/>
          <c:h val="0.673390169737158"/>
        </c:manualLayout>
      </c:layout>
      <c:lineChart>
        <c:grouping val="standard"/>
        <c:ser>
          <c:idx val="2"/>
          <c:order val="1"/>
          <c:tx>
            <c:v>Natural Gas Generation</c:v>
          </c:tx>
          <c:spPr>
            <a:ln w="66675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trendline>
            <c:spPr>
              <a:ln w="25400">
                <a:solidFill>
                  <a:schemeClr val="accent3">
                    <a:lumMod val="75000"/>
                  </a:schemeClr>
                </a:solidFill>
                <a:prstDash val="sysDash"/>
              </a:ln>
              <a:effectLst>
                <a:outerShdw blurRad="25400" dist="25400" dir="2700000" algn="tl" rotWithShape="0">
                  <a:srgbClr val="000000">
                    <a:alpha val="43000"/>
                  </a:srgbClr>
                </a:outerShdw>
              </a:effectLst>
            </c:spPr>
            <c:trendlineType val="linear"/>
          </c:trendline>
          <c:cat>
            <c:numRef>
              <c:f>'Appalachia - old'!$AK$87:$AK$122</c:f>
              <c:numCache>
                <c:formatCode>General</c:formatCode>
                <c:ptCount val="36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</c:numCache>
            </c:numRef>
          </c:cat>
          <c:val>
            <c:numRef>
              <c:f>'Appalachia - old'!$AZ$87:$AZ$122</c:f>
              <c:numCache>
                <c:formatCode>0.00</c:formatCode>
                <c:ptCount val="36"/>
                <c:pt idx="0">
                  <c:v>1.599</c:v>
                </c:pt>
                <c:pt idx="1">
                  <c:v>1.814</c:v>
                </c:pt>
                <c:pt idx="2">
                  <c:v>2.571</c:v>
                </c:pt>
                <c:pt idx="3">
                  <c:v>1.581</c:v>
                </c:pt>
                <c:pt idx="4">
                  <c:v>1.56</c:v>
                </c:pt>
                <c:pt idx="5">
                  <c:v>1.638</c:v>
                </c:pt>
                <c:pt idx="6">
                  <c:v>2.383</c:v>
                </c:pt>
                <c:pt idx="7">
                  <c:v>1.535</c:v>
                </c:pt>
                <c:pt idx="8">
                  <c:v>1.63</c:v>
                </c:pt>
                <c:pt idx="9">
                  <c:v>1.962</c:v>
                </c:pt>
                <c:pt idx="10">
                  <c:v>2.445</c:v>
                </c:pt>
                <c:pt idx="11">
                  <c:v>1.72</c:v>
                </c:pt>
                <c:pt idx="12">
                  <c:v>1.646</c:v>
                </c:pt>
                <c:pt idx="13">
                  <c:v>2.005</c:v>
                </c:pt>
                <c:pt idx="14">
                  <c:v>2.945</c:v>
                </c:pt>
                <c:pt idx="15">
                  <c:v>1.732</c:v>
                </c:pt>
                <c:pt idx="16">
                  <c:v>1.624</c:v>
                </c:pt>
                <c:pt idx="17">
                  <c:v>2.228</c:v>
                </c:pt>
                <c:pt idx="18">
                  <c:v>3.123</c:v>
                </c:pt>
                <c:pt idx="19">
                  <c:v>1.959</c:v>
                </c:pt>
                <c:pt idx="20">
                  <c:v>1.948</c:v>
                </c:pt>
                <c:pt idx="21">
                  <c:v>2.287</c:v>
                </c:pt>
                <c:pt idx="22">
                  <c:v>3.341</c:v>
                </c:pt>
                <c:pt idx="23">
                  <c:v>2.237</c:v>
                </c:pt>
                <c:pt idx="24">
                  <c:v>2.141</c:v>
                </c:pt>
                <c:pt idx="25">
                  <c:v>2.307</c:v>
                </c:pt>
                <c:pt idx="26">
                  <c:v>3.034</c:v>
                </c:pt>
                <c:pt idx="27">
                  <c:v>2.164</c:v>
                </c:pt>
                <c:pt idx="28">
                  <c:v>2.186</c:v>
                </c:pt>
                <c:pt idx="29">
                  <c:v>2.346</c:v>
                </c:pt>
                <c:pt idx="30">
                  <c:v>3.296</c:v>
                </c:pt>
                <c:pt idx="31">
                  <c:v>2.255</c:v>
                </c:pt>
                <c:pt idx="32">
                  <c:v>2.238</c:v>
                </c:pt>
                <c:pt idx="33">
                  <c:v>2.528</c:v>
                </c:pt>
                <c:pt idx="34">
                  <c:v>3.571</c:v>
                </c:pt>
                <c:pt idx="35">
                  <c:v>2.411</c:v>
                </c:pt>
              </c:numCache>
            </c:numRef>
          </c:val>
        </c:ser>
        <c:marker val="1"/>
        <c:axId val="724343288"/>
        <c:axId val="724450008"/>
      </c:lineChart>
      <c:lineChart>
        <c:grouping val="standard"/>
        <c:ser>
          <c:idx val="0"/>
          <c:order val="0"/>
          <c:tx>
            <c:v>Coal Generation</c:v>
          </c:tx>
          <c:spPr>
            <a:ln w="57150">
              <a:solidFill>
                <a:schemeClr val="accent2"/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trendline>
            <c:spPr>
              <a:ln w="25400">
                <a:solidFill>
                  <a:schemeClr val="accent2"/>
                </a:solidFill>
                <a:prstDash val="sysDash"/>
              </a:ln>
              <a:effectLst>
                <a:outerShdw blurRad="25400" dist="25400" dir="2700000" algn="tl" rotWithShape="0">
                  <a:srgbClr val="000000">
                    <a:alpha val="43000"/>
                  </a:srgbClr>
                </a:outerShdw>
              </a:effectLst>
            </c:spPr>
            <c:trendlineType val="linear"/>
          </c:trendline>
          <c:cat>
            <c:numRef>
              <c:f>'Appalachia - old'!$AK$87:$AK$122</c:f>
              <c:numCache>
                <c:formatCode>General</c:formatCode>
                <c:ptCount val="36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</c:numCache>
            </c:numRef>
          </c:cat>
          <c:val>
            <c:numRef>
              <c:f>'Appalachia - old'!$AY$87:$AY$122</c:f>
              <c:numCache>
                <c:formatCode>0.00</c:formatCode>
                <c:ptCount val="36"/>
                <c:pt idx="0">
                  <c:v>5.099</c:v>
                </c:pt>
                <c:pt idx="1">
                  <c:v>5.037</c:v>
                </c:pt>
                <c:pt idx="2">
                  <c:v>5.745</c:v>
                </c:pt>
                <c:pt idx="3">
                  <c:v>5.297</c:v>
                </c:pt>
                <c:pt idx="4">
                  <c:v>5.481</c:v>
                </c:pt>
                <c:pt idx="5">
                  <c:v>4.995</c:v>
                </c:pt>
                <c:pt idx="6">
                  <c:v>5.784</c:v>
                </c:pt>
                <c:pt idx="7">
                  <c:v>5.368</c:v>
                </c:pt>
                <c:pt idx="8">
                  <c:v>5.455</c:v>
                </c:pt>
                <c:pt idx="9">
                  <c:v>5.122</c:v>
                </c:pt>
                <c:pt idx="10">
                  <c:v>5.695</c:v>
                </c:pt>
                <c:pt idx="11">
                  <c:v>5.346</c:v>
                </c:pt>
                <c:pt idx="12">
                  <c:v>5.516</c:v>
                </c:pt>
                <c:pt idx="13">
                  <c:v>5.186</c:v>
                </c:pt>
                <c:pt idx="14">
                  <c:v>5.927</c:v>
                </c:pt>
                <c:pt idx="15">
                  <c:v>5.426</c:v>
                </c:pt>
                <c:pt idx="16">
                  <c:v>5.435</c:v>
                </c:pt>
                <c:pt idx="17">
                  <c:v>5.144</c:v>
                </c:pt>
                <c:pt idx="18">
                  <c:v>5.857</c:v>
                </c:pt>
                <c:pt idx="19">
                  <c:v>5.373</c:v>
                </c:pt>
                <c:pt idx="20">
                  <c:v>5.546</c:v>
                </c:pt>
                <c:pt idx="21">
                  <c:v>5.245</c:v>
                </c:pt>
                <c:pt idx="22">
                  <c:v>5.919</c:v>
                </c:pt>
                <c:pt idx="23">
                  <c:v>5.385</c:v>
                </c:pt>
                <c:pt idx="24">
                  <c:v>5.608</c:v>
                </c:pt>
                <c:pt idx="25">
                  <c:v>5.197</c:v>
                </c:pt>
                <c:pt idx="26">
                  <c:v>5.746</c:v>
                </c:pt>
                <c:pt idx="27">
                  <c:v>5.151</c:v>
                </c:pt>
                <c:pt idx="28">
                  <c:v>4.982</c:v>
                </c:pt>
                <c:pt idx="29">
                  <c:v>4.458</c:v>
                </c:pt>
                <c:pt idx="30">
                  <c:v>4.985</c:v>
                </c:pt>
                <c:pt idx="31">
                  <c:v>4.817</c:v>
                </c:pt>
                <c:pt idx="32">
                  <c:v>5.236</c:v>
                </c:pt>
                <c:pt idx="33">
                  <c:v>4.8</c:v>
                </c:pt>
                <c:pt idx="34">
                  <c:v>5.508</c:v>
                </c:pt>
                <c:pt idx="35">
                  <c:v>4.739</c:v>
                </c:pt>
              </c:numCache>
            </c:numRef>
          </c:val>
        </c:ser>
        <c:marker val="1"/>
        <c:axId val="724493704"/>
        <c:axId val="724430824"/>
      </c:lineChart>
      <c:valAx>
        <c:axId val="724450008"/>
        <c:scaling>
          <c:orientation val="minMax"/>
        </c:scaling>
        <c:delete val="1"/>
        <c:axPos val="r"/>
        <c:majorGridlines/>
        <c:title>
          <c:tx>
            <c:rich>
              <a:bodyPr rot="-5400000" vert="horz"/>
              <a:lstStyle/>
              <a:p>
                <a:pPr>
                  <a:defRPr sz="2000" b="0"/>
                </a:pPr>
                <a:r>
                  <a:rPr lang="en-US" sz="2000" b="0"/>
                  <a:t>Billion kilowatt</a:t>
                </a:r>
                <a:r>
                  <a:rPr lang="en-US" sz="2000" b="0" baseline="0"/>
                  <a:t> hours per day produced at US electric power plants</a:t>
                </a:r>
                <a:endParaRPr lang="en-US" sz="2000" b="0"/>
              </a:p>
            </c:rich>
          </c:tx>
          <c:layout>
            <c:manualLayout>
              <c:xMode val="edge"/>
              <c:yMode val="edge"/>
              <c:x val="0.0503429544553646"/>
              <c:y val="0.184120888334543"/>
            </c:manualLayout>
          </c:layout>
        </c:title>
        <c:numFmt formatCode="0" sourceLinked="0"/>
        <c:tickLblPos val="nextTo"/>
        <c:crossAx val="724343288"/>
        <c:crosses val="max"/>
        <c:crossBetween val="between"/>
        <c:majorUnit val="1.0"/>
      </c:valAx>
      <c:catAx>
        <c:axId val="7243432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400" b="1" i="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450008"/>
        <c:crosses val="autoZero"/>
        <c:auto val="1"/>
        <c:lblAlgn val="ctr"/>
        <c:lblOffset val="100"/>
        <c:tickLblSkip val="4"/>
        <c:tickMarkSkip val="4"/>
      </c:catAx>
      <c:valAx>
        <c:axId val="724430824"/>
        <c:scaling>
          <c:orientation val="minMax"/>
        </c:scaling>
        <c:axPos val="l"/>
        <c:numFmt formatCode="0" sourceLinked="0"/>
        <c:tickLblPos val="nextTo"/>
        <c:txPr>
          <a:bodyPr/>
          <a:lstStyle/>
          <a:p>
            <a:pPr>
              <a:defRPr sz="2800" b="1" i="0" baseline="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493704"/>
        <c:crosses val="autoZero"/>
        <c:crossBetween val="between"/>
      </c:valAx>
      <c:catAx>
        <c:axId val="724493704"/>
        <c:scaling>
          <c:orientation val="minMax"/>
        </c:scaling>
        <c:delete val="1"/>
        <c:axPos val="b"/>
        <c:numFmt formatCode="General" sourceLinked="1"/>
        <c:tickLblPos val="nextTo"/>
        <c:crossAx val="724430824"/>
        <c:crosses val="autoZero"/>
        <c:auto val="1"/>
        <c:lblAlgn val="ctr"/>
        <c:lblOffset val="100"/>
      </c:catAx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400"/>
              <a:t>Jobs</a:t>
            </a:r>
            <a:r>
              <a:rPr lang="en-US" sz="3400" baseline="0"/>
              <a:t> at</a:t>
            </a:r>
            <a:r>
              <a:rPr lang="en-US" sz="3400"/>
              <a:t> Appalachian coal mines are up since start of recession</a:t>
            </a:r>
            <a:r>
              <a:rPr lang="en-US" sz="3400" baseline="0"/>
              <a:t> -- and since EPA began stricter review of mountaintop removal permits -- despite falling demand</a:t>
            </a:r>
            <a:endParaRPr lang="en-US" sz="3400"/>
          </a:p>
        </c:rich>
      </c:tx>
      <c:layout>
        <c:manualLayout>
          <c:xMode val="edge"/>
          <c:yMode val="edge"/>
          <c:x val="0.123691739369106"/>
          <c:y val="0.0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'Appalachia - old'!$AK$87:$AK$124</c:f>
              <c:numCache>
                <c:formatCode>General</c:formatCode>
                <c:ptCount val="38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old'!$AN$215:$AN$253</c:f>
              <c:numCache>
                <c:formatCode>#,##0</c:formatCode>
                <c:ptCount val="39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  <c:pt idx="36">
                  <c:v>57578.0</c:v>
                </c:pt>
                <c:pt idx="37">
                  <c:v>58283.0</c:v>
                </c:pt>
              </c:numCache>
            </c:numRef>
          </c:val>
        </c:ser>
        <c:gapWidth val="60"/>
        <c:overlap val="100"/>
        <c:axId val="724419144"/>
        <c:axId val="724327176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old'!$AK$87:$AK$125</c:f>
              <c:numCache>
                <c:formatCode>General</c:formatCode>
                <c:ptCount val="39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old'!$BT$87:$BT$125</c:f>
              <c:numCache>
                <c:formatCode>0.00</c:formatCode>
                <c:ptCount val="39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277.7</c:v>
                </c:pt>
                <c:pt idx="37">
                  <c:v>261.7</c:v>
                </c:pt>
              </c:numCache>
            </c:numRef>
          </c:val>
        </c:ser>
        <c:marker val="1"/>
        <c:axId val="724306904"/>
        <c:axId val="724412824"/>
      </c:lineChart>
      <c:catAx>
        <c:axId val="7244191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4327176"/>
        <c:crosses val="autoZero"/>
        <c:auto val="1"/>
        <c:lblAlgn val="ctr"/>
        <c:lblOffset val="100"/>
        <c:tickLblSkip val="4"/>
        <c:tickMarkSkip val="1"/>
      </c:catAx>
      <c:valAx>
        <c:axId val="724327176"/>
        <c:scaling>
          <c:orientation val="minMax"/>
          <c:max val="10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Appalachian Mines (1000s of jobs) </a:t>
                </a:r>
              </a:p>
            </c:rich>
          </c:tx>
          <c:layout>
            <c:manualLayout>
              <c:xMode val="edge"/>
              <c:yMode val="edge"/>
              <c:x val="0.0169410584523264"/>
              <c:y val="0.2467788724658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4419144"/>
        <c:crosses val="autoZero"/>
        <c:crossBetween val="between"/>
        <c:majorUnit val="20000.0"/>
        <c:dispUnits>
          <c:builtInUnit val="thousands"/>
        </c:dispUnits>
      </c:valAx>
      <c:valAx>
        <c:axId val="724412824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of US coal purchased or exported</a:t>
                </a:r>
              </a:p>
            </c:rich>
          </c:tx>
          <c:layout>
            <c:manualLayout>
              <c:xMode val="edge"/>
              <c:yMode val="edge"/>
              <c:x val="0.933778559738496"/>
              <c:y val="0.254837139042309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306904"/>
        <c:crosses val="max"/>
        <c:crossBetween val="between"/>
        <c:majorUnit val="40.0"/>
      </c:valAx>
      <c:catAx>
        <c:axId val="724306904"/>
        <c:scaling>
          <c:orientation val="minMax"/>
        </c:scaling>
        <c:delete val="1"/>
        <c:axPos val="b"/>
        <c:numFmt formatCode="General" sourceLinked="1"/>
        <c:tickLblPos val="nextTo"/>
        <c:crossAx val="724412824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u="none" strike="noStrike" baseline="0"/>
              <a:t>Appalachian mining jobs dropped in the 2nd quarter due to historically low coal demand, but are up since EPA began stricter review of mountaintop removal permits </a:t>
            </a:r>
            <a:endParaRPr lang="en-US" sz="3400" b="1" i="0" baseline="0"/>
          </a:p>
        </c:rich>
      </c:tx>
      <c:layout>
        <c:manualLayout>
          <c:xMode val="edge"/>
          <c:yMode val="edge"/>
          <c:x val="0.128458402353884"/>
          <c:y val="0.0145888609399592"/>
        </c:manualLayout>
      </c:layout>
    </c:title>
    <c:plotArea>
      <c:layout>
        <c:manualLayout>
          <c:layoutTarget val="inner"/>
          <c:xMode val="edge"/>
          <c:yMode val="edge"/>
          <c:x val="0.109363498150627"/>
          <c:y val="0.267477314425668"/>
          <c:w val="0.798895519904392"/>
          <c:h val="0.615034734960498"/>
        </c:manualLayout>
      </c:layout>
      <c:barChart>
        <c:barDir val="col"/>
        <c:grouping val="stacked"/>
        <c:ser>
          <c:idx val="3"/>
          <c:order val="0"/>
          <c:tx>
            <c:strRef>
              <c:f>Appalachian!$AS$3</c:f>
              <c:strCache>
                <c:ptCount val="1"/>
                <c:pt idx="0">
                  <c:v>Tot_Jobs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Appalachian!$AJ$80:$AJ$121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Appalachian!$AS$80:$AS$121</c:f>
              <c:numCache>
                <c:formatCode>#,##0</c:formatCode>
                <c:ptCount val="42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  <c:pt idx="36">
                  <c:v>57492.0</c:v>
                </c:pt>
                <c:pt idx="37">
                  <c:v>59339.0</c:v>
                </c:pt>
                <c:pt idx="38">
                  <c:v>60346.0</c:v>
                </c:pt>
                <c:pt idx="39">
                  <c:v>60105.0</c:v>
                </c:pt>
                <c:pt idx="40">
                  <c:v>60376.0</c:v>
                </c:pt>
                <c:pt idx="41">
                  <c:v>57542.0</c:v>
                </c:pt>
              </c:numCache>
            </c:numRef>
          </c:val>
        </c:ser>
        <c:gapWidth val="70"/>
        <c:overlap val="100"/>
        <c:axId val="708717544"/>
        <c:axId val="708694904"/>
      </c:barChart>
      <c:catAx>
        <c:axId val="70871754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08694904"/>
        <c:crosses val="autoZero"/>
        <c:auto val="1"/>
        <c:lblAlgn val="ctr"/>
        <c:lblOffset val="100"/>
        <c:tickLblSkip val="4"/>
        <c:tickMarkSkip val="1"/>
      </c:catAx>
      <c:valAx>
        <c:axId val="708694904"/>
        <c:scaling>
          <c:orientation val="minMax"/>
          <c:max val="79000.0"/>
          <c:min val="0.0"/>
        </c:scaling>
        <c:axPos val="l"/>
        <c:majorGridlines/>
        <c:title>
          <c:tx>
            <c:rich>
              <a:bodyPr/>
              <a:lstStyle/>
              <a:p>
                <a:pPr>
                  <a:defRPr sz="2400" b="0">
                    <a:solidFill>
                      <a:srgbClr val="7F7F7F"/>
                    </a:solidFill>
                  </a:defRPr>
                </a:pPr>
                <a:r>
                  <a:rPr lang="en-US" sz="2400" b="0">
                    <a:solidFill>
                      <a:srgbClr val="7F7F7F"/>
                    </a:solidFill>
                  </a:rPr>
                  <a:t>Jobs </a:t>
                </a:r>
                <a:r>
                  <a:rPr lang="en-US" sz="2400" b="0" baseline="0">
                    <a:solidFill>
                      <a:srgbClr val="7F7F7F"/>
                    </a:solidFill>
                  </a:rPr>
                  <a:t>at Appalachian Coal Mines (1000s)</a:t>
                </a:r>
                <a:endParaRPr lang="en-US" sz="2400" b="0">
                  <a:solidFill>
                    <a:srgbClr val="7F7F7F"/>
                  </a:solidFill>
                </a:endParaRPr>
              </a:p>
            </c:rich>
          </c:tx>
          <c:layout>
            <c:manualLayout>
              <c:xMode val="edge"/>
              <c:yMode val="edge"/>
              <c:x val="0.012924731670789"/>
              <c:y val="0.325411801145784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08717544"/>
        <c:crosses val="autoZero"/>
        <c:crossBetween val="between"/>
        <c:majorUnit val="10000.0"/>
        <c:dispUnits>
          <c:builtInUnit val="thousands"/>
        </c:dispUnits>
      </c:valAx>
      <c:spPr>
        <a:noFill/>
        <a:ln w="9525" cap="flat" cmpd="sng" algn="ctr">
          <a:noFill/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400"/>
              <a:t>Jobs</a:t>
            </a:r>
            <a:r>
              <a:rPr lang="en-US" sz="3400" baseline="0"/>
              <a:t> at</a:t>
            </a:r>
            <a:r>
              <a:rPr lang="en-US" sz="3400"/>
              <a:t> Central Appalachian coal mines are up since start of recession</a:t>
            </a:r>
            <a:r>
              <a:rPr lang="en-US" sz="3400" baseline="0"/>
              <a:t> -- and since EPA began stricter review of mountaintop removal permits -- despite falling demand</a:t>
            </a:r>
            <a:endParaRPr lang="en-US" sz="3400"/>
          </a:p>
        </c:rich>
      </c:tx>
      <c:layout>
        <c:manualLayout>
          <c:xMode val="edge"/>
          <c:yMode val="edge"/>
          <c:x val="0.123691739369106"/>
          <c:y val="0.0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'Appalachia - old'!$AK$87:$AK$124</c:f>
              <c:numCache>
                <c:formatCode>General</c:formatCode>
                <c:ptCount val="38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old'!$AM$215:$AM$253</c:f>
              <c:numCache>
                <c:formatCode>#,##0</c:formatCode>
                <c:ptCount val="39"/>
                <c:pt idx="0">
                  <c:v>32862.0</c:v>
                </c:pt>
                <c:pt idx="1">
                  <c:v>30345.0</c:v>
                </c:pt>
                <c:pt idx="2">
                  <c:v>30276.0</c:v>
                </c:pt>
                <c:pt idx="3">
                  <c:v>29235.0</c:v>
                </c:pt>
                <c:pt idx="4">
                  <c:v>28365.0</c:v>
                </c:pt>
                <c:pt idx="5">
                  <c:v>28146.0</c:v>
                </c:pt>
                <c:pt idx="6">
                  <c:v>27579.0</c:v>
                </c:pt>
                <c:pt idx="7">
                  <c:v>27138.0</c:v>
                </c:pt>
                <c:pt idx="8">
                  <c:v>28126.0</c:v>
                </c:pt>
                <c:pt idx="9">
                  <c:v>28813.0</c:v>
                </c:pt>
                <c:pt idx="10">
                  <c:v>29894.0</c:v>
                </c:pt>
                <c:pt idx="11">
                  <c:v>30102.0</c:v>
                </c:pt>
                <c:pt idx="12">
                  <c:v>31134.0</c:v>
                </c:pt>
                <c:pt idx="13">
                  <c:v>32475.0</c:v>
                </c:pt>
                <c:pt idx="14">
                  <c:v>33330.0</c:v>
                </c:pt>
                <c:pt idx="15">
                  <c:v>33707.0</c:v>
                </c:pt>
                <c:pt idx="16">
                  <c:v>34901.0</c:v>
                </c:pt>
                <c:pt idx="17">
                  <c:v>34717.0</c:v>
                </c:pt>
                <c:pt idx="18">
                  <c:v>34732.0</c:v>
                </c:pt>
                <c:pt idx="19">
                  <c:v>34795.0</c:v>
                </c:pt>
                <c:pt idx="20">
                  <c:v>34154.0</c:v>
                </c:pt>
                <c:pt idx="21">
                  <c:v>34283.0</c:v>
                </c:pt>
                <c:pt idx="22">
                  <c:v>33673.0</c:v>
                </c:pt>
                <c:pt idx="23">
                  <c:v>33038.0</c:v>
                </c:pt>
                <c:pt idx="24">
                  <c:v>34219.0</c:v>
                </c:pt>
                <c:pt idx="25">
                  <c:v>35836.0</c:v>
                </c:pt>
                <c:pt idx="26">
                  <c:v>37842.0</c:v>
                </c:pt>
                <c:pt idx="27">
                  <c:v>38936.0</c:v>
                </c:pt>
                <c:pt idx="28">
                  <c:v>39370.0</c:v>
                </c:pt>
                <c:pt idx="29">
                  <c:v>35981.0</c:v>
                </c:pt>
                <c:pt idx="30">
                  <c:v>34168.0</c:v>
                </c:pt>
                <c:pt idx="31">
                  <c:v>32193.0</c:v>
                </c:pt>
                <c:pt idx="32">
                  <c:v>33090.0</c:v>
                </c:pt>
                <c:pt idx="33">
                  <c:v>34205.0</c:v>
                </c:pt>
                <c:pt idx="34">
                  <c:v>35033.0</c:v>
                </c:pt>
                <c:pt idx="35">
                  <c:v>35347.0</c:v>
                </c:pt>
                <c:pt idx="36">
                  <c:v>35496.0</c:v>
                </c:pt>
                <c:pt idx="37">
                  <c:v>35840.0</c:v>
                </c:pt>
              </c:numCache>
            </c:numRef>
          </c:val>
        </c:ser>
        <c:gapWidth val="60"/>
        <c:overlap val="100"/>
        <c:axId val="724323224"/>
        <c:axId val="724129608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old'!$AK$87:$AK$125</c:f>
              <c:numCache>
                <c:formatCode>General</c:formatCode>
                <c:ptCount val="39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old'!$BT$87:$BT$125</c:f>
              <c:numCache>
                <c:formatCode>0.00</c:formatCode>
                <c:ptCount val="39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277.7</c:v>
                </c:pt>
                <c:pt idx="37">
                  <c:v>261.7</c:v>
                </c:pt>
              </c:numCache>
            </c:numRef>
          </c:val>
        </c:ser>
        <c:marker val="1"/>
        <c:axId val="724250312"/>
        <c:axId val="724284536"/>
      </c:lineChart>
      <c:catAx>
        <c:axId val="724323224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4129608"/>
        <c:crosses val="autoZero"/>
        <c:auto val="1"/>
        <c:lblAlgn val="ctr"/>
        <c:lblOffset val="100"/>
        <c:tickLblSkip val="4"/>
        <c:tickMarkSkip val="1"/>
      </c:catAx>
      <c:valAx>
        <c:axId val="724129608"/>
        <c:scaling>
          <c:orientation val="minMax"/>
          <c:max val="6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Central Appalachian Mines (1000s of jobs) </a:t>
                </a:r>
              </a:p>
            </c:rich>
          </c:tx>
          <c:layout>
            <c:manualLayout>
              <c:xMode val="edge"/>
              <c:yMode val="edge"/>
              <c:x val="0.0217844554111155"/>
              <c:y val="0.20598104689362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4323224"/>
        <c:crosses val="autoZero"/>
        <c:crossBetween val="between"/>
        <c:majorUnit val="15000.0"/>
        <c:dispUnits>
          <c:builtInUnit val="thousands"/>
        </c:dispUnits>
      </c:valAx>
      <c:valAx>
        <c:axId val="724284536"/>
        <c:scaling>
          <c:orientation val="minMax"/>
          <c:max val="600.0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/>
                  <a:t>Millions of tons of CAPP coal purchased at US Plants </a:t>
                </a:r>
              </a:p>
            </c:rich>
          </c:tx>
          <c:layout>
            <c:manualLayout>
              <c:xMode val="edge"/>
              <c:yMode val="edge"/>
              <c:x val="0.92312308642916"/>
              <c:y val="0.26707648671399"/>
            </c:manualLayout>
          </c:layout>
        </c:title>
        <c:numFmt formatCode="#,##0" sourceLinked="0"/>
        <c:tickLblPos val="nextTo"/>
        <c:spPr>
          <a:ln>
            <a:noFill/>
          </a:ln>
        </c:spPr>
        <c:txPr>
          <a:bodyPr anchor="ctr" anchorCtr="0"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4250312"/>
        <c:crosses val="max"/>
        <c:crossBetween val="between"/>
        <c:majorUnit val="150.0"/>
      </c:valAx>
      <c:catAx>
        <c:axId val="724250312"/>
        <c:scaling>
          <c:orientation val="minMax"/>
        </c:scaling>
        <c:delete val="1"/>
        <c:axPos val="b"/>
        <c:numFmt formatCode="General" sourceLinked="1"/>
        <c:tickLblPos val="nextTo"/>
        <c:crossAx val="724284536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200"/>
            </a:pPr>
            <a:r>
              <a:rPr lang="en-US" sz="3200"/>
              <a:t>Jobs</a:t>
            </a:r>
            <a:r>
              <a:rPr lang="en-US" sz="3200" baseline="0"/>
              <a:t> at</a:t>
            </a:r>
            <a:r>
              <a:rPr lang="en-US" sz="3200"/>
              <a:t> West Virginia coal mines are up since start of recession</a:t>
            </a:r>
            <a:r>
              <a:rPr lang="en-US" sz="3200" baseline="0"/>
              <a:t> -- and since EPA began stricter review of mountaintop removal permits -- despite falling demand</a:t>
            </a:r>
            <a:endParaRPr lang="en-US" sz="3200"/>
          </a:p>
        </c:rich>
      </c:tx>
      <c:layout>
        <c:manualLayout>
          <c:xMode val="edge"/>
          <c:yMode val="edge"/>
          <c:x val="0.122723059977348"/>
          <c:y val="0.0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10448141091516"/>
          <c:w val="0.749113631438272"/>
          <c:h val="0.673390169737158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'Appalachia - old'!$AK$87:$AK$124</c:f>
              <c:numCache>
                <c:formatCode>General</c:formatCode>
                <c:ptCount val="38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Logan_County!$AI$122:$AI$160</c:f>
              <c:numCache>
                <c:formatCode>#,##0</c:formatCode>
                <c:ptCount val="39"/>
                <c:pt idx="0">
                  <c:v>17324.0</c:v>
                </c:pt>
                <c:pt idx="1">
                  <c:v>15805.0</c:v>
                </c:pt>
                <c:pt idx="2">
                  <c:v>15945.0</c:v>
                </c:pt>
                <c:pt idx="3">
                  <c:v>15945.0</c:v>
                </c:pt>
                <c:pt idx="4">
                  <c:v>15587.0</c:v>
                </c:pt>
                <c:pt idx="5">
                  <c:v>15476.0</c:v>
                </c:pt>
                <c:pt idx="6">
                  <c:v>14777.0</c:v>
                </c:pt>
                <c:pt idx="7">
                  <c:v>14921.0</c:v>
                </c:pt>
                <c:pt idx="8">
                  <c:v>15791.0</c:v>
                </c:pt>
                <c:pt idx="9">
                  <c:v>16137.0</c:v>
                </c:pt>
                <c:pt idx="10">
                  <c:v>16899.0</c:v>
                </c:pt>
                <c:pt idx="11">
                  <c:v>17185.0</c:v>
                </c:pt>
                <c:pt idx="12">
                  <c:v>17683.0</c:v>
                </c:pt>
                <c:pt idx="13">
                  <c:v>18471.0</c:v>
                </c:pt>
                <c:pt idx="14">
                  <c:v>19306.0</c:v>
                </c:pt>
                <c:pt idx="15">
                  <c:v>19772.0</c:v>
                </c:pt>
                <c:pt idx="16">
                  <c:v>20111.0</c:v>
                </c:pt>
                <c:pt idx="17">
                  <c:v>20041.0</c:v>
                </c:pt>
                <c:pt idx="18">
                  <c:v>20318.0</c:v>
                </c:pt>
                <c:pt idx="19">
                  <c:v>20573.0</c:v>
                </c:pt>
                <c:pt idx="20">
                  <c:v>20364.0</c:v>
                </c:pt>
                <c:pt idx="21">
                  <c:v>20615.0</c:v>
                </c:pt>
                <c:pt idx="22">
                  <c:v>20544.0</c:v>
                </c:pt>
                <c:pt idx="23">
                  <c:v>20390.0</c:v>
                </c:pt>
                <c:pt idx="24">
                  <c:v>21216.0</c:v>
                </c:pt>
                <c:pt idx="25">
                  <c:v>22044.0</c:v>
                </c:pt>
                <c:pt idx="26">
                  <c:v>23122.0</c:v>
                </c:pt>
                <c:pt idx="27">
                  <c:v>23443.0</c:v>
                </c:pt>
                <c:pt idx="28">
                  <c:v>23818.0</c:v>
                </c:pt>
                <c:pt idx="29">
                  <c:v>21566.0</c:v>
                </c:pt>
                <c:pt idx="30">
                  <c:v>21320.0</c:v>
                </c:pt>
                <c:pt idx="31">
                  <c:v>19716.0</c:v>
                </c:pt>
                <c:pt idx="32">
                  <c:v>20910.0</c:v>
                </c:pt>
                <c:pt idx="33">
                  <c:v>21250.0</c:v>
                </c:pt>
                <c:pt idx="34">
                  <c:v>22112.0</c:v>
                </c:pt>
                <c:pt idx="35">
                  <c:v>22307.0</c:v>
                </c:pt>
                <c:pt idx="36">
                  <c:v>21818.0</c:v>
                </c:pt>
                <c:pt idx="37">
                  <c:v>22920.0</c:v>
                </c:pt>
              </c:numCache>
            </c:numRef>
          </c:val>
        </c:ser>
        <c:gapWidth val="60"/>
        <c:overlap val="100"/>
        <c:axId val="724340056"/>
        <c:axId val="726838200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'Appalachia - old'!$AK$87:$AK$125</c:f>
              <c:numCache>
                <c:formatCode>General</c:formatCode>
                <c:ptCount val="39"/>
                <c:pt idx="0">
                  <c:v>2002.0</c:v>
                </c:pt>
                <c:pt idx="1">
                  <c:v>0.0</c:v>
                </c:pt>
                <c:pt idx="2">
                  <c:v>0.0</c:v>
                </c:pt>
                <c:pt idx="3">
                  <c:v>0.0</c:v>
                </c:pt>
                <c:pt idx="4">
                  <c:v>2003.0</c:v>
                </c:pt>
                <c:pt idx="5">
                  <c:v>0.0</c:v>
                </c:pt>
                <c:pt idx="6">
                  <c:v>0.0</c:v>
                </c:pt>
                <c:pt idx="7">
                  <c:v>0.0</c:v>
                </c:pt>
                <c:pt idx="8">
                  <c:v>2004.0</c:v>
                </c:pt>
                <c:pt idx="9">
                  <c:v>0.0</c:v>
                </c:pt>
                <c:pt idx="10">
                  <c:v>0.0</c:v>
                </c:pt>
                <c:pt idx="11">
                  <c:v>0.0</c:v>
                </c:pt>
                <c:pt idx="12">
                  <c:v>2005.0</c:v>
                </c:pt>
                <c:pt idx="13">
                  <c:v>0.0</c:v>
                </c:pt>
                <c:pt idx="14">
                  <c:v>0.0</c:v>
                </c:pt>
                <c:pt idx="15">
                  <c:v>0.0</c:v>
                </c:pt>
                <c:pt idx="16">
                  <c:v>2006.0</c:v>
                </c:pt>
                <c:pt idx="17">
                  <c:v>0.0</c:v>
                </c:pt>
                <c:pt idx="18">
                  <c:v>0.0</c:v>
                </c:pt>
                <c:pt idx="19">
                  <c:v>0.0</c:v>
                </c:pt>
                <c:pt idx="20">
                  <c:v>2007.0</c:v>
                </c:pt>
                <c:pt idx="21">
                  <c:v>0.0</c:v>
                </c:pt>
                <c:pt idx="22">
                  <c:v>0.0</c:v>
                </c:pt>
                <c:pt idx="23">
                  <c:v>0.0</c:v>
                </c:pt>
                <c:pt idx="24">
                  <c:v>2008.0</c:v>
                </c:pt>
                <c:pt idx="25">
                  <c:v>0.0</c:v>
                </c:pt>
                <c:pt idx="26">
                  <c:v>0.0</c:v>
                </c:pt>
                <c:pt idx="27">
                  <c:v>0.0</c:v>
                </c:pt>
                <c:pt idx="28">
                  <c:v>2009.0</c:v>
                </c:pt>
                <c:pt idx="29">
                  <c:v>0.0</c:v>
                </c:pt>
                <c:pt idx="30">
                  <c:v>0.0</c:v>
                </c:pt>
                <c:pt idx="31">
                  <c:v>0.0</c:v>
                </c:pt>
                <c:pt idx="32">
                  <c:v>2010.0</c:v>
                </c:pt>
                <c:pt idx="33">
                  <c:v>0.0</c:v>
                </c:pt>
                <c:pt idx="34">
                  <c:v>0.0</c:v>
                </c:pt>
                <c:pt idx="35">
                  <c:v>0.0</c:v>
                </c:pt>
                <c:pt idx="36">
                  <c:v>2011.0</c:v>
                </c:pt>
                <c:pt idx="37">
                  <c:v>0.0</c:v>
                </c:pt>
              </c:numCache>
            </c:numRef>
          </c:cat>
          <c:val>
            <c:numRef>
              <c:f>'Appalachia - old'!$BT$87:$BT$125</c:f>
              <c:numCache>
                <c:formatCode>0.00</c:formatCode>
                <c:ptCount val="39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277.7</c:v>
                </c:pt>
                <c:pt idx="37">
                  <c:v>261.7</c:v>
                </c:pt>
              </c:numCache>
            </c:numRef>
          </c:val>
        </c:ser>
        <c:marker val="1"/>
        <c:axId val="726864840"/>
        <c:axId val="726827032"/>
      </c:lineChart>
      <c:catAx>
        <c:axId val="72434005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26838200"/>
        <c:crosses val="autoZero"/>
        <c:auto val="1"/>
        <c:lblAlgn val="ctr"/>
        <c:lblOffset val="100"/>
        <c:tickLblSkip val="4"/>
        <c:tickMarkSkip val="1"/>
      </c:catAx>
      <c:valAx>
        <c:axId val="726838200"/>
        <c:scaling>
          <c:orientation val="minMax"/>
          <c:max val="35000.0"/>
          <c:min val="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/>
                </a:pPr>
                <a:r>
                  <a:rPr lang="en-US" sz="2000" b="0"/>
                  <a:t>Employment at West</a:t>
                </a:r>
                <a:r>
                  <a:rPr lang="en-US" sz="2000" b="0" baseline="0"/>
                  <a:t> Virginia </a:t>
                </a:r>
                <a:r>
                  <a:rPr lang="en-US" sz="2000" b="0"/>
                  <a:t>Mines (1000s of jobs) </a:t>
                </a:r>
              </a:p>
            </c:rich>
          </c:tx>
          <c:layout>
            <c:manualLayout>
              <c:xMode val="edge"/>
              <c:yMode val="edge"/>
              <c:x val="0.0150036996688108"/>
              <c:y val="0.252218582542193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24340056"/>
        <c:crosses val="autoZero"/>
        <c:crossBetween val="between"/>
        <c:majorUnit val="10000.0"/>
        <c:dispUnits>
          <c:builtInUnit val="thousands"/>
        </c:dispUnits>
      </c:valAx>
      <c:valAx>
        <c:axId val="726827032"/>
        <c:scaling>
          <c:orientation val="minMax"/>
          <c:max val="525.0"/>
          <c:min val="0.0"/>
        </c:scaling>
        <c:axPos val="r"/>
        <c:title>
          <c:tx>
            <c:rich>
              <a:bodyPr rot="5400000" vert="horz"/>
              <a:lstStyle/>
              <a:p>
                <a:pPr>
                  <a:defRPr sz="2000" b="0"/>
                </a:pPr>
                <a:r>
                  <a:rPr lang="en-US" sz="2000" b="0" i="0" baseline="0"/>
                  <a:t>Millions of tons of US coal purchased or exported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0.934747239130254"/>
              <c:y val="0.288835327019201"/>
            </c:manualLayout>
          </c:layout>
        </c:title>
        <c:numFmt formatCode="#,##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chemeClr val="bg1">
                    <a:lumMod val="50000"/>
                  </a:schemeClr>
                </a:solidFill>
              </a:defRPr>
            </a:pPr>
            <a:endParaRPr lang="en-US"/>
          </a:p>
        </c:txPr>
        <c:crossAx val="726864840"/>
        <c:crosses val="max"/>
        <c:crossBetween val="between"/>
        <c:majorUnit val="150.0"/>
      </c:valAx>
      <c:catAx>
        <c:axId val="726864840"/>
        <c:scaling>
          <c:orientation val="minMax"/>
        </c:scaling>
        <c:delete val="1"/>
        <c:axPos val="b"/>
        <c:numFmt formatCode="General" sourceLinked="1"/>
        <c:tickLblPos val="nextTo"/>
        <c:crossAx val="726827032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800"/>
            </a:pPr>
            <a:r>
              <a:rPr lang="en-US" sz="3800"/>
              <a:t>Mining Jobs</a:t>
            </a:r>
            <a:r>
              <a:rPr lang="en-US" sz="3800" baseline="0"/>
              <a:t> and the proportion of coal mined underground </a:t>
            </a:r>
            <a:r>
              <a:rPr lang="en-US" sz="3800"/>
              <a:t>have increased </a:t>
            </a:r>
            <a:r>
              <a:rPr lang="en-US" sz="3800" b="1" i="0" u="none" strike="noStrike" baseline="0"/>
              <a:t>in Appalachia </a:t>
            </a:r>
            <a:r>
              <a:rPr lang="en-US" sz="3800" baseline="0"/>
              <a:t>since EPA began reviews of mountaintop removal permits </a:t>
            </a:r>
            <a:endParaRPr lang="en-US" sz="3800"/>
          </a:p>
        </c:rich>
      </c:tx>
      <c:layout>
        <c:manualLayout>
          <c:xMode val="edge"/>
          <c:yMode val="edge"/>
          <c:x val="0.123691739369106"/>
          <c:y val="0.00815956511445396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3764669147303"/>
          <c:w val="0.769455906514964"/>
          <c:h val="0.646191619355645"/>
        </c:manualLayout>
      </c:layout>
      <c:barChart>
        <c:barDir val="col"/>
        <c:grouping val="clustered"/>
        <c:ser>
          <c:idx val="1"/>
          <c:order val="0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Appalachian!$AJ$96:$AJ$120</c:f>
              <c:numCache>
                <c:formatCode>General</c:formatCode>
                <c:ptCount val="25"/>
                <c:pt idx="0">
                  <c:v>2006.0</c:v>
                </c:pt>
                <c:pt idx="1">
                  <c:v>2006.0</c:v>
                </c:pt>
                <c:pt idx="2">
                  <c:v>2006.0</c:v>
                </c:pt>
                <c:pt idx="3">
                  <c:v>2006.0</c:v>
                </c:pt>
                <c:pt idx="4">
                  <c:v>2007.0</c:v>
                </c:pt>
                <c:pt idx="5">
                  <c:v>2007.0</c:v>
                </c:pt>
                <c:pt idx="6">
                  <c:v>2007.0</c:v>
                </c:pt>
                <c:pt idx="7">
                  <c:v>2007.0</c:v>
                </c:pt>
                <c:pt idx="8">
                  <c:v>2008.0</c:v>
                </c:pt>
                <c:pt idx="9">
                  <c:v>2008.0</c:v>
                </c:pt>
                <c:pt idx="10">
                  <c:v>2008.0</c:v>
                </c:pt>
                <c:pt idx="11">
                  <c:v>2008.0</c:v>
                </c:pt>
                <c:pt idx="12">
                  <c:v>2009.0</c:v>
                </c:pt>
                <c:pt idx="13">
                  <c:v>2009.0</c:v>
                </c:pt>
                <c:pt idx="14">
                  <c:v>2009.0</c:v>
                </c:pt>
                <c:pt idx="15">
                  <c:v>2009.0</c:v>
                </c:pt>
                <c:pt idx="16">
                  <c:v>2010.0</c:v>
                </c:pt>
                <c:pt idx="17">
                  <c:v>2010.0</c:v>
                </c:pt>
                <c:pt idx="18">
                  <c:v>2010.0</c:v>
                </c:pt>
                <c:pt idx="19">
                  <c:v>2010.0</c:v>
                </c:pt>
                <c:pt idx="20">
                  <c:v>2011.0</c:v>
                </c:pt>
                <c:pt idx="21">
                  <c:v>2011.0</c:v>
                </c:pt>
                <c:pt idx="22">
                  <c:v>2011.0</c:v>
                </c:pt>
                <c:pt idx="23">
                  <c:v>2011.0</c:v>
                </c:pt>
                <c:pt idx="24">
                  <c:v>2012.0</c:v>
                </c:pt>
              </c:numCache>
            </c:numRef>
          </c:cat>
          <c:val>
            <c:numRef>
              <c:f>Appalachian!$AS$96:$AS$120</c:f>
              <c:numCache>
                <c:formatCode>#,##0</c:formatCode>
                <c:ptCount val="25"/>
                <c:pt idx="0">
                  <c:v>54596.0</c:v>
                </c:pt>
                <c:pt idx="1">
                  <c:v>53985.0</c:v>
                </c:pt>
                <c:pt idx="2">
                  <c:v>54269.0</c:v>
                </c:pt>
                <c:pt idx="3">
                  <c:v>54098.0</c:v>
                </c:pt>
                <c:pt idx="4">
                  <c:v>53065.0</c:v>
                </c:pt>
                <c:pt idx="5">
                  <c:v>53575.0</c:v>
                </c:pt>
                <c:pt idx="6">
                  <c:v>52969.0</c:v>
                </c:pt>
                <c:pt idx="7">
                  <c:v>52294.0</c:v>
                </c:pt>
                <c:pt idx="8">
                  <c:v>53765.0</c:v>
                </c:pt>
                <c:pt idx="9">
                  <c:v>56314.0</c:v>
                </c:pt>
                <c:pt idx="10">
                  <c:v>59053.0</c:v>
                </c:pt>
                <c:pt idx="11">
                  <c:v>60672.0</c:v>
                </c:pt>
                <c:pt idx="12">
                  <c:v>60966.0</c:v>
                </c:pt>
                <c:pt idx="13">
                  <c:v>56915.0</c:v>
                </c:pt>
                <c:pt idx="14">
                  <c:v>54788.0</c:v>
                </c:pt>
                <c:pt idx="15">
                  <c:v>52053.0</c:v>
                </c:pt>
                <c:pt idx="16">
                  <c:v>53589.0</c:v>
                </c:pt>
                <c:pt idx="17">
                  <c:v>55101.0</c:v>
                </c:pt>
                <c:pt idx="18">
                  <c:v>57070.0</c:v>
                </c:pt>
                <c:pt idx="19">
                  <c:v>56717.0</c:v>
                </c:pt>
                <c:pt idx="20">
                  <c:v>57492.0</c:v>
                </c:pt>
                <c:pt idx="21">
                  <c:v>59339.0</c:v>
                </c:pt>
                <c:pt idx="22">
                  <c:v>60346.0</c:v>
                </c:pt>
                <c:pt idx="23">
                  <c:v>60105.0</c:v>
                </c:pt>
                <c:pt idx="24">
                  <c:v>60376.0</c:v>
                </c:pt>
              </c:numCache>
            </c:numRef>
          </c:val>
        </c:ser>
        <c:gapWidth val="60"/>
        <c:overlap val="100"/>
        <c:axId val="579524360"/>
        <c:axId val="694172040"/>
      </c:barChart>
      <c:lineChart>
        <c:grouping val="standard"/>
        <c:ser>
          <c:idx val="0"/>
          <c:order val="1"/>
          <c:tx>
            <c:v>Percent Underground</c:v>
          </c:tx>
          <c:spPr>
            <a:ln w="635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Appalachian!$AJ$96:$AJ$120</c:f>
              <c:numCache>
                <c:formatCode>General</c:formatCode>
                <c:ptCount val="25"/>
                <c:pt idx="0">
                  <c:v>2006.0</c:v>
                </c:pt>
                <c:pt idx="1">
                  <c:v>2006.0</c:v>
                </c:pt>
                <c:pt idx="2">
                  <c:v>2006.0</c:v>
                </c:pt>
                <c:pt idx="3">
                  <c:v>2006.0</c:v>
                </c:pt>
                <c:pt idx="4">
                  <c:v>2007.0</c:v>
                </c:pt>
                <c:pt idx="5">
                  <c:v>2007.0</c:v>
                </c:pt>
                <c:pt idx="6">
                  <c:v>2007.0</c:v>
                </c:pt>
                <c:pt idx="7">
                  <c:v>2007.0</c:v>
                </c:pt>
                <c:pt idx="8">
                  <c:v>2008.0</c:v>
                </c:pt>
                <c:pt idx="9">
                  <c:v>2008.0</c:v>
                </c:pt>
                <c:pt idx="10">
                  <c:v>2008.0</c:v>
                </c:pt>
                <c:pt idx="11">
                  <c:v>2008.0</c:v>
                </c:pt>
                <c:pt idx="12">
                  <c:v>2009.0</c:v>
                </c:pt>
                <c:pt idx="13">
                  <c:v>2009.0</c:v>
                </c:pt>
                <c:pt idx="14">
                  <c:v>2009.0</c:v>
                </c:pt>
                <c:pt idx="15">
                  <c:v>2009.0</c:v>
                </c:pt>
                <c:pt idx="16">
                  <c:v>2010.0</c:v>
                </c:pt>
                <c:pt idx="17">
                  <c:v>2010.0</c:v>
                </c:pt>
                <c:pt idx="18">
                  <c:v>2010.0</c:v>
                </c:pt>
                <c:pt idx="19">
                  <c:v>2010.0</c:v>
                </c:pt>
                <c:pt idx="20">
                  <c:v>2011.0</c:v>
                </c:pt>
                <c:pt idx="21">
                  <c:v>2011.0</c:v>
                </c:pt>
                <c:pt idx="22">
                  <c:v>2011.0</c:v>
                </c:pt>
                <c:pt idx="23">
                  <c:v>2011.0</c:v>
                </c:pt>
                <c:pt idx="24">
                  <c:v>2012.0</c:v>
                </c:pt>
              </c:numCache>
            </c:numRef>
          </c:cat>
          <c:val>
            <c:numRef>
              <c:f>Appalachian!$AU$96:$AU$120</c:f>
              <c:numCache>
                <c:formatCode>0%</c:formatCode>
                <c:ptCount val="25"/>
                <c:pt idx="0">
                  <c:v>0.609030311563341</c:v>
                </c:pt>
                <c:pt idx="1">
                  <c:v>0.604582088967455</c:v>
                </c:pt>
                <c:pt idx="2">
                  <c:v>0.591766943184726</c:v>
                </c:pt>
                <c:pt idx="3">
                  <c:v>0.601208633334754</c:v>
                </c:pt>
                <c:pt idx="4">
                  <c:v>0.622650616545124</c:v>
                </c:pt>
                <c:pt idx="5">
                  <c:v>0.59945954645515</c:v>
                </c:pt>
                <c:pt idx="6">
                  <c:v>0.58381881059185</c:v>
                </c:pt>
                <c:pt idx="7">
                  <c:v>0.591492096557206</c:v>
                </c:pt>
                <c:pt idx="8">
                  <c:v>0.614029757400843</c:v>
                </c:pt>
                <c:pt idx="9">
                  <c:v>0.603654314483709</c:v>
                </c:pt>
                <c:pt idx="10">
                  <c:v>0.567360454345001</c:v>
                </c:pt>
                <c:pt idx="11">
                  <c:v>0.590571243830015</c:v>
                </c:pt>
                <c:pt idx="12">
                  <c:v>0.594597994998054</c:v>
                </c:pt>
                <c:pt idx="13">
                  <c:v>0.602770224457928</c:v>
                </c:pt>
                <c:pt idx="14">
                  <c:v>0.608678308717492</c:v>
                </c:pt>
                <c:pt idx="15">
                  <c:v>0.642202071314631</c:v>
                </c:pt>
                <c:pt idx="16">
                  <c:v>0.658971095907618</c:v>
                </c:pt>
                <c:pt idx="17">
                  <c:v>0.622762919181289</c:v>
                </c:pt>
                <c:pt idx="18">
                  <c:v>0.610924844930046</c:v>
                </c:pt>
                <c:pt idx="19">
                  <c:v>0.626487015893082</c:v>
                </c:pt>
                <c:pt idx="20">
                  <c:v>0.631531224191691</c:v>
                </c:pt>
                <c:pt idx="21">
                  <c:v>0.625853050815099</c:v>
                </c:pt>
                <c:pt idx="22">
                  <c:v>0.613431538671903</c:v>
                </c:pt>
                <c:pt idx="23">
                  <c:v>0.641701803000146</c:v>
                </c:pt>
                <c:pt idx="24">
                  <c:v>0.654441860517124</c:v>
                </c:pt>
              </c:numCache>
            </c:numRef>
          </c:val>
        </c:ser>
        <c:marker val="1"/>
        <c:axId val="684222440"/>
        <c:axId val="694179880"/>
      </c:lineChart>
      <c:catAx>
        <c:axId val="57952436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694172040"/>
        <c:crosses val="autoZero"/>
        <c:auto val="1"/>
        <c:lblAlgn val="ctr"/>
        <c:lblOffset val="100"/>
        <c:tickLblSkip val="4"/>
        <c:tickMarkSkip val="1"/>
      </c:catAx>
      <c:valAx>
        <c:axId val="694172040"/>
        <c:scaling>
          <c:orientation val="minMax"/>
          <c:max val="65000.0"/>
          <c:min val="4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Central Appalachian Coal Mines</a:t>
                </a:r>
              </a:p>
            </c:rich>
          </c:tx>
          <c:layout>
            <c:manualLayout>
              <c:xMode val="edge"/>
              <c:yMode val="edge"/>
              <c:x val="0.00725426453474824"/>
              <c:y val="0.269630815857627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000" u="none" baseline="0">
                <a:solidFill>
                  <a:schemeClr val="accent1"/>
                </a:solidFill>
              </a:defRPr>
            </a:pPr>
            <a:endParaRPr lang="en-US"/>
          </a:p>
        </c:txPr>
        <c:crossAx val="579524360"/>
        <c:crosses val="autoZero"/>
        <c:crossBetween val="between"/>
        <c:majorUnit val="5000.0"/>
      </c:valAx>
      <c:valAx>
        <c:axId val="694179880"/>
        <c:scaling>
          <c:orientation val="minMax"/>
          <c:max val="0.75"/>
          <c:min val="0.5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% Production from Underground Mines</a:t>
                </a:r>
              </a:p>
            </c:rich>
          </c:tx>
          <c:layout>
            <c:manualLayout>
              <c:xMode val="edge"/>
              <c:yMode val="edge"/>
              <c:x val="0.949564982865434"/>
              <c:y val="0.342519268941515"/>
            </c:manualLayout>
          </c:layout>
        </c:title>
        <c:numFmt formatCode="0%" sourceLinked="1"/>
        <c:majorTickMark val="none"/>
        <c:tickLblPos val="nextTo"/>
        <c:txPr>
          <a:bodyPr/>
          <a:lstStyle/>
          <a:p>
            <a:pPr>
              <a:defRPr sz="2000">
                <a:solidFill>
                  <a:schemeClr val="accent3">
                    <a:lumMod val="75000"/>
                  </a:schemeClr>
                </a:solidFill>
              </a:defRPr>
            </a:pPr>
            <a:endParaRPr lang="en-US"/>
          </a:p>
        </c:txPr>
        <c:crossAx val="684222440"/>
        <c:crosses val="max"/>
        <c:crossBetween val="between"/>
        <c:majorUnit val="0.05"/>
      </c:valAx>
      <c:catAx>
        <c:axId val="684222440"/>
        <c:scaling>
          <c:orientation val="minMax"/>
        </c:scaling>
        <c:delete val="1"/>
        <c:axPos val="b"/>
        <c:numFmt formatCode="General" sourceLinked="1"/>
        <c:tickLblPos val="nextTo"/>
        <c:crossAx val="694179880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400"/>
            </a:pPr>
            <a:r>
              <a:rPr lang="en-US" sz="3400" b="1" i="0" u="none" strike="noStrike" baseline="0"/>
              <a:t>Appalachian m</a:t>
            </a:r>
            <a:r>
              <a:rPr lang="en-US" sz="3400" b="1" i="0" baseline="0"/>
              <a:t>ining jobs in 2011 were at their highest level since 1997 and have increased since EPA began enhanced scrutiny of mountaintop removal permits </a:t>
            </a:r>
          </a:p>
        </c:rich>
      </c:tx>
      <c:layout>
        <c:manualLayout>
          <c:xMode val="edge"/>
          <c:yMode val="edge"/>
          <c:x val="0.128458402353884"/>
          <c:y val="0.0145888609399592"/>
        </c:manualLayout>
      </c:layout>
    </c:title>
    <c:plotArea>
      <c:layout>
        <c:manualLayout>
          <c:layoutTarget val="inner"/>
          <c:xMode val="edge"/>
          <c:yMode val="edge"/>
          <c:x val="0.109363498150627"/>
          <c:y val="0.267477314425668"/>
          <c:w val="0.798895519904392"/>
          <c:h val="0.615034734960498"/>
        </c:manualLayout>
      </c:layout>
      <c:barChart>
        <c:barDir val="col"/>
        <c:grouping val="stacked"/>
        <c:ser>
          <c:idx val="3"/>
          <c:order val="0"/>
          <c:tx>
            <c:strRef>
              <c:f>Appalachian!$AS$3</c:f>
              <c:strCache>
                <c:ptCount val="1"/>
                <c:pt idx="0">
                  <c:v>Tot_Jobs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Appalachian!$AJ$80:$AJ$120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Appalachian!$AS$80:$AS$120</c:f>
              <c:numCache>
                <c:formatCode>#,##0</c:formatCode>
                <c:ptCount val="41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  <c:pt idx="36">
                  <c:v>57492.0</c:v>
                </c:pt>
                <c:pt idx="37">
                  <c:v>59339.0</c:v>
                </c:pt>
                <c:pt idx="38">
                  <c:v>60346.0</c:v>
                </c:pt>
                <c:pt idx="39">
                  <c:v>60105.0</c:v>
                </c:pt>
                <c:pt idx="40">
                  <c:v>60376.0</c:v>
                </c:pt>
              </c:numCache>
            </c:numRef>
          </c:val>
        </c:ser>
        <c:gapWidth val="70"/>
        <c:overlap val="100"/>
        <c:axId val="684447992"/>
        <c:axId val="708719016"/>
      </c:barChart>
      <c:catAx>
        <c:axId val="6844479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08719016"/>
        <c:crosses val="autoZero"/>
        <c:auto val="1"/>
        <c:lblAlgn val="ctr"/>
        <c:lblOffset val="100"/>
        <c:tickLblSkip val="4"/>
        <c:tickMarkSkip val="1"/>
      </c:catAx>
      <c:valAx>
        <c:axId val="708719016"/>
        <c:scaling>
          <c:orientation val="minMax"/>
          <c:max val="69000.0"/>
          <c:min val="30000.0"/>
        </c:scaling>
        <c:axPos val="l"/>
        <c:majorGridlines/>
        <c:title>
          <c:tx>
            <c:rich>
              <a:bodyPr/>
              <a:lstStyle/>
              <a:p>
                <a:pPr>
                  <a:defRPr sz="2400" b="0">
                    <a:solidFill>
                      <a:srgbClr val="7F7F7F"/>
                    </a:solidFill>
                  </a:defRPr>
                </a:pPr>
                <a:r>
                  <a:rPr lang="en-US" sz="2400" b="0">
                    <a:solidFill>
                      <a:srgbClr val="7F7F7F"/>
                    </a:solidFill>
                  </a:rPr>
                  <a:t>Jobs </a:t>
                </a:r>
                <a:r>
                  <a:rPr lang="en-US" sz="2400" b="0" baseline="0">
                    <a:solidFill>
                      <a:srgbClr val="7F7F7F"/>
                    </a:solidFill>
                  </a:rPr>
                  <a:t>at Appalachian Coal Mines (1000s)</a:t>
                </a:r>
                <a:endParaRPr lang="en-US" sz="2400" b="0">
                  <a:solidFill>
                    <a:srgbClr val="7F7F7F"/>
                  </a:solidFill>
                </a:endParaRPr>
              </a:p>
            </c:rich>
          </c:tx>
          <c:layout>
            <c:manualLayout>
              <c:xMode val="edge"/>
              <c:yMode val="edge"/>
              <c:x val="0.012924731670789"/>
              <c:y val="0.325411801145784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684447992"/>
        <c:crosses val="autoZero"/>
        <c:crossBetween val="between"/>
        <c:majorUnit val="10000.0"/>
        <c:dispUnits>
          <c:builtInUnit val="thousands"/>
        </c:dispUnits>
      </c:valAx>
      <c:spPr>
        <a:noFill/>
        <a:ln w="9525" cap="flat" cmpd="sng" algn="ctr">
          <a:noFill/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Appalachian mining jobs </a:t>
            </a:r>
            <a:r>
              <a:rPr lang="en-US" sz="3600" b="1" i="0" u="none" strike="noStrike" baseline="0"/>
              <a:t>have increased since EPA began enhanced scrutiny of mountaintop removal permits</a:t>
            </a:r>
            <a:r>
              <a:rPr lang="en-US" sz="3600" b="1" i="0" baseline="0"/>
              <a:t>, despite declining demand for U.S. coal  </a:t>
            </a:r>
            <a:endParaRPr lang="en-US" sz="36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US!$AJ$80:$AJ$121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Appalachian!$AS$80:$AS$121</c:f>
              <c:numCache>
                <c:formatCode>#,##0</c:formatCode>
                <c:ptCount val="42"/>
                <c:pt idx="0">
                  <c:v>51714.0</c:v>
                </c:pt>
                <c:pt idx="1">
                  <c:v>48466.0</c:v>
                </c:pt>
                <c:pt idx="2">
                  <c:v>48066.0</c:v>
                </c:pt>
                <c:pt idx="3">
                  <c:v>46895.0</c:v>
                </c:pt>
                <c:pt idx="4">
                  <c:v>45736.0</c:v>
                </c:pt>
                <c:pt idx="5">
                  <c:v>45424.0</c:v>
                </c:pt>
                <c:pt idx="6">
                  <c:v>44718.0</c:v>
                </c:pt>
                <c:pt idx="7">
                  <c:v>44547.0</c:v>
                </c:pt>
                <c:pt idx="8">
                  <c:v>46087.0</c:v>
                </c:pt>
                <c:pt idx="9">
                  <c:v>47354.0</c:v>
                </c:pt>
                <c:pt idx="10">
                  <c:v>48862.0</c:v>
                </c:pt>
                <c:pt idx="11">
                  <c:v>49262.0</c:v>
                </c:pt>
                <c:pt idx="12">
                  <c:v>50674.0</c:v>
                </c:pt>
                <c:pt idx="13">
                  <c:v>52254.0</c:v>
                </c:pt>
                <c:pt idx="14">
                  <c:v>53027.0</c:v>
                </c:pt>
                <c:pt idx="15">
                  <c:v>53452.0</c:v>
                </c:pt>
                <c:pt idx="16">
                  <c:v>54596.0</c:v>
                </c:pt>
                <c:pt idx="17">
                  <c:v>53985.0</c:v>
                </c:pt>
                <c:pt idx="18">
                  <c:v>54269.0</c:v>
                </c:pt>
                <c:pt idx="19">
                  <c:v>54098.0</c:v>
                </c:pt>
                <c:pt idx="20">
                  <c:v>53065.0</c:v>
                </c:pt>
                <c:pt idx="21">
                  <c:v>53575.0</c:v>
                </c:pt>
                <c:pt idx="22">
                  <c:v>52969.0</c:v>
                </c:pt>
                <c:pt idx="23">
                  <c:v>52294.0</c:v>
                </c:pt>
                <c:pt idx="24">
                  <c:v>53765.0</c:v>
                </c:pt>
                <c:pt idx="25">
                  <c:v>56314.0</c:v>
                </c:pt>
                <c:pt idx="26">
                  <c:v>59053.0</c:v>
                </c:pt>
                <c:pt idx="27">
                  <c:v>60672.0</c:v>
                </c:pt>
                <c:pt idx="28">
                  <c:v>60966.0</c:v>
                </c:pt>
                <c:pt idx="29">
                  <c:v>56915.0</c:v>
                </c:pt>
                <c:pt idx="30">
                  <c:v>54788.0</c:v>
                </c:pt>
                <c:pt idx="31">
                  <c:v>52053.0</c:v>
                </c:pt>
                <c:pt idx="32">
                  <c:v>53589.0</c:v>
                </c:pt>
                <c:pt idx="33">
                  <c:v>55101.0</c:v>
                </c:pt>
                <c:pt idx="34">
                  <c:v>57070.0</c:v>
                </c:pt>
                <c:pt idx="35">
                  <c:v>56717.0</c:v>
                </c:pt>
                <c:pt idx="36">
                  <c:v>57492.0</c:v>
                </c:pt>
                <c:pt idx="37">
                  <c:v>59339.0</c:v>
                </c:pt>
                <c:pt idx="38">
                  <c:v>60346.0</c:v>
                </c:pt>
                <c:pt idx="39">
                  <c:v>60105.0</c:v>
                </c:pt>
                <c:pt idx="40">
                  <c:v>60376.0</c:v>
                </c:pt>
                <c:pt idx="41">
                  <c:v>57542.0</c:v>
                </c:pt>
              </c:numCache>
            </c:numRef>
          </c:val>
        </c:ser>
        <c:gapWidth val="60"/>
        <c:overlap val="100"/>
        <c:axId val="579772648"/>
        <c:axId val="579659384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US!$AJ$80:$AJ$121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  <c:pt idx="41">
                  <c:v>2012.0</c:v>
                </c:pt>
              </c:numCache>
            </c:numRef>
          </c:cat>
          <c:val>
            <c:numRef>
              <c:f>US!$CB$80:$CB$121</c:f>
              <c:numCache>
                <c:formatCode>0.00</c:formatCode>
                <c:ptCount val="42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  <c:pt idx="41">
                  <c:v>220.9</c:v>
                </c:pt>
              </c:numCache>
            </c:numRef>
          </c:val>
        </c:ser>
        <c:marker val="1"/>
        <c:axId val="684616424"/>
        <c:axId val="684520632"/>
      </c:lineChart>
      <c:catAx>
        <c:axId val="57977264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79659384"/>
        <c:crosses val="autoZero"/>
        <c:auto val="1"/>
        <c:lblAlgn val="ctr"/>
        <c:lblOffset val="100"/>
        <c:tickLblSkip val="4"/>
        <c:tickMarkSkip val="1"/>
      </c:catAx>
      <c:valAx>
        <c:axId val="579659384"/>
        <c:scaling>
          <c:orientation val="minMax"/>
          <c:max val="75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Appalachian Coal Mines (1000s of jobs) </a:t>
                </a:r>
              </a:p>
            </c:rich>
          </c:tx>
          <c:layout>
            <c:manualLayout>
              <c:xMode val="edge"/>
              <c:yMode val="edge"/>
              <c:x val="0.0187742207009278"/>
              <c:y val="0.261847202365449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579772648"/>
        <c:crosses val="autoZero"/>
        <c:crossBetween val="between"/>
        <c:majorUnit val="15000.0"/>
        <c:dispUnits>
          <c:builtInUnit val="thousands"/>
        </c:dispUnits>
      </c:valAx>
      <c:valAx>
        <c:axId val="684520632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U.S. coal purchased or exported</a:t>
                </a:r>
              </a:p>
            </c:rich>
          </c:tx>
          <c:layout>
            <c:manualLayout>
              <c:xMode val="edge"/>
              <c:yMode val="edge"/>
              <c:x val="0.936741746544119"/>
              <c:y val="0.259045620446306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684616424"/>
        <c:crosses val="max"/>
        <c:crossBetween val="between"/>
        <c:majorUnit val="40.0"/>
      </c:valAx>
      <c:catAx>
        <c:axId val="684616424"/>
        <c:scaling>
          <c:orientation val="minMax"/>
        </c:scaling>
        <c:delete val="1"/>
        <c:axPos val="b"/>
        <c:numFmt formatCode="General" sourceLinked="1"/>
        <c:tickLblPos val="nextTo"/>
        <c:crossAx val="684520632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4000"/>
            </a:pPr>
            <a:r>
              <a:rPr lang="en-US" sz="4000" b="1" i="0" u="none" strike="noStrike" baseline="0"/>
              <a:t>Central Appalachian m</a:t>
            </a:r>
            <a:r>
              <a:rPr lang="en-US" sz="4000" b="1" i="0" baseline="0"/>
              <a:t>ining jobs have increased since EPA began enhanced scrutiny of mountaintop removal permits </a:t>
            </a:r>
          </a:p>
        </c:rich>
      </c:tx>
      <c:layout>
        <c:manualLayout>
          <c:xMode val="edge"/>
          <c:yMode val="edge"/>
          <c:x val="0.14547696619665"/>
          <c:y val="0.000688263294889627"/>
        </c:manualLayout>
      </c:layout>
    </c:title>
    <c:plotArea>
      <c:layout>
        <c:manualLayout>
          <c:layoutTarget val="inner"/>
          <c:xMode val="edge"/>
          <c:yMode val="edge"/>
          <c:x val="0.109363498150627"/>
          <c:y val="0.267477314425668"/>
          <c:w val="0.798895519904392"/>
          <c:h val="0.615034734960498"/>
        </c:manualLayout>
      </c:layout>
      <c:barChart>
        <c:barDir val="col"/>
        <c:grouping val="stacked"/>
        <c:ser>
          <c:idx val="3"/>
          <c:order val="0"/>
          <c:tx>
            <c:strRef>
              <c:f>CAPP!$AS$3</c:f>
              <c:strCache>
                <c:ptCount val="1"/>
                <c:pt idx="0">
                  <c:v>Tot_Jobs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cat>
            <c:numRef>
              <c:f>CAPP!$AJ$80:$AJ$120</c:f>
              <c:numCache>
                <c:formatCode>General</c:formatCode>
                <c:ptCount val="41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CAPP!$AS$80:$AS$120</c:f>
              <c:numCache>
                <c:formatCode>#,##0</c:formatCode>
                <c:ptCount val="41"/>
                <c:pt idx="0">
                  <c:v>32862.0</c:v>
                </c:pt>
                <c:pt idx="1">
                  <c:v>30345.0</c:v>
                </c:pt>
                <c:pt idx="2">
                  <c:v>30276.0</c:v>
                </c:pt>
                <c:pt idx="3">
                  <c:v>29235.0</c:v>
                </c:pt>
                <c:pt idx="4">
                  <c:v>28365.0</c:v>
                </c:pt>
                <c:pt idx="5">
                  <c:v>28146.0</c:v>
                </c:pt>
                <c:pt idx="6">
                  <c:v>27579.0</c:v>
                </c:pt>
                <c:pt idx="7">
                  <c:v>27138.0</c:v>
                </c:pt>
                <c:pt idx="8">
                  <c:v>28126.0</c:v>
                </c:pt>
                <c:pt idx="9">
                  <c:v>28813.0</c:v>
                </c:pt>
                <c:pt idx="10">
                  <c:v>29894.0</c:v>
                </c:pt>
                <c:pt idx="11">
                  <c:v>30102.0</c:v>
                </c:pt>
                <c:pt idx="12">
                  <c:v>31134.0</c:v>
                </c:pt>
                <c:pt idx="13">
                  <c:v>32475.0</c:v>
                </c:pt>
                <c:pt idx="14">
                  <c:v>33330.0</c:v>
                </c:pt>
                <c:pt idx="15">
                  <c:v>33707.0</c:v>
                </c:pt>
                <c:pt idx="16">
                  <c:v>34901.0</c:v>
                </c:pt>
                <c:pt idx="17">
                  <c:v>34717.0</c:v>
                </c:pt>
                <c:pt idx="18">
                  <c:v>34732.0</c:v>
                </c:pt>
                <c:pt idx="19">
                  <c:v>34795.0</c:v>
                </c:pt>
                <c:pt idx="20">
                  <c:v>34154.0</c:v>
                </c:pt>
                <c:pt idx="21">
                  <c:v>34283.0</c:v>
                </c:pt>
                <c:pt idx="22">
                  <c:v>33673.0</c:v>
                </c:pt>
                <c:pt idx="23">
                  <c:v>33038.0</c:v>
                </c:pt>
                <c:pt idx="24">
                  <c:v>34219.0</c:v>
                </c:pt>
                <c:pt idx="25">
                  <c:v>35836.0</c:v>
                </c:pt>
                <c:pt idx="26">
                  <c:v>37842.0</c:v>
                </c:pt>
                <c:pt idx="27">
                  <c:v>38936.0</c:v>
                </c:pt>
                <c:pt idx="28">
                  <c:v>39370.0</c:v>
                </c:pt>
                <c:pt idx="29">
                  <c:v>35981.0</c:v>
                </c:pt>
                <c:pt idx="30">
                  <c:v>34168.0</c:v>
                </c:pt>
                <c:pt idx="31">
                  <c:v>32193.0</c:v>
                </c:pt>
                <c:pt idx="32">
                  <c:v>33090.0</c:v>
                </c:pt>
                <c:pt idx="33">
                  <c:v>34205.0</c:v>
                </c:pt>
                <c:pt idx="34">
                  <c:v>35033.0</c:v>
                </c:pt>
                <c:pt idx="35">
                  <c:v>35347.0</c:v>
                </c:pt>
                <c:pt idx="36">
                  <c:v>35396.0</c:v>
                </c:pt>
                <c:pt idx="37">
                  <c:v>36597.0</c:v>
                </c:pt>
                <c:pt idx="38">
                  <c:v>37550.0</c:v>
                </c:pt>
                <c:pt idx="39">
                  <c:v>36613.0</c:v>
                </c:pt>
                <c:pt idx="40">
                  <c:v>36675.0</c:v>
                </c:pt>
              </c:numCache>
            </c:numRef>
          </c:val>
        </c:ser>
        <c:gapWidth val="70"/>
        <c:overlap val="100"/>
        <c:axId val="708315688"/>
        <c:axId val="708525480"/>
      </c:barChart>
      <c:catAx>
        <c:axId val="708315688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708525480"/>
        <c:crosses val="autoZero"/>
        <c:auto val="1"/>
        <c:lblAlgn val="ctr"/>
        <c:lblOffset val="100"/>
        <c:tickLblSkip val="4"/>
        <c:tickMarkSkip val="1"/>
      </c:catAx>
      <c:valAx>
        <c:axId val="708525480"/>
        <c:scaling>
          <c:orientation val="minMax"/>
          <c:max val="45000.0"/>
          <c:min val="0.0"/>
        </c:scaling>
        <c:axPos val="l"/>
        <c:majorGridlines/>
        <c:title>
          <c:tx>
            <c:rich>
              <a:bodyPr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 i="0" baseline="0"/>
                  <a:t>Employment at Central Appalachian Coal Mines (1000s of jobs) </a:t>
                </a:r>
                <a:endParaRPr lang="en-US" sz="2000"/>
              </a:p>
            </c:rich>
          </c:tx>
          <c:layout>
            <c:manualLayout>
              <c:xMode val="edge"/>
              <c:yMode val="edge"/>
              <c:x val="0.0110337962028584"/>
              <c:y val="0.262227320321439"/>
            </c:manualLayout>
          </c:layout>
        </c:title>
        <c:numFmt formatCode="#,##0" sourceLinked="1"/>
        <c:tickLblPos val="nextTo"/>
        <c:spPr>
          <a:effectLst/>
        </c:spPr>
        <c:txPr>
          <a:bodyPr/>
          <a:lstStyle/>
          <a:p>
            <a:pPr>
              <a:defRPr sz="2400" baseline="0">
                <a:solidFill>
                  <a:srgbClr val="7F7F7F"/>
                </a:solidFill>
              </a:defRPr>
            </a:pPr>
            <a:endParaRPr lang="en-US"/>
          </a:p>
        </c:txPr>
        <c:crossAx val="708315688"/>
        <c:crosses val="autoZero"/>
        <c:crossBetween val="between"/>
        <c:majorUnit val="10000.0"/>
        <c:dispUnits>
          <c:builtInUnit val="thousands"/>
        </c:dispUnits>
      </c:valAx>
      <c:spPr>
        <a:noFill/>
        <a:ln w="9525" cap="flat" cmpd="sng" algn="ctr">
          <a:noFill/>
          <a:prstDash val="solid"/>
        </a:ln>
        <a:effectLst>
          <a:outerShdw blurRad="40000" dist="23000" dir="5400000" rotWithShape="0">
            <a:srgbClr val="000000">
              <a:alpha val="35000"/>
            </a:srgbClr>
          </a:outerShdw>
        </a:effectLst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1"/>
  <c:lang val="en-US"/>
  <c:style val="18"/>
  <c:chart>
    <c:title>
      <c:tx>
        <c:rich>
          <a:bodyPr/>
          <a:lstStyle/>
          <a:p>
            <a:pPr>
              <a:defRPr sz="3600"/>
            </a:pPr>
            <a:r>
              <a:rPr lang="en-US" sz="3600" b="1" i="0" baseline="0"/>
              <a:t>Central Appalachian mining jobs </a:t>
            </a:r>
            <a:r>
              <a:rPr lang="en-US" sz="3600" b="1" i="0" u="none" strike="noStrike" baseline="0"/>
              <a:t>have increased since EPA began enhanced scrutiny of mountaintop removal permits</a:t>
            </a:r>
            <a:r>
              <a:rPr lang="en-US" sz="3600" b="1" i="0" baseline="0"/>
              <a:t>, despite declining demand for U.S. coal  </a:t>
            </a:r>
            <a:endParaRPr lang="en-US" sz="3600"/>
          </a:p>
        </c:rich>
      </c:tx>
      <c:layout>
        <c:manualLayout>
          <c:xMode val="edge"/>
          <c:yMode val="edge"/>
          <c:x val="0.128262104356879"/>
          <c:y val="0.000255799078974348"/>
        </c:manualLayout>
      </c:layout>
    </c:title>
    <c:plotArea>
      <c:layout>
        <c:manualLayout>
          <c:layoutTarget val="inner"/>
          <c:xMode val="edge"/>
          <c:yMode val="edge"/>
          <c:x val="0.114957073392261"/>
          <c:y val="0.229566585489829"/>
          <c:w val="0.749113631438272"/>
          <c:h val="0.654271690330741"/>
        </c:manualLayout>
      </c:layout>
      <c:barChart>
        <c:barDir val="col"/>
        <c:grouping val="clustered"/>
        <c:ser>
          <c:idx val="1"/>
          <c:order val="1"/>
          <c:tx>
            <c:v>Employment</c:v>
          </c:tx>
          <c:spPr>
            <a:gradFill rotWithShape="1">
              <a:gsLst>
                <a:gs pos="0">
                  <a:schemeClr val="accent1">
                    <a:tint val="100000"/>
                    <a:shade val="100000"/>
                    <a:satMod val="130000"/>
                  </a:schemeClr>
                </a:gs>
                <a:gs pos="100000">
                  <a:schemeClr val="accent1">
                    <a:tint val="50000"/>
                    <a:shade val="100000"/>
                    <a:satMod val="350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50800" dist="38100" dir="2700000" algn="br" rotWithShape="0">
                <a:srgbClr val="000000">
                  <a:alpha val="43000"/>
                </a:srgbClr>
              </a:outerShdw>
            </a:effectLst>
          </c:spPr>
          <c:cat>
            <c:numRef>
              <c:f>CAPP!$AJ$80:$AJ$121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CAPP!$AS$80:$AS$121</c:f>
              <c:numCache>
                <c:formatCode>#,##0</c:formatCode>
                <c:ptCount val="42"/>
                <c:pt idx="0">
                  <c:v>32862.0</c:v>
                </c:pt>
                <c:pt idx="1">
                  <c:v>30345.0</c:v>
                </c:pt>
                <c:pt idx="2">
                  <c:v>30276.0</c:v>
                </c:pt>
                <c:pt idx="3">
                  <c:v>29235.0</c:v>
                </c:pt>
                <c:pt idx="4">
                  <c:v>28365.0</c:v>
                </c:pt>
                <c:pt idx="5">
                  <c:v>28146.0</c:v>
                </c:pt>
                <c:pt idx="6">
                  <c:v>27579.0</c:v>
                </c:pt>
                <c:pt idx="7">
                  <c:v>27138.0</c:v>
                </c:pt>
                <c:pt idx="8">
                  <c:v>28126.0</c:v>
                </c:pt>
                <c:pt idx="9">
                  <c:v>28813.0</c:v>
                </c:pt>
                <c:pt idx="10">
                  <c:v>29894.0</c:v>
                </c:pt>
                <c:pt idx="11">
                  <c:v>30102.0</c:v>
                </c:pt>
                <c:pt idx="12">
                  <c:v>31134.0</c:v>
                </c:pt>
                <c:pt idx="13">
                  <c:v>32475.0</c:v>
                </c:pt>
                <c:pt idx="14">
                  <c:v>33330.0</c:v>
                </c:pt>
                <c:pt idx="15">
                  <c:v>33707.0</c:v>
                </c:pt>
                <c:pt idx="16">
                  <c:v>34901.0</c:v>
                </c:pt>
                <c:pt idx="17">
                  <c:v>34717.0</c:v>
                </c:pt>
                <c:pt idx="18">
                  <c:v>34732.0</c:v>
                </c:pt>
                <c:pt idx="19">
                  <c:v>34795.0</c:v>
                </c:pt>
                <c:pt idx="20">
                  <c:v>34154.0</c:v>
                </c:pt>
                <c:pt idx="21">
                  <c:v>34283.0</c:v>
                </c:pt>
                <c:pt idx="22">
                  <c:v>33673.0</c:v>
                </c:pt>
                <c:pt idx="23">
                  <c:v>33038.0</c:v>
                </c:pt>
                <c:pt idx="24">
                  <c:v>34219.0</c:v>
                </c:pt>
                <c:pt idx="25">
                  <c:v>35836.0</c:v>
                </c:pt>
                <c:pt idx="26">
                  <c:v>37842.0</c:v>
                </c:pt>
                <c:pt idx="27">
                  <c:v>38936.0</c:v>
                </c:pt>
                <c:pt idx="28">
                  <c:v>39370.0</c:v>
                </c:pt>
                <c:pt idx="29">
                  <c:v>35981.0</c:v>
                </c:pt>
                <c:pt idx="30">
                  <c:v>34168.0</c:v>
                </c:pt>
                <c:pt idx="31">
                  <c:v>32193.0</c:v>
                </c:pt>
                <c:pt idx="32">
                  <c:v>33090.0</c:v>
                </c:pt>
                <c:pt idx="33">
                  <c:v>34205.0</c:v>
                </c:pt>
                <c:pt idx="34">
                  <c:v>35033.0</c:v>
                </c:pt>
                <c:pt idx="35">
                  <c:v>35347.0</c:v>
                </c:pt>
                <c:pt idx="36">
                  <c:v>35396.0</c:v>
                </c:pt>
                <c:pt idx="37">
                  <c:v>36597.0</c:v>
                </c:pt>
                <c:pt idx="38">
                  <c:v>37550.0</c:v>
                </c:pt>
                <c:pt idx="39">
                  <c:v>36613.0</c:v>
                </c:pt>
                <c:pt idx="40">
                  <c:v>36675.0</c:v>
                </c:pt>
              </c:numCache>
            </c:numRef>
          </c:val>
        </c:ser>
        <c:gapWidth val="60"/>
        <c:overlap val="100"/>
        <c:axId val="684677640"/>
        <c:axId val="579598568"/>
      </c:barChart>
      <c:lineChart>
        <c:grouping val="standard"/>
        <c:ser>
          <c:idx val="0"/>
          <c:order val="0"/>
          <c:tx>
            <c:v>Demand</c:v>
          </c:tx>
          <c:spPr>
            <a:ln w="5715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srgbClr val="000000">
                  <a:alpha val="43000"/>
                </a:srgbClr>
              </a:outerShdw>
            </a:effectLst>
          </c:spPr>
          <c:marker>
            <c:symbol val="none"/>
          </c:marker>
          <c:cat>
            <c:numRef>
              <c:f>CAPP!$AJ$80:$AJ$121</c:f>
              <c:numCache>
                <c:formatCode>General</c:formatCode>
                <c:ptCount val="42"/>
                <c:pt idx="0">
                  <c:v>2002.0</c:v>
                </c:pt>
                <c:pt idx="1">
                  <c:v>2002.0</c:v>
                </c:pt>
                <c:pt idx="2">
                  <c:v>2002.0</c:v>
                </c:pt>
                <c:pt idx="3">
                  <c:v>2002.0</c:v>
                </c:pt>
                <c:pt idx="4">
                  <c:v>2003.0</c:v>
                </c:pt>
                <c:pt idx="5">
                  <c:v>2003.0</c:v>
                </c:pt>
                <c:pt idx="6">
                  <c:v>2003.0</c:v>
                </c:pt>
                <c:pt idx="7">
                  <c:v>2003.0</c:v>
                </c:pt>
                <c:pt idx="8">
                  <c:v>2004.0</c:v>
                </c:pt>
                <c:pt idx="9">
                  <c:v>2004.0</c:v>
                </c:pt>
                <c:pt idx="10">
                  <c:v>2004.0</c:v>
                </c:pt>
                <c:pt idx="11">
                  <c:v>2004.0</c:v>
                </c:pt>
                <c:pt idx="12">
                  <c:v>2005.0</c:v>
                </c:pt>
                <c:pt idx="13">
                  <c:v>2005.0</c:v>
                </c:pt>
                <c:pt idx="14">
                  <c:v>2005.0</c:v>
                </c:pt>
                <c:pt idx="15">
                  <c:v>2005.0</c:v>
                </c:pt>
                <c:pt idx="16">
                  <c:v>2006.0</c:v>
                </c:pt>
                <c:pt idx="17">
                  <c:v>2006.0</c:v>
                </c:pt>
                <c:pt idx="18">
                  <c:v>2006.0</c:v>
                </c:pt>
                <c:pt idx="19">
                  <c:v>2006.0</c:v>
                </c:pt>
                <c:pt idx="20">
                  <c:v>2007.0</c:v>
                </c:pt>
                <c:pt idx="21">
                  <c:v>2007.0</c:v>
                </c:pt>
                <c:pt idx="22">
                  <c:v>2007.0</c:v>
                </c:pt>
                <c:pt idx="23">
                  <c:v>2007.0</c:v>
                </c:pt>
                <c:pt idx="24">
                  <c:v>2008.0</c:v>
                </c:pt>
                <c:pt idx="25">
                  <c:v>2008.0</c:v>
                </c:pt>
                <c:pt idx="26">
                  <c:v>2008.0</c:v>
                </c:pt>
                <c:pt idx="27">
                  <c:v>2008.0</c:v>
                </c:pt>
                <c:pt idx="28">
                  <c:v>2009.0</c:v>
                </c:pt>
                <c:pt idx="29">
                  <c:v>2009.0</c:v>
                </c:pt>
                <c:pt idx="30">
                  <c:v>2009.0</c:v>
                </c:pt>
                <c:pt idx="31">
                  <c:v>2009.0</c:v>
                </c:pt>
                <c:pt idx="32">
                  <c:v>2010.0</c:v>
                </c:pt>
                <c:pt idx="33">
                  <c:v>2010.0</c:v>
                </c:pt>
                <c:pt idx="34">
                  <c:v>2010.0</c:v>
                </c:pt>
                <c:pt idx="35">
                  <c:v>2010.0</c:v>
                </c:pt>
                <c:pt idx="36">
                  <c:v>2011.0</c:v>
                </c:pt>
                <c:pt idx="37">
                  <c:v>2011.0</c:v>
                </c:pt>
                <c:pt idx="38">
                  <c:v>2011.0</c:v>
                </c:pt>
                <c:pt idx="39">
                  <c:v>2011.0</c:v>
                </c:pt>
                <c:pt idx="40">
                  <c:v>2012.0</c:v>
                </c:pt>
              </c:numCache>
            </c:numRef>
          </c:cat>
          <c:val>
            <c:numRef>
              <c:f>US!$CB$80:$CB$121</c:f>
              <c:numCache>
                <c:formatCode>0.00</c:formatCode>
                <c:ptCount val="42"/>
                <c:pt idx="0">
                  <c:v>258.3</c:v>
                </c:pt>
                <c:pt idx="1">
                  <c:v>260.1</c:v>
                </c:pt>
                <c:pt idx="2">
                  <c:v>294.9</c:v>
                </c:pt>
                <c:pt idx="3">
                  <c:v>275.7</c:v>
                </c:pt>
                <c:pt idx="4">
                  <c:v>275.7</c:v>
                </c:pt>
                <c:pt idx="5">
                  <c:v>258.7</c:v>
                </c:pt>
                <c:pt idx="6">
                  <c:v>298.8</c:v>
                </c:pt>
                <c:pt idx="7">
                  <c:v>279.6</c:v>
                </c:pt>
                <c:pt idx="8">
                  <c:v>280.5</c:v>
                </c:pt>
                <c:pt idx="9">
                  <c:v>268.7</c:v>
                </c:pt>
                <c:pt idx="10">
                  <c:v>296.9</c:v>
                </c:pt>
                <c:pt idx="11">
                  <c:v>281.9</c:v>
                </c:pt>
                <c:pt idx="12">
                  <c:v>280.8</c:v>
                </c:pt>
                <c:pt idx="13">
                  <c:v>271.3</c:v>
                </c:pt>
                <c:pt idx="14">
                  <c:v>308.5</c:v>
                </c:pt>
                <c:pt idx="15">
                  <c:v>284.9</c:v>
                </c:pt>
                <c:pt idx="16">
                  <c:v>274.4</c:v>
                </c:pt>
                <c:pt idx="17">
                  <c:v>265.8</c:v>
                </c:pt>
                <c:pt idx="18">
                  <c:v>303.8</c:v>
                </c:pt>
                <c:pt idx="19">
                  <c:v>281.7</c:v>
                </c:pt>
                <c:pt idx="20">
                  <c:v>281.0</c:v>
                </c:pt>
                <c:pt idx="21">
                  <c:v>273.4</c:v>
                </c:pt>
                <c:pt idx="22">
                  <c:v>309.3</c:v>
                </c:pt>
                <c:pt idx="23">
                  <c:v>287.0</c:v>
                </c:pt>
                <c:pt idx="24">
                  <c:v>293.2</c:v>
                </c:pt>
                <c:pt idx="25">
                  <c:v>281.4</c:v>
                </c:pt>
                <c:pt idx="26">
                  <c:v>310.8</c:v>
                </c:pt>
                <c:pt idx="27">
                  <c:v>282.4</c:v>
                </c:pt>
                <c:pt idx="28">
                  <c:v>261.4</c:v>
                </c:pt>
                <c:pt idx="29">
                  <c:v>238.7</c:v>
                </c:pt>
                <c:pt idx="30">
                  <c:v>269.4</c:v>
                </c:pt>
                <c:pt idx="31">
                  <c:v>264.7</c:v>
                </c:pt>
                <c:pt idx="32">
                  <c:v>277.6</c:v>
                </c:pt>
                <c:pt idx="33">
                  <c:v>264.3</c:v>
                </c:pt>
                <c:pt idx="34">
                  <c:v>302.5000000000001</c:v>
                </c:pt>
                <c:pt idx="35">
                  <c:v>266.2</c:v>
                </c:pt>
                <c:pt idx="36">
                  <c:v>277.8</c:v>
                </c:pt>
                <c:pt idx="37">
                  <c:v>265.3</c:v>
                </c:pt>
                <c:pt idx="38">
                  <c:v>302.1</c:v>
                </c:pt>
                <c:pt idx="39">
                  <c:v>252.1</c:v>
                </c:pt>
                <c:pt idx="40">
                  <c:v>231.7</c:v>
                </c:pt>
                <c:pt idx="41">
                  <c:v>220.9</c:v>
                </c:pt>
              </c:numCache>
            </c:numRef>
          </c:val>
        </c:ser>
        <c:marker val="1"/>
        <c:axId val="592588568"/>
        <c:axId val="579716888"/>
      </c:lineChart>
      <c:catAx>
        <c:axId val="684677640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2000" b="1" kern="1200" baseline="0">
                <a:solidFill>
                  <a:srgbClr val="7F7F7F"/>
                </a:solidFill>
              </a:defRPr>
            </a:pPr>
            <a:endParaRPr lang="en-US"/>
          </a:p>
        </c:txPr>
        <c:crossAx val="579598568"/>
        <c:crosses val="autoZero"/>
        <c:auto val="1"/>
        <c:lblAlgn val="ctr"/>
        <c:lblOffset val="100"/>
        <c:tickLblSkip val="4"/>
        <c:tickMarkSkip val="1"/>
      </c:catAx>
      <c:valAx>
        <c:axId val="579598568"/>
        <c:scaling>
          <c:orientation val="minMax"/>
          <c:max val="45000.0"/>
          <c:min val="20000.0"/>
        </c:scaling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title>
          <c:tx>
            <c:rich>
              <a:bodyPr/>
              <a:lstStyle/>
              <a:p>
                <a:pPr>
                  <a:defRPr sz="2000" b="0">
                    <a:solidFill>
                      <a:schemeClr val="bg1">
                        <a:lumMod val="50000"/>
                      </a:schemeClr>
                    </a:solidFill>
                  </a:defRPr>
                </a:pPr>
                <a:r>
                  <a:rPr lang="en-US" sz="2000" b="0">
                    <a:solidFill>
                      <a:schemeClr val="bg1">
                        <a:lumMod val="50000"/>
                      </a:schemeClr>
                    </a:solidFill>
                  </a:rPr>
                  <a:t>Employment at Central Appalachian Coal Mines (1000s of jobs) </a:t>
                </a:r>
              </a:p>
            </c:rich>
          </c:tx>
          <c:layout>
            <c:manualLayout>
              <c:xMode val="edge"/>
              <c:yMode val="edge"/>
              <c:x val="0.0243886930127376"/>
              <c:y val="0.24677182697228"/>
            </c:manualLayout>
          </c:layout>
        </c:title>
        <c:numFmt formatCode="#,##0" sourceLinked="1"/>
        <c:tickLblPos val="nextTo"/>
        <c:txPr>
          <a:bodyPr/>
          <a:lstStyle/>
          <a:p>
            <a:pPr>
              <a:defRPr sz="2400" baseline="0">
                <a:solidFill>
                  <a:schemeClr val="accent1"/>
                </a:solidFill>
              </a:defRPr>
            </a:pPr>
            <a:endParaRPr lang="en-US"/>
          </a:p>
        </c:txPr>
        <c:crossAx val="684677640"/>
        <c:crosses val="autoZero"/>
        <c:crossBetween val="between"/>
        <c:majorUnit val="5000.0"/>
        <c:dispUnits>
          <c:builtInUnit val="thousands"/>
        </c:dispUnits>
      </c:valAx>
      <c:valAx>
        <c:axId val="579716888"/>
        <c:scaling>
          <c:orientation val="minMax"/>
          <c:max val="400.0"/>
          <c:min val="200.0"/>
        </c:scaling>
        <c:axPos val="r"/>
        <c:title>
          <c:tx>
            <c:rich>
              <a:bodyPr rot="5400000" vert="horz"/>
              <a:lstStyle/>
              <a:p>
                <a:pPr>
                  <a:defRPr sz="2000" b="0">
                    <a:solidFill>
                      <a:srgbClr val="7F7F7F"/>
                    </a:solidFill>
                  </a:defRPr>
                </a:pPr>
                <a:r>
                  <a:rPr lang="en-US" sz="2000" b="0">
                    <a:solidFill>
                      <a:srgbClr val="7F7F7F"/>
                    </a:solidFill>
                  </a:rPr>
                  <a:t>Millions of tons of U.S. coal purchased or exported</a:t>
                </a:r>
              </a:p>
            </c:rich>
          </c:tx>
          <c:layout>
            <c:manualLayout>
              <c:xMode val="edge"/>
              <c:yMode val="edge"/>
              <c:x val="0.936741746544119"/>
              <c:y val="0.259045620446306"/>
            </c:manualLayout>
          </c:layout>
        </c:title>
        <c:numFmt formatCode="0" sourceLinked="0"/>
        <c:tickLblPos val="nextTo"/>
        <c:spPr>
          <a:ln>
            <a:noFill/>
          </a:ln>
        </c:spPr>
        <c:txPr>
          <a:bodyPr/>
          <a:lstStyle/>
          <a:p>
            <a:pPr>
              <a:defRPr sz="2000">
                <a:solidFill>
                  <a:srgbClr val="008000"/>
                </a:solidFill>
              </a:defRPr>
            </a:pPr>
            <a:endParaRPr lang="en-US"/>
          </a:p>
        </c:txPr>
        <c:crossAx val="592588568"/>
        <c:crosses val="max"/>
        <c:crossBetween val="between"/>
        <c:majorUnit val="40.0"/>
      </c:valAx>
      <c:catAx>
        <c:axId val="592588568"/>
        <c:scaling>
          <c:orientation val="minMax"/>
        </c:scaling>
        <c:delete val="1"/>
        <c:axPos val="b"/>
        <c:numFmt formatCode="General" sourceLinked="1"/>
        <c:tickLblPos val="nextTo"/>
        <c:crossAx val="579716888"/>
        <c:crosses val="autoZero"/>
        <c:auto val="1"/>
        <c:lblAlgn val="ctr"/>
        <c:lblOffset val="100"/>
      </c:catAx>
      <c:spPr>
        <a:ln>
          <a:noFill/>
        </a:ln>
      </c:spPr>
    </c:plotArea>
    <c:plotVisOnly val="1"/>
    <c:dispBlanksAs val="gap"/>
  </c:chart>
  <c:spPr>
    <a:ln>
      <a:noFill/>
    </a:ln>
  </c:spPr>
  <c:printSettings>
    <c:headerFooter/>
    <c:pageMargins b="1.0" l="0.75" r="0.75" t="1.0" header="0.5" footer="0.5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chart" Target="../charts/chart3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chart" Target="../charts/chart9.xml"/><Relationship Id="rId3" Type="http://schemas.openxmlformats.org/officeDocument/2006/relationships/chart" Target="../charts/chart10.xml"/></Relationships>
</file>

<file path=xl/drawings/_rels/drawing14.xml.rels><?xml version="1.0" encoding="UTF-8" standalone="yes"?>
<Relationships xmlns="http://schemas.openxmlformats.org/package/2006/relationships"><Relationship Id="rId11" Type="http://schemas.openxmlformats.org/officeDocument/2006/relationships/chart" Target="../charts/chart21.xml"/><Relationship Id="rId12" Type="http://schemas.openxmlformats.org/officeDocument/2006/relationships/chart" Target="../charts/chart22.xml"/><Relationship Id="rId1" Type="http://schemas.openxmlformats.org/officeDocument/2006/relationships/chart" Target="../charts/chart11.xml"/><Relationship Id="rId2" Type="http://schemas.openxmlformats.org/officeDocument/2006/relationships/chart" Target="../charts/chart12.xml"/><Relationship Id="rId3" Type="http://schemas.openxmlformats.org/officeDocument/2006/relationships/chart" Target="../charts/chart13.xml"/><Relationship Id="rId4" Type="http://schemas.openxmlformats.org/officeDocument/2006/relationships/chart" Target="../charts/chart14.xml"/><Relationship Id="rId5" Type="http://schemas.openxmlformats.org/officeDocument/2006/relationships/chart" Target="../charts/chart15.xml"/><Relationship Id="rId6" Type="http://schemas.openxmlformats.org/officeDocument/2006/relationships/chart" Target="../charts/chart16.xml"/><Relationship Id="rId7" Type="http://schemas.openxmlformats.org/officeDocument/2006/relationships/chart" Target="../charts/chart17.xml"/><Relationship Id="rId8" Type="http://schemas.openxmlformats.org/officeDocument/2006/relationships/chart" Target="../charts/chart18.xml"/><Relationship Id="rId9" Type="http://schemas.openxmlformats.org/officeDocument/2006/relationships/chart" Target="../charts/chart19.xml"/><Relationship Id="rId10" Type="http://schemas.openxmlformats.org/officeDocument/2006/relationships/chart" Target="../charts/chart20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6.xml"/><Relationship Id="rId4" Type="http://schemas.openxmlformats.org/officeDocument/2006/relationships/chart" Target="../charts/chart27.xml"/><Relationship Id="rId5" Type="http://schemas.openxmlformats.org/officeDocument/2006/relationships/chart" Target="../charts/chart28.xml"/><Relationship Id="rId1" Type="http://schemas.openxmlformats.org/officeDocument/2006/relationships/chart" Target="../charts/chart24.xml"/><Relationship Id="rId2" Type="http://schemas.openxmlformats.org/officeDocument/2006/relationships/chart" Target="../charts/chart25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1.xml"/><Relationship Id="rId4" Type="http://schemas.openxmlformats.org/officeDocument/2006/relationships/chart" Target="../charts/chart32.xml"/><Relationship Id="rId5" Type="http://schemas.openxmlformats.org/officeDocument/2006/relationships/chart" Target="../charts/chart33.xml"/><Relationship Id="rId1" Type="http://schemas.openxmlformats.org/officeDocument/2006/relationships/chart" Target="../charts/chart29.xml"/><Relationship Id="rId2" Type="http://schemas.openxmlformats.org/officeDocument/2006/relationships/chart" Target="../charts/chart3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Relationship Id="rId2" Type="http://schemas.openxmlformats.org/officeDocument/2006/relationships/chart" Target="../charts/chart35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8.xml"/><Relationship Id="rId4" Type="http://schemas.openxmlformats.org/officeDocument/2006/relationships/chart" Target="../charts/chart39.xml"/><Relationship Id="rId5" Type="http://schemas.openxmlformats.org/officeDocument/2006/relationships/chart" Target="../charts/chart40.xml"/><Relationship Id="rId6" Type="http://schemas.openxmlformats.org/officeDocument/2006/relationships/chart" Target="../charts/chart41.xml"/><Relationship Id="rId1" Type="http://schemas.openxmlformats.org/officeDocument/2006/relationships/chart" Target="../charts/chart36.xml"/><Relationship Id="rId2" Type="http://schemas.openxmlformats.org/officeDocument/2006/relationships/chart" Target="../charts/chart3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4" Type="http://schemas.openxmlformats.org/officeDocument/2006/relationships/chart" Target="../charts/chart7.xml"/><Relationship Id="rId1" Type="http://schemas.openxmlformats.org/officeDocument/2006/relationships/chart" Target="../charts/chart4.xml"/><Relationship Id="rId2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630764</xdr:colOff>
      <xdr:row>56</xdr:row>
      <xdr:rowOff>16934</xdr:rowOff>
    </xdr:from>
    <xdr:to>
      <xdr:col>14</xdr:col>
      <xdr:colOff>423331</xdr:colOff>
      <xdr:row>112</xdr:row>
      <xdr:rowOff>110067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423333</xdr:colOff>
      <xdr:row>1</xdr:row>
      <xdr:rowOff>127000</xdr:rowOff>
    </xdr:from>
    <xdr:to>
      <xdr:col>26</xdr:col>
      <xdr:colOff>474134</xdr:colOff>
      <xdr:row>55</xdr:row>
      <xdr:rowOff>33867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508000</xdr:colOff>
      <xdr:row>57</xdr:row>
      <xdr:rowOff>25400</xdr:rowOff>
    </xdr:from>
    <xdr:to>
      <xdr:col>29</xdr:col>
      <xdr:colOff>330201</xdr:colOff>
      <xdr:row>111</xdr:row>
      <xdr:rowOff>59267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2</xdr:row>
      <xdr:rowOff>0</xdr:rowOff>
    </xdr:from>
    <xdr:to>
      <xdr:col>26</xdr:col>
      <xdr:colOff>148167</xdr:colOff>
      <xdr:row>57</xdr:row>
      <xdr:rowOff>143933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939800</xdr:colOff>
      <xdr:row>60</xdr:row>
      <xdr:rowOff>76200</xdr:rowOff>
    </xdr:from>
    <xdr:to>
      <xdr:col>30</xdr:col>
      <xdr:colOff>33868</xdr:colOff>
      <xdr:row>117</xdr:row>
      <xdr:rowOff>50801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482600</xdr:colOff>
      <xdr:row>60</xdr:row>
      <xdr:rowOff>0</xdr:rowOff>
    </xdr:from>
    <xdr:to>
      <xdr:col>14</xdr:col>
      <xdr:colOff>414868</xdr:colOff>
      <xdr:row>116</xdr:row>
      <xdr:rowOff>152402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0.50139</cdr:x>
      <cdr:y>0.97268</cdr:y>
    </cdr:from>
    <cdr:to>
      <cdr:x>1</cdr:x>
      <cdr:y>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7265583" y="10002705"/>
          <a:ext cx="6697513" cy="274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0.76466</cdr:x>
      <cdr:y>0.2175</cdr:y>
    </cdr:from>
    <cdr:to>
      <cdr:x>0.95005</cdr:x>
      <cdr:y>0.33245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10109377" y="2082769"/>
          <a:ext cx="2450986" cy="11007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rgbClr val="C0504D"/>
              </a:solidFill>
            </a:rPr>
            <a:t>Change since</a:t>
          </a:r>
          <a:r>
            <a:rPr lang="en-US" sz="1800" b="1" baseline="0">
              <a:solidFill>
                <a:srgbClr val="C0504D"/>
              </a:solidFill>
            </a:rPr>
            <a:t> Guidance</a:t>
          </a:r>
          <a:r>
            <a:rPr lang="en-US" sz="1800" b="1">
              <a:solidFill>
                <a:srgbClr val="C0504D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C0504D"/>
              </a:solidFill>
            </a:rPr>
            <a:t>+ 2,470</a:t>
          </a:r>
          <a:r>
            <a:rPr lang="en-US" sz="2400" b="1">
              <a:solidFill>
                <a:srgbClr val="C0504D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C0504D"/>
              </a:solidFill>
            </a:rPr>
            <a:t>+ 7%</a:t>
          </a:r>
          <a:endParaRPr lang="en-US" sz="2000" b="1">
            <a:solidFill>
              <a:srgbClr val="C0504D"/>
            </a:solidFill>
          </a:endParaRPr>
        </a:p>
      </cdr:txBody>
    </cdr:sp>
  </cdr:relSizeAnchor>
  <cdr:relSizeAnchor xmlns:cdr="http://schemas.openxmlformats.org/drawingml/2006/chartDrawing">
    <cdr:from>
      <cdr:x>0.68395</cdr:x>
      <cdr:y>0.2951</cdr:y>
    </cdr:from>
    <cdr:to>
      <cdr:x>0.68652</cdr:x>
      <cdr:y>0.8776</cdr:y>
    </cdr:to>
    <cdr:cxnSp macro="">
      <cdr:nvCxnSpPr>
        <cdr:cNvPr id="24" name="Straight Connector 23"/>
        <cdr:cNvCxnSpPr/>
      </cdr:nvCxnSpPr>
      <cdr:spPr>
        <a:xfrm xmlns:a="http://schemas.openxmlformats.org/drawingml/2006/main" rot="5400000" flipH="1" flipV="1">
          <a:off x="6270307" y="5597829"/>
          <a:ext cx="5577903" cy="339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0.61095</cdr:x>
      <cdr:y>0.21928</cdr:y>
    </cdr:from>
    <cdr:to>
      <cdr:x>0.82197</cdr:x>
      <cdr:y>0.33775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8077224" y="2099734"/>
          <a:ext cx="2789746" cy="113453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8064A2"/>
              </a:solidFill>
            </a:rPr>
            <a:t>+ 694</a:t>
          </a:r>
          <a:r>
            <a:rPr lang="en-US" sz="2400" b="1">
              <a:solidFill>
                <a:srgbClr val="8064A2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8064A2"/>
              </a:solidFill>
            </a:rPr>
            <a:t>+ 2%</a:t>
          </a:r>
        </a:p>
      </cdr:txBody>
    </cdr:sp>
  </cdr:relSizeAnchor>
  <cdr:relSizeAnchor xmlns:cdr="http://schemas.openxmlformats.org/drawingml/2006/chartDrawing">
    <cdr:from>
      <cdr:x>0.56836</cdr:x>
      <cdr:y>0.30946</cdr:y>
    </cdr:from>
    <cdr:to>
      <cdr:x>0.56867</cdr:x>
      <cdr:y>0.88002</cdr:y>
    </cdr:to>
    <cdr:sp macro="" textlink="">
      <cdr:nvSpPr>
        <cdr:cNvPr id="26" name="Straight Connector 25"/>
        <cdr:cNvSpPr/>
      </cdr:nvSpPr>
      <cdr:spPr>
        <a:xfrm xmlns:a="http://schemas.openxmlformats.org/drawingml/2006/main" rot="5400000" flipV="1">
          <a:off x="4784398" y="5693077"/>
          <a:ext cx="5463568" cy="409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0.32533</cdr:x>
      <cdr:y>0.21957</cdr:y>
    </cdr:from>
    <cdr:to>
      <cdr:x>0.56963</cdr:x>
      <cdr:y>0.33068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4301095" y="2102606"/>
          <a:ext cx="3229817" cy="1063967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3"/>
              </a:solidFill>
            </a:rPr>
            <a:t>Change since start of recession: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3"/>
              </a:solidFill>
            </a:rPr>
            <a:t> + 3,637</a:t>
          </a:r>
          <a:r>
            <a:rPr lang="en-US" sz="2400" b="1">
              <a:solidFill>
                <a:schemeClr val="accent3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3"/>
              </a:solidFill>
            </a:rPr>
            <a:t>+11%     </a:t>
          </a:r>
        </a:p>
      </cdr:txBody>
    </cdr:sp>
  </cdr:relSizeAnchor>
  <cdr:relSizeAnchor xmlns:cdr="http://schemas.openxmlformats.org/drawingml/2006/chartDrawing">
    <cdr:from>
      <cdr:x>0.57221</cdr:x>
      <cdr:y>0.82405</cdr:y>
    </cdr:from>
    <cdr:to>
      <cdr:x>0.63997</cdr:x>
      <cdr:y>0.86472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7565019" y="7890932"/>
          <a:ext cx="895834" cy="38948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9BBB59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9BBB59"/>
              </a:solidFill>
            </a:rPr>
            <a:t>Dec,</a:t>
          </a:r>
          <a:r>
            <a:rPr lang="en-US" sz="1600" b="1" baseline="0">
              <a:solidFill>
                <a:srgbClr val="9BBB59"/>
              </a:solidFill>
            </a:rPr>
            <a:t> </a:t>
          </a:r>
          <a:r>
            <a:rPr lang="en-US" sz="1600" b="1">
              <a:solidFill>
                <a:srgbClr val="9BBB59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0.76042</cdr:x>
      <cdr:y>0.31485</cdr:y>
    </cdr:from>
    <cdr:to>
      <cdr:x>0.76054</cdr:x>
      <cdr:y>0.88072</cdr:y>
    </cdr:to>
    <cdr:sp macro="" textlink="">
      <cdr:nvSpPr>
        <cdr:cNvPr id="34" name="Straight Connector 33"/>
        <cdr:cNvSpPr/>
      </cdr:nvSpPr>
      <cdr:spPr>
        <a:xfrm xmlns:a="http://schemas.openxmlformats.org/drawingml/2006/main" rot="5400000" flipH="1" flipV="1">
          <a:off x="7344787" y="5723445"/>
          <a:ext cx="5418657" cy="1586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rgbClr val="C0504D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0.67243</cdr:x>
      <cdr:y>0.82195</cdr:y>
    </cdr:from>
    <cdr:to>
      <cdr:x>0.74287</cdr:x>
      <cdr:y>0.86078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8890011" y="7870863"/>
          <a:ext cx="931266" cy="37182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0.76464</cdr:x>
      <cdr:y>0.82371</cdr:y>
    </cdr:from>
    <cdr:to>
      <cdr:x>0.84022</cdr:x>
      <cdr:y>0.85902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0109031" y="7887699"/>
          <a:ext cx="999220" cy="3381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C0504D"/>
              </a:solidFill>
            </a:rPr>
            <a:t>Apr,</a:t>
          </a:r>
          <a:r>
            <a:rPr lang="en-US" sz="1600" b="1" baseline="0">
              <a:solidFill>
                <a:srgbClr val="C0504D"/>
              </a:solidFill>
            </a:rPr>
            <a:t> </a:t>
          </a:r>
          <a:r>
            <a:rPr lang="en-US" sz="1600" b="1">
              <a:solidFill>
                <a:srgbClr val="C0504D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0.13863</cdr:x>
      <cdr:y>0.65298</cdr:y>
    </cdr:from>
    <cdr:to>
      <cdr:x>0.53514</cdr:x>
      <cdr:y>0.71272</cdr:y>
    </cdr:to>
    <cdr:sp macro="" textlink="">
      <cdr:nvSpPr>
        <cdr:cNvPr id="36" name="TextBox 35"/>
        <cdr:cNvSpPr txBox="1"/>
      </cdr:nvSpPr>
      <cdr:spPr>
        <a:xfrm xmlns:a="http://schemas.openxmlformats.org/drawingml/2006/main">
          <a:off x="1862134" y="6562444"/>
          <a:ext cx="5326065" cy="60035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1F497D">
                  <a:lumMod val="60000"/>
                  <a:lumOff val="40000"/>
                </a:srgbClr>
              </a:solidFill>
            </a:rPr>
            <a:t>Jobs at Central Appalachian Coal Mines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0.13056</cdr:x>
      <cdr:y>0.33238</cdr:y>
    </cdr:from>
    <cdr:to>
      <cdr:x>0.37983</cdr:x>
      <cdr:y>0.4176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41047" y="3202475"/>
          <a:ext cx="3324016" cy="82110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0.32</cdr:x>
      <cdr:y>0.40773</cdr:y>
    </cdr:from>
    <cdr:to>
      <cdr:x>0.36</cdr:x>
      <cdr:y>0.51406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4021661" y="4174078"/>
          <a:ext cx="1024494" cy="533410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0.1441</cdr:x>
      <cdr:y>0.80026</cdr:y>
    </cdr:from>
    <cdr:to>
      <cdr:x>0.55768</cdr:x>
      <cdr:y>0.8593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955800" y="8089989"/>
          <a:ext cx="5613071" cy="5968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Central Appalachian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+ 2,470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+ 7%)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0.97127</cdr:y>
    </cdr:from>
    <cdr:to>
      <cdr:x>0.99143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0" y="8844290"/>
          <a:ext cx="13057055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Demand </a:t>
          </a:r>
          <a:r>
            <a:rPr lang="en-US" sz="1100" baseline="0"/>
            <a:t>data from </a:t>
          </a:r>
          <a:r>
            <a:rPr lang="en-US" sz="1100"/>
            <a:t>EIA Short Term Energy Outlook (accessed on 5/17/2012); Analysis by Appalachian Voices - May, 2012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+ 694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</a:t>
          </a:r>
          <a:r>
            <a:rPr lang="en-US" sz="2000" b="1">
              <a:solidFill>
                <a:schemeClr val="accent4"/>
              </a:solidFill>
            </a:rPr>
            <a:t>+ 2%)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0.17274</cdr:x>
      <cdr:y>0.43792</cdr:y>
    </cdr:from>
    <cdr:to>
      <cdr:x>0.35184</cdr:x>
      <cdr:y>0.48492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2344451" y="4427031"/>
          <a:ext cx="2430749" cy="47516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0.1441</cdr:x>
      <cdr:y>0.80026</cdr:y>
    </cdr:from>
    <cdr:to>
      <cdr:x>0.55768</cdr:x>
      <cdr:y>0.85678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955800" y="8089990"/>
          <a:ext cx="5613071" cy="5714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Central Appalachian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+ 2,470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+ 7%)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+ 694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</a:t>
          </a:r>
          <a:r>
            <a:rPr lang="en-US" sz="2000" b="1">
              <a:solidFill>
                <a:schemeClr val="accent4"/>
              </a:solidFill>
            </a:rPr>
            <a:t>+ 2%)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529167</xdr:colOff>
      <xdr:row>1</xdr:row>
      <xdr:rowOff>76195</xdr:rowOff>
    </xdr:from>
    <xdr:to>
      <xdr:col>31</xdr:col>
      <xdr:colOff>706968</xdr:colOff>
      <xdr:row>55</xdr:row>
      <xdr:rowOff>160863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423333</xdr:colOff>
      <xdr:row>264</xdr:row>
      <xdr:rowOff>110067</xdr:rowOff>
    </xdr:from>
    <xdr:to>
      <xdr:col>14</xdr:col>
      <xdr:colOff>105833</xdr:colOff>
      <xdr:row>319</xdr:row>
      <xdr:rowOff>135467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352</xdr:row>
      <xdr:rowOff>8468</xdr:rowOff>
    </xdr:from>
    <xdr:to>
      <xdr:col>14</xdr:col>
      <xdr:colOff>228600</xdr:colOff>
      <xdr:row>408</xdr:row>
      <xdr:rowOff>110068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584201</xdr:colOff>
      <xdr:row>293</xdr:row>
      <xdr:rowOff>135468</xdr:rowOff>
    </xdr:from>
    <xdr:to>
      <xdr:col>14</xdr:col>
      <xdr:colOff>419100</xdr:colOff>
      <xdr:row>348</xdr:row>
      <xdr:rowOff>143933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17</xdr:col>
      <xdr:colOff>685800</xdr:colOff>
      <xdr:row>59</xdr:row>
      <xdr:rowOff>50800</xdr:rowOff>
    </xdr:from>
    <xdr:to>
      <xdr:col>31</xdr:col>
      <xdr:colOff>838200</xdr:colOff>
      <xdr:row>113</xdr:row>
      <xdr:rowOff>67735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1075266</xdr:colOff>
      <xdr:row>57</xdr:row>
      <xdr:rowOff>50800</xdr:rowOff>
    </xdr:from>
    <xdr:to>
      <xdr:col>16</xdr:col>
      <xdr:colOff>59267</xdr:colOff>
      <xdr:row>114</xdr:row>
      <xdr:rowOff>25402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584200</xdr:colOff>
      <xdr:row>268</xdr:row>
      <xdr:rowOff>84667</xdr:rowOff>
    </xdr:from>
    <xdr:to>
      <xdr:col>28</xdr:col>
      <xdr:colOff>372534</xdr:colOff>
      <xdr:row>322</xdr:row>
      <xdr:rowOff>110069</xdr:rowOff>
    </xdr:to>
    <xdr:graphicFrame macro="">
      <xdr:nvGraphicFramePr>
        <xdr:cNvPr id="17" name="Chart 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17</xdr:col>
      <xdr:colOff>135467</xdr:colOff>
      <xdr:row>117</xdr:row>
      <xdr:rowOff>101600</xdr:rowOff>
    </xdr:from>
    <xdr:to>
      <xdr:col>31</xdr:col>
      <xdr:colOff>364069</xdr:colOff>
      <xdr:row>171</xdr:row>
      <xdr:rowOff>127002</xdr:rowOff>
    </xdr:to>
    <xdr:graphicFrame macro="">
      <xdr:nvGraphicFramePr>
        <xdr:cNvPr id="18" name="Chart 1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28</xdr:col>
      <xdr:colOff>406400</xdr:colOff>
      <xdr:row>270</xdr:row>
      <xdr:rowOff>0</xdr:rowOff>
    </xdr:from>
    <xdr:to>
      <xdr:col>43</xdr:col>
      <xdr:colOff>783167</xdr:colOff>
      <xdr:row>326</xdr:row>
      <xdr:rowOff>88898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1143000</xdr:colOff>
      <xdr:row>117</xdr:row>
      <xdr:rowOff>50800</xdr:rowOff>
    </xdr:from>
    <xdr:to>
      <xdr:col>15</xdr:col>
      <xdr:colOff>787402</xdr:colOff>
      <xdr:row>171</xdr:row>
      <xdr:rowOff>76202</xdr:rowOff>
    </xdr:to>
    <xdr:graphicFrame macro="">
      <xdr:nvGraphicFramePr>
        <xdr:cNvPr id="24" name="Chart 2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</xdr:col>
      <xdr:colOff>0</xdr:colOff>
      <xdr:row>183</xdr:row>
      <xdr:rowOff>0</xdr:rowOff>
    </xdr:from>
    <xdr:to>
      <xdr:col>17</xdr:col>
      <xdr:colOff>787402</xdr:colOff>
      <xdr:row>237</xdr:row>
      <xdr:rowOff>25402</xdr:rowOff>
    </xdr:to>
    <xdr:graphicFrame macro="">
      <xdr:nvGraphicFramePr>
        <xdr:cNvPr id="14" name="Chart 1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20</xdr:col>
      <xdr:colOff>0</xdr:colOff>
      <xdr:row>190</xdr:row>
      <xdr:rowOff>0</xdr:rowOff>
    </xdr:from>
    <xdr:to>
      <xdr:col>35</xdr:col>
      <xdr:colOff>76201</xdr:colOff>
      <xdr:row>238</xdr:row>
      <xdr:rowOff>33868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0.62285</cdr:x>
      <cdr:y>0.17237</cdr:y>
    </cdr:from>
    <cdr:to>
      <cdr:x>0.78453</cdr:x>
      <cdr:y>0.29918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8284633" y="1609763"/>
          <a:ext cx="2150533" cy="118424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+ 816</a:t>
          </a:r>
          <a:r>
            <a:rPr lang="en-US" sz="2400" b="1">
              <a:solidFill>
                <a:schemeClr val="accent4"/>
              </a:solidFill>
            </a:rPr>
            <a:t> 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+ 18%</a:t>
          </a:r>
        </a:p>
      </cdr:txBody>
    </cdr:sp>
  </cdr:relSizeAnchor>
  <cdr:relSizeAnchor xmlns:cdr="http://schemas.openxmlformats.org/drawingml/2006/chartDrawing">
    <cdr:from>
      <cdr:x>0.23964</cdr:x>
      <cdr:y>0.68541</cdr:y>
    </cdr:from>
    <cdr:to>
      <cdr:x>0.54155</cdr:x>
      <cdr:y>0.74162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187463" y="6400864"/>
          <a:ext cx="4015745" cy="5249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0.79504</cdr:x>
      <cdr:y>0.17408</cdr:y>
    </cdr:from>
    <cdr:to>
      <cdr:x>0.99236</cdr:x>
      <cdr:y>0.31006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10574885" y="1625681"/>
          <a:ext cx="2624648" cy="126992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+ 374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+ 8%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0.72683</cdr:x>
      <cdr:y>0.79601</cdr:y>
    </cdr:from>
    <cdr:to>
      <cdr:x>0.78107</cdr:x>
      <cdr:y>0.8359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9667601" y="7433713"/>
          <a:ext cx="721453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0.7966</cdr:x>
      <cdr:y>0.79601</cdr:y>
    </cdr:from>
    <cdr:to>
      <cdr:x>0.84827</cdr:x>
      <cdr:y>0.83228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10595671" y="7433683"/>
          <a:ext cx="687270" cy="3387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0.50676</cdr:x>
      <cdr:y>0.96754</cdr:y>
    </cdr:from>
    <cdr:to>
      <cdr:x>0.99695</cdr:x>
      <cdr:y>0.99474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847733" y="9305922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0.79468</cdr:x>
      <cdr:y>0.29142</cdr:y>
    </cdr:from>
    <cdr:to>
      <cdr:x>0.79507</cdr:x>
      <cdr:y>0.87574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844367" y="5447246"/>
          <a:ext cx="5456766" cy="5289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0.72422</cdr:x>
      <cdr:y>0.28105</cdr:y>
    </cdr:from>
    <cdr:to>
      <cdr:x>0.72681</cdr:x>
      <cdr:y>0.87942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6856142" y="5401439"/>
          <a:ext cx="5588019" cy="34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0.35519</cdr:x>
      <cdr:y>0.17407</cdr:y>
    </cdr:from>
    <cdr:to>
      <cdr:x>0.60248</cdr:x>
      <cdr:y>0.29737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724400" y="1625600"/>
          <a:ext cx="3289300" cy="115147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rgbClr val="F79646"/>
              </a:solidFill>
            </a:rPr>
            <a:t>Change since</a:t>
          </a:r>
          <a:r>
            <a:rPr lang="en-US" sz="1800" b="1" baseline="0">
              <a:solidFill>
                <a:srgbClr val="F79646"/>
              </a:solidFill>
            </a:rPr>
            <a:t> start of recession</a:t>
          </a:r>
          <a:r>
            <a:rPr lang="en-US" sz="1800" b="1">
              <a:solidFill>
                <a:srgbClr val="F7964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+ 1,161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+ 28%</a:t>
          </a:r>
        </a:p>
      </cdr:txBody>
    </cdr:sp>
  </cdr:relSizeAnchor>
  <cdr:relSizeAnchor xmlns:cdr="http://schemas.openxmlformats.org/drawingml/2006/chartDrawing">
    <cdr:from>
      <cdr:x>0.60376</cdr:x>
      <cdr:y>0.28468</cdr:y>
    </cdr:from>
    <cdr:to>
      <cdr:x>0.6063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5262033" y="5427140"/>
          <a:ext cx="5571066" cy="338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0.60726</cdr:x>
      <cdr:y>0.79782</cdr:y>
    </cdr:from>
    <cdr:to>
      <cdr:x>0.66454</cdr:x>
      <cdr:y>0.83771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8077200" y="7450667"/>
          <a:ext cx="761990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0.34227</cdr:x>
      <cdr:y>0.2456</cdr:y>
    </cdr:from>
    <cdr:to>
      <cdr:x>0.58509</cdr:x>
      <cdr:y>0.32638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487329" y="2293616"/>
          <a:ext cx="3183524" cy="754382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6"/>
              </a:solidFill>
            </a:rPr>
            <a:t> + 1,208</a:t>
          </a:r>
          <a:r>
            <a:rPr lang="en-US" sz="2400" b="1">
              <a:solidFill>
                <a:schemeClr val="accent6"/>
              </a:solidFill>
            </a:rPr>
            <a:t> jobs [+29.2%]     </a:t>
          </a:r>
        </a:p>
      </cdr:txBody>
    </cdr:sp>
  </cdr:relSizeAnchor>
  <cdr:relSizeAnchor xmlns:cdr="http://schemas.openxmlformats.org/drawingml/2006/chartDrawing">
    <cdr:from>
      <cdr:x>0.55924</cdr:x>
      <cdr:y>0.31913</cdr:y>
    </cdr:from>
    <cdr:to>
      <cdr:x>0.56183</cdr:x>
      <cdr:y>0.89212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673511" y="5638757"/>
          <a:ext cx="5351000" cy="3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accent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0.23248</cdr:x>
      <cdr:y>0.73437</cdr:y>
    </cdr:from>
    <cdr:to>
      <cdr:x>0.53439</cdr:x>
      <cdr:y>0.79058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047972" y="6858064"/>
          <a:ext cx="3958231" cy="5249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0.71586</cdr:x>
      <cdr:y>0.33908</cdr:y>
    </cdr:from>
    <cdr:to>
      <cdr:x>0.94156</cdr:x>
      <cdr:y>0.42611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385370" y="3166534"/>
          <a:ext cx="2959032" cy="8128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+ 421</a:t>
          </a:r>
          <a:r>
            <a:rPr lang="en-US" sz="2400" b="1">
              <a:solidFill>
                <a:schemeClr val="accent2"/>
              </a:solidFill>
            </a:rPr>
            <a:t> jobs [+8.6%</a:t>
          </a:r>
          <a:r>
            <a:rPr lang="en-US" sz="2000" b="1">
              <a:solidFill>
                <a:schemeClr val="accent2"/>
              </a:solidFill>
            </a:rPr>
            <a:t>]</a:t>
          </a:r>
        </a:p>
      </cdr:txBody>
    </cdr:sp>
  </cdr:relSizeAnchor>
  <cdr:relSizeAnchor xmlns:cdr="http://schemas.openxmlformats.org/drawingml/2006/chartDrawing">
    <cdr:from>
      <cdr:x>0.70391</cdr:x>
      <cdr:y>0.83046</cdr:y>
    </cdr:from>
    <cdr:to>
      <cdr:x>0.75815</cdr:x>
      <cdr:y>0.87035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9228732" y="7755444"/>
          <a:ext cx="711121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0.5825</cdr:x>
      <cdr:y>0.82865</cdr:y>
    </cdr:from>
    <cdr:to>
      <cdr:x>0.64062</cdr:x>
      <cdr:y>0.86854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636887" y="7738541"/>
          <a:ext cx="761990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0.77623</cdr:x>
      <cdr:y>0.83227</cdr:y>
    </cdr:from>
    <cdr:to>
      <cdr:x>0.8279</cdr:x>
      <cdr:y>0.86854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10176873" y="7772377"/>
          <a:ext cx="677427" cy="3387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0.31315</cdr:x>
      <cdr:y>0.97018</cdr:y>
    </cdr:from>
    <cdr:to>
      <cdr:x>1</cdr:x>
      <cdr:y>0.99819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4114800" y="9060246"/>
          <a:ext cx="9005039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/>
            <a:t> </a:t>
          </a:r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Address/Employmen" data files, 2002-2011; Analysis by Appalachian Voices - November, 2011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0.77107</cdr:x>
      <cdr:y>0.44243</cdr:y>
    </cdr:from>
    <cdr:to>
      <cdr:x>0.77414</cdr:x>
      <cdr:y>0.88191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 flipV="1">
          <a:off x="8077237" y="6163694"/>
          <a:ext cx="4104189" cy="40265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0.70003</cdr:x>
      <cdr:y>0.28649</cdr:y>
    </cdr:from>
    <cdr:to>
      <cdr:x>0.70262</cdr:x>
      <cdr:y>0.88486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6400800" y="5452532"/>
          <a:ext cx="5588002" cy="3387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0.63158</cdr:x>
      <cdr:y>0.24491</cdr:y>
    </cdr:from>
    <cdr:to>
      <cdr:x>0.84986</cdr:x>
      <cdr:y>0.33001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8280423" y="2287138"/>
          <a:ext cx="2861789" cy="7947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4"/>
              </a:solidFill>
            </a:rPr>
            <a:t>+ 863</a:t>
          </a:r>
          <a:r>
            <a:rPr lang="en-US" sz="2400" b="1">
              <a:solidFill>
                <a:schemeClr val="accent4"/>
              </a:solidFill>
            </a:rPr>
            <a:t> jobs [+19.3%]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0.8262</cdr:x>
      <cdr:y>0.58005</cdr:y>
    </cdr:from>
    <cdr:to>
      <cdr:x>0.97666</cdr:x>
      <cdr:y>0.62599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0786484" y="5554441"/>
          <a:ext cx="1964345" cy="43991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2"/>
              </a:solidFill>
            </a:rPr>
            <a:t>Strip</a:t>
          </a:r>
          <a:r>
            <a:rPr lang="en-US" sz="1800" b="1" baseline="0">
              <a:solidFill>
                <a:schemeClr val="accent2"/>
              </a:solidFill>
            </a:rPr>
            <a:t> Mine Jobs</a:t>
          </a:r>
          <a:endParaRPr lang="en-US" sz="18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0.83009</cdr:x>
      <cdr:y>0.68081</cdr:y>
    </cdr:from>
    <cdr:to>
      <cdr:x>0.98703</cdr:x>
      <cdr:y>0.74978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0837314" y="6519298"/>
          <a:ext cx="2048953" cy="66043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1">
                  <a:lumMod val="75000"/>
                </a:schemeClr>
              </a:solidFill>
            </a:rPr>
            <a:t>Underground </a:t>
          </a:r>
        </a:p>
        <a:p xmlns:a="http://schemas.openxmlformats.org/drawingml/2006/main">
          <a:pPr algn="l"/>
          <a:r>
            <a:rPr lang="en-US" sz="1800" b="1" baseline="0">
              <a:solidFill>
                <a:schemeClr val="accent1">
                  <a:lumMod val="75000"/>
                </a:schemeClr>
              </a:solidFill>
            </a:rPr>
            <a:t>Mine Jobs</a:t>
          </a:r>
          <a:endParaRPr lang="en-US" sz="1800" b="1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0.82231</cdr:x>
      <cdr:y>0.46861</cdr:y>
    </cdr:from>
    <cdr:to>
      <cdr:x>0.96628</cdr:x>
      <cdr:y>0.51105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10735710" y="4487312"/>
          <a:ext cx="1879615" cy="40639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bg1">
                  <a:lumMod val="50000"/>
                </a:schemeClr>
              </a:solidFill>
            </a:rPr>
            <a:t>Other </a:t>
          </a:r>
          <a:r>
            <a:rPr lang="en-US" sz="1800" b="1" baseline="0">
              <a:solidFill>
                <a:schemeClr val="bg1">
                  <a:lumMod val="50000"/>
                </a:schemeClr>
              </a:solidFill>
            </a:rPr>
            <a:t>Mine Jobs</a:t>
          </a:r>
          <a:endParaRPr lang="en-US" sz="18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0.48379</cdr:x>
      <cdr:y>0.36416</cdr:y>
    </cdr:from>
    <cdr:to>
      <cdr:x>0.55902</cdr:x>
      <cdr:y>0.40307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6316105" y="3487122"/>
          <a:ext cx="982173" cy="37259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0.61479</cdr:x>
      <cdr:y>0.32891</cdr:y>
    </cdr:from>
    <cdr:to>
      <cdr:x>0.61657</cdr:x>
      <cdr:y>0.87941</cdr:y>
    </cdr:to>
    <cdr:sp macro="" textlink="">
      <cdr:nvSpPr>
        <cdr:cNvPr id="20" name="Straight Connector 19"/>
        <cdr:cNvSpPr/>
      </cdr:nvSpPr>
      <cdr:spPr>
        <a:xfrm xmlns:a="http://schemas.openxmlformats.org/drawingml/2006/main" rot="16200000" flipV="1">
          <a:off x="5402352" y="5773650"/>
          <a:ext cx="5271451" cy="233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chemeClr val="accent3">
              <a:lumMod val="75000"/>
            </a:schemeClr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0.61479</cdr:x>
      <cdr:y>0.36239</cdr:y>
    </cdr:from>
    <cdr:to>
      <cdr:x>0.68872</cdr:x>
      <cdr:y>0.39777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8026406" y="3470126"/>
          <a:ext cx="965201" cy="33879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77933C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77933C"/>
              </a:solidFill>
            </a:rPr>
            <a:t>Apr,</a:t>
          </a:r>
          <a:r>
            <a:rPr lang="en-US" sz="1600" b="1" baseline="0">
              <a:solidFill>
                <a:srgbClr val="77933C"/>
              </a:solidFill>
            </a:rPr>
            <a:t> </a:t>
          </a:r>
          <a:r>
            <a:rPr lang="en-US" sz="1600" b="1">
              <a:solidFill>
                <a:srgbClr val="77933C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0.48119</cdr:x>
      <cdr:y>0.32007</cdr:y>
    </cdr:from>
    <cdr:to>
      <cdr:x>0.48428</cdr:x>
      <cdr:y>0.87234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 flipV="1">
          <a:off x="3658221" y="5688981"/>
          <a:ext cx="5288395" cy="4030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chemeClr val="accent4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0.34761</cdr:x>
      <cdr:y>0.25641</cdr:y>
    </cdr:from>
    <cdr:to>
      <cdr:x>0.56681</cdr:x>
      <cdr:y>0.33941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4538287" y="2455297"/>
          <a:ext cx="2861787" cy="79479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8064A2"/>
              </a:solidFill>
            </a:rPr>
            <a:t>+ 863</a:t>
          </a:r>
          <a:r>
            <a:rPr lang="en-US" sz="2400" b="1">
              <a:solidFill>
                <a:srgbClr val="8064A2"/>
              </a:solidFill>
            </a:rPr>
            <a:t> jobs [+19.3%]</a:t>
          </a:r>
        </a:p>
      </cdr:txBody>
    </cdr:sp>
  </cdr:relSizeAnchor>
  <cdr:relSizeAnchor xmlns:cdr="http://schemas.openxmlformats.org/drawingml/2006/chartDrawing">
    <cdr:from>
      <cdr:x>0.60604</cdr:x>
      <cdr:y>0.25454</cdr:y>
    </cdr:from>
    <cdr:to>
      <cdr:x>0.78989</cdr:x>
      <cdr:y>0.33941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7912169" y="2437407"/>
          <a:ext cx="2400272" cy="8126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3">
                  <a:lumMod val="75000"/>
                </a:schemeClr>
              </a:solidFill>
            </a:rPr>
            <a:t>+ 421</a:t>
          </a:r>
          <a:r>
            <a:rPr lang="en-US" sz="2400" b="1">
              <a:solidFill>
                <a:schemeClr val="accent3">
                  <a:lumMod val="75000"/>
                </a:schemeClr>
              </a:solidFill>
            </a:rPr>
            <a:t> jobs [+8.6%</a:t>
          </a:r>
          <a:r>
            <a:rPr lang="en-US" sz="2000" b="1">
              <a:solidFill>
                <a:schemeClr val="accent3">
                  <a:lumMod val="75000"/>
                </a:schemeClr>
              </a:solidFill>
            </a:rPr>
            <a:t>]</a:t>
          </a:r>
        </a:p>
      </cdr:txBody>
    </cdr:sp>
  </cdr:relSizeAnchor>
  <cdr:relSizeAnchor xmlns:cdr="http://schemas.openxmlformats.org/drawingml/2006/chartDrawing">
    <cdr:from>
      <cdr:x>0.31025</cdr:x>
      <cdr:y>0.96738</cdr:y>
    </cdr:from>
    <cdr:to>
      <cdr:x>1</cdr:x>
      <cdr:y>0.99469</cdr:y>
    </cdr:to>
    <cdr:sp macro="" textlink="">
      <cdr:nvSpPr>
        <cdr:cNvPr id="23" name="TextBox 22"/>
        <cdr:cNvSpPr txBox="1"/>
      </cdr:nvSpPr>
      <cdr:spPr>
        <a:xfrm xmlns:a="http://schemas.openxmlformats.org/drawingml/2006/main">
          <a:off x="4050562" y="9263421"/>
          <a:ext cx="9005038" cy="261578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/>
            <a:t> </a:t>
          </a:r>
          <a:r>
            <a:rPr lang="en-US" sz="1100" b="1">
              <a:solidFill>
                <a:sysClr val="windowText" lastClr="000000"/>
              </a:solidFill>
              <a:latin typeface="Calibri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</a:rPr>
            <a:t>: Employment data from MSHA Quarterly "Part 50: Address/Employmen" data files, 2002-2011; Analysis by Appalachian Voices - November, 2011</a:t>
          </a:r>
          <a:r>
            <a:rPr lang="en-US" sz="1100" baseline="0">
              <a:solidFill>
                <a:sysClr val="windowText" lastClr="000000"/>
              </a:solidFill>
              <a:latin typeface="Calibri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</a:endParaRP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0.66032</cdr:x>
      <cdr:y>0.23753</cdr:y>
    </cdr:from>
    <cdr:to>
      <cdr:x>0.85115</cdr:x>
      <cdr:y>0.35422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8657268" y="2214240"/>
          <a:ext cx="2501799" cy="108776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+ 421</a:t>
          </a:r>
          <a:r>
            <a:rPr lang="en-US" sz="2400" b="1">
              <a:solidFill>
                <a:schemeClr val="accent2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+ 8.6%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0.64836</cdr:x>
      <cdr:y>0.36447</cdr:y>
    </cdr:from>
    <cdr:to>
      <cdr:x>0.72457</cdr:x>
      <cdr:y>0.40074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8500410" y="3397540"/>
          <a:ext cx="999161" cy="33810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0.2222</cdr:x>
      <cdr:y>0.97018</cdr:y>
    </cdr:from>
    <cdr:to>
      <cdr:x>1</cdr:x>
      <cdr:y>0.99819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3019165" y="9060252"/>
          <a:ext cx="10197473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/>
            <a:t> </a:t>
          </a:r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Coal production and employment data from MSHA Quarterly "Part 50: Address/Employment" data files, 2002-2011; Analysis by Appalachian Voices - November, 2011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0.64837</cdr:x>
      <cdr:y>0.32276</cdr:y>
    </cdr:from>
    <cdr:to>
      <cdr:x>0.64886</cdr:x>
      <cdr:y>0.88191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 flipV="1">
          <a:off x="5897578" y="5611634"/>
          <a:ext cx="5212284" cy="6424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0.51404</cdr:x>
      <cdr:y>0.28649</cdr:y>
    </cdr:from>
    <cdr:to>
      <cdr:x>0.51663</cdr:x>
      <cdr:y>0.88486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3967440" y="5442567"/>
          <a:ext cx="5577885" cy="3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0.42752</cdr:x>
      <cdr:y>0.23766</cdr:y>
    </cdr:from>
    <cdr:to>
      <cdr:x>0.59154</cdr:x>
      <cdr:y>0.35604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605010" y="2215419"/>
          <a:ext cx="2150458" cy="11035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4"/>
              </a:solidFill>
            </a:rPr>
            <a:t>+ 863</a:t>
          </a:r>
          <a:r>
            <a:rPr lang="en-US" sz="2400" b="1">
              <a:solidFill>
                <a:schemeClr val="accent4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chemeClr val="accent4"/>
              </a:solidFill>
            </a:rPr>
            <a:t>+ 19.3%</a:t>
          </a:r>
        </a:p>
      </cdr:txBody>
    </cdr:sp>
  </cdr:relSizeAnchor>
  <cdr:relSizeAnchor xmlns:cdr="http://schemas.openxmlformats.org/drawingml/2006/chartDrawing">
    <cdr:from>
      <cdr:x>0.14724</cdr:x>
      <cdr:y>0.23978</cdr:y>
    </cdr:from>
    <cdr:to>
      <cdr:x>0.3836</cdr:x>
      <cdr:y>0.35604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1930400" y="2235201"/>
          <a:ext cx="3098802" cy="1083732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 start of recession: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F79646"/>
              </a:solidFill>
            </a:rPr>
            <a:t>+ 1,208</a:t>
          </a:r>
          <a:r>
            <a:rPr lang="en-US" sz="2400" b="1">
              <a:solidFill>
                <a:srgbClr val="F79646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F79646"/>
              </a:solidFill>
            </a:rPr>
            <a:t>+ 29.2%     </a:t>
          </a:r>
        </a:p>
      </cdr:txBody>
    </cdr:sp>
  </cdr:relSizeAnchor>
  <cdr:relSizeAnchor xmlns:cdr="http://schemas.openxmlformats.org/drawingml/2006/chartDrawing">
    <cdr:from>
      <cdr:x>0.26734</cdr:x>
      <cdr:y>0.32252</cdr:y>
    </cdr:from>
    <cdr:to>
      <cdr:x>0.26993</cdr:x>
      <cdr:y>0.89656</cdr:y>
    </cdr:to>
    <cdr:sp macro="" textlink="">
      <cdr:nvSpPr>
        <cdr:cNvPr id="11" name="Straight Connector 10"/>
        <cdr:cNvSpPr/>
      </cdr:nvSpPr>
      <cdr:spPr>
        <a:xfrm xmlns:a="http://schemas.openxmlformats.org/drawingml/2006/main" rot="5400000">
          <a:off x="846535" y="5665031"/>
          <a:ext cx="5351000" cy="3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0.26865</cdr:x>
      <cdr:y>0.36331</cdr:y>
    </cdr:from>
    <cdr:to>
      <cdr:x>0.33968</cdr:x>
      <cdr:y>0.4032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3522134" y="3386667"/>
          <a:ext cx="931248" cy="37184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6"/>
              </a:solidFill>
            </a:rPr>
            <a:t>Dec,</a:t>
          </a:r>
          <a:r>
            <a:rPr lang="en-US" sz="1600" b="1" baseline="0">
              <a:solidFill>
                <a:schemeClr val="accent6"/>
              </a:solidFill>
            </a:rPr>
            <a:t> </a:t>
          </a:r>
          <a:r>
            <a:rPr lang="en-US" sz="1600" b="1">
              <a:solidFill>
                <a:schemeClr val="accent6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0.22473</cdr:x>
      <cdr:y>0.70896</cdr:y>
    </cdr:from>
    <cdr:to>
      <cdr:x>0.536</cdr:x>
      <cdr:y>0.7561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2946340" y="6608818"/>
          <a:ext cx="4080947" cy="43943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3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77933C"/>
              </a:solidFill>
            </a:rPr>
            <a:t>Percent of Coal Mined Underground</a:t>
          </a:r>
        </a:p>
      </cdr:txBody>
    </cdr:sp>
  </cdr:relSizeAnchor>
  <cdr:relSizeAnchor xmlns:cdr="http://schemas.openxmlformats.org/drawingml/2006/chartDrawing">
    <cdr:from>
      <cdr:x>0.51792</cdr:x>
      <cdr:y>0.3663</cdr:y>
    </cdr:from>
    <cdr:to>
      <cdr:x>0.58895</cdr:x>
      <cdr:y>0.40619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6790259" y="3414534"/>
          <a:ext cx="931248" cy="37184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Jun,</a:t>
          </a:r>
          <a:r>
            <a:rPr lang="en-US" sz="1600" b="1" baseline="0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2009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0.54592</cdr:x>
      <cdr:y>0.20591</cdr:y>
    </cdr:from>
    <cdr:to>
      <cdr:x>0.7398</cdr:x>
      <cdr:y>0.33272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247466" y="1886315"/>
          <a:ext cx="2573867" cy="11616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+ 816</a:t>
          </a:r>
          <a:r>
            <a:rPr lang="en-US" sz="2400" b="1">
              <a:solidFill>
                <a:schemeClr val="accent4"/>
              </a:solidFill>
            </a:rPr>
            <a:t> 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+ 18%</a:t>
          </a:r>
        </a:p>
      </cdr:txBody>
    </cdr:sp>
  </cdr:relSizeAnchor>
  <cdr:relSizeAnchor xmlns:cdr="http://schemas.openxmlformats.org/drawingml/2006/chartDrawing">
    <cdr:from>
      <cdr:x>0.20205</cdr:x>
      <cdr:y>0.7752</cdr:y>
    </cdr:from>
    <cdr:to>
      <cdr:x>0.50396</cdr:x>
      <cdr:y>0.83141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730207" y="7455966"/>
          <a:ext cx="4079650" cy="5406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0.73113</cdr:x>
      <cdr:y>0.20313</cdr:y>
    </cdr:from>
    <cdr:to>
      <cdr:x>0.94737</cdr:x>
      <cdr:y>0.32218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879617" y="1953725"/>
          <a:ext cx="2921983" cy="11450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+ 374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+ 8%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0.66104</cdr:x>
      <cdr:y>0.81714</cdr:y>
    </cdr:from>
    <cdr:to>
      <cdr:x>0.71528</cdr:x>
      <cdr:y>0.85703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32508" y="7859332"/>
          <a:ext cx="732935" cy="3836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0.72517</cdr:x>
      <cdr:y>0.81608</cdr:y>
    </cdr:from>
    <cdr:to>
      <cdr:x>0.77684</cdr:x>
      <cdr:y>0.85235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627182" y="7476064"/>
          <a:ext cx="685958" cy="3322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0.0088</cdr:x>
      <cdr:y>0.9728</cdr:y>
    </cdr:from>
    <cdr:to>
      <cdr:x>0.97932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118969" y="9356722"/>
          <a:ext cx="13114431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Address/Employment Information" data files; Demand 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data from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EIA Short Term Energy Outlook (accessed on 5/17/2012);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0.72513</cdr:x>
      <cdr:y>0.32532</cdr:y>
    </cdr:from>
    <cdr:to>
      <cdr:x>0.72959</cdr:x>
      <cdr:y>0.88102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110901" y="5496014"/>
          <a:ext cx="5090717" cy="59221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0.13138</cdr:x>
      <cdr:y>0.2084</cdr:y>
    </cdr:from>
    <cdr:to>
      <cdr:x>0.54985</cdr:x>
      <cdr:y>0.3317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1744134" y="1909148"/>
          <a:ext cx="5555508" cy="112954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6"/>
              </a:solidFill>
            </a:rPr>
            <a:t>Change since</a:t>
          </a:r>
          <a:r>
            <a:rPr lang="en-US" sz="1800" b="1" baseline="0">
              <a:solidFill>
                <a:schemeClr val="accent6"/>
              </a:solidFill>
            </a:rPr>
            <a:t> start of recession</a:t>
          </a:r>
          <a:r>
            <a:rPr lang="en-US" sz="1800" b="1">
              <a:solidFill>
                <a:schemeClr val="accent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+ 1,161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+ 28%</a:t>
          </a:r>
        </a:p>
      </cdr:txBody>
    </cdr:sp>
  </cdr:relSizeAnchor>
  <cdr:relSizeAnchor xmlns:cdr="http://schemas.openxmlformats.org/drawingml/2006/chartDrawing">
    <cdr:from>
      <cdr:x>0.55075</cdr:x>
      <cdr:y>0.33011</cdr:y>
    </cdr:from>
    <cdr:to>
      <cdr:x>0.55555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4824215" y="5792991"/>
          <a:ext cx="5300787" cy="64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0.55651</cdr:x>
      <cdr:y>0.81895</cdr:y>
    </cdr:from>
    <cdr:to>
      <cdr:x>0.61379</cdr:x>
      <cdr:y>0.85884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7519983" y="7876740"/>
          <a:ext cx="774013" cy="383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0.66081</cdr:x>
      <cdr:y>0.34067</cdr:y>
    </cdr:from>
    <cdr:to>
      <cdr:x>0.66541</cdr:x>
      <cdr:y>0.88387</cdr:y>
    </cdr:to>
    <cdr:sp macro="" textlink="">
      <cdr:nvSpPr>
        <cdr:cNvPr id="18" name="Straight Connector 17"/>
        <cdr:cNvSpPr/>
      </cdr:nvSpPr>
      <cdr:spPr>
        <a:xfrm xmlns:a="http://schemas.openxmlformats.org/drawingml/2006/main" rot="5400000">
          <a:off x="6348208" y="5857788"/>
          <a:ext cx="5224579" cy="622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0.14658</cdr:x>
      <cdr:y>0.27729</cdr:y>
    </cdr:from>
    <cdr:to>
      <cdr:x>0.39706</cdr:x>
      <cdr:y>0.3882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2025359" y="2667011"/>
          <a:ext cx="3461041" cy="106678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chemeClr val="accent3">
                  <a:lumMod val="50000"/>
                </a:schemeClr>
              </a:solidFill>
            </a:rPr>
            <a:t>Demand</a:t>
          </a:r>
          <a:r>
            <a:rPr lang="en-US" sz="2400" b="1" baseline="0">
              <a:solidFill>
                <a:schemeClr val="accent3">
                  <a:lumMod val="50000"/>
                </a:schemeClr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1800" b="1" i="1" baseline="0">
              <a:solidFill>
                <a:schemeClr val="accent3">
                  <a:lumMod val="50000"/>
                </a:schemeClr>
              </a:solidFill>
            </a:rPr>
            <a:t>(Consumption and net exports</a:t>
          </a:r>
        </a:p>
        <a:p xmlns:a="http://schemas.openxmlformats.org/drawingml/2006/main">
          <a:pPr algn="l"/>
          <a:r>
            <a:rPr lang="en-US" sz="1800" b="1" i="1" baseline="0">
              <a:solidFill>
                <a:schemeClr val="accent3">
                  <a:lumMod val="50000"/>
                </a:schemeClr>
              </a:solidFill>
            </a:rPr>
            <a:t>minus inventory withdrawals)</a:t>
          </a:r>
          <a:endParaRPr lang="en-US" sz="1800" b="1" i="1">
            <a:solidFill>
              <a:schemeClr val="accent3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0.28613</cdr:x>
      <cdr:y>0.40667</cdr:y>
    </cdr:from>
    <cdr:to>
      <cdr:x>0.33456</cdr:x>
      <cdr:y>0.61268</cdr:y>
    </cdr:to>
    <cdr:sp macro="" textlink="">
      <cdr:nvSpPr>
        <cdr:cNvPr id="20" name="Straight Arrow Connector 19"/>
        <cdr:cNvSpPr/>
      </cdr:nvSpPr>
      <cdr:spPr>
        <a:xfrm xmlns:a="http://schemas.openxmlformats.org/drawingml/2006/main" rot="5400000" flipV="1">
          <a:off x="3297520" y="4567519"/>
          <a:ext cx="1981396" cy="669172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0.00387</cdr:x>
      <cdr:y>0.95739</cdr:y>
    </cdr:from>
    <cdr:to>
      <cdr:x>0.49903</cdr:x>
      <cdr:y>0.9854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1344" y="8940810"/>
          <a:ext cx="6569477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0.24222</cdr:x>
      <cdr:y>0.79247</cdr:y>
    </cdr:from>
    <cdr:to>
      <cdr:x>0.45606</cdr:x>
      <cdr:y>0.83668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213583" y="7400652"/>
          <a:ext cx="2837072" cy="41286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1">
                  <a:lumMod val="75000"/>
                </a:schemeClr>
              </a:solidFill>
            </a:rPr>
            <a:t>Underground </a:t>
          </a:r>
          <a:r>
            <a:rPr lang="en-US" sz="1800" b="1" baseline="0">
              <a:solidFill>
                <a:schemeClr val="accent1">
                  <a:lumMod val="75000"/>
                </a:schemeClr>
              </a:solidFill>
            </a:rPr>
            <a:t>Mining Jobs</a:t>
          </a:r>
          <a:endParaRPr lang="en-US" sz="1800" b="1">
            <a:solidFill>
              <a:schemeClr val="accent1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0.24386</cdr:x>
      <cdr:y>0.61877</cdr:y>
    </cdr:from>
    <cdr:to>
      <cdr:x>0.47798</cdr:x>
      <cdr:y>0.65911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3235378" y="5778513"/>
          <a:ext cx="3106158" cy="37675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bg1">
              <a:lumMod val="50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bg1">
                  <a:lumMod val="50000"/>
                </a:schemeClr>
              </a:solidFill>
            </a:rPr>
            <a:t>Surface and Other </a:t>
          </a:r>
          <a:r>
            <a:rPr lang="en-US" sz="1800" b="1" baseline="0">
              <a:solidFill>
                <a:schemeClr val="bg1">
                  <a:lumMod val="50000"/>
                </a:schemeClr>
              </a:solidFill>
            </a:rPr>
            <a:t>Mining Jobs</a:t>
          </a:r>
          <a:endParaRPr lang="en-US" sz="18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0.73661</cdr:x>
      <cdr:y>0.21397</cdr:y>
    </cdr:from>
    <cdr:to>
      <cdr:x>0.922</cdr:x>
      <cdr:y>0.33952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9772805" y="1998209"/>
          <a:ext cx="2459619" cy="1172478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rgbClr val="9BBB59"/>
              </a:solidFill>
            </a:rPr>
            <a:t>Change since</a:t>
          </a:r>
          <a:r>
            <a:rPr lang="en-US" sz="1800" b="1" baseline="0">
              <a:solidFill>
                <a:srgbClr val="9BBB59"/>
              </a:solidFill>
            </a:rPr>
            <a:t> Guidance</a:t>
          </a:r>
          <a:r>
            <a:rPr lang="en-US" sz="1800" b="1">
              <a:solidFill>
                <a:srgbClr val="9BBB59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3"/>
              </a:solidFill>
            </a:rPr>
            <a:t>+ 7,953</a:t>
          </a:r>
          <a:r>
            <a:rPr lang="en-US" sz="2400" b="1">
              <a:solidFill>
                <a:schemeClr val="accent3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9BBB59"/>
              </a:solidFill>
            </a:rPr>
            <a:t>+ 9%</a:t>
          </a:r>
          <a:endParaRPr lang="en-US" sz="2000" b="1">
            <a:solidFill>
              <a:srgbClr val="9BBB59"/>
            </a:solidFill>
          </a:endParaRPr>
        </a:p>
      </cdr:txBody>
    </cdr:sp>
  </cdr:relSizeAnchor>
  <cdr:relSizeAnchor xmlns:cdr="http://schemas.openxmlformats.org/drawingml/2006/chartDrawing">
    <cdr:from>
      <cdr:x>0.72745</cdr:x>
      <cdr:y>0.3028</cdr:y>
    </cdr:from>
    <cdr:to>
      <cdr:x>0.72792</cdr:x>
      <cdr:y>0.88044</cdr:y>
    </cdr:to>
    <cdr:sp macro="" textlink="">
      <cdr:nvSpPr>
        <cdr:cNvPr id="23" name="Straight Connector 22"/>
        <cdr:cNvSpPr/>
      </cdr:nvSpPr>
      <cdr:spPr>
        <a:xfrm xmlns:a="http://schemas.openxmlformats.org/drawingml/2006/main" rot="16200000">
          <a:off x="6957214" y="5521864"/>
          <a:ext cx="5394426" cy="623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9BBB59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0.65908</cdr:x>
      <cdr:y>0.29769</cdr:y>
    </cdr:from>
    <cdr:to>
      <cdr:x>0.66165</cdr:x>
      <cdr:y>0.88019</cdr:y>
    </cdr:to>
    <cdr:cxnSp macro="">
      <cdr:nvCxnSpPr>
        <cdr:cNvPr id="24" name="Straight Connector 23"/>
        <cdr:cNvCxnSpPr/>
      </cdr:nvCxnSpPr>
      <cdr:spPr>
        <a:xfrm xmlns:a="http://schemas.openxmlformats.org/drawingml/2006/main" rot="5400000" flipH="1" flipV="1">
          <a:off x="6041384" y="5482906"/>
          <a:ext cx="5439812" cy="340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0.58157</cdr:x>
      <cdr:y>0.21356</cdr:y>
    </cdr:from>
    <cdr:to>
      <cdr:x>0.79803</cdr:x>
      <cdr:y>0.33204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7715780" y="1994379"/>
          <a:ext cx="2871833" cy="1106453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8064A2"/>
              </a:solidFill>
            </a:rPr>
            <a:t>+ 5,309</a:t>
          </a:r>
          <a:r>
            <a:rPr lang="en-US" sz="2400" b="1">
              <a:solidFill>
                <a:srgbClr val="8064A2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8064A2"/>
              </a:solidFill>
            </a:rPr>
            <a:t>+ 6%</a:t>
          </a:r>
        </a:p>
      </cdr:txBody>
    </cdr:sp>
  </cdr:relSizeAnchor>
  <cdr:relSizeAnchor xmlns:cdr="http://schemas.openxmlformats.org/drawingml/2006/chartDrawing">
    <cdr:from>
      <cdr:x>0.55371</cdr:x>
      <cdr:y>0.32388</cdr:y>
    </cdr:from>
    <cdr:to>
      <cdr:x>0.55402</cdr:x>
      <cdr:y>0.89444</cdr:y>
    </cdr:to>
    <cdr:sp macro="" textlink="">
      <cdr:nvSpPr>
        <cdr:cNvPr id="26" name="Straight Connector 25"/>
        <cdr:cNvSpPr/>
      </cdr:nvSpPr>
      <cdr:spPr>
        <a:xfrm xmlns:a="http://schemas.openxmlformats.org/drawingml/2006/main" rot="5400000" flipV="1">
          <a:off x="4684131" y="5686721"/>
          <a:ext cx="5328308" cy="41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0.31124</cdr:x>
      <cdr:y>0.2125</cdr:y>
    </cdr:from>
    <cdr:to>
      <cdr:x>0.55265</cdr:x>
      <cdr:y>0.33068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4129304" y="1984481"/>
          <a:ext cx="3202832" cy="1103651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6"/>
              </a:solidFill>
            </a:rPr>
            <a:t>Change since start of recession:</a:t>
          </a:r>
        </a:p>
        <a:p xmlns:a="http://schemas.openxmlformats.org/drawingml/2006/main">
          <a:pPr algn="r"/>
          <a:r>
            <a:rPr lang="en-US" sz="2400" b="1" baseline="0">
              <a:solidFill>
                <a:srgbClr val="F79646"/>
              </a:solidFill>
            </a:rPr>
            <a:t> + 12,756</a:t>
          </a:r>
          <a:r>
            <a:rPr lang="en-US" sz="2400" b="1">
              <a:solidFill>
                <a:srgbClr val="F7964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rgbClr val="F79646"/>
              </a:solidFill>
            </a:rPr>
            <a:t>+ 16%     </a:t>
          </a:r>
        </a:p>
      </cdr:txBody>
    </cdr:sp>
  </cdr:relSizeAnchor>
  <cdr:relSizeAnchor xmlns:cdr="http://schemas.openxmlformats.org/drawingml/2006/chartDrawing">
    <cdr:from>
      <cdr:x>0.52381</cdr:x>
      <cdr:y>0.8222</cdr:y>
    </cdr:from>
    <cdr:to>
      <cdr:x>0.58998</cdr:x>
      <cdr:y>0.85766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6949509" y="7678261"/>
          <a:ext cx="877927" cy="33120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rgbClr val="F79646"/>
              </a:solidFill>
            </a:rPr>
            <a:t>Dec,</a:t>
          </a:r>
          <a:r>
            <a:rPr lang="en-US" sz="1400" b="1" baseline="0">
              <a:solidFill>
                <a:srgbClr val="F79646"/>
              </a:solidFill>
            </a:rPr>
            <a:t> </a:t>
          </a:r>
          <a:r>
            <a:rPr lang="en-US" sz="1400" b="1">
              <a:solidFill>
                <a:srgbClr val="F79646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0.62221</cdr:x>
      <cdr:y>0.82276</cdr:y>
    </cdr:from>
    <cdr:to>
      <cdr:x>0.68838</cdr:x>
      <cdr:y>0.85822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8255000" y="7683500"/>
          <a:ext cx="877927" cy="33120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chemeClr val="accent4"/>
              </a:solidFill>
            </a:rPr>
            <a:t>Jun,</a:t>
          </a:r>
          <a:r>
            <a:rPr lang="en-US" sz="1400" b="1" baseline="0">
              <a:solidFill>
                <a:schemeClr val="accent4"/>
              </a:solidFill>
            </a:rPr>
            <a:t> </a:t>
          </a:r>
          <a:r>
            <a:rPr lang="en-US" sz="1400" b="1">
              <a:solidFill>
                <a:schemeClr val="accent4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0.70836</cdr:x>
      <cdr:y>0.82412</cdr:y>
    </cdr:from>
    <cdr:to>
      <cdr:x>0.76899</cdr:x>
      <cdr:y>0.85766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9398001" y="7696201"/>
          <a:ext cx="804336" cy="3132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3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400" b="1">
              <a:solidFill>
                <a:schemeClr val="accent3"/>
              </a:solidFill>
            </a:rPr>
            <a:t>Apr,</a:t>
          </a:r>
          <a:r>
            <a:rPr lang="en-US" sz="1400" b="1" baseline="0">
              <a:solidFill>
                <a:schemeClr val="accent3"/>
              </a:solidFill>
            </a:rPr>
            <a:t> </a:t>
          </a:r>
          <a:r>
            <a:rPr lang="en-US" sz="1400" b="1">
              <a:solidFill>
                <a:schemeClr val="accent3"/>
              </a:solidFill>
            </a:rPr>
            <a:t>2010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0.15028</cdr:x>
      <cdr:y>0.27209</cdr:y>
    </cdr:from>
    <cdr:to>
      <cdr:x>0.32938</cdr:x>
      <cdr:y>0.31909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2039639" y="2750622"/>
          <a:ext cx="2430757" cy="47513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+ 374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+ 8%)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+816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</a:t>
          </a:r>
          <a:r>
            <a:rPr lang="en-US" sz="2000" b="1">
              <a:solidFill>
                <a:schemeClr val="accent4"/>
              </a:solidFill>
            </a:rPr>
            <a:t>+ 18%)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0.2578</cdr:x>
      <cdr:y>0.31847</cdr:y>
    </cdr:from>
    <cdr:to>
      <cdr:x>0.30318</cdr:x>
      <cdr:y>0.42714</cdr:y>
    </cdr:to>
    <cdr:sp macro="" textlink="">
      <cdr:nvSpPr>
        <cdr:cNvPr id="12" name="Straight Arrow Connector 11"/>
        <cdr:cNvSpPr/>
      </cdr:nvSpPr>
      <cdr:spPr>
        <a:xfrm xmlns:a="http://schemas.openxmlformats.org/drawingml/2006/main" rot="5400000" flipV="1">
          <a:off x="3257551" y="3460750"/>
          <a:ext cx="1098550" cy="615949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9BBB59">
              <a:lumMod val="50000"/>
            </a:srgb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0.27211</cdr:x>
      <cdr:y>0.25098</cdr:y>
    </cdr:from>
    <cdr:to>
      <cdr:x>0.45121</cdr:x>
      <cdr:y>0.29798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780637" y="2416116"/>
          <a:ext cx="2488380" cy="452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+ 532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+ 3%)</a:t>
          </a:r>
        </a:p>
      </cdr:txBody>
    </cdr:sp>
  </cdr:relSizeAnchor>
  <cdr:relSizeAnchor xmlns:cdr="http://schemas.openxmlformats.org/drawingml/2006/chartDrawing">
    <cdr:from>
      <cdr:x>0.77697</cdr:x>
      <cdr:y>0.30871</cdr:y>
    </cdr:from>
    <cdr:to>
      <cdr:x>0.77697</cdr:x>
      <cdr:y>0.88127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8039101" y="5727701"/>
          <a:ext cx="5511801" cy="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0.44956</cdr:x>
      <cdr:y>0.22421</cdr:y>
    </cdr:from>
    <cdr:to>
      <cdr:x>0.63662</cdr:x>
      <cdr:y>0.30857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246153" y="2158395"/>
          <a:ext cx="2598974" cy="81210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- 957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(- 5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0.53124</cdr:x>
      <cdr:y>0.30927</cdr:y>
    </cdr:from>
    <cdr:to>
      <cdr:x>0.53229</cdr:x>
      <cdr:y>0.88756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4604790" y="5753368"/>
          <a:ext cx="5566967" cy="14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0.18109</cdr:x>
      <cdr:y>0.73921</cdr:y>
    </cdr:from>
    <cdr:to>
      <cdr:x>0.45704</cdr:x>
      <cdr:y>0.79156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516051" y="7116074"/>
          <a:ext cx="3833950" cy="503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0.27278</cdr:x>
      <cdr:y>0.23117</cdr:y>
    </cdr:from>
    <cdr:to>
      <cdr:x>0.62096</cdr:x>
      <cdr:y>0.37486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790003" y="2225387"/>
          <a:ext cx="4837530" cy="1383224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2000" b="0">
              <a:solidFill>
                <a:schemeClr val="accent3"/>
              </a:solidFill>
              <a:latin typeface="Calibri"/>
              <a:ea typeface="+mn-ea"/>
              <a:cs typeface="+mn-cs"/>
            </a:rPr>
            <a:t>Change since 1999 when the first of many</a:t>
          </a:r>
        </a:p>
        <a:p xmlns:a="http://schemas.openxmlformats.org/drawingml/2006/main">
          <a:r>
            <a:rPr lang="en-US" sz="2000" b="0">
              <a:solidFill>
                <a:schemeClr val="accent3"/>
              </a:solidFill>
              <a:latin typeface="Calibri"/>
              <a:ea typeface="+mn-ea"/>
              <a:cs typeface="+mn-cs"/>
            </a:rPr>
            <a:t> federal </a:t>
          </a:r>
          <a:r>
            <a:rPr lang="en-US" sz="20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court rulings and injunctions slowed</a:t>
          </a:r>
        </a:p>
        <a:p xmlns:a="http://schemas.openxmlformats.org/drawingml/2006/main">
          <a:r>
            <a:rPr lang="en-US" sz="20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the permitting of  mountaintop removal mines</a:t>
          </a:r>
          <a:endParaRPr lang="en-US" sz="2000" b="0">
            <a:solidFill>
              <a:schemeClr val="accent3"/>
            </a:solidFill>
            <a:latin typeface="Calibri"/>
            <a:ea typeface="+mn-ea"/>
            <a:cs typeface="+mn-cs"/>
          </a:endParaRPr>
        </a:p>
        <a:p xmlns:a="http://schemas.openxmlformats.org/drawingml/2006/main">
          <a:pPr algn="r"/>
          <a:r>
            <a:rPr lang="en-US" sz="2000" b="1" baseline="0">
              <a:solidFill>
                <a:schemeClr val="accent3"/>
              </a:solidFill>
            </a:rPr>
            <a:t> + 208</a:t>
          </a:r>
          <a:r>
            <a:rPr lang="en-US" sz="2000" b="1">
              <a:solidFill>
                <a:schemeClr val="accent3"/>
              </a:solidFill>
            </a:rPr>
            <a:t> jobs</a:t>
          </a:r>
          <a:r>
            <a:rPr lang="en-US" sz="2000" b="1" baseline="0">
              <a:solidFill>
                <a:schemeClr val="accent3"/>
              </a:solidFill>
            </a:rPr>
            <a:t> (+ 4</a:t>
          </a:r>
          <a:r>
            <a:rPr lang="en-US" sz="2000" b="1">
              <a:solidFill>
                <a:schemeClr val="accent3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0.54156</cdr:x>
      <cdr:y>0.37673</cdr:y>
    </cdr:from>
    <cdr:to>
      <cdr:x>0.54309</cdr:x>
      <cdr:y>0.88529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074809" y="5775564"/>
          <a:ext cx="4663153" cy="20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3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0.65344</cdr:x>
      <cdr:y>0.23084</cdr:y>
    </cdr:from>
    <cdr:to>
      <cdr:x>1</cdr:x>
      <cdr:y>0.37453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8949270" y="2116667"/>
          <a:ext cx="4732864" cy="131753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0">
              <a:solidFill>
                <a:schemeClr val="accent4"/>
              </a:solidFill>
              <a:latin typeface="Calibri"/>
            </a:rPr>
            <a:t>Change since </a:t>
          </a:r>
          <a:r>
            <a:rPr lang="en-US" sz="1800" b="0" baseline="0">
              <a:solidFill>
                <a:schemeClr val="accent4"/>
              </a:solidFill>
              <a:latin typeface="Calibri"/>
            </a:rPr>
            <a:t>Obama Administration announced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4"/>
              </a:solidFill>
              <a:latin typeface="Calibri"/>
            </a:rPr>
            <a:t>"Enhanced Coordination Procedures" on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mountaintop removal mine permits</a:t>
          </a:r>
          <a:r>
            <a:rPr lang="en-US" sz="1800" b="0" baseline="0">
              <a:solidFill>
                <a:schemeClr val="accent4"/>
              </a:solidFill>
              <a:latin typeface="Calibri"/>
            </a:rPr>
            <a:t>   </a:t>
          </a:r>
          <a:endParaRPr lang="en-US" sz="1800" b="0">
            <a:solidFill>
              <a:schemeClr val="accent4"/>
            </a:solidFill>
          </a:endParaRPr>
        </a:p>
        <a:p xmlns:a="http://schemas.openxmlformats.org/drawingml/2006/main">
          <a:pPr algn="l"/>
          <a:r>
            <a:rPr lang="en-US" sz="1800" b="1" baseline="0">
              <a:solidFill>
                <a:schemeClr val="accent4"/>
              </a:solidFill>
            </a:rPr>
            <a:t> </a:t>
          </a:r>
          <a:r>
            <a:rPr lang="en-US" sz="2000" b="1" baseline="0">
              <a:solidFill>
                <a:schemeClr val="accent4"/>
              </a:solidFill>
            </a:rPr>
            <a:t>+ 816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(+ 18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0.78487</cdr:x>
      <cdr:y>0.37304</cdr:y>
    </cdr:from>
    <cdr:to>
      <cdr:x>0.78499</cdr:x>
      <cdr:y>0.88089</cdr:y>
    </cdr:to>
    <cdr:cxnSp macro="">
      <cdr:nvCxnSpPr>
        <cdr:cNvPr id="20" name="Straight Connector 19"/>
        <cdr:cNvCxnSpPr/>
      </cdr:nvCxnSpPr>
      <cdr:spPr>
        <a:xfrm xmlns:a="http://schemas.openxmlformats.org/drawingml/2006/main" rot="5400000" flipH="1" flipV="1">
          <a:off x="8391260" y="5748074"/>
          <a:ext cx="4656669" cy="1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chemeClr val="accent4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0.80972</cdr:x>
      <cdr:y>0.57433</cdr:y>
    </cdr:from>
    <cdr:to>
      <cdr:x>0.89884</cdr:x>
      <cdr:y>0.6482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250064" y="5528826"/>
          <a:ext cx="1238269" cy="71110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0">
              <a:solidFill>
                <a:schemeClr val="accent6"/>
              </a:solidFill>
            </a:rPr>
            <a:t>1</a:t>
          </a:r>
          <a:r>
            <a:rPr lang="en-US" sz="1800" b="0" baseline="30000">
              <a:solidFill>
                <a:schemeClr val="accent6"/>
              </a:solidFill>
            </a:rPr>
            <a:t>st</a:t>
          </a:r>
          <a:r>
            <a:rPr lang="en-US" sz="1800" b="0">
              <a:solidFill>
                <a:schemeClr val="accent6"/>
              </a:solidFill>
            </a:rPr>
            <a:t> quarter </a:t>
          </a:r>
        </a:p>
        <a:p xmlns:a="http://schemas.openxmlformats.org/drawingml/2006/main">
          <a:pPr algn="l"/>
          <a:r>
            <a:rPr lang="en-US" sz="1800" b="0">
              <a:solidFill>
                <a:schemeClr val="accent6"/>
              </a:solidFill>
            </a:rPr>
            <a:t>only</a:t>
          </a:r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0.30737</cdr:x>
      <cdr:y>0.96729</cdr:y>
    </cdr:from>
    <cdr:to>
      <cdr:x>0.99611</cdr:x>
      <cdr:y>0.99461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4012926" y="9262533"/>
          <a:ext cx="8991874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Address/Employmen" data files, 2002-2011; Analysis by Appalachian Voices - November, 2011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0.16166</cdr:x>
      <cdr:y>0.18415</cdr:y>
    </cdr:from>
    <cdr:to>
      <cdr:x>0.40473</cdr:x>
      <cdr:y>0.29813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2253606" y="1852263"/>
          <a:ext cx="3388485" cy="114645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rgbClr val="77933C"/>
              </a:solidFill>
            </a:rPr>
            <a:t>Jobs at Virginia </a:t>
          </a:r>
        </a:p>
        <a:p xmlns:a="http://schemas.openxmlformats.org/drawingml/2006/main">
          <a:pPr algn="ctr"/>
          <a:r>
            <a:rPr lang="en-US" sz="2800" b="1">
              <a:solidFill>
                <a:srgbClr val="77933C"/>
              </a:solidFill>
            </a:rPr>
            <a:t>Coal Mines</a:t>
          </a:r>
        </a:p>
      </cdr:txBody>
    </cdr:sp>
  </cdr:relSizeAnchor>
  <cdr:relSizeAnchor xmlns:cdr="http://schemas.openxmlformats.org/drawingml/2006/chartDrawing">
    <cdr:from>
      <cdr:x>0.23266</cdr:x>
      <cdr:y>0.51464</cdr:y>
    </cdr:from>
    <cdr:to>
      <cdr:x>0.47521</cdr:x>
      <cdr:y>0.56235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243335" y="5176418"/>
          <a:ext cx="3381236" cy="4798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accent1">
                  <a:lumMod val="60000"/>
                  <a:lumOff val="40000"/>
                </a:schemeClr>
              </a:solidFill>
            </a:rPr>
            <a:t>Surface</a:t>
          </a:r>
          <a:r>
            <a:rPr lang="en-US" sz="2000" b="1" baseline="0">
              <a:solidFill>
                <a:schemeClr val="accent1">
                  <a:lumMod val="60000"/>
                  <a:lumOff val="40000"/>
                </a:schemeClr>
              </a:solidFill>
            </a:rPr>
            <a:t> Mine Production</a:t>
          </a:r>
          <a:endParaRPr lang="en-US" sz="2000" b="1">
            <a:solidFill>
              <a:schemeClr val="accent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0.23683</cdr:x>
      <cdr:y>0.64623</cdr:y>
    </cdr:from>
    <cdr:to>
      <cdr:x>0.50531</cdr:x>
      <cdr:y>0.69394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301552" y="6500020"/>
          <a:ext cx="3742709" cy="47988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accent1">
                  <a:lumMod val="75000"/>
                </a:schemeClr>
              </a:solidFill>
            </a:rPr>
            <a:t>Underground </a:t>
          </a:r>
          <a:r>
            <a:rPr lang="en-US" sz="2000" b="1" baseline="0">
              <a:solidFill>
                <a:schemeClr val="accent1">
                  <a:lumMod val="75000"/>
                </a:schemeClr>
              </a:solidFill>
            </a:rPr>
            <a:t>Mine Production</a:t>
          </a:r>
          <a:endParaRPr lang="en-US" sz="2000" b="1">
            <a:solidFill>
              <a:schemeClr val="accent1">
                <a:lumMod val="75000"/>
              </a:schemeClr>
            </a:solidFill>
          </a:endParaRPr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0.18109</cdr:x>
      <cdr:y>0.73921</cdr:y>
    </cdr:from>
    <cdr:to>
      <cdr:x>0.45704</cdr:x>
      <cdr:y>0.79156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516051" y="7116074"/>
          <a:ext cx="3833950" cy="5039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0.21428</cdr:x>
      <cdr:y>0.247</cdr:y>
    </cdr:from>
    <cdr:to>
      <cdr:x>0.56246</cdr:x>
      <cdr:y>0.39069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2977151" y="2377782"/>
          <a:ext cx="4837544" cy="1383246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0">
              <a:solidFill>
                <a:schemeClr val="accent3"/>
              </a:solidFill>
              <a:latin typeface="Calibri"/>
              <a:ea typeface="+mn-ea"/>
              <a:cs typeface="+mn-cs"/>
            </a:rPr>
            <a:t>Change since 1999 when</a:t>
          </a:r>
          <a:r>
            <a:rPr lang="en-US" sz="18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 </a:t>
          </a:r>
          <a:r>
            <a:rPr lang="en-US" sz="1800" b="0">
              <a:solidFill>
                <a:schemeClr val="accent3"/>
              </a:solidFill>
              <a:latin typeface="Calibri"/>
              <a:ea typeface="+mn-ea"/>
              <a:cs typeface="+mn-cs"/>
            </a:rPr>
            <a:t>federal </a:t>
          </a:r>
          <a:r>
            <a:rPr lang="en-US" sz="18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court rulings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 and injunctions began to slow the permitting of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3"/>
              </a:solidFill>
              <a:latin typeface="Calibri"/>
              <a:ea typeface="+mn-ea"/>
              <a:cs typeface="+mn-cs"/>
            </a:rPr>
            <a:t> mountaintop removal mines</a:t>
          </a:r>
          <a:endParaRPr lang="en-US" sz="1800" b="0">
            <a:solidFill>
              <a:schemeClr val="accent3"/>
            </a:solidFill>
            <a:latin typeface="Calibri"/>
            <a:ea typeface="+mn-ea"/>
            <a:cs typeface="+mn-cs"/>
          </a:endParaRPr>
        </a:p>
        <a:p xmlns:a="http://schemas.openxmlformats.org/drawingml/2006/main">
          <a:pPr algn="r"/>
          <a:r>
            <a:rPr lang="en-US" sz="1800" b="1" baseline="0">
              <a:solidFill>
                <a:schemeClr val="accent3"/>
              </a:solidFill>
            </a:rPr>
            <a:t> + 208</a:t>
          </a:r>
          <a:r>
            <a:rPr lang="en-US" sz="1800" b="1">
              <a:solidFill>
                <a:schemeClr val="accent3"/>
              </a:solidFill>
            </a:rPr>
            <a:t> jobs</a:t>
          </a:r>
          <a:r>
            <a:rPr lang="en-US" sz="1800" b="1" baseline="0">
              <a:solidFill>
                <a:schemeClr val="accent3"/>
              </a:solidFill>
            </a:rPr>
            <a:t> (+ 4</a:t>
          </a:r>
          <a:r>
            <a:rPr lang="en-US" sz="1800" b="1">
              <a:solidFill>
                <a:schemeClr val="accent3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0.54156</cdr:x>
      <cdr:y>0.37673</cdr:y>
    </cdr:from>
    <cdr:to>
      <cdr:x>0.54309</cdr:x>
      <cdr:y>0.88529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074809" y="5775564"/>
          <a:ext cx="4663153" cy="20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3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0.5858</cdr:x>
      <cdr:y>0.24931</cdr:y>
    </cdr:from>
    <cdr:to>
      <cdr:x>0.85192</cdr:x>
      <cdr:y>0.38259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8138966" y="2400005"/>
          <a:ext cx="3697434" cy="128299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0">
              <a:solidFill>
                <a:schemeClr val="accent4"/>
              </a:solidFill>
              <a:latin typeface="Calibri"/>
            </a:rPr>
            <a:t>Change since </a:t>
          </a:r>
          <a:r>
            <a:rPr lang="en-US" sz="1800" b="0" baseline="0">
              <a:solidFill>
                <a:schemeClr val="accent4"/>
              </a:solidFill>
              <a:latin typeface="Calibri"/>
            </a:rPr>
            <a:t>Obama Administration 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</a:rPr>
            <a:t>announced "Enhanced Coordination 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</a:rPr>
            <a:t>Procedures" for </a:t>
          </a:r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mountaintop removal </a:t>
          </a:r>
          <a:endParaRPr lang="en-US" sz="1800" b="0">
            <a:solidFill>
              <a:schemeClr val="accent4"/>
            </a:solidFill>
          </a:endParaRPr>
        </a:p>
        <a:p xmlns:a="http://schemas.openxmlformats.org/drawingml/2006/main">
          <a:pPr algn="r"/>
          <a:r>
            <a:rPr lang="en-US" sz="1800" b="1" baseline="0">
              <a:solidFill>
                <a:schemeClr val="accent4"/>
              </a:solidFill>
            </a:rPr>
            <a:t> </a:t>
          </a:r>
          <a:r>
            <a:rPr lang="en-US" sz="2000" b="1" baseline="0">
              <a:solidFill>
                <a:schemeClr val="accent4"/>
              </a:solidFill>
            </a:rPr>
            <a:t>+ 816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(+ 18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0.78487</cdr:x>
      <cdr:y>0.37304</cdr:y>
    </cdr:from>
    <cdr:to>
      <cdr:x>0.78499</cdr:x>
      <cdr:y>0.88089</cdr:y>
    </cdr:to>
    <cdr:cxnSp macro="">
      <cdr:nvCxnSpPr>
        <cdr:cNvPr id="20" name="Straight Connector 19"/>
        <cdr:cNvCxnSpPr/>
      </cdr:nvCxnSpPr>
      <cdr:spPr>
        <a:xfrm xmlns:a="http://schemas.openxmlformats.org/drawingml/2006/main" rot="5400000" flipH="1" flipV="1">
          <a:off x="8391260" y="5748074"/>
          <a:ext cx="4656669" cy="1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chemeClr val="accent4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0.83593</cdr:x>
      <cdr:y>0.61127</cdr:y>
    </cdr:from>
    <cdr:to>
      <cdr:x>0.87751</cdr:x>
      <cdr:y>0.67546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614186" y="5884447"/>
          <a:ext cx="577814" cy="6179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400" b="0">
              <a:solidFill>
                <a:schemeClr val="accent6"/>
              </a:solidFill>
            </a:rPr>
            <a:t>Q1</a:t>
          </a:r>
        </a:p>
        <a:p xmlns:a="http://schemas.openxmlformats.org/drawingml/2006/main">
          <a:pPr algn="ctr"/>
          <a:r>
            <a:rPr lang="en-US" sz="1400" b="0">
              <a:solidFill>
                <a:schemeClr val="accent6"/>
              </a:solidFill>
            </a:rPr>
            <a:t>only</a:t>
          </a:r>
        </a:p>
      </cdr:txBody>
    </cdr:sp>
  </cdr:relSizeAnchor>
  <cdr:relSizeAnchor xmlns:cdr="http://schemas.openxmlformats.org/drawingml/2006/chartDrawing">
    <cdr:from>
      <cdr:x>0.60146</cdr:x>
      <cdr:y>0.44063</cdr:y>
    </cdr:from>
    <cdr:to>
      <cdr:x>0.77879</cdr:x>
      <cdr:y>0.53562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356600" y="4241800"/>
          <a:ext cx="2463800" cy="914400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C0504D"/>
              </a:solidFill>
            </a:rPr>
            <a:t>% Underground</a:t>
          </a:r>
        </a:p>
        <a:p xmlns:a="http://schemas.openxmlformats.org/drawingml/2006/main">
          <a:pPr algn="ctr"/>
          <a:r>
            <a:rPr lang="en-US" sz="2400" b="1">
              <a:solidFill>
                <a:srgbClr val="C0504D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0.62523</cdr:x>
      <cdr:y>0.50132</cdr:y>
    </cdr:from>
    <cdr:to>
      <cdr:x>0.62626</cdr:x>
      <cdr:y>0.58311</cdr:y>
    </cdr:to>
    <cdr:cxnSp macro="">
      <cdr:nvCxnSpPr>
        <cdr:cNvPr id="10" name="Straight Arrow Connector 9"/>
        <cdr:cNvCxnSpPr/>
      </cdr:nvCxnSpPr>
      <cdr:spPr>
        <a:xfrm xmlns:a="http://schemas.openxmlformats.org/drawingml/2006/main" rot="5400000">
          <a:off x="8300244" y="5212556"/>
          <a:ext cx="787400" cy="14288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rgbClr val="C0504D"/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0.2469</cdr:x>
      <cdr:y>0.77351</cdr:y>
    </cdr:from>
    <cdr:to>
      <cdr:x>0.52285</cdr:x>
      <cdr:y>0.82586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430429" y="7446280"/>
          <a:ext cx="3833994" cy="50395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Virginia Coal Mines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0.65344</cdr:x>
      <cdr:y>0.23084</cdr:y>
    </cdr:from>
    <cdr:to>
      <cdr:x>1</cdr:x>
      <cdr:y>0.37453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8949270" y="2116667"/>
          <a:ext cx="4732864" cy="131753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0">
              <a:solidFill>
                <a:schemeClr val="accent4"/>
              </a:solidFill>
              <a:latin typeface="Calibri"/>
            </a:rPr>
            <a:t>Change since </a:t>
          </a:r>
          <a:r>
            <a:rPr lang="en-US" sz="1800" b="0" baseline="0">
              <a:solidFill>
                <a:schemeClr val="accent4"/>
              </a:solidFill>
              <a:latin typeface="Calibri"/>
            </a:rPr>
            <a:t>Obama Administration announced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4"/>
              </a:solidFill>
              <a:latin typeface="Calibri"/>
            </a:rPr>
            <a:t>"Enhanced Coordination Procedures" on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mountaintop removal mine permits</a:t>
          </a:r>
          <a:r>
            <a:rPr lang="en-US" sz="1800" b="0" baseline="0">
              <a:solidFill>
                <a:schemeClr val="accent4"/>
              </a:solidFill>
              <a:latin typeface="Calibri"/>
            </a:rPr>
            <a:t>   </a:t>
          </a:r>
          <a:endParaRPr lang="en-US" sz="1800" b="0">
            <a:solidFill>
              <a:schemeClr val="accent4"/>
            </a:solidFill>
          </a:endParaRPr>
        </a:p>
        <a:p xmlns:a="http://schemas.openxmlformats.org/drawingml/2006/main">
          <a:pPr algn="l"/>
          <a:r>
            <a:rPr lang="en-US" sz="1800" b="1" baseline="0">
              <a:solidFill>
                <a:schemeClr val="accent4"/>
              </a:solidFill>
            </a:rPr>
            <a:t> </a:t>
          </a:r>
          <a:r>
            <a:rPr lang="en-US" sz="2000" b="1" baseline="0">
              <a:solidFill>
                <a:schemeClr val="accent4"/>
              </a:solidFill>
            </a:rPr>
            <a:t>+ 816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(+ 18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0.78487</cdr:x>
      <cdr:y>0.37304</cdr:y>
    </cdr:from>
    <cdr:to>
      <cdr:x>0.78499</cdr:x>
      <cdr:y>0.88089</cdr:y>
    </cdr:to>
    <cdr:cxnSp macro="">
      <cdr:nvCxnSpPr>
        <cdr:cNvPr id="20" name="Straight Connector 19"/>
        <cdr:cNvCxnSpPr/>
      </cdr:nvCxnSpPr>
      <cdr:spPr>
        <a:xfrm xmlns:a="http://schemas.openxmlformats.org/drawingml/2006/main" rot="5400000" flipH="1" flipV="1">
          <a:off x="8391260" y="5748074"/>
          <a:ext cx="4656669" cy="1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chemeClr val="accent4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0.44037</cdr:x>
      <cdr:y>0.11808</cdr:y>
    </cdr:from>
    <cdr:to>
      <cdr:x>1</cdr:x>
      <cdr:y>0.24489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6299203" y="1011779"/>
          <a:ext cx="7746998" cy="108654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200" b="1">
              <a:solidFill>
                <a:schemeClr val="tx1"/>
              </a:solidFill>
            </a:rPr>
            <a:t>Change since</a:t>
          </a:r>
          <a:r>
            <a:rPr lang="en-US" sz="2200" b="1" baseline="0">
              <a:solidFill>
                <a:schemeClr val="tx1"/>
              </a:solidFill>
            </a:rPr>
            <a:t> "Enhanced Coordination Procedures" Announced</a:t>
          </a:r>
          <a:r>
            <a:rPr lang="en-US" sz="2200" b="1">
              <a:solidFill>
                <a:schemeClr val="tx1"/>
              </a:solidFill>
            </a:rPr>
            <a:t>:</a:t>
          </a:r>
        </a:p>
        <a:p xmlns:a="http://schemas.openxmlformats.org/drawingml/2006/main">
          <a:pPr algn="l"/>
          <a:r>
            <a:rPr lang="en-US" sz="4800" b="1" baseline="0">
              <a:solidFill>
                <a:schemeClr val="tx1"/>
              </a:solidFill>
            </a:rPr>
            <a:t>+ 816</a:t>
          </a:r>
          <a:r>
            <a:rPr lang="en-US" sz="4800" b="1">
              <a:solidFill>
                <a:schemeClr val="tx1"/>
              </a:solidFill>
            </a:rPr>
            <a:t> jobs </a:t>
          </a:r>
          <a:r>
            <a:rPr lang="en-US" sz="4800" b="1" baseline="0">
              <a:solidFill>
                <a:schemeClr val="tx1"/>
              </a:solidFill>
            </a:rPr>
            <a:t> (</a:t>
          </a:r>
          <a:r>
            <a:rPr lang="en-US" sz="4800" b="1">
              <a:solidFill>
                <a:schemeClr val="tx1"/>
              </a:solidFill>
            </a:rPr>
            <a:t>+ 18%)</a:t>
          </a:r>
        </a:p>
      </cdr:txBody>
    </cdr:sp>
  </cdr:relSizeAnchor>
  <cdr:relSizeAnchor xmlns:cdr="http://schemas.openxmlformats.org/drawingml/2006/chartDrawing">
    <cdr:from>
      <cdr:x>0.42408</cdr:x>
      <cdr:y>0.75125</cdr:y>
    </cdr:from>
    <cdr:to>
      <cdr:x>0.47832</cdr:x>
      <cdr:y>0.79114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5870508" y="6436951"/>
          <a:ext cx="750845" cy="34178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7F7F7F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000000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0.31007</cdr:x>
      <cdr:y>0.9655</cdr:y>
    </cdr:from>
    <cdr:to>
      <cdr:x>1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7015079" y="9494342"/>
          <a:ext cx="9550712" cy="33855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6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6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6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6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0.41963</cdr:x>
      <cdr:y>0.23817</cdr:y>
    </cdr:from>
    <cdr:to>
      <cdr:x>0.42222</cdr:x>
      <cdr:y>0.83654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3263413" y="4586314"/>
          <a:ext cx="5126993" cy="3585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tx1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732366</xdr:colOff>
      <xdr:row>2</xdr:row>
      <xdr:rowOff>33865</xdr:rowOff>
    </xdr:from>
    <xdr:to>
      <xdr:col>20</xdr:col>
      <xdr:colOff>952499</xdr:colOff>
      <xdr:row>56</xdr:row>
      <xdr:rowOff>110066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0.31812</cdr:x>
      <cdr:y>0.21478</cdr:y>
    </cdr:from>
    <cdr:to>
      <cdr:x>0.56094</cdr:x>
      <cdr:y>0.29556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231296" y="2005790"/>
          <a:ext cx="3229781" cy="754383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6"/>
              </a:solidFill>
            </a:rPr>
            <a:t> + 2,928</a:t>
          </a:r>
          <a:r>
            <a:rPr lang="en-US" sz="2400" b="1">
              <a:solidFill>
                <a:schemeClr val="accent6"/>
              </a:solidFill>
            </a:rPr>
            <a:t> jobs [+14%]     </a:t>
          </a:r>
        </a:p>
      </cdr:txBody>
    </cdr:sp>
  </cdr:relSizeAnchor>
  <cdr:relSizeAnchor xmlns:cdr="http://schemas.openxmlformats.org/drawingml/2006/chartDrawing">
    <cdr:from>
      <cdr:x>0.65855</cdr:x>
      <cdr:y>0.21227</cdr:y>
    </cdr:from>
    <cdr:to>
      <cdr:x>0.87683</cdr:x>
      <cdr:y>0.29737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8753841" y="2021872"/>
          <a:ext cx="2901523" cy="81057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MOU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4"/>
              </a:solidFill>
            </a:rPr>
            <a:t>+ 1,752</a:t>
          </a:r>
          <a:r>
            <a:rPr lang="en-US" sz="2400" b="1">
              <a:solidFill>
                <a:schemeClr val="accent4"/>
              </a:solidFill>
            </a:rPr>
            <a:t> jobs [+8%]</a:t>
          </a:r>
        </a:p>
      </cdr:txBody>
    </cdr:sp>
  </cdr:relSizeAnchor>
  <cdr:relSizeAnchor xmlns:cdr="http://schemas.openxmlformats.org/drawingml/2006/chartDrawing">
    <cdr:from>
      <cdr:x>0.55064</cdr:x>
      <cdr:y>0.24472</cdr:y>
    </cdr:from>
    <cdr:to>
      <cdr:x>0.55194</cdr:x>
      <cdr:y>0.88842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262530" y="5387897"/>
          <a:ext cx="6131243" cy="1728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accent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0.15307</cdr:x>
      <cdr:y>0.72167</cdr:y>
    </cdr:from>
    <cdr:to>
      <cdr:x>0.51591</cdr:x>
      <cdr:y>0.77788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035995" y="6739530"/>
          <a:ext cx="4826239" cy="52487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West Virginia Coal Mines</a:t>
          </a:r>
        </a:p>
      </cdr:txBody>
    </cdr:sp>
  </cdr:relSizeAnchor>
  <cdr:relSizeAnchor xmlns:cdr="http://schemas.openxmlformats.org/drawingml/2006/chartDrawing">
    <cdr:from>
      <cdr:x>0.732</cdr:x>
      <cdr:y>0.30474</cdr:y>
    </cdr:from>
    <cdr:to>
      <cdr:x>0.91024</cdr:x>
      <cdr:y>0.38984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730232" y="2902617"/>
          <a:ext cx="2369285" cy="81057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+ 2,068</a:t>
          </a:r>
          <a:r>
            <a:rPr lang="en-US" sz="2400" b="1">
              <a:solidFill>
                <a:schemeClr val="accent2"/>
              </a:solidFill>
            </a:rPr>
            <a:t> jobs [+10%</a:t>
          </a:r>
          <a:r>
            <a:rPr lang="en-US" sz="2000" b="1">
              <a:solidFill>
                <a:schemeClr val="accent2"/>
              </a:solidFill>
            </a:rPr>
            <a:t>]</a:t>
          </a:r>
        </a:p>
      </cdr:txBody>
    </cdr:sp>
  </cdr:relSizeAnchor>
  <cdr:relSizeAnchor xmlns:cdr="http://schemas.openxmlformats.org/drawingml/2006/chartDrawing">
    <cdr:from>
      <cdr:x>0.66444</cdr:x>
      <cdr:y>0.83046</cdr:y>
    </cdr:from>
    <cdr:to>
      <cdr:x>0.71868</cdr:x>
      <cdr:y>0.87035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832113" y="7910132"/>
          <a:ext cx="720994" cy="37995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0.55194</cdr:x>
      <cdr:y>0.83224</cdr:y>
    </cdr:from>
    <cdr:to>
      <cdr:x>0.61006</cdr:x>
      <cdr:y>0.87213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336791" y="7927066"/>
          <a:ext cx="772569" cy="37995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0.73039</cdr:x>
      <cdr:y>0.83227</cdr:y>
    </cdr:from>
    <cdr:to>
      <cdr:x>0.78206</cdr:x>
      <cdr:y>0.86854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708824" y="7927373"/>
          <a:ext cx="686832" cy="34547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0.31315</cdr:x>
      <cdr:y>0.97018</cdr:y>
    </cdr:from>
    <cdr:to>
      <cdr:x>0.97628</cdr:x>
      <cdr:y>0.99765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4162598" y="9240965"/>
          <a:ext cx="8814795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/>
            <a:t> </a:t>
          </a:r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Address/Employmen" data files, 2002-2012; Analysis by Appalachian Voices - August,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0.72523</cdr:x>
      <cdr:y>0.34633</cdr:y>
    </cdr:from>
    <cdr:to>
      <cdr:x>0.7283</cdr:x>
      <cdr:y>0.88191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 flipV="1">
          <a:off x="7109886" y="5829089"/>
          <a:ext cx="5101400" cy="40809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0.66056</cdr:x>
      <cdr:y>0.28649</cdr:y>
    </cdr:from>
    <cdr:to>
      <cdr:x>0.66315</cdr:x>
      <cdr:y>0.88486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5948067" y="5561341"/>
          <a:ext cx="5699474" cy="3442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25400</xdr:colOff>
      <xdr:row>5</xdr:row>
      <xdr:rowOff>25400</xdr:rowOff>
    </xdr:from>
    <xdr:to>
      <xdr:col>31</xdr:col>
      <xdr:colOff>778934</xdr:colOff>
      <xdr:row>57</xdr:row>
      <xdr:rowOff>76202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558800</xdr:colOff>
      <xdr:row>52</xdr:row>
      <xdr:rowOff>50800</xdr:rowOff>
    </xdr:from>
    <xdr:to>
      <xdr:col>17</xdr:col>
      <xdr:colOff>76201</xdr:colOff>
      <xdr:row>106</xdr:row>
      <xdr:rowOff>76202</xdr:rowOff>
    </xdr:to>
    <xdr:graphicFrame macro="">
      <xdr:nvGraphicFramePr>
        <xdr:cNvPr id="12" name="Chart 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254000</xdr:colOff>
      <xdr:row>60</xdr:row>
      <xdr:rowOff>38100</xdr:rowOff>
    </xdr:from>
    <xdr:to>
      <xdr:col>32</xdr:col>
      <xdr:colOff>16933</xdr:colOff>
      <xdr:row>111</xdr:row>
      <xdr:rowOff>143935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787400</xdr:colOff>
      <xdr:row>121</xdr:row>
      <xdr:rowOff>50800</xdr:rowOff>
    </xdr:from>
    <xdr:to>
      <xdr:col>37</xdr:col>
      <xdr:colOff>203201</xdr:colOff>
      <xdr:row>175</xdr:row>
      <xdr:rowOff>76202</xdr:rowOff>
    </xdr:to>
    <xdr:graphicFrame macro="">
      <xdr:nvGraphicFramePr>
        <xdr:cNvPr id="15" name="Chart 1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112</xdr:row>
      <xdr:rowOff>0</xdr:rowOff>
    </xdr:from>
    <xdr:to>
      <xdr:col>16</xdr:col>
      <xdr:colOff>245535</xdr:colOff>
      <xdr:row>163</xdr:row>
      <xdr:rowOff>101602</xdr:rowOff>
    </xdr:to>
    <xdr:graphicFrame macro="">
      <xdr:nvGraphicFramePr>
        <xdr:cNvPr id="16" name="Chart 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2</xdr:col>
      <xdr:colOff>321734</xdr:colOff>
      <xdr:row>125</xdr:row>
      <xdr:rowOff>84666</xdr:rowOff>
    </xdr:from>
    <xdr:ext cx="184666" cy="261610"/>
    <xdr:sp macro="" textlink="">
      <xdr:nvSpPr>
        <xdr:cNvPr id="17" name="TextBox 16"/>
        <xdr:cNvSpPr txBox="1"/>
      </xdr:nvSpPr>
      <xdr:spPr>
        <a:xfrm>
          <a:off x="2370667" y="21556133"/>
          <a:ext cx="184666" cy="2616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0.35038</cdr:x>
      <cdr:y>0.20335</cdr:y>
    </cdr:from>
    <cdr:to>
      <cdr:x>0.60095</cdr:x>
      <cdr:y>0.31495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4598188" y="1902475"/>
          <a:ext cx="3288314" cy="1044092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6"/>
              </a:solidFill>
            </a:rPr>
            <a:t>+ 12,284</a:t>
          </a:r>
          <a:r>
            <a:rPr lang="en-US" sz="2000" b="1">
              <a:solidFill>
                <a:schemeClr val="accent6"/>
              </a:solidFill>
            </a:rPr>
            <a:t> </a:t>
          </a:r>
          <a:r>
            <a:rPr lang="en-US" sz="1600" b="1">
              <a:solidFill>
                <a:schemeClr val="accent6"/>
              </a:solidFill>
            </a:rPr>
            <a:t>jobs</a:t>
          </a:r>
          <a:r>
            <a:rPr lang="en-US" sz="2000" b="1" baseline="0">
              <a:solidFill>
                <a:schemeClr val="accent6"/>
              </a:solidFill>
            </a:rPr>
            <a:t> (+</a:t>
          </a:r>
          <a:r>
            <a:rPr lang="en-US" sz="2000" b="1">
              <a:solidFill>
                <a:schemeClr val="accent6"/>
              </a:solidFill>
            </a:rPr>
            <a:t> 15%)</a:t>
          </a:r>
        </a:p>
      </cdr:txBody>
    </cdr:sp>
  </cdr:relSizeAnchor>
  <cdr:relSizeAnchor xmlns:cdr="http://schemas.openxmlformats.org/drawingml/2006/chartDrawing">
    <cdr:from>
      <cdr:x>0.59924</cdr:x>
      <cdr:y>0.28341</cdr:y>
    </cdr:from>
    <cdr:to>
      <cdr:x>0.75036</cdr:x>
      <cdr:y>0.38846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864074" y="2651492"/>
          <a:ext cx="1983198" cy="982813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4"/>
              </a:solidFill>
            </a:rPr>
            <a:t>+ 4,837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</a:t>
          </a:r>
          <a:r>
            <a:rPr lang="en-US" sz="2000" b="1">
              <a:solidFill>
                <a:schemeClr val="accent4"/>
              </a:solidFill>
            </a:rPr>
            <a:t>+ 6%)</a:t>
          </a:r>
        </a:p>
      </cdr:txBody>
    </cdr:sp>
  </cdr:relSizeAnchor>
  <cdr:relSizeAnchor xmlns:cdr="http://schemas.openxmlformats.org/drawingml/2006/chartDrawing">
    <cdr:from>
      <cdr:x>0.54581</cdr:x>
      <cdr:y>0.2543</cdr:y>
    </cdr:from>
    <cdr:to>
      <cdr:x>0.54764</cdr:x>
      <cdr:y>0.88124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 flipV="1">
          <a:off x="4242134" y="5299803"/>
          <a:ext cx="5865453" cy="2412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6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0.54996</cdr:x>
      <cdr:y>0.2521</cdr:y>
    </cdr:from>
    <cdr:to>
      <cdr:x>0.80855</cdr:x>
      <cdr:y>0.25411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217351" y="2358571"/>
          <a:ext cx="3393563" cy="1880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6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0.13691</cdr:x>
      <cdr:y>0.36753</cdr:y>
    </cdr:from>
    <cdr:to>
      <cdr:x>0.38618</cdr:x>
      <cdr:y>0.45275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803091" y="3346735"/>
          <a:ext cx="3282861" cy="77600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0.19669</cdr:x>
      <cdr:y>0.45289</cdr:y>
    </cdr:from>
    <cdr:to>
      <cdr:x>0.21865</cdr:x>
      <cdr:y>0.53267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2371809" y="4342633"/>
          <a:ext cx="726469" cy="289211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0.1467</cdr:x>
      <cdr:y>0.7449</cdr:y>
    </cdr:from>
    <cdr:to>
      <cdr:x>0.51577</cdr:x>
      <cdr:y>0.80111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956245" y="7177171"/>
          <a:ext cx="4921548" cy="54158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  <cdr:relSizeAnchor xmlns:cdr="http://schemas.openxmlformats.org/drawingml/2006/chartDrawing">
    <cdr:from>
      <cdr:x>0.69294</cdr:x>
      <cdr:y>0.37311</cdr:y>
    </cdr:from>
    <cdr:to>
      <cdr:x>0.87118</cdr:x>
      <cdr:y>0.49641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3678" y="3490693"/>
          <a:ext cx="2339103" cy="1153554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+ 7,481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+ 9%)</a:t>
          </a:r>
        </a:p>
      </cdr:txBody>
    </cdr:sp>
  </cdr:relSizeAnchor>
  <cdr:relSizeAnchor xmlns:cdr="http://schemas.openxmlformats.org/drawingml/2006/chartDrawing">
    <cdr:from>
      <cdr:x>0.72847</cdr:x>
      <cdr:y>0.4523</cdr:y>
    </cdr:from>
    <cdr:to>
      <cdr:x>0.7286</cdr:x>
      <cdr:y>0.88667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>
          <a:off x="7528931" y="6262625"/>
          <a:ext cx="4063822" cy="170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0.66002</cdr:x>
      <cdr:y>0.36086</cdr:y>
    </cdr:from>
    <cdr:to>
      <cdr:x>0.81113</cdr:x>
      <cdr:y>0.36086</cdr:y>
    </cdr:to>
    <cdr:cxnSp macro="">
      <cdr:nvCxnSpPr>
        <cdr:cNvPr id="18" name="Straight Arrow Connector 17"/>
        <cdr:cNvCxnSpPr/>
      </cdr:nvCxnSpPr>
      <cdr:spPr>
        <a:xfrm xmlns:a="http://schemas.openxmlformats.org/drawingml/2006/main">
          <a:off x="8661709" y="3376089"/>
          <a:ext cx="1983067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8064A2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0.73235</cdr:x>
      <cdr:y>0.45247</cdr:y>
    </cdr:from>
    <cdr:to>
      <cdr:x>0.81179</cdr:x>
      <cdr:y>0.45429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9610912" y="4233159"/>
          <a:ext cx="1042518" cy="17027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C0504D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0.53679</cdr:x>
      <cdr:y>0.82865</cdr:y>
    </cdr:from>
    <cdr:to>
      <cdr:x>0.60591</cdr:x>
      <cdr:y>0.86854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069511" y="7545604"/>
          <a:ext cx="910321" cy="3632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Dec,</a:t>
          </a:r>
          <a:r>
            <a:rPr lang="en-US" sz="1600" b="1" baseline="0">
              <a:solidFill>
                <a:srgbClr val="F79646"/>
              </a:solidFill>
            </a:rPr>
            <a:t> </a:t>
          </a:r>
          <a:r>
            <a:rPr lang="en-US" sz="1600" b="1">
              <a:solidFill>
                <a:srgbClr val="F79646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0.72093</cdr:x>
      <cdr:y>0.83046</cdr:y>
    </cdr:from>
    <cdr:to>
      <cdr:x>0.79305</cdr:x>
      <cdr:y>0.86673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460946" y="7769507"/>
          <a:ext cx="946454" cy="33933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0.97127</cdr:y>
    </cdr:from>
    <cdr:to>
      <cdr:x>0.99143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0" y="8844290"/>
          <a:ext cx="13057055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Demand </a:t>
          </a:r>
          <a:r>
            <a:rPr lang="en-US" sz="1100" baseline="0"/>
            <a:t>data from </a:t>
          </a:r>
          <a:r>
            <a:rPr lang="en-US" sz="1100"/>
            <a:t>EIA Short Term Energy Outlook (accessed on 11/15/2011); Analysis by Appalachian Voices - Nov,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0.65794</cdr:x>
      <cdr:y>0.35747</cdr:y>
    </cdr:from>
    <cdr:to>
      <cdr:x>0.65935</cdr:x>
      <cdr:y>0.88305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>
          <a:off x="6185078" y="5793668"/>
          <a:ext cx="4917187" cy="18525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0.62708</cdr:x>
      <cdr:y>0.82726</cdr:y>
    </cdr:from>
    <cdr:to>
      <cdr:x>0.70434</cdr:x>
      <cdr:y>0.86715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229329" y="7739570"/>
          <a:ext cx="1013909" cy="37319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Jun, 2009</a:t>
          </a: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0.62285</cdr:x>
      <cdr:y>0.17237</cdr:y>
    </cdr:from>
    <cdr:to>
      <cdr:x>0.78453</cdr:x>
      <cdr:y>0.29918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8284633" y="1609763"/>
          <a:ext cx="2150533" cy="118424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- 957 </a:t>
          </a:r>
          <a:r>
            <a:rPr lang="en-US" sz="2400" b="1">
              <a:solidFill>
                <a:schemeClr val="accent4"/>
              </a:solidFill>
            </a:rPr>
            <a:t>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- 5%</a:t>
          </a:r>
        </a:p>
      </cdr:txBody>
    </cdr:sp>
  </cdr:relSizeAnchor>
  <cdr:relSizeAnchor xmlns:cdr="http://schemas.openxmlformats.org/drawingml/2006/chartDrawing">
    <cdr:from>
      <cdr:x>0.23964</cdr:x>
      <cdr:y>0.68541</cdr:y>
    </cdr:from>
    <cdr:to>
      <cdr:x>0.54155</cdr:x>
      <cdr:y>0.74162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187463" y="6400864"/>
          <a:ext cx="4015745" cy="5249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0.79504</cdr:x>
      <cdr:y>0.17408</cdr:y>
    </cdr:from>
    <cdr:to>
      <cdr:x>0.99236</cdr:x>
      <cdr:y>0.31006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10574885" y="1625681"/>
          <a:ext cx="2624648" cy="126992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+ 532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+ 3%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0.72683</cdr:x>
      <cdr:y>0.79601</cdr:y>
    </cdr:from>
    <cdr:to>
      <cdr:x>0.78107</cdr:x>
      <cdr:y>0.8359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9667601" y="7433713"/>
          <a:ext cx="721453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0.7966</cdr:x>
      <cdr:y>0.79601</cdr:y>
    </cdr:from>
    <cdr:to>
      <cdr:x>0.84827</cdr:x>
      <cdr:y>0.83228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10595671" y="7433683"/>
          <a:ext cx="687270" cy="3387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0.50676</cdr:x>
      <cdr:y>0.96754</cdr:y>
    </cdr:from>
    <cdr:to>
      <cdr:x>0.99695</cdr:x>
      <cdr:y>0.99474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847733" y="9305922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0.79468</cdr:x>
      <cdr:y>0.29142</cdr:y>
    </cdr:from>
    <cdr:to>
      <cdr:x>0.79507</cdr:x>
      <cdr:y>0.87574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844367" y="5447246"/>
          <a:ext cx="5456766" cy="5289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0.72422</cdr:x>
      <cdr:y>0.28105</cdr:y>
    </cdr:from>
    <cdr:to>
      <cdr:x>0.72681</cdr:x>
      <cdr:y>0.87942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6856142" y="5401439"/>
          <a:ext cx="5588019" cy="34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0.35519</cdr:x>
      <cdr:y>0.17407</cdr:y>
    </cdr:from>
    <cdr:to>
      <cdr:x>0.60248</cdr:x>
      <cdr:y>0.29737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724400" y="1625600"/>
          <a:ext cx="3289300" cy="115147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rgbClr val="F79646"/>
              </a:solidFill>
            </a:rPr>
            <a:t>Change since</a:t>
          </a:r>
          <a:r>
            <a:rPr lang="en-US" sz="1800" b="1" baseline="0">
              <a:solidFill>
                <a:srgbClr val="F79646"/>
              </a:solidFill>
            </a:rPr>
            <a:t> start of recession</a:t>
          </a:r>
          <a:r>
            <a:rPr lang="en-US" sz="1800" b="1">
              <a:solidFill>
                <a:srgbClr val="F7964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+ 1,529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+ 9%</a:t>
          </a:r>
        </a:p>
      </cdr:txBody>
    </cdr:sp>
  </cdr:relSizeAnchor>
  <cdr:relSizeAnchor xmlns:cdr="http://schemas.openxmlformats.org/drawingml/2006/chartDrawing">
    <cdr:from>
      <cdr:x>0.60376</cdr:x>
      <cdr:y>0.28468</cdr:y>
    </cdr:from>
    <cdr:to>
      <cdr:x>0.6063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5262033" y="5427140"/>
          <a:ext cx="5571066" cy="338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0.60726</cdr:x>
      <cdr:y>0.79782</cdr:y>
    </cdr:from>
    <cdr:to>
      <cdr:x>0.66454</cdr:x>
      <cdr:y>0.83771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8077200" y="7450667"/>
          <a:ext cx="761990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0.13317</cdr:x>
      <cdr:y>0.27473</cdr:y>
    </cdr:from>
    <cdr:to>
      <cdr:x>0.31227</cdr:x>
      <cdr:y>0.32173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79201" y="2644702"/>
          <a:ext cx="2392848" cy="452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+ 532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+ 3%)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- 957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(- 5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0.21217</cdr:x>
      <cdr:y>0.3686</cdr:y>
    </cdr:from>
    <cdr:to>
      <cdr:x>0.25755</cdr:x>
      <cdr:y>0.47727</cdr:y>
    </cdr:to>
    <cdr:sp macro="" textlink="">
      <cdr:nvSpPr>
        <cdr:cNvPr id="12" name="Straight Arrow Connector 11"/>
        <cdr:cNvSpPr/>
      </cdr:nvSpPr>
      <cdr:spPr>
        <a:xfrm xmlns:a="http://schemas.openxmlformats.org/drawingml/2006/main" rot="5400000" flipV="1">
          <a:off x="2614797" y="3768298"/>
          <a:ext cx="1046123" cy="60629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9BBB59">
              <a:lumMod val="50000"/>
            </a:srgb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0.54592</cdr:x>
      <cdr:y>0.20591</cdr:y>
    </cdr:from>
    <cdr:to>
      <cdr:x>0.7398</cdr:x>
      <cdr:y>0.33272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247466" y="1886315"/>
          <a:ext cx="2573867" cy="11616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MOU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- 957 </a:t>
          </a:r>
          <a:r>
            <a:rPr lang="en-US" sz="2400" b="1">
              <a:solidFill>
                <a:schemeClr val="accent4"/>
              </a:solidFill>
            </a:rPr>
            <a:t>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-</a:t>
          </a:r>
          <a:r>
            <a:rPr lang="en-US" sz="2400" b="1" baseline="0">
              <a:solidFill>
                <a:schemeClr val="accent4"/>
              </a:solidFill>
            </a:rPr>
            <a:t> 5</a:t>
          </a:r>
          <a:r>
            <a:rPr lang="en-US" sz="2400" b="1">
              <a:solidFill>
                <a:schemeClr val="accent4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0.20205</cdr:x>
      <cdr:y>0.7752</cdr:y>
    </cdr:from>
    <cdr:to>
      <cdr:x>0.50396</cdr:x>
      <cdr:y>0.83141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730207" y="7455966"/>
          <a:ext cx="4079650" cy="5406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0.73113</cdr:x>
      <cdr:y>0.20313</cdr:y>
    </cdr:from>
    <cdr:to>
      <cdr:x>0.94737</cdr:x>
      <cdr:y>0.32218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879617" y="1953725"/>
          <a:ext cx="2921983" cy="11450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+ 532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+ 3%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0.66104</cdr:x>
      <cdr:y>0.81714</cdr:y>
    </cdr:from>
    <cdr:to>
      <cdr:x>0.71528</cdr:x>
      <cdr:y>0.85703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32508" y="7859332"/>
          <a:ext cx="732935" cy="3836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0.72517</cdr:x>
      <cdr:y>0.81608</cdr:y>
    </cdr:from>
    <cdr:to>
      <cdr:x>0.77684</cdr:x>
      <cdr:y>0.85235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627182" y="7476064"/>
          <a:ext cx="685958" cy="3322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0.0088</cdr:x>
      <cdr:y>0.9728</cdr:y>
    </cdr:from>
    <cdr:to>
      <cdr:x>0.97932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118969" y="9356722"/>
          <a:ext cx="13114431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Address/Employment Information" data files; Demand 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data from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EIA Short Term Energy Outlook (accessed on 5/17/2012);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0.72513</cdr:x>
      <cdr:y>0.32532</cdr:y>
    </cdr:from>
    <cdr:to>
      <cdr:x>0.72959</cdr:x>
      <cdr:y>0.88102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110901" y="5496014"/>
          <a:ext cx="5090717" cy="59221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0.13138</cdr:x>
      <cdr:y>0.2084</cdr:y>
    </cdr:from>
    <cdr:to>
      <cdr:x>0.56059</cdr:x>
      <cdr:y>0.3317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1744166" y="1909139"/>
          <a:ext cx="5698034" cy="112954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6"/>
              </a:solidFill>
            </a:rPr>
            <a:t>Change since</a:t>
          </a:r>
          <a:r>
            <a:rPr lang="en-US" sz="1800" b="1" baseline="0">
              <a:solidFill>
                <a:schemeClr val="accent6"/>
              </a:solidFill>
            </a:rPr>
            <a:t> start of recession</a:t>
          </a:r>
          <a:r>
            <a:rPr lang="en-US" sz="1800" b="1">
              <a:solidFill>
                <a:schemeClr val="accent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+ 1,529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+ 9%</a:t>
          </a:r>
        </a:p>
      </cdr:txBody>
    </cdr:sp>
  </cdr:relSizeAnchor>
  <cdr:relSizeAnchor xmlns:cdr="http://schemas.openxmlformats.org/drawingml/2006/chartDrawing">
    <cdr:from>
      <cdr:x>0.55075</cdr:x>
      <cdr:y>0.33011</cdr:y>
    </cdr:from>
    <cdr:to>
      <cdr:x>0.55555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4824215" y="5792991"/>
          <a:ext cx="5300787" cy="64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0.55651</cdr:x>
      <cdr:y>0.81895</cdr:y>
    </cdr:from>
    <cdr:to>
      <cdr:x>0.61379</cdr:x>
      <cdr:y>0.85884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7519983" y="7876740"/>
          <a:ext cx="774013" cy="383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0.65602</cdr:x>
      <cdr:y>0.33275</cdr:y>
    </cdr:from>
    <cdr:to>
      <cdr:x>0.66081</cdr:x>
      <cdr:y>0.88387</cdr:y>
    </cdr:to>
    <cdr:sp macro="" textlink="">
      <cdr:nvSpPr>
        <cdr:cNvPr id="18" name="Straight Connector 17"/>
        <cdr:cNvSpPr/>
      </cdr:nvSpPr>
      <cdr:spPr>
        <a:xfrm xmlns:a="http://schemas.openxmlformats.org/drawingml/2006/main" rot="5400000" flipV="1">
          <a:off x="6246612" y="5818390"/>
          <a:ext cx="5300787" cy="64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0.14474</cdr:x>
      <cdr:y>0.30898</cdr:y>
    </cdr:from>
    <cdr:to>
      <cdr:x>0.3951</cdr:x>
      <cdr:y>0.39855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1955800" y="2971800"/>
          <a:ext cx="3383110" cy="861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chemeClr val="accent3">
                  <a:lumMod val="50000"/>
                </a:schemeClr>
              </a:solidFill>
            </a:rPr>
            <a:t>Demand</a:t>
          </a:r>
          <a:r>
            <a:rPr lang="en-US" sz="2400" b="1" baseline="0">
              <a:solidFill>
                <a:schemeClr val="accent3">
                  <a:lumMod val="50000"/>
                </a:schemeClr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1800" b="1" i="1" baseline="0">
              <a:solidFill>
                <a:schemeClr val="accent3">
                  <a:lumMod val="50000"/>
                </a:schemeClr>
              </a:solidFill>
            </a:rPr>
            <a:t>(Consumption + Net Exports)</a:t>
          </a:r>
          <a:endParaRPr lang="en-US" sz="1800" b="1" i="1">
            <a:solidFill>
              <a:schemeClr val="accent3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0.28613</cdr:x>
      <cdr:y>0.40667</cdr:y>
    </cdr:from>
    <cdr:to>
      <cdr:x>0.3703</cdr:x>
      <cdr:y>0.56778</cdr:y>
    </cdr:to>
    <cdr:sp macro="" textlink="">
      <cdr:nvSpPr>
        <cdr:cNvPr id="20" name="Straight Arrow Connector 19"/>
        <cdr:cNvSpPr/>
      </cdr:nvSpPr>
      <cdr:spPr>
        <a:xfrm xmlns:a="http://schemas.openxmlformats.org/drawingml/2006/main" rot="5400000" flipV="1">
          <a:off x="3660328" y="4117527"/>
          <a:ext cx="1549610" cy="113733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0.27211</cdr:x>
      <cdr:y>0.25098</cdr:y>
    </cdr:from>
    <cdr:to>
      <cdr:x>0.45121</cdr:x>
      <cdr:y>0.29798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780637" y="2416116"/>
          <a:ext cx="2488380" cy="452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+ 532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+ 3%)</a:t>
          </a:r>
        </a:p>
      </cdr:txBody>
    </cdr:sp>
  </cdr:relSizeAnchor>
  <cdr:relSizeAnchor xmlns:cdr="http://schemas.openxmlformats.org/drawingml/2006/chartDrawing">
    <cdr:from>
      <cdr:x>0.77697</cdr:x>
      <cdr:y>0.30871</cdr:y>
    </cdr:from>
    <cdr:to>
      <cdr:x>0.77697</cdr:x>
      <cdr:y>0.88127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8039101" y="5727701"/>
          <a:ext cx="5511801" cy="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0.44956</cdr:x>
      <cdr:y>0.22421</cdr:y>
    </cdr:from>
    <cdr:to>
      <cdr:x>0.63662</cdr:x>
      <cdr:y>0.30857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246153" y="2158395"/>
          <a:ext cx="2598974" cy="81210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- 957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(- 5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0.53124</cdr:x>
      <cdr:y>0.30927</cdr:y>
    </cdr:from>
    <cdr:to>
      <cdr:x>0.53229</cdr:x>
      <cdr:y>0.88756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4604790" y="5753368"/>
          <a:ext cx="5566967" cy="14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0.18109</cdr:x>
      <cdr:y>0.73921</cdr:y>
    </cdr:from>
    <cdr:to>
      <cdr:x>0.48649</cdr:x>
      <cdr:y>0.80039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439366" y="6458923"/>
          <a:ext cx="4113833" cy="5345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0.27278</cdr:x>
      <cdr:y>0.25443</cdr:y>
    </cdr:from>
    <cdr:to>
      <cdr:x>0.56191</cdr:x>
      <cdr:y>0.36822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674474" y="2223073"/>
          <a:ext cx="3894726" cy="99426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0">
              <a:solidFill>
                <a:schemeClr val="accent4"/>
              </a:solidFill>
              <a:latin typeface="Calibri"/>
              <a:ea typeface="+mn-ea"/>
              <a:cs typeface="+mn-cs"/>
            </a:rPr>
            <a:t>1999: first of many federal </a:t>
          </a:r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court rulings 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and injunctions against mountaintop 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removal mine permitting</a:t>
          </a:r>
          <a:endParaRPr lang="en-US" sz="1800" b="0">
            <a:solidFill>
              <a:schemeClr val="accent4"/>
            </a:solidFill>
          </a:endParaRPr>
        </a:p>
      </cdr:txBody>
    </cdr:sp>
  </cdr:relSizeAnchor>
  <cdr:relSizeAnchor xmlns:cdr="http://schemas.openxmlformats.org/drawingml/2006/chartDrawing">
    <cdr:from>
      <cdr:x>0.54156</cdr:x>
      <cdr:y>0.37673</cdr:y>
    </cdr:from>
    <cdr:to>
      <cdr:x>0.54309</cdr:x>
      <cdr:y>0.88529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074809" y="5775564"/>
          <a:ext cx="4663153" cy="20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0.63836</cdr:x>
      <cdr:y>0.25797</cdr:y>
    </cdr:from>
    <cdr:to>
      <cdr:x>0.9692</cdr:x>
      <cdr:y>0.37597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8598943" y="2254054"/>
          <a:ext cx="4456657" cy="1031013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0">
              <a:solidFill>
                <a:schemeClr val="accent2"/>
              </a:solidFill>
              <a:latin typeface="Calibri"/>
            </a:rPr>
            <a:t>June, 2009: </a:t>
          </a:r>
          <a:r>
            <a:rPr lang="en-US" sz="1800" b="0" baseline="0">
              <a:solidFill>
                <a:schemeClr val="accent2"/>
              </a:solidFill>
              <a:latin typeface="Calibri"/>
            </a:rPr>
            <a:t>Obama Administration announces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2"/>
              </a:solidFill>
              <a:latin typeface="Calibri"/>
            </a:rPr>
            <a:t>"Enhanced Coordination Procedures" for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2"/>
              </a:solidFill>
              <a:latin typeface="Calibri"/>
              <a:ea typeface="+mn-ea"/>
              <a:cs typeface="+mn-cs"/>
            </a:rPr>
            <a:t>mountaintop removal mine permits</a:t>
          </a:r>
          <a:r>
            <a:rPr lang="en-US" sz="1800" b="0" baseline="0">
              <a:solidFill>
                <a:schemeClr val="accent2"/>
              </a:solidFill>
              <a:latin typeface="Calibri"/>
            </a:rPr>
            <a:t>   </a:t>
          </a:r>
          <a:endParaRPr lang="en-US" sz="1800" b="0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0.78487</cdr:x>
      <cdr:y>0.37304</cdr:y>
    </cdr:from>
    <cdr:to>
      <cdr:x>0.78499</cdr:x>
      <cdr:y>0.88089</cdr:y>
    </cdr:to>
    <cdr:cxnSp macro="">
      <cdr:nvCxnSpPr>
        <cdr:cNvPr id="20" name="Straight Connector 19"/>
        <cdr:cNvCxnSpPr/>
      </cdr:nvCxnSpPr>
      <cdr:spPr>
        <a:xfrm xmlns:a="http://schemas.openxmlformats.org/drawingml/2006/main" rot="5400000" flipH="1" flipV="1">
          <a:off x="8391260" y="5748074"/>
          <a:ext cx="4656669" cy="1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rgbClr val="C0504D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0.84811</cdr:x>
      <cdr:y>0.47092</cdr:y>
    </cdr:from>
    <cdr:to>
      <cdr:x>0.99876</cdr:x>
      <cdr:y>0.54479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582414" y="4318022"/>
          <a:ext cx="2057387" cy="67734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rgbClr val="9BBB59"/>
              </a:solidFill>
            </a:rPr>
            <a:t>*</a:t>
          </a:r>
          <a:r>
            <a:rPr lang="en-US" sz="1800" b="0">
              <a:solidFill>
                <a:srgbClr val="9BBB59"/>
              </a:solidFill>
            </a:rPr>
            <a:t> 2012 employment </a:t>
          </a:r>
        </a:p>
        <a:p xmlns:a="http://schemas.openxmlformats.org/drawingml/2006/main">
          <a:pPr algn="l"/>
          <a:r>
            <a:rPr lang="en-US" sz="1800" b="0">
              <a:solidFill>
                <a:srgbClr val="9BBB59"/>
              </a:solidFill>
            </a:rPr>
            <a:t>for</a:t>
          </a:r>
          <a:r>
            <a:rPr lang="en-US" sz="1800" b="0" baseline="0">
              <a:solidFill>
                <a:srgbClr val="9BBB59"/>
              </a:solidFill>
            </a:rPr>
            <a:t> </a:t>
          </a:r>
          <a:r>
            <a:rPr lang="en-US" sz="1800" b="0">
              <a:solidFill>
                <a:srgbClr val="9BBB59"/>
              </a:solidFill>
            </a:rPr>
            <a:t>1</a:t>
          </a:r>
          <a:r>
            <a:rPr lang="en-US" sz="1800" b="0" baseline="30000">
              <a:solidFill>
                <a:srgbClr val="9BBB59"/>
              </a:solidFill>
            </a:rPr>
            <a:t>st</a:t>
          </a:r>
          <a:r>
            <a:rPr lang="en-US" sz="1800" b="0">
              <a:solidFill>
                <a:srgbClr val="9BBB59"/>
              </a:solidFill>
            </a:rPr>
            <a:t> quarter only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25400</xdr:colOff>
      <xdr:row>5</xdr:row>
      <xdr:rowOff>25400</xdr:rowOff>
    </xdr:from>
    <xdr:to>
      <xdr:col>31</xdr:col>
      <xdr:colOff>778934</xdr:colOff>
      <xdr:row>57</xdr:row>
      <xdr:rowOff>76202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558800</xdr:colOff>
      <xdr:row>52</xdr:row>
      <xdr:rowOff>50800</xdr:rowOff>
    </xdr:from>
    <xdr:to>
      <xdr:col>17</xdr:col>
      <xdr:colOff>76201</xdr:colOff>
      <xdr:row>106</xdr:row>
      <xdr:rowOff>76202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18</xdr:col>
      <xdr:colOff>254000</xdr:colOff>
      <xdr:row>60</xdr:row>
      <xdr:rowOff>38100</xdr:rowOff>
    </xdr:from>
    <xdr:to>
      <xdr:col>32</xdr:col>
      <xdr:colOff>16933</xdr:colOff>
      <xdr:row>111</xdr:row>
      <xdr:rowOff>143935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20</xdr:col>
      <xdr:colOff>787400</xdr:colOff>
      <xdr:row>121</xdr:row>
      <xdr:rowOff>50800</xdr:rowOff>
    </xdr:from>
    <xdr:to>
      <xdr:col>37</xdr:col>
      <xdr:colOff>203201</xdr:colOff>
      <xdr:row>175</xdr:row>
      <xdr:rowOff>76202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</xdr:col>
      <xdr:colOff>0</xdr:colOff>
      <xdr:row>112</xdr:row>
      <xdr:rowOff>0</xdr:rowOff>
    </xdr:from>
    <xdr:to>
      <xdr:col>16</xdr:col>
      <xdr:colOff>245535</xdr:colOff>
      <xdr:row>163</xdr:row>
      <xdr:rowOff>101602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0.62285</cdr:x>
      <cdr:y>0.17237</cdr:y>
    </cdr:from>
    <cdr:to>
      <cdr:x>0.78453</cdr:x>
      <cdr:y>0.29918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8284633" y="1609763"/>
          <a:ext cx="2150533" cy="118424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- 957 </a:t>
          </a:r>
          <a:r>
            <a:rPr lang="en-US" sz="2400" b="1">
              <a:solidFill>
                <a:schemeClr val="accent4"/>
              </a:solidFill>
            </a:rPr>
            <a:t>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- 5%</a:t>
          </a:r>
        </a:p>
      </cdr:txBody>
    </cdr:sp>
  </cdr:relSizeAnchor>
  <cdr:relSizeAnchor xmlns:cdr="http://schemas.openxmlformats.org/drawingml/2006/chartDrawing">
    <cdr:from>
      <cdr:x>0.23964</cdr:x>
      <cdr:y>0.68541</cdr:y>
    </cdr:from>
    <cdr:to>
      <cdr:x>0.54155</cdr:x>
      <cdr:y>0.74162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187463" y="6400864"/>
          <a:ext cx="4015745" cy="52493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0.79504</cdr:x>
      <cdr:y>0.17408</cdr:y>
    </cdr:from>
    <cdr:to>
      <cdr:x>0.99236</cdr:x>
      <cdr:y>0.31006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10574885" y="1625681"/>
          <a:ext cx="2624648" cy="126992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+ 532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+ 3%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0.72683</cdr:x>
      <cdr:y>0.79601</cdr:y>
    </cdr:from>
    <cdr:to>
      <cdr:x>0.78107</cdr:x>
      <cdr:y>0.8359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9667601" y="7433713"/>
          <a:ext cx="721453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0.7966</cdr:x>
      <cdr:y>0.79601</cdr:y>
    </cdr:from>
    <cdr:to>
      <cdr:x>0.84827</cdr:x>
      <cdr:y>0.83228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10595671" y="7433683"/>
          <a:ext cx="687270" cy="33871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0.50676</cdr:x>
      <cdr:y>0.96754</cdr:y>
    </cdr:from>
    <cdr:to>
      <cdr:x>0.99695</cdr:x>
      <cdr:y>0.99474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847733" y="9305922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0.79468</cdr:x>
      <cdr:y>0.29142</cdr:y>
    </cdr:from>
    <cdr:to>
      <cdr:x>0.79507</cdr:x>
      <cdr:y>0.87574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844367" y="5447246"/>
          <a:ext cx="5456766" cy="5289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0.72422</cdr:x>
      <cdr:y>0.28105</cdr:y>
    </cdr:from>
    <cdr:to>
      <cdr:x>0.72681</cdr:x>
      <cdr:y>0.87942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6856142" y="5401439"/>
          <a:ext cx="5588019" cy="3445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0.35519</cdr:x>
      <cdr:y>0.17407</cdr:y>
    </cdr:from>
    <cdr:to>
      <cdr:x>0.60248</cdr:x>
      <cdr:y>0.29737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4724400" y="1625600"/>
          <a:ext cx="3289300" cy="115147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rgbClr val="F79646"/>
              </a:solidFill>
            </a:rPr>
            <a:t>Change since</a:t>
          </a:r>
          <a:r>
            <a:rPr lang="en-US" sz="1800" b="1" baseline="0">
              <a:solidFill>
                <a:srgbClr val="F79646"/>
              </a:solidFill>
            </a:rPr>
            <a:t> start of recession</a:t>
          </a:r>
          <a:r>
            <a:rPr lang="en-US" sz="1800" b="1">
              <a:solidFill>
                <a:srgbClr val="F7964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+ 1,529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+ 9%</a:t>
          </a:r>
        </a:p>
      </cdr:txBody>
    </cdr:sp>
  </cdr:relSizeAnchor>
  <cdr:relSizeAnchor xmlns:cdr="http://schemas.openxmlformats.org/drawingml/2006/chartDrawing">
    <cdr:from>
      <cdr:x>0.60376</cdr:x>
      <cdr:y>0.28468</cdr:y>
    </cdr:from>
    <cdr:to>
      <cdr:x>0.6063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5262033" y="5427140"/>
          <a:ext cx="5571066" cy="3386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0.60726</cdr:x>
      <cdr:y>0.79782</cdr:y>
    </cdr:from>
    <cdr:to>
      <cdr:x>0.66454</cdr:x>
      <cdr:y>0.83771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8077200" y="7450667"/>
          <a:ext cx="761990" cy="3725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0.13317</cdr:x>
      <cdr:y>0.27473</cdr:y>
    </cdr:from>
    <cdr:to>
      <cdr:x>0.31227</cdr:x>
      <cdr:y>0.32173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79201" y="2644702"/>
          <a:ext cx="2392848" cy="4524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+ 532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+ 3%)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- 957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(- 5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0.21217</cdr:x>
      <cdr:y>0.3686</cdr:y>
    </cdr:from>
    <cdr:to>
      <cdr:x>0.25755</cdr:x>
      <cdr:y>0.47727</cdr:y>
    </cdr:to>
    <cdr:sp macro="" textlink="">
      <cdr:nvSpPr>
        <cdr:cNvPr id="12" name="Straight Arrow Connector 11"/>
        <cdr:cNvSpPr/>
      </cdr:nvSpPr>
      <cdr:spPr>
        <a:xfrm xmlns:a="http://schemas.openxmlformats.org/drawingml/2006/main" rot="5400000" flipV="1">
          <a:off x="2614797" y="3768298"/>
          <a:ext cx="1046123" cy="60629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9BBB59">
              <a:lumMod val="50000"/>
            </a:srgb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0.54592</cdr:x>
      <cdr:y>0.20591</cdr:y>
    </cdr:from>
    <cdr:to>
      <cdr:x>0.7398</cdr:x>
      <cdr:y>0.33272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247466" y="1886315"/>
          <a:ext cx="2573867" cy="1161698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MOU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ctr"/>
          <a:r>
            <a:rPr lang="en-US" sz="2400" b="1" baseline="0">
              <a:solidFill>
                <a:schemeClr val="accent4"/>
              </a:solidFill>
            </a:rPr>
            <a:t>- 957 </a:t>
          </a:r>
          <a:r>
            <a:rPr lang="en-US" sz="2400" b="1">
              <a:solidFill>
                <a:schemeClr val="accent4"/>
              </a:solidFill>
            </a:rPr>
            <a:t>jobs </a:t>
          </a:r>
        </a:p>
        <a:p xmlns:a="http://schemas.openxmlformats.org/drawingml/2006/main">
          <a:pPr algn="ctr"/>
          <a:r>
            <a:rPr lang="en-US" sz="2400" b="1">
              <a:solidFill>
                <a:schemeClr val="accent4"/>
              </a:solidFill>
            </a:rPr>
            <a:t>-</a:t>
          </a:r>
          <a:r>
            <a:rPr lang="en-US" sz="2400" b="1" baseline="0">
              <a:solidFill>
                <a:schemeClr val="accent4"/>
              </a:solidFill>
            </a:rPr>
            <a:t> 5</a:t>
          </a:r>
          <a:r>
            <a:rPr lang="en-US" sz="2400" b="1">
              <a:solidFill>
                <a:schemeClr val="accent4"/>
              </a:solidFill>
            </a:rPr>
            <a:t>%</a:t>
          </a:r>
        </a:p>
      </cdr:txBody>
    </cdr:sp>
  </cdr:relSizeAnchor>
  <cdr:relSizeAnchor xmlns:cdr="http://schemas.openxmlformats.org/drawingml/2006/chartDrawing">
    <cdr:from>
      <cdr:x>0.20205</cdr:x>
      <cdr:y>0.7752</cdr:y>
    </cdr:from>
    <cdr:to>
      <cdr:x>0.50396</cdr:x>
      <cdr:y>0.83141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730207" y="7455966"/>
          <a:ext cx="4079650" cy="54063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0.73113</cdr:x>
      <cdr:y>0.20313</cdr:y>
    </cdr:from>
    <cdr:to>
      <cdr:x>0.94737</cdr:x>
      <cdr:y>0.32218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879617" y="1953725"/>
          <a:ext cx="2921983" cy="1145075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2"/>
              </a:solidFill>
            </a:rPr>
            <a:t>Change since</a:t>
          </a:r>
          <a:r>
            <a:rPr lang="en-US" sz="1800" b="1" baseline="0">
              <a:solidFill>
                <a:schemeClr val="accent2"/>
              </a:solidFill>
            </a:rPr>
            <a:t> Guidance</a:t>
          </a:r>
          <a:r>
            <a:rPr lang="en-US" sz="1800" b="1">
              <a:solidFill>
                <a:schemeClr val="accent2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+ 532</a:t>
          </a:r>
          <a:r>
            <a:rPr lang="en-US" sz="2400" b="1">
              <a:solidFill>
                <a:schemeClr val="accent2"/>
              </a:solidFill>
            </a:rPr>
            <a:t> jobs </a:t>
          </a:r>
          <a:endParaRPr lang="en-US" sz="2400" b="1" baseline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2400" b="1">
              <a:solidFill>
                <a:schemeClr val="accent2"/>
              </a:solidFill>
            </a:rPr>
            <a:t>+ 3%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0.66104</cdr:x>
      <cdr:y>0.81714</cdr:y>
    </cdr:from>
    <cdr:to>
      <cdr:x>0.71528</cdr:x>
      <cdr:y>0.85703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32508" y="7859332"/>
          <a:ext cx="732935" cy="38366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0.72517</cdr:x>
      <cdr:y>0.81608</cdr:y>
    </cdr:from>
    <cdr:to>
      <cdr:x>0.77684</cdr:x>
      <cdr:y>0.85235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627182" y="7476064"/>
          <a:ext cx="685958" cy="33226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0.0088</cdr:x>
      <cdr:y>0.9728</cdr:y>
    </cdr:from>
    <cdr:to>
      <cdr:x>0.97932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118969" y="9356722"/>
          <a:ext cx="13114431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Address/Employment Information" data files; Demand 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data from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EIA Short Term Energy Outlook (accessed on 5/17/2012);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0.72513</cdr:x>
      <cdr:y>0.32532</cdr:y>
    </cdr:from>
    <cdr:to>
      <cdr:x>0.72959</cdr:x>
      <cdr:y>0.88102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>
          <a:off x="7110901" y="5496014"/>
          <a:ext cx="5090717" cy="59221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0.13138</cdr:x>
      <cdr:y>0.2084</cdr:y>
    </cdr:from>
    <cdr:to>
      <cdr:x>0.56059</cdr:x>
      <cdr:y>0.3317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1744166" y="1909139"/>
          <a:ext cx="5698034" cy="1129543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6"/>
              </a:solidFill>
            </a:rPr>
            <a:t>Change since</a:t>
          </a:r>
          <a:r>
            <a:rPr lang="en-US" sz="1800" b="1" baseline="0">
              <a:solidFill>
                <a:schemeClr val="accent6"/>
              </a:solidFill>
            </a:rPr>
            <a:t> start of recession</a:t>
          </a:r>
          <a:r>
            <a:rPr lang="en-US" sz="1800" b="1">
              <a:solidFill>
                <a:schemeClr val="accent6"/>
              </a:solidFill>
            </a:rPr>
            <a:t>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6"/>
              </a:solidFill>
            </a:rPr>
            <a:t>+ 1,529</a:t>
          </a:r>
          <a:r>
            <a:rPr lang="en-US" sz="2400" b="1">
              <a:solidFill>
                <a:schemeClr val="accent6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6"/>
              </a:solidFill>
            </a:rPr>
            <a:t>+ 9%</a:t>
          </a:r>
        </a:p>
      </cdr:txBody>
    </cdr:sp>
  </cdr:relSizeAnchor>
  <cdr:relSizeAnchor xmlns:cdr="http://schemas.openxmlformats.org/drawingml/2006/chartDrawing">
    <cdr:from>
      <cdr:x>0.55075</cdr:x>
      <cdr:y>0.33011</cdr:y>
    </cdr:from>
    <cdr:to>
      <cdr:x>0.55555</cdr:x>
      <cdr:y>0.88123</cdr:y>
    </cdr:to>
    <cdr:sp macro="" textlink="">
      <cdr:nvSpPr>
        <cdr:cNvPr id="14" name="Straight Connector 13"/>
        <cdr:cNvSpPr/>
      </cdr:nvSpPr>
      <cdr:spPr>
        <a:xfrm xmlns:a="http://schemas.openxmlformats.org/drawingml/2006/main" rot="5400000" flipV="1">
          <a:off x="4824215" y="5792991"/>
          <a:ext cx="5300787" cy="64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0.55651</cdr:x>
      <cdr:y>0.81895</cdr:y>
    </cdr:from>
    <cdr:to>
      <cdr:x>0.61379</cdr:x>
      <cdr:y>0.85884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7519983" y="7876740"/>
          <a:ext cx="774013" cy="383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0.65602</cdr:x>
      <cdr:y>0.33275</cdr:y>
    </cdr:from>
    <cdr:to>
      <cdr:x>0.66081</cdr:x>
      <cdr:y>0.88387</cdr:y>
    </cdr:to>
    <cdr:sp macro="" textlink="">
      <cdr:nvSpPr>
        <cdr:cNvPr id="18" name="Straight Connector 17"/>
        <cdr:cNvSpPr/>
      </cdr:nvSpPr>
      <cdr:spPr>
        <a:xfrm xmlns:a="http://schemas.openxmlformats.org/drawingml/2006/main" rot="5400000" flipV="1">
          <a:off x="6246612" y="5818390"/>
          <a:ext cx="5300787" cy="6481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0.14474</cdr:x>
      <cdr:y>0.30898</cdr:y>
    </cdr:from>
    <cdr:to>
      <cdr:x>0.3951</cdr:x>
      <cdr:y>0.39855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1955800" y="2971800"/>
          <a:ext cx="3383110" cy="86150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chemeClr val="accent3">
                  <a:lumMod val="50000"/>
                </a:schemeClr>
              </a:solidFill>
            </a:rPr>
            <a:t>Demand</a:t>
          </a:r>
          <a:r>
            <a:rPr lang="en-US" sz="2400" b="1" baseline="0">
              <a:solidFill>
                <a:schemeClr val="accent3">
                  <a:lumMod val="50000"/>
                </a:schemeClr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1800" b="1" i="1" baseline="0">
              <a:solidFill>
                <a:schemeClr val="accent3">
                  <a:lumMod val="50000"/>
                </a:schemeClr>
              </a:solidFill>
            </a:rPr>
            <a:t>(Consumption + Net Exports)</a:t>
          </a:r>
          <a:endParaRPr lang="en-US" sz="1800" b="1" i="1">
            <a:solidFill>
              <a:schemeClr val="accent3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0.28613</cdr:x>
      <cdr:y>0.40667</cdr:y>
    </cdr:from>
    <cdr:to>
      <cdr:x>0.3703</cdr:x>
      <cdr:y>0.56778</cdr:y>
    </cdr:to>
    <cdr:sp macro="" textlink="">
      <cdr:nvSpPr>
        <cdr:cNvPr id="20" name="Straight Arrow Connector 19"/>
        <cdr:cNvSpPr/>
      </cdr:nvSpPr>
      <cdr:spPr>
        <a:xfrm xmlns:a="http://schemas.openxmlformats.org/drawingml/2006/main" rot="5400000" flipV="1">
          <a:off x="3660328" y="4117527"/>
          <a:ext cx="1549610" cy="1137335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3">
              <a:lumMod val="50000"/>
            </a:schemeClr>
          </a:solidFill>
          <a:prstDash val="solid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0.27211</cdr:x>
      <cdr:y>0.25098</cdr:y>
    </cdr:from>
    <cdr:to>
      <cdr:x>0.45121</cdr:x>
      <cdr:y>0.29798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780637" y="2416116"/>
          <a:ext cx="2488380" cy="452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400" b="1">
              <a:solidFill>
                <a:srgbClr val="77933C"/>
              </a:solidFill>
            </a:rPr>
            <a:t>Coal</a:t>
          </a:r>
          <a:r>
            <a:rPr lang="en-US" sz="2400" b="1" baseline="0">
              <a:solidFill>
                <a:srgbClr val="77933C"/>
              </a:solidFill>
            </a:rPr>
            <a:t> </a:t>
          </a:r>
          <a:r>
            <a:rPr lang="en-US" sz="2400" b="1">
              <a:solidFill>
                <a:srgbClr val="77933C"/>
              </a:solidFill>
            </a:rPr>
            <a:t>Production</a:t>
          </a:r>
        </a:p>
      </cdr:txBody>
    </cdr:sp>
  </cdr:relSizeAnchor>
  <cdr:relSizeAnchor xmlns:cdr="http://schemas.openxmlformats.org/drawingml/2006/chartDrawing">
    <cdr:from>
      <cdr:x>0.16281</cdr:x>
      <cdr:y>0.70227</cdr:y>
    </cdr:from>
    <cdr:to>
      <cdr:x>0.51092</cdr:x>
      <cdr:y>0.75377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09735" y="7099390"/>
          <a:ext cx="4724465" cy="52061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+ 532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+ 3%)</a:t>
          </a:r>
        </a:p>
      </cdr:txBody>
    </cdr:sp>
  </cdr:relSizeAnchor>
  <cdr:relSizeAnchor xmlns:cdr="http://schemas.openxmlformats.org/drawingml/2006/chartDrawing">
    <cdr:from>
      <cdr:x>0.77697</cdr:x>
      <cdr:y>0.30871</cdr:y>
    </cdr:from>
    <cdr:to>
      <cdr:x>0.77697</cdr:x>
      <cdr:y>0.88127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8039101" y="5727701"/>
          <a:ext cx="5511801" cy="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0.44956</cdr:x>
      <cdr:y>0.22421</cdr:y>
    </cdr:from>
    <cdr:to>
      <cdr:x>0.63662</cdr:x>
      <cdr:y>0.30857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246153" y="2158395"/>
          <a:ext cx="2598974" cy="81210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- 957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(- 5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0.53124</cdr:x>
      <cdr:y>0.30927</cdr:y>
    </cdr:from>
    <cdr:to>
      <cdr:x>0.53229</cdr:x>
      <cdr:y>0.88756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4604790" y="5753368"/>
          <a:ext cx="5566967" cy="14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0.14834</cdr:x>
      <cdr:y>0.30953</cdr:y>
    </cdr:from>
    <cdr:to>
      <cdr:x>0.39761</cdr:x>
      <cdr:y>0.39475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978095" y="2982376"/>
          <a:ext cx="3324016" cy="82110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0.23048</cdr:x>
      <cdr:y>0.38225</cdr:y>
    </cdr:from>
    <cdr:to>
      <cdr:x>0.28762</cdr:x>
      <cdr:y>0.52988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2743202" y="4013203"/>
          <a:ext cx="1422401" cy="762001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0.23813</cdr:x>
      <cdr:y>0.79499</cdr:y>
    </cdr:from>
    <cdr:to>
      <cdr:x>0.6072</cdr:x>
      <cdr:y>0.8512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3175445" y="7659761"/>
          <a:ext cx="4921548" cy="54158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  <cdr:relSizeAnchor xmlns:cdr="http://schemas.openxmlformats.org/drawingml/2006/chartDrawing">
    <cdr:from>
      <cdr:x>0.61294</cdr:x>
      <cdr:y>0.18594</cdr:y>
    </cdr:from>
    <cdr:to>
      <cdr:x>0.84952</cdr:x>
      <cdr:y>0.2478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8173556" y="1791540"/>
          <a:ext cx="3154844" cy="596060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EPA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+ 7,481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+ 9%)</a:t>
          </a:r>
        </a:p>
      </cdr:txBody>
    </cdr:sp>
  </cdr:relSizeAnchor>
  <cdr:relSizeAnchor xmlns:cdr="http://schemas.openxmlformats.org/drawingml/2006/chartDrawing">
    <cdr:from>
      <cdr:x>0.71048</cdr:x>
      <cdr:y>0.25571</cdr:y>
    </cdr:from>
    <cdr:to>
      <cdr:x>0.71514</cdr:x>
      <cdr:y>0.8814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491014" y="5446992"/>
          <a:ext cx="6028523" cy="62145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0.68283</cdr:x>
      <cdr:y>0.83573</cdr:y>
    </cdr:from>
    <cdr:to>
      <cdr:x>0.75495</cdr:x>
      <cdr:y>0.872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105602" y="8052338"/>
          <a:ext cx="961721" cy="34946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0.97127</cdr:y>
    </cdr:from>
    <cdr:to>
      <cdr:x>0.99143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0" y="8844290"/>
          <a:ext cx="13057055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Demand </a:t>
          </a:r>
          <a:r>
            <a:rPr lang="en-US" sz="1100" baseline="0"/>
            <a:t>data from </a:t>
          </a:r>
          <a:r>
            <a:rPr lang="en-US" sz="1100"/>
            <a:t>EIA Short Term Energy Outlook (accessed on 11/15/2011); Analysis by Appalachian Voices - Nov, 2011</a:t>
          </a:r>
          <a:r>
            <a:rPr lang="en-US" sz="1100" baseline="0"/>
            <a:t> </a:t>
          </a:r>
          <a:endParaRPr lang="en-US" sz="1100"/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0.18109</cdr:x>
      <cdr:y>0.73921</cdr:y>
    </cdr:from>
    <cdr:to>
      <cdr:x>0.48649</cdr:x>
      <cdr:y>0.80039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439366" y="6458923"/>
          <a:ext cx="4113833" cy="53454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Kentucky Coal Mines</a:t>
          </a:r>
        </a:p>
      </cdr:txBody>
    </cdr:sp>
  </cdr:relSizeAnchor>
  <cdr:relSizeAnchor xmlns:cdr="http://schemas.openxmlformats.org/drawingml/2006/chartDrawing">
    <cdr:from>
      <cdr:x>0.49969</cdr:x>
      <cdr:y>0.97412</cdr:y>
    </cdr:from>
    <cdr:to>
      <cdr:x>0.98774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6781800" y="9945765"/>
          <a:ext cx="66238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0.27278</cdr:x>
      <cdr:y>0.21954</cdr:y>
    </cdr:from>
    <cdr:to>
      <cdr:x>0.55983</cdr:x>
      <cdr:y>0.36323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3674474" y="1918272"/>
          <a:ext cx="3866649" cy="1255505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0">
              <a:solidFill>
                <a:schemeClr val="accent4"/>
              </a:solidFill>
              <a:latin typeface="Calibri"/>
              <a:ea typeface="+mn-ea"/>
              <a:cs typeface="+mn-cs"/>
            </a:rPr>
            <a:t>Change since federal </a:t>
          </a:r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courts and EPA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 first imposed restrictions on</a:t>
          </a:r>
        </a:p>
        <a:p xmlns:a="http://schemas.openxmlformats.org/drawingml/2006/main">
          <a:pPr algn="r"/>
          <a:r>
            <a:rPr lang="en-US" sz="1800" b="0" baseline="0">
              <a:solidFill>
                <a:schemeClr val="accent4"/>
              </a:solidFill>
              <a:latin typeface="Calibri"/>
              <a:ea typeface="+mn-ea"/>
              <a:cs typeface="+mn-cs"/>
            </a:rPr>
            <a:t>mountaintop removal mine permits</a:t>
          </a:r>
          <a:endParaRPr lang="en-US" sz="1800" b="0">
            <a:solidFill>
              <a:schemeClr val="accent4"/>
            </a:solidFill>
          </a:endParaRPr>
        </a:p>
        <a:p xmlns:a="http://schemas.openxmlformats.org/drawingml/2006/main">
          <a:pPr algn="r"/>
          <a:r>
            <a:rPr lang="en-US" sz="1800" b="1" baseline="0">
              <a:solidFill>
                <a:schemeClr val="accent4"/>
              </a:solidFill>
            </a:rPr>
            <a:t> </a:t>
          </a:r>
          <a:r>
            <a:rPr lang="en-US" sz="2000" b="1" baseline="0">
              <a:solidFill>
                <a:schemeClr val="accent4"/>
              </a:solidFill>
            </a:rPr>
            <a:t>+ 208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(+ 4</a:t>
          </a:r>
          <a:r>
            <a:rPr lang="en-US" sz="2000" b="1">
              <a:solidFill>
                <a:schemeClr val="accent4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0.54156</cdr:x>
      <cdr:y>0.37673</cdr:y>
    </cdr:from>
    <cdr:to>
      <cdr:x>0.54309</cdr:x>
      <cdr:y>0.88529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074809" y="5775564"/>
          <a:ext cx="4663153" cy="2082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0.64967</cdr:x>
      <cdr:y>0.22309</cdr:y>
    </cdr:from>
    <cdr:to>
      <cdr:x>0.99623</cdr:x>
      <cdr:y>0.36678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8751343" y="1949254"/>
          <a:ext cx="4668325" cy="1255506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0">
              <a:solidFill>
                <a:schemeClr val="accent2"/>
              </a:solidFill>
              <a:latin typeface="Calibri"/>
            </a:rPr>
            <a:t>Change since </a:t>
          </a:r>
          <a:r>
            <a:rPr lang="en-US" sz="1800" b="0" baseline="0">
              <a:solidFill>
                <a:schemeClr val="accent2"/>
              </a:solidFill>
              <a:latin typeface="Calibri"/>
            </a:rPr>
            <a:t>Obama Administration announced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2"/>
              </a:solidFill>
              <a:latin typeface="Calibri"/>
            </a:rPr>
            <a:t>"Enhanced Coordination Procedures" on </a:t>
          </a:r>
        </a:p>
        <a:p xmlns:a="http://schemas.openxmlformats.org/drawingml/2006/main">
          <a:pPr algn="l"/>
          <a:r>
            <a:rPr lang="en-US" sz="1800" b="0" baseline="0">
              <a:solidFill>
                <a:schemeClr val="accent2"/>
              </a:solidFill>
              <a:latin typeface="Calibri"/>
              <a:ea typeface="+mn-ea"/>
              <a:cs typeface="+mn-cs"/>
            </a:rPr>
            <a:t>mountaintop removal mine permits</a:t>
          </a:r>
          <a:r>
            <a:rPr lang="en-US" sz="1800" b="0" baseline="0">
              <a:solidFill>
                <a:schemeClr val="accent2"/>
              </a:solidFill>
              <a:latin typeface="Calibri"/>
            </a:rPr>
            <a:t>   </a:t>
          </a:r>
          <a:endParaRPr lang="en-US" sz="1800" b="0">
            <a:solidFill>
              <a:schemeClr val="accent2"/>
            </a:solidFill>
          </a:endParaRPr>
        </a:p>
        <a:p xmlns:a="http://schemas.openxmlformats.org/drawingml/2006/main">
          <a:pPr algn="l"/>
          <a:r>
            <a:rPr lang="en-US" sz="1800" b="1" baseline="0">
              <a:solidFill>
                <a:schemeClr val="accent2"/>
              </a:solidFill>
            </a:rPr>
            <a:t> </a:t>
          </a:r>
          <a:r>
            <a:rPr lang="en-US" sz="2000" b="1" baseline="0">
              <a:solidFill>
                <a:schemeClr val="accent2"/>
              </a:solidFill>
            </a:rPr>
            <a:t>+ 816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(+ 18</a:t>
          </a:r>
          <a:r>
            <a:rPr lang="en-US" sz="2000" b="1">
              <a:solidFill>
                <a:schemeClr val="accent2"/>
              </a:solidFill>
            </a:rPr>
            <a:t>%)</a:t>
          </a:r>
        </a:p>
      </cdr:txBody>
    </cdr:sp>
  </cdr:relSizeAnchor>
  <cdr:relSizeAnchor xmlns:cdr="http://schemas.openxmlformats.org/drawingml/2006/chartDrawing">
    <cdr:from>
      <cdr:x>0.78487</cdr:x>
      <cdr:y>0.37304</cdr:y>
    </cdr:from>
    <cdr:to>
      <cdr:x>0.78499</cdr:x>
      <cdr:y>0.88089</cdr:y>
    </cdr:to>
    <cdr:cxnSp macro="">
      <cdr:nvCxnSpPr>
        <cdr:cNvPr id="20" name="Straight Connector 19"/>
        <cdr:cNvCxnSpPr/>
      </cdr:nvCxnSpPr>
      <cdr:spPr>
        <a:xfrm xmlns:a="http://schemas.openxmlformats.org/drawingml/2006/main" rot="5400000" flipH="1" flipV="1">
          <a:off x="8391260" y="5748074"/>
          <a:ext cx="4656669" cy="158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44450" cap="flat" cmpd="sng" algn="ctr">
          <a:solidFill>
            <a:srgbClr val="C0504D"/>
          </a:solidFill>
          <a:prstDash val="sys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0.84811</cdr:x>
      <cdr:y>0.47092</cdr:y>
    </cdr:from>
    <cdr:to>
      <cdr:x>0.99876</cdr:x>
      <cdr:y>0.54479</cdr:y>
    </cdr:to>
    <cdr:sp macro="" textlink="">
      <cdr:nvSpPr>
        <cdr:cNvPr id="21" name="TextBox 20"/>
        <cdr:cNvSpPr txBox="1"/>
      </cdr:nvSpPr>
      <cdr:spPr>
        <a:xfrm xmlns:a="http://schemas.openxmlformats.org/drawingml/2006/main">
          <a:off x="11582414" y="4318022"/>
          <a:ext cx="2057387" cy="67734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rgbClr val="9BBB59"/>
              </a:solidFill>
            </a:rPr>
            <a:t>*</a:t>
          </a:r>
          <a:r>
            <a:rPr lang="en-US" sz="1800" b="0">
              <a:solidFill>
                <a:srgbClr val="9BBB59"/>
              </a:solidFill>
            </a:rPr>
            <a:t> 2012 employment </a:t>
          </a:r>
        </a:p>
        <a:p xmlns:a="http://schemas.openxmlformats.org/drawingml/2006/main">
          <a:pPr algn="l"/>
          <a:r>
            <a:rPr lang="en-US" sz="1800" b="0">
              <a:solidFill>
                <a:srgbClr val="9BBB59"/>
              </a:solidFill>
            </a:rPr>
            <a:t>for</a:t>
          </a:r>
          <a:r>
            <a:rPr lang="en-US" sz="1800" b="0" baseline="0">
              <a:solidFill>
                <a:srgbClr val="9BBB59"/>
              </a:solidFill>
            </a:rPr>
            <a:t> </a:t>
          </a:r>
          <a:r>
            <a:rPr lang="en-US" sz="1800" b="0">
              <a:solidFill>
                <a:srgbClr val="9BBB59"/>
              </a:solidFill>
            </a:rPr>
            <a:t>1</a:t>
          </a:r>
          <a:r>
            <a:rPr lang="en-US" sz="1800" b="0" baseline="30000">
              <a:solidFill>
                <a:srgbClr val="9BBB59"/>
              </a:solidFill>
            </a:rPr>
            <a:t>st</a:t>
          </a:r>
          <a:r>
            <a:rPr lang="en-US" sz="1800" b="0">
              <a:solidFill>
                <a:srgbClr val="9BBB59"/>
              </a:solidFill>
            </a:rPr>
            <a:t> quarter only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694266</xdr:colOff>
      <xdr:row>1</xdr:row>
      <xdr:rowOff>16935</xdr:rowOff>
    </xdr:from>
    <xdr:to>
      <xdr:col>14</xdr:col>
      <xdr:colOff>474133</xdr:colOff>
      <xdr:row>57</xdr:row>
      <xdr:rowOff>110067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61</xdr:row>
      <xdr:rowOff>0</xdr:rowOff>
    </xdr:from>
    <xdr:to>
      <xdr:col>13</xdr:col>
      <xdr:colOff>728133</xdr:colOff>
      <xdr:row>117</xdr:row>
      <xdr:rowOff>93132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0.74357</cdr:x>
      <cdr:y>0.26879</cdr:y>
    </cdr:from>
    <cdr:to>
      <cdr:x>0.74449</cdr:x>
      <cdr:y>0.88305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>
          <a:off x="6772753" y="5508930"/>
          <a:ext cx="5882042" cy="11920"/>
        </a:xfrm>
        <a:prstGeom xmlns:a="http://schemas.openxmlformats.org/drawingml/2006/main" prst="line">
          <a:avLst/>
        </a:prstGeom>
        <a:ln xmlns:a="http://schemas.openxmlformats.org/drawingml/2006/main" w="76200" cap="flat" cmpd="sng" algn="ctr">
          <a:solidFill>
            <a:schemeClr val="tx1">
              <a:lumMod val="50000"/>
              <a:lumOff val="50000"/>
            </a:schemeClr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0.75179</cdr:x>
      <cdr:y>0.282</cdr:y>
    </cdr:from>
    <cdr:to>
      <cdr:x>0.87772</cdr:x>
      <cdr:y>0.402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9815102" y="2700372"/>
          <a:ext cx="1644079" cy="114914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tx1">
                  <a:lumMod val="50000"/>
                  <a:lumOff val="50000"/>
                </a:schemeClr>
              </a:solidFill>
            </a:rPr>
            <a:t>Change Since</a:t>
          </a:r>
          <a:r>
            <a:rPr lang="en-U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</a:p>
        <a:p xmlns:a="http://schemas.openxmlformats.org/drawingml/2006/main">
          <a:pPr algn="ctr"/>
          <a:r>
            <a:rPr lang="en-U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EPA Began </a:t>
          </a:r>
        </a:p>
        <a:p xmlns:a="http://schemas.openxmlformats.org/drawingml/2006/main">
          <a:pPr algn="ctr"/>
          <a:r>
            <a:rPr lang="en-U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Enhanced Review </a:t>
          </a:r>
        </a:p>
        <a:p xmlns:a="http://schemas.openxmlformats.org/drawingml/2006/main">
          <a:pPr algn="ctr"/>
          <a:r>
            <a:rPr lang="en-US" sz="1600" b="1" baseline="0">
              <a:solidFill>
                <a:schemeClr val="tx1">
                  <a:lumMod val="50000"/>
                  <a:lumOff val="50000"/>
                </a:schemeClr>
              </a:solidFill>
            </a:rPr>
            <a:t>of Permits</a:t>
          </a:r>
          <a:endParaRPr lang="en-US" sz="1600" b="1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0.00387</cdr:x>
      <cdr:y>0.95739</cdr:y>
    </cdr:from>
    <cdr:to>
      <cdr:x>0.91172</cdr:x>
      <cdr:y>0.98471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525" y="9167774"/>
          <a:ext cx="11852499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Employment data from MSHA Quarterly "Part 50: Address/Employmen" data files, 2002-2011; coal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demand data from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EIA/DOE "EIA-923" Database; Analysis by Appalachian Voices - August, 2011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0.74859</cdr:x>
      <cdr:y>0.26792</cdr:y>
    </cdr:from>
    <cdr:to>
      <cdr:x>0.87159</cdr:x>
      <cdr:y>0.26832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9773332" y="2565539"/>
          <a:ext cx="1605839" cy="383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76200" cap="flat" cmpd="sng" algn="ctr">
          <a:solidFill>
            <a:srgbClr val="7F7F7F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0.24331</cdr:x>
      <cdr:y>0.23969</cdr:y>
    </cdr:from>
    <cdr:to>
      <cdr:x>0.50843</cdr:x>
      <cdr:y>0.34483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3176609" y="2295184"/>
          <a:ext cx="3461300" cy="100680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Appalachian Coal </a:t>
          </a:r>
        </a:p>
        <a:p xmlns:a="http://schemas.openxmlformats.org/drawingml/2006/main">
          <a:pPr algn="ctr"/>
          <a:r>
            <a:rPr lang="en-US" sz="2000" b="1" baseline="0">
              <a:solidFill>
                <a:srgbClr val="77933C"/>
              </a:solidFill>
            </a:rPr>
            <a:t>at US Power Plants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0.30739</cdr:x>
      <cdr:y>0.58359</cdr:y>
    </cdr:from>
    <cdr:to>
      <cdr:x>0.71789</cdr:x>
      <cdr:y>0.64721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4013200" y="5588340"/>
          <a:ext cx="5359259" cy="60926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4F81BD"/>
              </a:solidFill>
            </a:rPr>
            <a:t>Coal Miners Employed in </a:t>
          </a:r>
          <a:r>
            <a:rPr lang="en-US" sz="3200" b="1">
              <a:solidFill>
                <a:srgbClr val="4F81BD"/>
              </a:solidFill>
            </a:rPr>
            <a:t>West Virginia </a:t>
          </a:r>
        </a:p>
      </cdr:txBody>
    </cdr:sp>
  </cdr:relSizeAnchor>
  <cdr:relSizeAnchor xmlns:cdr="http://schemas.openxmlformats.org/drawingml/2006/chartDrawing">
    <cdr:from>
      <cdr:x>0.3061</cdr:x>
      <cdr:y>0.72856</cdr:y>
    </cdr:from>
    <cdr:to>
      <cdr:x>0.71659</cdr:x>
      <cdr:y>0.79218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3996267" y="6976533"/>
          <a:ext cx="5359259" cy="60926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accent2"/>
              </a:solidFill>
            </a:rPr>
            <a:t>Coal Miners Employed in </a:t>
          </a:r>
          <a:r>
            <a:rPr lang="en-US" sz="3200" b="1">
              <a:solidFill>
                <a:schemeClr val="accent2"/>
              </a:solidFill>
            </a:rPr>
            <a:t>Logan County</a:t>
          </a:r>
        </a:p>
      </cdr:txBody>
    </cdr:sp>
  </cdr:relSizeAnchor>
  <cdr:relSizeAnchor xmlns:cdr="http://schemas.openxmlformats.org/drawingml/2006/chartDrawing">
    <cdr:from>
      <cdr:x>0.76265</cdr:x>
      <cdr:y>0.58179</cdr:y>
    </cdr:from>
    <cdr:to>
      <cdr:x>0.88197</cdr:x>
      <cdr:y>0.67905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9956800" y="5571066"/>
          <a:ext cx="1557867" cy="9313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rgbClr val="4F81BD"/>
              </a:solidFill>
            </a:rPr>
            <a:t>+1.5% </a:t>
          </a:r>
        </a:p>
        <a:p xmlns:a="http://schemas.openxmlformats.org/drawingml/2006/main">
          <a:pPr algn="ctr"/>
          <a:r>
            <a:rPr lang="en-US" sz="1800" b="1">
              <a:solidFill>
                <a:srgbClr val="4F81BD"/>
              </a:solidFill>
            </a:rPr>
            <a:t>(+288 jobs)</a:t>
          </a:r>
        </a:p>
      </cdr:txBody>
    </cdr:sp>
  </cdr:relSizeAnchor>
  <cdr:relSizeAnchor xmlns:cdr="http://schemas.openxmlformats.org/drawingml/2006/chartDrawing">
    <cdr:from>
      <cdr:x>0.76135</cdr:x>
      <cdr:y>0.72325</cdr:y>
    </cdr:from>
    <cdr:to>
      <cdr:x>0.88067</cdr:x>
      <cdr:y>0.82051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9939867" y="6925734"/>
          <a:ext cx="1557867" cy="9313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chemeClr val="accent2"/>
              </a:solidFill>
            </a:rPr>
            <a:t>+10.8% </a:t>
          </a:r>
        </a:p>
        <a:p xmlns:a="http://schemas.openxmlformats.org/drawingml/2006/main">
          <a:pPr algn="ctr"/>
          <a:r>
            <a:rPr lang="en-US" sz="1800" b="1">
              <a:solidFill>
                <a:schemeClr val="accent2"/>
              </a:solidFill>
            </a:rPr>
            <a:t>(+210 jobs)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0.59014</cdr:x>
      <cdr:y>0.26525</cdr:y>
    </cdr:from>
    <cdr:to>
      <cdr:x>0.59052</cdr:x>
      <cdr:y>0.89012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 flipV="1">
          <a:off x="4715321" y="5529346"/>
          <a:ext cx="5983645" cy="4953"/>
        </a:xfrm>
        <a:prstGeom xmlns:a="http://schemas.openxmlformats.org/drawingml/2006/main" prst="line">
          <a:avLst/>
        </a:prstGeom>
        <a:ln xmlns:a="http://schemas.openxmlformats.org/drawingml/2006/main" w="76200" cap="flat" cmpd="sng" algn="ctr">
          <a:solidFill>
            <a:schemeClr val="tx1">
              <a:lumMod val="50000"/>
              <a:lumOff val="50000"/>
            </a:schemeClr>
          </a:solidFill>
          <a:prstDash val="sys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0.60782</cdr:x>
      <cdr:y>0.29792</cdr:y>
    </cdr:from>
    <cdr:to>
      <cdr:x>0.90791</cdr:x>
      <cdr:y>0.47745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935472" y="2852813"/>
          <a:ext cx="3917862" cy="1719190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tx1">
                  <a:lumMod val="50000"/>
                  <a:lumOff val="50000"/>
                </a:schemeClr>
              </a:solidFill>
            </a:rPr>
            <a:t>Change in Employment</a:t>
          </a:r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  <a:r>
            <a:rPr lang="en-US" sz="2000" b="1">
              <a:solidFill>
                <a:schemeClr val="tx1">
                  <a:lumMod val="50000"/>
                  <a:lumOff val="50000"/>
                </a:schemeClr>
              </a:solidFill>
            </a:rPr>
            <a:t>Since</a:t>
          </a:r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 </a:t>
          </a:r>
        </a:p>
        <a:p xmlns:a="http://schemas.openxmlformats.org/drawingml/2006/main">
          <a:pPr algn="ctr"/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1999, when Citizen Lawsuits</a:t>
          </a:r>
        </a:p>
        <a:p xmlns:a="http://schemas.openxmlformats.org/drawingml/2006/main">
          <a:pPr algn="ctr"/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First Began to Successfully Delay</a:t>
          </a:r>
        </a:p>
        <a:p xmlns:a="http://schemas.openxmlformats.org/drawingml/2006/main">
          <a:pPr algn="ctr"/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the Permitting of New</a:t>
          </a:r>
        </a:p>
        <a:p xmlns:a="http://schemas.openxmlformats.org/drawingml/2006/main">
          <a:pPr algn="ctr"/>
          <a:r>
            <a:rPr lang="en-US" sz="2000" b="1" baseline="0">
              <a:solidFill>
                <a:schemeClr val="tx1">
                  <a:lumMod val="50000"/>
                  <a:lumOff val="50000"/>
                </a:schemeClr>
              </a:solidFill>
            </a:rPr>
            <a:t>Mountaintop Removal Mines</a:t>
          </a:r>
        </a:p>
      </cdr:txBody>
    </cdr:sp>
  </cdr:relSizeAnchor>
  <cdr:relSizeAnchor xmlns:cdr="http://schemas.openxmlformats.org/drawingml/2006/chartDrawing">
    <cdr:from>
      <cdr:x>0.00387</cdr:x>
      <cdr:y>0.95739</cdr:y>
    </cdr:from>
    <cdr:to>
      <cdr:x>0.93721</cdr:x>
      <cdr:y>0.98471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525" y="9167774"/>
          <a:ext cx="12185322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Address/Employmen" data files, 1983</a:t>
          </a:r>
          <a:r>
            <a:rPr lang="en-US" sz="1100" baseline="0"/>
            <a:t> to Q1, </a:t>
          </a:r>
          <a:r>
            <a:rPr lang="en-US" sz="1100"/>
            <a:t>2011; coal</a:t>
          </a:r>
          <a:r>
            <a:rPr lang="en-US" sz="1100" baseline="0"/>
            <a:t> demand data from </a:t>
          </a:r>
          <a:r>
            <a:rPr lang="en-US" sz="1100"/>
            <a:t>EIA/DOE "EIA-923" Database; Analysis by Appalachian Voices - August,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0.58776</cdr:x>
      <cdr:y>0.26655</cdr:y>
    </cdr:from>
    <cdr:to>
      <cdr:x>0.90791</cdr:x>
      <cdr:y>0.26655</cdr:y>
    </cdr:to>
    <cdr:cxnSp macro="">
      <cdr:nvCxnSpPr>
        <cdr:cNvPr id="15" name="Straight Arrow Connector 14"/>
        <cdr:cNvCxnSpPr/>
      </cdr:nvCxnSpPr>
      <cdr:spPr>
        <a:xfrm xmlns:a="http://schemas.openxmlformats.org/drawingml/2006/main" flipV="1">
          <a:off x="7673559" y="2552434"/>
          <a:ext cx="4179775" cy="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76200" cap="flat" cmpd="sng" algn="ctr">
          <a:solidFill>
            <a:srgbClr val="7F7F7F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0.17769</cdr:x>
      <cdr:y>0.65963</cdr:y>
    </cdr:from>
    <cdr:to>
      <cdr:x>0.54086</cdr:x>
      <cdr:y>0.72325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319827" y="6316474"/>
          <a:ext cx="4741373" cy="609259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1"/>
              </a:solidFill>
            </a:rPr>
            <a:t>Coal Miners Employed in  </a:t>
          </a:r>
          <a:r>
            <a:rPr lang="en-US" sz="2800" b="1">
              <a:solidFill>
                <a:schemeClr val="accent1"/>
              </a:solidFill>
            </a:rPr>
            <a:t>West Virginia </a:t>
          </a:r>
        </a:p>
      </cdr:txBody>
    </cdr:sp>
  </cdr:relSizeAnchor>
  <cdr:relSizeAnchor xmlns:cdr="http://schemas.openxmlformats.org/drawingml/2006/chartDrawing">
    <cdr:from>
      <cdr:x>0.1751</cdr:x>
      <cdr:y>0.74625</cdr:y>
    </cdr:from>
    <cdr:to>
      <cdr:x>0.53956</cdr:x>
      <cdr:y>0.80637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2286055" y="7145908"/>
          <a:ext cx="4758213" cy="57569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accent2"/>
              </a:solidFill>
            </a:rPr>
            <a:t>Coal Miners Employed in  </a:t>
          </a:r>
          <a:r>
            <a:rPr lang="en-US" sz="2800" b="1">
              <a:solidFill>
                <a:schemeClr val="accent2"/>
              </a:solidFill>
            </a:rPr>
            <a:t>Logan County</a:t>
          </a:r>
        </a:p>
      </cdr:txBody>
    </cdr:sp>
  </cdr:relSizeAnchor>
  <cdr:relSizeAnchor xmlns:cdr="http://schemas.openxmlformats.org/drawingml/2006/chartDrawing">
    <cdr:from>
      <cdr:x>0.71855</cdr:x>
      <cdr:y>0.65606</cdr:y>
    </cdr:from>
    <cdr:to>
      <cdr:x>0.92737</cdr:x>
      <cdr:y>0.71968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381065" y="6282268"/>
          <a:ext cx="2726268" cy="60925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rgbClr val="4F81BD"/>
              </a:solidFill>
            </a:rPr>
            <a:t>+34% </a:t>
          </a:r>
          <a:r>
            <a:rPr lang="en-US" sz="1800" b="1">
              <a:solidFill>
                <a:srgbClr val="4F81BD"/>
              </a:solidFill>
            </a:rPr>
            <a:t>(+4,952 jobs)</a:t>
          </a:r>
        </a:p>
      </cdr:txBody>
    </cdr:sp>
  </cdr:relSizeAnchor>
  <cdr:relSizeAnchor xmlns:cdr="http://schemas.openxmlformats.org/drawingml/2006/chartDrawing">
    <cdr:from>
      <cdr:x>0.71595</cdr:x>
      <cdr:y>0.74094</cdr:y>
    </cdr:from>
    <cdr:to>
      <cdr:x>0.92737</cdr:x>
      <cdr:y>0.80456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9347201" y="7095065"/>
          <a:ext cx="2760134" cy="609259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chemeClr val="accent2"/>
              </a:solidFill>
            </a:rPr>
            <a:t>+126% </a:t>
          </a:r>
          <a:r>
            <a:rPr lang="en-US" sz="1800" b="1">
              <a:solidFill>
                <a:schemeClr val="accent2"/>
              </a:solidFill>
            </a:rPr>
            <a:t>(+1,198 jobs)</a:t>
          </a:r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169333</xdr:colOff>
      <xdr:row>1</xdr:row>
      <xdr:rowOff>135466</xdr:rowOff>
    </xdr:from>
    <xdr:to>
      <xdr:col>12</xdr:col>
      <xdr:colOff>563033</xdr:colOff>
      <xdr:row>56</xdr:row>
      <xdr:rowOff>160865</xdr:rowOff>
    </xdr:to>
    <xdr:graphicFrame macro="">
      <xdr:nvGraphicFramePr>
        <xdr:cNvPr id="9" name="Chart 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59</xdr:row>
      <xdr:rowOff>0</xdr:rowOff>
    </xdr:from>
    <xdr:to>
      <xdr:col>12</xdr:col>
      <xdr:colOff>393700</xdr:colOff>
      <xdr:row>114</xdr:row>
      <xdr:rowOff>25400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118</xdr:row>
      <xdr:rowOff>0</xdr:rowOff>
    </xdr:from>
    <xdr:to>
      <xdr:col>12</xdr:col>
      <xdr:colOff>393700</xdr:colOff>
      <xdr:row>173</xdr:row>
      <xdr:rowOff>25400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</xdr:row>
      <xdr:rowOff>33866</xdr:rowOff>
    </xdr:from>
    <xdr:to>
      <xdr:col>24</xdr:col>
      <xdr:colOff>258233</xdr:colOff>
      <xdr:row>56</xdr:row>
      <xdr:rowOff>59265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13</xdr:col>
      <xdr:colOff>0</xdr:colOff>
      <xdr:row>60</xdr:row>
      <xdr:rowOff>50800</xdr:rowOff>
    </xdr:from>
    <xdr:to>
      <xdr:col>24</xdr:col>
      <xdr:colOff>258233</xdr:colOff>
      <xdr:row>115</xdr:row>
      <xdr:rowOff>76200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0</xdr:colOff>
      <xdr:row>118</xdr:row>
      <xdr:rowOff>0</xdr:rowOff>
    </xdr:from>
    <xdr:to>
      <xdr:col>24</xdr:col>
      <xdr:colOff>258233</xdr:colOff>
      <xdr:row>173</xdr:row>
      <xdr:rowOff>25399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0.71682</cdr:x>
      <cdr:y>0.46056</cdr:y>
    </cdr:from>
    <cdr:to>
      <cdr:x>0.71733</cdr:x>
      <cdr:y>0.88305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 flipV="1">
          <a:off x="7428589" y="6270463"/>
          <a:ext cx="3945521" cy="6687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0.53289</cdr:x>
      <cdr:y>0.21478</cdr:y>
    </cdr:from>
    <cdr:to>
      <cdr:x>0.88086</cdr:x>
      <cdr:y>0.30281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986468" y="2005819"/>
          <a:ext cx="4562106" cy="822089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chemeClr val="tx1"/>
              </a:solidFill>
            </a:rPr>
            <a:t>Change since beginning of recession:</a:t>
          </a:r>
        </a:p>
        <a:p xmlns:a="http://schemas.openxmlformats.org/drawingml/2006/main">
          <a:pPr algn="ctr"/>
          <a:r>
            <a:rPr lang="en-US" sz="2800" b="1" baseline="0">
              <a:solidFill>
                <a:schemeClr val="accent6"/>
              </a:solidFill>
            </a:rPr>
            <a:t> + 5,989</a:t>
          </a:r>
          <a:r>
            <a:rPr lang="en-US" sz="2800" b="1">
              <a:solidFill>
                <a:schemeClr val="accent6"/>
              </a:solidFill>
            </a:rPr>
            <a:t> </a:t>
          </a:r>
          <a:r>
            <a:rPr lang="en-US" sz="1800" b="1">
              <a:solidFill>
                <a:schemeClr val="accent6"/>
              </a:solidFill>
            </a:rPr>
            <a:t>jobs</a:t>
          </a:r>
          <a:r>
            <a:rPr lang="en-US" sz="2800" b="1">
              <a:solidFill>
                <a:schemeClr val="accent6"/>
              </a:solidFill>
            </a:rPr>
            <a:t> [+11.5%]</a:t>
          </a:r>
        </a:p>
      </cdr:txBody>
    </cdr:sp>
  </cdr:relSizeAnchor>
  <cdr:relSizeAnchor xmlns:cdr="http://schemas.openxmlformats.org/drawingml/2006/chartDrawing">
    <cdr:from>
      <cdr:x>0.60833</cdr:x>
      <cdr:y>0.35733</cdr:y>
    </cdr:from>
    <cdr:to>
      <cdr:x>0.86793</cdr:x>
      <cdr:y>0.4515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975653" y="3336980"/>
          <a:ext cx="3403521" cy="879428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MOU took effect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ctr"/>
          <a:r>
            <a:rPr lang="en-US" sz="2800" b="1" baseline="0">
              <a:solidFill>
                <a:schemeClr val="accent4"/>
              </a:solidFill>
            </a:rPr>
            <a:t>+ 3,495</a:t>
          </a:r>
          <a:r>
            <a:rPr lang="en-US" sz="2800" b="1">
              <a:solidFill>
                <a:schemeClr val="accent4"/>
              </a:solidFill>
            </a:rPr>
            <a:t> </a:t>
          </a:r>
          <a:r>
            <a:rPr lang="en-US" sz="1800" b="1">
              <a:solidFill>
                <a:schemeClr val="accent4"/>
              </a:solidFill>
            </a:rPr>
            <a:t>jobs </a:t>
          </a:r>
          <a:r>
            <a:rPr lang="en-US" sz="2800" b="1">
              <a:solidFill>
                <a:schemeClr val="accent4"/>
              </a:solidFill>
            </a:rPr>
            <a:t>[+6.4%]</a:t>
          </a:r>
        </a:p>
      </cdr:txBody>
    </cdr:sp>
  </cdr:relSizeAnchor>
  <cdr:relSizeAnchor xmlns:cdr="http://schemas.openxmlformats.org/drawingml/2006/chartDrawing">
    <cdr:from>
      <cdr:x>0.00387</cdr:x>
      <cdr:y>0.95739</cdr:y>
    </cdr:from>
    <cdr:to>
      <cdr:x>0.97237</cdr:x>
      <cdr:y>0.9854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800" y="8940801"/>
          <a:ext cx="12697576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files, 2000Q1-2010Q4; coal</a:t>
          </a:r>
          <a:r>
            <a:rPr lang="en-US" sz="1100" baseline="0"/>
            <a:t> demand data from </a:t>
          </a:r>
          <a:r>
            <a:rPr lang="en-US" sz="1100"/>
            <a:t>EIA/DOE "EIA-923" Database; Analysis by Appalachian Voices - July,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0.57991</cdr:x>
      <cdr:y>0.30644</cdr:y>
    </cdr:from>
    <cdr:to>
      <cdr:x>0.58121</cdr:x>
      <cdr:y>0.88124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927592" y="5537160"/>
          <a:ext cx="5367904" cy="1704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6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0.58481</cdr:x>
      <cdr:y>0.30644</cdr:y>
    </cdr:from>
    <cdr:to>
      <cdr:x>0.8434</cdr:x>
      <cdr:y>0.30845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667175" y="2861729"/>
          <a:ext cx="3390278" cy="1877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6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0.71424</cdr:x>
      <cdr:y>0.45694</cdr:y>
    </cdr:from>
    <cdr:to>
      <cdr:x>0.86535</cdr:x>
      <cdr:y>0.45694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9364133" y="4267200"/>
          <a:ext cx="1981215" cy="43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4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0.13691</cdr:x>
      <cdr:y>0.40073</cdr:y>
    </cdr:from>
    <cdr:to>
      <cdr:x>0.50597</cdr:x>
      <cdr:y>0.44922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94933" y="3742267"/>
          <a:ext cx="4838663" cy="45290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Appalachian Coal at US Plants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0.21828</cdr:x>
      <cdr:y>0.44787</cdr:y>
    </cdr:from>
    <cdr:to>
      <cdr:x>0.23377</cdr:x>
      <cdr:y>0.51133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2667002" y="4377271"/>
          <a:ext cx="592668" cy="203200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0.14336</cdr:x>
      <cdr:y>0.65458</cdr:y>
    </cdr:from>
    <cdr:to>
      <cdr:x>0.51243</cdr:x>
      <cdr:y>0.71079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1879601" y="6112934"/>
          <a:ext cx="4838663" cy="524934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0.73878</cdr:x>
      <cdr:y>0.36083</cdr:y>
    </cdr:from>
    <cdr:to>
      <cdr:x>0.73929</cdr:x>
      <cdr:y>0.88305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 flipV="1">
          <a:off x="7250798" y="5804807"/>
          <a:ext cx="4876833" cy="6692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0.00387</cdr:x>
      <cdr:y>0.95739</cdr:y>
    </cdr:from>
    <cdr:to>
      <cdr:x>0.74489</cdr:x>
      <cdr:y>0.9854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738" y="8940810"/>
          <a:ext cx="9715251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files, 2000Q1-2011Q1; Analysis by Appalachian Voices -July,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0.16273</cdr:x>
      <cdr:y>0.77969</cdr:y>
    </cdr:from>
    <cdr:to>
      <cdr:x>0.65483</cdr:x>
      <cdr:y>0.85585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133540" y="7281347"/>
          <a:ext cx="6451660" cy="7111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36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  <cdr:relSizeAnchor xmlns:cdr="http://schemas.openxmlformats.org/drawingml/2006/chartDrawing">
    <cdr:from>
      <cdr:x>0.25702</cdr:x>
      <cdr:y>0.61106</cdr:y>
    </cdr:from>
    <cdr:to>
      <cdr:x>0.57604</cdr:x>
      <cdr:y>0.65639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3369733" y="5706532"/>
          <a:ext cx="4182534" cy="42333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accent2"/>
              </a:solidFill>
            </a:rPr>
            <a:t>Appalachian Strip Mine</a:t>
          </a:r>
          <a:r>
            <a:rPr lang="en-US" sz="2000" b="1" baseline="0">
              <a:solidFill>
                <a:schemeClr val="accent2"/>
              </a:solidFill>
            </a:rPr>
            <a:t> Production</a:t>
          </a:r>
          <a:endParaRPr lang="en-US" sz="2000" b="1">
            <a:solidFill>
              <a:schemeClr val="accent2"/>
            </a:solidFill>
          </a:endParaRPr>
        </a:p>
      </cdr:txBody>
    </cdr:sp>
  </cdr:relSizeAnchor>
  <cdr:relSizeAnchor xmlns:cdr="http://schemas.openxmlformats.org/drawingml/2006/chartDrawing">
    <cdr:from>
      <cdr:x>0.25573</cdr:x>
      <cdr:y>0.44968</cdr:y>
    </cdr:from>
    <cdr:to>
      <cdr:x>0.63416</cdr:x>
      <cdr:y>0.49501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3352801" y="4199466"/>
          <a:ext cx="4961465" cy="4233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3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chemeClr val="accent3">
                  <a:lumMod val="75000"/>
                </a:schemeClr>
              </a:solidFill>
            </a:rPr>
            <a:t>Appalachian Underground/Auger </a:t>
          </a:r>
          <a:r>
            <a:rPr lang="en-US" sz="2000" b="1" baseline="0">
              <a:solidFill>
                <a:schemeClr val="accent3">
                  <a:lumMod val="75000"/>
                </a:schemeClr>
              </a:solidFill>
            </a:rPr>
            <a:t>Production</a:t>
          </a:r>
          <a:endParaRPr lang="en-US" sz="20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0.7052</cdr:x>
      <cdr:y>0.24116</cdr:y>
    </cdr:from>
    <cdr:to>
      <cdr:x>0.86535</cdr:x>
      <cdr:y>0.33908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9245600" y="2252133"/>
          <a:ext cx="2099734" cy="914399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 u="none">
              <a:solidFill>
                <a:schemeClr val="accent4"/>
              </a:solidFill>
            </a:rPr>
            <a:t>Change in </a:t>
          </a:r>
        </a:p>
        <a:p xmlns:a="http://schemas.openxmlformats.org/drawingml/2006/main">
          <a:pPr algn="ctr"/>
          <a:r>
            <a:rPr lang="en-US" sz="2000" b="1" u="none">
              <a:solidFill>
                <a:schemeClr val="accent4"/>
              </a:solidFill>
            </a:rPr>
            <a:t>production since </a:t>
          </a:r>
        </a:p>
        <a:p xmlns:a="http://schemas.openxmlformats.org/drawingml/2006/main">
          <a:pPr algn="ctr"/>
          <a:r>
            <a:rPr lang="en-US" sz="2000" b="1" u="none">
              <a:solidFill>
                <a:schemeClr val="accent4"/>
              </a:solidFill>
            </a:rPr>
            <a:t>MOU Announced</a:t>
          </a:r>
        </a:p>
      </cdr:txBody>
    </cdr:sp>
  </cdr:relSizeAnchor>
  <cdr:relSizeAnchor xmlns:cdr="http://schemas.openxmlformats.org/drawingml/2006/chartDrawing">
    <cdr:from>
      <cdr:x>0.7504</cdr:x>
      <cdr:y>0.43336</cdr:y>
    </cdr:from>
    <cdr:to>
      <cdr:x>0.84469</cdr:x>
      <cdr:y>0.49501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9838266" y="4047067"/>
          <a:ext cx="1236133" cy="5757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9BBB59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rgbClr val="9BBB59">
                  <a:lumMod val="75000"/>
                </a:srgbClr>
              </a:solidFill>
            </a:rPr>
            <a:t>+ 5.2%</a:t>
          </a:r>
        </a:p>
      </cdr:txBody>
    </cdr:sp>
  </cdr:relSizeAnchor>
  <cdr:relSizeAnchor xmlns:cdr="http://schemas.openxmlformats.org/drawingml/2006/chartDrawing">
    <cdr:from>
      <cdr:x>0.7504</cdr:x>
      <cdr:y>0.6165</cdr:y>
    </cdr:from>
    <cdr:to>
      <cdr:x>0.84469</cdr:x>
      <cdr:y>0.67815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9838268" y="5757333"/>
          <a:ext cx="1236133" cy="5757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rgbClr val="C0504D"/>
              </a:solidFill>
            </a:rPr>
            <a:t>- 2.0%</a:t>
          </a:r>
        </a:p>
      </cdr:txBody>
    </cdr:sp>
  </cdr:relSizeAnchor>
  <cdr:relSizeAnchor xmlns:cdr="http://schemas.openxmlformats.org/drawingml/2006/chartDrawing">
    <cdr:from>
      <cdr:x>0.74007</cdr:x>
      <cdr:y>0.36265</cdr:y>
    </cdr:from>
    <cdr:to>
      <cdr:x>0.86307</cdr:x>
      <cdr:y>0.36305</cdr:y>
    </cdr:to>
    <cdr:cxnSp macro="">
      <cdr:nvCxnSpPr>
        <cdr:cNvPr id="23" name="Straight Arrow Connector 22"/>
        <cdr:cNvCxnSpPr/>
      </cdr:nvCxnSpPr>
      <cdr:spPr>
        <a:xfrm xmlns:a="http://schemas.openxmlformats.org/drawingml/2006/main" flipV="1">
          <a:off x="9702800" y="3386667"/>
          <a:ext cx="1612608" cy="373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8064A2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0.74911</cdr:x>
      <cdr:y>0.77788</cdr:y>
    </cdr:from>
    <cdr:to>
      <cdr:x>0.8434</cdr:x>
      <cdr:y>0.83953</cdr:y>
    </cdr:to>
    <cdr:sp macro="" textlink="">
      <cdr:nvSpPr>
        <cdr:cNvPr id="24" name="TextBox 23"/>
        <cdr:cNvSpPr txBox="1"/>
      </cdr:nvSpPr>
      <cdr:spPr>
        <a:xfrm xmlns:a="http://schemas.openxmlformats.org/drawingml/2006/main">
          <a:off x="9821334" y="7264400"/>
          <a:ext cx="1236133" cy="5757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1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800" b="1">
              <a:solidFill>
                <a:schemeClr val="accent1"/>
              </a:solidFill>
            </a:rPr>
            <a:t>+ 3.5%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0.00387</cdr:x>
      <cdr:y>0.96646</cdr:y>
    </cdr:from>
    <cdr:to>
      <cdr:x>0.43965</cdr:x>
      <cdr:y>0.99447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738" y="9025478"/>
          <a:ext cx="5713379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EIA Short Term Energy Outlook data</a:t>
          </a:r>
          <a:r>
            <a:rPr lang="en-US" sz="1100" baseline="0"/>
            <a:t> tables</a:t>
          </a:r>
          <a:r>
            <a:rPr lang="en-US" sz="1100"/>
            <a:t>; Analysis by Appalachian Voices -July,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0.17436</cdr:x>
      <cdr:y>0.2466</cdr:y>
    </cdr:from>
    <cdr:to>
      <cdr:x>0.53729</cdr:x>
      <cdr:y>0.30462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2285960" y="2302928"/>
          <a:ext cx="4758305" cy="54187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accent2"/>
              </a:solidFill>
            </a:rPr>
            <a:t>US Electricity Generation from Coal</a:t>
          </a:r>
        </a:p>
      </cdr:txBody>
    </cdr:sp>
  </cdr:relSizeAnchor>
  <cdr:relSizeAnchor xmlns:cdr="http://schemas.openxmlformats.org/drawingml/2006/chartDrawing">
    <cdr:from>
      <cdr:x>0.17824</cdr:x>
      <cdr:y>0.50952</cdr:y>
    </cdr:from>
    <cdr:to>
      <cdr:x>0.60704</cdr:x>
      <cdr:y>0.55485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2336799" y="4758241"/>
          <a:ext cx="5621867" cy="4233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accent3">
                  <a:lumMod val="75000"/>
                </a:schemeClr>
              </a:solidFill>
            </a:rPr>
            <a:t>US Electricity Generation from Natural Gas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0.68504</cdr:x>
      <cdr:y>0.38078</cdr:y>
    </cdr:from>
    <cdr:to>
      <cdr:x>0.68712</cdr:x>
      <cdr:y>0.88486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>
          <a:off x="6641174" y="5896145"/>
          <a:ext cx="4707502" cy="27216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0.47788</cdr:x>
      <cdr:y>0.20753</cdr:y>
    </cdr:from>
    <cdr:to>
      <cdr:x>0.73103</cdr:x>
      <cdr:y>0.28468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265333" y="1938039"/>
          <a:ext cx="3318933" cy="720496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6"/>
              </a:solidFill>
            </a:rPr>
            <a:t> + 5,989</a:t>
          </a:r>
          <a:r>
            <a:rPr lang="en-US" sz="2000" b="1">
              <a:solidFill>
                <a:schemeClr val="accent6"/>
              </a:solidFill>
            </a:rPr>
            <a:t> </a:t>
          </a:r>
          <a:r>
            <a:rPr lang="en-US" sz="1600" b="1">
              <a:solidFill>
                <a:schemeClr val="accent6"/>
              </a:solidFill>
            </a:rPr>
            <a:t>jobs</a:t>
          </a:r>
          <a:r>
            <a:rPr lang="en-US" sz="2000" b="1">
              <a:solidFill>
                <a:schemeClr val="accent6"/>
              </a:solidFill>
            </a:rPr>
            <a:t> [+11.5%]</a:t>
          </a:r>
        </a:p>
      </cdr:txBody>
    </cdr:sp>
  </cdr:relSizeAnchor>
  <cdr:relSizeAnchor xmlns:cdr="http://schemas.openxmlformats.org/drawingml/2006/chartDrawing">
    <cdr:from>
      <cdr:x>0.59283</cdr:x>
      <cdr:y>0.29205</cdr:y>
    </cdr:from>
    <cdr:to>
      <cdr:x>0.77107</cdr:x>
      <cdr:y>0.37715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772391" y="2727409"/>
          <a:ext cx="2336809" cy="794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MOU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4"/>
              </a:solidFill>
            </a:rPr>
            <a:t>+ 1,368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>
              <a:solidFill>
                <a:schemeClr val="accent4"/>
              </a:solidFill>
            </a:rPr>
            <a:t> [+2.4%]</a:t>
          </a:r>
        </a:p>
      </cdr:txBody>
    </cdr:sp>
  </cdr:relSizeAnchor>
  <cdr:relSizeAnchor xmlns:cdr="http://schemas.openxmlformats.org/drawingml/2006/chartDrawing">
    <cdr:from>
      <cdr:x>0.56958</cdr:x>
      <cdr:y>0.28649</cdr:y>
    </cdr:from>
    <cdr:to>
      <cdr:x>0.56958</cdr:x>
      <cdr:y>0.88124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690461" y="5452527"/>
          <a:ext cx="5554197" cy="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6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0.57706</cdr:x>
      <cdr:y>0.28468</cdr:y>
    </cdr:from>
    <cdr:to>
      <cdr:x>0.83565</cdr:x>
      <cdr:y>0.28669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565629" y="2658561"/>
          <a:ext cx="3390279" cy="18771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6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0.68583</cdr:x>
      <cdr:y>0.37172</cdr:y>
    </cdr:from>
    <cdr:to>
      <cdr:x>0.83694</cdr:x>
      <cdr:y>0.37172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8991606" y="3471374"/>
          <a:ext cx="1981147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4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0.13691</cdr:x>
      <cdr:y>0.38985</cdr:y>
    </cdr:from>
    <cdr:to>
      <cdr:x>0.38618</cdr:x>
      <cdr:y>0.47507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94977" y="3640710"/>
          <a:ext cx="3268089" cy="795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US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0.20923</cdr:x>
      <cdr:y>0.46963</cdr:y>
    </cdr:from>
    <cdr:to>
      <cdr:x>0.23119</cdr:x>
      <cdr:y>0.54941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2514583" y="4614351"/>
          <a:ext cx="745040" cy="287806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0.17177</cdr:x>
      <cdr:y>0.72167</cdr:y>
    </cdr:from>
    <cdr:to>
      <cdr:x>0.54084</cdr:x>
      <cdr:y>0.77788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252068" y="6739514"/>
          <a:ext cx="4838741" cy="5249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  <cdr:relSizeAnchor xmlns:cdr="http://schemas.openxmlformats.org/drawingml/2006/chartDrawing">
    <cdr:from>
      <cdr:x>0.71553</cdr:x>
      <cdr:y>0.38441</cdr:y>
    </cdr:from>
    <cdr:to>
      <cdr:x>0.89377</cdr:x>
      <cdr:y>0.46951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381066" y="3589867"/>
          <a:ext cx="2336809" cy="79472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+ 3,182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>
              <a:solidFill>
                <a:schemeClr val="accent2"/>
              </a:solidFill>
            </a:rPr>
            <a:t> [+5.8%]</a:t>
          </a:r>
        </a:p>
      </cdr:txBody>
    </cdr:sp>
  </cdr:relSizeAnchor>
  <cdr:relSizeAnchor xmlns:cdr="http://schemas.openxmlformats.org/drawingml/2006/chartDrawing">
    <cdr:from>
      <cdr:x>0.75815</cdr:x>
      <cdr:y>0.466</cdr:y>
    </cdr:from>
    <cdr:to>
      <cdr:x>0.75944</cdr:x>
      <cdr:y>0.88486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>
          <a:off x="7992517" y="6299218"/>
          <a:ext cx="3911634" cy="1693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0.68583</cdr:x>
      <cdr:y>0.37172</cdr:y>
    </cdr:from>
    <cdr:to>
      <cdr:x>0.83694</cdr:x>
      <cdr:y>0.37172</cdr:y>
    </cdr:to>
    <cdr:cxnSp macro="">
      <cdr:nvCxnSpPr>
        <cdr:cNvPr id="18" name="Straight Arrow Connector 17"/>
        <cdr:cNvCxnSpPr/>
      </cdr:nvCxnSpPr>
      <cdr:spPr>
        <a:xfrm xmlns:a="http://schemas.openxmlformats.org/drawingml/2006/main">
          <a:off x="8991606" y="3471374"/>
          <a:ext cx="1981147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8064A2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0.76267</cdr:x>
      <cdr:y>0.46781</cdr:y>
    </cdr:from>
    <cdr:to>
      <cdr:x>0.84211</cdr:x>
      <cdr:y>0.46963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9999134" y="4368799"/>
          <a:ext cx="1041399" cy="1693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C0504D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0.68583</cdr:x>
      <cdr:y>0.83046</cdr:y>
    </cdr:from>
    <cdr:to>
      <cdr:x>0.74007</cdr:x>
      <cdr:y>0.87035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91600" y="7755468"/>
          <a:ext cx="711199" cy="3725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0.56958</cdr:x>
      <cdr:y>0.82865</cdr:y>
    </cdr:from>
    <cdr:to>
      <cdr:x>0.6277</cdr:x>
      <cdr:y>0.86854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467600" y="7738533"/>
          <a:ext cx="761999" cy="37253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0.75944</cdr:x>
      <cdr:y>0.83046</cdr:y>
    </cdr:from>
    <cdr:to>
      <cdr:x>0.81111</cdr:x>
      <cdr:y>0.86673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956800" y="7755466"/>
          <a:ext cx="677333" cy="338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</cdr:x>
      <cdr:y>0.97199</cdr:y>
    </cdr:from>
    <cdr:to>
      <cdr:x>1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237067" y="9093200"/>
          <a:ext cx="13110633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Consumption</a:t>
          </a:r>
          <a:r>
            <a:rPr lang="en-US" sz="1100" baseline="0"/>
            <a:t> &amp; </a:t>
          </a:r>
          <a:r>
            <a:rPr lang="en-US" sz="1100"/>
            <a:t>Export</a:t>
          </a:r>
          <a:r>
            <a:rPr lang="en-US" sz="1100" baseline="0"/>
            <a:t> data from </a:t>
          </a:r>
          <a:r>
            <a:rPr lang="en-US" sz="1100"/>
            <a:t>EIA Short Term Energy Outlook (8/9/2011); Analysis by Appalachian Voices - August, 2011</a:t>
          </a:r>
          <a:r>
            <a:rPr lang="en-US" sz="1100" baseline="0"/>
            <a:t> </a:t>
          </a:r>
          <a:endParaRPr lang="en-U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0.68375</cdr:x>
      <cdr:y>0.37715</cdr:y>
    </cdr:from>
    <cdr:to>
      <cdr:x>0.68583</cdr:x>
      <cdr:y>0.88123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>
          <a:off x="6624276" y="5862235"/>
          <a:ext cx="4707468" cy="27270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0.47788</cdr:x>
      <cdr:y>0.20753</cdr:y>
    </cdr:from>
    <cdr:to>
      <cdr:x>0.73103</cdr:x>
      <cdr:y>0.28468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265333" y="1938039"/>
          <a:ext cx="3318933" cy="720496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6"/>
              </a:solidFill>
            </a:rPr>
            <a:t> + 2,802</a:t>
          </a:r>
          <a:r>
            <a:rPr lang="en-US" sz="2000" b="1">
              <a:solidFill>
                <a:schemeClr val="accent6"/>
              </a:solidFill>
            </a:rPr>
            <a:t> </a:t>
          </a:r>
          <a:r>
            <a:rPr lang="en-US" sz="1600" b="1">
              <a:solidFill>
                <a:schemeClr val="accent6"/>
              </a:solidFill>
            </a:rPr>
            <a:t>jobs</a:t>
          </a:r>
          <a:r>
            <a:rPr lang="en-US" sz="2000" b="1">
              <a:solidFill>
                <a:schemeClr val="accent6"/>
              </a:solidFill>
            </a:rPr>
            <a:t> [+8.5%]</a:t>
          </a:r>
        </a:p>
      </cdr:txBody>
    </cdr:sp>
  </cdr:relSizeAnchor>
  <cdr:relSizeAnchor xmlns:cdr="http://schemas.openxmlformats.org/drawingml/2006/chartDrawing">
    <cdr:from>
      <cdr:x>0.59283</cdr:x>
      <cdr:y>0.29205</cdr:y>
    </cdr:from>
    <cdr:to>
      <cdr:x>0.77107</cdr:x>
      <cdr:y>0.37715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772391" y="2727409"/>
          <a:ext cx="2336809" cy="794725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MOU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4"/>
              </a:solidFill>
            </a:rPr>
            <a:t>- 141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>
              <a:solidFill>
                <a:schemeClr val="accent4"/>
              </a:solidFill>
            </a:rPr>
            <a:t> [-0.4%]</a:t>
          </a:r>
        </a:p>
      </cdr:txBody>
    </cdr:sp>
  </cdr:relSizeAnchor>
  <cdr:relSizeAnchor xmlns:cdr="http://schemas.openxmlformats.org/drawingml/2006/chartDrawing">
    <cdr:from>
      <cdr:x>0.00387</cdr:x>
      <cdr:y>0.95739</cdr:y>
    </cdr:from>
    <cdr:to>
      <cdr:x>0.98544</cdr:x>
      <cdr:y>0.9854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0738" y="8940810"/>
          <a:ext cx="12868946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files, 2002Q1-2011Q2; coal</a:t>
          </a:r>
          <a:r>
            <a:rPr lang="en-US" sz="1100" baseline="0"/>
            <a:t> demand data from </a:t>
          </a:r>
          <a:r>
            <a:rPr lang="en-US" sz="1100"/>
            <a:t>EIA/DOE "EIA-923" Database; Analysis by Appalachian Voices - August,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0.56958</cdr:x>
      <cdr:y>0.28649</cdr:y>
    </cdr:from>
    <cdr:to>
      <cdr:x>0.56958</cdr:x>
      <cdr:y>0.88124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690461" y="5452527"/>
          <a:ext cx="5554197" cy="79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6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0.57706</cdr:x>
      <cdr:y>0.28468</cdr:y>
    </cdr:from>
    <cdr:to>
      <cdr:x>0.83565</cdr:x>
      <cdr:y>0.28669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565629" y="2658551"/>
          <a:ext cx="3390279" cy="1877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6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0.68583</cdr:x>
      <cdr:y>0.37172</cdr:y>
    </cdr:from>
    <cdr:to>
      <cdr:x>0.83694</cdr:x>
      <cdr:y>0.37172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8991606" y="3471374"/>
          <a:ext cx="1981147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4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0.12658</cdr:x>
      <cdr:y>0.31732</cdr:y>
    </cdr:from>
    <cdr:to>
      <cdr:x>0.49564</cdr:x>
      <cdr:y>0.36581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659510" y="2963377"/>
          <a:ext cx="4838610" cy="45283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CAPP Coal at US Plants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0.26219</cdr:x>
      <cdr:y>0.35721</cdr:y>
    </cdr:from>
    <cdr:to>
      <cdr:x>0.27768</cdr:x>
      <cdr:y>0.42067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3242746" y="3530647"/>
          <a:ext cx="592636" cy="203084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0.16015</cdr:x>
      <cdr:y>0.63282</cdr:y>
    </cdr:from>
    <cdr:to>
      <cdr:x>0.52922</cdr:x>
      <cdr:y>0.68903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099668" y="5909781"/>
          <a:ext cx="4838741" cy="5249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Central Appalachian Mines</a:t>
          </a:r>
        </a:p>
      </cdr:txBody>
    </cdr:sp>
  </cdr:relSizeAnchor>
  <cdr:relSizeAnchor xmlns:cdr="http://schemas.openxmlformats.org/drawingml/2006/chartDrawing">
    <cdr:from>
      <cdr:x>0.70261</cdr:x>
      <cdr:y>0.38441</cdr:y>
    </cdr:from>
    <cdr:to>
      <cdr:x>0.88085</cdr:x>
      <cdr:y>0.46951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211717" y="3589902"/>
          <a:ext cx="2336839" cy="79472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+ 1,635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>
              <a:solidFill>
                <a:schemeClr val="accent2"/>
              </a:solidFill>
            </a:rPr>
            <a:t> [+4.8%]</a:t>
          </a:r>
        </a:p>
      </cdr:txBody>
    </cdr:sp>
  </cdr:relSizeAnchor>
  <cdr:relSizeAnchor xmlns:cdr="http://schemas.openxmlformats.org/drawingml/2006/chartDrawing">
    <cdr:from>
      <cdr:x>0.75428</cdr:x>
      <cdr:y>0.466</cdr:y>
    </cdr:from>
    <cdr:to>
      <cdr:x>0.75557</cdr:x>
      <cdr:y>0.88486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>
          <a:off x="7941672" y="6299204"/>
          <a:ext cx="3911621" cy="169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0.68583</cdr:x>
      <cdr:y>0.37172</cdr:y>
    </cdr:from>
    <cdr:to>
      <cdr:x>0.83694</cdr:x>
      <cdr:y>0.37172</cdr:y>
    </cdr:to>
    <cdr:cxnSp macro="">
      <cdr:nvCxnSpPr>
        <cdr:cNvPr id="18" name="Straight Arrow Connector 17"/>
        <cdr:cNvCxnSpPr/>
      </cdr:nvCxnSpPr>
      <cdr:spPr>
        <a:xfrm xmlns:a="http://schemas.openxmlformats.org/drawingml/2006/main">
          <a:off x="8991606" y="3471374"/>
          <a:ext cx="1981147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8064A2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0.76267</cdr:x>
      <cdr:y>0.46781</cdr:y>
    </cdr:from>
    <cdr:to>
      <cdr:x>0.84211</cdr:x>
      <cdr:y>0.46963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9999134" y="4368799"/>
          <a:ext cx="1041399" cy="16934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C0504D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0.68583</cdr:x>
      <cdr:y>0.83046</cdr:y>
    </cdr:from>
    <cdr:to>
      <cdr:x>0.74007</cdr:x>
      <cdr:y>0.87035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91600" y="7755468"/>
          <a:ext cx="711199" cy="3725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0.56958</cdr:x>
      <cdr:y>0.82865</cdr:y>
    </cdr:from>
    <cdr:to>
      <cdr:x>0.6277</cdr:x>
      <cdr:y>0.86854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467600" y="7738533"/>
          <a:ext cx="761999" cy="37253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0.75944</cdr:x>
      <cdr:y>0.83046</cdr:y>
    </cdr:from>
    <cdr:to>
      <cdr:x>0.81111</cdr:x>
      <cdr:y>0.86673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956800" y="7755466"/>
          <a:ext cx="677333" cy="338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71964</xdr:colOff>
      <xdr:row>1</xdr:row>
      <xdr:rowOff>42334</xdr:rowOff>
    </xdr:from>
    <xdr:to>
      <xdr:col>28</xdr:col>
      <xdr:colOff>956731</xdr:colOff>
      <xdr:row>57</xdr:row>
      <xdr:rowOff>8467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330200</xdr:colOff>
      <xdr:row>119</xdr:row>
      <xdr:rowOff>127001</xdr:rowOff>
    </xdr:from>
    <xdr:to>
      <xdr:col>14</xdr:col>
      <xdr:colOff>12700</xdr:colOff>
      <xdr:row>173</xdr:row>
      <xdr:rowOff>118532</xdr:rowOff>
    </xdr:to>
    <xdr:graphicFrame macro="">
      <xdr:nvGraphicFramePr>
        <xdr:cNvPr id="5" name="Chart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304800</xdr:colOff>
      <xdr:row>60</xdr:row>
      <xdr:rowOff>76200</xdr:rowOff>
    </xdr:from>
    <xdr:to>
      <xdr:col>14</xdr:col>
      <xdr:colOff>84667</xdr:colOff>
      <xdr:row>116</xdr:row>
      <xdr:rowOff>169333</xdr:rowOff>
    </xdr:to>
    <xdr:graphicFrame macro="">
      <xdr:nvGraphicFramePr>
        <xdr:cNvPr id="10" name="Chart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228600</xdr:colOff>
      <xdr:row>60</xdr:row>
      <xdr:rowOff>25400</xdr:rowOff>
    </xdr:from>
    <xdr:to>
      <xdr:col>29</xdr:col>
      <xdr:colOff>287868</xdr:colOff>
      <xdr:row>117</xdr:row>
      <xdr:rowOff>1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0.68504</cdr:x>
      <cdr:y>0.33726</cdr:y>
    </cdr:from>
    <cdr:to>
      <cdr:x>0.68712</cdr:x>
      <cdr:y>0.88486</cdr:y>
    </cdr:to>
    <cdr:sp macro="" textlink="">
      <cdr:nvSpPr>
        <cdr:cNvPr id="10" name="Straight Connector 9"/>
        <cdr:cNvSpPr/>
      </cdr:nvSpPr>
      <cdr:spPr>
        <a:xfrm xmlns:a="http://schemas.openxmlformats.org/drawingml/2006/main" rot="5400000">
          <a:off x="6437984" y="5692923"/>
          <a:ext cx="5113871" cy="27225"/>
        </a:xfrm>
        <a:prstGeom xmlns:a="http://schemas.openxmlformats.org/drawingml/2006/main" prst="line">
          <a:avLst/>
        </a:prstGeom>
        <a:ln xmlns:a="http://schemas.openxmlformats.org/drawingml/2006/main" w="50800">
          <a:solidFill>
            <a:schemeClr val="accent4"/>
          </a:solidFill>
          <a:prstDash val="sysDash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0.43913</cdr:x>
      <cdr:y>0.17308</cdr:y>
    </cdr:from>
    <cdr:to>
      <cdr:x>0.69228</cdr:x>
      <cdr:y>0.25023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5757310" y="1616333"/>
          <a:ext cx="3318957" cy="720484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tx1"/>
              </a:solidFill>
            </a:rPr>
            <a:t>Change since start of recession: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6"/>
              </a:solidFill>
            </a:rPr>
            <a:t> + 2,530</a:t>
          </a:r>
          <a:r>
            <a:rPr lang="en-US" sz="2000" b="1">
              <a:solidFill>
                <a:schemeClr val="accent6"/>
              </a:solidFill>
            </a:rPr>
            <a:t> </a:t>
          </a:r>
          <a:r>
            <a:rPr lang="en-US" sz="1600" b="1">
              <a:solidFill>
                <a:schemeClr val="accent6"/>
              </a:solidFill>
            </a:rPr>
            <a:t>jobs</a:t>
          </a:r>
          <a:r>
            <a:rPr lang="en-US" sz="2000" b="1">
              <a:solidFill>
                <a:schemeClr val="accent6"/>
              </a:solidFill>
            </a:rPr>
            <a:t> [+12.4%]</a:t>
          </a:r>
        </a:p>
      </cdr:txBody>
    </cdr:sp>
  </cdr:relSizeAnchor>
  <cdr:relSizeAnchor xmlns:cdr="http://schemas.openxmlformats.org/drawingml/2006/chartDrawing">
    <cdr:from>
      <cdr:x>0.59283</cdr:x>
      <cdr:y>0.2576</cdr:y>
    </cdr:from>
    <cdr:to>
      <cdr:x>0.77107</cdr:x>
      <cdr:y>0.33182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7772377" y="2405644"/>
          <a:ext cx="2336839" cy="69315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MOU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4"/>
              </a:solidFill>
            </a:rPr>
            <a:t>+ 1,354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>
              <a:solidFill>
                <a:schemeClr val="accent4"/>
              </a:solidFill>
            </a:rPr>
            <a:t> [+6.3%]</a:t>
          </a:r>
        </a:p>
      </cdr:txBody>
    </cdr:sp>
  </cdr:relSizeAnchor>
  <cdr:relSizeAnchor xmlns:cdr="http://schemas.openxmlformats.org/drawingml/2006/chartDrawing">
    <cdr:from>
      <cdr:x>0</cdr:x>
      <cdr:y>0.97008</cdr:y>
    </cdr:from>
    <cdr:to>
      <cdr:x>1</cdr:x>
      <cdr:y>0.9981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0" y="9059343"/>
          <a:ext cx="13110633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Consumption</a:t>
          </a:r>
          <a:r>
            <a:rPr lang="en-US" sz="1100" baseline="0"/>
            <a:t> &amp; </a:t>
          </a:r>
          <a:r>
            <a:rPr lang="en-US" sz="1100"/>
            <a:t>Export</a:t>
          </a:r>
          <a:r>
            <a:rPr lang="en-US" sz="1100" baseline="0"/>
            <a:t> data from </a:t>
          </a:r>
          <a:r>
            <a:rPr lang="en-US" sz="1100"/>
            <a:t>EIA Short Term Energy Outlook (8/9/2011); Analysis by Appalachian Voices - August, 2011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0.56958</cdr:x>
      <cdr:y>0.25567</cdr:y>
    </cdr:from>
    <cdr:to>
      <cdr:x>0.56958</cdr:x>
      <cdr:y>0.88124</cdr:y>
    </cdr:to>
    <cdr:sp macro="" textlink="">
      <cdr:nvSpPr>
        <cdr:cNvPr id="21" name="Straight Connector 20"/>
        <cdr:cNvSpPr/>
      </cdr:nvSpPr>
      <cdr:spPr>
        <a:xfrm xmlns:a="http://schemas.openxmlformats.org/drawingml/2006/main" rot="5400000">
          <a:off x="4546543" y="5308611"/>
          <a:ext cx="5842067" cy="4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6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0.57706</cdr:x>
      <cdr:y>0.25023</cdr:y>
    </cdr:from>
    <cdr:to>
      <cdr:x>0.83565</cdr:x>
      <cdr:y>0.25224</cdr:y>
    </cdr:to>
    <cdr:cxnSp macro="">
      <cdr:nvCxnSpPr>
        <cdr:cNvPr id="13" name="Straight Arrow Connector 12"/>
        <cdr:cNvCxnSpPr/>
      </cdr:nvCxnSpPr>
      <cdr:spPr>
        <a:xfrm xmlns:a="http://schemas.openxmlformats.org/drawingml/2006/main" flipV="1">
          <a:off x="7565621" y="2336816"/>
          <a:ext cx="3390278" cy="1877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6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0.68454</cdr:x>
      <cdr:y>0.33727</cdr:y>
    </cdr:from>
    <cdr:to>
      <cdr:x>0.83565</cdr:x>
      <cdr:y>0.33727</cdr:y>
    </cdr:to>
    <cdr:cxnSp macro="">
      <cdr:nvCxnSpPr>
        <cdr:cNvPr id="15" name="Straight Arrow Connector 14"/>
        <cdr:cNvCxnSpPr/>
      </cdr:nvCxnSpPr>
      <cdr:spPr>
        <a:xfrm xmlns:a="http://schemas.openxmlformats.org/drawingml/2006/main">
          <a:off x="8974731" y="3149662"/>
          <a:ext cx="1981148" cy="0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chemeClr val="accent4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0.22086</cdr:x>
      <cdr:y>0.42248</cdr:y>
    </cdr:from>
    <cdr:to>
      <cdr:x>0.23635</cdr:x>
      <cdr:y>0.48594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2700879" y="4140247"/>
          <a:ext cx="592636" cy="203084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0.15886</cdr:x>
      <cdr:y>0.71986</cdr:y>
    </cdr:from>
    <cdr:to>
      <cdr:x>0.52793</cdr:x>
      <cdr:y>0.77607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082734" y="6722581"/>
          <a:ext cx="4838741" cy="5249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West Virginia Coal Mines</a:t>
          </a:r>
        </a:p>
      </cdr:txBody>
    </cdr:sp>
  </cdr:relSizeAnchor>
  <cdr:relSizeAnchor xmlns:cdr="http://schemas.openxmlformats.org/drawingml/2006/chartDrawing">
    <cdr:from>
      <cdr:x>0.70132</cdr:x>
      <cdr:y>0.34452</cdr:y>
    </cdr:from>
    <cdr:to>
      <cdr:x>0.87956</cdr:x>
      <cdr:y>0.41523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194784" y="3217334"/>
          <a:ext cx="2336839" cy="66040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+ 1,670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>
              <a:solidFill>
                <a:schemeClr val="accent2"/>
              </a:solidFill>
            </a:rPr>
            <a:t> [+7.9%]</a:t>
          </a:r>
        </a:p>
      </cdr:txBody>
    </cdr:sp>
  </cdr:relSizeAnchor>
  <cdr:relSizeAnchor xmlns:cdr="http://schemas.openxmlformats.org/drawingml/2006/chartDrawing">
    <cdr:from>
      <cdr:x>0.75815</cdr:x>
      <cdr:y>0.42611</cdr:y>
    </cdr:from>
    <cdr:to>
      <cdr:x>0.75944</cdr:x>
      <cdr:y>0.88486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>
          <a:off x="7806243" y="6112916"/>
          <a:ext cx="4284137" cy="16974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0.76009</cdr:x>
      <cdr:y>0.42429</cdr:y>
    </cdr:from>
    <cdr:to>
      <cdr:x>0.83953</cdr:x>
      <cdr:y>0.42611</cdr:y>
    </cdr:to>
    <cdr:cxnSp macro="">
      <cdr:nvCxnSpPr>
        <cdr:cNvPr id="19" name="Straight Arrow Connector 18"/>
        <cdr:cNvCxnSpPr/>
      </cdr:nvCxnSpPr>
      <cdr:spPr>
        <a:xfrm xmlns:a="http://schemas.openxmlformats.org/drawingml/2006/main">
          <a:off x="9965219" y="3962354"/>
          <a:ext cx="1041509" cy="16996"/>
        </a:xfrm>
        <a:prstGeom xmlns:a="http://schemas.openxmlformats.org/drawingml/2006/main" prst="straightConnector1">
          <a:avLst/>
        </a:prstGeom>
        <a:noFill xmlns:a="http://schemas.openxmlformats.org/drawingml/2006/main"/>
        <a:ln xmlns:a="http://schemas.openxmlformats.org/drawingml/2006/main" w="41275" cap="flat" cmpd="sng" algn="ctr">
          <a:solidFill>
            <a:srgbClr val="C0504D"/>
          </a:solidFill>
          <a:prstDash val="dash"/>
          <a:round/>
          <a:headEnd type="none" w="med" len="med"/>
          <a:tailEnd type="arrow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0.68583</cdr:x>
      <cdr:y>0.83046</cdr:y>
    </cdr:from>
    <cdr:to>
      <cdr:x>0.74007</cdr:x>
      <cdr:y>0.87035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8991600" y="7755468"/>
          <a:ext cx="711199" cy="37253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6/2009</a:t>
          </a:r>
        </a:p>
      </cdr:txBody>
    </cdr:sp>
  </cdr:relSizeAnchor>
  <cdr:relSizeAnchor xmlns:cdr="http://schemas.openxmlformats.org/drawingml/2006/chartDrawing">
    <cdr:from>
      <cdr:x>0.56958</cdr:x>
      <cdr:y>0.82865</cdr:y>
    </cdr:from>
    <cdr:to>
      <cdr:x>0.6277</cdr:x>
      <cdr:y>0.86854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7467600" y="7738533"/>
          <a:ext cx="761999" cy="37253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12/2007</a:t>
          </a:r>
        </a:p>
      </cdr:txBody>
    </cdr:sp>
  </cdr:relSizeAnchor>
  <cdr:relSizeAnchor xmlns:cdr="http://schemas.openxmlformats.org/drawingml/2006/chartDrawing">
    <cdr:from>
      <cdr:x>0.75944</cdr:x>
      <cdr:y>0.83046</cdr:y>
    </cdr:from>
    <cdr:to>
      <cdr:x>0.81111</cdr:x>
      <cdr:y>0.86673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956800" y="7755466"/>
          <a:ext cx="677333" cy="33866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4/2010</a:t>
          </a:r>
        </a:p>
      </cdr:txBody>
    </cdr:sp>
  </cdr:relSizeAnchor>
  <cdr:relSizeAnchor xmlns:cdr="http://schemas.openxmlformats.org/drawingml/2006/chartDrawing">
    <cdr:from>
      <cdr:x>0.12399</cdr:x>
      <cdr:y>0.33545</cdr:y>
    </cdr:from>
    <cdr:to>
      <cdr:x>0.37326</cdr:x>
      <cdr:y>0.42067</cdr:y>
    </cdr:to>
    <cdr:sp macro="" textlink="">
      <cdr:nvSpPr>
        <cdr:cNvPr id="20" name="TextBox 19"/>
        <cdr:cNvSpPr txBox="1"/>
      </cdr:nvSpPr>
      <cdr:spPr>
        <a:xfrm xmlns:a="http://schemas.openxmlformats.org/drawingml/2006/main">
          <a:off x="1625600" y="3132667"/>
          <a:ext cx="3268089" cy="79582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US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0.47771</cdr:x>
      <cdr:y>0.96542</cdr:y>
    </cdr:from>
    <cdr:to>
      <cdr:x>0.99283</cdr:x>
      <cdr:y>0.99298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6337844" y="9162916"/>
          <a:ext cx="6834316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August,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0.75703</cdr:x>
      <cdr:y>0.19667</cdr:y>
    </cdr:from>
    <cdr:to>
      <cdr:x>0.89426</cdr:x>
      <cdr:y>0.34288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10002053" y="1918207"/>
          <a:ext cx="1813183" cy="1426125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600" b="1">
              <a:solidFill>
                <a:srgbClr val="C0504D"/>
              </a:solidFill>
            </a:rPr>
            <a:t>Change since</a:t>
          </a:r>
          <a:r>
            <a:rPr lang="en-US" sz="1600" b="1" baseline="0">
              <a:solidFill>
                <a:srgbClr val="C0504D"/>
              </a:solidFill>
            </a:rPr>
            <a:t> EPA </a:t>
          </a:r>
        </a:p>
        <a:p xmlns:a="http://schemas.openxmlformats.org/drawingml/2006/main">
          <a:pPr algn="l"/>
          <a:r>
            <a:rPr lang="en-US" sz="1600" b="1" baseline="0">
              <a:solidFill>
                <a:srgbClr val="C0504D"/>
              </a:solidFill>
            </a:rPr>
            <a:t>Interim Guidance</a:t>
          </a:r>
          <a:r>
            <a:rPr lang="en-US" sz="1600" b="1">
              <a:solidFill>
                <a:srgbClr val="C0504D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C0504D"/>
              </a:solidFill>
            </a:rPr>
            <a:t>+ 2,441</a:t>
          </a:r>
          <a:r>
            <a:rPr lang="en-US" sz="2400" b="1">
              <a:solidFill>
                <a:srgbClr val="C0504D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C0504D"/>
              </a:solidFill>
            </a:rPr>
            <a:t>+ 4%</a:t>
          </a:r>
          <a:endParaRPr lang="en-US" sz="2000" b="1">
            <a:solidFill>
              <a:srgbClr val="C0504D"/>
            </a:solidFill>
          </a:endParaRPr>
        </a:p>
      </cdr:txBody>
    </cdr:sp>
  </cdr:relSizeAnchor>
  <cdr:relSizeAnchor xmlns:cdr="http://schemas.openxmlformats.org/drawingml/2006/chartDrawing">
    <cdr:from>
      <cdr:x>0.67151</cdr:x>
      <cdr:y>0.29911</cdr:y>
    </cdr:from>
    <cdr:to>
      <cdr:x>0.67408</cdr:x>
      <cdr:y>0.88161</cdr:y>
    </cdr:to>
    <cdr:cxnSp macro="">
      <cdr:nvCxnSpPr>
        <cdr:cNvPr id="24" name="Straight Connector 23"/>
        <cdr:cNvCxnSpPr/>
      </cdr:nvCxnSpPr>
      <cdr:spPr>
        <a:xfrm xmlns:a="http://schemas.openxmlformats.org/drawingml/2006/main" rot="5400000" flipH="1" flipV="1">
          <a:off x="6161803" y="5586177"/>
          <a:ext cx="5528585" cy="3409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0.56905</cdr:x>
      <cdr:y>0.19845</cdr:y>
    </cdr:from>
    <cdr:to>
      <cdr:x>0.752</cdr:x>
      <cdr:y>0.33247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7518384" y="1935569"/>
          <a:ext cx="2417251" cy="1307164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600" b="1">
              <a:solidFill>
                <a:schemeClr val="accent4"/>
              </a:solidFill>
            </a:rPr>
            <a:t>Change since</a:t>
          </a:r>
          <a:r>
            <a:rPr lang="en-US" sz="1600" b="1" baseline="0">
              <a:solidFill>
                <a:schemeClr val="accent4"/>
              </a:solidFill>
            </a:rPr>
            <a:t> "Enhanced </a:t>
          </a:r>
        </a:p>
        <a:p xmlns:a="http://schemas.openxmlformats.org/drawingml/2006/main">
          <a:pPr algn="l"/>
          <a:r>
            <a:rPr lang="en-US" sz="1600" b="1" baseline="0">
              <a:solidFill>
                <a:schemeClr val="accent4"/>
              </a:solidFill>
            </a:rPr>
            <a:t>Coordination" Procedures</a:t>
          </a:r>
          <a:r>
            <a:rPr lang="en-US" sz="16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8064A2"/>
              </a:solidFill>
            </a:rPr>
            <a:t>+ 627</a:t>
          </a:r>
          <a:r>
            <a:rPr lang="en-US" sz="2400" b="1">
              <a:solidFill>
                <a:srgbClr val="8064A2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8064A2"/>
              </a:solidFill>
            </a:rPr>
            <a:t>+ 1%</a:t>
          </a:r>
        </a:p>
      </cdr:txBody>
    </cdr:sp>
  </cdr:relSizeAnchor>
  <cdr:relSizeAnchor xmlns:cdr="http://schemas.openxmlformats.org/drawingml/2006/chartDrawing">
    <cdr:from>
      <cdr:x>0.55879</cdr:x>
      <cdr:y>0.3108</cdr:y>
    </cdr:from>
    <cdr:to>
      <cdr:x>0.5591</cdr:x>
      <cdr:y>0.88136</cdr:y>
    </cdr:to>
    <cdr:sp macro="" textlink="">
      <cdr:nvSpPr>
        <cdr:cNvPr id="26" name="Straight Connector 25"/>
        <cdr:cNvSpPr/>
      </cdr:nvSpPr>
      <cdr:spPr>
        <a:xfrm xmlns:a="http://schemas.openxmlformats.org/drawingml/2006/main" rot="5400000" flipV="1">
          <a:off x="4708010" y="5655400"/>
          <a:ext cx="5415261" cy="4113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0.40083</cdr:x>
      <cdr:y>0.19874</cdr:y>
    </cdr:from>
    <cdr:to>
      <cdr:x>0.53575</cdr:x>
      <cdr:y>0.34288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5295902" y="1938399"/>
          <a:ext cx="1782599" cy="1405934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600" b="1">
              <a:solidFill>
                <a:schemeClr val="accent3"/>
              </a:solidFill>
            </a:rPr>
            <a:t>Change since start </a:t>
          </a:r>
        </a:p>
        <a:p xmlns:a="http://schemas.openxmlformats.org/drawingml/2006/main">
          <a:pPr algn="r"/>
          <a:r>
            <a:rPr lang="en-US" sz="1600" b="1">
              <a:solidFill>
                <a:schemeClr val="accent3"/>
              </a:solidFill>
            </a:rPr>
            <a:t>of recession: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3"/>
              </a:solidFill>
            </a:rPr>
            <a:t> + 5,248</a:t>
          </a:r>
          <a:r>
            <a:rPr lang="en-US" sz="2400" b="1">
              <a:solidFill>
                <a:schemeClr val="accent3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3"/>
              </a:solidFill>
            </a:rPr>
            <a:t>+10%     </a:t>
          </a:r>
        </a:p>
      </cdr:txBody>
    </cdr:sp>
  </cdr:relSizeAnchor>
  <cdr:relSizeAnchor xmlns:cdr="http://schemas.openxmlformats.org/drawingml/2006/chartDrawing">
    <cdr:from>
      <cdr:x>0.55594</cdr:x>
      <cdr:y>0.82271</cdr:y>
    </cdr:from>
    <cdr:to>
      <cdr:x>0.6237</cdr:x>
      <cdr:y>0.86338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7375763" y="7808468"/>
          <a:ext cx="898990" cy="38600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9BBB59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9BBB59"/>
              </a:solidFill>
            </a:rPr>
            <a:t>Dec,</a:t>
          </a:r>
          <a:r>
            <a:rPr lang="en-US" sz="1600" b="1" baseline="0">
              <a:solidFill>
                <a:srgbClr val="9BBB59"/>
              </a:solidFill>
            </a:rPr>
            <a:t> </a:t>
          </a:r>
          <a:r>
            <a:rPr lang="en-US" sz="1600" b="1">
              <a:solidFill>
                <a:srgbClr val="9BBB59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0.74319</cdr:x>
      <cdr:y>0.31619</cdr:y>
    </cdr:from>
    <cdr:to>
      <cdr:x>0.74331</cdr:x>
      <cdr:y>0.88206</cdr:y>
    </cdr:to>
    <cdr:sp macro="" textlink="">
      <cdr:nvSpPr>
        <cdr:cNvPr id="34" name="Straight Connector 33"/>
        <cdr:cNvSpPr/>
      </cdr:nvSpPr>
      <cdr:spPr>
        <a:xfrm xmlns:a="http://schemas.openxmlformats.org/drawingml/2006/main" rot="5400000" flipH="1" flipV="1">
          <a:off x="7175517" y="5685561"/>
          <a:ext cx="5370748" cy="1592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rgbClr val="C0504D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0.66286</cdr:x>
      <cdr:y>0.82329</cdr:y>
    </cdr:from>
    <cdr:to>
      <cdr:x>0.7333</cdr:x>
      <cdr:y>0.86212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8794308" y="7813937"/>
          <a:ext cx="934547" cy="36854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0.73975</cdr:x>
      <cdr:y>0.82371</cdr:y>
    </cdr:from>
    <cdr:to>
      <cdr:x>0.81533</cdr:x>
      <cdr:y>0.85902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9814483" y="7817941"/>
          <a:ext cx="1002740" cy="33513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C0504D"/>
              </a:solidFill>
            </a:rPr>
            <a:t>Apr,</a:t>
          </a:r>
          <a:r>
            <a:rPr lang="en-US" sz="1600" b="1" baseline="0">
              <a:solidFill>
                <a:srgbClr val="C0504D"/>
              </a:solidFill>
            </a:rPr>
            <a:t> </a:t>
          </a:r>
          <a:r>
            <a:rPr lang="en-US" sz="1600" b="1">
              <a:solidFill>
                <a:srgbClr val="C0504D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0.15754</cdr:x>
      <cdr:y>0.73386</cdr:y>
    </cdr:from>
    <cdr:to>
      <cdr:x>0.52354</cdr:x>
      <cdr:y>0.78868</cdr:y>
    </cdr:to>
    <cdr:sp macro="" textlink="">
      <cdr:nvSpPr>
        <cdr:cNvPr id="36" name="TextBox 35"/>
        <cdr:cNvSpPr txBox="1"/>
      </cdr:nvSpPr>
      <cdr:spPr>
        <a:xfrm xmlns:a="http://schemas.openxmlformats.org/drawingml/2006/main">
          <a:off x="2082800" y="7027316"/>
          <a:ext cx="4838776" cy="52494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1F497D">
                  <a:lumMod val="60000"/>
                  <a:lumOff val="40000"/>
                </a:srgbClr>
              </a:solidFill>
            </a:rPr>
            <a:t>Jobs at Appalachian Coal Mines</a:t>
          </a:r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0.6487</cdr:x>
      <cdr:y>0.23935</cdr:y>
    </cdr:from>
    <cdr:to>
      <cdr:x>0.8744</cdr:x>
      <cdr:y>0.32638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8504845" y="2235245"/>
          <a:ext cx="2959070" cy="81275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2"/>
              </a:solidFill>
            </a:rPr>
            <a:t>+ 5,275</a:t>
          </a:r>
          <a:r>
            <a:rPr lang="en-US" sz="2400" b="1">
              <a:solidFill>
                <a:schemeClr val="accent2"/>
              </a:solidFill>
            </a:rPr>
            <a:t> jobs [+10%</a:t>
          </a:r>
          <a:r>
            <a:rPr lang="en-US" sz="2000" b="1">
              <a:solidFill>
                <a:schemeClr val="accent2"/>
              </a:solidFill>
            </a:rPr>
            <a:t>]</a:t>
          </a:r>
        </a:p>
      </cdr:txBody>
    </cdr:sp>
  </cdr:relSizeAnchor>
  <cdr:relSizeAnchor xmlns:cdr="http://schemas.openxmlformats.org/drawingml/2006/chartDrawing">
    <cdr:from>
      <cdr:x>0.53988</cdr:x>
      <cdr:y>0.34995</cdr:y>
    </cdr:from>
    <cdr:to>
      <cdr:x>0.61091</cdr:x>
      <cdr:y>0.38984</cdr:y>
    </cdr:to>
    <cdr:sp macro="" textlink="">
      <cdr:nvSpPr>
        <cdr:cNvPr id="26" name="TextBox 25"/>
        <cdr:cNvSpPr txBox="1"/>
      </cdr:nvSpPr>
      <cdr:spPr>
        <a:xfrm xmlns:a="http://schemas.openxmlformats.org/drawingml/2006/main">
          <a:off x="7078126" y="3262134"/>
          <a:ext cx="931248" cy="37184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4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4"/>
              </a:solidFill>
            </a:rPr>
            <a:t>Jun,</a:t>
          </a:r>
          <a:r>
            <a:rPr lang="en-US" sz="1600" b="1" baseline="0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0.64836</cdr:x>
      <cdr:y>0.34994</cdr:y>
    </cdr:from>
    <cdr:to>
      <cdr:x>0.72457</cdr:x>
      <cdr:y>0.38621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8500410" y="3262074"/>
          <a:ext cx="999161" cy="33810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0.2222</cdr:x>
      <cdr:y>0.97018</cdr:y>
    </cdr:from>
    <cdr:to>
      <cdr:x>1</cdr:x>
      <cdr:y>0.99819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3019165" y="9060252"/>
          <a:ext cx="10197473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/>
            <a:t> </a:t>
          </a:r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: Coal production and employment data from MSHA Quarterly "Part 50: Address/Employmen" data files, 2002-2011; Analysis by Appalachian Voices - November, 2011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0.64837</cdr:x>
      <cdr:y>0.32276</cdr:y>
    </cdr:from>
    <cdr:to>
      <cdr:x>0.64886</cdr:x>
      <cdr:y>0.88191</cdr:y>
    </cdr:to>
    <cdr:sp macro="" textlink="">
      <cdr:nvSpPr>
        <cdr:cNvPr id="22" name="Straight Connector 21"/>
        <cdr:cNvSpPr/>
      </cdr:nvSpPr>
      <cdr:spPr>
        <a:xfrm xmlns:a="http://schemas.openxmlformats.org/drawingml/2006/main" rot="16200000" flipV="1">
          <a:off x="5897578" y="5611634"/>
          <a:ext cx="5212284" cy="6424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chemeClr val="accent2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0.536</cdr:x>
      <cdr:y>0.28286</cdr:y>
    </cdr:from>
    <cdr:to>
      <cdr:x>0.53859</cdr:x>
      <cdr:y>0.88123</cdr:y>
    </cdr:to>
    <cdr:cxnSp macro="">
      <cdr:nvCxnSpPr>
        <cdr:cNvPr id="25" name="Straight Connector 24"/>
        <cdr:cNvCxnSpPr/>
      </cdr:nvCxnSpPr>
      <cdr:spPr>
        <a:xfrm xmlns:a="http://schemas.openxmlformats.org/drawingml/2006/main" rot="5400000" flipH="1" flipV="1">
          <a:off x="4255292" y="5408699"/>
          <a:ext cx="5577884" cy="3395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0.42235</cdr:x>
      <cdr:y>0.23766</cdr:y>
    </cdr:from>
    <cdr:to>
      <cdr:x>0.64063</cdr:x>
      <cdr:y>0.32276</cdr:y>
    </cdr:to>
    <cdr:sp macro="" textlink="">
      <cdr:nvSpPr>
        <cdr:cNvPr id="12" name="TextBox 11"/>
        <cdr:cNvSpPr txBox="1"/>
      </cdr:nvSpPr>
      <cdr:spPr>
        <a:xfrm xmlns:a="http://schemas.openxmlformats.org/drawingml/2006/main">
          <a:off x="5537213" y="2219416"/>
          <a:ext cx="2861789" cy="79472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chemeClr val="accent4"/>
              </a:solidFill>
            </a:rPr>
            <a:t>+ 3,461</a:t>
          </a:r>
          <a:r>
            <a:rPr lang="en-US" sz="2400" b="1">
              <a:solidFill>
                <a:schemeClr val="accent4"/>
              </a:solidFill>
            </a:rPr>
            <a:t> jobs [+6%]</a:t>
          </a:r>
        </a:p>
      </cdr:txBody>
    </cdr:sp>
  </cdr:relSizeAnchor>
  <cdr:relSizeAnchor xmlns:cdr="http://schemas.openxmlformats.org/drawingml/2006/chartDrawing">
    <cdr:from>
      <cdr:x>0.3526</cdr:x>
      <cdr:y>0.32152</cdr:y>
    </cdr:from>
    <cdr:to>
      <cdr:x>0.3526</cdr:x>
      <cdr:y>0.88189</cdr:y>
    </cdr:to>
    <cdr:sp macro="" textlink="">
      <cdr:nvSpPr>
        <cdr:cNvPr id="11" name="Straight Connector 10"/>
        <cdr:cNvSpPr/>
      </cdr:nvSpPr>
      <cdr:spPr>
        <a:xfrm xmlns:a="http://schemas.openxmlformats.org/drawingml/2006/main" rot="5400000" flipV="1">
          <a:off x="2010940" y="5609005"/>
          <a:ext cx="5223656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F79646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0.12141</cdr:x>
      <cdr:y>0.23979</cdr:y>
    </cdr:from>
    <cdr:to>
      <cdr:x>0.36776</cdr:x>
      <cdr:y>0.32082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1591762" y="2235245"/>
          <a:ext cx="3229804" cy="755345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800" b="1">
              <a:solidFill>
                <a:sysClr val="windowText" lastClr="000000"/>
              </a:solidFill>
            </a:rPr>
            <a:t>Change since start of recession:</a:t>
          </a:r>
        </a:p>
        <a:p xmlns:a="http://schemas.openxmlformats.org/drawingml/2006/main">
          <a:pPr algn="ctr"/>
          <a:r>
            <a:rPr lang="en-US" sz="2400" b="1" baseline="0">
              <a:solidFill>
                <a:srgbClr val="F79646"/>
              </a:solidFill>
            </a:rPr>
            <a:t> + 8,082</a:t>
          </a:r>
          <a:r>
            <a:rPr lang="en-US" sz="2400" b="1">
              <a:solidFill>
                <a:srgbClr val="F79646"/>
              </a:solidFill>
            </a:rPr>
            <a:t> jobs [+15%]     </a:t>
          </a:r>
        </a:p>
      </cdr:txBody>
    </cdr:sp>
  </cdr:relSizeAnchor>
  <cdr:relSizeAnchor xmlns:cdr="http://schemas.openxmlformats.org/drawingml/2006/chartDrawing">
    <cdr:from>
      <cdr:x>0.27898</cdr:x>
      <cdr:y>0.34877</cdr:y>
    </cdr:from>
    <cdr:to>
      <cdr:x>0.3526</cdr:x>
      <cdr:y>0.38697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3657569" y="3251167"/>
          <a:ext cx="965205" cy="35609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F79646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F79646"/>
              </a:solidFill>
            </a:rPr>
            <a:t>Dec,</a:t>
          </a:r>
          <a:r>
            <a:rPr lang="en-US" sz="1600" b="1" baseline="0">
              <a:solidFill>
                <a:srgbClr val="F79646"/>
              </a:solidFill>
            </a:rPr>
            <a:t> </a:t>
          </a:r>
          <a:r>
            <a:rPr lang="en-US" sz="1600" b="1">
              <a:solidFill>
                <a:srgbClr val="F79646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0.56441</cdr:x>
      <cdr:y>0.62903</cdr:y>
    </cdr:from>
    <cdr:to>
      <cdr:x>0.87568</cdr:x>
      <cdr:y>0.67617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7399769" y="5863731"/>
          <a:ext cx="4080947" cy="43943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3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000" b="1">
              <a:solidFill>
                <a:srgbClr val="77933C"/>
              </a:solidFill>
            </a:rPr>
            <a:t>Percent of Coal Mined Underground</a:t>
          </a:r>
        </a:p>
      </cdr:txBody>
    </cdr:sp>
  </cdr:relSizeAnchor>
  <cdr:relSizeAnchor xmlns:cdr="http://schemas.openxmlformats.org/drawingml/2006/chartDrawing">
    <cdr:from>
      <cdr:x>0.35906</cdr:x>
      <cdr:y>0.78656</cdr:y>
    </cdr:from>
    <cdr:to>
      <cdr:x>0.72813</cdr:x>
      <cdr:y>0.84287</cdr:y>
    </cdr:to>
    <cdr:sp macro="" textlink="">
      <cdr:nvSpPr>
        <cdr:cNvPr id="17" name="TextBox 16"/>
        <cdr:cNvSpPr txBox="1"/>
      </cdr:nvSpPr>
      <cdr:spPr>
        <a:xfrm xmlns:a="http://schemas.openxmlformats.org/drawingml/2006/main">
          <a:off x="4707466" y="7332134"/>
          <a:ext cx="4838742" cy="524930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1F497D">
                  <a:lumMod val="60000"/>
                  <a:lumOff val="40000"/>
                </a:srgbClr>
              </a:solidFill>
            </a:rPr>
            <a:t>Jobs at Appalachian Coal Mines</a:t>
          </a:r>
        </a:p>
      </cdr:txBody>
    </cdr:sp>
  </cdr:relSizeAnchor>
</c:userShapes>
</file>

<file path=xl/drawings/drawing8.xml><?xml version="1.0" encoding="utf-8"?>
<c:userShapes xmlns:c="http://schemas.openxmlformats.org/drawingml/2006/chart">
  <cdr:relSizeAnchor xmlns:cdr="http://schemas.openxmlformats.org/drawingml/2006/chartDrawing">
    <cdr:from>
      <cdr:x>0.00387</cdr:x>
      <cdr:y>0.9675</cdr:y>
    </cdr:from>
    <cdr:to>
      <cdr:x>0.50248</cdr:x>
      <cdr:y>0.99482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51934" y="9723305"/>
          <a:ext cx="6691180" cy="27456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Sources: </a:t>
          </a:r>
          <a:r>
            <a:rPr lang="en-US" sz="110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MSHA Quarterly "Part 50: Address/Employment" data files; Analysis by Appalachian Voices - May, 2012</a:t>
          </a:r>
          <a:r>
            <a:rPr lang="en-US" sz="1100" baseline="0">
              <a:solidFill>
                <a:sysClr val="windowText" lastClr="000000"/>
              </a:solidFill>
              <a:latin typeface="Calibri"/>
              <a:ea typeface="+mn-ea"/>
              <a:cs typeface="+mn-cs"/>
            </a:rPr>
            <a:t> </a:t>
          </a:r>
          <a:endParaRPr lang="en-US" sz="1100">
            <a:solidFill>
              <a:sysClr val="windowText" lastClr="000000"/>
            </a:solidFill>
            <a:latin typeface="Calibri"/>
            <a:ea typeface="+mn-ea"/>
            <a:cs typeface="+mn-cs"/>
          </a:endParaRPr>
        </a:p>
      </cdr:txBody>
    </cdr:sp>
  </cdr:relSizeAnchor>
  <cdr:relSizeAnchor xmlns:cdr="http://schemas.openxmlformats.org/drawingml/2006/chartDrawing">
    <cdr:from>
      <cdr:x>0.76466</cdr:x>
      <cdr:y>0.2175</cdr:y>
    </cdr:from>
    <cdr:to>
      <cdr:x>0.95005</cdr:x>
      <cdr:y>0.33245</cdr:y>
    </cdr:to>
    <cdr:sp macro="" textlink="">
      <cdr:nvSpPr>
        <cdr:cNvPr id="18" name="TextBox 17"/>
        <cdr:cNvSpPr txBox="1"/>
      </cdr:nvSpPr>
      <cdr:spPr>
        <a:xfrm xmlns:a="http://schemas.openxmlformats.org/drawingml/2006/main">
          <a:off x="10109377" y="2082769"/>
          <a:ext cx="2450986" cy="1100738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rgbClr val="C0504D"/>
              </a:solidFill>
            </a:rPr>
            <a:t>Change since</a:t>
          </a:r>
          <a:r>
            <a:rPr lang="en-US" sz="1800" b="1" baseline="0">
              <a:solidFill>
                <a:srgbClr val="C0504D"/>
              </a:solidFill>
            </a:rPr>
            <a:t> Guidance</a:t>
          </a:r>
          <a:r>
            <a:rPr lang="en-US" sz="1800" b="1">
              <a:solidFill>
                <a:srgbClr val="C0504D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C0504D"/>
              </a:solidFill>
            </a:rPr>
            <a:t>+ 5,275</a:t>
          </a:r>
          <a:r>
            <a:rPr lang="en-US" sz="2400" b="1">
              <a:solidFill>
                <a:srgbClr val="C0504D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C0504D"/>
              </a:solidFill>
            </a:rPr>
            <a:t>+ 10%</a:t>
          </a:r>
          <a:endParaRPr lang="en-US" sz="2000" b="1">
            <a:solidFill>
              <a:srgbClr val="C0504D"/>
            </a:solidFill>
          </a:endParaRPr>
        </a:p>
      </cdr:txBody>
    </cdr:sp>
  </cdr:relSizeAnchor>
  <cdr:relSizeAnchor xmlns:cdr="http://schemas.openxmlformats.org/drawingml/2006/chartDrawing">
    <cdr:from>
      <cdr:x>0.68395</cdr:x>
      <cdr:y>0.2951</cdr:y>
    </cdr:from>
    <cdr:to>
      <cdr:x>0.68652</cdr:x>
      <cdr:y>0.8776</cdr:y>
    </cdr:to>
    <cdr:cxnSp macro="">
      <cdr:nvCxnSpPr>
        <cdr:cNvPr id="24" name="Straight Connector 23"/>
        <cdr:cNvCxnSpPr/>
      </cdr:nvCxnSpPr>
      <cdr:spPr>
        <a:xfrm xmlns:a="http://schemas.openxmlformats.org/drawingml/2006/main" rot="5400000" flipH="1" flipV="1">
          <a:off x="6270307" y="5597829"/>
          <a:ext cx="5577903" cy="3397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rgbClr val="8064A2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0.61095</cdr:x>
      <cdr:y>0.21928</cdr:y>
    </cdr:from>
    <cdr:to>
      <cdr:x>0.82197</cdr:x>
      <cdr:y>0.33775</cdr:y>
    </cdr:to>
    <cdr:sp macro="" textlink="">
      <cdr:nvSpPr>
        <cdr:cNvPr id="25" name="TextBox 24"/>
        <cdr:cNvSpPr txBox="1"/>
      </cdr:nvSpPr>
      <cdr:spPr>
        <a:xfrm xmlns:a="http://schemas.openxmlformats.org/drawingml/2006/main">
          <a:off x="8077224" y="2099734"/>
          <a:ext cx="2789746" cy="1134532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chemeClr val="accent4"/>
              </a:solidFill>
            </a:rPr>
            <a:t>Change since</a:t>
          </a:r>
          <a:r>
            <a:rPr lang="en-US" sz="1800" b="1" baseline="0">
              <a:solidFill>
                <a:schemeClr val="accent4"/>
              </a:solidFill>
            </a:rPr>
            <a:t> ECP</a:t>
          </a:r>
          <a:r>
            <a:rPr lang="en-US" sz="1800" b="1">
              <a:solidFill>
                <a:schemeClr val="accent4"/>
              </a:solidFill>
            </a:rPr>
            <a:t>:</a:t>
          </a:r>
        </a:p>
        <a:p xmlns:a="http://schemas.openxmlformats.org/drawingml/2006/main">
          <a:pPr algn="l"/>
          <a:r>
            <a:rPr lang="en-US" sz="2400" b="1" baseline="0">
              <a:solidFill>
                <a:srgbClr val="8064A2"/>
              </a:solidFill>
            </a:rPr>
            <a:t>+ 3,461</a:t>
          </a:r>
          <a:r>
            <a:rPr lang="en-US" sz="2400" b="1">
              <a:solidFill>
                <a:srgbClr val="8064A2"/>
              </a:solidFill>
            </a:rPr>
            <a:t> jobs </a:t>
          </a:r>
        </a:p>
        <a:p xmlns:a="http://schemas.openxmlformats.org/drawingml/2006/main">
          <a:pPr algn="l"/>
          <a:r>
            <a:rPr lang="en-US" sz="2400" b="1">
              <a:solidFill>
                <a:srgbClr val="8064A2"/>
              </a:solidFill>
            </a:rPr>
            <a:t>+ 6%</a:t>
          </a:r>
        </a:p>
      </cdr:txBody>
    </cdr:sp>
  </cdr:relSizeAnchor>
  <cdr:relSizeAnchor xmlns:cdr="http://schemas.openxmlformats.org/drawingml/2006/chartDrawing">
    <cdr:from>
      <cdr:x>0.56836</cdr:x>
      <cdr:y>0.30946</cdr:y>
    </cdr:from>
    <cdr:to>
      <cdr:x>0.56867</cdr:x>
      <cdr:y>0.88002</cdr:y>
    </cdr:to>
    <cdr:sp macro="" textlink="">
      <cdr:nvSpPr>
        <cdr:cNvPr id="26" name="Straight Connector 25"/>
        <cdr:cNvSpPr/>
      </cdr:nvSpPr>
      <cdr:spPr>
        <a:xfrm xmlns:a="http://schemas.openxmlformats.org/drawingml/2006/main" rot="5400000" flipV="1">
          <a:off x="4784398" y="5693077"/>
          <a:ext cx="5463568" cy="409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38100" cap="flat" cmpd="sng" algn="ctr">
          <a:solidFill>
            <a:schemeClr val="accent3"/>
          </a:solidFill>
          <a:prstDash val="dash"/>
          <a:round/>
          <a:headEnd type="none" w="med" len="med"/>
          <a:tailEnd type="none" w="med" len="med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0.32533</cdr:x>
      <cdr:y>0.21957</cdr:y>
    </cdr:from>
    <cdr:to>
      <cdr:x>0.56963</cdr:x>
      <cdr:y>0.33068</cdr:y>
    </cdr:to>
    <cdr:sp macro="" textlink="">
      <cdr:nvSpPr>
        <cdr:cNvPr id="27" name="TextBox 26"/>
        <cdr:cNvSpPr txBox="1"/>
      </cdr:nvSpPr>
      <cdr:spPr>
        <a:xfrm xmlns:a="http://schemas.openxmlformats.org/drawingml/2006/main">
          <a:off x="4301095" y="2102606"/>
          <a:ext cx="3229817" cy="1063967"/>
        </a:xfrm>
        <a:prstGeom xmlns:a="http://schemas.openxmlformats.org/drawingml/2006/main" prst="rect">
          <a:avLst/>
        </a:prstGeom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chemeClr val="accent3"/>
              </a:solidFill>
            </a:rPr>
            <a:t>Change since start of recession:</a:t>
          </a:r>
        </a:p>
        <a:p xmlns:a="http://schemas.openxmlformats.org/drawingml/2006/main">
          <a:pPr algn="r"/>
          <a:r>
            <a:rPr lang="en-US" sz="2400" b="1" baseline="0">
              <a:solidFill>
                <a:schemeClr val="accent3"/>
              </a:solidFill>
            </a:rPr>
            <a:t> + 8,082</a:t>
          </a:r>
          <a:r>
            <a:rPr lang="en-US" sz="2400" b="1">
              <a:solidFill>
                <a:schemeClr val="accent3"/>
              </a:solidFill>
            </a:rPr>
            <a:t> jobs </a:t>
          </a:r>
        </a:p>
        <a:p xmlns:a="http://schemas.openxmlformats.org/drawingml/2006/main">
          <a:pPr algn="r"/>
          <a:r>
            <a:rPr lang="en-US" sz="2400" b="1">
              <a:solidFill>
                <a:schemeClr val="accent3"/>
              </a:solidFill>
            </a:rPr>
            <a:t>+15%     </a:t>
          </a:r>
        </a:p>
      </cdr:txBody>
    </cdr:sp>
  </cdr:relSizeAnchor>
  <cdr:relSizeAnchor xmlns:cdr="http://schemas.openxmlformats.org/drawingml/2006/chartDrawing">
    <cdr:from>
      <cdr:x>0.57221</cdr:x>
      <cdr:y>0.82405</cdr:y>
    </cdr:from>
    <cdr:to>
      <cdr:x>0.63997</cdr:x>
      <cdr:y>0.86472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7565019" y="7890932"/>
          <a:ext cx="895834" cy="389487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9BBB59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9BBB59"/>
              </a:solidFill>
            </a:rPr>
            <a:t>Dec,</a:t>
          </a:r>
          <a:r>
            <a:rPr lang="en-US" sz="1600" b="1" baseline="0">
              <a:solidFill>
                <a:srgbClr val="9BBB59"/>
              </a:solidFill>
            </a:rPr>
            <a:t> </a:t>
          </a:r>
          <a:r>
            <a:rPr lang="en-US" sz="1600" b="1">
              <a:solidFill>
                <a:srgbClr val="9BBB59"/>
              </a:solidFill>
            </a:rPr>
            <a:t>2007</a:t>
          </a:r>
        </a:p>
      </cdr:txBody>
    </cdr:sp>
  </cdr:relSizeAnchor>
  <cdr:relSizeAnchor xmlns:cdr="http://schemas.openxmlformats.org/drawingml/2006/chartDrawing">
    <cdr:from>
      <cdr:x>0.76042</cdr:x>
      <cdr:y>0.31485</cdr:y>
    </cdr:from>
    <cdr:to>
      <cdr:x>0.76054</cdr:x>
      <cdr:y>0.88072</cdr:y>
    </cdr:to>
    <cdr:sp macro="" textlink="">
      <cdr:nvSpPr>
        <cdr:cNvPr id="34" name="Straight Connector 33"/>
        <cdr:cNvSpPr/>
      </cdr:nvSpPr>
      <cdr:spPr>
        <a:xfrm xmlns:a="http://schemas.openxmlformats.org/drawingml/2006/main" rot="5400000" flipH="1" flipV="1">
          <a:off x="7344787" y="5723445"/>
          <a:ext cx="5418657" cy="1586"/>
        </a:xfrm>
        <a:prstGeom xmlns:a="http://schemas.openxmlformats.org/drawingml/2006/main" prst="line">
          <a:avLst/>
        </a:prstGeom>
        <a:ln xmlns:a="http://schemas.openxmlformats.org/drawingml/2006/main" w="38100" cap="flat" cmpd="sng" algn="ctr">
          <a:solidFill>
            <a:srgbClr val="C0504D"/>
          </a:solidFill>
          <a:prstDash val="dash"/>
          <a:round/>
          <a:headEnd type="none" w="med" len="med"/>
          <a:tailEnd type="none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0.67243</cdr:x>
      <cdr:y>0.82195</cdr:y>
    </cdr:from>
    <cdr:to>
      <cdr:x>0.74287</cdr:x>
      <cdr:y>0.86078</cdr:y>
    </cdr:to>
    <cdr:sp macro="" textlink="">
      <cdr:nvSpPr>
        <cdr:cNvPr id="19" name="TextBox 18"/>
        <cdr:cNvSpPr txBox="1"/>
      </cdr:nvSpPr>
      <cdr:spPr>
        <a:xfrm xmlns:a="http://schemas.openxmlformats.org/drawingml/2006/main">
          <a:off x="8890011" y="7870863"/>
          <a:ext cx="931266" cy="371828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  <cdr:relSizeAnchor xmlns:cdr="http://schemas.openxmlformats.org/drawingml/2006/chartDrawing">
    <cdr:from>
      <cdr:x>0.76464</cdr:x>
      <cdr:y>0.82371</cdr:y>
    </cdr:from>
    <cdr:to>
      <cdr:x>0.84022</cdr:x>
      <cdr:y>0.85902</cdr:y>
    </cdr:to>
    <cdr:sp macro="" textlink="">
      <cdr:nvSpPr>
        <cdr:cNvPr id="22" name="TextBox 21"/>
        <cdr:cNvSpPr txBox="1"/>
      </cdr:nvSpPr>
      <cdr:spPr>
        <a:xfrm xmlns:a="http://schemas.openxmlformats.org/drawingml/2006/main">
          <a:off x="10109031" y="7887699"/>
          <a:ext cx="999220" cy="338122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C0504D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C0504D"/>
              </a:solidFill>
            </a:rPr>
            <a:t>Apr,</a:t>
          </a:r>
          <a:r>
            <a:rPr lang="en-US" sz="1600" b="1" baseline="0">
              <a:solidFill>
                <a:srgbClr val="C0504D"/>
              </a:solidFill>
            </a:rPr>
            <a:t> </a:t>
          </a:r>
          <a:r>
            <a:rPr lang="en-US" sz="1600" b="1">
              <a:solidFill>
                <a:srgbClr val="C0504D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0.15754</cdr:x>
      <cdr:y>0.73386</cdr:y>
    </cdr:from>
    <cdr:to>
      <cdr:x>0.52354</cdr:x>
      <cdr:y>0.78868</cdr:y>
    </cdr:to>
    <cdr:sp macro="" textlink="">
      <cdr:nvSpPr>
        <cdr:cNvPr id="36" name="TextBox 35"/>
        <cdr:cNvSpPr txBox="1"/>
      </cdr:nvSpPr>
      <cdr:spPr>
        <a:xfrm xmlns:a="http://schemas.openxmlformats.org/drawingml/2006/main">
          <a:off x="2082800" y="7027316"/>
          <a:ext cx="4838776" cy="524946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4F81BD">
              <a:lumMod val="75000"/>
            </a:srgb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rgbClr val="1F497D">
                  <a:lumMod val="60000"/>
                  <a:lumOff val="40000"/>
                </a:srgbClr>
              </a:solidFill>
            </a:rPr>
            <a:t>Jobs at Appalachian Coal Mines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0.13056</cdr:x>
      <cdr:y>0.33238</cdr:y>
    </cdr:from>
    <cdr:to>
      <cdr:x>0.37983</cdr:x>
      <cdr:y>0.4176</cdr:y>
    </cdr:to>
    <cdr:sp macro="" textlink="">
      <cdr:nvSpPr>
        <cdr:cNvPr id="40" name="TextBox 39"/>
        <cdr:cNvSpPr txBox="1"/>
      </cdr:nvSpPr>
      <cdr:spPr>
        <a:xfrm xmlns:a="http://schemas.openxmlformats.org/drawingml/2006/main">
          <a:off x="1741047" y="3202475"/>
          <a:ext cx="3324016" cy="821101"/>
        </a:xfrm>
        <a:prstGeom xmlns:a="http://schemas.openxmlformats.org/drawingml/2006/main" prst="rect">
          <a:avLst/>
        </a:prstGeom>
        <a:solidFill xmlns:a="http://schemas.openxmlformats.org/drawingml/2006/main">
          <a:srgbClr val="FFFFFF"/>
        </a:solidFill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2000" b="1">
              <a:solidFill>
                <a:srgbClr val="77933C"/>
              </a:solidFill>
            </a:rPr>
            <a:t>Demand</a:t>
          </a:r>
          <a:r>
            <a:rPr lang="en-US" sz="2000" b="1" baseline="0">
              <a:solidFill>
                <a:srgbClr val="77933C"/>
              </a:solidFill>
            </a:rPr>
            <a:t> for U.S. Coal</a:t>
          </a:r>
        </a:p>
        <a:p xmlns:a="http://schemas.openxmlformats.org/drawingml/2006/main">
          <a:pPr algn="l"/>
          <a:r>
            <a:rPr lang="en-US" sz="2000" b="1" baseline="0">
              <a:solidFill>
                <a:srgbClr val="77933C"/>
              </a:solidFill>
            </a:rPr>
            <a:t>(Consumption + Net Exports)</a:t>
          </a:r>
          <a:endParaRPr lang="en-US" sz="2000" b="1">
            <a:solidFill>
              <a:srgbClr val="77933C"/>
            </a:solidFill>
          </a:endParaRPr>
        </a:p>
      </cdr:txBody>
    </cdr:sp>
  </cdr:relSizeAnchor>
  <cdr:relSizeAnchor xmlns:cdr="http://schemas.openxmlformats.org/drawingml/2006/chartDrawing">
    <cdr:from>
      <cdr:x>0.32</cdr:x>
      <cdr:y>0.40773</cdr:y>
    </cdr:from>
    <cdr:to>
      <cdr:x>0.36</cdr:x>
      <cdr:y>0.51406</cdr:y>
    </cdr:to>
    <cdr:sp macro="" textlink="">
      <cdr:nvSpPr>
        <cdr:cNvPr id="42" name="Straight Arrow Connector 41"/>
        <cdr:cNvSpPr/>
      </cdr:nvSpPr>
      <cdr:spPr>
        <a:xfrm xmlns:a="http://schemas.openxmlformats.org/drawingml/2006/main" rot="5400000" flipV="1">
          <a:off x="4021661" y="4174078"/>
          <a:ext cx="1024494" cy="533410"/>
        </a:xfrm>
        <a:prstGeom xmlns:a="http://schemas.openxmlformats.org/drawingml/2006/main" prst="straightConnector1">
          <a:avLst/>
        </a:prstGeom>
        <a:ln xmlns:a="http://schemas.openxmlformats.org/drawingml/2006/main" w="41275" cap="flat" cmpd="sng" algn="ctr">
          <a:solidFill>
            <a:srgbClr val="77933C"/>
          </a:solidFill>
          <a:prstDash val="solid"/>
          <a:round/>
          <a:headEnd type="none" w="med" len="med"/>
          <a:tailEnd type="arrow" w="med" len="med"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0.18861</cdr:x>
      <cdr:y>0.80026</cdr:y>
    </cdr:from>
    <cdr:to>
      <cdr:x>0.55768</cdr:x>
      <cdr:y>0.85647</cdr:y>
    </cdr:to>
    <cdr:sp macro="" textlink="">
      <cdr:nvSpPr>
        <cdr:cNvPr id="58" name="TextBox 57"/>
        <cdr:cNvSpPr txBox="1"/>
      </cdr:nvSpPr>
      <cdr:spPr>
        <a:xfrm xmlns:a="http://schemas.openxmlformats.org/drawingml/2006/main">
          <a:off x="2515064" y="7710582"/>
          <a:ext cx="4921549" cy="541587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solidFill>
            <a:schemeClr val="accent1">
              <a:lumMod val="75000"/>
            </a:schemeClr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2400" b="1">
              <a:solidFill>
                <a:schemeClr val="tx2">
                  <a:lumMod val="60000"/>
                  <a:lumOff val="40000"/>
                </a:schemeClr>
              </a:solidFill>
            </a:rPr>
            <a:t>Jobs at Appalachian Coal Mines</a:t>
          </a:r>
        </a:p>
      </cdr:txBody>
    </cdr:sp>
  </cdr:relSizeAnchor>
  <cdr:relSizeAnchor xmlns:cdr="http://schemas.openxmlformats.org/drawingml/2006/chartDrawing">
    <cdr:from>
      <cdr:x>0.67929</cdr:x>
      <cdr:y>0.22744</cdr:y>
    </cdr:from>
    <cdr:to>
      <cdr:x>0.86635</cdr:x>
      <cdr:y>0.2893</cdr:y>
    </cdr:to>
    <cdr:sp macro="" textlink="">
      <cdr:nvSpPr>
        <cdr:cNvPr id="16" name="TextBox 15"/>
        <cdr:cNvSpPr txBox="1"/>
      </cdr:nvSpPr>
      <cdr:spPr>
        <a:xfrm xmlns:a="http://schemas.openxmlformats.org/drawingml/2006/main">
          <a:off x="9098640" y="2137480"/>
          <a:ext cx="2505530" cy="58136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Guidance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l"/>
          <a:r>
            <a:rPr lang="en-US" sz="2000" b="1" baseline="0">
              <a:solidFill>
                <a:schemeClr val="accent2"/>
              </a:solidFill>
            </a:rPr>
            <a:t>+ 5,275</a:t>
          </a:r>
          <a:r>
            <a:rPr lang="en-US" sz="2000" b="1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jobs</a:t>
          </a:r>
          <a:r>
            <a:rPr lang="en-US" sz="2000" b="1" baseline="0">
              <a:solidFill>
                <a:schemeClr val="accent2"/>
              </a:solidFill>
            </a:rPr>
            <a:t> (</a:t>
          </a:r>
          <a:r>
            <a:rPr lang="en-US" sz="2000" b="1">
              <a:solidFill>
                <a:schemeClr val="accent2"/>
              </a:solidFill>
            </a:rPr>
            <a:t>+ 10%)</a:t>
          </a:r>
        </a:p>
      </cdr:txBody>
    </cdr:sp>
  </cdr:relSizeAnchor>
  <cdr:relSizeAnchor xmlns:cdr="http://schemas.openxmlformats.org/drawingml/2006/chartDrawing">
    <cdr:from>
      <cdr:x>0.70828</cdr:x>
      <cdr:y>0.30135</cdr:y>
    </cdr:from>
    <cdr:to>
      <cdr:x>0.71207</cdr:x>
      <cdr:y>0.88514</cdr:y>
    </cdr:to>
    <cdr:sp macro="" textlink="">
      <cdr:nvSpPr>
        <cdr:cNvPr id="17" name="Straight Connector 16"/>
        <cdr:cNvSpPr/>
      </cdr:nvSpPr>
      <cdr:spPr>
        <a:xfrm xmlns:a="http://schemas.openxmlformats.org/drawingml/2006/main" rot="5400000" flipV="1">
          <a:off x="6769101" y="5549899"/>
          <a:ext cx="5486400" cy="5080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2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0.69553</cdr:x>
      <cdr:y>0.82519</cdr:y>
    </cdr:from>
    <cdr:to>
      <cdr:x>0.76765</cdr:x>
      <cdr:y>0.86146</cdr:y>
    </cdr:to>
    <cdr:sp macro="" textlink="">
      <cdr:nvSpPr>
        <cdr:cNvPr id="28" name="TextBox 27"/>
        <cdr:cNvSpPr txBox="1"/>
      </cdr:nvSpPr>
      <cdr:spPr>
        <a:xfrm xmlns:a="http://schemas.openxmlformats.org/drawingml/2006/main">
          <a:off x="9274872" y="7950715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chemeClr val="accent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chemeClr val="accent2"/>
              </a:solidFill>
            </a:rPr>
            <a:t>Apr,</a:t>
          </a:r>
          <a:r>
            <a:rPr lang="en-US" sz="1600" b="1" baseline="0">
              <a:solidFill>
                <a:schemeClr val="accent2"/>
              </a:solidFill>
            </a:rPr>
            <a:t> </a:t>
          </a:r>
          <a:r>
            <a:rPr lang="en-US" sz="1600" b="1">
              <a:solidFill>
                <a:schemeClr val="accent2"/>
              </a:solidFill>
            </a:rPr>
            <a:t>2010</a:t>
          </a:r>
        </a:p>
      </cdr:txBody>
    </cdr:sp>
  </cdr:relSizeAnchor>
  <cdr:relSizeAnchor xmlns:cdr="http://schemas.openxmlformats.org/drawingml/2006/chartDrawing">
    <cdr:from>
      <cdr:x>0</cdr:x>
      <cdr:y>0.97127</cdr:y>
    </cdr:from>
    <cdr:to>
      <cdr:x>0.99143</cdr:x>
      <cdr:y>1</cdr:y>
    </cdr:to>
    <cdr:sp macro="" textlink="">
      <cdr:nvSpPr>
        <cdr:cNvPr id="29" name="TextBox 28"/>
        <cdr:cNvSpPr txBox="1"/>
      </cdr:nvSpPr>
      <cdr:spPr>
        <a:xfrm xmlns:a="http://schemas.openxmlformats.org/drawingml/2006/main">
          <a:off x="0" y="8844290"/>
          <a:ext cx="13057055" cy="26161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sp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r>
            <a:rPr lang="en-US" sz="1100" b="1"/>
            <a:t>Sources</a:t>
          </a:r>
          <a:r>
            <a:rPr lang="en-US" sz="1100"/>
            <a:t>: Employment data from MSHA Quarterly "Part 50: Address/Employment Information" data files; Demand </a:t>
          </a:r>
          <a:r>
            <a:rPr lang="en-US" sz="1100" baseline="0"/>
            <a:t>data from </a:t>
          </a:r>
          <a:r>
            <a:rPr lang="en-US" sz="1100"/>
            <a:t>EIA Short Term Energy Outlook (accessed on 5/17/2012); Analysis by Appalachian Voices - May, 2012</a:t>
          </a:r>
          <a:r>
            <a:rPr lang="en-US" sz="1100" baseline="0"/>
            <a:t> </a:t>
          </a:r>
          <a:endParaRPr lang="en-US" sz="1100"/>
        </a:p>
      </cdr:txBody>
    </cdr:sp>
  </cdr:relSizeAnchor>
  <cdr:relSizeAnchor xmlns:cdr="http://schemas.openxmlformats.org/drawingml/2006/chartDrawing">
    <cdr:from>
      <cdr:x>0.47333</cdr:x>
      <cdr:y>0.22685</cdr:y>
    </cdr:from>
    <cdr:to>
      <cdr:x>0.66039</cdr:x>
      <cdr:y>0.31121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6339897" y="2131904"/>
          <a:ext cx="2505530" cy="792801"/>
        </a:xfrm>
        <a:prstGeom xmlns:a="http://schemas.openxmlformats.org/drawingml/2006/main" prst="rect">
          <a:avLst/>
        </a:prstGeom>
        <a:noFill xmlns:a="http://schemas.openxmlformats.org/drawingml/2006/main"/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r"/>
          <a:r>
            <a:rPr lang="en-US" sz="1800" b="1">
              <a:solidFill>
                <a:sysClr val="windowText" lastClr="000000"/>
              </a:solidFill>
            </a:rPr>
            <a:t>Change since</a:t>
          </a:r>
          <a:r>
            <a:rPr lang="en-US" sz="1800" b="1" baseline="0">
              <a:solidFill>
                <a:sysClr val="windowText" lastClr="000000"/>
              </a:solidFill>
            </a:rPr>
            <a:t> ECP</a:t>
          </a:r>
          <a:r>
            <a:rPr lang="en-US" sz="1800" b="1">
              <a:solidFill>
                <a:sysClr val="windowText" lastClr="000000"/>
              </a:solidFill>
            </a:rPr>
            <a:t>:</a:t>
          </a:r>
          <a:r>
            <a:rPr lang="en-US" sz="1800" b="1" baseline="0">
              <a:solidFill>
                <a:sysClr val="windowText" lastClr="000000"/>
              </a:solidFill>
            </a:rPr>
            <a:t> </a:t>
          </a:r>
        </a:p>
        <a:p xmlns:a="http://schemas.openxmlformats.org/drawingml/2006/main">
          <a:pPr algn="r"/>
          <a:r>
            <a:rPr lang="en-US" sz="2000" b="1" baseline="0">
              <a:solidFill>
                <a:schemeClr val="accent4"/>
              </a:solidFill>
            </a:rPr>
            <a:t>+ 3,461</a:t>
          </a:r>
          <a:r>
            <a:rPr lang="en-US" sz="2000" b="1">
              <a:solidFill>
                <a:schemeClr val="accent4"/>
              </a:solidFill>
            </a:rPr>
            <a:t> </a:t>
          </a:r>
          <a:r>
            <a:rPr lang="en-US" sz="1600" b="1">
              <a:solidFill>
                <a:schemeClr val="accent4"/>
              </a:solidFill>
            </a:rPr>
            <a:t>jobs</a:t>
          </a:r>
          <a:r>
            <a:rPr lang="en-US" sz="2000" b="1" baseline="0">
              <a:solidFill>
                <a:schemeClr val="accent4"/>
              </a:solidFill>
            </a:rPr>
            <a:t> (</a:t>
          </a:r>
          <a:r>
            <a:rPr lang="en-US" sz="2000" b="1">
              <a:solidFill>
                <a:schemeClr val="accent4"/>
              </a:solidFill>
            </a:rPr>
            <a:t>+ 6%)</a:t>
          </a:r>
        </a:p>
      </cdr:txBody>
    </cdr:sp>
  </cdr:relSizeAnchor>
  <cdr:relSizeAnchor xmlns:cdr="http://schemas.openxmlformats.org/drawingml/2006/chartDrawing">
    <cdr:from>
      <cdr:x>0.64276</cdr:x>
      <cdr:y>0.30135</cdr:y>
    </cdr:from>
    <cdr:to>
      <cdr:x>0.64381</cdr:x>
      <cdr:y>0.87964</cdr:y>
    </cdr:to>
    <cdr:sp macro="" textlink="">
      <cdr:nvSpPr>
        <cdr:cNvPr id="13" name="Straight Connector 12"/>
        <cdr:cNvSpPr/>
      </cdr:nvSpPr>
      <cdr:spPr>
        <a:xfrm xmlns:a="http://schemas.openxmlformats.org/drawingml/2006/main" rot="5400000">
          <a:off x="5898903" y="5542488"/>
          <a:ext cx="5434782" cy="1401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50800" cap="flat" cmpd="sng" algn="ctr">
          <a:solidFill>
            <a:schemeClr val="accent4"/>
          </a:solidFill>
          <a:prstDash val="sysDash"/>
        </a:ln>
        <a:effectLst xmlns:a="http://schemas.openxmlformats.org/drawingml/2006/main">
          <a:outerShdw blurRad="40000" dist="20000" dir="5400000" rotWithShape="0">
            <a:srgbClr val="000000">
              <a:alpha val="38000"/>
            </a:srgbClr>
          </a:outerShdw>
        </a:effectLst>
      </cdr:spPr>
      <cdr:style>
        <a:lnRef xmlns:a="http://schemas.openxmlformats.org/drawingml/2006/main" idx="2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1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0.60952</cdr:x>
      <cdr:y>0.82425</cdr:y>
    </cdr:from>
    <cdr:to>
      <cdr:x>0.68164</cdr:x>
      <cdr:y>0.86052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8128000" y="7941733"/>
          <a:ext cx="961720" cy="34946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  <a:ln xmlns:a="http://schemas.openxmlformats.org/drawingml/2006/main">
          <a:solidFill>
            <a:srgbClr val="8064A2"/>
          </a:solidFill>
        </a:ln>
        <a:effectLst xmlns:a="http://schemas.openxmlformats.org/drawingml/2006/main"/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n-US" sz="1600" b="1">
              <a:solidFill>
                <a:srgbClr val="8064A2"/>
              </a:solidFill>
            </a:rPr>
            <a:t>Jun,</a:t>
          </a:r>
          <a:r>
            <a:rPr lang="en-US" sz="1600" b="1" baseline="0">
              <a:solidFill>
                <a:srgbClr val="8064A2"/>
              </a:solidFill>
            </a:rPr>
            <a:t> </a:t>
          </a:r>
          <a:r>
            <a:rPr lang="en-US" sz="1600" b="1">
              <a:solidFill>
                <a:srgbClr val="8064A2"/>
              </a:solidFill>
            </a:rPr>
            <a:t>2009</a:t>
          </a:r>
        </a:p>
      </cdr:txBody>
    </cdr:sp>
  </cdr:relSizeAnchor>
</c:userShape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tt Wasson" refreshedDate="39395.925162037034" refreshedVersion="3" recordCount="4272">
  <cacheSource type="worksheet">
    <worksheetSource ref="A1:L4273" sheet="Production by State"/>
  </cacheSource>
  <cacheFields count="12">
    <cacheField name="Year" numFmtId="0">
      <sharedItems containsSemiMixedTypes="0" containsString="0" containsNumber="1" containsInteger="1" minValue="1983" maxValue="2011" count="29"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</sharedItems>
    </cacheField>
    <cacheField name="Quarter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cr_usgs_province" numFmtId="0">
      <sharedItems containsBlank="1" count="8">
        <s v="NULL"/>
        <m/>
        <s v="Eastern"/>
        <s v="Gulf"/>
        <s v="Interior"/>
        <s v="Northern Great Plains"/>
        <s v="Pacific Coast"/>
        <s v="Rocky Mountain"/>
      </sharedItems>
    </cacheField>
    <cacheField name="cr_usgs_region" numFmtId="0">
      <sharedItems containsBlank="1" count="22">
        <s v="NULL"/>
        <m/>
        <s v="Central Appalachia"/>
        <s v="Northern Appalachia"/>
        <s v="Pennsylvania Anthracite"/>
        <s v="Southern Appalachia"/>
        <s v="Mississippi Region"/>
        <s v="Texas Region"/>
        <s v="Eastern Interior"/>
        <s v="Western Interior"/>
        <s v="Fort Union"/>
        <s v="Powder River"/>
        <s v="Alaska"/>
        <s v="Pacific West"/>
        <s v="Black Mesa"/>
        <s v="Denver Region"/>
        <s v="Green River"/>
        <s v="Raton Mesa"/>
        <s v="San Juan River"/>
        <s v="Uinta Basin"/>
        <s v="Wind River"/>
        <s v="Southwestern Utah"/>
      </sharedItems>
    </cacheField>
    <cacheField name="cr_State_Abbr" numFmtId="0">
      <sharedItems containsBlank="1" count="32">
        <s v="TX"/>
        <s v="AL"/>
        <s v="CO"/>
        <s v="IN"/>
        <s v="PA"/>
        <s v="KY"/>
        <s v="TN"/>
        <s v="VA"/>
        <s v="WV"/>
        <s v="MD"/>
        <s v="OH"/>
        <s v="GA"/>
        <s v="AR"/>
        <s v="LA"/>
        <s v="IL"/>
        <s v="IA"/>
        <s v="KS"/>
        <s v="MO"/>
        <s v="OK"/>
        <s v="MT"/>
        <s v="ND"/>
        <s v="WY"/>
        <s v="AK"/>
        <s v="WA"/>
        <s v="AZ"/>
        <s v="NM"/>
        <s v="UT"/>
        <s v="NY"/>
        <s v="NC"/>
        <s v="CA"/>
        <m/>
        <s v="MS"/>
      </sharedItems>
    </cacheField>
    <cacheField name="SUM(TONS01)" numFmtId="0">
      <sharedItems containsSemiMixedTypes="0" containsString="0" containsNumber="1" containsInteger="1" minValue="0" maxValue="20932590"/>
    </cacheField>
    <cacheField name="SUM(AVEEMP01)" numFmtId="0">
      <sharedItems containsSemiMixedTypes="0" containsString="0" containsNumber="1" containsInteger="1" minValue="0" maxValue="17641"/>
    </cacheField>
    <cacheField name="SUM(TONS03)" numFmtId="0">
      <sharedItems containsSemiMixedTypes="0" containsString="0" containsNumber="1" containsInteger="1" minValue="0" maxValue="117225997"/>
    </cacheField>
    <cacheField name="SUM(AVEEMP03)" numFmtId="0">
      <sharedItems containsSemiMixedTypes="0" containsString="0" containsNumber="1" containsInteger="1" minValue="0" maxValue="8569"/>
    </cacheField>
    <cacheField name="SUM(TOTPROD)" numFmtId="0">
      <sharedItems containsSemiMixedTypes="0" containsString="0" containsNumber="1" containsInteger="1" minValue="0" maxValue="117225997"/>
    </cacheField>
    <cacheField name="SUM(TOTHRS)" numFmtId="0">
      <sharedItems containsSemiMixedTypes="0" containsString="0" containsNumber="1" containsInteger="1" minValue="1" maxValue="15207760"/>
    </cacheField>
    <cacheField name="SUM(AVENEMP)" numFmtId="0">
      <sharedItems containsSemiMixedTypes="0" containsString="0" containsNumber="1" containsInteger="1" minValue="1" maxValue="30185"/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saveData="0" refreshedBy="Matt Wasson" refreshedDate="39323.001909722225" refreshedVersion="3" recordCount="5684">
  <cacheSource type="worksheet">
    <worksheetSource ref="A1:E5685" sheet="EIA-923"/>
  </cacheSource>
  <cacheFields count="5">
    <cacheField name="Quantity" numFmtId="0">
      <sharedItems containsSemiMixedTypes="0" containsString="0" containsNumber="1" minValue="170" maxValue="43176004" count="5084">
        <n v="78000"/>
        <n v="411000"/>
        <n v="998000"/>
        <n v="8750000"/>
        <n v="9245000"/>
        <n v="1341000"/>
        <n v="2058000"/>
        <n v="9146000"/>
        <n v="300000"/>
        <n v="43000"/>
        <n v="9749000"/>
        <n v="50000"/>
        <n v="1614000"/>
        <n v="1225000"/>
        <n v="2835000"/>
        <n v="1015000"/>
        <n v="653000"/>
        <n v="963000"/>
        <n v="658000"/>
        <n v="8006000"/>
        <n v="8226000"/>
        <n v="1379000"/>
        <n v="1917000"/>
        <n v="8828000"/>
        <n v="26000"/>
        <n v="7735000"/>
        <n v="41000"/>
        <n v="1349000"/>
        <n v="1258000"/>
        <n v="2436000"/>
        <n v="919000"/>
        <n v="604000"/>
        <n v="63000"/>
        <n v="431000"/>
        <n v="811000"/>
        <n v="8521000"/>
        <n v="9220000"/>
        <n v="1361000"/>
        <n v="1744000"/>
        <n v="9400000"/>
        <n v="46000"/>
        <n v="8727000"/>
        <n v="40000"/>
        <n v="1506000"/>
        <n v="1278000"/>
        <n v="2217000"/>
        <n v="917000"/>
        <n v="704000"/>
        <n v="141000"/>
        <n v="296000"/>
        <n v="600000"/>
        <n v="7743000"/>
        <n v="8183000"/>
        <n v="1123000"/>
        <n v="1613000"/>
        <n v="8585000"/>
        <n v="28000"/>
        <n v="8480000"/>
        <n v="20000"/>
        <n v="1634000"/>
        <n v="1208000"/>
        <n v="2406000"/>
        <n v="860000"/>
        <n v="580000"/>
        <n v="88000"/>
        <n v="320000"/>
        <n v="1109000"/>
        <n v="8355000"/>
        <n v="8525000"/>
        <n v="1537000"/>
        <n v="9352000"/>
        <n v="9103000"/>
        <n v="1582000"/>
        <n v="1238000"/>
        <n v="3093000"/>
        <n v="911000"/>
        <n v="706000"/>
        <n v="69000"/>
        <n v="349000"/>
        <n v="984000"/>
        <n v="8520000"/>
        <n v="9673000"/>
        <n v="1441000"/>
        <n v="1714000"/>
        <n v="9083000"/>
        <n v="94000"/>
        <n v="9165000"/>
        <n v="1360000"/>
        <n v="1150000"/>
        <n v="3058000"/>
        <n v="835000"/>
        <n v="563000"/>
        <n v="97000"/>
        <n v="308000"/>
        <n v="1042000"/>
        <n v="6913000"/>
        <n v="7961000"/>
        <n v="1391000"/>
        <n v="1363000"/>
        <n v="7596000"/>
        <n v="75000"/>
        <n v="9411000"/>
        <n v="1679000"/>
        <n v="955000"/>
        <n v="3193000"/>
        <n v="742000"/>
        <n v="521000"/>
        <n v="293000"/>
        <n v="1103000"/>
        <n v="9862000"/>
        <n v="10242000"/>
        <n v="1630000"/>
        <n v="1859000"/>
        <n v="10493000"/>
        <n v="10270000"/>
        <n v="1623000"/>
        <n v="1329000"/>
        <n v="3215000"/>
        <n v="977000"/>
        <n v="711000"/>
        <n v="65000"/>
        <n v="342000"/>
        <n v="951000"/>
        <n v="9050000"/>
        <n v="9334000"/>
        <n v="1300000"/>
        <n v="1745000"/>
        <n v="9829000"/>
        <n v="10038000"/>
        <n v="1585000"/>
        <n v="1334000"/>
        <n v="2943000"/>
        <n v="988000"/>
        <n v="614000"/>
        <n v="62000"/>
        <n v="424000"/>
        <n v="1110000"/>
        <n v="9689000"/>
        <n v="9617000"/>
        <n v="1413000"/>
        <n v="1870000"/>
        <n v="10186000"/>
        <n v="81000"/>
        <n v="10465000"/>
        <n v="51000"/>
        <n v="1840000"/>
        <n v="1261000"/>
        <n v="2625000"/>
        <n v="975000"/>
        <n v="519000"/>
        <n v="57000"/>
        <n v="252000"/>
        <n v="938000"/>
        <n v="9320000"/>
        <n v="9308000"/>
        <n v="1519000"/>
        <n v="1882000"/>
        <n v="9857000"/>
        <n v="44000"/>
        <n v="9615000"/>
        <n v="1626000"/>
        <n v="1187000"/>
        <n v="2432000"/>
        <n v="877000"/>
        <n v="439000"/>
        <n v="359000"/>
        <n v="1053000"/>
        <n v="8972000"/>
        <n v="8312000"/>
        <n v="1695000"/>
        <n v="1779000"/>
        <n v="9192000"/>
        <n v="22000"/>
        <n v="7403000"/>
        <n v="31000"/>
        <n v="1824000"/>
        <n v="1141000"/>
        <n v="3163000"/>
        <n v="808000"/>
        <n v="447000"/>
        <n v="1112000"/>
        <n v="9722000"/>
        <n v="9521000"/>
        <n v="1866000"/>
        <n v="1780000"/>
        <n v="10115000"/>
        <n v="33000"/>
        <n v="9474000"/>
        <n v="1640000"/>
        <n v="1143000"/>
        <n v="4799000"/>
        <n v="952000"/>
        <n v="595000"/>
        <n v="67000"/>
        <n v="801000"/>
        <n v="10529000"/>
        <n v="10031000"/>
        <n v="1652000"/>
        <n v="1656000"/>
        <n v="10923000"/>
        <n v="29000"/>
        <n v="10182000"/>
        <n v="30000"/>
        <n v="1642000"/>
        <n v="1339000"/>
        <n v="2976000"/>
        <n v="1083000"/>
        <n v="671000"/>
        <n v="93000"/>
        <n v="689000"/>
        <n v="10854000"/>
        <n v="10674000"/>
        <n v="1598000"/>
        <n v="1814000"/>
        <n v="11481000"/>
        <n v="10784000"/>
        <n v="1620000"/>
        <n v="1301000"/>
        <n v="3230000"/>
        <n v="1097000"/>
        <n v="743000"/>
        <n v="54000"/>
        <n v="104000"/>
        <n v="1168000"/>
        <n v="10539000"/>
        <n v="10099000"/>
        <n v="10884000"/>
        <n v="9007000"/>
        <n v="1568000"/>
        <n v="1293000"/>
        <n v="2726000"/>
        <n v="959000"/>
        <n v="697000"/>
        <n v="327000"/>
        <n v="1017000"/>
        <n v="11178000"/>
        <n v="10652000"/>
        <n v="1245000"/>
        <n v="1566000"/>
        <n v="11861000"/>
        <n v="10941000"/>
        <n v="1491000"/>
        <n v="1259000"/>
        <n v="2957000"/>
        <n v="850000"/>
        <n v="789000"/>
        <n v="53000"/>
        <n v="355000"/>
        <n v="931000"/>
        <n v="11408000"/>
        <n v="11322000"/>
        <n v="1345000"/>
        <n v="1740000"/>
        <n v="10928000"/>
        <n v="10873000"/>
        <n v="49000"/>
        <n v="1281000"/>
        <n v="3153000"/>
        <n v="953000"/>
        <n v="865000"/>
        <n v="306000"/>
        <n v="1024000"/>
        <n v="10693000"/>
        <n v="10143000"/>
        <n v="1478000"/>
        <n v="1515000"/>
        <n v="10358000"/>
        <n v="56000"/>
        <n v="11961000"/>
        <n v="1405000"/>
        <n v="1194000"/>
        <n v="3295000"/>
        <n v="708000"/>
        <n v="432000"/>
        <n v="1084000"/>
        <n v="12921000"/>
        <n v="12666000"/>
        <n v="1762000"/>
        <n v="1808000"/>
        <n v="12223000"/>
        <n v="12820000"/>
        <n v="115000"/>
        <n v="1691000"/>
        <n v="1454000"/>
        <n v="3420000"/>
        <n v="1023000"/>
        <n v="899000"/>
        <n v="38000"/>
        <n v="301000"/>
        <n v="12428000"/>
        <n v="11623000"/>
        <n v="1290000"/>
        <n v="1539000"/>
        <n v="11223000"/>
        <n v="58000"/>
        <n v="11895000"/>
        <n v="152000"/>
        <n v="1784000"/>
        <n v="1308000"/>
        <n v="3138000"/>
        <n v="851000"/>
        <n v="55000"/>
        <n v="468000"/>
        <n v="10960000"/>
        <n v="10007000"/>
        <n v="1648000"/>
        <n v="1769000"/>
        <n v="9011000"/>
        <n v="12727000"/>
        <n v="165000"/>
        <n v="1684000"/>
        <n v="1193000"/>
        <n v="2863000"/>
        <n v="609000"/>
        <n v="895000"/>
        <n v="710000"/>
        <n v="926000"/>
        <n v="9058000"/>
        <n v="1851000"/>
        <n v="1710000"/>
        <n v="8255000"/>
        <n v="12803000"/>
        <n v="151000"/>
        <n v="1624000"/>
        <n v="1181000"/>
        <n v="2706000"/>
        <n v="774000"/>
        <n v="797000"/>
        <n v="60000"/>
        <n v="458000"/>
        <n v="925000"/>
        <n v="9307000"/>
        <n v="8907000"/>
        <n v="2048000"/>
        <n v="1665000"/>
        <n v="8217000"/>
        <n v="11630000"/>
        <n v="101000"/>
        <n v="1742000"/>
        <n v="1163000"/>
        <n v="2846000"/>
        <n v="656000"/>
        <n v="109000"/>
        <n v="7854000"/>
        <n v="9295000"/>
        <n v="2079000"/>
        <n v="8246000"/>
        <n v="45000"/>
        <n v="11428000"/>
        <n v="1605000"/>
        <n v="1332000"/>
        <n v="3042000"/>
        <n v="753000"/>
        <n v="501000"/>
        <n v="298000"/>
        <n v="857000"/>
        <n v="7949000"/>
        <n v="8747000"/>
        <n v="1857000"/>
        <n v="1787000"/>
        <n v="8641000"/>
        <n v="42000"/>
        <n v="10714000"/>
        <n v="1636000"/>
        <n v="1268000"/>
        <n v="2805000"/>
        <n v="621000"/>
        <n v="91000"/>
        <n v="356000"/>
        <n v="803000"/>
        <n v="11127000"/>
        <n v="10417000"/>
        <n v="1806000"/>
        <n v="9996000"/>
        <n v="11819000"/>
        <n v="113000"/>
        <n v="1458000"/>
        <n v="2969000"/>
        <n v="1101000"/>
        <n v="661000"/>
        <n v="84000"/>
        <n v="419000"/>
        <n v="880000"/>
        <n v="10707000"/>
        <n v="9994000"/>
        <n v="1752000"/>
        <n v="1749000"/>
        <n v="8949000"/>
        <n v="350000"/>
        <n v="11693000"/>
        <n v="70000"/>
        <n v="1407000"/>
        <n v="1384000"/>
        <n v="2631000"/>
        <n v="1131000"/>
        <n v="96000"/>
        <n v="401000"/>
        <n v="956000"/>
        <n v="10497000"/>
        <n v="10050000"/>
        <n v="1651000"/>
        <n v="1826000"/>
        <n v="9416000"/>
        <n v="77000"/>
        <n v="11768000"/>
        <n v="1849000"/>
        <n v="1482000"/>
        <n v="3090000"/>
        <n v="1111000"/>
        <n v="715000"/>
        <n v="159000"/>
        <n v="385000"/>
        <n v="10489000"/>
        <n v="9570000"/>
        <n v="1575000"/>
        <n v="1737000"/>
        <n v="9751000"/>
        <n v="99000"/>
        <n v="12401000"/>
        <n v="1748000"/>
        <n v="1338000"/>
        <n v="3625000"/>
        <n v="1048000"/>
        <n v="582000"/>
        <n v="134000"/>
        <n v="338000"/>
        <n v="669000"/>
        <n v="9810000"/>
        <n v="9187000"/>
        <n v="1797000"/>
        <n v="1719000"/>
        <n v="7447000"/>
        <n v="76000"/>
        <n v="13236000"/>
        <n v="1411000"/>
        <n v="1177000"/>
        <n v="3813000"/>
        <n v="562000"/>
        <n v="276000"/>
        <n v="654000"/>
        <n v="11832000"/>
        <n v="9667000"/>
        <n v="1680000"/>
        <n v="2073000"/>
        <n v="400000"/>
        <n v="13342000"/>
        <n v="130000"/>
        <n v="1610000"/>
        <n v="1442000"/>
        <n v="3684000"/>
        <n v="1275000"/>
        <n v="574000"/>
        <n v="339000"/>
        <n v="694000"/>
        <n v="10862000"/>
        <n v="9074000"/>
        <n v="2056000"/>
        <n v="10026000"/>
        <n v="11927000"/>
        <n v="1845000"/>
        <n v="1548000"/>
        <n v="3269000"/>
        <n v="1151000"/>
        <n v="536000"/>
        <n v="85000"/>
        <n v="444000"/>
        <n v="640000"/>
        <n v="11607000"/>
        <n v="9657000"/>
        <n v="1687000"/>
        <n v="2105000"/>
        <n v="10910000"/>
        <n v="12219000"/>
        <n v="1399000"/>
        <n v="2934000"/>
        <n v="1203000"/>
        <n v="590000"/>
        <n v="10094000"/>
        <n v="8617000"/>
        <n v="1875000"/>
        <n v="8319000"/>
        <n v="450000"/>
        <n v="27000"/>
        <n v="11177000"/>
        <n v="1577000"/>
        <n v="2933000"/>
        <n v="894000"/>
        <n v="428000"/>
        <n v="183000"/>
        <n v="584000"/>
        <n v="763000"/>
        <n v="10678000"/>
        <n v="8609000"/>
        <n v="1841000"/>
        <n v="1976000"/>
        <n v="9094000"/>
        <n v="11331000"/>
        <n v="1674000"/>
        <n v="3823000"/>
        <n v="1207000"/>
        <n v="529000"/>
        <n v="72000"/>
        <n v="548000"/>
        <n v="1020000"/>
        <n v="10483000"/>
        <n v="10060000"/>
        <n v="1831000"/>
        <n v="9865000"/>
        <n v="11317000"/>
        <n v="1629000"/>
        <n v="1443000"/>
        <n v="4101000"/>
        <n v="1324000"/>
        <n v="510000"/>
        <n v="10231000"/>
        <n v="9222000"/>
        <n v="1921000"/>
        <n v="9034000"/>
        <n v="24000"/>
        <n v="9971000"/>
        <n v="1668000"/>
        <n v="1495000"/>
        <n v="3517000"/>
        <n v="1004000"/>
        <n v="602000"/>
        <n v="127000"/>
        <n v="729000"/>
        <n v="979000"/>
        <n v="10762000"/>
        <n v="9884000"/>
        <n v="1647000"/>
        <n v="9887000"/>
        <n v="368000"/>
        <n v="47000"/>
        <n v="10850000"/>
        <n v="1484000"/>
        <n v="1681000"/>
        <n v="3412000"/>
        <n v="1118000"/>
        <n v="648000"/>
        <n v="155000"/>
        <n v="733000"/>
        <n v="817000"/>
        <n v="10820000"/>
        <n v="9616000"/>
        <n v="1643000"/>
        <n v="1501000"/>
        <n v="9555000"/>
        <n v="430000"/>
        <n v="10401000"/>
        <n v="1520000"/>
        <n v="2813000"/>
        <n v="949000"/>
        <n v="643000"/>
        <n v="149000"/>
        <n v="634000"/>
        <n v="10817000"/>
        <n v="9930000"/>
        <n v="1543000"/>
        <n v="9523000"/>
        <n v="426000"/>
        <n v="10867000"/>
        <n v="1604000"/>
        <n v="1402000"/>
        <n v="3442000"/>
        <n v="985000"/>
        <n v="659000"/>
        <n v="92000"/>
        <n v="599000"/>
        <n v="910000"/>
        <n v="10969000"/>
        <n v="10405000"/>
        <n v="1267000"/>
        <n v="1894000"/>
        <n v="9895000"/>
        <n v="59000"/>
        <n v="10860000"/>
        <n v="1447000"/>
        <n v="3750000"/>
        <n v="719000"/>
        <n v="120000"/>
        <n v="560000"/>
        <n v="896000"/>
        <n v="8814000"/>
        <n v="1791000"/>
        <n v="7894000"/>
        <n v="360000"/>
        <n v="61000"/>
        <n v="12537000"/>
        <n v="1492000"/>
        <n v="4066000"/>
        <n v="683000"/>
        <n v="137000"/>
        <n v="909000"/>
        <n v="915000"/>
        <n v="12207000"/>
        <n v="10202000"/>
        <n v="1673000"/>
        <n v="1993000"/>
        <n v="10313000"/>
        <n v="12308000"/>
        <n v="1897000"/>
        <n v="1460000"/>
        <n v="4173000"/>
        <n v="866000"/>
        <n v="655000"/>
        <n v="68000"/>
        <n v="721000"/>
        <n v="883000"/>
        <n v="1086000"/>
        <n v="11818000"/>
        <n v="9819000"/>
        <n v="1419000"/>
        <n v="1833000"/>
        <n v="9594000"/>
        <n v="12141000"/>
        <n v="100000"/>
        <n v="1619000"/>
        <n v="3780000"/>
        <n v="1089000"/>
        <n v="620000"/>
        <n v="241000"/>
        <n v="695000"/>
        <n v="991000"/>
        <n v="12355000"/>
        <n v="10049000"/>
        <n v="1678000"/>
        <n v="386000"/>
        <n v="12616000"/>
        <n v="114000"/>
        <n v="1403000"/>
        <n v="1283000"/>
        <n v="3820000"/>
        <n v="568000"/>
        <n v="83000"/>
        <n v="570000"/>
        <n v="983000"/>
        <n v="11039000"/>
        <n v="9559000"/>
        <n v="1773000"/>
        <n v="1713000"/>
        <n v="9306000"/>
        <n v="12123000"/>
        <n v="1223000"/>
        <n v="1104000"/>
        <n v="3493000"/>
        <n v="1099000"/>
        <n v="588000"/>
        <n v="168000"/>
        <n v="751000"/>
        <n v="766000"/>
        <n v="1001000"/>
        <n v="10760000"/>
        <n v="9759000"/>
        <n v="1963000"/>
        <n v="1867000"/>
        <n v="9421000"/>
        <n v="39000"/>
        <n v="12776000"/>
        <n v="64000"/>
        <n v="1463000"/>
        <n v="1179000"/>
        <n v="4185000"/>
        <n v="136000"/>
        <n v="518000"/>
        <n v="1164000"/>
        <n v="9600000"/>
        <n v="9973000"/>
        <n v="1800000"/>
        <n v="1727000"/>
        <n v="9259000"/>
        <n v="37000"/>
        <n v="11811000"/>
        <n v="1426000"/>
        <n v="1340000"/>
        <n v="4480000"/>
        <n v="1189000"/>
        <n v="613000"/>
        <n v="15000"/>
        <n v="566000"/>
        <n v="1008000"/>
        <n v="9978000"/>
        <n v="1662000"/>
        <n v="1661000"/>
        <n v="9486000"/>
        <n v="52000"/>
        <n v="9961000"/>
        <n v="1251000"/>
        <n v="3621000"/>
        <n v="1255000"/>
        <n v="569000"/>
        <n v="533000"/>
        <n v="957000"/>
        <n v="11604000"/>
        <n v="10174000"/>
        <n v="1685000"/>
        <n v="1625000"/>
        <n v="10894000"/>
        <n v="10304000"/>
        <n v="1183000"/>
        <n v="1408000"/>
        <n v="3829000"/>
        <n v="684000"/>
        <n v="66000"/>
        <n v="489000"/>
        <n v="398000"/>
        <n v="11062000"/>
        <n v="10056000"/>
        <n v="1450000"/>
        <n v="1547000"/>
        <n v="10175000"/>
        <n v="11145000"/>
        <n v="173000"/>
        <n v="1242000"/>
        <n v="1286000"/>
        <n v="2829000"/>
        <n v="1320000"/>
        <n v="7000"/>
        <n v="732000"/>
        <n v="11448000"/>
        <n v="10006000"/>
        <n v="1284000"/>
        <n v="1337000"/>
        <n v="9371000"/>
        <n v="11269000"/>
        <n v="1513000"/>
        <n v="3837000"/>
        <n v="1418000"/>
        <n v="665000"/>
        <n v="1013000"/>
        <n v="12056000"/>
        <n v="10595000"/>
        <n v="1366000"/>
        <n v="1659000"/>
        <n v="10185000"/>
        <n v="74000"/>
        <n v="12810000"/>
        <n v="4037000"/>
        <n v="1206000"/>
        <n v="740000"/>
        <n v="82000"/>
        <n v="1081000"/>
        <n v="10655000"/>
        <n v="9052000"/>
        <n v="1570000"/>
        <n v="1528000"/>
        <n v="8717000"/>
        <n v="14176000"/>
        <n v="1432000"/>
        <n v="4471000"/>
        <n v="48000"/>
        <n v="512000"/>
        <n v="13761000"/>
        <n v="10646000"/>
        <n v="10952000"/>
        <n v="14688000"/>
        <n v="1635000"/>
        <n v="1230000"/>
        <n v="4463000"/>
        <n v="1314000"/>
        <n v="685000"/>
        <n v="86000"/>
        <n v="583000"/>
        <n v="1116000"/>
        <n v="12924000"/>
        <n v="10866000"/>
        <n v="10616000"/>
        <n v="382000"/>
        <n v="14149000"/>
        <n v="71000"/>
        <n v="1703000"/>
        <n v="1331000"/>
        <n v="4320000"/>
        <n v="761000"/>
        <n v="633000"/>
        <n v="905000"/>
        <n v="13731000"/>
        <n v="11028000"/>
        <n v="1524000"/>
        <n v="1693000"/>
        <n v="10898000"/>
        <n v="13769000"/>
        <n v="1631000"/>
        <n v="1247000"/>
        <n v="3892000"/>
        <n v="1429000"/>
        <n v="676000"/>
        <n v="921000"/>
        <n v="12572000"/>
        <n v="1499000"/>
        <n v="10845000"/>
        <n v="14063000"/>
        <n v="1584000"/>
        <n v="1243000"/>
        <n v="3770000"/>
        <n v="1335000"/>
        <n v="717000"/>
        <n v="185000"/>
        <n v="755000"/>
        <n v="12847000"/>
        <n v="9899000"/>
        <n v="2232000"/>
        <n v="10672000"/>
        <n v="13518000"/>
        <n v="1793000"/>
        <n v="4351000"/>
        <n v="1383000"/>
        <n v="673000"/>
        <n v="734000"/>
        <n v="11063000"/>
        <n v="9073000"/>
        <n v="1942000"/>
        <n v="1527000"/>
        <n v="10567000"/>
        <n v="394000"/>
        <n v="35000"/>
        <n v="11523000"/>
        <n v="123000"/>
        <n v="1536000"/>
        <n v="1224000"/>
        <n v="4545000"/>
        <n v="1304000"/>
        <n v="547000"/>
        <n v="730000"/>
        <n v="11609000"/>
        <n v="8916000"/>
        <n v="2088000"/>
        <n v="8822000"/>
        <n v="21000"/>
        <n v="12002000"/>
        <n v="3882000"/>
        <n v="1365000"/>
        <n v="571000"/>
        <n v="6000"/>
        <n v="806000"/>
        <n v="759000"/>
        <n v="11547000"/>
        <n v="9067000"/>
        <n v="2025000"/>
        <n v="1864000"/>
        <n v="9458000"/>
        <n v="1494000"/>
        <n v="1197000"/>
        <n v="3762000"/>
        <n v="1327000"/>
        <n v="89000"/>
        <n v="10615000"/>
        <n v="8444000"/>
        <n v="8570000"/>
        <n v="13584000"/>
        <n v="1412000"/>
        <n v="1134000"/>
        <n v="3478000"/>
        <n v="1291000"/>
        <n v="463000"/>
        <n v="939000"/>
        <n v="10889000"/>
        <n v="9180000"/>
        <n v="1633000"/>
        <n v="1733000"/>
        <n v="9049000"/>
        <n v="464000"/>
        <n v="13251000"/>
        <n v="4168000"/>
        <n v="1186000"/>
        <n v="435000"/>
        <n v="184000"/>
        <n v="632000"/>
        <n v="1088000"/>
        <n v="10740000"/>
        <n v="9033000"/>
        <n v="1722000"/>
        <n v="8996000"/>
        <n v="449000"/>
        <n v="13672000"/>
        <n v="1723000"/>
        <n v="1198000"/>
        <n v="4591000"/>
        <n v="1282000"/>
        <n v="597000"/>
        <n v="1156000"/>
        <n v="10575000"/>
        <n v="8703000"/>
        <n v="2033000"/>
        <n v="7616000"/>
        <n v="15272000"/>
        <n v="1266000"/>
        <n v="4785000"/>
        <n v="343000"/>
        <n v="818000"/>
        <n v="1094000"/>
        <n v="12856000"/>
        <n v="10959000"/>
        <n v="2287000"/>
        <n v="2135000"/>
        <n v="9845000"/>
        <n v="16439000"/>
        <n v="1818000"/>
        <n v="1398000"/>
        <n v="4687000"/>
        <n v="1504000"/>
        <n v="869000"/>
        <n v="11694000"/>
        <n v="10088000"/>
        <n v="1920000"/>
        <n v="9695000"/>
        <n v="434000"/>
        <n v="73000"/>
        <n v="14641000"/>
        <n v="4206000"/>
        <n v="500000"/>
        <n v="1003000"/>
        <n v="1204000"/>
        <n v="11501000"/>
        <n v="10367000"/>
        <n v="2023000"/>
        <n v="1962000"/>
        <n v="10211000"/>
        <n v="15003000"/>
        <n v="1356000"/>
        <n v="1219000"/>
        <n v="511000"/>
        <n v="90000"/>
        <n v="868000"/>
        <n v="1040000"/>
        <n v="11502000"/>
        <n v="9466000"/>
        <n v="2161000"/>
        <n v="1768000"/>
        <n v="9945000"/>
        <n v="15248000"/>
        <n v="1514000"/>
        <n v="1321000"/>
        <n v="3331000"/>
        <n v="473000"/>
        <n v="36000"/>
        <n v="1065000"/>
        <n v="11369000"/>
        <n v="9596000"/>
        <n v="2358000"/>
        <n v="10416000"/>
        <n v="15134000"/>
        <n v="1896000"/>
        <n v="1226000"/>
        <n v="4026000"/>
        <n v="420000"/>
        <n v="23000"/>
        <n v="716000"/>
        <n v="11682000"/>
        <n v="9375000"/>
        <n v="2301000"/>
        <n v="14428000"/>
        <n v="1475000"/>
        <n v="1317000"/>
        <n v="4342000"/>
        <n v="1368000"/>
        <n v="425000"/>
        <n v="585000"/>
        <n v="960000"/>
        <n v="11582000"/>
        <n v="8945000"/>
        <n v="9761000"/>
        <n v="11407000"/>
        <n v="1322000"/>
        <n v="3789000"/>
        <n v="1372000"/>
        <n v="312000"/>
        <n v="731000"/>
        <n v="1034000"/>
        <n v="12191000"/>
        <n v="9910000"/>
        <n v="2054000"/>
        <n v="2022000"/>
        <n v="10552000"/>
        <n v="13885000"/>
        <n v="1433000"/>
        <n v="1415000"/>
        <n v="3986000"/>
        <n v="1397000"/>
        <n v="418000"/>
        <n v="8000"/>
        <n v="872000"/>
        <n v="11787000"/>
        <n v="9704000"/>
        <n v="1765000"/>
        <n v="10365000"/>
        <n v="476000"/>
        <n v="14152000"/>
        <n v="1628000"/>
        <n v="1373000"/>
        <n v="4111000"/>
        <n v="1271000"/>
        <n v="337000"/>
        <n v="728000"/>
        <n v="809000"/>
        <n v="12545000"/>
        <n v="10544000"/>
        <n v="1669000"/>
        <n v="10633000"/>
        <n v="14263000"/>
        <n v="2151000"/>
        <n v="1445000"/>
        <n v="4223000"/>
        <n v="1459000"/>
        <n v="178000"/>
        <n v="1178000"/>
        <n v="11597000"/>
        <n v="9091000"/>
        <n v="14142000"/>
        <n v="1955000"/>
        <n v="966000"/>
        <n v="4402000"/>
        <n v="1474000"/>
        <n v="578000"/>
        <n v="1135000"/>
        <n v="9284000"/>
        <n v="7620000"/>
        <n v="1992000"/>
        <n v="7100000"/>
        <n v="14876000"/>
        <n v="974000"/>
        <n v="4657000"/>
        <n v="367000"/>
        <n v="162000"/>
        <n v="667000"/>
        <n v="1263000"/>
        <n v="12926000"/>
        <n v="10571000"/>
        <n v="2044000"/>
        <n v="2106000"/>
        <n v="11041000"/>
        <n v="16648000"/>
        <n v="2003000"/>
        <n v="1390000"/>
        <n v="4852000"/>
        <n v="1735000"/>
        <n v="508000"/>
        <n v="140000"/>
        <n v="12006000"/>
        <n v="10075000"/>
        <n v="1696000"/>
        <n v="1865000"/>
        <n v="10206000"/>
        <n v="15116000"/>
        <n v="79000"/>
        <n v="1946000"/>
        <n v="1375000"/>
        <n v="4396000"/>
        <n v="1581000"/>
        <n v="454000"/>
        <n v="12571000"/>
        <n v="11019000"/>
        <n v="1728000"/>
        <n v="2119000"/>
        <n v="11091000"/>
        <n v="404000"/>
        <n v="15675000"/>
        <n v="1690000"/>
        <n v="1374000"/>
        <n v="3637000"/>
        <n v="477000"/>
        <n v="867000"/>
        <n v="12199000"/>
        <n v="9914000"/>
        <n v="2071000"/>
        <n v="1967000"/>
        <n v="405000"/>
        <n v="15638000"/>
        <n v="1658000"/>
        <n v="4272000"/>
        <n v="561000"/>
        <n v="146000"/>
        <n v="770000"/>
        <n v="981000"/>
        <n v="10494000"/>
        <n v="8736000"/>
        <n v="2316000"/>
        <n v="2016000"/>
        <n v="9566000"/>
        <n v="406000"/>
        <n v="32000"/>
        <n v="14464000"/>
        <n v="4597000"/>
        <n v="1352000"/>
        <n v="366000"/>
        <n v="1050000"/>
        <n v="1011000"/>
        <n v="12931000"/>
        <n v="10507000"/>
        <n v="2068000"/>
        <n v="2335000"/>
        <n v="10706000"/>
        <n v="15068000"/>
        <n v="1476000"/>
        <n v="4740000"/>
        <n v="1612000"/>
        <n v="443000"/>
        <n v="897000"/>
        <n v="944000"/>
        <n v="12145000"/>
        <n v="9809000"/>
        <n v="1947000"/>
        <n v="2024000"/>
        <n v="10608000"/>
        <n v="12000"/>
        <n v="12982000"/>
        <n v="125000"/>
        <n v="1711000"/>
        <n v="3879000"/>
        <n v="1479000"/>
        <n v="1079000"/>
        <n v="12802000"/>
        <n v="10640000"/>
        <n v="2091000"/>
        <n v="1978000"/>
        <n v="11906000"/>
        <n v="402000"/>
        <n v="14269000"/>
        <n v="126000"/>
        <n v="1770000"/>
        <n v="1457000"/>
        <n v="4001000"/>
        <n v="1574000"/>
        <n v="1002000"/>
        <n v="650000"/>
        <n v="11855000"/>
        <n v="10372000"/>
        <n v="1715000"/>
        <n v="1821000"/>
        <n v="10512000"/>
        <n v="15002000"/>
        <n v="111000"/>
        <n v="1801000"/>
        <n v="1388000"/>
        <n v="3716000"/>
        <n v="1395000"/>
        <n v="344000"/>
        <n v="913000"/>
        <n v="610000"/>
        <n v="12208000"/>
        <n v="10609000"/>
        <n v="1910000"/>
        <n v="1902000"/>
        <n v="10531000"/>
        <n v="14468000"/>
        <n v="187000"/>
        <n v="1862000"/>
        <n v="1448000"/>
        <n v="4097000"/>
        <n v="1606000"/>
        <n v="322000"/>
        <n v="160000"/>
        <n v="846000"/>
        <n v="12331000"/>
        <n v="10557000"/>
        <n v="1772000"/>
        <n v="1641000"/>
        <n v="9784000"/>
        <n v="14712000"/>
        <n v="1756000"/>
        <n v="4794000"/>
        <n v="1115000"/>
        <n v="351000"/>
        <n v="12046000"/>
        <n v="9901000"/>
        <n v="1991000"/>
        <n v="9031000"/>
        <n v="16003000"/>
        <n v="1645000"/>
        <n v="4850000"/>
        <n v="1288000"/>
        <n v="261000"/>
        <n v="13103000"/>
        <n v="11250000"/>
        <n v="2134000"/>
        <n v="2220000"/>
        <n v="16941000"/>
        <n v="1836000"/>
        <n v="1436000"/>
        <n v="4886000"/>
        <n v="1717000"/>
        <n v="363000"/>
        <n v="12460000"/>
        <n v="10590000"/>
        <n v="1771000"/>
        <n v="10498000"/>
        <n v="370000"/>
        <n v="15884000"/>
        <n v="1451000"/>
        <n v="4340000"/>
        <n v="1578000"/>
        <n v="316000"/>
        <n v="2000"/>
        <n v="13392000"/>
        <n v="11307000"/>
        <n v="1718000"/>
        <n v="2082000"/>
        <n v="16446000"/>
        <n v="1586000"/>
        <n v="4560000"/>
        <n v="334000"/>
        <n v="139000"/>
        <n v="1087000"/>
        <n v="12274000"/>
        <n v="10818000"/>
        <n v="1977000"/>
        <n v="1959000"/>
        <n v="9802000"/>
        <n v="16835000"/>
        <n v="124000"/>
        <n v="3982000"/>
        <n v="156000"/>
        <n v="1057000"/>
        <n v="11926000"/>
        <n v="9585000"/>
        <n v="2213000"/>
        <n v="1912000"/>
        <n v="9598000"/>
        <n v="15394000"/>
        <n v="1555000"/>
        <n v="1176000"/>
        <n v="4429000"/>
        <n v="198000"/>
        <n v="286060"/>
        <n v="57468"/>
        <n v="1124400"/>
        <n v="12117442"/>
        <n v="9640437"/>
        <n v="2345400"/>
        <n v="2587109"/>
        <n v="9732954"/>
        <n v="383000"/>
        <n v="15685722"/>
        <n v="174999"/>
        <n v="1645979"/>
        <n v="1347502"/>
        <n v="4822842"/>
        <n v="1562020"/>
        <n v="254474"/>
        <n v="202787"/>
        <n v="851400"/>
        <n v="11156137"/>
        <n v="9491115"/>
        <n v="2188800"/>
        <n v="2475008"/>
        <n v="9436865"/>
        <n v="371000"/>
        <n v="22200"/>
        <n v="16249787"/>
        <n v="158980"/>
        <n v="1391447"/>
        <n v="1482346"/>
        <n v="4181671"/>
        <n v="1540860"/>
        <n v="237838"/>
        <n v="182550"/>
        <n v="33625"/>
        <n v="1184400"/>
        <n v="11447222"/>
        <n v="10060980"/>
        <n v="2181000"/>
        <n v="2278199"/>
        <n v="9915095"/>
        <n v="408000"/>
        <n v="14400"/>
        <n v="17221682"/>
        <n v="70660"/>
        <n v="1471141"/>
        <n v="1487982"/>
        <n v="4138568"/>
        <n v="1540120"/>
        <n v="231754"/>
        <n v="192810"/>
        <n v="47832"/>
        <n v="1063200"/>
        <n v="10464313"/>
        <n v="9870109"/>
        <n v="1817200"/>
        <n v="2635735"/>
        <n v="9640869"/>
        <n v="16574042"/>
        <n v="42374"/>
        <n v="1627317"/>
        <n v="1499151"/>
        <n v="3546519"/>
        <n v="1550310"/>
        <n v="185212"/>
        <n v="313012"/>
        <n v="39149"/>
        <n v="1083100"/>
        <n v="11338648"/>
        <n v="10179458"/>
        <n v="1527600"/>
        <n v="2311304"/>
        <n v="10145320"/>
        <n v="370100"/>
        <n v="16634268"/>
        <n v="83622"/>
        <n v="1811888"/>
        <n v="1505771"/>
        <n v="4360046"/>
        <n v="1342645"/>
        <n v="223744"/>
        <n v="200820"/>
        <n v="79588"/>
        <n v="1055700"/>
        <n v="11051308"/>
        <n v="10174187"/>
        <n v="1909800"/>
        <n v="2117848"/>
        <n v="9539170"/>
        <n v="16001169"/>
        <n v="80299"/>
        <n v="1454010"/>
        <n v="1425374"/>
        <n v="4940971"/>
        <n v="1079138"/>
        <n v="227566"/>
        <n v="172310"/>
        <n v="193342"/>
        <n v="1117900"/>
        <n v="10925254"/>
        <n v="10013577"/>
        <n v="2226582"/>
        <n v="2457871"/>
        <n v="8985762"/>
        <n v="112000"/>
        <n v="18398294"/>
        <n v="70209"/>
        <n v="1668015"/>
        <n v="1403914"/>
        <n v="5372980"/>
        <n v="1353977"/>
        <n v="230329"/>
        <n v="354310"/>
        <n v="100136"/>
        <n v="1115900"/>
        <n v="12574683"/>
        <n v="11033976"/>
        <n v="2110600"/>
        <n v="2605283"/>
        <n v="10304323"/>
        <n v="95000"/>
        <n v="18249352"/>
        <n v="81112"/>
        <n v="1846727"/>
        <n v="1718125"/>
        <n v="5269528"/>
        <n v="1610987"/>
        <n v="305535"/>
        <n v="260505"/>
        <n v="45990"/>
        <n v="1052100"/>
        <n v="11412568"/>
        <n v="10188299"/>
        <n v="1664200"/>
        <n v="2490480"/>
        <n v="10323798"/>
        <n v="17031006"/>
        <n v="91092"/>
        <n v="1851752"/>
        <n v="1698606"/>
        <n v="4866522"/>
        <n v="1578250"/>
        <n v="292329"/>
        <n v="200722"/>
        <n v="71659"/>
        <n v="938500"/>
        <n v="12306682"/>
        <n v="10438461"/>
        <n v="1932700"/>
        <n v="2210267"/>
        <n v="10428173"/>
        <n v="492000"/>
        <n v="92300"/>
        <n v="17194957"/>
        <n v="124899"/>
        <n v="2217822"/>
        <n v="1816140"/>
        <n v="4471222"/>
        <n v="1262940"/>
        <n v="294128"/>
        <n v="227459"/>
        <n v="74481"/>
        <n v="1174800"/>
        <n v="11867749"/>
        <n v="9818117"/>
        <n v="2020600"/>
        <n v="2373545"/>
        <n v="9216271"/>
        <n v="412000"/>
        <n v="16397254"/>
        <n v="40476"/>
        <n v="2022870"/>
        <n v="1588649"/>
        <n v="3997976"/>
        <n v="1417464"/>
        <n v="222495"/>
        <n v="139853"/>
        <n v="84984"/>
        <n v="1170400"/>
        <n v="11473510"/>
        <n v="10285376"/>
        <n v="2310200"/>
        <n v="2514386"/>
        <n v="9668683"/>
        <n v="17813822"/>
        <n v="40166"/>
        <n v="2081556"/>
        <n v="1247222"/>
        <n v="4606364"/>
        <n v="1505216"/>
        <n v="227607"/>
        <n v="223840"/>
        <n v="35126"/>
        <n v="1062800"/>
        <n v="11231617"/>
        <n v="10265530"/>
        <n v="2302200"/>
        <n v="2530815"/>
        <n v="9909602"/>
        <n v="17133022"/>
        <n v="83296"/>
        <n v="1792110"/>
        <n v="1475782"/>
        <n v="4700397"/>
        <n v="1320230"/>
        <n v="273283"/>
        <n v="196500"/>
        <n v="44300"/>
        <n v="934700"/>
        <n v="11278117"/>
        <n v="9705029"/>
        <n v="2095000"/>
        <n v="2565435"/>
        <n v="10086656"/>
        <n v="440000"/>
        <n v="15138936"/>
        <n v="59556"/>
        <n v="1694365"/>
        <n v="1495222"/>
        <n v="4096137"/>
        <n v="1600742"/>
        <n v="230064"/>
        <n v="204040"/>
        <n v="56800"/>
        <n v="1027700"/>
        <n v="11634823"/>
        <n v="10293892"/>
        <n v="2301900"/>
        <n v="2515234"/>
        <n v="10337373"/>
        <n v="373000"/>
        <n v="11000"/>
        <n v="15326786"/>
        <n v="1957256"/>
        <n v="1518777"/>
        <n v="4477455"/>
        <n v="1636510"/>
        <n v="269626"/>
        <n v="110920"/>
        <n v="37300"/>
        <n v="10990973"/>
        <n v="9949041"/>
        <n v="1956900"/>
        <n v="2420790"/>
        <n v="9869688"/>
        <n v="422400"/>
        <n v="25000"/>
        <n v="15271417"/>
        <n v="34000"/>
        <n v="1785974"/>
        <n v="1292167"/>
        <n v="3699160"/>
        <n v="1418962"/>
        <n v="309373"/>
        <n v="195323"/>
        <n v="43500"/>
        <n v="995600"/>
        <n v="11669722"/>
        <n v="10305164"/>
        <n v="1922300"/>
        <n v="2219451"/>
        <n v="10236398"/>
        <n v="405590"/>
        <n v="16422440"/>
        <n v="400"/>
        <n v="1842372"/>
        <n v="1363165"/>
        <n v="4243336"/>
        <n v="1244398"/>
        <n v="313668"/>
        <n v="340098"/>
        <n v="30900"/>
        <n v="1029800"/>
        <n v="11098839"/>
        <n v="10227555"/>
        <n v="1877800"/>
        <n v="2406459"/>
        <n v="10050704"/>
        <n v="480040"/>
        <n v="16070707"/>
        <n v="41117"/>
        <n v="1907000"/>
        <n v="1481474"/>
        <n v="4921662"/>
        <n v="1436290"/>
        <n v="309834"/>
        <n v="240751"/>
        <n v="43300"/>
        <n v="943800"/>
        <n v="10761119"/>
        <n v="9905960"/>
        <n v="2158456"/>
        <n v="2713662"/>
        <n v="9341441"/>
        <n v="430310"/>
        <n v="84400"/>
        <n v="17628091"/>
        <n v="63856"/>
        <n v="2066132"/>
        <n v="1408473"/>
        <n v="5081839"/>
        <n v="1320038"/>
        <n v="218134"/>
        <n v="66281"/>
        <n v="297164"/>
        <n v="39500"/>
        <n v="1116700"/>
        <n v="13073231"/>
        <n v="10526153"/>
        <n v="2187000"/>
        <n v="2833682"/>
        <n v="10269950"/>
        <n v="87400"/>
        <n v="18802797"/>
        <n v="52101"/>
        <n v="2044711"/>
        <n v="1388931"/>
        <n v="5384062"/>
        <n v="1504997"/>
        <n v="307444"/>
        <n v="237430"/>
        <n v="48700"/>
        <n v="1165900"/>
        <n v="12327087"/>
        <n v="9899453"/>
        <n v="1942100"/>
        <n v="2610294"/>
        <n v="9818418"/>
        <n v="409000"/>
        <n v="46900"/>
        <n v="17138049"/>
        <n v="134700"/>
        <n v="2265362"/>
        <n v="1635699"/>
        <n v="4936945"/>
        <n v="1658284"/>
        <n v="337768"/>
        <n v="286380"/>
        <n v="57998"/>
        <n v="967100"/>
        <n v="12758164"/>
        <n v="9623681"/>
        <n v="2238800"/>
        <n v="2811482"/>
        <n v="10516850"/>
        <n v="429000"/>
        <n v="38200"/>
        <n v="16987388"/>
        <n v="158100"/>
        <n v="2057836"/>
        <n v="1683273"/>
        <n v="4387994"/>
        <n v="1687488"/>
        <n v="328172"/>
        <n v="236113"/>
        <n v="52700"/>
        <n v="1048300"/>
        <n v="12520327"/>
        <n v="9375513"/>
        <n v="2230500"/>
        <n v="2312725"/>
        <n v="9421628"/>
        <n v="407000"/>
        <n v="22100"/>
        <n v="16850668"/>
        <n v="230300"/>
        <n v="2073765"/>
        <n v="1350991"/>
        <n v="4130826"/>
        <n v="1638818"/>
        <n v="189787"/>
        <n v="290350"/>
        <n v="44800"/>
        <n v="994900"/>
        <n v="12371837"/>
        <n v="9928426"/>
        <n v="2516300"/>
        <n v="2525385"/>
        <n v="9875487"/>
        <n v="17300"/>
        <n v="17226254"/>
        <n v="86100"/>
        <n v="2196533"/>
        <n v="1170900"/>
        <n v="4648850"/>
        <n v="1666564"/>
        <n v="180615"/>
        <n v="362230"/>
        <n v="24600"/>
        <n v="1018200"/>
        <n v="12164570"/>
        <n v="9680971"/>
        <n v="2394000"/>
        <n v="2090581"/>
        <n v="10190667"/>
        <n v="332520"/>
        <n v="16909478"/>
        <n v="1802864"/>
        <n v="1428810"/>
        <n v="4920922"/>
        <n v="1681991"/>
        <n v="172528"/>
        <n v="305950"/>
        <n v="26200"/>
        <n v="898900"/>
        <n v="10964142"/>
        <n v="8395829"/>
        <n v="2121900"/>
        <n v="2005711"/>
        <n v="8982852"/>
        <n v="423000"/>
        <n v="15599227"/>
        <n v="126300"/>
        <n v="1989206"/>
        <n v="1471908"/>
        <n v="4212043"/>
        <n v="1727795"/>
        <n v="79300"/>
        <n v="457902"/>
        <n v="39200"/>
        <n v="936900"/>
        <n v="10652741"/>
        <n v="9794199"/>
        <n v="2270100"/>
        <n v="2233045"/>
        <n v="9782735"/>
        <n v="416200"/>
        <n v="17691606"/>
        <n v="147500"/>
        <n v="2128794"/>
        <n v="1411467"/>
        <n v="4115853"/>
        <n v="1941815"/>
        <n v="50890"/>
        <n v="156400"/>
        <n v="14450"/>
        <n v="671900"/>
        <n v="12448934"/>
        <n v="9088471"/>
        <n v="2096600"/>
        <n v="1959859"/>
        <n v="10038310"/>
        <n v="17533037"/>
        <n v="65700"/>
        <n v="2043899"/>
        <n v="1436782"/>
        <n v="4129820"/>
        <n v="1794422"/>
        <n v="37287"/>
        <n v="343662"/>
        <n v="26800"/>
        <n v="724000"/>
        <n v="12440518"/>
        <n v="8877341"/>
        <n v="1760300"/>
        <n v="1704414"/>
        <n v="8517874"/>
        <n v="17473327"/>
        <n v="150200"/>
        <n v="2012756"/>
        <n v="1607468"/>
        <n v="4836242"/>
        <n v="1840199"/>
        <n v="31487"/>
        <n v="360212"/>
        <n v="47999"/>
        <n v="1065900"/>
        <n v="12510462"/>
        <n v="8142630"/>
        <n v="2117900"/>
        <n v="1984888"/>
        <n v="8734356"/>
        <n v="322215"/>
        <n v="18222714"/>
        <n v="143600"/>
        <n v="1950830"/>
        <n v="1542725"/>
        <n v="4731253"/>
        <n v="1862078"/>
        <n v="40307"/>
        <n v="562995"/>
        <n v="42780"/>
        <n v="1017300"/>
        <n v="12372856"/>
        <n v="6276233"/>
        <n v="2043200"/>
        <n v="2093662"/>
        <n v="7603719"/>
        <n v="405632"/>
        <n v="17302477"/>
        <n v="97900"/>
        <n v="2231763"/>
        <n v="1216994"/>
        <n v="5133114"/>
        <n v="1525438"/>
        <n v="22322"/>
        <n v="537940"/>
        <n v="20398"/>
        <n v="1232500"/>
        <n v="13700385"/>
        <n v="7717192"/>
        <n v="2328100"/>
        <n v="2503394"/>
        <n v="7722581"/>
        <n v="18784224"/>
        <n v="184466"/>
        <n v="2325559"/>
        <n v="1392274"/>
        <n v="5262396"/>
        <n v="1851822"/>
        <n v="35384"/>
        <n v="768214"/>
        <n v="1300"/>
        <n v="1116800"/>
        <n v="13141365"/>
        <n v="7157595"/>
        <n v="2112308"/>
        <n v="2407747"/>
        <n v="8123089"/>
        <n v="416000"/>
        <n v="20021233"/>
        <n v="61319"/>
        <n v="2297437"/>
        <n v="1367537"/>
        <n v="4534541"/>
        <n v="1897423"/>
        <n v="58375"/>
        <n v="933100"/>
        <n v="8700"/>
        <n v="1076200"/>
        <n v="13847854"/>
        <n v="7570126"/>
        <n v="2163501"/>
        <n v="2507925"/>
        <n v="8785085"/>
        <n v="20047236"/>
        <n v="152060"/>
        <n v="2172039"/>
        <n v="1607145"/>
        <n v="3895720"/>
        <n v="1965444"/>
        <n v="49313"/>
        <n v="934871"/>
        <n v="2900"/>
        <n v="1163300"/>
        <n v="12478317"/>
        <n v="7176031"/>
        <n v="2328200"/>
        <n v="2436619"/>
        <n v="8959660"/>
        <n v="397240"/>
        <n v="19845154"/>
        <n v="206000"/>
        <n v="2224928"/>
        <n v="1412511"/>
        <n v="4367362"/>
        <n v="2151778"/>
        <n v="65086"/>
        <n v="606946"/>
        <n v="24800"/>
        <n v="1200100"/>
        <n v="12043275"/>
        <n v="7899534"/>
        <n v="2370900"/>
        <n v="2616620"/>
        <n v="8353549"/>
        <n v="393380"/>
        <n v="17000"/>
        <n v="20229175"/>
        <n v="196000"/>
        <n v="2524180"/>
        <n v="1354448"/>
        <n v="4770981"/>
        <n v="2020360"/>
        <n v="68959"/>
        <n v="603772"/>
        <n v="9200"/>
        <n v="928700"/>
        <n v="10174809"/>
        <n v="7600423"/>
        <n v="2126100"/>
        <n v="2349573"/>
        <n v="7665346"/>
        <n v="393070"/>
        <n v="20321111"/>
        <n v="163700"/>
        <n v="2212550"/>
        <n v="1421069"/>
        <n v="4617506"/>
        <n v="2065988"/>
        <n v="65690"/>
        <n v="649075"/>
        <n v="24300"/>
        <n v="12841214"/>
        <n v="9064100"/>
        <n v="2027200"/>
        <n v="2235173"/>
        <n v="8646377"/>
        <n v="375310"/>
        <n v="4000"/>
        <n v="18327229"/>
        <n v="181400"/>
        <n v="1782448"/>
        <n v="1332254"/>
        <n v="4264804"/>
        <n v="1718822"/>
        <n v="70076"/>
        <n v="602209"/>
        <n v="17600"/>
        <n v="833700"/>
        <n v="14580251"/>
        <n v="9956337"/>
        <n v="2526200"/>
        <n v="2438599"/>
        <n v="10753417"/>
        <n v="436420"/>
        <n v="20566255"/>
        <n v="245169"/>
        <n v="2070246"/>
        <n v="1343848"/>
        <n v="4382756"/>
        <n v="2244174"/>
        <n v="81241"/>
        <n v="391302"/>
        <n v="609500"/>
        <n v="13857918"/>
        <n v="8527735"/>
        <n v="1980300"/>
        <n v="2216788"/>
        <n v="9566"/>
        <n v="9561281"/>
        <n v="401350"/>
        <n v="13000"/>
        <n v="20191586"/>
        <n v="165798"/>
        <n v="1981096"/>
        <n v="1365487"/>
        <n v="3950447"/>
        <n v="2157981"/>
        <n v="68201"/>
        <n v="324529"/>
        <n v="42500"/>
        <n v="1023700"/>
        <n v="15171336"/>
        <n v="9422946"/>
        <n v="1830000"/>
        <n v="2282867"/>
        <n v="9808571"/>
        <n v="385480"/>
        <n v="20819625"/>
        <n v="227008"/>
        <n v="2055830"/>
        <n v="1420773"/>
        <n v="4474503"/>
        <n v="1848972"/>
        <n v="71254"/>
        <n v="597762"/>
        <n v="23087"/>
        <n v="1107400"/>
        <n v="13761268"/>
        <n v="10234483"/>
        <n v="2033400"/>
        <n v="2379708"/>
        <n v="9485376"/>
        <n v="405310"/>
        <n v="19623184"/>
        <n v="226524"/>
        <n v="2158900"/>
        <n v="1459963"/>
        <n v="4688096"/>
        <n v="1850680"/>
        <n v="81153"/>
        <n v="490495"/>
        <n v="65300"/>
        <n v="1030600"/>
        <n v="13462020"/>
        <n v="8804894"/>
        <n v="2267200"/>
        <n v="2567731"/>
        <n v="8332548"/>
        <n v="406660"/>
        <n v="19997929"/>
        <n v="211768"/>
        <n v="2261803"/>
        <n v="1171759"/>
        <n v="4778804"/>
        <n v="1812620"/>
        <n v="67565"/>
        <n v="833877"/>
        <n v="61800"/>
        <n v="15131013"/>
        <n v="9857643"/>
        <n v="2308100"/>
        <n v="2920706"/>
        <n v="9455430"/>
        <n v="278320"/>
        <n v="22747026"/>
        <n v="185188"/>
        <n v="2516864"/>
        <n v="1285193"/>
        <n v="4724290"/>
        <n v="2003801"/>
        <n v="73298"/>
        <n v="640132"/>
        <n v="882119"/>
        <n v="13671872"/>
        <n v="8699754"/>
        <n v="1902800"/>
        <n v="2998710"/>
        <n v="9494098"/>
        <n v="279280"/>
        <n v="20945606"/>
        <n v="222464"/>
        <n v="2392482"/>
        <n v="1574222"/>
        <n v="4266821"/>
        <n v="1950290"/>
        <n v="61284"/>
        <n v="392982"/>
        <n v="74336"/>
        <n v="1203500"/>
        <n v="13886238"/>
        <n v="8789729"/>
        <n v="2202800"/>
        <n v="2738910"/>
        <n v="9558321"/>
        <n v="436140"/>
        <n v="20499009"/>
        <n v="196622"/>
        <n v="2165551"/>
        <n v="1429045"/>
        <n v="3906596"/>
        <n v="1925820"/>
        <n v="72266"/>
        <n v="613260"/>
        <n v="1102800"/>
        <n v="13475860"/>
        <n v="8803894"/>
        <n v="2265700"/>
        <n v="2640507"/>
        <n v="9123218"/>
        <n v="121000"/>
        <n v="20514859"/>
        <n v="209206"/>
        <n v="2245858"/>
        <n v="1253177"/>
        <n v="4220768"/>
        <n v="1927824"/>
        <n v="60404"/>
        <n v="506664"/>
        <n v="19000"/>
        <n v="1200500"/>
        <n v="13893408"/>
        <n v="8617397"/>
        <n v="2454400"/>
        <n v="2672891"/>
        <n v="9180446"/>
        <n v="23209834"/>
        <n v="195795"/>
        <n v="2278944"/>
        <n v="1208490"/>
        <n v="4556071"/>
        <n v="1999896"/>
        <n v="75698"/>
        <n v="632528"/>
        <n v="60209"/>
        <n v="964100"/>
        <n v="13337416"/>
        <n v="8274981"/>
        <n v="2351900"/>
        <n v="2775428"/>
        <n v="8474889"/>
        <n v="299000"/>
        <n v="22968153"/>
        <n v="238226"/>
        <n v="2103804"/>
        <n v="1207796"/>
        <n v="4645805"/>
        <n v="1928056"/>
        <n v="54274"/>
        <n v="498273"/>
        <n v="83190"/>
        <n v="62766"/>
        <n v="957900"/>
        <n v="12724198"/>
        <n v="7761836"/>
        <n v="1899300"/>
        <n v="2352997"/>
        <n v="8168200"/>
        <n v="302000"/>
        <n v="1000"/>
        <n v="21947442"/>
        <n v="250656"/>
        <n v="1966860"/>
        <n v="1116931"/>
        <n v="3717812"/>
        <n v="2051810"/>
        <n v="59950"/>
        <n v="757545"/>
        <n v="92168"/>
        <n v="13594860"/>
        <n v="7995493"/>
        <n v="2327500"/>
        <n v="2626322"/>
        <n v="8125339"/>
        <n v="347000"/>
        <n v="23105838"/>
        <n v="287935"/>
        <n v="2088550"/>
        <n v="1367874"/>
        <n v="3559401"/>
        <n v="2048303"/>
        <n v="61460"/>
        <n v="274706"/>
        <n v="99100"/>
        <n v="1028600"/>
        <n v="12872854"/>
        <n v="7279902"/>
        <n v="1757700"/>
        <n v="2296044"/>
        <n v="8361520"/>
        <n v="14000"/>
        <n v="22803823"/>
        <n v="227843"/>
        <n v="1269675"/>
        <n v="3580670"/>
        <n v="2181171"/>
        <n v="53599"/>
        <n v="386262"/>
        <n v="12400"/>
        <n v="1061800"/>
        <n v="13106816"/>
        <n v="7722351"/>
        <n v="1593100"/>
        <n v="2429000"/>
        <n v="8724385"/>
        <n v="23314287"/>
        <n v="275630"/>
        <n v="1660170"/>
        <n v="1365435"/>
        <n v="4162989"/>
        <n v="2350958"/>
        <n v="58200"/>
        <n v="433714"/>
        <n v="886900"/>
        <n v="12728564"/>
        <n v="7815366"/>
        <n v="1932500"/>
        <n v="2083615"/>
        <n v="8069915"/>
        <n v="317000"/>
        <n v="116000"/>
        <n v="20188812"/>
        <n v="151546"/>
        <n v="1816050"/>
        <n v="1283898"/>
        <n v="4823992"/>
        <n v="1948953"/>
        <n v="51369"/>
        <n v="481556"/>
        <n v="170"/>
        <n v="1019300"/>
        <n v="12260513"/>
        <n v="8074422"/>
        <n v="2092700"/>
        <n v="2330804"/>
        <n v="7302238"/>
        <n v="23263234"/>
        <n v="99851"/>
        <n v="2193470"/>
        <n v="1324842"/>
        <n v="5030925"/>
        <n v="1882043"/>
        <n v="58265"/>
        <n v="511336"/>
        <n v="1087600"/>
        <n v="13904523"/>
        <n v="8847303"/>
        <n v="2206700"/>
        <n v="2580884"/>
        <n v="9112241"/>
        <n v="485000"/>
        <n v="23384524"/>
        <n v="213610"/>
        <n v="2209440"/>
        <n v="1565375"/>
        <n v="5111143"/>
        <n v="1967529"/>
        <n v="57041"/>
        <n v="590720"/>
        <n v="1142200"/>
        <n v="13498509"/>
        <n v="8053931"/>
        <n v="2042030"/>
        <n v="2544152"/>
        <n v="8857074"/>
        <n v="452000"/>
        <n v="23280915"/>
        <n v="225218"/>
        <n v="2156230"/>
        <n v="1568751"/>
        <n v="4660928"/>
        <n v="1903779"/>
        <n v="39043"/>
        <n v="414709"/>
        <n v="33400"/>
        <n v="1063800"/>
        <n v="13278671"/>
        <n v="8094803"/>
        <n v="2415126"/>
        <n v="8946179"/>
        <n v="462000"/>
        <n v="23185877"/>
        <n v="203486"/>
        <n v="1910580"/>
        <n v="1454767"/>
        <n v="4799131"/>
        <n v="2098391"/>
        <n v="63190"/>
        <n v="506310"/>
        <n v="64950"/>
        <n v="774100"/>
        <n v="13428906"/>
        <n v="8004879"/>
        <n v="1949200"/>
        <n v="2860122"/>
        <n v="9013740"/>
        <n v="23043820"/>
        <n v="113808"/>
        <n v="1972467"/>
        <n v="1541798"/>
        <n v="4400620"/>
        <n v="2138042"/>
        <n v="72465"/>
        <n v="699382"/>
        <n v="3000"/>
        <n v="978700"/>
        <n v="13194946"/>
        <n v="7860993"/>
        <n v="2071900"/>
        <n v="2257505"/>
        <n v="9064001"/>
        <n v="23899756"/>
        <n v="111446"/>
        <n v="1626950"/>
        <n v="1264011"/>
        <n v="4887847"/>
        <n v="2067032"/>
        <n v="66860"/>
        <n v="490474"/>
        <n v="590100"/>
        <n v="11286000"/>
        <n v="8125172"/>
        <n v="2066400"/>
        <n v="2390030"/>
        <n v="9087766"/>
        <n v="457000"/>
        <n v="22650907"/>
        <n v="103029"/>
        <n v="1809590"/>
        <n v="1450891"/>
        <n v="5161706"/>
        <n v="2224710"/>
        <n v="62923"/>
        <n v="627757"/>
        <n v="770100"/>
        <n v="12606540"/>
        <n v="8093461"/>
        <n v="2035800"/>
        <n v="2203562"/>
        <n v="9757535"/>
        <n v="21048327"/>
        <n v="137640"/>
        <n v="1659638"/>
        <n v="1376702"/>
        <n v="4593539"/>
        <n v="1599243"/>
        <n v="73236"/>
        <n v="377378"/>
        <n v="5700"/>
        <n v="837000"/>
        <n v="14108736"/>
        <n v="8110366"/>
        <n v="2159100"/>
        <n v="1911863"/>
        <n v="9615854"/>
        <n v="23114186"/>
        <n v="89648"/>
        <n v="1658388"/>
        <n v="1498192"/>
        <n v="4073770"/>
        <n v="2066236"/>
        <n v="76319"/>
        <n v="408535"/>
        <n v="49130"/>
        <n v="758200"/>
        <n v="14275310"/>
        <n v="8058883"/>
        <n v="1658800"/>
        <n v="2049239"/>
        <n v="9876925"/>
        <n v="23906380"/>
        <n v="51400"/>
        <n v="1728592"/>
        <n v="1391693"/>
        <n v="3641751"/>
        <n v="2268921"/>
        <n v="77164"/>
        <n v="725047"/>
        <n v="30800"/>
        <n v="1159900"/>
        <n v="13633629"/>
        <n v="8351321"/>
        <n v="1784100"/>
        <n v="1932505"/>
        <n v="9658217"/>
        <n v="80000"/>
        <n v="24429637"/>
        <n v="64300"/>
        <n v="1767090"/>
        <n v="1628183"/>
        <n v="4283831"/>
        <n v="2302210"/>
        <n v="71324"/>
        <n v="497158"/>
        <n v="9100"/>
        <n v="915900"/>
        <n v="13539296"/>
        <n v="8731762"/>
        <n v="1898500"/>
        <n v="2221694"/>
        <n v="8981769"/>
        <n v="22253273"/>
        <n v="77100"/>
        <n v="1916900"/>
        <n v="1446771"/>
        <n v="4795066"/>
        <n v="1976998"/>
        <n v="73774"/>
        <n v="825043"/>
        <n v="1094200"/>
        <n v="13388945"/>
        <n v="8786972"/>
        <n v="2051800"/>
        <n v="2845670"/>
        <n v="8594191"/>
        <n v="108000"/>
        <n v="26737632"/>
        <n v="51100"/>
        <n v="2063540"/>
        <n v="1402007"/>
        <n v="5108558"/>
        <n v="1826332"/>
        <n v="81168"/>
        <n v="561277"/>
        <n v="1166400"/>
        <n v="15166791"/>
        <n v="9299190"/>
        <n v="1976400"/>
        <n v="2648286"/>
        <n v="9542563"/>
        <n v="502000"/>
        <n v="26690631"/>
        <n v="51200"/>
        <n v="2069040"/>
        <n v="1595469"/>
        <n v="5015663"/>
        <n v="2277805"/>
        <n v="72433"/>
        <n v="643127"/>
        <n v="29622"/>
        <n v="923400"/>
        <n v="13122613"/>
        <n v="7984899"/>
        <n v="1834900"/>
        <n v="2614943"/>
        <n v="9041980"/>
        <n v="395000"/>
        <n v="25585335"/>
        <n v="2119950"/>
        <n v="1381370"/>
        <n v="4551309"/>
        <n v="2489654"/>
        <n v="55611"/>
        <n v="720964"/>
        <n v="7310"/>
        <n v="865500"/>
        <n v="15024747"/>
        <n v="8522101"/>
        <n v="2077800"/>
        <n v="2684887"/>
        <n v="9782157"/>
        <n v="438000"/>
        <n v="24876083"/>
        <n v="52300"/>
        <n v="2107800"/>
        <n v="1590314"/>
        <n v="4386325"/>
        <n v="2689093"/>
        <n v="68427"/>
        <n v="529560"/>
        <n v="967300"/>
        <n v="13902846"/>
        <n v="7677377"/>
        <n v="2028100"/>
        <n v="2602875"/>
        <n v="9507944"/>
        <n v="380000"/>
        <n v="23723551"/>
        <n v="51700"/>
        <n v="2116640"/>
        <n v="1451069"/>
        <n v="4235715"/>
        <n v="2269706"/>
        <n v="48384"/>
        <n v="480996"/>
        <n v="921400"/>
        <n v="13456131"/>
        <n v="8015462"/>
        <n v="2171700"/>
        <n v="2562684"/>
        <n v="9704558"/>
        <n v="238000"/>
        <n v="16000"/>
        <n v="24486004"/>
        <n v="64500"/>
        <n v="2306600"/>
        <n v="1298092"/>
        <n v="4687350"/>
        <n v="2276077"/>
        <n v="48421"/>
        <n v="376342"/>
        <n v="914500"/>
        <n v="13823731"/>
        <n v="7791719"/>
        <n v="1918813"/>
        <n v="2538266"/>
        <n v="9899887"/>
        <n v="18000"/>
        <n v="23674362"/>
        <n v="38800"/>
        <n v="2244710"/>
        <n v="1437336"/>
        <n v="4894566"/>
        <n v="2171461"/>
        <n v="84279"/>
        <n v="332445"/>
        <n v="7800"/>
        <n v="784700"/>
        <n v="13622652"/>
        <n v="8215074"/>
        <n v="2045700"/>
        <n v="2348020"/>
        <n v="9775507"/>
        <n v="225000"/>
        <n v="22030088"/>
        <n v="36500"/>
        <n v="1922000"/>
        <n v="1467155"/>
        <n v="4076356"/>
        <n v="2419700"/>
        <n v="59036"/>
        <n v="583902"/>
        <n v="9000"/>
        <n v="683100"/>
        <n v="14191335"/>
        <n v="7640482"/>
        <n v="1874600"/>
        <n v="2440221"/>
        <n v="10109718"/>
        <n v="247000"/>
        <n v="24328419"/>
        <n v="37900"/>
        <n v="2170900"/>
        <n v="1468100"/>
        <n v="4080619"/>
        <n v="2613571"/>
        <n v="62786"/>
        <n v="570589"/>
        <n v="12800"/>
        <n v="393200"/>
        <n v="14325416"/>
        <n v="7853980"/>
        <n v="1513700"/>
        <n v="2229273"/>
        <n v="10257925"/>
        <n v="22758071"/>
        <n v="49900"/>
        <n v="2039220"/>
        <n v="1375267"/>
        <n v="3385152"/>
        <n v="2771646"/>
        <n v="58473"/>
        <n v="565954"/>
        <n v="1142900"/>
        <n v="14399472"/>
        <n v="8669156"/>
        <n v="1911200"/>
        <n v="2337732"/>
        <n v="9662082"/>
        <n v="117000"/>
        <n v="25443157"/>
        <n v="64200"/>
        <n v="2250880"/>
        <n v="1605955"/>
        <n v="4364700"/>
        <n v="2236855"/>
        <n v="59589"/>
        <n v="712146"/>
        <n v="22500"/>
        <n v="1033900"/>
        <n v="13230371"/>
        <n v="8190517"/>
        <n v="1928000"/>
        <n v="2096914"/>
        <n v="9439248"/>
        <n v="289000"/>
        <n v="23229541"/>
        <n v="37400"/>
        <n v="2159700"/>
        <n v="1484478"/>
        <n v="4781734"/>
        <n v="1966212"/>
        <n v="48829"/>
        <n v="932581"/>
        <n v="54100"/>
        <n v="962900"/>
        <n v="13383118"/>
        <n v="7778699"/>
        <n v="2044900"/>
        <n v="2433587"/>
        <n v="9232379"/>
        <n v="462035"/>
        <n v="105000"/>
        <n v="26432367"/>
        <n v="51300"/>
        <n v="2126536"/>
        <n v="1411702"/>
        <n v="4992562"/>
        <n v="1900780"/>
        <n v="46204"/>
        <n v="675825"/>
        <n v="63400"/>
        <n v="1011300"/>
        <n v="14163591"/>
        <n v="8936042"/>
        <n v="2061900"/>
        <n v="2589094"/>
        <n v="10202376"/>
        <n v="25444326"/>
        <n v="38300"/>
        <n v="2359669"/>
        <n v="1553753"/>
        <n v="5048208"/>
        <n v="1830956"/>
        <n v="41111"/>
        <n v="764463"/>
        <n v="81900"/>
        <n v="925200"/>
        <n v="14522946"/>
        <n v="8582245"/>
        <n v="1608740"/>
        <n v="2615111"/>
        <n v="10446719"/>
        <n v="441000"/>
        <n v="24874452"/>
        <n v="25700"/>
        <n v="2030208"/>
        <n v="1315098"/>
        <n v="4859488"/>
        <n v="2102219"/>
        <n v="664881"/>
        <n v="900"/>
        <n v="1132400"/>
        <n v="15578706"/>
        <n v="9065852"/>
        <n v="1962200"/>
        <n v="2362644"/>
        <n v="10622092"/>
        <n v="440110"/>
        <n v="24311293"/>
        <n v="2085000"/>
        <n v="1344303"/>
        <n v="4271974"/>
        <n v="1966459"/>
        <n v="56604"/>
        <n v="769297"/>
        <n v="19427"/>
        <n v="1134900"/>
        <n v="14098854"/>
        <n v="8446053"/>
        <n v="1943100"/>
        <n v="2244382"/>
        <n v="9977855"/>
        <n v="24093280"/>
        <n v="38700"/>
        <n v="2048032"/>
        <n v="1254015"/>
        <n v="4295906"/>
        <n v="1958463"/>
        <n v="53641"/>
        <n v="853872"/>
        <n v="200"/>
        <n v="926100"/>
        <n v="14820682"/>
        <n v="8537709"/>
        <n v="2322030"/>
        <n v="2180691"/>
        <n v="10653492"/>
        <n v="419340"/>
        <n v="27296345"/>
        <n v="51600"/>
        <n v="2297202"/>
        <n v="1258857"/>
        <n v="4742337"/>
        <n v="1995724"/>
        <n v="62952"/>
        <n v="720877"/>
        <n v="1077300"/>
        <n v="15274134"/>
        <n v="8653637"/>
        <n v="2283800"/>
        <n v="2481132"/>
        <n v="10572218"/>
        <n v="273034"/>
        <n v="27853208"/>
        <n v="2085067"/>
        <n v="1380701"/>
        <n v="4370965"/>
        <n v="2287542"/>
        <n v="42269"/>
        <n v="494612"/>
        <n v="7300"/>
        <n v="12516091"/>
        <n v="8087410"/>
        <n v="2017200"/>
        <n v="2702149"/>
        <n v="10253078"/>
        <n v="262460"/>
        <n v="24220308"/>
        <n v="1745800"/>
        <n v="1414658"/>
        <n v="3529718"/>
        <n v="2210989"/>
        <n v="52787"/>
        <n v="999594"/>
        <n v="10650"/>
        <n v="1067500"/>
        <n v="15210414"/>
        <n v="8437813"/>
        <n v="2108900"/>
        <n v="2599715"/>
        <n v="10451241"/>
        <n v="354340"/>
        <n v="25043426"/>
        <n v="51500"/>
        <n v="2261926"/>
        <n v="1380437"/>
        <n v="3815037"/>
        <n v="2207295"/>
        <n v="61575"/>
        <n v="839879"/>
        <n v="9700"/>
        <n v="647200"/>
        <n v="14302935"/>
        <n v="8197677"/>
        <n v="1686200"/>
        <n v="2400732"/>
        <n v="10255485"/>
        <n v="351110"/>
        <n v="26700988"/>
        <n v="24900"/>
        <n v="2163047"/>
        <n v="1539541"/>
        <n v="3830120"/>
        <n v="2151571"/>
        <n v="56079"/>
        <n v="588876"/>
        <n v="600"/>
        <n v="808900"/>
        <n v="14345186"/>
        <n v="8423254"/>
        <n v="1694900"/>
        <n v="2297842"/>
        <n v="9856520"/>
        <n v="27804519"/>
        <n v="2081053"/>
        <n v="1391282"/>
        <n v="4549701"/>
        <n v="1926163"/>
        <n v="57865"/>
        <n v="867231"/>
        <n v="19500"/>
        <n v="1027900"/>
        <n v="14125095"/>
        <n v="8260701"/>
        <n v="1760500"/>
        <n v="2383423"/>
        <n v="10695833"/>
        <n v="26923231"/>
        <n v="2120430"/>
        <n v="1487246"/>
        <n v="4658739"/>
        <n v="2128065"/>
        <n v="74398"/>
        <n v="1094935"/>
        <n v="1142600"/>
        <n v="14797910"/>
        <n v="8450564"/>
        <n v="2146900"/>
        <n v="2493175"/>
        <n v="9943723"/>
        <n v="392000"/>
        <n v="28828120"/>
        <n v="58700"/>
        <n v="2321388"/>
        <n v="1322667"/>
        <n v="5069540"/>
        <n v="1827872"/>
        <n v="67726"/>
        <n v="1037225"/>
        <n v="1134400"/>
        <n v="15449984"/>
        <n v="8657952"/>
        <n v="2632756"/>
        <n v="10629980"/>
        <n v="28747828"/>
        <n v="91400"/>
        <n v="2341188"/>
        <n v="1513282"/>
        <n v="5084580"/>
        <n v="2272523"/>
        <n v="68078"/>
        <n v="494462"/>
        <n v="3517"/>
        <n v="1038300"/>
        <n v="15052077"/>
        <n v="7703404"/>
        <n v="1861540"/>
        <n v="2858463"/>
        <n v="10539862"/>
        <n v="442000"/>
        <n v="28097434"/>
        <n v="2344163"/>
        <n v="1533432"/>
        <n v="4598094"/>
        <n v="2334366"/>
        <n v="50977"/>
        <n v="925090"/>
        <n v="1076400"/>
        <n v="14751296"/>
        <n v="7775528"/>
        <n v="2032820"/>
        <n v="2434477"/>
        <n v="11059696"/>
        <n v="28680670"/>
        <n v="50900"/>
        <n v="2294446"/>
        <n v="1472265"/>
        <n v="4594633"/>
        <n v="2078281"/>
        <n v="58563"/>
        <n v="822048"/>
        <n v="40431"/>
        <n v="1120800"/>
        <n v="14453084"/>
        <n v="7614287"/>
        <n v="2227320"/>
        <n v="2457688"/>
        <n v="10085824"/>
        <n v="27721383"/>
        <n v="48800"/>
        <n v="2236021"/>
        <n v="1443826"/>
        <n v="3923690"/>
        <n v="2748003"/>
        <n v="55409"/>
        <n v="819719"/>
        <n v="5200"/>
        <n v="1078000"/>
        <n v="15155149"/>
        <n v="7897673"/>
        <n v="2436100"/>
        <n v="2455147"/>
        <n v="10137497"/>
        <n v="28586284"/>
        <n v="2348842"/>
        <n v="1334705"/>
        <n v="4749290"/>
        <n v="2506446"/>
        <n v="62055"/>
        <n v="971612"/>
        <n v="2700"/>
        <n v="1093200"/>
        <n v="13845071"/>
        <n v="7420080"/>
        <n v="2197900"/>
        <n v="2301884"/>
        <n v="9234251"/>
        <n v="28351292"/>
        <n v="2484315"/>
        <n v="1236972"/>
        <n v="4513856"/>
        <n v="2694756"/>
        <n v="71021"/>
        <n v="753656"/>
        <n v="72120"/>
        <n v="849200"/>
        <n v="14480479"/>
        <n v="7715795"/>
        <n v="1997700"/>
        <n v="2225042"/>
        <n v="9413212"/>
        <n v="310000"/>
        <n v="26659746"/>
        <n v="2235183"/>
        <n v="1219021"/>
        <n v="4070643"/>
        <n v="2145787"/>
        <n v="83126"/>
        <n v="1012446"/>
        <n v="9300"/>
        <n v="918500"/>
        <n v="14463189"/>
        <n v="7837394"/>
        <n v="1868000"/>
        <n v="2394097"/>
        <n v="9459241"/>
        <n v="227000"/>
        <n v="29325028"/>
        <n v="2107878"/>
        <n v="1219060"/>
        <n v="3478470"/>
        <n v="2655546"/>
        <n v="70809"/>
        <n v="889114"/>
        <n v="18800"/>
        <n v="727700"/>
        <n v="13339665"/>
        <n v="7366126"/>
        <n v="1517900"/>
        <n v="2156962"/>
        <n v="8537506"/>
        <n v="27931832"/>
        <n v="2056421"/>
        <n v="1093991"/>
        <n v="4103840"/>
        <n v="2173821"/>
        <n v="78873"/>
        <n v="575071"/>
        <n v="4400"/>
        <n v="938700"/>
        <n v="14277864"/>
        <n v="7954096"/>
        <n v="1970700"/>
        <n v="2417105"/>
        <n v="8101431"/>
        <n v="28375161"/>
        <n v="58600"/>
        <n v="2188403"/>
        <n v="1080825"/>
        <n v="4160056"/>
        <n v="2214617"/>
        <n v="76971"/>
        <n v="761372"/>
        <n v="4600"/>
        <n v="1140000"/>
        <n v="14510385"/>
        <n v="8146705"/>
        <n v="1888400"/>
        <n v="2737297"/>
        <n v="8644644"/>
        <n v="451000"/>
        <n v="26253451"/>
        <n v="71700"/>
        <n v="2079370"/>
        <n v="1290353"/>
        <n v="4550760"/>
        <n v="2139877"/>
        <n v="69649"/>
        <n v="843907"/>
        <n v="57100"/>
        <n v="986500"/>
        <n v="13357432"/>
        <n v="7244374"/>
        <n v="2182600"/>
        <n v="2663340"/>
        <n v="8342779"/>
        <n v="30104395"/>
        <n v="2268620"/>
        <n v="1074183"/>
        <n v="5214133"/>
        <n v="1962878"/>
        <n v="65526"/>
        <n v="664456"/>
        <n v="64710"/>
        <n v="1282600"/>
        <n v="14765873"/>
        <n v="8671028"/>
        <n v="2112700"/>
        <n v="2644011"/>
        <n v="9621838"/>
        <n v="30689809"/>
        <n v="2423846"/>
        <n v="1217174"/>
        <n v="4733413"/>
        <n v="2265721"/>
        <n v="65671"/>
        <n v="969074"/>
        <n v="68640"/>
        <n v="1204600"/>
        <n v="14179160"/>
        <n v="7759129"/>
        <n v="2190700"/>
        <n v="2336806"/>
        <n v="8718264"/>
        <n v="28853768"/>
        <n v="2224467"/>
        <n v="1036417"/>
        <n v="4518334"/>
        <n v="2437425"/>
        <n v="472645"/>
        <n v="199220"/>
        <n v="1227400"/>
        <n v="14615349"/>
        <n v="7327187"/>
        <n v="2104700"/>
        <n v="2444201"/>
        <n v="9302921"/>
        <n v="365000"/>
        <n v="29105958"/>
        <n v="2121100"/>
        <n v="1260465"/>
        <n v="4216070"/>
        <n v="2486641"/>
        <n v="53571"/>
        <n v="532067"/>
        <n v="239060"/>
        <n v="1070600"/>
        <n v="13176022"/>
        <n v="7043399"/>
        <n v="2127400"/>
        <n v="2441303"/>
        <n v="8586697"/>
        <n v="216000"/>
        <n v="28970715"/>
        <n v="2171153"/>
        <n v="969807"/>
        <n v="4272625"/>
        <n v="2322833"/>
        <n v="46998"/>
        <n v="591630"/>
        <n v="76580"/>
        <n v="1182600"/>
        <n v="13856299"/>
        <n v="7303419"/>
        <n v="2355300"/>
        <n v="2634838"/>
        <n v="8057669"/>
        <n v="279000"/>
        <n v="28470775"/>
        <n v="2311287"/>
        <n v="944746"/>
        <n v="4728095"/>
        <n v="1977462"/>
        <n v="47877"/>
        <n v="701528"/>
        <n v="95890"/>
        <n v="1093800"/>
        <n v="13395286"/>
        <n v="6477610"/>
        <n v="2094400"/>
        <n v="2101514"/>
        <n v="6507579"/>
        <n v="220000"/>
        <n v="26954067"/>
        <n v="2365769"/>
        <n v="943136"/>
        <n v="4248324"/>
        <n v="2414836"/>
        <n v="52327"/>
        <n v="773539"/>
        <n v="150330"/>
        <n v="1013900"/>
        <n v="13290406"/>
        <n v="6283090"/>
        <n v="2247300"/>
        <n v="2149500"/>
        <n v="7532620"/>
        <n v="277000"/>
        <n v="24234327"/>
        <n v="22700"/>
        <n v="1919583"/>
        <n v="1015838"/>
        <n v="4128234"/>
        <n v="2291954"/>
        <n v="52261"/>
        <n v="966609"/>
        <n v="79640"/>
        <n v="1160000"/>
        <n v="13922379"/>
        <n v="7229012"/>
        <n v="2503312"/>
        <n v="7053029"/>
        <n v="396000"/>
        <n v="25431222"/>
        <n v="2320010"/>
        <n v="1026362"/>
        <n v="3430028"/>
        <n v="2186248"/>
        <n v="50591"/>
        <n v="802557"/>
        <n v="193020"/>
        <n v="883200"/>
        <n v="13405317"/>
        <n v="6152109"/>
        <n v="1790900"/>
        <n v="2185914"/>
        <n v="6313262"/>
        <n v="332000"/>
        <n v="23862693"/>
        <n v="1606369"/>
        <n v="904724"/>
        <n v="3194790"/>
        <n v="2381645"/>
        <n v="44229"/>
        <n v="588589"/>
        <n v="177382"/>
        <n v="1084400"/>
        <n v="14355105"/>
        <n v="6488054"/>
        <n v="1933600"/>
        <n v="2213374"/>
        <n v="6924317"/>
        <n v="25417626"/>
        <n v="1992508"/>
        <n v="1010011"/>
        <n v="3552000"/>
        <n v="2164733"/>
        <n v="47383"/>
        <n v="781937"/>
        <n v="97870"/>
        <n v="1156200"/>
        <n v="13936808"/>
        <n v="6264638"/>
        <n v="2057334"/>
        <n v="2095784"/>
        <n v="6059367"/>
        <n v="23752374"/>
        <n v="1866515"/>
        <n v="1057347"/>
        <n v="4424277"/>
        <n v="2188838"/>
        <n v="59017"/>
        <n v="825632"/>
        <n v="29750"/>
        <n v="961500"/>
        <n v="13584181"/>
        <n v="6010061"/>
        <n v="2270324"/>
        <n v="2672236"/>
        <n v="4653100"/>
        <n v="27450402"/>
        <n v="1833816"/>
        <n v="1076469"/>
        <n v="4532273"/>
        <n v="2438531"/>
        <n v="45920"/>
        <n v="1927185"/>
        <n v="72400"/>
        <n v="1306300"/>
        <n v="13237181"/>
        <n v="6737680"/>
        <n v="2370490"/>
        <n v="2766296"/>
        <n v="5122307"/>
        <n v="25522183"/>
        <n v="55705"/>
        <n v="2026989"/>
        <n v="1138680"/>
        <n v="4555403"/>
        <n v="2544845"/>
        <n v="21890"/>
        <n v="1532096"/>
        <n v="98800"/>
        <n v="1098900"/>
        <n v="12268375"/>
        <n v="6254505"/>
        <n v="1916725"/>
        <n v="2331555"/>
        <n v="4539169"/>
        <n v="24862120"/>
        <n v="24496"/>
        <n v="2233358"/>
        <n v="847718"/>
        <n v="4118763"/>
        <n v="2700729"/>
        <n v="45700"/>
        <n v="966937"/>
        <n v="22891"/>
        <n v="1012800"/>
        <n v="12240565"/>
        <n v="6332828"/>
        <n v="1905885"/>
        <n v="2032777"/>
        <n v="4603872"/>
        <n v="24016056"/>
        <n v="860902"/>
        <n v="4208430"/>
        <n v="2703257"/>
        <n v="559749"/>
        <n v="54500"/>
        <n v="1096600"/>
        <n v="11300409"/>
        <n v="6233022"/>
        <n v="2135022"/>
        <n v="2214676"/>
        <n v="4325852"/>
        <n v="24787377"/>
        <n v="1271340"/>
        <n v="3904860"/>
        <n v="2499140"/>
        <n v="45600"/>
        <n v="805099"/>
        <n v="160391"/>
        <n v="1119600"/>
        <n v="11261677"/>
        <n v="5729693"/>
        <n v="2121001"/>
        <n v="2175739"/>
        <n v="3805265"/>
        <n v="24917274"/>
        <n v="2613757"/>
        <n v="836028"/>
        <n v="4005252"/>
        <n v="2063465"/>
        <n v="42430"/>
        <n v="965357"/>
        <n v="498175"/>
        <n v="1155600"/>
        <n v="13561311"/>
        <n v="6912678"/>
        <n v="2246769"/>
        <n v="2328293"/>
        <n v="4369594"/>
        <n v="25472959"/>
        <n v="2444522"/>
        <n v="1040229"/>
        <n v="3614095"/>
        <n v="2974305"/>
        <n v="44606"/>
        <n v="735531"/>
        <n v="1024400"/>
        <n v="11567348"/>
        <n v="6298495"/>
        <n v="1938021"/>
        <n v="1754633"/>
        <n v="4417934"/>
        <n v="21567182"/>
        <n v="9779"/>
        <n v="1174505"/>
        <n v="896880"/>
        <n v="3260370"/>
        <n v="2419592"/>
        <n v="37450"/>
        <n v="1034304"/>
        <n v="334600"/>
        <n v="948500"/>
        <n v="13250231"/>
        <n v="5901785"/>
        <n v="2164324"/>
        <n v="2516073"/>
        <n v="4506126"/>
        <n v="25967884"/>
        <n v="2029245"/>
        <n v="616053"/>
        <n v="3226700"/>
        <n v="2006378"/>
        <n v="50193"/>
        <n v="799030"/>
        <n v="234800"/>
        <n v="697200"/>
        <n v="12098004"/>
        <n v="5113417"/>
        <n v="1626946"/>
        <n v="2126069"/>
        <n v="4135845"/>
        <n v="25174814"/>
        <n v="11161"/>
        <n v="2130200"/>
        <n v="807393"/>
        <n v="3526200"/>
        <n v="1893664"/>
        <n v="49829"/>
        <n v="1092130"/>
        <n v="261100"/>
        <n v="1217600"/>
        <n v="13361295"/>
        <n v="6844888"/>
        <n v="1928871"/>
        <n v="2505096"/>
        <n v="4207523"/>
        <n v="27150021"/>
        <n v="2431363"/>
        <n v="989283"/>
        <n v="3725200"/>
        <n v="2752955"/>
        <n v="53389"/>
        <n v="1077060"/>
        <n v="199430"/>
        <n v="33300"/>
        <n v="12972837"/>
        <n v="6211625"/>
        <n v="1826849"/>
        <n v="2311730"/>
        <n v="3904903"/>
        <n v="24832254"/>
        <n v="11309"/>
        <n v="2530944"/>
        <n v="608585"/>
        <n v="3723928"/>
        <n v="2436276"/>
        <n v="1096876"/>
        <n v="296450"/>
        <n v="1252700"/>
        <n v="12499332"/>
        <n v="5950690"/>
        <n v="1618722"/>
        <n v="2255134"/>
        <n v="3719949"/>
        <n v="28498816"/>
        <n v="1342726"/>
        <n v="848096"/>
        <n v="3915385"/>
        <n v="2798538"/>
        <n v="1264596"/>
        <n v="186400"/>
        <n v="1156500"/>
        <n v="14038500"/>
        <n v="6074998"/>
        <n v="2269920"/>
        <n v="2448130"/>
        <n v="4293189"/>
        <n v="27441748"/>
        <n v="1190771"/>
        <n v="1112207"/>
        <n v="4165200"/>
        <n v="2572734"/>
        <n v="1250885"/>
        <n v="4700"/>
        <n v="1120600"/>
        <n v="11791864"/>
        <n v="5150862"/>
        <n v="1743283"/>
        <n v="1376176"/>
        <n v="3018084"/>
        <n v="25440198"/>
        <n v="618504"/>
        <n v="901608"/>
        <n v="3724539"/>
        <n v="2140191"/>
        <n v="1276871"/>
        <n v="109930"/>
        <n v="1200800"/>
        <n v="11903477"/>
        <n v="6598508"/>
        <n v="2018270"/>
        <n v="2286887"/>
        <n v="3658144"/>
        <n v="28043067"/>
        <n v="1063825"/>
        <n v="951573"/>
        <n v="3027560"/>
        <n v="2510425"/>
        <n v="25900"/>
        <n v="1027552"/>
        <n v="178200"/>
        <n v="1061300"/>
        <n v="11703851"/>
        <n v="6518814"/>
        <n v="2238415"/>
        <n v="1967855"/>
        <n v="3015602"/>
        <n v="25522801"/>
        <n v="2024596"/>
        <n v="948130"/>
        <n v="1035980"/>
        <n v="2505425"/>
        <n v="2100"/>
        <n v="1088255"/>
        <n v="218100"/>
        <n v="1157200"/>
        <n v="12405195"/>
        <n v="5783686"/>
        <n v="2365191"/>
        <n v="1683729"/>
        <n v="3478345"/>
        <n v="28157928"/>
        <n v="13003"/>
        <n v="2219895"/>
        <n v="858898"/>
        <n v="3841457"/>
        <n v="2316313"/>
        <n v="28737"/>
        <n v="1633156"/>
        <n v="1296370"/>
        <n v="867700"/>
        <n v="13741287"/>
        <n v="7420236"/>
        <n v="2288819"/>
        <n v="2235894"/>
        <n v="8642146"/>
        <n v="416039"/>
        <n v="59068"/>
        <n v="30886288"/>
        <n v="13275"/>
        <n v="1229494"/>
        <n v="892629"/>
        <n v="3017491"/>
        <n v="2580495"/>
        <n v="97366"/>
        <n v="1286779"/>
        <n v="1022160"/>
        <n v="819500"/>
        <n v="14481692"/>
        <n v="6741544"/>
        <n v="2070781"/>
        <n v="1934975"/>
        <n v="7752016"/>
        <n v="365631"/>
        <n v="59948"/>
        <n v="27516458"/>
        <n v="13412"/>
        <n v="1223171"/>
        <n v="728133"/>
        <n v="2804208"/>
        <n v="2463309"/>
        <n v="100382"/>
        <n v="1437289"/>
        <n v="1137020"/>
        <n v="13438392"/>
        <n v="6975276"/>
        <n v="2073472"/>
        <n v="2037685"/>
        <n v="8577782"/>
        <n v="424193"/>
        <n v="68170"/>
        <n v="28766320"/>
        <n v="10993"/>
        <n v="948211"/>
        <n v="765840"/>
        <n v="2820475"/>
        <n v="2620821"/>
        <n v="98614"/>
        <n v="1649846"/>
        <n v="1249833"/>
        <n v="904400"/>
        <n v="11913284"/>
        <n v="6750880"/>
        <n v="1597798"/>
        <n v="1976284"/>
        <n v="6018170"/>
        <n v="163057"/>
        <n v="92630"/>
        <n v="29263112"/>
        <n v="12896"/>
        <n v="865591"/>
        <n v="944198"/>
        <n v="2707530"/>
        <n v="2748165"/>
        <n v="97570"/>
        <n v="1937398"/>
        <n v="1304707"/>
        <n v="1164700"/>
        <n v="12303201"/>
        <n v="5255457"/>
        <n v="1987633"/>
        <n v="1259433"/>
        <n v="6079321"/>
        <n v="463681"/>
        <n v="106376"/>
        <n v="28590154"/>
        <n v="40417"/>
        <n v="1335490"/>
        <n v="915834"/>
        <n v="3117454"/>
        <n v="2790738"/>
        <n v="98520"/>
        <n v="1957210"/>
        <n v="1342594"/>
        <n v="7831"/>
        <n v="1075600"/>
        <n v="12474144"/>
        <n v="5467713"/>
        <n v="1800941"/>
        <n v="1614331"/>
        <n v="357275"/>
        <n v="5740987"/>
        <n v="507668"/>
        <n v="113859"/>
        <n v="28886695"/>
        <n v="27071"/>
        <n v="1275705"/>
        <n v="1020888"/>
        <n v="3543863"/>
        <n v="2409798"/>
        <n v="103134"/>
        <n v="2170690"/>
        <n v="1346509"/>
        <n v="82250"/>
        <n v="1219500"/>
        <n v="14005012"/>
        <n v="5589746"/>
        <n v="2256375"/>
        <n v="2295543"/>
        <n v="292924"/>
        <n v="7427806"/>
        <n v="551393"/>
        <n v="178925"/>
        <n v="31760120"/>
        <n v="2415932"/>
        <n v="1048357"/>
        <n v="3448966"/>
        <n v="3036235"/>
        <n v="121942"/>
        <n v="2358821"/>
        <n v="1194297"/>
        <n v="227668"/>
        <n v="1110100"/>
        <n v="16434931"/>
        <n v="5733115"/>
        <n v="2262455"/>
        <n v="2307703"/>
        <n v="252326"/>
        <n v="8494004"/>
        <n v="573573"/>
        <n v="190509"/>
        <n v="31694259"/>
        <n v="1868806"/>
        <n v="1065470"/>
        <n v="3633502"/>
        <n v="2809448"/>
        <n v="105272"/>
        <n v="2199446"/>
        <n v="1057765"/>
        <n v="122807"/>
        <n v="1135900"/>
        <n v="14718405"/>
        <n v="6239907"/>
        <n v="1936576"/>
        <n v="2064245"/>
        <n v="224596"/>
        <n v="7547252"/>
        <n v="457607"/>
        <n v="159505"/>
        <n v="30264940"/>
        <n v="1294230"/>
        <n v="963846"/>
        <n v="2974075"/>
        <n v="3038126"/>
        <n v="101691"/>
        <n v="2245517"/>
        <n v="1129178"/>
        <n v="109558"/>
        <n v="1171300"/>
        <n v="14217768"/>
        <n v="6683533"/>
        <n v="2189776"/>
        <n v="2056470"/>
        <n v="217348"/>
        <n v="8667207"/>
        <n v="598778"/>
        <n v="110406"/>
        <n v="32166825"/>
        <n v="2300511"/>
        <n v="1026550"/>
        <n v="3395555"/>
        <n v="3253876"/>
        <n v="99897"/>
        <n v="2145088"/>
        <n v="1689526"/>
        <n v="14165774"/>
        <n v="1509"/>
        <n v="6453308"/>
        <n v="2204189"/>
        <n v="1907389"/>
        <n v="365259"/>
        <n v="7265557"/>
        <n v="504200"/>
        <n v="123505"/>
        <n v="30109631"/>
        <n v="2336934"/>
        <n v="895583"/>
        <n v="3441375"/>
        <n v="3409937"/>
        <n v="100733"/>
        <n v="2515648"/>
        <n v="1428144"/>
        <n v="190790"/>
        <n v="1154500"/>
        <n v="10892681"/>
        <n v="6082152"/>
        <n v="2288430"/>
        <n v="2251094"/>
        <n v="327327"/>
        <n v="6902333"/>
        <n v="537017"/>
        <n v="51557"/>
        <n v="31752744"/>
        <n v="1248943"/>
        <n v="928769"/>
        <n v="3437949"/>
        <n v="3052247"/>
        <n v="91972"/>
        <n v="2675604"/>
        <n v="1061460"/>
        <n v="873700"/>
        <n v="14613308"/>
        <n v="6347412"/>
        <n v="2422565"/>
        <n v="2123882"/>
        <n v="345614"/>
        <n v="7403735"/>
        <n v="414293"/>
        <n v="261377"/>
        <n v="31233248"/>
        <n v="12770"/>
        <n v="2380504"/>
        <n v="546303"/>
        <n v="4432536"/>
        <n v="3295855"/>
        <n v="166065"/>
        <n v="2094634"/>
        <n v="1117564"/>
        <n v="1012400"/>
        <n v="12806471"/>
        <n v="6054440"/>
        <n v="2125998"/>
        <n v="2004747"/>
        <n v="315222"/>
        <n v="6965785"/>
        <n v="409497"/>
        <n v="192290"/>
        <n v="27579670"/>
        <n v="2016870"/>
        <n v="1089572"/>
        <n v="3419443"/>
        <n v="2723392"/>
        <n v="124804"/>
        <n v="2037330"/>
        <n v="1291351"/>
        <n v="845500"/>
        <n v="15025719"/>
        <n v="6945906"/>
        <n v="2268277"/>
        <n v="2135045"/>
        <n v="323486"/>
        <n v="7882974"/>
        <n v="519163"/>
        <n v="250350"/>
        <n v="28819260"/>
        <n v="2088563"/>
        <n v="1018252"/>
        <n v="3112017"/>
        <n v="3609542"/>
        <n v="145406"/>
        <n v="2305162"/>
        <n v="1663026"/>
        <n v="577800"/>
        <n v="14807953"/>
        <n v="7403699"/>
        <n v="1706115"/>
        <n v="2392774"/>
        <n v="228067"/>
        <n v="7276083"/>
        <n v="335386"/>
        <n v="229533"/>
        <n v="30165731"/>
        <n v="2268689"/>
        <n v="1010355"/>
        <n v="3648225"/>
        <n v="2690382"/>
        <n v="142625"/>
        <n v="3220950"/>
        <n v="1429888"/>
        <n v="857500"/>
        <n v="14713651"/>
        <n v="6571070"/>
        <n v="1777321"/>
        <n v="2245845"/>
        <n v="308328"/>
        <n v="7155919"/>
        <n v="591805"/>
        <n v="270730"/>
        <n v="31372709"/>
        <n v="2397706"/>
        <n v="730763"/>
        <n v="4051293"/>
        <n v="2888505"/>
        <n v="132840"/>
        <n v="3355069"/>
        <n v="1648003"/>
        <n v="1108400"/>
        <n v="13712361"/>
        <n v="6682261"/>
        <n v="1869972"/>
        <n v="2235081"/>
        <n v="334723"/>
        <n v="7046802"/>
        <n v="594977"/>
        <n v="258799"/>
        <n v="31549678"/>
        <n v="2329051"/>
        <n v="672616"/>
        <n v="4433834"/>
        <n v="3305992"/>
        <n v="142553"/>
        <n v="3163530"/>
        <n v="1548465"/>
        <n v="1122200"/>
        <n v="13792194"/>
        <n v="6549592"/>
        <n v="2283310"/>
        <n v="2202153"/>
        <n v="282087"/>
        <n v="6824879"/>
        <n v="588140"/>
        <n v="358774"/>
        <n v="33412439"/>
        <n v="2362098"/>
        <n v="1160228"/>
        <n v="4472408"/>
        <n v="3355398"/>
        <n v="146191"/>
        <n v="3249456"/>
        <n v="1667154"/>
        <n v="1138300"/>
        <n v="14446855"/>
        <n v="6799267"/>
        <n v="2232686"/>
        <n v="2204291"/>
        <n v="337082"/>
        <n v="7369235"/>
        <n v="638261"/>
        <n v="327472"/>
        <n v="33499344"/>
        <n v="2506445"/>
        <n v="1185386"/>
        <n v="4525937"/>
        <n v="3158269"/>
        <n v="142804"/>
        <n v="3056762"/>
        <n v="2248526"/>
        <n v="1146100"/>
        <n v="13448319"/>
        <n v="6332854"/>
        <n v="1890440"/>
        <n v="1850651"/>
        <n v="238089"/>
        <n v="6970743"/>
        <n v="600818"/>
        <n v="317417"/>
        <n v="32269708"/>
        <n v="2162960"/>
        <n v="1203885"/>
        <n v="4420132"/>
        <n v="5064182"/>
        <n v="138809"/>
        <n v="3332514"/>
        <n v="1603276"/>
        <n v="1139900"/>
        <n v="14492637"/>
        <n v="6591751"/>
        <n v="2079260"/>
        <n v="1939857"/>
        <n v="347762"/>
        <n v="7822983"/>
        <n v="574032"/>
        <n v="257587"/>
        <n v="35388425"/>
        <n v="2302351"/>
        <n v="1110584"/>
        <n v="4080293"/>
        <n v="3842081"/>
        <n v="144911"/>
        <n v="2798916"/>
        <n v="1590680"/>
        <n v="1162600"/>
        <n v="13103291"/>
        <n v="6378143"/>
        <n v="2090968"/>
        <n v="2125060"/>
        <n v="335964"/>
        <n v="7173339"/>
        <n v="552149"/>
        <n v="213158"/>
        <n v="33938203"/>
        <n v="2033736"/>
        <n v="1055837"/>
        <n v="3885288"/>
        <n v="3873239"/>
        <n v="127870"/>
        <n v="2863472"/>
        <n v="1213666"/>
        <n v="1108500"/>
        <n v="13098145"/>
        <n v="6942177"/>
        <n v="2497545"/>
        <n v="2294097"/>
        <n v="342909"/>
        <n v="7104637"/>
        <n v="430688"/>
        <n v="194496"/>
        <n v="33336569"/>
        <n v="2306049"/>
        <n v="563419"/>
        <n v="4584178"/>
        <n v="3833766"/>
        <n v="141246"/>
        <n v="2921081"/>
        <n v="1876998"/>
        <n v="1087900"/>
        <n v="12657443"/>
        <n v="6353949"/>
        <n v="2290046"/>
        <n v="2332517"/>
        <n v="346958"/>
        <n v="6932094"/>
        <n v="379283"/>
        <n v="174125"/>
        <n v="33392087"/>
        <n v="2166134"/>
        <n v="987256"/>
        <n v="3877434"/>
        <n v="3122094"/>
        <n v="135557"/>
        <n v="2549643"/>
        <n v="1496767"/>
        <n v="825100"/>
        <n v="13002806"/>
        <n v="6593242"/>
        <n v="2103281"/>
        <n v="2176628"/>
        <n v="304121"/>
        <n v="7205421"/>
        <n v="318337"/>
        <n v="196384"/>
        <n v="29819616"/>
        <n v="1865141"/>
        <n v="920096"/>
        <n v="3727585"/>
        <n v="3219886"/>
        <n v="141059"/>
        <n v="2639918"/>
        <n v="1744266"/>
        <n v="982400"/>
        <n v="13847485"/>
        <n v="7538345"/>
        <n v="2009802"/>
        <n v="2414567"/>
        <n v="222240"/>
        <n v="7608959"/>
        <n v="658256"/>
        <n v="207489"/>
        <n v="33806663"/>
        <n v="2052496"/>
        <n v="915158"/>
        <n v="3586981"/>
        <n v="3255294"/>
        <n v="142623"/>
        <n v="2399999"/>
        <n v="1382486"/>
        <n v="827700"/>
        <n v="12678074"/>
        <n v="6909018"/>
        <n v="1875653"/>
        <n v="2043267"/>
        <n v="263828"/>
        <n v="7483815"/>
        <n v="557649"/>
        <n v="201195"/>
        <n v="32827198"/>
        <n v="1878080"/>
        <n v="945276"/>
        <n v="3314144"/>
        <n v="2995801"/>
        <n v="131417"/>
        <n v="3310548"/>
        <n v="1290464"/>
        <n v="1223600"/>
        <n v="13473084"/>
        <n v="7518432"/>
        <n v="1869664"/>
        <n v="1946737"/>
        <n v="338905"/>
        <n v="7583390"/>
        <n v="460167"/>
        <n v="213453"/>
        <n v="33936329"/>
        <n v="2324315"/>
        <n v="978314"/>
        <n v="4239258"/>
        <n v="3351001"/>
        <n v="131020"/>
        <n v="3443867"/>
        <n v="1290346"/>
        <n v="1159200"/>
        <n v="12296020"/>
        <n v="6905059"/>
        <n v="1925608"/>
        <n v="2125542"/>
        <n v="236900"/>
        <n v="7801795"/>
        <n v="420582"/>
        <n v="282591"/>
        <n v="33547949"/>
        <n v="26681"/>
        <n v="2428505"/>
        <n v="969718"/>
        <n v="3846293"/>
        <n v="3133641"/>
        <n v="137416"/>
        <n v="3369216"/>
        <n v="1303647"/>
        <n v="1152700"/>
        <n v="13311280"/>
        <n v="6598019"/>
        <n v="2232306"/>
        <n v="2161348"/>
        <n v="318783"/>
        <n v="6927536"/>
        <n v="345084"/>
        <n v="272173"/>
        <n v="33865061"/>
        <n v="10810"/>
        <n v="2388605"/>
        <n v="1058759"/>
        <n v="4446258"/>
        <n v="3110463"/>
        <n v="115218"/>
        <n v="3735390"/>
        <n v="1591494"/>
        <n v="1067900"/>
        <n v="13259868"/>
        <n v="7346817"/>
        <n v="2205144"/>
        <n v="2298673"/>
        <n v="334628"/>
        <n v="8210018"/>
        <n v="387566"/>
        <n v="334294"/>
        <n v="35203257"/>
        <n v="2511011"/>
        <n v="1135594"/>
        <n v="4380361"/>
        <n v="3317829"/>
        <n v="130257"/>
        <n v="2924119"/>
        <n v="1320336"/>
        <n v="1198300"/>
        <n v="11922171"/>
        <n v="6591405"/>
        <n v="2017687"/>
        <n v="1994888"/>
        <n v="332157"/>
        <n v="7516807"/>
        <n v="396979"/>
        <n v="248935"/>
        <n v="34489097"/>
        <n v="2413922"/>
        <n v="909669"/>
        <n v="4276945"/>
        <n v="3187666"/>
        <n v="125859"/>
        <n v="3160848"/>
        <n v="1873048"/>
        <n v="1199000"/>
        <n v="12653868"/>
        <n v="6957400"/>
        <n v="1866969"/>
        <n v="2268896"/>
        <n v="299171"/>
        <n v="8115521"/>
        <n v="538936"/>
        <n v="251078"/>
        <n v="34752745"/>
        <n v="2094074"/>
        <n v="959882"/>
        <n v="4103704"/>
        <n v="3141582"/>
        <n v="129011"/>
        <n v="3519195"/>
        <n v="1368181"/>
        <n v="1155800"/>
        <n v="12538396"/>
        <n v="6436524"/>
        <n v="2108796"/>
        <n v="2445673"/>
        <n v="228651"/>
        <n v="7900356"/>
        <n v="536526"/>
        <n v="219624"/>
        <n v="33052150"/>
        <n v="2135180"/>
        <n v="892471"/>
        <n v="3533434"/>
        <n v="3111129"/>
        <n v="104603"/>
        <n v="3726334"/>
        <n v="1463326"/>
        <n v="1161100"/>
        <n v="11812592"/>
        <n v="6152506"/>
        <n v="2205442"/>
        <n v="2284561"/>
        <n v="348987"/>
        <n v="7640814"/>
        <n v="642269"/>
        <n v="206538"/>
        <n v="33941440"/>
        <n v="2336869"/>
        <n v="873108"/>
        <n v="4429621"/>
        <n v="2914165"/>
        <n v="105698"/>
        <n v="3358174"/>
        <n v="1872193"/>
        <n v="1151200"/>
        <n v="11686593"/>
        <n v="6031867"/>
        <n v="2085358"/>
        <n v="2411503"/>
        <n v="304286"/>
        <n v="6927511"/>
        <n v="438395"/>
        <n v="202755"/>
        <n v="33133677"/>
        <n v="2772898"/>
        <n v="958816"/>
        <n v="4253885"/>
        <n v="2934925"/>
        <n v="104471"/>
        <n v="3155499"/>
        <n v="1788120"/>
        <n v="860500"/>
        <n v="12810881"/>
        <n v="6150932"/>
        <n v="2040944"/>
        <n v="2275561"/>
        <n v="299202"/>
        <n v="7715865"/>
        <n v="393477"/>
        <n v="201888"/>
        <n v="31642092"/>
        <n v="2606373"/>
        <n v="865943"/>
        <n v="3928827"/>
        <n v="2806706"/>
        <n v="129869"/>
        <n v="3946551"/>
        <n v="1970152"/>
        <n v="1026700"/>
        <n v="13606441"/>
        <n v="7203597"/>
        <n v="1963761"/>
        <n v="2576318"/>
        <n v="337389"/>
        <n v="8431671"/>
        <n v="470085"/>
        <n v="209420"/>
        <n v="34827929"/>
        <n v="2568018"/>
        <n v="968747"/>
        <n v="3422120"/>
        <n v="3337094"/>
        <n v="128307"/>
        <n v="3443194"/>
        <n v="1577549"/>
        <n v="965100"/>
        <n v="13503052"/>
        <n v="6762520"/>
        <n v="1635936"/>
        <n v="2223095"/>
        <n v="291552"/>
        <n v="8070402"/>
        <n v="464862"/>
        <n v="194112"/>
        <n v="33236626"/>
        <n v="2461878"/>
        <n v="886073"/>
        <n v="3243825"/>
        <n v="2874215"/>
        <n v="132830"/>
        <n v="3671048"/>
        <n v="2119968"/>
        <n v="13964484"/>
        <n v="6938300"/>
        <n v="1889494"/>
        <n v="2316942"/>
        <n v="267060"/>
        <n v="7996295"/>
        <n v="519349"/>
        <n v="203414"/>
        <n v="31254800"/>
        <n v="2626977"/>
        <n v="911715"/>
        <n v="3880523"/>
        <n v="2906456"/>
        <n v="142270"/>
        <n v="3747694"/>
        <n v="1936758"/>
        <n v="1123900"/>
        <n v="13292057"/>
        <n v="6786750"/>
        <n v="1845298"/>
        <n v="2503137"/>
        <n v="326080"/>
        <n v="7778188"/>
        <n v="381289"/>
        <n v="234885"/>
        <n v="31536238"/>
        <n v="2805619"/>
        <n v="953969"/>
        <n v="4055749"/>
        <n v="3190976"/>
        <n v="129483"/>
        <n v="3874558"/>
        <n v="1679020"/>
        <n v="1174700"/>
        <n v="13124580"/>
        <n v="6152703"/>
        <n v="2179766"/>
        <n v="2340451"/>
        <n v="290132"/>
        <n v="7409131"/>
        <n v="507147"/>
        <n v="249967"/>
        <n v="34829489"/>
        <n v="3062572"/>
        <n v="968366"/>
        <n v="4308660"/>
        <n v="3000157"/>
        <n v="124398"/>
        <n v="3677497"/>
        <n v="1892599"/>
        <n v="1123300"/>
        <n v="14328556"/>
        <n v="7350856"/>
        <n v="2177396"/>
        <n v="2253112"/>
        <n v="351127"/>
        <n v="8936877"/>
        <n v="542204"/>
        <n v="329925"/>
        <n v="33887306"/>
        <n v="2950742"/>
        <n v="1075333"/>
        <n v="4153158"/>
        <n v="3244859"/>
        <n v="146860"/>
        <n v="3105740"/>
        <n v="1753943"/>
        <n v="1044200"/>
        <n v="14283750"/>
        <n v="6855956"/>
        <n v="2032474"/>
        <n v="2087229"/>
        <n v="181073"/>
        <n v="9990279"/>
        <n v="444503"/>
        <n v="411773"/>
        <n v="32992768"/>
        <n v="2141002"/>
        <n v="991557"/>
        <n v="4149302"/>
        <n v="3270584"/>
        <n v="119900"/>
        <n v="2681207"/>
        <n v="2337903"/>
        <n v="1036800"/>
        <n v="13117576"/>
        <n v="5177303"/>
        <n v="2046140"/>
        <n v="2370832"/>
        <n v="308312"/>
        <n v="8553672"/>
        <n v="526836"/>
        <n v="344597"/>
        <n v="32646111"/>
        <n v="1741363"/>
        <n v="779443"/>
        <n v="3952258"/>
        <n v="2900181"/>
        <n v="107663"/>
        <n v="3611123"/>
        <n v="1132907"/>
        <n v="1037300"/>
        <n v="11959584"/>
        <n v="5337322"/>
        <n v="2086763"/>
        <n v="2291539"/>
        <n v="339733"/>
        <n v="7352032"/>
        <n v="299196"/>
        <n v="279632"/>
        <n v="33407718"/>
        <n v="522676"/>
        <n v="768557"/>
        <n v="4198740"/>
        <n v="3183481"/>
        <n v="125384"/>
        <n v="3629120"/>
        <n v="1668714"/>
        <n v="1040500"/>
        <n v="13076986"/>
        <n v="48040"/>
        <n v="7051159"/>
        <n v="2247936"/>
        <n v="2184117"/>
        <n v="347843"/>
        <n v="8181697"/>
        <n v="297213"/>
        <n v="214881"/>
        <n v="33121810"/>
        <n v="7270"/>
        <n v="2302730"/>
        <n v="792466"/>
        <n v="4451121"/>
        <n v="2965659"/>
        <n v="138780"/>
        <n v="4052754"/>
        <n v="2368723"/>
        <n v="834"/>
        <n v="719300"/>
        <n v="13509288"/>
        <n v="51630"/>
        <n v="6863736"/>
        <n v="2148725"/>
        <n v="2742470"/>
        <n v="342781"/>
        <n v="9874613"/>
        <n v="309451"/>
        <n v="226897"/>
        <n v="36845709"/>
        <n v="2313475"/>
        <n v="756122"/>
        <n v="4417908"/>
        <n v="2654020"/>
        <n v="133792"/>
        <n v="3665339"/>
        <n v="2315839"/>
        <n v="569700"/>
        <n v="12252519"/>
        <n v="100050"/>
        <n v="6656857"/>
        <n v="2083597"/>
        <n v="2003439"/>
        <n v="303436"/>
        <n v="8948040"/>
        <n v="187268"/>
        <n v="238987"/>
        <n v="31896329"/>
        <n v="1930921"/>
        <n v="755273"/>
        <n v="3450531"/>
        <n v="2323668"/>
        <n v="138730"/>
        <n v="3968116"/>
        <n v="2610930"/>
        <n v="615800"/>
        <n v="14028518"/>
        <n v="65540"/>
        <n v="7308119"/>
        <n v="2030161"/>
        <n v="2769247"/>
        <n v="250911"/>
        <n v="9022726"/>
        <n v="235800"/>
        <n v="290470"/>
        <n v="36594643"/>
        <n v="2108110"/>
        <n v="823748"/>
        <n v="2869240"/>
        <n v="2651991"/>
        <n v="152443"/>
        <n v="3847291"/>
        <n v="2469482"/>
        <n v="714900"/>
        <n v="14427036"/>
        <n v="6740820"/>
        <n v="1759108"/>
        <n v="2246246"/>
        <n v="310475"/>
        <n v="8374787"/>
        <n v="248647"/>
        <n v="228441"/>
        <n v="36576110"/>
        <n v="1831448"/>
        <n v="807221"/>
        <n v="3196838"/>
        <n v="3092415"/>
        <n v="135016"/>
        <n v="4037405"/>
        <n v="2542459"/>
        <n v="726700"/>
        <n v="14662483"/>
        <n v="6861206"/>
        <n v="1614722"/>
        <n v="2138948"/>
        <n v="168790"/>
        <n v="8237918"/>
        <n v="213853"/>
        <n v="340557"/>
        <n v="38112770"/>
        <n v="2212302"/>
        <n v="874990"/>
        <n v="4312032"/>
        <n v="3159324"/>
        <n v="152524"/>
        <n v="3967825"/>
        <n v="2120180"/>
        <n v="718900"/>
        <n v="13863683"/>
        <n v="40085"/>
        <n v="7139081"/>
        <n v="2049900"/>
        <n v="2165025"/>
        <n v="325807"/>
        <n v="8332485"/>
        <n v="243088"/>
        <n v="286851"/>
        <n v="37652407"/>
        <n v="2045306"/>
        <n v="1009763"/>
        <n v="4011670"/>
        <n v="3308353"/>
        <n v="149089"/>
        <n v="4164478"/>
        <n v="3558215"/>
        <n v="613700"/>
        <n v="13052926"/>
        <n v="6177895"/>
        <n v="2171575"/>
        <n v="2213053"/>
        <n v="316476"/>
        <n v="7175536"/>
        <n v="134660"/>
        <n v="300316"/>
        <n v="38003582"/>
        <n v="2237268"/>
        <n v="893285"/>
        <n v="3604097"/>
        <n v="3109461"/>
        <n v="112760"/>
        <n v="5216436"/>
        <n v="3081544"/>
        <n v="683400"/>
        <n v="15686749"/>
        <n v="7343112"/>
        <n v="2293655"/>
        <n v="2403240"/>
        <n v="281689"/>
        <n v="8473646"/>
        <n v="352091"/>
        <n v="328922"/>
        <n v="38251191"/>
        <n v="2298769"/>
        <n v="935999"/>
        <n v="4357767"/>
        <n v="3089389"/>
        <n v="143792"/>
        <n v="4815429"/>
        <n v="1931958"/>
        <n v="10335"/>
        <n v="732900"/>
        <n v="14293803"/>
        <n v="6993653"/>
        <n v="1978551"/>
        <n v="2206634"/>
        <n v="291457"/>
        <n v="7732260"/>
        <n v="179281"/>
        <n v="295455"/>
        <n v="36881587"/>
        <n v="2307057"/>
        <n v="889843"/>
        <n v="4013174"/>
        <n v="3168346"/>
        <n v="143624"/>
        <n v="4919041"/>
        <n v="1867950"/>
        <n v="12969"/>
        <n v="677100"/>
        <n v="14070960"/>
        <n v="7274668"/>
        <n v="1939225"/>
        <n v="2576279"/>
        <n v="330438"/>
        <n v="8905118"/>
        <n v="377259"/>
        <n v="277234"/>
        <n v="38443522"/>
        <n v="2221479"/>
        <n v="879191"/>
        <n v="3865753"/>
        <n v="3011035"/>
        <n v="170893"/>
        <n v="4227605"/>
        <n v="1992452"/>
        <n v="18347"/>
        <n v="590300"/>
        <n v="13031143"/>
        <n v="7198422"/>
        <n v="2078395"/>
        <n v="2152931"/>
        <n v="338537"/>
        <n v="7884526"/>
        <n v="72571"/>
        <n v="291567"/>
        <n v="38354709"/>
        <n v="2246683"/>
        <n v="849229"/>
        <n v="3901576"/>
        <n v="3124834"/>
        <n v="140193"/>
        <n v="4399953"/>
        <n v="1563165"/>
        <n v="2046"/>
        <n v="664500"/>
        <n v="12825346"/>
        <n v="7116474"/>
        <n v="2249910"/>
        <n v="2064203"/>
        <n v="326420"/>
        <n v="8066912"/>
        <n v="2084"/>
        <n v="262848"/>
        <n v="39942162"/>
        <n v="2298005"/>
        <n v="951363"/>
        <n v="3823778"/>
        <n v="2761940"/>
        <n v="128382"/>
        <n v="3969727"/>
        <n v="1791562"/>
        <n v="660100"/>
        <n v="12972155"/>
        <n v="7221637"/>
        <n v="2202547"/>
        <n v="2323901"/>
        <n v="328870"/>
        <n v="8702755"/>
        <n v="247224"/>
        <n v="37769410"/>
        <n v="1973107"/>
        <n v="790863"/>
        <n v="3662635"/>
        <n v="2893267"/>
        <n v="113738"/>
        <n v="3432433"/>
        <n v="2110173"/>
        <n v="568500"/>
        <n v="11789928"/>
        <n v="6670024"/>
        <n v="2005178"/>
        <n v="2118379"/>
        <n v="300919"/>
        <n v="7481166"/>
        <n v="208152"/>
        <n v="33274691"/>
        <n v="1805178"/>
        <n v="773414"/>
        <n v="3354508"/>
        <n v="2846167"/>
        <n v="100377"/>
        <n v="4080448"/>
        <n v="2699525"/>
        <n v="764300"/>
        <n v="13841247"/>
        <n v="7684029"/>
        <n v="1923993"/>
        <n v="2394539"/>
        <n v="187665"/>
        <n v="8868750"/>
        <n v="244690"/>
        <n v="37287204"/>
        <n v="2110570"/>
        <n v="860740"/>
        <n v="2381981"/>
        <n v="2826029"/>
        <n v="119580"/>
        <n v="4387572"/>
        <n v="1925991"/>
        <n v="13091844"/>
        <n v="6837172"/>
        <n v="1571290"/>
        <n v="2189112"/>
        <n v="271597"/>
        <n v="8407455"/>
        <n v="216316"/>
        <n v="37533110"/>
        <n v="1885235"/>
        <n v="912299"/>
        <n v="3357931"/>
        <n v="2982140"/>
        <n v="122291"/>
        <n v="3890266"/>
        <n v="1829401"/>
        <n v="700200"/>
        <n v="13808254"/>
        <n v="6952410"/>
        <n v="1979247"/>
        <n v="2148490"/>
        <n v="303370"/>
        <n v="8595137"/>
        <n v="286887"/>
        <n v="36292693"/>
        <n v="2002971"/>
        <n v="930772"/>
        <n v="3326901"/>
        <n v="3200658"/>
        <n v="116934"/>
        <n v="4343398"/>
        <n v="2254896"/>
        <n v="707000"/>
        <n v="13313545"/>
        <n v="6604671"/>
        <n v="1980804"/>
        <n v="2420999"/>
        <n v="336345"/>
        <n v="8110522"/>
        <n v="314338"/>
        <n v="38175898"/>
        <n v="1916158"/>
        <n v="988225"/>
        <n v="3407533"/>
        <n v="3361762"/>
        <n v="106838"/>
        <n v="4815994"/>
        <n v="1369806"/>
        <n v="703700"/>
        <n v="13244142"/>
        <n v="6692059"/>
        <n v="2200151"/>
        <n v="2701170"/>
        <n v="341858"/>
        <n v="7365319"/>
        <n v="331040"/>
        <n v="38165199"/>
        <n v="2230635"/>
        <n v="972324"/>
        <n v="3484707"/>
        <n v="3416559"/>
        <n v="90640"/>
        <n v="4663771"/>
        <n v="2047261"/>
        <n v="709400"/>
        <n v="14365933"/>
        <n v="7502609"/>
        <n v="2339577"/>
        <n v="2526730"/>
        <n v="355342"/>
        <n v="8526287"/>
        <n v="300252"/>
        <n v="40506458"/>
        <n v="2247689"/>
        <n v="925702"/>
        <n v="3982535"/>
        <n v="4050550"/>
        <n v="105789"/>
        <n v="4533422"/>
        <n v="1601313"/>
        <n v="671300"/>
        <n v="13497462"/>
        <n v="6280453"/>
        <n v="1785243"/>
        <n v="2248234"/>
        <n v="175414"/>
        <n v="8158931"/>
        <n v="223891"/>
        <n v="39485512"/>
        <n v="2073408"/>
        <n v="724099"/>
        <n v="3637506"/>
        <n v="3464126"/>
        <n v="105861"/>
        <n v="4239666"/>
        <n v="1811689"/>
        <n v="560800"/>
        <n v="13814196"/>
        <n v="6776611"/>
        <n v="1898776"/>
        <n v="2320059"/>
        <n v="340184"/>
        <n v="8919035"/>
        <n v="255483"/>
        <n v="40460853"/>
        <n v="1895573"/>
        <n v="747250"/>
        <n v="3911401"/>
        <n v="3119819"/>
        <n v="108068"/>
        <n v="4031388"/>
        <n v="2397686"/>
        <n v="531400"/>
        <n v="12293409"/>
        <n v="6378684"/>
        <n v="1900968"/>
        <n v="2334535"/>
        <n v="118222"/>
        <n v="7158836"/>
        <n v="220718"/>
        <n v="40906354"/>
        <n v="2004345"/>
        <n v="656955"/>
        <n v="3043249"/>
        <n v="2734740"/>
        <n v="109831"/>
        <n v="4405912"/>
        <n v="1898682"/>
        <n v="641000"/>
        <n v="12345645"/>
        <n v="6215684"/>
        <n v="2223798"/>
        <n v="2487192"/>
        <n v="326803"/>
        <n v="7068498"/>
        <n v="171383"/>
        <n v="38969062"/>
        <n v="2026816"/>
        <n v="865812"/>
        <n v="4007239"/>
        <n v="2884965"/>
        <n v="101213"/>
        <n v="2872668"/>
        <n v="27549"/>
        <n v="615208"/>
        <n v="12812347"/>
        <n v="6786049"/>
        <n v="2117853"/>
        <n v="2090012"/>
        <n v="204684"/>
        <n v="10446210"/>
        <n v="344250"/>
        <n v="38807209"/>
        <n v="1769592"/>
        <n v="944169"/>
        <n v="3661810"/>
        <n v="3311567"/>
        <n v="99960"/>
        <n v="3766854"/>
        <n v="25995"/>
        <n v="431519"/>
        <n v="12122389"/>
        <n v="6670976"/>
        <n v="1991098"/>
        <n v="2498366"/>
        <n v="308261"/>
        <n v="8861323"/>
        <n v="329102"/>
        <n v="37636915"/>
        <n v="1364682"/>
        <n v="868341"/>
        <n v="3106022"/>
        <n v="3151825"/>
        <n v="90953"/>
        <n v="4754345"/>
        <n v="26553"/>
        <n v="753601"/>
        <n v="12818401"/>
        <n v="7013248"/>
        <n v="1747542"/>
        <n v="2128225"/>
        <n v="290783"/>
        <n v="8980938"/>
        <n v="325019"/>
        <n v="39357501"/>
        <n v="1563080"/>
        <n v="968136"/>
        <n v="2760861"/>
        <n v="3543743"/>
        <n v="87930"/>
        <n v="3966947"/>
        <n v="24571"/>
        <n v="700304"/>
        <n v="12795874"/>
        <n v="7090176"/>
        <n v="1847760"/>
        <n v="2058448"/>
        <n v="150795"/>
        <n v="8701357"/>
        <n v="336074"/>
        <n v="39343644"/>
        <n v="1671936"/>
        <n v="718780"/>
        <n v="2899046"/>
        <n v="3840076"/>
        <n v="87848"/>
        <n v="3664369"/>
        <n v="26684"/>
        <n v="733325"/>
        <n v="13786883"/>
        <n v="7176089"/>
        <n v="1897569"/>
        <n v="1900934"/>
        <n v="361399"/>
        <n v="9402614"/>
        <n v="341646"/>
        <n v="38864421"/>
        <n v="1861977"/>
        <n v="869919"/>
        <n v="3362736"/>
        <n v="3630152"/>
        <n v="76815"/>
        <n v="4491541"/>
        <n v="25911"/>
        <n v="698300"/>
        <n v="13146336"/>
        <n v="7218291"/>
        <n v="1943274"/>
        <n v="2214232"/>
        <n v="340478"/>
        <n v="9471565"/>
        <n v="367246"/>
        <n v="35117416"/>
        <n v="2121000"/>
        <n v="647127"/>
        <n v="3617952"/>
        <n v="3373416"/>
        <n v="67515"/>
        <n v="3711962"/>
        <n v="26600"/>
        <n v="714892"/>
        <n v="12486120"/>
        <n v="7030523"/>
        <n v="2187617"/>
        <n v="2490706"/>
        <n v="350241"/>
        <n v="8369234"/>
        <n v="293714"/>
        <n v="41246664"/>
        <n v="2319264"/>
        <n v="721682"/>
        <n v="3831538"/>
        <n v="3465129"/>
        <n v="82844"/>
        <n v="4189941"/>
        <n v="28411"/>
        <n v="676188"/>
        <n v="13886153"/>
        <n v="7768625"/>
        <n v="2082055"/>
        <n v="2227019"/>
        <n v="342858"/>
        <n v="9396139"/>
        <n v="324897"/>
        <n v="43176004"/>
        <n v="2183695"/>
        <n v="802261"/>
        <n v="3798479"/>
        <n v="3450814"/>
        <n v="66512"/>
        <n v="3572615"/>
        <n v="28181"/>
        <n v="724115"/>
        <n v="12797629"/>
        <n v="7751075"/>
        <n v="1952709"/>
        <n v="2040225"/>
        <n v="292528"/>
        <n v="8638841"/>
        <n v="298338"/>
        <n v="41572089"/>
        <n v="2005789"/>
        <n v="781559"/>
        <n v="3640223"/>
        <n v="3293014"/>
        <n v="59507"/>
        <n v="4203172"/>
        <n v="29074"/>
        <n v="693867"/>
        <n v="14103473"/>
        <n v="7919204"/>
        <n v="2074298"/>
        <n v="2399023"/>
        <n v="9878873"/>
        <n v="329391"/>
        <n v="41670222"/>
        <n v="2102360"/>
        <n v="736993"/>
        <n v="3852044"/>
        <n v="3171408"/>
        <n v="72166"/>
        <n v="3975248"/>
        <n v="28171"/>
        <n v="603066"/>
        <n v="13194010"/>
        <n v="7869998"/>
        <n v="2085866"/>
        <n v="2066377"/>
        <n v="121925"/>
        <n v="8984001"/>
        <n v="305488"/>
        <n v="41188084"/>
        <n v="2224292"/>
        <n v="679071"/>
        <n v="3633274"/>
        <n v="2782292"/>
        <n v="58858"/>
        <n v="5110636"/>
        <n v="28659"/>
        <n v="613259"/>
        <n v="11736472"/>
        <n v="7591379"/>
        <n v="2215589"/>
        <n v="2287799"/>
        <n v="254054"/>
        <n v="9135737"/>
        <n v="325103"/>
        <n v="39958079"/>
        <n v="2247892"/>
        <n v="761112"/>
        <n v="3618299"/>
        <n v="2612771"/>
        <n v="75694"/>
        <n v="4418432"/>
        <n v="44789"/>
        <n v="658033"/>
        <n v="11339181"/>
        <n v="6578715"/>
        <n v="2103525"/>
        <n v="1828698"/>
        <n v="327237"/>
        <n v="8568820"/>
        <n v="39291828"/>
        <n v="2229295"/>
        <n v="654114"/>
        <n v="3726281"/>
        <n v="2429019"/>
        <n v="67729"/>
        <n v="3748675"/>
        <n v="11847"/>
        <n v="426921"/>
        <n v="11579849"/>
        <n v="6911844"/>
        <n v="1899026"/>
        <n v="1821363"/>
        <n v="294789"/>
        <n v="8175650"/>
        <n v="36057815"/>
        <n v="1794106"/>
        <n v="748004"/>
        <n v="3015587"/>
        <n v="2179700"/>
        <n v="71118"/>
        <n v="4691642"/>
        <n v="8377"/>
        <n v="489158"/>
        <n v="12904614"/>
        <n v="8018303"/>
        <n v="2020238"/>
        <n v="2186181"/>
        <n v="310872"/>
        <n v="9015097"/>
        <n v="35447224"/>
        <n v="1840538"/>
        <n v="719911"/>
        <n v="2716335"/>
        <n v="2409712"/>
        <n v="63849"/>
        <n v="3376442"/>
        <n v="639150"/>
        <n v="11984251"/>
        <n v="7343762"/>
        <n v="1919545"/>
        <n v="2077004"/>
        <n v="267532"/>
        <n v="8271687"/>
        <n v="33661206"/>
        <n v="2003874"/>
        <n v="591462"/>
        <n v="2689975"/>
        <n v="2226873"/>
        <n v="59393"/>
        <n v="4424042"/>
        <n v="684324"/>
        <n v="10746312"/>
        <n v="7202336"/>
        <n v="1695683"/>
        <n v="1753723"/>
        <n v="293520"/>
        <n v="7783236"/>
        <n v="33612779"/>
        <n v="2251111"/>
        <n v="758390"/>
        <n v="3406132"/>
        <n v="2219689"/>
        <n v="57585"/>
        <n v="4154123"/>
        <n v="696316"/>
        <n v="11420779"/>
        <n v="7198837"/>
        <n v="1829743"/>
        <n v="1936297"/>
        <n v="337456"/>
        <n v="7952232"/>
        <n v="32869122"/>
        <n v="2188616"/>
        <n v="586708"/>
        <n v="3342664"/>
        <n v="2401150"/>
        <n v="58357"/>
        <n v="4256506"/>
        <n v="682990"/>
        <n v="10975187"/>
        <n v="6876001"/>
        <n v="2030073"/>
        <n v="2095500"/>
        <n v="352785"/>
        <n v="6981294"/>
        <n v="36780825"/>
        <n v="2239404"/>
        <n v="673634"/>
        <n v="3539282"/>
        <n v="2638536"/>
        <n v="71587"/>
        <n v="4351338"/>
        <n v="747390"/>
        <n v="11357663"/>
        <n v="7371124"/>
        <n v="2036663"/>
        <n v="2368362"/>
        <n v="351050"/>
        <n v="8359135"/>
        <n v="36973556"/>
        <n v="2257417"/>
        <n v="730839"/>
        <n v="3312120"/>
        <n v="2933713"/>
        <n v="64231"/>
        <n v="3748822"/>
        <n v="708545"/>
        <n v="10255025"/>
        <n v="7196970"/>
        <n v="1711496"/>
        <n v="2433158"/>
        <n v="311049"/>
        <n v="7320976"/>
        <n v="34745787"/>
        <n v="2086954"/>
        <n v="657607"/>
        <n v="3068129"/>
        <n v="2342166"/>
        <n v="64478"/>
        <n v="3274178"/>
        <n v="533202"/>
        <n v="10163508"/>
        <n v="7210561"/>
        <n v="1727569"/>
        <n v="2342143"/>
        <n v="252487"/>
        <n v="7750767"/>
        <n v="34171068"/>
        <n v="2073083"/>
        <n v="554189"/>
        <n v="2716033"/>
        <n v="2142692"/>
        <n v="58838"/>
        <n v="3315582"/>
        <n v="604301"/>
        <n v="9005774"/>
        <n v="7038589"/>
        <n v="2052863"/>
        <n v="2390173"/>
        <n v="304550"/>
        <n v="7905158"/>
        <n v="34333630"/>
        <n v="2042706"/>
        <n v="561146"/>
        <n v="2555716"/>
        <n v="2029625"/>
        <n v="55975"/>
        <n v="4553453"/>
        <n v="616579"/>
        <n v="7607218"/>
        <n v="6925627"/>
        <n v="2145910"/>
        <n v="1887792"/>
        <n v="341150"/>
        <n v="7202408"/>
        <n v="33131986"/>
        <n v="2153469"/>
        <n v="657751"/>
        <n v="2961515"/>
        <n v="2033119"/>
        <n v="57936"/>
        <n v="1812707"/>
        <n v="18140"/>
        <n v="695944"/>
        <n v="9152354"/>
        <n v="6974570"/>
        <n v="2108785"/>
        <n v="2019870"/>
        <n v="334988"/>
        <n v="8376121"/>
        <n v="34893052"/>
        <n v="1798191"/>
        <n v="556602"/>
        <n v="3257093"/>
        <n v="2142149"/>
        <n v="54052"/>
        <n v="1545659"/>
        <n v="29013"/>
        <n v="454721"/>
        <n v="8790722"/>
        <n v="7569881"/>
        <n v="1923199"/>
        <n v="1890362"/>
        <n v="7947310"/>
        <n v="33155915"/>
        <n v="1533889"/>
        <n v="732587"/>
        <n v="3177428"/>
        <n v="2035839"/>
        <n v="66186"/>
        <n v="1939333"/>
        <n v="50054"/>
        <n v="519195"/>
        <n v="11145251"/>
        <n v="8545698"/>
        <n v="2057567"/>
        <n v="1889760"/>
        <n v="318365"/>
        <n v="9918540"/>
        <n v="36795534"/>
        <n v="1573065"/>
        <n v="730476"/>
        <n v="3682939"/>
        <n v="2286932"/>
        <n v="73871"/>
        <n v="1928498"/>
        <n v="1503"/>
        <n v="532685"/>
        <n v="9866974"/>
        <n v="7666545"/>
        <n v="1420995"/>
        <n v="1559639"/>
        <n v="116294"/>
        <n v="9678774"/>
        <n v="35870692"/>
        <n v="1416956"/>
        <n v="631267"/>
        <n v="2897365"/>
        <n v="2103375"/>
        <n v="74710"/>
        <n v="1757907"/>
        <n v="629817"/>
        <n v="9719705"/>
        <n v="7861226"/>
        <n v="1601220"/>
        <n v="1481911"/>
        <n v="330043"/>
        <n v="8851334"/>
        <n v="36361597"/>
        <n v="1798587"/>
        <n v="645436"/>
        <n v="4111014"/>
        <n v="2169604"/>
        <n v="67524"/>
        <n v="1765005"/>
        <n v="666793"/>
        <n v="8906686"/>
        <n v="7992815"/>
        <n v="1996859"/>
        <n v="1643988"/>
        <n v="325485"/>
        <n v="8920458"/>
        <n v="35259629"/>
        <n v="1680079"/>
        <n v="636305"/>
        <n v="4159782"/>
        <n v="2270943"/>
        <n v="80776"/>
        <n v="1683789"/>
        <n v="17854"/>
        <n v="673064"/>
        <n v="9775314"/>
        <n v="7958666"/>
        <n v="2057719"/>
        <n v="1969152"/>
        <n v="348097"/>
        <n v="8213212"/>
        <n v="38576928"/>
        <n v="1828619"/>
        <n v="781796"/>
        <n v="4118256"/>
        <n v="2100702"/>
        <n v="58363"/>
        <n v="2144331"/>
        <n v="3396"/>
        <n v="712824"/>
        <n v="10373204"/>
        <n v="8551270"/>
        <n v="1950135"/>
        <n v="1966594"/>
        <n v="350830"/>
        <n v="10214251"/>
        <n v="39303872"/>
        <n v="1661116"/>
        <n v="864636"/>
        <n v="4094210"/>
        <n v="2402651"/>
        <n v="69957"/>
        <n v="2022080"/>
        <n v="732931"/>
        <n v="9819757"/>
        <n v="7896899"/>
        <n v="1639457"/>
        <n v="2207760"/>
        <n v="329923"/>
        <n v="8542893"/>
        <n v="37881595"/>
        <n v="2146417"/>
        <n v="622252"/>
        <n v="4296939"/>
        <n v="1965517"/>
        <n v="69195"/>
        <n v="1865811"/>
        <n v="769082"/>
        <n v="9715287"/>
        <n v="8373393"/>
        <n v="1609174"/>
        <n v="1780552"/>
        <n v="188769"/>
        <n v="9213342"/>
        <n v="39591564"/>
        <n v="2156398"/>
        <n v="659898"/>
        <n v="4069239"/>
        <n v="1744892"/>
        <n v="71485"/>
        <n v="1974151"/>
        <n v="680703"/>
        <n v="9070819"/>
        <n v="7948226"/>
        <n v="1765305"/>
        <n v="1743941"/>
        <n v="327068"/>
        <n v="9323285"/>
        <n v="37255811"/>
        <n v="1951730"/>
        <n v="611602"/>
        <n v="3873382"/>
        <n v="1553782"/>
        <n v="70848"/>
        <n v="1451986"/>
        <n v="3399"/>
        <n v="693424"/>
        <n v="8164160"/>
        <n v="7957457"/>
        <n v="2082689"/>
        <n v="1852068"/>
        <n v="337453"/>
        <n v="8745717"/>
        <n v="39611474"/>
        <n v="2031167"/>
        <n v="540833"/>
        <n v="3676785"/>
        <n v="2388012"/>
        <n v="68655"/>
        <n v="1020268"/>
        <n v="75979"/>
        <n v="630030"/>
        <n v="9342623"/>
        <n v="8182864"/>
        <n v="2004135"/>
        <n v="1833487"/>
        <n v="157579"/>
        <n v="8710055"/>
        <n v="37047448"/>
        <n v="2131625"/>
        <n v="533971"/>
        <n v="3809028"/>
        <n v="2216445"/>
        <n v="60084"/>
        <n v="916914"/>
        <n v="62137"/>
        <n v="507392"/>
        <n v="8512180"/>
        <n v="7989129"/>
        <n v="1922873"/>
        <n v="1454404"/>
        <n v="231719"/>
        <n v="8597068"/>
        <n v="32062632"/>
        <n v="1822341"/>
        <n v="546282"/>
        <n v="3518211"/>
        <n v="1877979"/>
        <n v="49441"/>
        <n v="1060482"/>
        <n v="15918"/>
        <n v="455971"/>
        <n v="8692336"/>
        <n v="7902141"/>
        <n v="1960746"/>
        <n v="1888768"/>
        <n v="166276"/>
        <n v="8270847"/>
        <n v="37983021"/>
        <n v="2032237"/>
        <n v="661635"/>
        <n v="19217"/>
        <n v="3965117"/>
        <n v="1868348"/>
        <n v="62511"/>
        <n v="1395076"/>
        <n v="7204"/>
        <n v="617004"/>
        <n v="8070115"/>
        <n v="7440626"/>
        <n v="807544"/>
        <n v="1553629"/>
        <n v="288353"/>
        <n v="8163046"/>
        <n v="33600995"/>
        <n v="1873151"/>
        <n v="586529"/>
        <n v="26910"/>
        <n v="4059432"/>
        <n v="1876492"/>
        <n v="65008"/>
        <n v="1161208"/>
        <n v="679367"/>
        <n v="8921045"/>
        <n v="7089800"/>
        <n v="1063974"/>
        <n v="1120767"/>
        <n v="160763"/>
        <n v="8977694"/>
        <n v="32907300"/>
        <n v="2036533"/>
        <n v="697088"/>
        <n v="36175"/>
        <n v="4218855"/>
        <n v="2297385"/>
        <n v="49181"/>
        <n v="1278142"/>
        <n v="648185.5"/>
        <n v="8495580"/>
        <n v="7265213"/>
        <n v="935759"/>
        <n v="1337198"/>
        <n v="224558"/>
        <n v="8570370"/>
        <n v="33254147.5"/>
        <n v="1954842"/>
        <n v="641808.5"/>
        <n v="31542.5"/>
        <n v="4139143.5"/>
        <n v="2086938.5"/>
        <n v="57094.5"/>
      </sharedItems>
    </cacheField>
    <cacheField name=" Purchase_Year" numFmtId="0">
      <sharedItems containsSemiMixedTypes="0" containsString="0" containsNumber="1" containsInteger="1" minValue="1983" maxValue="2011" count="29"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</sharedItems>
    </cacheField>
    <cacheField name=" Purchase_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 cr_usgs_region" numFmtId="0">
      <sharedItems containsBlank="1" count="22">
        <s v=" "/>
        <s v=" Black Mesa"/>
        <s v=" Central Appalachia"/>
        <s v=" Eastern Interior"/>
        <s v=" Fort Union"/>
        <s v=" Green River"/>
        <s v=" Northern Appalachia"/>
        <s v=" Pacific West"/>
        <s v=" Pennsylvania Anthracite"/>
        <s v=" Powder River"/>
        <s v=" Raton Mesa"/>
        <s v=" San Juan River"/>
        <s v=" Southern Appalachia"/>
        <s v=" Texas Region"/>
        <s v=" Uinta Basin"/>
        <s v=" Western Interior"/>
        <s v=" Bighorn Basin"/>
        <s v=" Mississippi Region"/>
        <s v=" Wind River"/>
        <s v=" Denver Region"/>
        <m/>
        <s v=" Southwestern Utah "/>
      </sharedItems>
    </cacheField>
    <cacheField name="Quarter" numFmtId="0">
      <sharedItems containsSemiMixedTypes="0" containsString="0" containsNumber="1" containsInteger="1" minValue="1" maxValue="4" count="4">
        <n v="1"/>
        <n v="2"/>
        <n v="3"/>
        <n v="4"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tt Wasson" refreshedDate="39213.644803240742" refreshedVersion="3" recordCount="2108">
  <cacheSource type="worksheet">
    <worksheetSource ref="B180:L2288" sheet="Appalachia - old"/>
  </cacheSource>
  <cacheFields count="11">
    <cacheField name="Year" numFmtId="0">
      <sharedItems containsSemiMixedTypes="0" containsString="0" containsNumber="1" containsInteger="1" minValue="1983" maxValue="2011" count="29">
        <n v="1983"/>
        <n v="1984"/>
        <n v="1985"/>
        <n v="1986"/>
        <n v="1987"/>
        <n v="1988"/>
        <n v="1989"/>
        <n v="1990"/>
        <n v="1991"/>
        <n v="1992"/>
        <n v="1993"/>
        <n v="1994"/>
        <n v="1995"/>
        <n v="1996"/>
        <n v="1997"/>
        <n v="1998"/>
        <n v="1999"/>
        <n v="2000"/>
        <n v="2001"/>
        <n v="2002"/>
        <n v="2003"/>
        <n v="2004"/>
        <n v="2005"/>
        <n v="2006"/>
        <n v="2007"/>
        <n v="2008"/>
        <n v="2009"/>
        <n v="2010"/>
        <n v="2011"/>
      </sharedItems>
    </cacheField>
    <cacheField name="Quarter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cr_usgs_province" numFmtId="0">
      <sharedItems containsBlank="1" count="8">
        <s v="NULL"/>
        <m/>
        <s v="Eastern"/>
        <s v="Gulf"/>
        <s v="Interior"/>
        <s v="Northern Great Plains"/>
        <s v="Pacific Coast"/>
        <s v="Rocky Mountain"/>
      </sharedItems>
    </cacheField>
    <cacheField name="cr_usgs_region" numFmtId="0">
      <sharedItems containsBlank="1" count="22">
        <s v="NULL"/>
        <m/>
        <s v="Central Appalachia"/>
        <s v="Northern Appalachia"/>
        <s v="Pennsylvania Anthracite"/>
        <s v="Southern Appalachia"/>
        <s v="Mississippi Region"/>
        <s v="Texas Region"/>
        <s v="Eastern Interior"/>
        <s v="Western Interior"/>
        <s v="Fort Union"/>
        <s v="Powder River"/>
        <s v="Alaska"/>
        <s v="Pacific West"/>
        <s v="Black Mesa"/>
        <s v="Denver Region"/>
        <s v="Green River"/>
        <s v="Raton Mesa"/>
        <s v="San Juan River"/>
        <s v="Uinta Basin"/>
        <s v="Wind River"/>
        <s v="Southwestern Utah"/>
      </sharedItems>
    </cacheField>
    <cacheField name="SUM(TONS01)" numFmtId="3">
      <sharedItems containsSemiMixedTypes="0" containsString="0" containsNumber="1" containsInteger="1" minValue="0" maxValue="50573304"/>
    </cacheField>
    <cacheField name="SUM(AVEEMP01)" numFmtId="3">
      <sharedItems containsSemiMixedTypes="0" containsString="0" containsNumber="1" containsInteger="1" minValue="0" maxValue="42640"/>
    </cacheField>
    <cacheField name="SUM(TONS03)" numFmtId="3">
      <sharedItems containsSemiMixedTypes="0" containsString="0" containsNumber="1" containsInteger="1" minValue="0" maxValue="128877985"/>
    </cacheField>
    <cacheField name="SUM(AVEEMP03)" numFmtId="3">
      <sharedItems containsSemiMixedTypes="0" containsString="0" containsNumber="1" containsInteger="1" minValue="0" maxValue="13591"/>
    </cacheField>
    <cacheField name="SUM(TOTPROD)" numFmtId="3">
      <sharedItems containsSemiMixedTypes="0" containsString="0" containsNumber="1" containsInteger="1" minValue="0" maxValue="128911276"/>
    </cacheField>
    <cacheField name="SUM(TOTHRS)" numFmtId="3">
      <sharedItems containsSemiMixedTypes="0" containsString="0" containsNumber="1" containsInteger="1" minValue="1" maxValue="36902812"/>
    </cacheField>
    <cacheField name="SUM(AVENEMP)" numFmtId="3">
      <sharedItems containsSemiMixedTypes="0" containsString="0" containsNumber="1" containsInteger="1" minValue="1" maxValue="72922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272">
  <r>
    <x v="0"/>
    <x v="0"/>
    <x v="0"/>
    <x v="0"/>
    <x v="0"/>
    <n v="0"/>
    <n v="0"/>
    <n v="7960"/>
    <n v="6"/>
    <n v="7960"/>
    <n v="7432"/>
    <n v="15"/>
  </r>
  <r>
    <x v="0"/>
    <x v="0"/>
    <x v="1"/>
    <x v="1"/>
    <x v="1"/>
    <n v="0"/>
    <n v="0"/>
    <n v="12954"/>
    <n v="20"/>
    <n v="12954"/>
    <n v="9960"/>
    <n v="22"/>
  </r>
  <r>
    <x v="0"/>
    <x v="0"/>
    <x v="1"/>
    <x v="1"/>
    <x v="2"/>
    <n v="0"/>
    <n v="0"/>
    <n v="54760"/>
    <n v="21"/>
    <n v="54760"/>
    <n v="15418"/>
    <n v="28"/>
  </r>
  <r>
    <x v="0"/>
    <x v="0"/>
    <x v="1"/>
    <x v="1"/>
    <x v="3"/>
    <n v="0"/>
    <n v="0"/>
    <n v="44058"/>
    <n v="29"/>
    <n v="44058"/>
    <n v="15467"/>
    <n v="31"/>
  </r>
  <r>
    <x v="0"/>
    <x v="0"/>
    <x v="1"/>
    <x v="1"/>
    <x v="4"/>
    <n v="0"/>
    <n v="0"/>
    <n v="0"/>
    <n v="0"/>
    <n v="558"/>
    <n v="1200"/>
    <n v="3"/>
  </r>
  <r>
    <x v="0"/>
    <x v="0"/>
    <x v="2"/>
    <x v="2"/>
    <x v="5"/>
    <n v="10903749"/>
    <n v="11837"/>
    <n v="9754333"/>
    <n v="6753"/>
    <n v="20853787"/>
    <n v="11521240"/>
    <n v="24605"/>
  </r>
  <r>
    <x v="0"/>
    <x v="0"/>
    <x v="2"/>
    <x v="2"/>
    <x v="6"/>
    <n v="817498"/>
    <n v="1007"/>
    <n v="426972"/>
    <n v="440"/>
    <n v="1244470"/>
    <n v="832731"/>
    <n v="1773"/>
  </r>
  <r>
    <x v="0"/>
    <x v="0"/>
    <x v="2"/>
    <x v="2"/>
    <x v="7"/>
    <n v="6262069"/>
    <n v="8073"/>
    <n v="1724122"/>
    <n v="1481"/>
    <n v="8013041"/>
    <n v="5457834"/>
    <n v="12483"/>
  </r>
  <r>
    <x v="0"/>
    <x v="0"/>
    <x v="2"/>
    <x v="2"/>
    <x v="8"/>
    <n v="11637522"/>
    <n v="15281"/>
    <n v="2886746"/>
    <n v="2769"/>
    <n v="14673330"/>
    <n v="11484254"/>
    <n v="24661"/>
  </r>
  <r>
    <x v="0"/>
    <x v="0"/>
    <x v="2"/>
    <x v="3"/>
    <x v="9"/>
    <n v="232578"/>
    <n v="502"/>
    <n v="288081"/>
    <n v="273"/>
    <n v="520749"/>
    <n v="348972"/>
    <n v="967"/>
  </r>
  <r>
    <x v="0"/>
    <x v="0"/>
    <x v="2"/>
    <x v="3"/>
    <x v="10"/>
    <n v="2233905"/>
    <n v="3153"/>
    <n v="5348252"/>
    <n v="4253"/>
    <n v="7652891"/>
    <n v="4775701"/>
    <n v="9547"/>
  </r>
  <r>
    <x v="0"/>
    <x v="0"/>
    <x v="2"/>
    <x v="3"/>
    <x v="4"/>
    <n v="8291187"/>
    <n v="12560"/>
    <n v="7399852"/>
    <n v="5866"/>
    <n v="15720670"/>
    <n v="10873952"/>
    <n v="23292"/>
  </r>
  <r>
    <x v="0"/>
    <x v="0"/>
    <x v="2"/>
    <x v="3"/>
    <x v="8"/>
    <n v="10784457"/>
    <n v="9528"/>
    <n v="1758464"/>
    <n v="1618"/>
    <n v="12542921"/>
    <n v="6921040"/>
    <n v="13738"/>
  </r>
  <r>
    <x v="0"/>
    <x v="0"/>
    <x v="2"/>
    <x v="4"/>
    <x v="4"/>
    <n v="101529"/>
    <n v="416"/>
    <n v="579481"/>
    <n v="1122"/>
    <n v="830026"/>
    <n v="1119290"/>
    <n v="2657"/>
  </r>
  <r>
    <x v="0"/>
    <x v="0"/>
    <x v="2"/>
    <x v="5"/>
    <x v="1"/>
    <n v="2482288"/>
    <n v="4497"/>
    <n v="2891992"/>
    <n v="2004"/>
    <n v="5383759"/>
    <n v="3689345"/>
    <n v="7929"/>
  </r>
  <r>
    <x v="0"/>
    <x v="0"/>
    <x v="2"/>
    <x v="5"/>
    <x v="11"/>
    <n v="1004"/>
    <n v="12"/>
    <n v="62739"/>
    <n v="36"/>
    <n v="63743"/>
    <n v="32805"/>
    <n v="48"/>
  </r>
  <r>
    <x v="0"/>
    <x v="0"/>
    <x v="2"/>
    <x v="5"/>
    <x v="6"/>
    <n v="299143"/>
    <n v="528"/>
    <n v="104233"/>
    <n v="126"/>
    <n v="403376"/>
    <n v="435617"/>
    <n v="890"/>
  </r>
  <r>
    <x v="0"/>
    <x v="0"/>
    <x v="3"/>
    <x v="6"/>
    <x v="12"/>
    <n v="0"/>
    <n v="0"/>
    <n v="12914"/>
    <n v="14"/>
    <n v="12914"/>
    <n v="43135"/>
    <n v="24"/>
  </r>
  <r>
    <x v="0"/>
    <x v="0"/>
    <x v="3"/>
    <x v="7"/>
    <x v="13"/>
    <n v="0"/>
    <n v="0"/>
    <n v="0"/>
    <n v="0"/>
    <n v="0"/>
    <n v="2048"/>
    <n v="4"/>
  </r>
  <r>
    <x v="0"/>
    <x v="0"/>
    <x v="3"/>
    <x v="7"/>
    <x v="0"/>
    <n v="0"/>
    <n v="0"/>
    <n v="8774546"/>
    <n v="3029"/>
    <n v="8774546"/>
    <n v="1714815"/>
    <n v="3156"/>
  </r>
  <r>
    <x v="0"/>
    <x v="0"/>
    <x v="4"/>
    <x v="8"/>
    <x v="14"/>
    <n v="8509930"/>
    <n v="8445"/>
    <n v="6784811"/>
    <n v="3891"/>
    <n v="15294741"/>
    <n v="8375552"/>
    <n v="15525"/>
  </r>
  <r>
    <x v="0"/>
    <x v="0"/>
    <x v="4"/>
    <x v="8"/>
    <x v="3"/>
    <n v="45609"/>
    <n v="33"/>
    <n v="7130835"/>
    <n v="4281"/>
    <n v="7176444"/>
    <n v="2786518"/>
    <n v="5031"/>
  </r>
  <r>
    <x v="0"/>
    <x v="0"/>
    <x v="4"/>
    <x v="8"/>
    <x v="5"/>
    <n v="4373446"/>
    <n v="4170"/>
    <n v="5460231"/>
    <n v="2898"/>
    <n v="9833678"/>
    <n v="4462605"/>
    <n v="8766"/>
  </r>
  <r>
    <x v="0"/>
    <x v="0"/>
    <x v="4"/>
    <x v="9"/>
    <x v="15"/>
    <n v="0"/>
    <n v="0"/>
    <n v="81424"/>
    <n v="75"/>
    <n v="81424"/>
    <n v="46514"/>
    <n v="110"/>
  </r>
  <r>
    <x v="0"/>
    <x v="0"/>
    <x v="4"/>
    <x v="9"/>
    <x v="16"/>
    <n v="0"/>
    <n v="0"/>
    <n v="269900"/>
    <n v="218"/>
    <n v="269900"/>
    <n v="128465"/>
    <n v="262"/>
  </r>
  <r>
    <x v="0"/>
    <x v="0"/>
    <x v="4"/>
    <x v="9"/>
    <x v="17"/>
    <n v="0"/>
    <n v="0"/>
    <n v="1577270"/>
    <n v="1222"/>
    <n v="1577270"/>
    <n v="673097"/>
    <n v="1306"/>
  </r>
  <r>
    <x v="0"/>
    <x v="0"/>
    <x v="4"/>
    <x v="9"/>
    <x v="18"/>
    <n v="0"/>
    <n v="1"/>
    <n v="738301"/>
    <n v="969"/>
    <n v="738301"/>
    <n v="612474"/>
    <n v="1075"/>
  </r>
  <r>
    <x v="0"/>
    <x v="0"/>
    <x v="4"/>
    <x v="9"/>
    <x v="0"/>
    <n v="0"/>
    <n v="0"/>
    <n v="27168"/>
    <n v="33"/>
    <n v="27168"/>
    <n v="24186"/>
    <n v="33"/>
  </r>
  <r>
    <x v="0"/>
    <x v="0"/>
    <x v="5"/>
    <x v="10"/>
    <x v="19"/>
    <n v="0"/>
    <n v="0"/>
    <n v="61000"/>
    <n v="15"/>
    <n v="61000"/>
    <n v="7696"/>
    <n v="15"/>
  </r>
  <r>
    <x v="0"/>
    <x v="0"/>
    <x v="5"/>
    <x v="10"/>
    <x v="20"/>
    <n v="0"/>
    <n v="0"/>
    <n v="4481376"/>
    <n v="1023"/>
    <n v="4481376"/>
    <n v="561409"/>
    <n v="1076"/>
  </r>
  <r>
    <x v="0"/>
    <x v="0"/>
    <x v="5"/>
    <x v="11"/>
    <x v="19"/>
    <n v="0"/>
    <n v="0"/>
    <n v="6266252"/>
    <n v="912"/>
    <n v="6266252"/>
    <n v="554127"/>
    <n v="1104"/>
  </r>
  <r>
    <x v="0"/>
    <x v="0"/>
    <x v="5"/>
    <x v="11"/>
    <x v="21"/>
    <n v="0"/>
    <n v="0"/>
    <n v="24518233"/>
    <n v="2477"/>
    <n v="24518233"/>
    <n v="1639335"/>
    <n v="3123"/>
  </r>
  <r>
    <x v="0"/>
    <x v="0"/>
    <x v="6"/>
    <x v="12"/>
    <x v="22"/>
    <n v="0"/>
    <n v="0"/>
    <n v="228888"/>
    <n v="65"/>
    <n v="228888"/>
    <n v="55282"/>
    <n v="85"/>
  </r>
  <r>
    <x v="0"/>
    <x v="0"/>
    <x v="6"/>
    <x v="13"/>
    <x v="23"/>
    <n v="0"/>
    <n v="0"/>
    <n v="1118689"/>
    <n v="545"/>
    <n v="1124645"/>
    <n v="333075"/>
    <n v="682"/>
  </r>
  <r>
    <x v="0"/>
    <x v="0"/>
    <x v="7"/>
    <x v="14"/>
    <x v="24"/>
    <n v="0"/>
    <n v="0"/>
    <n v="2684770"/>
    <n v="781"/>
    <n v="2684770"/>
    <n v="420428"/>
    <n v="841"/>
  </r>
  <r>
    <x v="0"/>
    <x v="0"/>
    <x v="7"/>
    <x v="15"/>
    <x v="2"/>
    <n v="0"/>
    <n v="0"/>
    <n v="46261"/>
    <n v="27"/>
    <n v="46261"/>
    <n v="18740"/>
    <n v="38"/>
  </r>
  <r>
    <x v="0"/>
    <x v="0"/>
    <x v="7"/>
    <x v="16"/>
    <x v="2"/>
    <n v="183308"/>
    <n v="203"/>
    <n v="2686572"/>
    <n v="908"/>
    <n v="2869880"/>
    <n v="743891"/>
    <n v="1421"/>
  </r>
  <r>
    <x v="0"/>
    <x v="0"/>
    <x v="7"/>
    <x v="16"/>
    <x v="21"/>
    <n v="260000"/>
    <n v="204"/>
    <n v="4471100"/>
    <n v="1914"/>
    <n v="4731100"/>
    <n v="1120031"/>
    <n v="2578"/>
  </r>
  <r>
    <x v="0"/>
    <x v="0"/>
    <x v="7"/>
    <x v="17"/>
    <x v="2"/>
    <n v="265201"/>
    <n v="267"/>
    <n v="17825"/>
    <n v="33"/>
    <n v="283026"/>
    <n v="189235"/>
    <n v="412"/>
  </r>
  <r>
    <x v="0"/>
    <x v="0"/>
    <x v="7"/>
    <x v="17"/>
    <x v="25"/>
    <n v="0"/>
    <n v="80"/>
    <n v="146359"/>
    <n v="127"/>
    <n v="146359"/>
    <n v="97042"/>
    <n v="272"/>
  </r>
  <r>
    <x v="0"/>
    <x v="0"/>
    <x v="7"/>
    <x v="18"/>
    <x v="25"/>
    <n v="0"/>
    <n v="0"/>
    <n v="4778047"/>
    <n v="1023"/>
    <n v="4778047"/>
    <n v="801997"/>
    <n v="1394"/>
  </r>
  <r>
    <x v="0"/>
    <x v="0"/>
    <x v="7"/>
    <x v="19"/>
    <x v="2"/>
    <n v="1075521"/>
    <n v="911"/>
    <n v="14956"/>
    <n v="16"/>
    <n v="1090477"/>
    <n v="653580"/>
    <n v="1335"/>
  </r>
  <r>
    <x v="0"/>
    <x v="0"/>
    <x v="7"/>
    <x v="19"/>
    <x v="26"/>
    <n v="3457762"/>
    <n v="2414"/>
    <n v="0"/>
    <n v="43"/>
    <n v="3457762"/>
    <n v="1550509"/>
    <n v="3216"/>
  </r>
  <r>
    <x v="0"/>
    <x v="0"/>
    <x v="7"/>
    <x v="20"/>
    <x v="21"/>
    <n v="0"/>
    <n v="0"/>
    <n v="1250"/>
    <n v="5"/>
    <n v="1250"/>
    <n v="1520"/>
    <n v="6"/>
  </r>
  <r>
    <x v="0"/>
    <x v="1"/>
    <x v="0"/>
    <x v="0"/>
    <x v="0"/>
    <n v="0"/>
    <n v="0"/>
    <n v="6078"/>
    <n v="8"/>
    <n v="6078"/>
    <n v="4154"/>
    <n v="11"/>
  </r>
  <r>
    <x v="0"/>
    <x v="1"/>
    <x v="1"/>
    <x v="1"/>
    <x v="1"/>
    <n v="0"/>
    <n v="0"/>
    <n v="12128"/>
    <n v="19"/>
    <n v="12128"/>
    <n v="9346"/>
    <n v="21"/>
  </r>
  <r>
    <x v="0"/>
    <x v="1"/>
    <x v="1"/>
    <x v="1"/>
    <x v="2"/>
    <n v="0"/>
    <n v="0"/>
    <n v="74594"/>
    <n v="34"/>
    <n v="74594"/>
    <n v="23797"/>
    <n v="41"/>
  </r>
  <r>
    <x v="0"/>
    <x v="1"/>
    <x v="1"/>
    <x v="1"/>
    <x v="4"/>
    <n v="0"/>
    <n v="0"/>
    <n v="0"/>
    <n v="0"/>
    <n v="783"/>
    <n v="2300"/>
    <n v="4"/>
  </r>
  <r>
    <x v="0"/>
    <x v="1"/>
    <x v="2"/>
    <x v="2"/>
    <x v="5"/>
    <n v="11016601"/>
    <n v="11592"/>
    <n v="8963249"/>
    <n v="6804"/>
    <n v="20190825"/>
    <n v="11192154"/>
    <n v="24240"/>
  </r>
  <r>
    <x v="0"/>
    <x v="1"/>
    <x v="2"/>
    <x v="2"/>
    <x v="6"/>
    <n v="794226"/>
    <n v="957"/>
    <n v="326102"/>
    <n v="416"/>
    <n v="1120328"/>
    <n v="764375"/>
    <n v="1665"/>
  </r>
  <r>
    <x v="0"/>
    <x v="1"/>
    <x v="2"/>
    <x v="2"/>
    <x v="7"/>
    <n v="6327442"/>
    <n v="7917"/>
    <n v="1740943"/>
    <n v="1500"/>
    <n v="8097154"/>
    <n v="5729864"/>
    <n v="12423"/>
  </r>
  <r>
    <x v="0"/>
    <x v="1"/>
    <x v="2"/>
    <x v="2"/>
    <x v="8"/>
    <n v="12239353"/>
    <n v="15796"/>
    <n v="3511325"/>
    <n v="2648"/>
    <n v="15840135"/>
    <n v="11585241"/>
    <n v="25073"/>
  </r>
  <r>
    <x v="0"/>
    <x v="1"/>
    <x v="2"/>
    <x v="3"/>
    <x v="9"/>
    <n v="446628"/>
    <n v="538"/>
    <n v="353999"/>
    <n v="285"/>
    <n v="800800"/>
    <n v="385003"/>
    <n v="1020"/>
  </r>
  <r>
    <x v="0"/>
    <x v="1"/>
    <x v="2"/>
    <x v="3"/>
    <x v="10"/>
    <n v="2775119"/>
    <n v="3963"/>
    <n v="5571160"/>
    <n v="4188"/>
    <n v="8424156"/>
    <n v="5045913"/>
    <n v="10360"/>
  </r>
  <r>
    <x v="0"/>
    <x v="1"/>
    <x v="2"/>
    <x v="3"/>
    <x v="4"/>
    <n v="8599146"/>
    <n v="12483"/>
    <n v="7584917"/>
    <n v="6228"/>
    <n v="16198334"/>
    <n v="11095763"/>
    <n v="23654"/>
  </r>
  <r>
    <x v="0"/>
    <x v="1"/>
    <x v="2"/>
    <x v="3"/>
    <x v="8"/>
    <n v="9494387"/>
    <n v="8669"/>
    <n v="1918066"/>
    <n v="1712"/>
    <n v="11412453"/>
    <n v="6112829"/>
    <n v="12867"/>
  </r>
  <r>
    <x v="0"/>
    <x v="1"/>
    <x v="2"/>
    <x v="4"/>
    <x v="4"/>
    <n v="90400"/>
    <n v="383"/>
    <n v="591187"/>
    <n v="1013"/>
    <n v="892613"/>
    <n v="1005764"/>
    <n v="2524"/>
  </r>
  <r>
    <x v="0"/>
    <x v="1"/>
    <x v="2"/>
    <x v="5"/>
    <x v="1"/>
    <n v="2680310"/>
    <n v="4446"/>
    <n v="2864830"/>
    <n v="1962"/>
    <n v="5545140"/>
    <n v="3818127"/>
    <n v="7772"/>
  </r>
  <r>
    <x v="0"/>
    <x v="1"/>
    <x v="2"/>
    <x v="5"/>
    <x v="11"/>
    <n v="1017"/>
    <n v="8"/>
    <n v="60120"/>
    <n v="44"/>
    <n v="61137"/>
    <n v="31396"/>
    <n v="52"/>
  </r>
  <r>
    <x v="0"/>
    <x v="1"/>
    <x v="2"/>
    <x v="5"/>
    <x v="6"/>
    <n v="249644"/>
    <n v="534"/>
    <n v="107307"/>
    <n v="114"/>
    <n v="356951"/>
    <n v="386221"/>
    <n v="897"/>
  </r>
  <r>
    <x v="0"/>
    <x v="1"/>
    <x v="3"/>
    <x v="6"/>
    <x v="12"/>
    <n v="0"/>
    <n v="0"/>
    <n v="15809"/>
    <n v="24"/>
    <n v="15809"/>
    <n v="67181"/>
    <n v="33"/>
  </r>
  <r>
    <x v="0"/>
    <x v="1"/>
    <x v="3"/>
    <x v="7"/>
    <x v="13"/>
    <n v="0"/>
    <n v="0"/>
    <n v="0"/>
    <n v="0"/>
    <n v="0"/>
    <n v="2600"/>
    <n v="6"/>
  </r>
  <r>
    <x v="0"/>
    <x v="1"/>
    <x v="3"/>
    <x v="7"/>
    <x v="0"/>
    <n v="0"/>
    <n v="0"/>
    <n v="9626823"/>
    <n v="3062"/>
    <n v="9626823"/>
    <n v="1745597"/>
    <n v="3211"/>
  </r>
  <r>
    <x v="0"/>
    <x v="1"/>
    <x v="4"/>
    <x v="8"/>
    <x v="14"/>
    <n v="7821091"/>
    <n v="7931"/>
    <n v="5788809"/>
    <n v="3845"/>
    <n v="13609900"/>
    <n v="7709390"/>
    <n v="14865"/>
  </r>
  <r>
    <x v="0"/>
    <x v="1"/>
    <x v="4"/>
    <x v="8"/>
    <x v="3"/>
    <n v="91473"/>
    <n v="44"/>
    <n v="6515179"/>
    <n v="4443"/>
    <n v="6606652"/>
    <n v="2733320"/>
    <n v="5179"/>
  </r>
  <r>
    <x v="0"/>
    <x v="1"/>
    <x v="4"/>
    <x v="8"/>
    <x v="5"/>
    <n v="3925043"/>
    <n v="3391"/>
    <n v="4508723"/>
    <n v="2871"/>
    <n v="8433767"/>
    <n v="4069540"/>
    <n v="7764"/>
  </r>
  <r>
    <x v="0"/>
    <x v="1"/>
    <x v="4"/>
    <x v="9"/>
    <x v="15"/>
    <n v="0"/>
    <n v="0"/>
    <n v="94030"/>
    <n v="91"/>
    <n v="94030"/>
    <n v="56657"/>
    <n v="113"/>
  </r>
  <r>
    <x v="0"/>
    <x v="1"/>
    <x v="4"/>
    <x v="9"/>
    <x v="16"/>
    <n v="0"/>
    <n v="0"/>
    <n v="217187"/>
    <n v="194"/>
    <n v="217187"/>
    <n v="126922"/>
    <n v="240"/>
  </r>
  <r>
    <x v="0"/>
    <x v="1"/>
    <x v="4"/>
    <x v="9"/>
    <x v="17"/>
    <n v="0"/>
    <n v="0"/>
    <n v="1444362"/>
    <n v="1124"/>
    <n v="1444362"/>
    <n v="647072"/>
    <n v="1205"/>
  </r>
  <r>
    <x v="0"/>
    <x v="1"/>
    <x v="4"/>
    <x v="9"/>
    <x v="18"/>
    <n v="0"/>
    <n v="3"/>
    <n v="886977"/>
    <n v="897"/>
    <n v="886977"/>
    <n v="674309"/>
    <n v="1003"/>
  </r>
  <r>
    <x v="0"/>
    <x v="1"/>
    <x v="4"/>
    <x v="9"/>
    <x v="0"/>
    <n v="0"/>
    <n v="0"/>
    <n v="28010"/>
    <n v="37"/>
    <n v="28010"/>
    <n v="26668"/>
    <n v="37"/>
  </r>
  <r>
    <x v="0"/>
    <x v="1"/>
    <x v="5"/>
    <x v="10"/>
    <x v="19"/>
    <n v="0"/>
    <n v="0"/>
    <n v="44000"/>
    <n v="15"/>
    <n v="44000"/>
    <n v="7797"/>
    <n v="15"/>
  </r>
  <r>
    <x v="0"/>
    <x v="1"/>
    <x v="5"/>
    <x v="10"/>
    <x v="20"/>
    <n v="0"/>
    <n v="0"/>
    <n v="4029292"/>
    <n v="1019"/>
    <n v="4029292"/>
    <n v="537536"/>
    <n v="1071"/>
  </r>
  <r>
    <x v="0"/>
    <x v="1"/>
    <x v="5"/>
    <x v="11"/>
    <x v="19"/>
    <n v="0"/>
    <n v="0"/>
    <n v="6441022"/>
    <n v="879"/>
    <n v="6441022"/>
    <n v="547808"/>
    <n v="1070"/>
  </r>
  <r>
    <x v="0"/>
    <x v="1"/>
    <x v="5"/>
    <x v="11"/>
    <x v="21"/>
    <n v="0"/>
    <n v="0"/>
    <n v="22237620"/>
    <n v="2509"/>
    <n v="22237620"/>
    <n v="1537842"/>
    <n v="3131"/>
  </r>
  <r>
    <x v="0"/>
    <x v="1"/>
    <x v="6"/>
    <x v="12"/>
    <x v="22"/>
    <n v="0"/>
    <n v="0"/>
    <n v="158136"/>
    <n v="71"/>
    <n v="158136"/>
    <n v="51373"/>
    <n v="93"/>
  </r>
  <r>
    <x v="0"/>
    <x v="1"/>
    <x v="6"/>
    <x v="13"/>
    <x v="23"/>
    <n v="0"/>
    <n v="0"/>
    <n v="733469"/>
    <n v="524"/>
    <n v="736832"/>
    <n v="317329"/>
    <n v="658"/>
  </r>
  <r>
    <x v="0"/>
    <x v="1"/>
    <x v="7"/>
    <x v="14"/>
    <x v="24"/>
    <n v="0"/>
    <n v="0"/>
    <n v="2723325"/>
    <n v="781"/>
    <n v="2723325"/>
    <n v="386319"/>
    <n v="841"/>
  </r>
  <r>
    <x v="0"/>
    <x v="1"/>
    <x v="7"/>
    <x v="15"/>
    <x v="2"/>
    <n v="0"/>
    <n v="0"/>
    <n v="53175"/>
    <n v="36"/>
    <n v="53175"/>
    <n v="24247"/>
    <n v="45"/>
  </r>
  <r>
    <x v="0"/>
    <x v="1"/>
    <x v="7"/>
    <x v="16"/>
    <x v="2"/>
    <n v="196822"/>
    <n v="208"/>
    <n v="2730973"/>
    <n v="849"/>
    <n v="2927795"/>
    <n v="709476"/>
    <n v="1395"/>
  </r>
  <r>
    <x v="0"/>
    <x v="1"/>
    <x v="7"/>
    <x v="16"/>
    <x v="21"/>
    <n v="212000"/>
    <n v="198"/>
    <n v="3739907"/>
    <n v="1747"/>
    <n v="3951907"/>
    <n v="1012225"/>
    <n v="2350"/>
  </r>
  <r>
    <x v="0"/>
    <x v="1"/>
    <x v="7"/>
    <x v="17"/>
    <x v="2"/>
    <n v="182338"/>
    <n v="229"/>
    <n v="27084"/>
    <n v="19"/>
    <n v="215667"/>
    <n v="150142"/>
    <n v="375"/>
  </r>
  <r>
    <x v="0"/>
    <x v="1"/>
    <x v="7"/>
    <x v="17"/>
    <x v="25"/>
    <n v="55568"/>
    <n v="48"/>
    <n v="101830"/>
    <n v="127"/>
    <n v="157398"/>
    <n v="91869"/>
    <n v="229"/>
  </r>
  <r>
    <x v="0"/>
    <x v="1"/>
    <x v="7"/>
    <x v="18"/>
    <x v="25"/>
    <n v="0"/>
    <n v="0"/>
    <n v="4768503"/>
    <n v="874"/>
    <n v="4768503"/>
    <n v="646738"/>
    <n v="1213"/>
  </r>
  <r>
    <x v="0"/>
    <x v="1"/>
    <x v="7"/>
    <x v="19"/>
    <x v="2"/>
    <n v="1126147"/>
    <n v="954"/>
    <n v="15413"/>
    <n v="16"/>
    <n v="1141560"/>
    <n v="630540"/>
    <n v="1354"/>
  </r>
  <r>
    <x v="0"/>
    <x v="1"/>
    <x v="7"/>
    <x v="19"/>
    <x v="26"/>
    <n v="2954969"/>
    <n v="1843"/>
    <n v="0"/>
    <n v="30"/>
    <n v="2954969"/>
    <n v="1188547"/>
    <n v="2540"/>
  </r>
  <r>
    <x v="0"/>
    <x v="1"/>
    <x v="7"/>
    <x v="20"/>
    <x v="21"/>
    <n v="0"/>
    <n v="0"/>
    <n v="17125"/>
    <n v="5"/>
    <n v="17125"/>
    <n v="3153"/>
    <n v="6"/>
  </r>
  <r>
    <x v="0"/>
    <x v="2"/>
    <x v="0"/>
    <x v="0"/>
    <x v="0"/>
    <n v="0"/>
    <n v="0"/>
    <n v="16618"/>
    <n v="6"/>
    <n v="16618"/>
    <n v="4853"/>
    <n v="9"/>
  </r>
  <r>
    <x v="0"/>
    <x v="2"/>
    <x v="1"/>
    <x v="1"/>
    <x v="1"/>
    <n v="0"/>
    <n v="0"/>
    <n v="13142"/>
    <n v="43"/>
    <n v="13142"/>
    <n v="12908"/>
    <n v="49"/>
  </r>
  <r>
    <x v="0"/>
    <x v="2"/>
    <x v="1"/>
    <x v="1"/>
    <x v="2"/>
    <n v="0"/>
    <n v="0"/>
    <n v="72601"/>
    <n v="46"/>
    <n v="72601"/>
    <n v="28591"/>
    <n v="54"/>
  </r>
  <r>
    <x v="0"/>
    <x v="2"/>
    <x v="1"/>
    <x v="1"/>
    <x v="4"/>
    <n v="0"/>
    <n v="0"/>
    <n v="0"/>
    <n v="0"/>
    <n v="1062"/>
    <n v="2691"/>
    <n v="3"/>
  </r>
  <r>
    <x v="0"/>
    <x v="2"/>
    <x v="2"/>
    <x v="2"/>
    <x v="5"/>
    <n v="11993879"/>
    <n v="11830"/>
    <n v="10495034"/>
    <n v="7293"/>
    <n v="22683121"/>
    <n v="11762706"/>
    <n v="24983"/>
  </r>
  <r>
    <x v="0"/>
    <x v="2"/>
    <x v="2"/>
    <x v="2"/>
    <x v="6"/>
    <n v="671495"/>
    <n v="844"/>
    <n v="310562"/>
    <n v="293"/>
    <n v="982057"/>
    <n v="685254"/>
    <n v="1389"/>
  </r>
  <r>
    <x v="0"/>
    <x v="2"/>
    <x v="2"/>
    <x v="2"/>
    <x v="7"/>
    <n v="6670618"/>
    <n v="8535"/>
    <n v="1835583"/>
    <n v="1520"/>
    <n v="8543845"/>
    <n v="6356289"/>
    <n v="13144"/>
  </r>
  <r>
    <x v="0"/>
    <x v="2"/>
    <x v="2"/>
    <x v="2"/>
    <x v="8"/>
    <n v="12707141"/>
    <n v="16044"/>
    <n v="3594109"/>
    <n v="2700"/>
    <n v="16347196"/>
    <n v="11976739"/>
    <n v="25296"/>
  </r>
  <r>
    <x v="0"/>
    <x v="2"/>
    <x v="2"/>
    <x v="3"/>
    <x v="9"/>
    <n v="408916"/>
    <n v="513"/>
    <n v="424575"/>
    <n v="305"/>
    <n v="834067"/>
    <n v="396504"/>
    <n v="1006"/>
  </r>
  <r>
    <x v="0"/>
    <x v="2"/>
    <x v="2"/>
    <x v="3"/>
    <x v="10"/>
    <n v="2891348"/>
    <n v="3918"/>
    <n v="5768491"/>
    <n v="4231"/>
    <n v="8766479"/>
    <n v="5214356"/>
    <n v="10321"/>
  </r>
  <r>
    <x v="0"/>
    <x v="2"/>
    <x v="2"/>
    <x v="3"/>
    <x v="4"/>
    <n v="8175125"/>
    <n v="12636"/>
    <n v="7929340"/>
    <n v="6309"/>
    <n v="16143082"/>
    <n v="11238132"/>
    <n v="23961"/>
  </r>
  <r>
    <x v="0"/>
    <x v="2"/>
    <x v="2"/>
    <x v="3"/>
    <x v="8"/>
    <n v="8954832"/>
    <n v="8294"/>
    <n v="2245208"/>
    <n v="1777"/>
    <n v="11200040"/>
    <n v="6010200"/>
    <n v="12445"/>
  </r>
  <r>
    <x v="0"/>
    <x v="2"/>
    <x v="2"/>
    <x v="4"/>
    <x v="4"/>
    <n v="94628"/>
    <n v="368"/>
    <n v="687046"/>
    <n v="1011"/>
    <n v="1136885"/>
    <n v="1062415"/>
    <n v="2530"/>
  </r>
  <r>
    <x v="0"/>
    <x v="2"/>
    <x v="2"/>
    <x v="5"/>
    <x v="1"/>
    <n v="2402431"/>
    <n v="4535"/>
    <n v="2896449"/>
    <n v="2012"/>
    <n v="5298880"/>
    <n v="3510800"/>
    <n v="7857"/>
  </r>
  <r>
    <x v="0"/>
    <x v="2"/>
    <x v="2"/>
    <x v="5"/>
    <x v="11"/>
    <n v="54"/>
    <n v="2"/>
    <n v="48525"/>
    <n v="38"/>
    <n v="48579"/>
    <n v="28255"/>
    <n v="44"/>
  </r>
  <r>
    <x v="0"/>
    <x v="2"/>
    <x v="2"/>
    <x v="5"/>
    <x v="6"/>
    <n v="247037"/>
    <n v="469"/>
    <n v="110459"/>
    <n v="119"/>
    <n v="357496"/>
    <n v="365994"/>
    <n v="762"/>
  </r>
  <r>
    <x v="0"/>
    <x v="2"/>
    <x v="3"/>
    <x v="6"/>
    <x v="12"/>
    <n v="0"/>
    <n v="0"/>
    <n v="28282"/>
    <n v="28"/>
    <n v="32779"/>
    <n v="25499"/>
    <n v="53"/>
  </r>
  <r>
    <x v="0"/>
    <x v="2"/>
    <x v="3"/>
    <x v="7"/>
    <x v="13"/>
    <n v="0"/>
    <n v="0"/>
    <n v="0"/>
    <n v="0"/>
    <n v="0"/>
    <n v="3190"/>
    <n v="6"/>
  </r>
  <r>
    <x v="0"/>
    <x v="2"/>
    <x v="3"/>
    <x v="7"/>
    <x v="0"/>
    <n v="0"/>
    <n v="0"/>
    <n v="10639802"/>
    <n v="3055"/>
    <n v="10639802"/>
    <n v="1781219"/>
    <n v="3204"/>
  </r>
  <r>
    <x v="0"/>
    <x v="2"/>
    <x v="4"/>
    <x v="8"/>
    <x v="14"/>
    <n v="7828138"/>
    <n v="8090"/>
    <n v="6388856"/>
    <n v="3852"/>
    <n v="14216994"/>
    <n v="7923483"/>
    <n v="15154"/>
  </r>
  <r>
    <x v="0"/>
    <x v="2"/>
    <x v="4"/>
    <x v="8"/>
    <x v="3"/>
    <n v="78005"/>
    <n v="57"/>
    <n v="7271392"/>
    <n v="4657"/>
    <n v="7349397"/>
    <n v="2957241"/>
    <n v="5441"/>
  </r>
  <r>
    <x v="0"/>
    <x v="2"/>
    <x v="4"/>
    <x v="8"/>
    <x v="5"/>
    <n v="3732829"/>
    <n v="3354"/>
    <n v="4971823"/>
    <n v="2870"/>
    <n v="8711313"/>
    <n v="3987663"/>
    <n v="7706"/>
  </r>
  <r>
    <x v="0"/>
    <x v="2"/>
    <x v="4"/>
    <x v="9"/>
    <x v="15"/>
    <n v="0"/>
    <n v="0"/>
    <n v="108457"/>
    <n v="93"/>
    <n v="108457"/>
    <n v="67845"/>
    <n v="121"/>
  </r>
  <r>
    <x v="0"/>
    <x v="2"/>
    <x v="4"/>
    <x v="9"/>
    <x v="16"/>
    <n v="0"/>
    <n v="0"/>
    <n v="205143"/>
    <n v="222"/>
    <n v="205143"/>
    <n v="134684"/>
    <n v="269"/>
  </r>
  <r>
    <x v="0"/>
    <x v="2"/>
    <x v="4"/>
    <x v="9"/>
    <x v="17"/>
    <n v="0"/>
    <n v="0"/>
    <n v="1449949"/>
    <n v="1130"/>
    <n v="1449949"/>
    <n v="606386"/>
    <n v="1215"/>
  </r>
  <r>
    <x v="0"/>
    <x v="2"/>
    <x v="4"/>
    <x v="9"/>
    <x v="18"/>
    <n v="0"/>
    <n v="1"/>
    <n v="952157"/>
    <n v="1021"/>
    <n v="952157"/>
    <n v="694969"/>
    <n v="1118"/>
  </r>
  <r>
    <x v="0"/>
    <x v="2"/>
    <x v="4"/>
    <x v="9"/>
    <x v="0"/>
    <n v="0"/>
    <n v="0"/>
    <n v="27113"/>
    <n v="40"/>
    <n v="27113"/>
    <n v="30221"/>
    <n v="40"/>
  </r>
  <r>
    <x v="0"/>
    <x v="2"/>
    <x v="5"/>
    <x v="10"/>
    <x v="19"/>
    <n v="0"/>
    <n v="0"/>
    <n v="57000"/>
    <n v="15"/>
    <n v="57000"/>
    <n v="8014"/>
    <n v="15"/>
  </r>
  <r>
    <x v="0"/>
    <x v="2"/>
    <x v="5"/>
    <x v="10"/>
    <x v="20"/>
    <n v="0"/>
    <n v="0"/>
    <n v="4859892"/>
    <n v="1010"/>
    <n v="4859892"/>
    <n v="547198"/>
    <n v="1061"/>
  </r>
  <r>
    <x v="0"/>
    <x v="2"/>
    <x v="5"/>
    <x v="11"/>
    <x v="19"/>
    <n v="0"/>
    <n v="0"/>
    <n v="8059274"/>
    <n v="907"/>
    <n v="8059274"/>
    <n v="550870"/>
    <n v="1103"/>
  </r>
  <r>
    <x v="0"/>
    <x v="2"/>
    <x v="5"/>
    <x v="11"/>
    <x v="21"/>
    <n v="0"/>
    <n v="0"/>
    <n v="24316240"/>
    <n v="2482"/>
    <n v="24316240"/>
    <n v="1530467"/>
    <n v="3105"/>
  </r>
  <r>
    <x v="0"/>
    <x v="2"/>
    <x v="6"/>
    <x v="12"/>
    <x v="22"/>
    <n v="0"/>
    <n v="0"/>
    <n v="157248"/>
    <n v="75"/>
    <n v="157248"/>
    <n v="50185"/>
    <n v="95"/>
  </r>
  <r>
    <x v="0"/>
    <x v="2"/>
    <x v="6"/>
    <x v="13"/>
    <x v="23"/>
    <n v="0"/>
    <n v="0"/>
    <n v="991521"/>
    <n v="517"/>
    <n v="994324"/>
    <n v="317711"/>
    <n v="659"/>
  </r>
  <r>
    <x v="0"/>
    <x v="2"/>
    <x v="7"/>
    <x v="14"/>
    <x v="24"/>
    <n v="0"/>
    <n v="0"/>
    <n v="3217677"/>
    <n v="777"/>
    <n v="3217677"/>
    <n v="371884"/>
    <n v="837"/>
  </r>
  <r>
    <x v="0"/>
    <x v="2"/>
    <x v="7"/>
    <x v="15"/>
    <x v="2"/>
    <n v="0"/>
    <n v="0"/>
    <n v="16738"/>
    <n v="43"/>
    <n v="16738"/>
    <n v="27414"/>
    <n v="53"/>
  </r>
  <r>
    <x v="0"/>
    <x v="2"/>
    <x v="7"/>
    <x v="16"/>
    <x v="2"/>
    <n v="154775"/>
    <n v="187"/>
    <n v="2485796"/>
    <n v="867"/>
    <n v="2640571"/>
    <n v="668444"/>
    <n v="1423"/>
  </r>
  <r>
    <x v="0"/>
    <x v="2"/>
    <x v="7"/>
    <x v="16"/>
    <x v="21"/>
    <n v="0"/>
    <n v="213"/>
    <n v="3927551"/>
    <n v="1773"/>
    <n v="3927551"/>
    <n v="1020451"/>
    <n v="2408"/>
  </r>
  <r>
    <x v="0"/>
    <x v="2"/>
    <x v="7"/>
    <x v="17"/>
    <x v="2"/>
    <n v="182491"/>
    <n v="222"/>
    <n v="27491"/>
    <n v="9"/>
    <n v="209982"/>
    <n v="145412"/>
    <n v="330"/>
  </r>
  <r>
    <x v="0"/>
    <x v="2"/>
    <x v="7"/>
    <x v="17"/>
    <x v="25"/>
    <n v="0"/>
    <n v="20"/>
    <n v="131055"/>
    <n v="127"/>
    <n v="131055"/>
    <n v="70979"/>
    <n v="191"/>
  </r>
  <r>
    <x v="0"/>
    <x v="2"/>
    <x v="7"/>
    <x v="18"/>
    <x v="25"/>
    <n v="0"/>
    <n v="0"/>
    <n v="3514860"/>
    <n v="902"/>
    <n v="3514860"/>
    <n v="663116"/>
    <n v="1251"/>
  </r>
  <r>
    <x v="0"/>
    <x v="2"/>
    <x v="7"/>
    <x v="19"/>
    <x v="2"/>
    <n v="864205"/>
    <n v="982"/>
    <n v="11445"/>
    <n v="11"/>
    <n v="875650"/>
    <n v="630911"/>
    <n v="1379"/>
  </r>
  <r>
    <x v="0"/>
    <x v="2"/>
    <x v="7"/>
    <x v="19"/>
    <x v="26"/>
    <n v="2656754"/>
    <n v="1834"/>
    <n v="0"/>
    <n v="31"/>
    <n v="2656754"/>
    <n v="1181550"/>
    <n v="2543"/>
  </r>
  <r>
    <x v="0"/>
    <x v="2"/>
    <x v="7"/>
    <x v="20"/>
    <x v="21"/>
    <n v="0"/>
    <n v="0"/>
    <n v="12627"/>
    <n v="3"/>
    <n v="12627"/>
    <n v="2340"/>
    <n v="4"/>
  </r>
  <r>
    <x v="0"/>
    <x v="3"/>
    <x v="0"/>
    <x v="0"/>
    <x v="0"/>
    <n v="0"/>
    <n v="0"/>
    <n v="9940"/>
    <n v="5"/>
    <n v="9940"/>
    <n v="3695"/>
    <n v="8"/>
  </r>
  <r>
    <x v="0"/>
    <x v="3"/>
    <x v="1"/>
    <x v="1"/>
    <x v="1"/>
    <n v="0"/>
    <n v="0"/>
    <n v="20320"/>
    <n v="25"/>
    <n v="20320"/>
    <n v="12245"/>
    <n v="27"/>
  </r>
  <r>
    <x v="0"/>
    <x v="3"/>
    <x v="1"/>
    <x v="1"/>
    <x v="2"/>
    <n v="0"/>
    <n v="0"/>
    <n v="66315"/>
    <n v="48"/>
    <n v="66315"/>
    <n v="29939"/>
    <n v="57"/>
  </r>
  <r>
    <x v="0"/>
    <x v="3"/>
    <x v="1"/>
    <x v="1"/>
    <x v="4"/>
    <n v="0"/>
    <n v="0"/>
    <n v="0"/>
    <n v="0"/>
    <n v="447"/>
    <n v="1090"/>
    <n v="3"/>
  </r>
  <r>
    <x v="0"/>
    <x v="3"/>
    <x v="2"/>
    <x v="2"/>
    <x v="5"/>
    <n v="12662626"/>
    <n v="12385"/>
    <n v="10500879"/>
    <n v="7298"/>
    <n v="23314383"/>
    <n v="12322203"/>
    <n v="25612"/>
  </r>
  <r>
    <x v="0"/>
    <x v="3"/>
    <x v="2"/>
    <x v="2"/>
    <x v="6"/>
    <n v="761775"/>
    <n v="861"/>
    <n v="390209"/>
    <n v="380"/>
    <n v="1151984"/>
    <n v="737452"/>
    <n v="1553"/>
  </r>
  <r>
    <x v="0"/>
    <x v="3"/>
    <x v="2"/>
    <x v="2"/>
    <x v="7"/>
    <n v="7335669"/>
    <n v="8783"/>
    <n v="1747109"/>
    <n v="1502"/>
    <n v="9116370"/>
    <n v="6365092"/>
    <n v="13356"/>
  </r>
  <r>
    <x v="0"/>
    <x v="3"/>
    <x v="2"/>
    <x v="2"/>
    <x v="8"/>
    <n v="13556229"/>
    <n v="16551"/>
    <n v="3715943"/>
    <n v="2760"/>
    <n v="17325919"/>
    <n v="12312793"/>
    <n v="25560"/>
  </r>
  <r>
    <x v="0"/>
    <x v="3"/>
    <x v="2"/>
    <x v="3"/>
    <x v="9"/>
    <n v="441175"/>
    <n v="373"/>
    <n v="429309"/>
    <n v="312"/>
    <n v="870775"/>
    <n v="400207"/>
    <n v="827"/>
  </r>
  <r>
    <x v="0"/>
    <x v="3"/>
    <x v="2"/>
    <x v="3"/>
    <x v="10"/>
    <n v="2956936"/>
    <n v="3798"/>
    <n v="6176677"/>
    <n v="4156"/>
    <n v="9234497"/>
    <n v="5137581"/>
    <n v="10131"/>
  </r>
  <r>
    <x v="0"/>
    <x v="3"/>
    <x v="2"/>
    <x v="3"/>
    <x v="4"/>
    <n v="9142520"/>
    <n v="12500"/>
    <n v="7873986"/>
    <n v="6279"/>
    <n v="17061515"/>
    <n v="11570353"/>
    <n v="23747"/>
  </r>
  <r>
    <x v="0"/>
    <x v="3"/>
    <x v="2"/>
    <x v="3"/>
    <x v="8"/>
    <n v="10769346"/>
    <n v="8764"/>
    <n v="2128043"/>
    <n v="1647"/>
    <n v="12897389"/>
    <n v="6270824"/>
    <n v="12766"/>
  </r>
  <r>
    <x v="0"/>
    <x v="3"/>
    <x v="2"/>
    <x v="4"/>
    <x v="4"/>
    <n v="134992"/>
    <n v="429"/>
    <n v="580091"/>
    <n v="952"/>
    <n v="972910"/>
    <n v="1150526"/>
    <n v="2583"/>
  </r>
  <r>
    <x v="0"/>
    <x v="3"/>
    <x v="2"/>
    <x v="5"/>
    <x v="1"/>
    <n v="2901314"/>
    <n v="4632"/>
    <n v="2744369"/>
    <n v="2083"/>
    <n v="5645683"/>
    <n v="3891543"/>
    <n v="8021"/>
  </r>
  <r>
    <x v="0"/>
    <x v="3"/>
    <x v="2"/>
    <x v="5"/>
    <x v="11"/>
    <n v="86"/>
    <n v="2"/>
    <n v="13426"/>
    <n v="34"/>
    <n v="13512"/>
    <n v="5924"/>
    <n v="40"/>
  </r>
  <r>
    <x v="0"/>
    <x v="3"/>
    <x v="2"/>
    <x v="5"/>
    <x v="6"/>
    <n v="265809"/>
    <n v="472"/>
    <n v="63374"/>
    <n v="113"/>
    <n v="329183"/>
    <n v="343392"/>
    <n v="756"/>
  </r>
  <r>
    <x v="0"/>
    <x v="3"/>
    <x v="3"/>
    <x v="6"/>
    <x v="12"/>
    <n v="0"/>
    <n v="0"/>
    <n v="28159"/>
    <n v="42"/>
    <n v="56127"/>
    <n v="25525"/>
    <n v="65"/>
  </r>
  <r>
    <x v="0"/>
    <x v="3"/>
    <x v="3"/>
    <x v="7"/>
    <x v="13"/>
    <n v="0"/>
    <n v="0"/>
    <n v="0"/>
    <n v="0"/>
    <n v="0"/>
    <n v="2500"/>
    <n v="5"/>
  </r>
  <r>
    <x v="0"/>
    <x v="3"/>
    <x v="3"/>
    <x v="7"/>
    <x v="0"/>
    <n v="0"/>
    <n v="0"/>
    <n v="9526825"/>
    <n v="3117"/>
    <n v="9526825"/>
    <n v="1862383"/>
    <n v="3271"/>
  </r>
  <r>
    <x v="0"/>
    <x v="3"/>
    <x v="4"/>
    <x v="8"/>
    <x v="14"/>
    <n v="8338720"/>
    <n v="8264"/>
    <n v="6059290"/>
    <n v="3795"/>
    <n v="14398010"/>
    <n v="8154347"/>
    <n v="15319"/>
  </r>
  <r>
    <x v="0"/>
    <x v="3"/>
    <x v="4"/>
    <x v="8"/>
    <x v="3"/>
    <n v="133944"/>
    <n v="57"/>
    <n v="7473979"/>
    <n v="4584"/>
    <n v="7607923"/>
    <n v="2883829"/>
    <n v="5352"/>
  </r>
  <r>
    <x v="0"/>
    <x v="3"/>
    <x v="4"/>
    <x v="8"/>
    <x v="5"/>
    <n v="3841154"/>
    <n v="3288"/>
    <n v="4906126"/>
    <n v="2691"/>
    <n v="8748589"/>
    <n v="3754528"/>
    <n v="7439"/>
  </r>
  <r>
    <x v="0"/>
    <x v="3"/>
    <x v="4"/>
    <x v="9"/>
    <x v="15"/>
    <n v="8581"/>
    <n v="6"/>
    <n v="89116"/>
    <n v="106"/>
    <n v="97697"/>
    <n v="70262"/>
    <n v="141"/>
  </r>
  <r>
    <x v="0"/>
    <x v="3"/>
    <x v="4"/>
    <x v="9"/>
    <x v="16"/>
    <n v="0"/>
    <n v="0"/>
    <n v="213085"/>
    <n v="217"/>
    <n v="213085"/>
    <n v="127585"/>
    <n v="263"/>
  </r>
  <r>
    <x v="0"/>
    <x v="3"/>
    <x v="4"/>
    <x v="9"/>
    <x v="17"/>
    <n v="0"/>
    <n v="0"/>
    <n v="1127455"/>
    <n v="1150"/>
    <n v="1127455"/>
    <n v="596237"/>
    <n v="1224"/>
  </r>
  <r>
    <x v="0"/>
    <x v="3"/>
    <x v="4"/>
    <x v="9"/>
    <x v="18"/>
    <n v="0"/>
    <n v="1"/>
    <n v="783203"/>
    <n v="930"/>
    <n v="783203"/>
    <n v="506773"/>
    <n v="1025"/>
  </r>
  <r>
    <x v="0"/>
    <x v="3"/>
    <x v="4"/>
    <x v="9"/>
    <x v="0"/>
    <n v="0"/>
    <n v="0"/>
    <n v="9854"/>
    <n v="36"/>
    <n v="9854"/>
    <n v="19477"/>
    <n v="36"/>
  </r>
  <r>
    <x v="0"/>
    <x v="3"/>
    <x v="5"/>
    <x v="10"/>
    <x v="19"/>
    <n v="0"/>
    <n v="0"/>
    <n v="47000"/>
    <n v="15"/>
    <n v="47000"/>
    <n v="7726"/>
    <n v="15"/>
  </r>
  <r>
    <x v="0"/>
    <x v="3"/>
    <x v="5"/>
    <x v="10"/>
    <x v="20"/>
    <n v="0"/>
    <n v="0"/>
    <n v="5647017"/>
    <n v="1052"/>
    <n v="5647017"/>
    <n v="559605"/>
    <n v="1106"/>
  </r>
  <r>
    <x v="0"/>
    <x v="3"/>
    <x v="5"/>
    <x v="11"/>
    <x v="19"/>
    <n v="0"/>
    <n v="0"/>
    <n v="7729074"/>
    <n v="956"/>
    <n v="7729074"/>
    <n v="567693"/>
    <n v="1155"/>
  </r>
  <r>
    <x v="0"/>
    <x v="3"/>
    <x v="5"/>
    <x v="11"/>
    <x v="21"/>
    <n v="0"/>
    <n v="0"/>
    <n v="19631017"/>
    <n v="2481"/>
    <n v="19631017"/>
    <n v="1523938"/>
    <n v="3106"/>
  </r>
  <r>
    <x v="0"/>
    <x v="3"/>
    <x v="6"/>
    <x v="12"/>
    <x v="22"/>
    <n v="0"/>
    <n v="0"/>
    <n v="243978"/>
    <n v="72"/>
    <n v="243978"/>
    <n v="48483"/>
    <n v="89"/>
  </r>
  <r>
    <x v="0"/>
    <x v="3"/>
    <x v="6"/>
    <x v="13"/>
    <x v="23"/>
    <n v="0"/>
    <n v="0"/>
    <n v="1044592"/>
    <n v="552"/>
    <n v="1050041"/>
    <n v="349093"/>
    <n v="693"/>
  </r>
  <r>
    <x v="0"/>
    <x v="3"/>
    <x v="7"/>
    <x v="14"/>
    <x v="24"/>
    <n v="0"/>
    <n v="0"/>
    <n v="3170439"/>
    <n v="772"/>
    <n v="3170439"/>
    <n v="422812"/>
    <n v="833"/>
  </r>
  <r>
    <x v="0"/>
    <x v="3"/>
    <x v="7"/>
    <x v="15"/>
    <x v="2"/>
    <n v="0"/>
    <n v="0"/>
    <n v="77857"/>
    <n v="48"/>
    <n v="77857"/>
    <n v="28368"/>
    <n v="59"/>
  </r>
  <r>
    <x v="0"/>
    <x v="3"/>
    <x v="7"/>
    <x v="16"/>
    <x v="2"/>
    <n v="164501"/>
    <n v="158"/>
    <n v="2421816"/>
    <n v="841"/>
    <n v="2586317"/>
    <n v="650031"/>
    <n v="1369"/>
  </r>
  <r>
    <x v="0"/>
    <x v="3"/>
    <x v="7"/>
    <x v="16"/>
    <x v="21"/>
    <n v="346000"/>
    <n v="206"/>
    <n v="4857032"/>
    <n v="1778"/>
    <n v="5203032"/>
    <n v="1093975"/>
    <n v="2406"/>
  </r>
  <r>
    <x v="0"/>
    <x v="3"/>
    <x v="7"/>
    <x v="17"/>
    <x v="2"/>
    <n v="77445"/>
    <n v="116"/>
    <n v="10403"/>
    <n v="5"/>
    <n v="87848"/>
    <n v="80869"/>
    <n v="191"/>
  </r>
  <r>
    <x v="0"/>
    <x v="3"/>
    <x v="7"/>
    <x v="17"/>
    <x v="25"/>
    <n v="33942"/>
    <n v="53"/>
    <n v="145875"/>
    <n v="130"/>
    <n v="179817"/>
    <n v="90578"/>
    <n v="234"/>
  </r>
  <r>
    <x v="0"/>
    <x v="3"/>
    <x v="7"/>
    <x v="18"/>
    <x v="25"/>
    <n v="0"/>
    <n v="0"/>
    <n v="5462985"/>
    <n v="926"/>
    <n v="5462985"/>
    <n v="684461"/>
    <n v="1272"/>
  </r>
  <r>
    <x v="0"/>
    <x v="3"/>
    <x v="7"/>
    <x v="19"/>
    <x v="2"/>
    <n v="951508"/>
    <n v="972"/>
    <n v="0"/>
    <n v="8"/>
    <n v="951508"/>
    <n v="611965"/>
    <n v="1346"/>
  </r>
  <r>
    <x v="0"/>
    <x v="3"/>
    <x v="7"/>
    <x v="19"/>
    <x v="26"/>
    <n v="2789273"/>
    <n v="1948"/>
    <n v="0"/>
    <n v="24"/>
    <n v="2789273"/>
    <n v="1237986"/>
    <n v="2657"/>
  </r>
  <r>
    <x v="0"/>
    <x v="3"/>
    <x v="7"/>
    <x v="20"/>
    <x v="21"/>
    <n v="0"/>
    <n v="0"/>
    <n v="14089"/>
    <n v="3"/>
    <n v="14089"/>
    <n v="2691"/>
    <n v="4"/>
  </r>
  <r>
    <x v="1"/>
    <x v="0"/>
    <x v="0"/>
    <x v="0"/>
    <x v="0"/>
    <n v="0"/>
    <n v="0"/>
    <n v="0"/>
    <n v="0"/>
    <n v="0"/>
    <n v="1041"/>
    <n v="2"/>
  </r>
  <r>
    <x v="1"/>
    <x v="0"/>
    <x v="1"/>
    <x v="1"/>
    <x v="1"/>
    <n v="0"/>
    <n v="0"/>
    <n v="10642"/>
    <n v="24"/>
    <n v="10642"/>
    <n v="10757"/>
    <n v="27"/>
  </r>
  <r>
    <x v="1"/>
    <x v="0"/>
    <x v="1"/>
    <x v="1"/>
    <x v="2"/>
    <n v="0"/>
    <n v="0"/>
    <n v="63674"/>
    <n v="42"/>
    <n v="63674"/>
    <n v="35234"/>
    <n v="55"/>
  </r>
  <r>
    <x v="1"/>
    <x v="0"/>
    <x v="1"/>
    <x v="1"/>
    <x v="4"/>
    <n v="0"/>
    <n v="0"/>
    <n v="0"/>
    <n v="0"/>
    <n v="839"/>
    <n v="1280"/>
    <n v="3"/>
  </r>
  <r>
    <x v="1"/>
    <x v="0"/>
    <x v="2"/>
    <x v="2"/>
    <x v="5"/>
    <n v="14164012"/>
    <n v="12581"/>
    <n v="11298271"/>
    <n v="7206"/>
    <n v="25577277"/>
    <n v="13034327"/>
    <n v="25907"/>
  </r>
  <r>
    <x v="1"/>
    <x v="0"/>
    <x v="2"/>
    <x v="2"/>
    <x v="6"/>
    <n v="837414"/>
    <n v="951"/>
    <n v="275755"/>
    <n v="283"/>
    <n v="1113169"/>
    <n v="757239"/>
    <n v="1544"/>
  </r>
  <r>
    <x v="1"/>
    <x v="0"/>
    <x v="2"/>
    <x v="2"/>
    <x v="7"/>
    <n v="7872704"/>
    <n v="8915"/>
    <n v="1637801"/>
    <n v="1407"/>
    <n v="9525960"/>
    <n v="6736584"/>
    <n v="13414"/>
  </r>
  <r>
    <x v="1"/>
    <x v="0"/>
    <x v="2"/>
    <x v="2"/>
    <x v="8"/>
    <n v="14791883"/>
    <n v="16961"/>
    <n v="3931727"/>
    <n v="2565"/>
    <n v="18779281"/>
    <n v="12837243"/>
    <n v="25864"/>
  </r>
  <r>
    <x v="1"/>
    <x v="0"/>
    <x v="2"/>
    <x v="3"/>
    <x v="9"/>
    <n v="613511"/>
    <n v="371"/>
    <n v="452550"/>
    <n v="362"/>
    <n v="1066212"/>
    <n v="442588"/>
    <n v="879"/>
  </r>
  <r>
    <x v="1"/>
    <x v="0"/>
    <x v="2"/>
    <x v="3"/>
    <x v="10"/>
    <n v="3878696"/>
    <n v="3916"/>
    <n v="6790513"/>
    <n v="4320"/>
    <n v="10765705"/>
    <n v="5678065"/>
    <n v="10439"/>
  </r>
  <r>
    <x v="1"/>
    <x v="0"/>
    <x v="2"/>
    <x v="3"/>
    <x v="4"/>
    <n v="10497840"/>
    <n v="12457"/>
    <n v="8624727"/>
    <n v="6239"/>
    <n v="19197249"/>
    <n v="12388639"/>
    <n v="23592"/>
  </r>
  <r>
    <x v="1"/>
    <x v="0"/>
    <x v="2"/>
    <x v="3"/>
    <x v="8"/>
    <n v="12807925"/>
    <n v="9406"/>
    <n v="2126682"/>
    <n v="1601"/>
    <n v="14934607"/>
    <n v="7232542"/>
    <n v="13482"/>
  </r>
  <r>
    <x v="1"/>
    <x v="0"/>
    <x v="2"/>
    <x v="4"/>
    <x v="4"/>
    <n v="140442"/>
    <n v="443"/>
    <n v="631812"/>
    <n v="1019"/>
    <n v="892261"/>
    <n v="1116413"/>
    <n v="2623"/>
  </r>
  <r>
    <x v="1"/>
    <x v="0"/>
    <x v="2"/>
    <x v="5"/>
    <x v="1"/>
    <n v="3077006"/>
    <n v="4677"/>
    <n v="3044554"/>
    <n v="2029"/>
    <n v="6121560"/>
    <n v="3941462"/>
    <n v="8070"/>
  </r>
  <r>
    <x v="1"/>
    <x v="0"/>
    <x v="2"/>
    <x v="5"/>
    <x v="11"/>
    <n v="0"/>
    <n v="0"/>
    <n v="51309"/>
    <n v="40"/>
    <n v="51309"/>
    <n v="27958"/>
    <n v="42"/>
  </r>
  <r>
    <x v="1"/>
    <x v="0"/>
    <x v="2"/>
    <x v="5"/>
    <x v="6"/>
    <n v="414419"/>
    <n v="496"/>
    <n v="153743"/>
    <n v="86"/>
    <n v="568162"/>
    <n v="400537"/>
    <n v="755"/>
  </r>
  <r>
    <x v="1"/>
    <x v="0"/>
    <x v="3"/>
    <x v="6"/>
    <x v="12"/>
    <n v="0"/>
    <n v="0"/>
    <n v="17398"/>
    <n v="36"/>
    <n v="18614"/>
    <n v="34484"/>
    <n v="57"/>
  </r>
  <r>
    <x v="1"/>
    <x v="0"/>
    <x v="3"/>
    <x v="7"/>
    <x v="13"/>
    <n v="0"/>
    <n v="0"/>
    <n v="0"/>
    <n v="0"/>
    <n v="0"/>
    <n v="3400"/>
    <n v="7"/>
  </r>
  <r>
    <x v="1"/>
    <x v="0"/>
    <x v="3"/>
    <x v="7"/>
    <x v="0"/>
    <n v="0"/>
    <n v="0"/>
    <n v="10486852"/>
    <n v="3217"/>
    <n v="10486852"/>
    <n v="1834462"/>
    <n v="3389"/>
  </r>
  <r>
    <x v="1"/>
    <x v="0"/>
    <x v="4"/>
    <x v="8"/>
    <x v="14"/>
    <n v="10353915"/>
    <n v="8477"/>
    <n v="6172225"/>
    <n v="3546"/>
    <n v="16526140"/>
    <n v="8908502"/>
    <n v="15316"/>
  </r>
  <r>
    <x v="1"/>
    <x v="0"/>
    <x v="4"/>
    <x v="8"/>
    <x v="3"/>
    <n v="104546"/>
    <n v="86"/>
    <n v="7985634"/>
    <n v="4597"/>
    <n v="8090180"/>
    <n v="3094527"/>
    <n v="5408"/>
  </r>
  <r>
    <x v="1"/>
    <x v="0"/>
    <x v="4"/>
    <x v="8"/>
    <x v="5"/>
    <n v="4120202"/>
    <n v="3281"/>
    <n v="5815326"/>
    <n v="3094"/>
    <n v="9935528"/>
    <n v="4146650"/>
    <n v="7729"/>
  </r>
  <r>
    <x v="1"/>
    <x v="0"/>
    <x v="4"/>
    <x v="9"/>
    <x v="15"/>
    <n v="37523"/>
    <n v="26"/>
    <n v="86510"/>
    <n v="105"/>
    <n v="124033"/>
    <n v="80223"/>
    <n v="155"/>
  </r>
  <r>
    <x v="1"/>
    <x v="0"/>
    <x v="4"/>
    <x v="9"/>
    <x v="16"/>
    <n v="0"/>
    <n v="0"/>
    <n v="305583"/>
    <n v="196"/>
    <n v="305583"/>
    <n v="134818"/>
    <n v="242"/>
  </r>
  <r>
    <x v="1"/>
    <x v="0"/>
    <x v="4"/>
    <x v="9"/>
    <x v="17"/>
    <n v="0"/>
    <n v="0"/>
    <n v="1611190"/>
    <n v="1246"/>
    <n v="1611190"/>
    <n v="668779"/>
    <n v="1366"/>
  </r>
  <r>
    <x v="1"/>
    <x v="0"/>
    <x v="4"/>
    <x v="9"/>
    <x v="18"/>
    <n v="0"/>
    <n v="1"/>
    <n v="862601"/>
    <n v="910"/>
    <n v="862601"/>
    <n v="558680"/>
    <n v="997"/>
  </r>
  <r>
    <x v="1"/>
    <x v="0"/>
    <x v="4"/>
    <x v="9"/>
    <x v="0"/>
    <n v="0"/>
    <n v="0"/>
    <n v="0"/>
    <n v="18"/>
    <n v="0"/>
    <n v="8878"/>
    <n v="18"/>
  </r>
  <r>
    <x v="1"/>
    <x v="0"/>
    <x v="5"/>
    <x v="10"/>
    <x v="19"/>
    <n v="0"/>
    <n v="0"/>
    <n v="59000"/>
    <n v="15"/>
    <n v="59000"/>
    <n v="7821"/>
    <n v="15"/>
  </r>
  <r>
    <x v="1"/>
    <x v="0"/>
    <x v="5"/>
    <x v="10"/>
    <x v="20"/>
    <n v="0"/>
    <n v="0"/>
    <n v="4963860"/>
    <n v="1058"/>
    <n v="4963860"/>
    <n v="582686"/>
    <n v="1111"/>
  </r>
  <r>
    <x v="1"/>
    <x v="0"/>
    <x v="5"/>
    <x v="11"/>
    <x v="19"/>
    <n v="0"/>
    <n v="0"/>
    <n v="7843504"/>
    <n v="979"/>
    <n v="7843504"/>
    <n v="631664"/>
    <n v="1195"/>
  </r>
  <r>
    <x v="1"/>
    <x v="0"/>
    <x v="5"/>
    <x v="11"/>
    <x v="21"/>
    <n v="0"/>
    <n v="0"/>
    <n v="26867306"/>
    <n v="2573"/>
    <n v="26867306"/>
    <n v="1615432"/>
    <n v="3139"/>
  </r>
  <r>
    <x v="1"/>
    <x v="0"/>
    <x v="6"/>
    <x v="12"/>
    <x v="22"/>
    <n v="0"/>
    <n v="0"/>
    <n v="263668"/>
    <n v="76"/>
    <n v="263668"/>
    <n v="52557"/>
    <n v="88"/>
  </r>
  <r>
    <x v="1"/>
    <x v="0"/>
    <x v="6"/>
    <x v="13"/>
    <x v="23"/>
    <n v="0"/>
    <n v="0"/>
    <n v="1017511"/>
    <n v="561"/>
    <n v="1023315"/>
    <n v="344484"/>
    <n v="699"/>
  </r>
  <r>
    <x v="1"/>
    <x v="0"/>
    <x v="7"/>
    <x v="14"/>
    <x v="24"/>
    <n v="0"/>
    <n v="0"/>
    <n v="2336760"/>
    <n v="772"/>
    <n v="2336760"/>
    <n v="319810"/>
    <n v="834"/>
  </r>
  <r>
    <x v="1"/>
    <x v="0"/>
    <x v="7"/>
    <x v="15"/>
    <x v="2"/>
    <n v="0"/>
    <n v="0"/>
    <n v="90071"/>
    <n v="52"/>
    <n v="90071"/>
    <n v="32259"/>
    <n v="60"/>
  </r>
  <r>
    <x v="1"/>
    <x v="0"/>
    <x v="7"/>
    <x v="16"/>
    <x v="2"/>
    <n v="236577"/>
    <n v="164"/>
    <n v="2628066"/>
    <n v="811"/>
    <n v="2864643"/>
    <n v="674729"/>
    <n v="1340"/>
  </r>
  <r>
    <x v="1"/>
    <x v="0"/>
    <x v="7"/>
    <x v="16"/>
    <x v="21"/>
    <n v="350000"/>
    <n v="202"/>
    <n v="4397472"/>
    <n v="1826"/>
    <n v="4747472"/>
    <n v="1114298"/>
    <n v="2373"/>
  </r>
  <r>
    <x v="1"/>
    <x v="0"/>
    <x v="7"/>
    <x v="17"/>
    <x v="2"/>
    <n v="90216"/>
    <n v="93"/>
    <n v="4565"/>
    <n v="3"/>
    <n v="94781"/>
    <n v="80409"/>
    <n v="165"/>
  </r>
  <r>
    <x v="1"/>
    <x v="0"/>
    <x v="7"/>
    <x v="17"/>
    <x v="25"/>
    <n v="156485"/>
    <n v="132"/>
    <n v="144326"/>
    <n v="129"/>
    <n v="300811"/>
    <n v="140432"/>
    <n v="343"/>
  </r>
  <r>
    <x v="1"/>
    <x v="0"/>
    <x v="7"/>
    <x v="18"/>
    <x v="25"/>
    <n v="0"/>
    <n v="0"/>
    <n v="5091113"/>
    <n v="965"/>
    <n v="5091113"/>
    <n v="711133"/>
    <n v="1323"/>
  </r>
  <r>
    <x v="1"/>
    <x v="0"/>
    <x v="7"/>
    <x v="19"/>
    <x v="2"/>
    <n v="1539579"/>
    <n v="1090"/>
    <n v="0"/>
    <n v="16"/>
    <n v="1539579"/>
    <n v="700725"/>
    <n v="1532"/>
  </r>
  <r>
    <x v="1"/>
    <x v="0"/>
    <x v="7"/>
    <x v="19"/>
    <x v="26"/>
    <n v="3477999"/>
    <n v="1936"/>
    <n v="0"/>
    <n v="3"/>
    <n v="3477999"/>
    <n v="1332360"/>
    <n v="2630"/>
  </r>
  <r>
    <x v="1"/>
    <x v="0"/>
    <x v="7"/>
    <x v="20"/>
    <x v="21"/>
    <n v="0"/>
    <n v="0"/>
    <n v="12231"/>
    <n v="2"/>
    <n v="12231"/>
    <n v="1703"/>
    <n v="3"/>
  </r>
  <r>
    <x v="1"/>
    <x v="1"/>
    <x v="0"/>
    <x v="0"/>
    <x v="0"/>
    <n v="0"/>
    <n v="0"/>
    <n v="0"/>
    <n v="3"/>
    <n v="0"/>
    <n v="3120"/>
    <n v="6"/>
  </r>
  <r>
    <x v="1"/>
    <x v="1"/>
    <x v="1"/>
    <x v="1"/>
    <x v="1"/>
    <n v="0"/>
    <n v="0"/>
    <n v="7902"/>
    <n v="27"/>
    <n v="7902"/>
    <n v="6562"/>
    <n v="29"/>
  </r>
  <r>
    <x v="1"/>
    <x v="1"/>
    <x v="1"/>
    <x v="1"/>
    <x v="2"/>
    <n v="0"/>
    <n v="0"/>
    <n v="73819"/>
    <n v="37"/>
    <n v="73819"/>
    <n v="24273"/>
    <n v="46"/>
  </r>
  <r>
    <x v="1"/>
    <x v="1"/>
    <x v="1"/>
    <x v="1"/>
    <x v="4"/>
    <n v="0"/>
    <n v="0"/>
    <n v="0"/>
    <n v="0"/>
    <n v="0"/>
    <n v="2900"/>
    <n v="5"/>
  </r>
  <r>
    <x v="1"/>
    <x v="1"/>
    <x v="2"/>
    <x v="2"/>
    <x v="5"/>
    <n v="14576167"/>
    <n v="13547"/>
    <n v="11969858"/>
    <n v="7832"/>
    <n v="26737355"/>
    <n v="13735168"/>
    <n v="27846"/>
  </r>
  <r>
    <x v="1"/>
    <x v="1"/>
    <x v="2"/>
    <x v="2"/>
    <x v="6"/>
    <n v="841303"/>
    <n v="1000"/>
    <n v="354316"/>
    <n v="345"/>
    <n v="1195619"/>
    <n v="816646"/>
    <n v="1666"/>
  </r>
  <r>
    <x v="1"/>
    <x v="1"/>
    <x v="2"/>
    <x v="2"/>
    <x v="7"/>
    <n v="8600788"/>
    <n v="9516"/>
    <n v="2035811"/>
    <n v="1413"/>
    <n v="10808719"/>
    <n v="6898724"/>
    <n v="14211"/>
  </r>
  <r>
    <x v="1"/>
    <x v="1"/>
    <x v="2"/>
    <x v="2"/>
    <x v="8"/>
    <n v="16638021"/>
    <n v="17641"/>
    <n v="4488645"/>
    <n v="2901"/>
    <n v="21223467"/>
    <n v="13612708"/>
    <n v="26992"/>
  </r>
  <r>
    <x v="1"/>
    <x v="1"/>
    <x v="2"/>
    <x v="3"/>
    <x v="9"/>
    <n v="598065"/>
    <n v="370"/>
    <n v="523950"/>
    <n v="369"/>
    <n v="1122173"/>
    <n v="456226"/>
    <n v="885"/>
  </r>
  <r>
    <x v="1"/>
    <x v="1"/>
    <x v="2"/>
    <x v="3"/>
    <x v="10"/>
    <n v="3486020"/>
    <n v="4034"/>
    <n v="7081793"/>
    <n v="4529"/>
    <n v="10670263"/>
    <n v="5664497"/>
    <n v="10825"/>
  </r>
  <r>
    <x v="1"/>
    <x v="1"/>
    <x v="2"/>
    <x v="3"/>
    <x v="4"/>
    <n v="10420859"/>
    <n v="12683"/>
    <n v="9704407"/>
    <n v="6752"/>
    <n v="20223525"/>
    <n v="12851148"/>
    <n v="24383"/>
  </r>
  <r>
    <x v="1"/>
    <x v="1"/>
    <x v="2"/>
    <x v="3"/>
    <x v="8"/>
    <n v="12674152"/>
    <n v="9626"/>
    <n v="2439276"/>
    <n v="1551"/>
    <n v="15113428"/>
    <n v="7048444"/>
    <n v="13770"/>
  </r>
  <r>
    <x v="1"/>
    <x v="1"/>
    <x v="2"/>
    <x v="4"/>
    <x v="4"/>
    <n v="135503"/>
    <n v="422"/>
    <n v="622214"/>
    <n v="1077"/>
    <n v="986615"/>
    <n v="1101594"/>
    <n v="2736"/>
  </r>
  <r>
    <x v="1"/>
    <x v="1"/>
    <x v="2"/>
    <x v="5"/>
    <x v="1"/>
    <n v="3193246"/>
    <n v="4867"/>
    <n v="3195973"/>
    <n v="2078"/>
    <n v="6389219"/>
    <n v="4206868"/>
    <n v="8311"/>
  </r>
  <r>
    <x v="1"/>
    <x v="1"/>
    <x v="2"/>
    <x v="5"/>
    <x v="11"/>
    <n v="0"/>
    <n v="0"/>
    <n v="45408"/>
    <n v="31"/>
    <n v="45408"/>
    <n v="21862"/>
    <n v="33"/>
  </r>
  <r>
    <x v="1"/>
    <x v="1"/>
    <x v="2"/>
    <x v="5"/>
    <x v="6"/>
    <n v="463470"/>
    <n v="513"/>
    <n v="164005"/>
    <n v="96"/>
    <n v="627475"/>
    <n v="387574"/>
    <n v="781"/>
  </r>
  <r>
    <x v="1"/>
    <x v="1"/>
    <x v="3"/>
    <x v="6"/>
    <x v="12"/>
    <n v="0"/>
    <n v="0"/>
    <n v="25343"/>
    <n v="26"/>
    <n v="29741"/>
    <n v="30602"/>
    <n v="50"/>
  </r>
  <r>
    <x v="1"/>
    <x v="1"/>
    <x v="3"/>
    <x v="7"/>
    <x v="0"/>
    <n v="0"/>
    <n v="0"/>
    <n v="10340920"/>
    <n v="3220"/>
    <n v="10340920"/>
    <n v="1808201"/>
    <n v="3402"/>
  </r>
  <r>
    <x v="1"/>
    <x v="1"/>
    <x v="4"/>
    <x v="8"/>
    <x v="14"/>
    <n v="10109015"/>
    <n v="8701"/>
    <n v="6828078"/>
    <n v="3573"/>
    <n v="16937093"/>
    <n v="8692332"/>
    <n v="15644"/>
  </r>
  <r>
    <x v="1"/>
    <x v="1"/>
    <x v="4"/>
    <x v="8"/>
    <x v="3"/>
    <n v="230715"/>
    <n v="105"/>
    <n v="8796677"/>
    <n v="4921"/>
    <n v="9027392"/>
    <n v="3342866"/>
    <n v="5791"/>
  </r>
  <r>
    <x v="1"/>
    <x v="1"/>
    <x v="4"/>
    <x v="8"/>
    <x v="5"/>
    <n v="4087670"/>
    <n v="3292"/>
    <n v="6200604"/>
    <n v="3193"/>
    <n v="10288274"/>
    <n v="4074061"/>
    <n v="7875"/>
  </r>
  <r>
    <x v="1"/>
    <x v="1"/>
    <x v="4"/>
    <x v="9"/>
    <x v="15"/>
    <n v="43468"/>
    <n v="29"/>
    <n v="80825"/>
    <n v="82"/>
    <n v="124293"/>
    <n v="75622"/>
    <n v="137"/>
  </r>
  <r>
    <x v="1"/>
    <x v="1"/>
    <x v="4"/>
    <x v="9"/>
    <x v="16"/>
    <n v="0"/>
    <n v="0"/>
    <n v="335281"/>
    <n v="200"/>
    <n v="335281"/>
    <n v="124615"/>
    <n v="238"/>
  </r>
  <r>
    <x v="1"/>
    <x v="1"/>
    <x v="4"/>
    <x v="9"/>
    <x v="17"/>
    <n v="0"/>
    <n v="0"/>
    <n v="1583532"/>
    <n v="1275"/>
    <n v="1583532"/>
    <n v="761028"/>
    <n v="1415"/>
  </r>
  <r>
    <x v="1"/>
    <x v="1"/>
    <x v="4"/>
    <x v="9"/>
    <x v="18"/>
    <n v="0"/>
    <n v="1"/>
    <n v="1128167"/>
    <n v="1099"/>
    <n v="1128167"/>
    <n v="682499"/>
    <n v="1190"/>
  </r>
  <r>
    <x v="1"/>
    <x v="1"/>
    <x v="4"/>
    <x v="9"/>
    <x v="0"/>
    <n v="0"/>
    <n v="0"/>
    <n v="0"/>
    <n v="8"/>
    <n v="0"/>
    <n v="4222"/>
    <n v="8"/>
  </r>
  <r>
    <x v="1"/>
    <x v="1"/>
    <x v="5"/>
    <x v="10"/>
    <x v="19"/>
    <n v="0"/>
    <n v="0"/>
    <n v="36000"/>
    <n v="15"/>
    <n v="36000"/>
    <n v="7895"/>
    <n v="15"/>
  </r>
  <r>
    <x v="1"/>
    <x v="1"/>
    <x v="5"/>
    <x v="10"/>
    <x v="20"/>
    <n v="0"/>
    <n v="0"/>
    <n v="4181025"/>
    <n v="969"/>
    <n v="4181025"/>
    <n v="529091"/>
    <n v="1022"/>
  </r>
  <r>
    <x v="1"/>
    <x v="1"/>
    <x v="5"/>
    <x v="11"/>
    <x v="19"/>
    <n v="0"/>
    <n v="0"/>
    <n v="6433145"/>
    <n v="927"/>
    <n v="6433145"/>
    <n v="564050"/>
    <n v="1132"/>
  </r>
  <r>
    <x v="1"/>
    <x v="1"/>
    <x v="5"/>
    <x v="11"/>
    <x v="21"/>
    <n v="0"/>
    <n v="0"/>
    <n v="25075534"/>
    <n v="2610"/>
    <n v="25075534"/>
    <n v="1559593"/>
    <n v="3159"/>
  </r>
  <r>
    <x v="1"/>
    <x v="1"/>
    <x v="6"/>
    <x v="12"/>
    <x v="22"/>
    <n v="0"/>
    <n v="0"/>
    <n v="205886"/>
    <n v="75"/>
    <n v="205886"/>
    <n v="49831"/>
    <n v="87"/>
  </r>
  <r>
    <x v="1"/>
    <x v="1"/>
    <x v="6"/>
    <x v="13"/>
    <x v="23"/>
    <n v="0"/>
    <n v="0"/>
    <n v="985513"/>
    <n v="559"/>
    <n v="988891"/>
    <n v="346037"/>
    <n v="698"/>
  </r>
  <r>
    <x v="1"/>
    <x v="1"/>
    <x v="7"/>
    <x v="14"/>
    <x v="24"/>
    <n v="0"/>
    <n v="0"/>
    <n v="3236533"/>
    <n v="770"/>
    <n v="3236533"/>
    <n v="432890"/>
    <n v="836"/>
  </r>
  <r>
    <x v="1"/>
    <x v="1"/>
    <x v="7"/>
    <x v="15"/>
    <x v="2"/>
    <n v="0"/>
    <n v="0"/>
    <n v="78870"/>
    <n v="67"/>
    <n v="78870"/>
    <n v="39535"/>
    <n v="75"/>
  </r>
  <r>
    <x v="1"/>
    <x v="1"/>
    <x v="7"/>
    <x v="16"/>
    <x v="2"/>
    <n v="197014"/>
    <n v="161"/>
    <n v="2829253"/>
    <n v="857"/>
    <n v="3026267"/>
    <n v="693042"/>
    <n v="1392"/>
  </r>
  <r>
    <x v="1"/>
    <x v="1"/>
    <x v="7"/>
    <x v="16"/>
    <x v="21"/>
    <n v="182000"/>
    <n v="210"/>
    <n v="3859736"/>
    <n v="1739"/>
    <n v="4041736"/>
    <n v="1057611"/>
    <n v="2320"/>
  </r>
  <r>
    <x v="1"/>
    <x v="1"/>
    <x v="7"/>
    <x v="17"/>
    <x v="2"/>
    <n v="121040"/>
    <n v="115"/>
    <n v="12482"/>
    <n v="5"/>
    <n v="133522"/>
    <n v="85606"/>
    <n v="190"/>
  </r>
  <r>
    <x v="1"/>
    <x v="1"/>
    <x v="7"/>
    <x v="17"/>
    <x v="25"/>
    <n v="150964"/>
    <n v="149"/>
    <n v="176082"/>
    <n v="133"/>
    <n v="327046"/>
    <n v="146697"/>
    <n v="361"/>
  </r>
  <r>
    <x v="1"/>
    <x v="1"/>
    <x v="7"/>
    <x v="18"/>
    <x v="25"/>
    <n v="0"/>
    <n v="0"/>
    <n v="6071132"/>
    <n v="995"/>
    <n v="6071132"/>
    <n v="711154"/>
    <n v="1345"/>
  </r>
  <r>
    <x v="1"/>
    <x v="1"/>
    <x v="7"/>
    <x v="19"/>
    <x v="2"/>
    <n v="1384875"/>
    <n v="1117"/>
    <n v="0"/>
    <n v="10"/>
    <n v="1384875"/>
    <n v="738398"/>
    <n v="1554"/>
  </r>
  <r>
    <x v="1"/>
    <x v="1"/>
    <x v="7"/>
    <x v="19"/>
    <x v="26"/>
    <n v="3185688"/>
    <n v="1888"/>
    <n v="0"/>
    <n v="3"/>
    <n v="3185688"/>
    <n v="1254491"/>
    <n v="2654"/>
  </r>
  <r>
    <x v="1"/>
    <x v="1"/>
    <x v="7"/>
    <x v="20"/>
    <x v="21"/>
    <n v="0"/>
    <n v="0"/>
    <n v="15816"/>
    <n v="3"/>
    <n v="15816"/>
    <n v="1982"/>
    <n v="4"/>
  </r>
  <r>
    <x v="1"/>
    <x v="2"/>
    <x v="0"/>
    <x v="0"/>
    <x v="0"/>
    <n v="0"/>
    <n v="0"/>
    <n v="0"/>
    <n v="3"/>
    <n v="0"/>
    <n v="3120"/>
    <n v="6"/>
  </r>
  <r>
    <x v="1"/>
    <x v="2"/>
    <x v="1"/>
    <x v="1"/>
    <x v="2"/>
    <n v="0"/>
    <n v="0"/>
    <n v="76323"/>
    <n v="28"/>
    <n v="76323"/>
    <n v="23511"/>
    <n v="36"/>
  </r>
  <r>
    <x v="1"/>
    <x v="2"/>
    <x v="1"/>
    <x v="1"/>
    <x v="4"/>
    <n v="0"/>
    <n v="0"/>
    <n v="0"/>
    <n v="0"/>
    <n v="362"/>
    <n v="2100"/>
    <n v="3"/>
  </r>
  <r>
    <x v="1"/>
    <x v="2"/>
    <x v="2"/>
    <x v="2"/>
    <x v="5"/>
    <n v="16116131"/>
    <n v="14684"/>
    <n v="14274979"/>
    <n v="8569"/>
    <n v="30792615"/>
    <n v="15207760"/>
    <n v="30185"/>
  </r>
  <r>
    <x v="1"/>
    <x v="2"/>
    <x v="2"/>
    <x v="2"/>
    <x v="6"/>
    <n v="785567"/>
    <n v="1036"/>
    <n v="406213"/>
    <n v="377"/>
    <n v="1200166"/>
    <n v="852092"/>
    <n v="1779"/>
  </r>
  <r>
    <x v="1"/>
    <x v="2"/>
    <x v="2"/>
    <x v="2"/>
    <x v="7"/>
    <n v="9039835"/>
    <n v="9586"/>
    <n v="2016416"/>
    <n v="1476"/>
    <n v="11112885"/>
    <n v="7296640"/>
    <n v="14359"/>
  </r>
  <r>
    <x v="1"/>
    <x v="2"/>
    <x v="2"/>
    <x v="2"/>
    <x v="8"/>
    <n v="16437298"/>
    <n v="17334"/>
    <n v="4630552"/>
    <n v="2927"/>
    <n v="21190557"/>
    <n v="13546320"/>
    <n v="26599"/>
  </r>
  <r>
    <x v="1"/>
    <x v="2"/>
    <x v="2"/>
    <x v="3"/>
    <x v="9"/>
    <n v="440630"/>
    <n v="381"/>
    <n v="552919"/>
    <n v="404"/>
    <n v="993739"/>
    <n v="466281"/>
    <n v="927"/>
  </r>
  <r>
    <x v="1"/>
    <x v="2"/>
    <x v="2"/>
    <x v="3"/>
    <x v="10"/>
    <n v="3410560"/>
    <n v="4011"/>
    <n v="7550165"/>
    <n v="4591"/>
    <n v="11072813"/>
    <n v="5677609"/>
    <n v="10896"/>
  </r>
  <r>
    <x v="1"/>
    <x v="2"/>
    <x v="2"/>
    <x v="3"/>
    <x v="4"/>
    <n v="9246657"/>
    <n v="12622"/>
    <n v="10209901"/>
    <n v="6993"/>
    <n v="19552805"/>
    <n v="12438343"/>
    <n v="24410"/>
  </r>
  <r>
    <x v="1"/>
    <x v="2"/>
    <x v="2"/>
    <x v="3"/>
    <x v="8"/>
    <n v="12911799"/>
    <n v="9695"/>
    <n v="2842550"/>
    <n v="1603"/>
    <n v="15754349"/>
    <n v="7240505"/>
    <n v="13912"/>
  </r>
  <r>
    <x v="1"/>
    <x v="2"/>
    <x v="2"/>
    <x v="4"/>
    <x v="4"/>
    <n v="112467"/>
    <n v="396"/>
    <n v="617032"/>
    <n v="904"/>
    <n v="1039645"/>
    <n v="1137848"/>
    <n v="2524"/>
  </r>
  <r>
    <x v="1"/>
    <x v="2"/>
    <x v="2"/>
    <x v="5"/>
    <x v="1"/>
    <n v="3256241"/>
    <n v="4909"/>
    <n v="3691849"/>
    <n v="2220"/>
    <n v="6948090"/>
    <n v="4128111"/>
    <n v="8469"/>
  </r>
  <r>
    <x v="1"/>
    <x v="2"/>
    <x v="2"/>
    <x v="5"/>
    <x v="11"/>
    <n v="0"/>
    <n v="0"/>
    <n v="27917"/>
    <n v="31"/>
    <n v="27917"/>
    <n v="18845"/>
    <n v="31"/>
  </r>
  <r>
    <x v="1"/>
    <x v="2"/>
    <x v="2"/>
    <x v="5"/>
    <x v="6"/>
    <n v="481918"/>
    <n v="552"/>
    <n v="158142"/>
    <n v="93"/>
    <n v="640060"/>
    <n v="457394"/>
    <n v="838"/>
  </r>
  <r>
    <x v="1"/>
    <x v="2"/>
    <x v="3"/>
    <x v="6"/>
    <x v="12"/>
    <n v="0"/>
    <n v="0"/>
    <n v="19763"/>
    <n v="23"/>
    <n v="19868"/>
    <n v="17283"/>
    <n v="37"/>
  </r>
  <r>
    <x v="1"/>
    <x v="2"/>
    <x v="3"/>
    <x v="7"/>
    <x v="0"/>
    <n v="0"/>
    <n v="0"/>
    <n v="11180703"/>
    <n v="3219"/>
    <n v="11180703"/>
    <n v="1837592"/>
    <n v="3417"/>
  </r>
  <r>
    <x v="1"/>
    <x v="2"/>
    <x v="4"/>
    <x v="8"/>
    <x v="14"/>
    <n v="10145478"/>
    <n v="8747"/>
    <n v="6633478"/>
    <n v="3729"/>
    <n v="16778956"/>
    <n v="8618849"/>
    <n v="15814"/>
  </r>
  <r>
    <x v="1"/>
    <x v="2"/>
    <x v="4"/>
    <x v="8"/>
    <x v="3"/>
    <n v="194741"/>
    <n v="109"/>
    <n v="9801431"/>
    <n v="5118"/>
    <n v="9996172"/>
    <n v="3384844"/>
    <n v="6026"/>
  </r>
  <r>
    <x v="1"/>
    <x v="2"/>
    <x v="4"/>
    <x v="8"/>
    <x v="5"/>
    <n v="4439266"/>
    <n v="3415"/>
    <n v="6924440"/>
    <n v="3186"/>
    <n v="11363706"/>
    <n v="4451445"/>
    <n v="7964"/>
  </r>
  <r>
    <x v="1"/>
    <x v="2"/>
    <x v="4"/>
    <x v="9"/>
    <x v="15"/>
    <n v="35223"/>
    <n v="31"/>
    <n v="91229"/>
    <n v="84"/>
    <n v="126452"/>
    <n v="86903"/>
    <n v="146"/>
  </r>
  <r>
    <x v="1"/>
    <x v="2"/>
    <x v="4"/>
    <x v="9"/>
    <x v="16"/>
    <n v="0"/>
    <n v="0"/>
    <n v="316265"/>
    <n v="197"/>
    <n v="316265"/>
    <n v="132701"/>
    <n v="242"/>
  </r>
  <r>
    <x v="1"/>
    <x v="2"/>
    <x v="4"/>
    <x v="9"/>
    <x v="17"/>
    <n v="0"/>
    <n v="0"/>
    <n v="1654236"/>
    <n v="1464"/>
    <n v="1654236"/>
    <n v="781189"/>
    <n v="1606"/>
  </r>
  <r>
    <x v="1"/>
    <x v="2"/>
    <x v="4"/>
    <x v="9"/>
    <x v="18"/>
    <n v="0"/>
    <n v="1"/>
    <n v="1268002"/>
    <n v="1123"/>
    <n v="1268002"/>
    <n v="734063"/>
    <n v="1212"/>
  </r>
  <r>
    <x v="1"/>
    <x v="2"/>
    <x v="5"/>
    <x v="10"/>
    <x v="19"/>
    <n v="0"/>
    <n v="0"/>
    <n v="59000"/>
    <n v="17"/>
    <n v="59000"/>
    <n v="8606"/>
    <n v="17"/>
  </r>
  <r>
    <x v="1"/>
    <x v="2"/>
    <x v="5"/>
    <x v="10"/>
    <x v="20"/>
    <n v="0"/>
    <n v="0"/>
    <n v="5698345"/>
    <n v="1142"/>
    <n v="5698345"/>
    <n v="603289"/>
    <n v="1191"/>
  </r>
  <r>
    <x v="1"/>
    <x v="2"/>
    <x v="5"/>
    <x v="11"/>
    <x v="19"/>
    <n v="2900"/>
    <n v="3"/>
    <n v="9704573"/>
    <n v="975"/>
    <n v="9707473"/>
    <n v="577076"/>
    <n v="1182"/>
  </r>
  <r>
    <x v="1"/>
    <x v="2"/>
    <x v="5"/>
    <x v="11"/>
    <x v="21"/>
    <n v="0"/>
    <n v="0"/>
    <n v="29115335"/>
    <n v="2626"/>
    <n v="29115335"/>
    <n v="1566177"/>
    <n v="3206"/>
  </r>
  <r>
    <x v="1"/>
    <x v="2"/>
    <x v="6"/>
    <x v="12"/>
    <x v="22"/>
    <n v="0"/>
    <n v="0"/>
    <n v="156446"/>
    <n v="85"/>
    <n v="156446"/>
    <n v="53171"/>
    <n v="97"/>
  </r>
  <r>
    <x v="1"/>
    <x v="2"/>
    <x v="6"/>
    <x v="13"/>
    <x v="23"/>
    <n v="0"/>
    <n v="0"/>
    <n v="932795"/>
    <n v="565"/>
    <n v="934597"/>
    <n v="341533"/>
    <n v="706"/>
  </r>
  <r>
    <x v="1"/>
    <x v="2"/>
    <x v="7"/>
    <x v="14"/>
    <x v="24"/>
    <n v="0"/>
    <n v="0"/>
    <n v="2880276"/>
    <n v="774"/>
    <n v="2880276"/>
    <n v="467444"/>
    <n v="829"/>
  </r>
  <r>
    <x v="1"/>
    <x v="2"/>
    <x v="7"/>
    <x v="15"/>
    <x v="2"/>
    <n v="0"/>
    <n v="0"/>
    <n v="86442"/>
    <n v="72"/>
    <n v="86442"/>
    <n v="43359"/>
    <n v="82"/>
  </r>
  <r>
    <x v="1"/>
    <x v="2"/>
    <x v="7"/>
    <x v="16"/>
    <x v="2"/>
    <n v="181898"/>
    <n v="167"/>
    <n v="2354677"/>
    <n v="887"/>
    <n v="2536575"/>
    <n v="640109"/>
    <n v="1410"/>
  </r>
  <r>
    <x v="1"/>
    <x v="2"/>
    <x v="7"/>
    <x v="16"/>
    <x v="21"/>
    <n v="365040"/>
    <n v="218"/>
    <n v="3948047"/>
    <n v="1567"/>
    <n v="4313087"/>
    <n v="990796"/>
    <n v="2201"/>
  </r>
  <r>
    <x v="1"/>
    <x v="2"/>
    <x v="7"/>
    <x v="17"/>
    <x v="2"/>
    <n v="159103"/>
    <n v="173"/>
    <n v="6826"/>
    <n v="4"/>
    <n v="165929"/>
    <n v="110756"/>
    <n v="229"/>
  </r>
  <r>
    <x v="1"/>
    <x v="2"/>
    <x v="7"/>
    <x v="17"/>
    <x v="25"/>
    <n v="189964"/>
    <n v="140"/>
    <n v="255413"/>
    <n v="128"/>
    <n v="445377"/>
    <n v="157255"/>
    <n v="354"/>
  </r>
  <r>
    <x v="1"/>
    <x v="2"/>
    <x v="7"/>
    <x v="18"/>
    <x v="25"/>
    <n v="0"/>
    <n v="0"/>
    <n v="4849558"/>
    <n v="1035"/>
    <n v="4851696"/>
    <n v="671234"/>
    <n v="1416"/>
  </r>
  <r>
    <x v="1"/>
    <x v="2"/>
    <x v="7"/>
    <x v="19"/>
    <x v="2"/>
    <n v="1119379"/>
    <n v="1114"/>
    <n v="0"/>
    <n v="11"/>
    <n v="1119379"/>
    <n v="684549"/>
    <n v="1550"/>
  </r>
  <r>
    <x v="1"/>
    <x v="2"/>
    <x v="7"/>
    <x v="19"/>
    <x v="26"/>
    <n v="3016861"/>
    <n v="1767"/>
    <n v="0"/>
    <n v="2"/>
    <n v="3016861"/>
    <n v="1156775"/>
    <n v="2485"/>
  </r>
  <r>
    <x v="1"/>
    <x v="2"/>
    <x v="7"/>
    <x v="20"/>
    <x v="21"/>
    <n v="0"/>
    <n v="0"/>
    <n v="9465"/>
    <n v="3"/>
    <n v="9465"/>
    <n v="1845"/>
    <n v="4"/>
  </r>
  <r>
    <x v="1"/>
    <x v="3"/>
    <x v="0"/>
    <x v="0"/>
    <x v="0"/>
    <n v="0"/>
    <n v="0"/>
    <n v="0"/>
    <n v="3"/>
    <n v="0"/>
    <n v="2256"/>
    <n v="6"/>
  </r>
  <r>
    <x v="1"/>
    <x v="3"/>
    <x v="1"/>
    <x v="1"/>
    <x v="1"/>
    <n v="0"/>
    <n v="0"/>
    <n v="5214"/>
    <n v="8"/>
    <n v="5214"/>
    <n v="4554"/>
    <n v="8"/>
  </r>
  <r>
    <x v="1"/>
    <x v="3"/>
    <x v="1"/>
    <x v="1"/>
    <x v="2"/>
    <n v="0"/>
    <n v="0"/>
    <n v="62931"/>
    <n v="22"/>
    <n v="62931"/>
    <n v="15758"/>
    <n v="31"/>
  </r>
  <r>
    <x v="1"/>
    <x v="3"/>
    <x v="1"/>
    <x v="1"/>
    <x v="4"/>
    <n v="0"/>
    <n v="0"/>
    <n v="0"/>
    <n v="0"/>
    <n v="660"/>
    <n v="1600"/>
    <n v="4"/>
  </r>
  <r>
    <x v="1"/>
    <x v="3"/>
    <x v="2"/>
    <x v="2"/>
    <x v="5"/>
    <n v="11740752"/>
    <n v="12606"/>
    <n v="10430898"/>
    <n v="7947"/>
    <n v="22411175"/>
    <n v="12860726"/>
    <n v="27521"/>
  </r>
  <r>
    <x v="1"/>
    <x v="3"/>
    <x v="2"/>
    <x v="2"/>
    <x v="6"/>
    <n v="829806"/>
    <n v="1054"/>
    <n v="405308"/>
    <n v="410"/>
    <n v="1247146"/>
    <n v="877601"/>
    <n v="1857"/>
  </r>
  <r>
    <x v="1"/>
    <x v="3"/>
    <x v="2"/>
    <x v="2"/>
    <x v="7"/>
    <n v="6299163"/>
    <n v="8362"/>
    <n v="1604430"/>
    <n v="1550"/>
    <n v="7979269"/>
    <n v="5678076"/>
    <n v="12841"/>
  </r>
  <r>
    <x v="1"/>
    <x v="3"/>
    <x v="2"/>
    <x v="2"/>
    <x v="8"/>
    <n v="9500695"/>
    <n v="13425"/>
    <n v="2585449"/>
    <n v="2193"/>
    <n v="12170899"/>
    <n v="8895417"/>
    <n v="20667"/>
  </r>
  <r>
    <x v="1"/>
    <x v="3"/>
    <x v="2"/>
    <x v="3"/>
    <x v="9"/>
    <n v="441981"/>
    <n v="359"/>
    <n v="268099"/>
    <n v="334"/>
    <n v="710194"/>
    <n v="381505"/>
    <n v="834"/>
  </r>
  <r>
    <x v="1"/>
    <x v="3"/>
    <x v="2"/>
    <x v="3"/>
    <x v="10"/>
    <n v="3384566"/>
    <n v="3783"/>
    <n v="5465091"/>
    <n v="3940"/>
    <n v="8947416"/>
    <n v="4811397"/>
    <n v="9807"/>
  </r>
  <r>
    <x v="1"/>
    <x v="3"/>
    <x v="2"/>
    <x v="3"/>
    <x v="4"/>
    <n v="6757812"/>
    <n v="9635"/>
    <n v="7222228"/>
    <n v="6180"/>
    <n v="14064474"/>
    <n v="9606702"/>
    <n v="20018"/>
  </r>
  <r>
    <x v="1"/>
    <x v="3"/>
    <x v="2"/>
    <x v="3"/>
    <x v="8"/>
    <n v="8127344"/>
    <n v="8401"/>
    <n v="1514828"/>
    <n v="1461"/>
    <n v="9642172"/>
    <n v="5582576"/>
    <n v="12198"/>
  </r>
  <r>
    <x v="1"/>
    <x v="3"/>
    <x v="2"/>
    <x v="4"/>
    <x v="4"/>
    <n v="140688"/>
    <n v="405"/>
    <n v="654438"/>
    <n v="921"/>
    <n v="996009"/>
    <n v="1236111"/>
    <n v="2566"/>
  </r>
  <r>
    <x v="1"/>
    <x v="3"/>
    <x v="2"/>
    <x v="5"/>
    <x v="1"/>
    <n v="3290400"/>
    <n v="5017"/>
    <n v="2781353"/>
    <n v="2165"/>
    <n v="6071753"/>
    <n v="3901597"/>
    <n v="8595"/>
  </r>
  <r>
    <x v="1"/>
    <x v="3"/>
    <x v="2"/>
    <x v="5"/>
    <x v="6"/>
    <n v="510833"/>
    <n v="635"/>
    <n v="108700"/>
    <n v="109"/>
    <n v="619533"/>
    <n v="403528"/>
    <n v="847"/>
  </r>
  <r>
    <x v="1"/>
    <x v="3"/>
    <x v="3"/>
    <x v="6"/>
    <x v="12"/>
    <n v="0"/>
    <n v="0"/>
    <n v="13227"/>
    <n v="25"/>
    <n v="13227"/>
    <n v="14371"/>
    <n v="31"/>
  </r>
  <r>
    <x v="1"/>
    <x v="3"/>
    <x v="3"/>
    <x v="7"/>
    <x v="0"/>
    <n v="0"/>
    <n v="0"/>
    <n v="9378258"/>
    <n v="3259"/>
    <n v="9378258"/>
    <n v="1947878"/>
    <n v="3430"/>
  </r>
  <r>
    <x v="1"/>
    <x v="3"/>
    <x v="4"/>
    <x v="8"/>
    <x v="14"/>
    <n v="9464468"/>
    <n v="8667"/>
    <n v="5476863"/>
    <n v="3585"/>
    <n v="14941331"/>
    <n v="8201941"/>
    <n v="15627"/>
  </r>
  <r>
    <x v="1"/>
    <x v="3"/>
    <x v="4"/>
    <x v="8"/>
    <x v="3"/>
    <n v="248578"/>
    <n v="143"/>
    <n v="7682904"/>
    <n v="4958"/>
    <n v="7931482"/>
    <n v="3256605"/>
    <n v="5882"/>
  </r>
  <r>
    <x v="1"/>
    <x v="3"/>
    <x v="4"/>
    <x v="8"/>
    <x v="5"/>
    <n v="4186541"/>
    <n v="3561"/>
    <n v="5307952"/>
    <n v="3258"/>
    <n v="9494493"/>
    <n v="4314049"/>
    <n v="8275"/>
  </r>
  <r>
    <x v="1"/>
    <x v="3"/>
    <x v="4"/>
    <x v="9"/>
    <x v="15"/>
    <n v="51960"/>
    <n v="32"/>
    <n v="102249"/>
    <n v="88"/>
    <n v="154209"/>
    <n v="89576"/>
    <n v="149"/>
  </r>
  <r>
    <x v="1"/>
    <x v="3"/>
    <x v="4"/>
    <x v="9"/>
    <x v="16"/>
    <n v="0"/>
    <n v="0"/>
    <n v="330487"/>
    <n v="188"/>
    <n v="330487"/>
    <n v="118711"/>
    <n v="228"/>
  </r>
  <r>
    <x v="1"/>
    <x v="3"/>
    <x v="4"/>
    <x v="9"/>
    <x v="17"/>
    <n v="0"/>
    <n v="0"/>
    <n v="1634410"/>
    <n v="1199"/>
    <n v="1634410"/>
    <n v="690577"/>
    <n v="1273"/>
  </r>
  <r>
    <x v="1"/>
    <x v="3"/>
    <x v="4"/>
    <x v="9"/>
    <x v="18"/>
    <n v="0"/>
    <n v="1"/>
    <n v="1093182"/>
    <n v="1085"/>
    <n v="1093182"/>
    <n v="702306"/>
    <n v="1166"/>
  </r>
  <r>
    <x v="1"/>
    <x v="3"/>
    <x v="5"/>
    <x v="10"/>
    <x v="19"/>
    <n v="0"/>
    <n v="0"/>
    <n v="82000"/>
    <n v="17"/>
    <n v="82000"/>
    <n v="9018"/>
    <n v="17"/>
  </r>
  <r>
    <x v="1"/>
    <x v="3"/>
    <x v="5"/>
    <x v="10"/>
    <x v="20"/>
    <n v="0"/>
    <n v="0"/>
    <n v="6590468"/>
    <n v="1123"/>
    <n v="6590468"/>
    <n v="603542"/>
    <n v="1155"/>
  </r>
  <r>
    <x v="1"/>
    <x v="3"/>
    <x v="5"/>
    <x v="11"/>
    <x v="19"/>
    <n v="0"/>
    <n v="0"/>
    <n v="9180373"/>
    <n v="1021"/>
    <n v="9180373"/>
    <n v="626552"/>
    <n v="1242"/>
  </r>
  <r>
    <x v="1"/>
    <x v="3"/>
    <x v="5"/>
    <x v="11"/>
    <x v="21"/>
    <n v="0"/>
    <n v="0"/>
    <n v="31278436"/>
    <n v="2683"/>
    <n v="31278436"/>
    <n v="1620208"/>
    <n v="3307"/>
  </r>
  <r>
    <x v="1"/>
    <x v="3"/>
    <x v="6"/>
    <x v="12"/>
    <x v="22"/>
    <n v="0"/>
    <n v="0"/>
    <n v="264026"/>
    <n v="92"/>
    <n v="264026"/>
    <n v="58027"/>
    <n v="104"/>
  </r>
  <r>
    <x v="1"/>
    <x v="3"/>
    <x v="6"/>
    <x v="13"/>
    <x v="23"/>
    <n v="0"/>
    <n v="0"/>
    <n v="935833"/>
    <n v="584"/>
    <n v="938857"/>
    <n v="354132"/>
    <n v="717"/>
  </r>
  <r>
    <x v="1"/>
    <x v="3"/>
    <x v="7"/>
    <x v="14"/>
    <x v="24"/>
    <n v="0"/>
    <n v="0"/>
    <n v="2841316"/>
    <n v="880"/>
    <n v="2841316"/>
    <n v="530264"/>
    <n v="933"/>
  </r>
  <r>
    <x v="1"/>
    <x v="3"/>
    <x v="7"/>
    <x v="15"/>
    <x v="2"/>
    <n v="0"/>
    <n v="0"/>
    <n v="97701"/>
    <n v="63"/>
    <n v="97701"/>
    <n v="36374"/>
    <n v="70"/>
  </r>
  <r>
    <x v="1"/>
    <x v="3"/>
    <x v="7"/>
    <x v="16"/>
    <x v="2"/>
    <n v="151629"/>
    <n v="194"/>
    <n v="2793700"/>
    <n v="883"/>
    <n v="2945329"/>
    <n v="682362"/>
    <n v="1423"/>
  </r>
  <r>
    <x v="1"/>
    <x v="3"/>
    <x v="7"/>
    <x v="16"/>
    <x v="21"/>
    <n v="448229"/>
    <n v="213"/>
    <n v="4648392"/>
    <n v="1412"/>
    <n v="5096621"/>
    <n v="955992"/>
    <n v="1928"/>
  </r>
  <r>
    <x v="1"/>
    <x v="3"/>
    <x v="7"/>
    <x v="17"/>
    <x v="2"/>
    <n v="205016"/>
    <n v="208"/>
    <n v="730"/>
    <n v="3"/>
    <n v="205746"/>
    <n v="139755"/>
    <n v="273"/>
  </r>
  <r>
    <x v="1"/>
    <x v="3"/>
    <x v="7"/>
    <x v="17"/>
    <x v="25"/>
    <n v="102335"/>
    <n v="141"/>
    <n v="335626"/>
    <n v="128"/>
    <n v="437961"/>
    <n v="163025"/>
    <n v="365"/>
  </r>
  <r>
    <x v="1"/>
    <x v="3"/>
    <x v="7"/>
    <x v="18"/>
    <x v="25"/>
    <n v="0"/>
    <n v="0"/>
    <n v="4948472"/>
    <n v="1093"/>
    <n v="4948472"/>
    <n v="771005"/>
    <n v="1482"/>
  </r>
  <r>
    <x v="1"/>
    <x v="3"/>
    <x v="7"/>
    <x v="19"/>
    <x v="2"/>
    <n v="907807"/>
    <n v="1091"/>
    <n v="13878"/>
    <n v="12"/>
    <n v="921685"/>
    <n v="676245"/>
    <n v="1516"/>
  </r>
  <r>
    <x v="1"/>
    <x v="3"/>
    <x v="7"/>
    <x v="19"/>
    <x v="26"/>
    <n v="2682569"/>
    <n v="1856"/>
    <n v="0"/>
    <n v="2"/>
    <n v="2682569"/>
    <n v="1099238"/>
    <n v="2551"/>
  </r>
  <r>
    <x v="1"/>
    <x v="3"/>
    <x v="7"/>
    <x v="20"/>
    <x v="21"/>
    <n v="0"/>
    <n v="0"/>
    <n v="5177"/>
    <n v="2"/>
    <n v="5177"/>
    <n v="1184"/>
    <n v="3"/>
  </r>
  <r>
    <x v="2"/>
    <x v="0"/>
    <x v="0"/>
    <x v="0"/>
    <x v="0"/>
    <n v="0"/>
    <n v="0"/>
    <n v="0"/>
    <n v="3"/>
    <n v="0"/>
    <n v="2904"/>
    <n v="6"/>
  </r>
  <r>
    <x v="2"/>
    <x v="0"/>
    <x v="1"/>
    <x v="1"/>
    <x v="2"/>
    <n v="0"/>
    <n v="0"/>
    <n v="65851"/>
    <n v="25"/>
    <n v="72057"/>
    <n v="19119"/>
    <n v="37"/>
  </r>
  <r>
    <x v="2"/>
    <x v="0"/>
    <x v="1"/>
    <x v="1"/>
    <x v="4"/>
    <n v="0"/>
    <n v="0"/>
    <n v="0"/>
    <n v="0"/>
    <n v="660"/>
    <n v="500"/>
    <n v="1"/>
  </r>
  <r>
    <x v="2"/>
    <x v="0"/>
    <x v="2"/>
    <x v="2"/>
    <x v="5"/>
    <n v="13032623"/>
    <n v="12198"/>
    <n v="9242452"/>
    <n v="6969"/>
    <n v="22386235"/>
    <n v="12730990"/>
    <n v="24988"/>
  </r>
  <r>
    <x v="2"/>
    <x v="0"/>
    <x v="2"/>
    <x v="2"/>
    <x v="6"/>
    <n v="788201"/>
    <n v="1059"/>
    <n v="326996"/>
    <n v="407"/>
    <n v="1117851"/>
    <n v="898428"/>
    <n v="1830"/>
  </r>
  <r>
    <x v="2"/>
    <x v="0"/>
    <x v="2"/>
    <x v="2"/>
    <x v="7"/>
    <n v="7637993"/>
    <n v="8433"/>
    <n v="1592862"/>
    <n v="1472"/>
    <n v="9295694"/>
    <n v="6359209"/>
    <n v="12947"/>
  </r>
  <r>
    <x v="2"/>
    <x v="0"/>
    <x v="2"/>
    <x v="2"/>
    <x v="8"/>
    <n v="14274672"/>
    <n v="14756"/>
    <n v="2662930"/>
    <n v="2320"/>
    <n v="17010766"/>
    <n v="11754648"/>
    <n v="22399"/>
  </r>
  <r>
    <x v="2"/>
    <x v="0"/>
    <x v="2"/>
    <x v="3"/>
    <x v="9"/>
    <n v="656227"/>
    <n v="366"/>
    <n v="295269"/>
    <n v="244"/>
    <n v="951575"/>
    <n v="377110"/>
    <n v="749"/>
  </r>
  <r>
    <x v="2"/>
    <x v="0"/>
    <x v="2"/>
    <x v="3"/>
    <x v="10"/>
    <n v="3389925"/>
    <n v="3802"/>
    <n v="5749078"/>
    <n v="3926"/>
    <n v="9281082"/>
    <n v="5137542"/>
    <n v="9776"/>
  </r>
  <r>
    <x v="2"/>
    <x v="0"/>
    <x v="2"/>
    <x v="3"/>
    <x v="4"/>
    <n v="9074034"/>
    <n v="10963"/>
    <n v="6714377"/>
    <n v="5243"/>
    <n v="15872670"/>
    <n v="10838739"/>
    <n v="20352"/>
  </r>
  <r>
    <x v="2"/>
    <x v="0"/>
    <x v="2"/>
    <x v="3"/>
    <x v="8"/>
    <n v="10352242"/>
    <n v="8491"/>
    <n v="1747458"/>
    <n v="1325"/>
    <n v="12105828"/>
    <n v="6297309"/>
    <n v="12372"/>
  </r>
  <r>
    <x v="2"/>
    <x v="0"/>
    <x v="2"/>
    <x v="4"/>
    <x v="4"/>
    <n v="169450"/>
    <n v="391"/>
    <n v="609449"/>
    <n v="898"/>
    <n v="912160"/>
    <n v="1208523"/>
    <n v="2482"/>
  </r>
  <r>
    <x v="2"/>
    <x v="0"/>
    <x v="2"/>
    <x v="5"/>
    <x v="1"/>
    <n v="3466885"/>
    <n v="5049"/>
    <n v="3010817"/>
    <n v="2068"/>
    <n v="6477702"/>
    <n v="4162376"/>
    <n v="8517"/>
  </r>
  <r>
    <x v="2"/>
    <x v="0"/>
    <x v="2"/>
    <x v="5"/>
    <x v="6"/>
    <n v="500430"/>
    <n v="530"/>
    <n v="103320"/>
    <n v="110"/>
    <n v="603750"/>
    <n v="430491"/>
    <n v="821"/>
  </r>
  <r>
    <x v="2"/>
    <x v="0"/>
    <x v="3"/>
    <x v="6"/>
    <x v="12"/>
    <n v="0"/>
    <n v="2"/>
    <n v="7367"/>
    <n v="19"/>
    <n v="7367"/>
    <n v="9700"/>
    <n v="24"/>
  </r>
  <r>
    <x v="2"/>
    <x v="0"/>
    <x v="3"/>
    <x v="7"/>
    <x v="13"/>
    <n v="0"/>
    <n v="0"/>
    <n v="0"/>
    <n v="4"/>
    <n v="0"/>
    <n v="9121"/>
    <n v="22"/>
  </r>
  <r>
    <x v="2"/>
    <x v="0"/>
    <x v="3"/>
    <x v="7"/>
    <x v="0"/>
    <n v="0"/>
    <n v="0"/>
    <n v="9959994"/>
    <n v="3306"/>
    <n v="9959994"/>
    <n v="1827300"/>
    <n v="3481"/>
  </r>
  <r>
    <x v="2"/>
    <x v="0"/>
    <x v="4"/>
    <x v="8"/>
    <x v="14"/>
    <n v="10023930"/>
    <n v="9051"/>
    <n v="5542454"/>
    <n v="3246"/>
    <n v="15566384"/>
    <n v="8588349"/>
    <n v="15629"/>
  </r>
  <r>
    <x v="2"/>
    <x v="0"/>
    <x v="4"/>
    <x v="8"/>
    <x v="3"/>
    <n v="201756"/>
    <n v="115"/>
    <n v="7825027"/>
    <n v="4623"/>
    <n v="8033813"/>
    <n v="2989600"/>
    <n v="5550"/>
  </r>
  <r>
    <x v="2"/>
    <x v="0"/>
    <x v="4"/>
    <x v="8"/>
    <x v="5"/>
    <n v="4603209"/>
    <n v="3316"/>
    <n v="5417210"/>
    <n v="3241"/>
    <n v="10020419"/>
    <n v="4404772"/>
    <n v="8035"/>
  </r>
  <r>
    <x v="2"/>
    <x v="0"/>
    <x v="4"/>
    <x v="9"/>
    <x v="15"/>
    <n v="43482"/>
    <n v="34"/>
    <n v="104905"/>
    <n v="89"/>
    <n v="148387"/>
    <n v="84110"/>
    <n v="153"/>
  </r>
  <r>
    <x v="2"/>
    <x v="0"/>
    <x v="4"/>
    <x v="9"/>
    <x v="16"/>
    <n v="0"/>
    <n v="0"/>
    <n v="212004"/>
    <n v="154"/>
    <n v="212004"/>
    <n v="106618"/>
    <n v="195"/>
  </r>
  <r>
    <x v="2"/>
    <x v="0"/>
    <x v="4"/>
    <x v="9"/>
    <x v="17"/>
    <n v="0"/>
    <n v="0"/>
    <n v="1312101"/>
    <n v="1175"/>
    <n v="1312101"/>
    <n v="618576"/>
    <n v="1251"/>
  </r>
  <r>
    <x v="2"/>
    <x v="0"/>
    <x v="4"/>
    <x v="9"/>
    <x v="18"/>
    <n v="0"/>
    <n v="0"/>
    <n v="818036"/>
    <n v="857"/>
    <n v="821264"/>
    <n v="591595"/>
    <n v="929"/>
  </r>
  <r>
    <x v="2"/>
    <x v="0"/>
    <x v="5"/>
    <x v="10"/>
    <x v="19"/>
    <n v="0"/>
    <n v="0"/>
    <n v="64000"/>
    <n v="17"/>
    <n v="64000"/>
    <n v="8687"/>
    <n v="17"/>
  </r>
  <r>
    <x v="2"/>
    <x v="0"/>
    <x v="5"/>
    <x v="10"/>
    <x v="20"/>
    <n v="0"/>
    <n v="0"/>
    <n v="7004224"/>
    <n v="1154"/>
    <n v="7004224"/>
    <n v="559485"/>
    <n v="1213"/>
  </r>
  <r>
    <x v="2"/>
    <x v="0"/>
    <x v="5"/>
    <x v="11"/>
    <x v="19"/>
    <n v="0"/>
    <n v="0"/>
    <n v="8154905"/>
    <n v="1022"/>
    <n v="8154905"/>
    <n v="676019"/>
    <n v="1260"/>
  </r>
  <r>
    <x v="2"/>
    <x v="0"/>
    <x v="5"/>
    <x v="11"/>
    <x v="21"/>
    <n v="0"/>
    <n v="0"/>
    <n v="30538705"/>
    <n v="2632"/>
    <n v="30538705"/>
    <n v="1730551"/>
    <n v="3343"/>
  </r>
  <r>
    <x v="2"/>
    <x v="0"/>
    <x v="6"/>
    <x v="12"/>
    <x v="22"/>
    <n v="0"/>
    <n v="0"/>
    <n v="389692"/>
    <n v="96"/>
    <n v="389692"/>
    <n v="64545"/>
    <n v="110"/>
  </r>
  <r>
    <x v="2"/>
    <x v="0"/>
    <x v="6"/>
    <x v="13"/>
    <x v="23"/>
    <n v="0"/>
    <n v="0"/>
    <n v="1025332"/>
    <n v="576"/>
    <n v="1025332"/>
    <n v="349032"/>
    <n v="704"/>
  </r>
  <r>
    <x v="2"/>
    <x v="0"/>
    <x v="7"/>
    <x v="14"/>
    <x v="24"/>
    <n v="0"/>
    <n v="0"/>
    <n v="2849677"/>
    <n v="882"/>
    <n v="2849677"/>
    <n v="533916"/>
    <n v="934"/>
  </r>
  <r>
    <x v="2"/>
    <x v="0"/>
    <x v="7"/>
    <x v="15"/>
    <x v="2"/>
    <n v="0"/>
    <n v="0"/>
    <n v="96234"/>
    <n v="33"/>
    <n v="96234"/>
    <n v="20179"/>
    <n v="38"/>
  </r>
  <r>
    <x v="2"/>
    <x v="0"/>
    <x v="7"/>
    <x v="16"/>
    <x v="2"/>
    <n v="250147"/>
    <n v="213"/>
    <n v="2483797"/>
    <n v="855"/>
    <n v="2733944"/>
    <n v="689895"/>
    <n v="1398"/>
  </r>
  <r>
    <x v="2"/>
    <x v="0"/>
    <x v="7"/>
    <x v="16"/>
    <x v="21"/>
    <n v="444280"/>
    <n v="196"/>
    <n v="4291772"/>
    <n v="1528"/>
    <n v="4736052"/>
    <n v="1026863"/>
    <n v="2031"/>
  </r>
  <r>
    <x v="2"/>
    <x v="0"/>
    <x v="7"/>
    <x v="17"/>
    <x v="2"/>
    <n v="167176"/>
    <n v="211"/>
    <n v="0"/>
    <n v="1"/>
    <n v="167176"/>
    <n v="144855"/>
    <n v="278"/>
  </r>
  <r>
    <x v="2"/>
    <x v="0"/>
    <x v="7"/>
    <x v="17"/>
    <x v="25"/>
    <n v="185098"/>
    <n v="159"/>
    <n v="244192"/>
    <n v="134"/>
    <n v="429290"/>
    <n v="180803"/>
    <n v="385"/>
  </r>
  <r>
    <x v="2"/>
    <x v="0"/>
    <x v="7"/>
    <x v="18"/>
    <x v="25"/>
    <n v="0"/>
    <n v="0"/>
    <n v="4956710"/>
    <n v="1176"/>
    <n v="4956710"/>
    <n v="868550"/>
    <n v="1576"/>
  </r>
  <r>
    <x v="2"/>
    <x v="0"/>
    <x v="7"/>
    <x v="19"/>
    <x v="2"/>
    <n v="1162047"/>
    <n v="1099"/>
    <n v="0"/>
    <n v="12"/>
    <n v="1162047"/>
    <n v="661204"/>
    <n v="1518"/>
  </r>
  <r>
    <x v="2"/>
    <x v="0"/>
    <x v="7"/>
    <x v="19"/>
    <x v="26"/>
    <n v="2707566"/>
    <n v="1732"/>
    <n v="0"/>
    <n v="0"/>
    <n v="2707566"/>
    <n v="1267851"/>
    <n v="2421"/>
  </r>
  <r>
    <x v="2"/>
    <x v="0"/>
    <x v="7"/>
    <x v="20"/>
    <x v="21"/>
    <n v="0"/>
    <n v="0"/>
    <n v="7290"/>
    <n v="2"/>
    <n v="7290"/>
    <n v="1468"/>
    <n v="3"/>
  </r>
  <r>
    <x v="2"/>
    <x v="1"/>
    <x v="0"/>
    <x v="0"/>
    <x v="0"/>
    <n v="0"/>
    <n v="0"/>
    <n v="0"/>
    <n v="5"/>
    <n v="0"/>
    <n v="4653"/>
    <n v="8"/>
  </r>
  <r>
    <x v="2"/>
    <x v="1"/>
    <x v="1"/>
    <x v="1"/>
    <x v="1"/>
    <n v="0"/>
    <n v="0"/>
    <n v="8703"/>
    <n v="15"/>
    <n v="8703"/>
    <n v="8965"/>
    <n v="15"/>
  </r>
  <r>
    <x v="2"/>
    <x v="1"/>
    <x v="1"/>
    <x v="1"/>
    <x v="2"/>
    <n v="0"/>
    <n v="0"/>
    <n v="69715"/>
    <n v="26"/>
    <n v="77848"/>
    <n v="16987"/>
    <n v="37"/>
  </r>
  <r>
    <x v="2"/>
    <x v="1"/>
    <x v="1"/>
    <x v="1"/>
    <x v="4"/>
    <n v="0"/>
    <n v="0"/>
    <n v="0"/>
    <n v="0"/>
    <n v="63"/>
    <n v="1950"/>
    <n v="4"/>
  </r>
  <r>
    <x v="2"/>
    <x v="1"/>
    <x v="2"/>
    <x v="2"/>
    <x v="5"/>
    <n v="15093312"/>
    <n v="13187"/>
    <n v="10982368"/>
    <n v="7353"/>
    <n v="26339281"/>
    <n v="14438697"/>
    <n v="26814"/>
  </r>
  <r>
    <x v="2"/>
    <x v="1"/>
    <x v="2"/>
    <x v="2"/>
    <x v="6"/>
    <n v="893462"/>
    <n v="1097"/>
    <n v="417864"/>
    <n v="429"/>
    <n v="1312709"/>
    <n v="970247"/>
    <n v="1830"/>
  </r>
  <r>
    <x v="2"/>
    <x v="1"/>
    <x v="2"/>
    <x v="2"/>
    <x v="7"/>
    <n v="8391682"/>
    <n v="8896"/>
    <n v="1920830"/>
    <n v="1414"/>
    <n v="10381001"/>
    <n v="6631270"/>
    <n v="13347"/>
  </r>
  <r>
    <x v="2"/>
    <x v="1"/>
    <x v="2"/>
    <x v="2"/>
    <x v="8"/>
    <n v="16747491"/>
    <n v="15309"/>
    <n v="3945324"/>
    <n v="2580"/>
    <n v="20788276"/>
    <n v="13033487"/>
    <n v="23512"/>
  </r>
  <r>
    <x v="2"/>
    <x v="1"/>
    <x v="2"/>
    <x v="3"/>
    <x v="9"/>
    <n v="392172"/>
    <n v="344"/>
    <n v="285100"/>
    <n v="285"/>
    <n v="677302"/>
    <n v="376973"/>
    <n v="766"/>
  </r>
  <r>
    <x v="2"/>
    <x v="1"/>
    <x v="2"/>
    <x v="3"/>
    <x v="10"/>
    <n v="3748063"/>
    <n v="3607"/>
    <n v="5826166"/>
    <n v="3987"/>
    <n v="9786644"/>
    <n v="5061859"/>
    <n v="9725"/>
  </r>
  <r>
    <x v="2"/>
    <x v="1"/>
    <x v="2"/>
    <x v="3"/>
    <x v="4"/>
    <n v="9828944"/>
    <n v="11090"/>
    <n v="7892688"/>
    <n v="5783"/>
    <n v="17843099"/>
    <n v="11357230"/>
    <n v="21084"/>
  </r>
  <r>
    <x v="2"/>
    <x v="1"/>
    <x v="2"/>
    <x v="3"/>
    <x v="8"/>
    <n v="10378674"/>
    <n v="8436"/>
    <n v="2215932"/>
    <n v="1524"/>
    <n v="12678555"/>
    <n v="6527676"/>
    <n v="12578"/>
  </r>
  <r>
    <x v="2"/>
    <x v="1"/>
    <x v="2"/>
    <x v="4"/>
    <x v="4"/>
    <n v="132293"/>
    <n v="370"/>
    <n v="606217"/>
    <n v="897"/>
    <n v="1024172"/>
    <n v="1126582"/>
    <n v="2414"/>
  </r>
  <r>
    <x v="2"/>
    <x v="1"/>
    <x v="2"/>
    <x v="5"/>
    <x v="1"/>
    <n v="3649617"/>
    <n v="5142"/>
    <n v="3417771"/>
    <n v="2136"/>
    <n v="7067388"/>
    <n v="4431717"/>
    <n v="8676"/>
  </r>
  <r>
    <x v="2"/>
    <x v="1"/>
    <x v="2"/>
    <x v="5"/>
    <x v="6"/>
    <n v="548601"/>
    <n v="555"/>
    <n v="122787"/>
    <n v="94"/>
    <n v="671388"/>
    <n v="403957"/>
    <n v="815"/>
  </r>
  <r>
    <x v="2"/>
    <x v="1"/>
    <x v="3"/>
    <x v="6"/>
    <x v="12"/>
    <n v="438"/>
    <n v="2"/>
    <n v="24487"/>
    <n v="26"/>
    <n v="24925"/>
    <n v="19487"/>
    <n v="31"/>
  </r>
  <r>
    <x v="2"/>
    <x v="1"/>
    <x v="3"/>
    <x v="7"/>
    <x v="13"/>
    <n v="0"/>
    <n v="0"/>
    <n v="0"/>
    <n v="16"/>
    <n v="0"/>
    <n v="15880"/>
    <n v="35"/>
  </r>
  <r>
    <x v="2"/>
    <x v="1"/>
    <x v="3"/>
    <x v="7"/>
    <x v="0"/>
    <n v="0"/>
    <n v="0"/>
    <n v="10719539"/>
    <n v="3341"/>
    <n v="10719539"/>
    <n v="1894354"/>
    <n v="3528"/>
  </r>
  <r>
    <x v="2"/>
    <x v="1"/>
    <x v="4"/>
    <x v="8"/>
    <x v="14"/>
    <n v="10177916"/>
    <n v="8754"/>
    <n v="4941729"/>
    <n v="3553"/>
    <n v="15119645"/>
    <n v="8406946"/>
    <n v="15649"/>
  </r>
  <r>
    <x v="2"/>
    <x v="1"/>
    <x v="4"/>
    <x v="8"/>
    <x v="3"/>
    <n v="202979"/>
    <n v="113"/>
    <n v="7808989"/>
    <n v="4686"/>
    <n v="8022796"/>
    <n v="3070200"/>
    <n v="5680"/>
  </r>
  <r>
    <x v="2"/>
    <x v="1"/>
    <x v="4"/>
    <x v="8"/>
    <x v="5"/>
    <n v="4732789"/>
    <n v="3351"/>
    <n v="5621356"/>
    <n v="3131"/>
    <n v="10354145"/>
    <n v="4330334"/>
    <n v="7995"/>
  </r>
  <r>
    <x v="2"/>
    <x v="1"/>
    <x v="4"/>
    <x v="9"/>
    <x v="15"/>
    <n v="49501"/>
    <n v="35"/>
    <n v="112932"/>
    <n v="94"/>
    <n v="162433"/>
    <n v="88691"/>
    <n v="166"/>
  </r>
  <r>
    <x v="2"/>
    <x v="1"/>
    <x v="4"/>
    <x v="9"/>
    <x v="16"/>
    <n v="0"/>
    <n v="0"/>
    <n v="330339"/>
    <n v="162"/>
    <n v="330339"/>
    <n v="109336"/>
    <n v="201"/>
  </r>
  <r>
    <x v="2"/>
    <x v="1"/>
    <x v="4"/>
    <x v="9"/>
    <x v="17"/>
    <n v="0"/>
    <n v="0"/>
    <n v="1490839"/>
    <n v="1137"/>
    <n v="1490839"/>
    <n v="689257"/>
    <n v="1206"/>
  </r>
  <r>
    <x v="2"/>
    <x v="1"/>
    <x v="4"/>
    <x v="9"/>
    <x v="18"/>
    <n v="0"/>
    <n v="1"/>
    <n v="757216"/>
    <n v="751"/>
    <n v="758188"/>
    <n v="640617"/>
    <n v="833"/>
  </r>
  <r>
    <x v="2"/>
    <x v="1"/>
    <x v="5"/>
    <x v="10"/>
    <x v="19"/>
    <n v="0"/>
    <n v="0"/>
    <n v="17000"/>
    <n v="17"/>
    <n v="17000"/>
    <n v="8840"/>
    <n v="17"/>
  </r>
  <r>
    <x v="2"/>
    <x v="1"/>
    <x v="5"/>
    <x v="10"/>
    <x v="20"/>
    <n v="0"/>
    <n v="0"/>
    <n v="6416745"/>
    <n v="1194"/>
    <n v="6416745"/>
    <n v="650520"/>
    <n v="1245"/>
  </r>
  <r>
    <x v="2"/>
    <x v="1"/>
    <x v="5"/>
    <x v="11"/>
    <x v="19"/>
    <n v="0"/>
    <n v="0"/>
    <n v="8103492"/>
    <n v="994"/>
    <n v="8103492"/>
    <n v="640351"/>
    <n v="1264"/>
  </r>
  <r>
    <x v="2"/>
    <x v="1"/>
    <x v="5"/>
    <x v="11"/>
    <x v="21"/>
    <n v="0"/>
    <n v="0"/>
    <n v="29649833"/>
    <n v="2691"/>
    <n v="29649833"/>
    <n v="1731495"/>
    <n v="3411"/>
  </r>
  <r>
    <x v="2"/>
    <x v="1"/>
    <x v="6"/>
    <x v="12"/>
    <x v="22"/>
    <n v="0"/>
    <n v="0"/>
    <n v="416935"/>
    <n v="101"/>
    <n v="416935"/>
    <n v="65437"/>
    <n v="116"/>
  </r>
  <r>
    <x v="2"/>
    <x v="1"/>
    <x v="6"/>
    <x v="13"/>
    <x v="23"/>
    <n v="0"/>
    <n v="0"/>
    <n v="1188166"/>
    <n v="588"/>
    <n v="1188166"/>
    <n v="360821"/>
    <n v="725"/>
  </r>
  <r>
    <x v="2"/>
    <x v="1"/>
    <x v="7"/>
    <x v="14"/>
    <x v="24"/>
    <n v="0"/>
    <n v="0"/>
    <n v="2577734"/>
    <n v="878"/>
    <n v="2577734"/>
    <n v="485939"/>
    <n v="922"/>
  </r>
  <r>
    <x v="2"/>
    <x v="1"/>
    <x v="7"/>
    <x v="15"/>
    <x v="2"/>
    <n v="0"/>
    <n v="0"/>
    <n v="74922"/>
    <n v="31"/>
    <n v="74922"/>
    <n v="18195"/>
    <n v="36"/>
  </r>
  <r>
    <x v="2"/>
    <x v="1"/>
    <x v="7"/>
    <x v="16"/>
    <x v="2"/>
    <n v="366128"/>
    <n v="201"/>
    <n v="2682470"/>
    <n v="843"/>
    <n v="3048598"/>
    <n v="713077"/>
    <n v="1394"/>
  </r>
  <r>
    <x v="2"/>
    <x v="1"/>
    <x v="7"/>
    <x v="16"/>
    <x v="21"/>
    <n v="124022"/>
    <n v="197"/>
    <n v="5895772"/>
    <n v="1513"/>
    <n v="6019794"/>
    <n v="999872"/>
    <n v="2013"/>
  </r>
  <r>
    <x v="2"/>
    <x v="1"/>
    <x v="7"/>
    <x v="17"/>
    <x v="2"/>
    <n v="124099"/>
    <n v="224"/>
    <n v="0"/>
    <n v="1"/>
    <n v="124099"/>
    <n v="86296"/>
    <n v="289"/>
  </r>
  <r>
    <x v="2"/>
    <x v="1"/>
    <x v="7"/>
    <x v="17"/>
    <x v="25"/>
    <n v="150266"/>
    <n v="174"/>
    <n v="162999"/>
    <n v="140"/>
    <n v="313265"/>
    <n v="190964"/>
    <n v="407"/>
  </r>
  <r>
    <x v="2"/>
    <x v="1"/>
    <x v="7"/>
    <x v="18"/>
    <x v="25"/>
    <n v="0"/>
    <n v="0"/>
    <n v="5478800"/>
    <n v="1177"/>
    <n v="5478800"/>
    <n v="868234"/>
    <n v="1587"/>
  </r>
  <r>
    <x v="2"/>
    <x v="1"/>
    <x v="7"/>
    <x v="19"/>
    <x v="2"/>
    <n v="993918"/>
    <n v="1029"/>
    <n v="149"/>
    <n v="14"/>
    <n v="994067"/>
    <n v="674724"/>
    <n v="1409"/>
  </r>
  <r>
    <x v="2"/>
    <x v="1"/>
    <x v="7"/>
    <x v="19"/>
    <x v="26"/>
    <n v="3007106"/>
    <n v="1811"/>
    <n v="0"/>
    <n v="0"/>
    <n v="3007106"/>
    <n v="1332583"/>
    <n v="2498"/>
  </r>
  <r>
    <x v="2"/>
    <x v="1"/>
    <x v="7"/>
    <x v="20"/>
    <x v="21"/>
    <n v="0"/>
    <n v="0"/>
    <n v="20851"/>
    <n v="2"/>
    <n v="20851"/>
    <n v="1343"/>
    <n v="3"/>
  </r>
  <r>
    <x v="2"/>
    <x v="2"/>
    <x v="0"/>
    <x v="0"/>
    <x v="0"/>
    <n v="0"/>
    <n v="0"/>
    <n v="0"/>
    <n v="6"/>
    <n v="0"/>
    <n v="4506"/>
    <n v="9"/>
  </r>
  <r>
    <x v="2"/>
    <x v="2"/>
    <x v="1"/>
    <x v="1"/>
    <x v="1"/>
    <n v="0"/>
    <n v="0"/>
    <n v="12556"/>
    <n v="15"/>
    <n v="12556"/>
    <n v="8437"/>
    <n v="15"/>
  </r>
  <r>
    <x v="2"/>
    <x v="2"/>
    <x v="1"/>
    <x v="1"/>
    <x v="2"/>
    <n v="0"/>
    <n v="0"/>
    <n v="64589"/>
    <n v="19"/>
    <n v="70799"/>
    <n v="14526"/>
    <n v="28"/>
  </r>
  <r>
    <x v="2"/>
    <x v="2"/>
    <x v="1"/>
    <x v="1"/>
    <x v="4"/>
    <n v="0"/>
    <n v="0"/>
    <n v="0"/>
    <n v="0"/>
    <n v="300"/>
    <n v="1560"/>
    <n v="3"/>
  </r>
  <r>
    <x v="2"/>
    <x v="2"/>
    <x v="2"/>
    <x v="2"/>
    <x v="5"/>
    <n v="14404528"/>
    <n v="13020"/>
    <n v="11005203"/>
    <n v="7444"/>
    <n v="25812859"/>
    <n v="14097801"/>
    <n v="26812"/>
  </r>
  <r>
    <x v="2"/>
    <x v="2"/>
    <x v="2"/>
    <x v="2"/>
    <x v="6"/>
    <n v="816877"/>
    <n v="1051"/>
    <n v="346490"/>
    <n v="433"/>
    <n v="1181618"/>
    <n v="859723"/>
    <n v="1787"/>
  </r>
  <r>
    <x v="2"/>
    <x v="2"/>
    <x v="2"/>
    <x v="2"/>
    <x v="7"/>
    <n v="8213563"/>
    <n v="8613"/>
    <n v="1671664"/>
    <n v="1318"/>
    <n v="9956877"/>
    <n v="6158126"/>
    <n v="13106"/>
  </r>
  <r>
    <x v="2"/>
    <x v="2"/>
    <x v="2"/>
    <x v="2"/>
    <x v="8"/>
    <n v="14484829"/>
    <n v="15204"/>
    <n v="3867246"/>
    <n v="2576"/>
    <n v="18465326"/>
    <n v="11992227"/>
    <n v="23386"/>
  </r>
  <r>
    <x v="2"/>
    <x v="2"/>
    <x v="2"/>
    <x v="3"/>
    <x v="9"/>
    <n v="470535"/>
    <n v="328"/>
    <n v="271985"/>
    <n v="282"/>
    <n v="742555"/>
    <n v="344116"/>
    <n v="749"/>
  </r>
  <r>
    <x v="2"/>
    <x v="2"/>
    <x v="2"/>
    <x v="3"/>
    <x v="10"/>
    <n v="3002430"/>
    <n v="3304"/>
    <n v="5292840"/>
    <n v="3896"/>
    <n v="8488170"/>
    <n v="4640160"/>
    <n v="9225"/>
  </r>
  <r>
    <x v="2"/>
    <x v="2"/>
    <x v="2"/>
    <x v="3"/>
    <x v="4"/>
    <n v="8272293"/>
    <n v="10621"/>
    <n v="8119386"/>
    <n v="5658"/>
    <n v="16457604"/>
    <n v="10441162"/>
    <n v="20466"/>
  </r>
  <r>
    <x v="2"/>
    <x v="2"/>
    <x v="2"/>
    <x v="3"/>
    <x v="8"/>
    <n v="9584445"/>
    <n v="8100"/>
    <n v="2418528"/>
    <n v="1527"/>
    <n v="12124874"/>
    <n v="6264512"/>
    <n v="12259"/>
  </r>
  <r>
    <x v="2"/>
    <x v="2"/>
    <x v="2"/>
    <x v="4"/>
    <x v="4"/>
    <n v="142209"/>
    <n v="394"/>
    <n v="322006"/>
    <n v="679"/>
    <n v="774467"/>
    <n v="852633"/>
    <n v="2221"/>
  </r>
  <r>
    <x v="2"/>
    <x v="2"/>
    <x v="2"/>
    <x v="5"/>
    <x v="1"/>
    <n v="3145759"/>
    <n v="5161"/>
    <n v="3379822"/>
    <n v="2169"/>
    <n v="6525582"/>
    <n v="4194129"/>
    <n v="8781"/>
  </r>
  <r>
    <x v="2"/>
    <x v="2"/>
    <x v="2"/>
    <x v="5"/>
    <x v="6"/>
    <n v="822999"/>
    <n v="582"/>
    <n v="139090"/>
    <n v="114"/>
    <n v="962089"/>
    <n v="443839"/>
    <n v="852"/>
  </r>
  <r>
    <x v="2"/>
    <x v="2"/>
    <x v="3"/>
    <x v="6"/>
    <x v="12"/>
    <n v="1272"/>
    <n v="2"/>
    <n v="10311"/>
    <n v="16"/>
    <n v="11583"/>
    <n v="8439"/>
    <n v="18"/>
  </r>
  <r>
    <x v="2"/>
    <x v="2"/>
    <x v="3"/>
    <x v="7"/>
    <x v="13"/>
    <n v="0"/>
    <n v="0"/>
    <n v="5000"/>
    <n v="29"/>
    <n v="5000"/>
    <n v="14896"/>
    <n v="53"/>
  </r>
  <r>
    <x v="2"/>
    <x v="2"/>
    <x v="3"/>
    <x v="7"/>
    <x v="0"/>
    <n v="0"/>
    <n v="0"/>
    <n v="13051480"/>
    <n v="3360"/>
    <n v="13051480"/>
    <n v="1955647"/>
    <n v="3551"/>
  </r>
  <r>
    <x v="2"/>
    <x v="2"/>
    <x v="4"/>
    <x v="8"/>
    <x v="14"/>
    <n v="9036809"/>
    <n v="8895"/>
    <n v="5786152"/>
    <n v="3503"/>
    <n v="14822961"/>
    <n v="7992669"/>
    <n v="15547"/>
  </r>
  <r>
    <x v="2"/>
    <x v="2"/>
    <x v="4"/>
    <x v="8"/>
    <x v="3"/>
    <n v="174441"/>
    <n v="110"/>
    <n v="7508894"/>
    <n v="4560"/>
    <n v="7688300"/>
    <n v="2932814"/>
    <n v="5474"/>
  </r>
  <r>
    <x v="2"/>
    <x v="2"/>
    <x v="4"/>
    <x v="8"/>
    <x v="5"/>
    <n v="4588529"/>
    <n v="3294"/>
    <n v="5359908"/>
    <n v="3112"/>
    <n v="9948437"/>
    <n v="4148885"/>
    <n v="7913"/>
  </r>
  <r>
    <x v="2"/>
    <x v="2"/>
    <x v="4"/>
    <x v="9"/>
    <x v="15"/>
    <n v="36736"/>
    <n v="35"/>
    <n v="108356"/>
    <n v="96"/>
    <n v="145092"/>
    <n v="96081"/>
    <n v="165"/>
  </r>
  <r>
    <x v="2"/>
    <x v="2"/>
    <x v="4"/>
    <x v="9"/>
    <x v="16"/>
    <n v="0"/>
    <n v="0"/>
    <n v="194462"/>
    <n v="161"/>
    <n v="194462"/>
    <n v="103297"/>
    <n v="200"/>
  </r>
  <r>
    <x v="2"/>
    <x v="2"/>
    <x v="4"/>
    <x v="9"/>
    <x v="17"/>
    <n v="0"/>
    <n v="0"/>
    <n v="1442295"/>
    <n v="1146"/>
    <n v="1442295"/>
    <n v="610723"/>
    <n v="1215"/>
  </r>
  <r>
    <x v="2"/>
    <x v="2"/>
    <x v="4"/>
    <x v="9"/>
    <x v="18"/>
    <n v="0"/>
    <n v="1"/>
    <n v="596099"/>
    <n v="684"/>
    <n v="598475"/>
    <n v="581070"/>
    <n v="740"/>
  </r>
  <r>
    <x v="2"/>
    <x v="2"/>
    <x v="5"/>
    <x v="10"/>
    <x v="19"/>
    <n v="0"/>
    <n v="0"/>
    <n v="44000"/>
    <n v="17"/>
    <n v="44000"/>
    <n v="7797"/>
    <n v="17"/>
  </r>
  <r>
    <x v="2"/>
    <x v="2"/>
    <x v="5"/>
    <x v="10"/>
    <x v="20"/>
    <n v="0"/>
    <n v="0"/>
    <n v="6455854"/>
    <n v="1137"/>
    <n v="6455854"/>
    <n v="629165"/>
    <n v="1187"/>
  </r>
  <r>
    <x v="2"/>
    <x v="2"/>
    <x v="5"/>
    <x v="11"/>
    <x v="19"/>
    <n v="0"/>
    <n v="0"/>
    <n v="8865816"/>
    <n v="1011"/>
    <n v="8865816"/>
    <n v="622953"/>
    <n v="1246"/>
  </r>
  <r>
    <x v="2"/>
    <x v="2"/>
    <x v="5"/>
    <x v="11"/>
    <x v="21"/>
    <n v="0"/>
    <n v="0"/>
    <n v="24299332"/>
    <n v="2746"/>
    <n v="24299332"/>
    <n v="1675332"/>
    <n v="3412"/>
  </r>
  <r>
    <x v="2"/>
    <x v="2"/>
    <x v="6"/>
    <x v="12"/>
    <x v="22"/>
    <n v="0"/>
    <n v="0"/>
    <n v="269467"/>
    <n v="104"/>
    <n v="269467"/>
    <n v="61929"/>
    <n v="119"/>
  </r>
  <r>
    <x v="2"/>
    <x v="2"/>
    <x v="6"/>
    <x v="13"/>
    <x v="23"/>
    <n v="0"/>
    <n v="0"/>
    <n v="1115016"/>
    <n v="636"/>
    <n v="1115016"/>
    <n v="387225"/>
    <n v="780"/>
  </r>
  <r>
    <x v="2"/>
    <x v="2"/>
    <x v="7"/>
    <x v="14"/>
    <x v="24"/>
    <n v="0"/>
    <n v="0"/>
    <n v="2198445"/>
    <n v="874"/>
    <n v="2198445"/>
    <n v="348110"/>
    <n v="892"/>
  </r>
  <r>
    <x v="2"/>
    <x v="2"/>
    <x v="7"/>
    <x v="15"/>
    <x v="2"/>
    <n v="0"/>
    <n v="0"/>
    <n v="103624"/>
    <n v="25"/>
    <n v="103624"/>
    <n v="17423"/>
    <n v="37"/>
  </r>
  <r>
    <x v="2"/>
    <x v="2"/>
    <x v="7"/>
    <x v="16"/>
    <x v="2"/>
    <n v="437359"/>
    <n v="143"/>
    <n v="2272543"/>
    <n v="874"/>
    <n v="2709902"/>
    <n v="634852"/>
    <n v="1354"/>
  </r>
  <r>
    <x v="2"/>
    <x v="2"/>
    <x v="7"/>
    <x v="16"/>
    <x v="21"/>
    <n v="316182"/>
    <n v="194"/>
    <n v="5053599"/>
    <n v="1409"/>
    <n v="5369781"/>
    <n v="963107"/>
    <n v="1915"/>
  </r>
  <r>
    <x v="2"/>
    <x v="2"/>
    <x v="7"/>
    <x v="17"/>
    <x v="2"/>
    <n v="89817"/>
    <n v="96"/>
    <n v="0"/>
    <n v="1"/>
    <n v="89817"/>
    <n v="64958"/>
    <n v="142"/>
  </r>
  <r>
    <x v="2"/>
    <x v="2"/>
    <x v="7"/>
    <x v="17"/>
    <x v="25"/>
    <n v="245328"/>
    <n v="192"/>
    <n v="250197"/>
    <n v="139"/>
    <n v="495525"/>
    <n v="185128"/>
    <n v="425"/>
  </r>
  <r>
    <x v="2"/>
    <x v="2"/>
    <x v="7"/>
    <x v="18"/>
    <x v="25"/>
    <n v="0"/>
    <n v="0"/>
    <n v="5052909"/>
    <n v="1184"/>
    <n v="5052909"/>
    <n v="838137"/>
    <n v="1594"/>
  </r>
  <r>
    <x v="2"/>
    <x v="2"/>
    <x v="7"/>
    <x v="19"/>
    <x v="2"/>
    <n v="1082550"/>
    <n v="1034"/>
    <n v="5022"/>
    <n v="12"/>
    <n v="1087572"/>
    <n v="686609"/>
    <n v="1436"/>
  </r>
  <r>
    <x v="2"/>
    <x v="2"/>
    <x v="7"/>
    <x v="19"/>
    <x v="26"/>
    <n v="3345382"/>
    <n v="1939"/>
    <n v="0"/>
    <n v="0"/>
    <n v="3345382"/>
    <n v="1362101"/>
    <n v="2628"/>
  </r>
  <r>
    <x v="2"/>
    <x v="2"/>
    <x v="7"/>
    <x v="20"/>
    <x v="21"/>
    <n v="0"/>
    <n v="0"/>
    <n v="961"/>
    <n v="1"/>
    <n v="961"/>
    <n v="912"/>
    <n v="2"/>
  </r>
  <r>
    <x v="2"/>
    <x v="3"/>
    <x v="0"/>
    <x v="0"/>
    <x v="0"/>
    <n v="0"/>
    <n v="0"/>
    <n v="0"/>
    <n v="4"/>
    <n v="0"/>
    <n v="2800"/>
    <n v="6"/>
  </r>
  <r>
    <x v="2"/>
    <x v="3"/>
    <x v="1"/>
    <x v="1"/>
    <x v="1"/>
    <n v="0"/>
    <n v="0"/>
    <n v="10053"/>
    <n v="16"/>
    <n v="10053"/>
    <n v="8800"/>
    <n v="16"/>
  </r>
  <r>
    <x v="2"/>
    <x v="3"/>
    <x v="1"/>
    <x v="1"/>
    <x v="2"/>
    <n v="0"/>
    <n v="0"/>
    <n v="0"/>
    <n v="3"/>
    <n v="0"/>
    <n v="2208"/>
    <n v="3"/>
  </r>
  <r>
    <x v="2"/>
    <x v="3"/>
    <x v="1"/>
    <x v="1"/>
    <x v="4"/>
    <n v="0"/>
    <n v="0"/>
    <n v="0"/>
    <n v="0"/>
    <n v="251"/>
    <n v="260"/>
    <n v="2"/>
  </r>
  <r>
    <x v="2"/>
    <x v="3"/>
    <x v="2"/>
    <x v="2"/>
    <x v="5"/>
    <n v="15010452"/>
    <n v="12934"/>
    <n v="10464484"/>
    <n v="7053"/>
    <n v="25727916"/>
    <n v="14167239"/>
    <n v="26126"/>
  </r>
  <r>
    <x v="2"/>
    <x v="3"/>
    <x v="2"/>
    <x v="2"/>
    <x v="6"/>
    <n v="858509"/>
    <n v="954"/>
    <n v="313447"/>
    <n v="373"/>
    <n v="1187006"/>
    <n v="825644"/>
    <n v="1642"/>
  </r>
  <r>
    <x v="2"/>
    <x v="3"/>
    <x v="2"/>
    <x v="2"/>
    <x v="7"/>
    <n v="8541657"/>
    <n v="8213"/>
    <n v="1602549"/>
    <n v="1261"/>
    <n v="10192382"/>
    <n v="5985594"/>
    <n v="12545"/>
  </r>
  <r>
    <x v="2"/>
    <x v="3"/>
    <x v="2"/>
    <x v="2"/>
    <x v="8"/>
    <n v="15297484"/>
    <n v="14601"/>
    <n v="4167797"/>
    <n v="2745"/>
    <n v="19558491"/>
    <n v="11795714"/>
    <n v="22675"/>
  </r>
  <r>
    <x v="2"/>
    <x v="3"/>
    <x v="2"/>
    <x v="3"/>
    <x v="9"/>
    <n v="323655"/>
    <n v="227"/>
    <n v="246606"/>
    <n v="205"/>
    <n v="570577"/>
    <n v="223854"/>
    <n v="558"/>
  </r>
  <r>
    <x v="2"/>
    <x v="3"/>
    <x v="2"/>
    <x v="3"/>
    <x v="10"/>
    <n v="3469939"/>
    <n v="3291"/>
    <n v="5818272"/>
    <n v="3857"/>
    <n v="9464726"/>
    <n v="4823368"/>
    <n v="9154"/>
  </r>
  <r>
    <x v="2"/>
    <x v="3"/>
    <x v="2"/>
    <x v="3"/>
    <x v="4"/>
    <n v="8316287"/>
    <n v="9924"/>
    <n v="7180709"/>
    <n v="5689"/>
    <n v="15542052"/>
    <n v="9717120"/>
    <n v="19517"/>
  </r>
  <r>
    <x v="2"/>
    <x v="3"/>
    <x v="2"/>
    <x v="3"/>
    <x v="8"/>
    <n v="10360736"/>
    <n v="8043"/>
    <n v="1931148"/>
    <n v="1430"/>
    <n v="12305928"/>
    <n v="5896277"/>
    <n v="12027"/>
  </r>
  <r>
    <x v="2"/>
    <x v="3"/>
    <x v="2"/>
    <x v="4"/>
    <x v="4"/>
    <n v="182486"/>
    <n v="383"/>
    <n v="568591"/>
    <n v="740"/>
    <n v="1053104"/>
    <n v="1060712"/>
    <n v="2379"/>
  </r>
  <r>
    <x v="2"/>
    <x v="3"/>
    <x v="2"/>
    <x v="5"/>
    <x v="1"/>
    <n v="3593012"/>
    <n v="5157"/>
    <n v="2810702"/>
    <n v="2171"/>
    <n v="6404073"/>
    <n v="4204551"/>
    <n v="8697"/>
  </r>
  <r>
    <x v="2"/>
    <x v="3"/>
    <x v="2"/>
    <x v="5"/>
    <x v="6"/>
    <n v="406525"/>
    <n v="546"/>
    <n v="155006"/>
    <n v="116"/>
    <n v="561531"/>
    <n v="370210"/>
    <n v="803"/>
  </r>
  <r>
    <x v="2"/>
    <x v="3"/>
    <x v="3"/>
    <x v="6"/>
    <x v="12"/>
    <n v="0"/>
    <n v="2"/>
    <n v="24770"/>
    <n v="38"/>
    <n v="24770"/>
    <n v="19327"/>
    <n v="42"/>
  </r>
  <r>
    <x v="2"/>
    <x v="3"/>
    <x v="3"/>
    <x v="7"/>
    <x v="13"/>
    <n v="0"/>
    <n v="0"/>
    <n v="202151"/>
    <n v="47"/>
    <n v="202151"/>
    <n v="39071"/>
    <n v="74"/>
  </r>
  <r>
    <x v="2"/>
    <x v="3"/>
    <x v="3"/>
    <x v="7"/>
    <x v="0"/>
    <n v="0"/>
    <n v="0"/>
    <n v="11208505"/>
    <n v="3357"/>
    <n v="11208505"/>
    <n v="1917481"/>
    <n v="3568"/>
  </r>
  <r>
    <x v="2"/>
    <x v="3"/>
    <x v="4"/>
    <x v="8"/>
    <x v="14"/>
    <n v="9335617"/>
    <n v="8802"/>
    <n v="5062607"/>
    <n v="3146"/>
    <n v="14398224"/>
    <n v="7703413"/>
    <n v="14986"/>
  </r>
  <r>
    <x v="2"/>
    <x v="3"/>
    <x v="4"/>
    <x v="8"/>
    <x v="3"/>
    <n v="135380"/>
    <n v="116"/>
    <n v="6679486"/>
    <n v="4101"/>
    <n v="6823230"/>
    <n v="2586414"/>
    <n v="4964"/>
  </r>
  <r>
    <x v="2"/>
    <x v="3"/>
    <x v="4"/>
    <x v="8"/>
    <x v="5"/>
    <n v="4765849"/>
    <n v="3006"/>
    <n v="4668354"/>
    <n v="2815"/>
    <n v="9434203"/>
    <n v="3681191"/>
    <n v="6966"/>
  </r>
  <r>
    <x v="2"/>
    <x v="3"/>
    <x v="4"/>
    <x v="9"/>
    <x v="15"/>
    <n v="40569"/>
    <n v="33"/>
    <n v="89104"/>
    <n v="90"/>
    <n v="129673"/>
    <n v="90066"/>
    <n v="159"/>
  </r>
  <r>
    <x v="2"/>
    <x v="3"/>
    <x v="4"/>
    <x v="9"/>
    <x v="16"/>
    <n v="0"/>
    <n v="0"/>
    <n v="131942"/>
    <n v="131"/>
    <n v="131942"/>
    <n v="72610"/>
    <n v="166"/>
  </r>
  <r>
    <x v="2"/>
    <x v="3"/>
    <x v="4"/>
    <x v="9"/>
    <x v="17"/>
    <n v="0"/>
    <n v="0"/>
    <n v="1220109"/>
    <n v="1141"/>
    <n v="1220109"/>
    <n v="662886"/>
    <n v="1203"/>
  </r>
  <r>
    <x v="2"/>
    <x v="3"/>
    <x v="4"/>
    <x v="9"/>
    <x v="18"/>
    <n v="2000"/>
    <n v="7"/>
    <n v="584877"/>
    <n v="610"/>
    <n v="588942"/>
    <n v="510002"/>
    <n v="681"/>
  </r>
  <r>
    <x v="2"/>
    <x v="3"/>
    <x v="5"/>
    <x v="10"/>
    <x v="19"/>
    <n v="0"/>
    <n v="0"/>
    <n v="86000"/>
    <n v="17"/>
    <n v="86000"/>
    <n v="7332"/>
    <n v="17"/>
  </r>
  <r>
    <x v="2"/>
    <x v="3"/>
    <x v="5"/>
    <x v="10"/>
    <x v="20"/>
    <n v="0"/>
    <n v="0"/>
    <n v="6890067"/>
    <n v="1098"/>
    <n v="6890067"/>
    <n v="588921"/>
    <n v="1146"/>
  </r>
  <r>
    <x v="2"/>
    <x v="3"/>
    <x v="5"/>
    <x v="11"/>
    <x v="19"/>
    <n v="0"/>
    <n v="0"/>
    <n v="7755707"/>
    <n v="1035"/>
    <n v="7755707"/>
    <n v="602989"/>
    <n v="1259"/>
  </r>
  <r>
    <x v="2"/>
    <x v="3"/>
    <x v="5"/>
    <x v="11"/>
    <x v="21"/>
    <n v="0"/>
    <n v="0"/>
    <n v="28385624"/>
    <n v="2719"/>
    <n v="28385624"/>
    <n v="1619927"/>
    <n v="3341"/>
  </r>
  <r>
    <x v="2"/>
    <x v="3"/>
    <x v="6"/>
    <x v="12"/>
    <x v="22"/>
    <n v="0"/>
    <n v="0"/>
    <n v="333780"/>
    <n v="98"/>
    <n v="333780"/>
    <n v="61473"/>
    <n v="113"/>
  </r>
  <r>
    <x v="2"/>
    <x v="3"/>
    <x v="6"/>
    <x v="13"/>
    <x v="23"/>
    <n v="0"/>
    <n v="0"/>
    <n v="1109093"/>
    <n v="639"/>
    <n v="1109093"/>
    <n v="398362"/>
    <n v="783"/>
  </r>
  <r>
    <x v="2"/>
    <x v="3"/>
    <x v="7"/>
    <x v="14"/>
    <x v="24"/>
    <n v="0"/>
    <n v="0"/>
    <n v="2167916"/>
    <n v="878"/>
    <n v="2167916"/>
    <n v="358354"/>
    <n v="886"/>
  </r>
  <r>
    <x v="2"/>
    <x v="3"/>
    <x v="7"/>
    <x v="15"/>
    <x v="2"/>
    <n v="0"/>
    <n v="0"/>
    <n v="89778"/>
    <n v="26"/>
    <n v="89778"/>
    <n v="18562"/>
    <n v="38"/>
  </r>
  <r>
    <x v="2"/>
    <x v="3"/>
    <x v="7"/>
    <x v="16"/>
    <x v="2"/>
    <n v="455481"/>
    <n v="150"/>
    <n v="2583380"/>
    <n v="803"/>
    <n v="3038861"/>
    <n v="616471"/>
    <n v="1251"/>
  </r>
  <r>
    <x v="2"/>
    <x v="3"/>
    <x v="7"/>
    <x v="16"/>
    <x v="21"/>
    <n v="174607"/>
    <n v="196"/>
    <n v="5250338"/>
    <n v="1412"/>
    <n v="5424945"/>
    <n v="937172"/>
    <n v="1926"/>
  </r>
  <r>
    <x v="2"/>
    <x v="3"/>
    <x v="7"/>
    <x v="17"/>
    <x v="2"/>
    <n v="119380"/>
    <n v="99"/>
    <n v="0"/>
    <n v="2"/>
    <n v="119380"/>
    <n v="77309"/>
    <n v="146"/>
  </r>
  <r>
    <x v="2"/>
    <x v="3"/>
    <x v="7"/>
    <x v="17"/>
    <x v="25"/>
    <n v="253900"/>
    <n v="169"/>
    <n v="305240"/>
    <n v="124"/>
    <n v="559140"/>
    <n v="211391"/>
    <n v="381"/>
  </r>
  <r>
    <x v="2"/>
    <x v="3"/>
    <x v="7"/>
    <x v="18"/>
    <x v="25"/>
    <n v="0"/>
    <n v="0"/>
    <n v="5181750"/>
    <n v="1159"/>
    <n v="5181750"/>
    <n v="823796"/>
    <n v="1572"/>
  </r>
  <r>
    <x v="2"/>
    <x v="3"/>
    <x v="7"/>
    <x v="19"/>
    <x v="2"/>
    <n v="1227931"/>
    <n v="1061"/>
    <n v="0"/>
    <n v="4"/>
    <n v="1227931"/>
    <n v="605565"/>
    <n v="1445"/>
  </r>
  <r>
    <x v="2"/>
    <x v="3"/>
    <x v="7"/>
    <x v="19"/>
    <x v="26"/>
    <n v="3645072"/>
    <n v="2125"/>
    <n v="0"/>
    <n v="0"/>
    <n v="3645072"/>
    <n v="1460572"/>
    <n v="2790"/>
  </r>
  <r>
    <x v="2"/>
    <x v="3"/>
    <x v="7"/>
    <x v="20"/>
    <x v="21"/>
    <n v="0"/>
    <n v="0"/>
    <n v="1951"/>
    <n v="1"/>
    <n v="1951"/>
    <n v="923"/>
    <n v="2"/>
  </r>
  <r>
    <x v="3"/>
    <x v="0"/>
    <x v="0"/>
    <x v="0"/>
    <x v="0"/>
    <n v="0"/>
    <n v="0"/>
    <n v="0"/>
    <n v="3"/>
    <n v="0"/>
    <n v="2043"/>
    <n v="5"/>
  </r>
  <r>
    <x v="3"/>
    <x v="0"/>
    <x v="1"/>
    <x v="1"/>
    <x v="1"/>
    <n v="0"/>
    <n v="0"/>
    <n v="18190"/>
    <n v="19"/>
    <n v="18190"/>
    <n v="11015"/>
    <n v="19"/>
  </r>
  <r>
    <x v="3"/>
    <x v="0"/>
    <x v="1"/>
    <x v="1"/>
    <x v="2"/>
    <n v="0"/>
    <n v="0"/>
    <n v="0"/>
    <n v="3"/>
    <n v="0"/>
    <n v="2160"/>
    <n v="3"/>
  </r>
  <r>
    <x v="3"/>
    <x v="0"/>
    <x v="1"/>
    <x v="1"/>
    <x v="4"/>
    <n v="0"/>
    <n v="0"/>
    <n v="0"/>
    <n v="0"/>
    <n v="579"/>
    <n v="900"/>
    <n v="1"/>
  </r>
  <r>
    <x v="3"/>
    <x v="0"/>
    <x v="2"/>
    <x v="2"/>
    <x v="5"/>
    <n v="15842285"/>
    <n v="13350"/>
    <n v="9730557"/>
    <n v="6437"/>
    <n v="25682392"/>
    <n v="12933879"/>
    <n v="25905"/>
  </r>
  <r>
    <x v="3"/>
    <x v="0"/>
    <x v="2"/>
    <x v="2"/>
    <x v="6"/>
    <n v="900696"/>
    <n v="944"/>
    <n v="288367"/>
    <n v="385"/>
    <n v="1194294"/>
    <n v="833556"/>
    <n v="1622"/>
  </r>
  <r>
    <x v="3"/>
    <x v="0"/>
    <x v="2"/>
    <x v="2"/>
    <x v="7"/>
    <n v="8817579"/>
    <n v="8104"/>
    <n v="1604558"/>
    <n v="1240"/>
    <n v="10571285"/>
    <n v="6316273"/>
    <n v="12750"/>
  </r>
  <r>
    <x v="3"/>
    <x v="0"/>
    <x v="2"/>
    <x v="2"/>
    <x v="8"/>
    <n v="16477479"/>
    <n v="14264"/>
    <n v="3781513"/>
    <n v="2687"/>
    <n v="20341753"/>
    <n v="11485521"/>
    <n v="22136"/>
  </r>
  <r>
    <x v="3"/>
    <x v="0"/>
    <x v="2"/>
    <x v="3"/>
    <x v="9"/>
    <n v="575167"/>
    <n v="227"/>
    <n v="287972"/>
    <n v="203"/>
    <n v="863163"/>
    <n v="269781"/>
    <n v="561"/>
  </r>
  <r>
    <x v="3"/>
    <x v="0"/>
    <x v="2"/>
    <x v="3"/>
    <x v="10"/>
    <n v="4138643"/>
    <n v="3276"/>
    <n v="5881656"/>
    <n v="3904"/>
    <n v="10152927"/>
    <n v="4905850"/>
    <n v="9182"/>
  </r>
  <r>
    <x v="3"/>
    <x v="0"/>
    <x v="2"/>
    <x v="3"/>
    <x v="4"/>
    <n v="10038075"/>
    <n v="10322"/>
    <n v="6966471"/>
    <n v="5213"/>
    <n v="17079017"/>
    <n v="9802523"/>
    <n v="19515"/>
  </r>
  <r>
    <x v="3"/>
    <x v="0"/>
    <x v="2"/>
    <x v="3"/>
    <x v="8"/>
    <n v="10115349"/>
    <n v="7570"/>
    <n v="2035083"/>
    <n v="1191"/>
    <n v="12150432"/>
    <n v="5965168"/>
    <n v="11136"/>
  </r>
  <r>
    <x v="3"/>
    <x v="0"/>
    <x v="2"/>
    <x v="4"/>
    <x v="4"/>
    <n v="135215"/>
    <n v="448"/>
    <n v="547442"/>
    <n v="901"/>
    <n v="816320"/>
    <n v="1218262"/>
    <n v="2611"/>
  </r>
  <r>
    <x v="3"/>
    <x v="0"/>
    <x v="2"/>
    <x v="5"/>
    <x v="1"/>
    <n v="3284651"/>
    <n v="4212"/>
    <n v="3108344"/>
    <n v="2190"/>
    <n v="6392995"/>
    <n v="3808176"/>
    <n v="7962"/>
  </r>
  <r>
    <x v="3"/>
    <x v="0"/>
    <x v="2"/>
    <x v="5"/>
    <x v="6"/>
    <n v="425517"/>
    <n v="539"/>
    <n v="133444"/>
    <n v="117"/>
    <n v="558961"/>
    <n v="388100"/>
    <n v="841"/>
  </r>
  <r>
    <x v="3"/>
    <x v="0"/>
    <x v="3"/>
    <x v="6"/>
    <x v="12"/>
    <n v="0"/>
    <n v="0"/>
    <n v="12763"/>
    <n v="32"/>
    <n v="12763"/>
    <n v="15662"/>
    <n v="35"/>
  </r>
  <r>
    <x v="3"/>
    <x v="0"/>
    <x v="3"/>
    <x v="7"/>
    <x v="13"/>
    <n v="0"/>
    <n v="0"/>
    <n v="552663"/>
    <n v="54"/>
    <n v="552663"/>
    <n v="44667"/>
    <n v="82"/>
  </r>
  <r>
    <x v="3"/>
    <x v="0"/>
    <x v="3"/>
    <x v="7"/>
    <x v="0"/>
    <n v="0"/>
    <n v="0"/>
    <n v="12502503"/>
    <n v="3494"/>
    <n v="12502503"/>
    <n v="1941977"/>
    <n v="3651"/>
  </r>
  <r>
    <x v="3"/>
    <x v="0"/>
    <x v="4"/>
    <x v="8"/>
    <x v="14"/>
    <n v="10904300"/>
    <n v="8612"/>
    <n v="5656351"/>
    <n v="2963"/>
    <n v="16560651"/>
    <n v="7934865"/>
    <n v="14638"/>
  </r>
  <r>
    <x v="3"/>
    <x v="0"/>
    <x v="4"/>
    <x v="8"/>
    <x v="3"/>
    <n v="162949"/>
    <n v="123"/>
    <n v="7686604"/>
    <n v="3881"/>
    <n v="7849553"/>
    <n v="2600274"/>
    <n v="4752"/>
  </r>
  <r>
    <x v="3"/>
    <x v="0"/>
    <x v="4"/>
    <x v="8"/>
    <x v="5"/>
    <n v="5754619"/>
    <n v="3096"/>
    <n v="4597523"/>
    <n v="2609"/>
    <n v="10352142"/>
    <n v="3822661"/>
    <n v="6838"/>
  </r>
  <r>
    <x v="3"/>
    <x v="0"/>
    <x v="4"/>
    <x v="9"/>
    <x v="15"/>
    <n v="29644"/>
    <n v="69"/>
    <n v="106246"/>
    <n v="93"/>
    <n v="135890"/>
    <n v="90370"/>
    <n v="205"/>
  </r>
  <r>
    <x v="3"/>
    <x v="0"/>
    <x v="4"/>
    <x v="9"/>
    <x v="16"/>
    <n v="0"/>
    <n v="0"/>
    <n v="115122"/>
    <n v="127"/>
    <n v="115122"/>
    <n v="59761"/>
    <n v="155"/>
  </r>
  <r>
    <x v="3"/>
    <x v="0"/>
    <x v="4"/>
    <x v="9"/>
    <x v="17"/>
    <n v="0"/>
    <n v="0"/>
    <n v="1464948"/>
    <n v="1066"/>
    <n v="1464948"/>
    <n v="577247"/>
    <n v="1150"/>
  </r>
  <r>
    <x v="3"/>
    <x v="0"/>
    <x v="4"/>
    <x v="9"/>
    <x v="18"/>
    <n v="4300"/>
    <n v="12"/>
    <n v="739915"/>
    <n v="722"/>
    <n v="744215"/>
    <n v="481062"/>
    <n v="790"/>
  </r>
  <r>
    <x v="3"/>
    <x v="0"/>
    <x v="5"/>
    <x v="10"/>
    <x v="19"/>
    <n v="0"/>
    <n v="0"/>
    <n v="57000"/>
    <n v="17"/>
    <n v="57000"/>
    <n v="7664"/>
    <n v="17"/>
  </r>
  <r>
    <x v="3"/>
    <x v="0"/>
    <x v="5"/>
    <x v="10"/>
    <x v="20"/>
    <n v="0"/>
    <n v="0"/>
    <n v="6711908"/>
    <n v="1088"/>
    <n v="6711908"/>
    <n v="564849"/>
    <n v="1131"/>
  </r>
  <r>
    <x v="3"/>
    <x v="0"/>
    <x v="5"/>
    <x v="11"/>
    <x v="19"/>
    <n v="0"/>
    <n v="0"/>
    <n v="8379022"/>
    <n v="924"/>
    <n v="8379022"/>
    <n v="582764"/>
    <n v="1134"/>
  </r>
  <r>
    <x v="3"/>
    <x v="0"/>
    <x v="5"/>
    <x v="11"/>
    <x v="21"/>
    <n v="0"/>
    <n v="0"/>
    <n v="29346048"/>
    <n v="2753"/>
    <n v="29346048"/>
    <n v="1626699"/>
    <n v="3257"/>
  </r>
  <r>
    <x v="3"/>
    <x v="0"/>
    <x v="6"/>
    <x v="12"/>
    <x v="22"/>
    <n v="0"/>
    <n v="0"/>
    <n v="350004"/>
    <n v="97"/>
    <n v="350004"/>
    <n v="62682"/>
    <n v="113"/>
  </r>
  <r>
    <x v="3"/>
    <x v="0"/>
    <x v="6"/>
    <x v="13"/>
    <x v="23"/>
    <n v="0"/>
    <n v="0"/>
    <n v="1256626"/>
    <n v="650"/>
    <n v="1256626"/>
    <n v="403957"/>
    <n v="796"/>
  </r>
  <r>
    <x v="3"/>
    <x v="0"/>
    <x v="7"/>
    <x v="14"/>
    <x v="24"/>
    <n v="0"/>
    <n v="0"/>
    <n v="2948842"/>
    <n v="871"/>
    <n v="2948842"/>
    <n v="472898"/>
    <n v="921"/>
  </r>
  <r>
    <x v="3"/>
    <x v="0"/>
    <x v="7"/>
    <x v="15"/>
    <x v="2"/>
    <n v="0"/>
    <n v="0"/>
    <n v="94030"/>
    <n v="27"/>
    <n v="94030"/>
    <n v="19964"/>
    <n v="38"/>
  </r>
  <r>
    <x v="3"/>
    <x v="0"/>
    <x v="7"/>
    <x v="16"/>
    <x v="2"/>
    <n v="337223"/>
    <n v="152"/>
    <n v="2319337"/>
    <n v="756"/>
    <n v="2656560"/>
    <n v="614830"/>
    <n v="1217"/>
  </r>
  <r>
    <x v="3"/>
    <x v="0"/>
    <x v="7"/>
    <x v="16"/>
    <x v="21"/>
    <n v="93952"/>
    <n v="181"/>
    <n v="4802543"/>
    <n v="1407"/>
    <n v="4896495"/>
    <n v="964725"/>
    <n v="1894"/>
  </r>
  <r>
    <x v="3"/>
    <x v="0"/>
    <x v="7"/>
    <x v="17"/>
    <x v="2"/>
    <n v="127841"/>
    <n v="98"/>
    <n v="100"/>
    <n v="2"/>
    <n v="127941"/>
    <n v="72442"/>
    <n v="143"/>
  </r>
  <r>
    <x v="3"/>
    <x v="0"/>
    <x v="7"/>
    <x v="17"/>
    <x v="25"/>
    <n v="236328"/>
    <n v="255"/>
    <n v="295376"/>
    <n v="147"/>
    <n v="531704"/>
    <n v="224547"/>
    <n v="444"/>
  </r>
  <r>
    <x v="3"/>
    <x v="0"/>
    <x v="7"/>
    <x v="18"/>
    <x v="25"/>
    <n v="0"/>
    <n v="0"/>
    <n v="5065796"/>
    <n v="1203"/>
    <n v="5065796"/>
    <n v="870414"/>
    <n v="1621"/>
  </r>
  <r>
    <x v="3"/>
    <x v="0"/>
    <x v="7"/>
    <x v="19"/>
    <x v="2"/>
    <n v="1274182"/>
    <n v="883"/>
    <n v="540"/>
    <n v="1"/>
    <n v="1274722"/>
    <n v="591702"/>
    <n v="1263"/>
  </r>
  <r>
    <x v="3"/>
    <x v="0"/>
    <x v="7"/>
    <x v="19"/>
    <x v="26"/>
    <n v="4256751"/>
    <n v="2219"/>
    <n v="0"/>
    <n v="0"/>
    <n v="4256751"/>
    <n v="1521398"/>
    <n v="2863"/>
  </r>
  <r>
    <x v="3"/>
    <x v="0"/>
    <x v="7"/>
    <x v="20"/>
    <x v="21"/>
    <n v="0"/>
    <n v="0"/>
    <n v="16202"/>
    <n v="3"/>
    <n v="16202"/>
    <n v="1842"/>
    <n v="4"/>
  </r>
  <r>
    <x v="3"/>
    <x v="1"/>
    <x v="0"/>
    <x v="0"/>
    <x v="0"/>
    <n v="0"/>
    <n v="0"/>
    <n v="0"/>
    <n v="7"/>
    <n v="0"/>
    <n v="4824"/>
    <n v="9"/>
  </r>
  <r>
    <x v="3"/>
    <x v="1"/>
    <x v="1"/>
    <x v="1"/>
    <x v="1"/>
    <n v="0"/>
    <n v="0"/>
    <n v="8723"/>
    <n v="11"/>
    <n v="8723"/>
    <n v="9094"/>
    <n v="12"/>
  </r>
  <r>
    <x v="3"/>
    <x v="1"/>
    <x v="1"/>
    <x v="1"/>
    <x v="4"/>
    <n v="0"/>
    <n v="0"/>
    <n v="0"/>
    <n v="0"/>
    <n v="433"/>
    <n v="750"/>
    <n v="2"/>
  </r>
  <r>
    <x v="3"/>
    <x v="1"/>
    <x v="2"/>
    <x v="2"/>
    <x v="5"/>
    <n v="15519547"/>
    <n v="13492"/>
    <n v="10730461"/>
    <n v="6772"/>
    <n v="26396628"/>
    <n v="13073215"/>
    <n v="26288"/>
  </r>
  <r>
    <x v="3"/>
    <x v="1"/>
    <x v="2"/>
    <x v="2"/>
    <x v="6"/>
    <n v="1050612"/>
    <n v="1041"/>
    <n v="271096"/>
    <n v="330"/>
    <n v="1324084"/>
    <n v="877182"/>
    <n v="1670"/>
  </r>
  <r>
    <x v="3"/>
    <x v="1"/>
    <x v="2"/>
    <x v="2"/>
    <x v="7"/>
    <n v="9210810"/>
    <n v="8060"/>
    <n v="1724889"/>
    <n v="1254"/>
    <n v="10967959"/>
    <n v="6442036"/>
    <n v="12710"/>
  </r>
  <r>
    <x v="3"/>
    <x v="1"/>
    <x v="2"/>
    <x v="2"/>
    <x v="8"/>
    <n v="16505863"/>
    <n v="13897"/>
    <n v="4795313"/>
    <n v="2785"/>
    <n v="21392549"/>
    <n v="11139868"/>
    <n v="21669"/>
  </r>
  <r>
    <x v="3"/>
    <x v="1"/>
    <x v="2"/>
    <x v="3"/>
    <x v="9"/>
    <n v="755490"/>
    <n v="229"/>
    <n v="346282"/>
    <n v="227"/>
    <n v="1101933"/>
    <n v="290377"/>
    <n v="585"/>
  </r>
  <r>
    <x v="3"/>
    <x v="1"/>
    <x v="2"/>
    <x v="3"/>
    <x v="10"/>
    <n v="3532123"/>
    <n v="3256"/>
    <n v="5711553"/>
    <n v="3859"/>
    <n v="9370683"/>
    <n v="4718478"/>
    <n v="8960"/>
  </r>
  <r>
    <x v="3"/>
    <x v="1"/>
    <x v="2"/>
    <x v="3"/>
    <x v="4"/>
    <n v="9913886"/>
    <n v="10206"/>
    <n v="7226613"/>
    <n v="5348"/>
    <n v="17262754"/>
    <n v="9717002"/>
    <n v="19551"/>
  </r>
  <r>
    <x v="3"/>
    <x v="1"/>
    <x v="2"/>
    <x v="3"/>
    <x v="8"/>
    <n v="9995524"/>
    <n v="7253"/>
    <n v="1909845"/>
    <n v="1323"/>
    <n v="11906412"/>
    <n v="5503482"/>
    <n v="10937"/>
  </r>
  <r>
    <x v="3"/>
    <x v="1"/>
    <x v="2"/>
    <x v="4"/>
    <x v="4"/>
    <n v="140746"/>
    <n v="415"/>
    <n v="570222"/>
    <n v="927"/>
    <n v="995260"/>
    <n v="1202316"/>
    <n v="2617"/>
  </r>
  <r>
    <x v="3"/>
    <x v="1"/>
    <x v="2"/>
    <x v="5"/>
    <x v="1"/>
    <n v="3307681"/>
    <n v="3922"/>
    <n v="3146572"/>
    <n v="2060"/>
    <n v="6454253"/>
    <n v="3800769"/>
    <n v="7566"/>
  </r>
  <r>
    <x v="3"/>
    <x v="1"/>
    <x v="2"/>
    <x v="5"/>
    <x v="6"/>
    <n v="421875"/>
    <n v="572"/>
    <n v="131245"/>
    <n v="91"/>
    <n v="553120"/>
    <n v="392892"/>
    <n v="818"/>
  </r>
  <r>
    <x v="3"/>
    <x v="1"/>
    <x v="3"/>
    <x v="6"/>
    <x v="12"/>
    <n v="0"/>
    <n v="0"/>
    <n v="28120"/>
    <n v="46"/>
    <n v="28120"/>
    <n v="26552"/>
    <n v="49"/>
  </r>
  <r>
    <x v="3"/>
    <x v="1"/>
    <x v="3"/>
    <x v="7"/>
    <x v="13"/>
    <n v="0"/>
    <n v="0"/>
    <n v="638786"/>
    <n v="55"/>
    <n v="638786"/>
    <n v="44200"/>
    <n v="84"/>
  </r>
  <r>
    <x v="3"/>
    <x v="1"/>
    <x v="3"/>
    <x v="7"/>
    <x v="0"/>
    <n v="0"/>
    <n v="0"/>
    <n v="11036735"/>
    <n v="3650"/>
    <n v="11036735"/>
    <n v="1944532"/>
    <n v="3814"/>
  </r>
  <r>
    <x v="3"/>
    <x v="1"/>
    <x v="4"/>
    <x v="8"/>
    <x v="14"/>
    <n v="10467604"/>
    <n v="8601"/>
    <n v="5731254"/>
    <n v="3059"/>
    <n v="16198858"/>
    <n v="8415607"/>
    <n v="14724"/>
  </r>
  <r>
    <x v="3"/>
    <x v="1"/>
    <x v="4"/>
    <x v="8"/>
    <x v="3"/>
    <n v="160269"/>
    <n v="80"/>
    <n v="7649667"/>
    <n v="3738"/>
    <n v="7809936"/>
    <n v="2463637"/>
    <n v="4539"/>
  </r>
  <r>
    <x v="3"/>
    <x v="1"/>
    <x v="4"/>
    <x v="8"/>
    <x v="5"/>
    <n v="5992894"/>
    <n v="3545"/>
    <n v="4695655"/>
    <n v="2712"/>
    <n v="10688549"/>
    <n v="3958744"/>
    <n v="7421"/>
  </r>
  <r>
    <x v="3"/>
    <x v="1"/>
    <x v="4"/>
    <x v="9"/>
    <x v="15"/>
    <n v="37296"/>
    <n v="35"/>
    <n v="103359"/>
    <n v="92"/>
    <n v="140655"/>
    <n v="93101"/>
    <n v="164"/>
  </r>
  <r>
    <x v="3"/>
    <x v="1"/>
    <x v="4"/>
    <x v="9"/>
    <x v="16"/>
    <n v="0"/>
    <n v="0"/>
    <n v="165972"/>
    <n v="127"/>
    <n v="165972"/>
    <n v="78763"/>
    <n v="152"/>
  </r>
  <r>
    <x v="3"/>
    <x v="1"/>
    <x v="4"/>
    <x v="9"/>
    <x v="17"/>
    <n v="0"/>
    <n v="0"/>
    <n v="1496067"/>
    <n v="1080"/>
    <n v="1496067"/>
    <n v="629419"/>
    <n v="1156"/>
  </r>
  <r>
    <x v="3"/>
    <x v="1"/>
    <x v="4"/>
    <x v="9"/>
    <x v="18"/>
    <n v="0"/>
    <n v="1"/>
    <n v="496376"/>
    <n v="540"/>
    <n v="496376"/>
    <n v="356679"/>
    <n v="604"/>
  </r>
  <r>
    <x v="3"/>
    <x v="1"/>
    <x v="5"/>
    <x v="10"/>
    <x v="19"/>
    <n v="0"/>
    <n v="0"/>
    <n v="41000"/>
    <n v="17"/>
    <n v="41000"/>
    <n v="6942"/>
    <n v="17"/>
  </r>
  <r>
    <x v="3"/>
    <x v="1"/>
    <x v="5"/>
    <x v="10"/>
    <x v="20"/>
    <n v="0"/>
    <n v="0"/>
    <n v="5765238"/>
    <n v="1061"/>
    <n v="5765238"/>
    <n v="563096"/>
    <n v="1107"/>
  </r>
  <r>
    <x v="3"/>
    <x v="1"/>
    <x v="5"/>
    <x v="11"/>
    <x v="19"/>
    <n v="0"/>
    <n v="0"/>
    <n v="6596174"/>
    <n v="867"/>
    <n v="6596174"/>
    <n v="556758"/>
    <n v="1066"/>
  </r>
  <r>
    <x v="3"/>
    <x v="1"/>
    <x v="5"/>
    <x v="11"/>
    <x v="21"/>
    <n v="0"/>
    <n v="0"/>
    <n v="25827554"/>
    <n v="2678"/>
    <n v="25827554"/>
    <n v="1549270"/>
    <n v="3171"/>
  </r>
  <r>
    <x v="3"/>
    <x v="1"/>
    <x v="6"/>
    <x v="12"/>
    <x v="22"/>
    <n v="0"/>
    <n v="0"/>
    <n v="338788"/>
    <n v="101"/>
    <n v="338788"/>
    <n v="64643"/>
    <n v="117"/>
  </r>
  <r>
    <x v="3"/>
    <x v="1"/>
    <x v="6"/>
    <x v="13"/>
    <x v="23"/>
    <n v="0"/>
    <n v="0"/>
    <n v="1204096"/>
    <n v="698"/>
    <n v="1204096"/>
    <n v="428446"/>
    <n v="844"/>
  </r>
  <r>
    <x v="3"/>
    <x v="1"/>
    <x v="7"/>
    <x v="14"/>
    <x v="24"/>
    <n v="0"/>
    <n v="0"/>
    <n v="2761813"/>
    <n v="871"/>
    <n v="2761813"/>
    <n v="421336"/>
    <n v="920"/>
  </r>
  <r>
    <x v="3"/>
    <x v="1"/>
    <x v="7"/>
    <x v="15"/>
    <x v="2"/>
    <n v="0"/>
    <n v="0"/>
    <n v="89333"/>
    <n v="27"/>
    <n v="89333"/>
    <n v="19137"/>
    <n v="38"/>
  </r>
  <r>
    <x v="3"/>
    <x v="1"/>
    <x v="7"/>
    <x v="16"/>
    <x v="2"/>
    <n v="389466"/>
    <n v="146"/>
    <n v="2544517"/>
    <n v="748"/>
    <n v="2933983"/>
    <n v="638919"/>
    <n v="1200"/>
  </r>
  <r>
    <x v="3"/>
    <x v="1"/>
    <x v="7"/>
    <x v="16"/>
    <x v="21"/>
    <n v="39032"/>
    <n v="25"/>
    <n v="4168887"/>
    <n v="1412"/>
    <n v="4207919"/>
    <n v="876673"/>
    <n v="1675"/>
  </r>
  <r>
    <x v="3"/>
    <x v="1"/>
    <x v="7"/>
    <x v="17"/>
    <x v="2"/>
    <n v="71313"/>
    <n v="100"/>
    <n v="0"/>
    <n v="0"/>
    <n v="71313"/>
    <n v="50336"/>
    <n v="139"/>
  </r>
  <r>
    <x v="3"/>
    <x v="1"/>
    <x v="7"/>
    <x v="17"/>
    <x v="25"/>
    <n v="154083"/>
    <n v="132"/>
    <n v="207007"/>
    <n v="96"/>
    <n v="361090"/>
    <n v="114487"/>
    <n v="308"/>
  </r>
  <r>
    <x v="3"/>
    <x v="1"/>
    <x v="7"/>
    <x v="18"/>
    <x v="25"/>
    <n v="0"/>
    <n v="0"/>
    <n v="4743054"/>
    <n v="1288"/>
    <n v="4743054"/>
    <n v="948203"/>
    <n v="1681"/>
  </r>
  <r>
    <x v="3"/>
    <x v="1"/>
    <x v="7"/>
    <x v="19"/>
    <x v="2"/>
    <n v="1073634"/>
    <n v="914"/>
    <n v="1140"/>
    <n v="2"/>
    <n v="1074774"/>
    <n v="625802"/>
    <n v="1266"/>
  </r>
  <r>
    <x v="3"/>
    <x v="1"/>
    <x v="7"/>
    <x v="19"/>
    <x v="26"/>
    <n v="3247305"/>
    <n v="1999"/>
    <n v="0"/>
    <n v="0"/>
    <n v="3247305"/>
    <n v="1377271"/>
    <n v="2628"/>
  </r>
  <r>
    <x v="3"/>
    <x v="1"/>
    <x v="7"/>
    <x v="20"/>
    <x v="21"/>
    <n v="0"/>
    <n v="0"/>
    <n v="9209"/>
    <n v="1"/>
    <n v="9209"/>
    <n v="1268"/>
    <n v="2"/>
  </r>
  <r>
    <x v="3"/>
    <x v="2"/>
    <x v="0"/>
    <x v="0"/>
    <x v="0"/>
    <n v="0"/>
    <n v="0"/>
    <n v="0"/>
    <n v="7"/>
    <n v="0"/>
    <n v="5463"/>
    <n v="9"/>
  </r>
  <r>
    <x v="3"/>
    <x v="2"/>
    <x v="1"/>
    <x v="1"/>
    <x v="1"/>
    <n v="0"/>
    <n v="0"/>
    <n v="7276"/>
    <n v="12"/>
    <n v="7276"/>
    <n v="5748"/>
    <n v="12"/>
  </r>
  <r>
    <x v="3"/>
    <x v="2"/>
    <x v="1"/>
    <x v="1"/>
    <x v="4"/>
    <n v="0"/>
    <n v="0"/>
    <n v="0"/>
    <n v="0"/>
    <n v="211"/>
    <n v="850"/>
    <n v="3"/>
  </r>
  <r>
    <x v="3"/>
    <x v="2"/>
    <x v="2"/>
    <x v="2"/>
    <x v="5"/>
    <n v="15043709"/>
    <n v="12831"/>
    <n v="11269989"/>
    <n v="6761"/>
    <n v="26494469"/>
    <n v="12714216"/>
    <n v="25772"/>
  </r>
  <r>
    <x v="3"/>
    <x v="2"/>
    <x v="2"/>
    <x v="2"/>
    <x v="6"/>
    <n v="805795"/>
    <n v="912"/>
    <n v="249084"/>
    <n v="281"/>
    <n v="1057347"/>
    <n v="716287"/>
    <n v="1487"/>
  </r>
  <r>
    <x v="3"/>
    <x v="2"/>
    <x v="2"/>
    <x v="2"/>
    <x v="7"/>
    <n v="7916344"/>
    <n v="7762"/>
    <n v="1840262"/>
    <n v="1340"/>
    <n v="9823076"/>
    <n v="5908096"/>
    <n v="12338"/>
  </r>
  <r>
    <x v="3"/>
    <x v="2"/>
    <x v="2"/>
    <x v="2"/>
    <x v="8"/>
    <n v="14368522"/>
    <n v="13103"/>
    <n v="4996634"/>
    <n v="2865"/>
    <n v="19480573"/>
    <n v="10174414"/>
    <n v="20700"/>
  </r>
  <r>
    <x v="3"/>
    <x v="2"/>
    <x v="2"/>
    <x v="3"/>
    <x v="9"/>
    <n v="645403"/>
    <n v="228"/>
    <n v="374466"/>
    <n v="258"/>
    <n v="1020103"/>
    <n v="291895"/>
    <n v="615"/>
  </r>
  <r>
    <x v="3"/>
    <x v="2"/>
    <x v="2"/>
    <x v="3"/>
    <x v="10"/>
    <n v="3046416"/>
    <n v="3294"/>
    <n v="5537288"/>
    <n v="3714"/>
    <n v="8700816"/>
    <n v="4560020"/>
    <n v="8907"/>
  </r>
  <r>
    <x v="3"/>
    <x v="2"/>
    <x v="2"/>
    <x v="3"/>
    <x v="4"/>
    <n v="8635283"/>
    <n v="9919"/>
    <n v="7116340"/>
    <n v="5204"/>
    <n v="15903191"/>
    <n v="8855667"/>
    <n v="18924"/>
  </r>
  <r>
    <x v="3"/>
    <x v="2"/>
    <x v="2"/>
    <x v="3"/>
    <x v="8"/>
    <n v="9350866"/>
    <n v="7302"/>
    <n v="1892942"/>
    <n v="1310"/>
    <n v="11243808"/>
    <n v="5355978"/>
    <n v="10828"/>
  </r>
  <r>
    <x v="3"/>
    <x v="2"/>
    <x v="2"/>
    <x v="4"/>
    <x v="4"/>
    <n v="142174"/>
    <n v="424"/>
    <n v="520895"/>
    <n v="895"/>
    <n v="1021099"/>
    <n v="1099982"/>
    <n v="2589"/>
  </r>
  <r>
    <x v="3"/>
    <x v="2"/>
    <x v="2"/>
    <x v="5"/>
    <x v="1"/>
    <n v="2819702"/>
    <n v="3781"/>
    <n v="2822932"/>
    <n v="1865"/>
    <n v="5642634"/>
    <n v="3476163"/>
    <n v="7173"/>
  </r>
  <r>
    <x v="3"/>
    <x v="2"/>
    <x v="2"/>
    <x v="5"/>
    <x v="6"/>
    <n v="422223"/>
    <n v="530"/>
    <n v="115933"/>
    <n v="83"/>
    <n v="538156"/>
    <n v="330565"/>
    <n v="750"/>
  </r>
  <r>
    <x v="3"/>
    <x v="2"/>
    <x v="3"/>
    <x v="6"/>
    <x v="12"/>
    <n v="0"/>
    <n v="0"/>
    <n v="52057"/>
    <n v="61"/>
    <n v="52057"/>
    <n v="13232"/>
    <n v="68"/>
  </r>
  <r>
    <x v="3"/>
    <x v="2"/>
    <x v="3"/>
    <x v="7"/>
    <x v="13"/>
    <n v="0"/>
    <n v="0"/>
    <n v="599394"/>
    <n v="55"/>
    <n v="599394"/>
    <n v="46678"/>
    <n v="85"/>
  </r>
  <r>
    <x v="3"/>
    <x v="2"/>
    <x v="3"/>
    <x v="7"/>
    <x v="0"/>
    <n v="0"/>
    <n v="0"/>
    <n v="13113709"/>
    <n v="3598"/>
    <n v="13113709"/>
    <n v="2049190"/>
    <n v="3766"/>
  </r>
  <r>
    <x v="3"/>
    <x v="2"/>
    <x v="4"/>
    <x v="8"/>
    <x v="14"/>
    <n v="9457065"/>
    <n v="8369"/>
    <n v="5523809"/>
    <n v="3135"/>
    <n v="14992180"/>
    <n v="7528456"/>
    <n v="14575"/>
  </r>
  <r>
    <x v="3"/>
    <x v="2"/>
    <x v="4"/>
    <x v="8"/>
    <x v="3"/>
    <n v="135938"/>
    <n v="82"/>
    <n v="7430507"/>
    <n v="3700"/>
    <n v="7566445"/>
    <n v="2367725"/>
    <n v="4469"/>
  </r>
  <r>
    <x v="3"/>
    <x v="2"/>
    <x v="4"/>
    <x v="8"/>
    <x v="5"/>
    <n v="5042233"/>
    <n v="3441"/>
    <n v="4640343"/>
    <n v="2631"/>
    <n v="9682576"/>
    <n v="3812467"/>
    <n v="7233"/>
  </r>
  <r>
    <x v="3"/>
    <x v="2"/>
    <x v="4"/>
    <x v="9"/>
    <x v="15"/>
    <n v="39407"/>
    <n v="35"/>
    <n v="77856"/>
    <n v="82"/>
    <n v="117263"/>
    <n v="91765"/>
    <n v="155"/>
  </r>
  <r>
    <x v="3"/>
    <x v="2"/>
    <x v="4"/>
    <x v="9"/>
    <x v="16"/>
    <n v="0"/>
    <n v="0"/>
    <n v="133908"/>
    <n v="108"/>
    <n v="133908"/>
    <n v="60598"/>
    <n v="134"/>
  </r>
  <r>
    <x v="3"/>
    <x v="2"/>
    <x v="4"/>
    <x v="9"/>
    <x v="17"/>
    <n v="0"/>
    <n v="0"/>
    <n v="1289342"/>
    <n v="1063"/>
    <n v="1289342"/>
    <n v="559202"/>
    <n v="1097"/>
  </r>
  <r>
    <x v="3"/>
    <x v="2"/>
    <x v="4"/>
    <x v="9"/>
    <x v="18"/>
    <n v="0"/>
    <n v="15"/>
    <n v="561289"/>
    <n v="601"/>
    <n v="561289"/>
    <n v="337296"/>
    <n v="690"/>
  </r>
  <r>
    <x v="3"/>
    <x v="2"/>
    <x v="5"/>
    <x v="10"/>
    <x v="19"/>
    <n v="0"/>
    <n v="0"/>
    <n v="43000"/>
    <n v="16"/>
    <n v="43000"/>
    <n v="7045"/>
    <n v="16"/>
  </r>
  <r>
    <x v="3"/>
    <x v="2"/>
    <x v="5"/>
    <x v="10"/>
    <x v="20"/>
    <n v="0"/>
    <n v="0"/>
    <n v="6328394"/>
    <n v="1064"/>
    <n v="6328394"/>
    <n v="546955"/>
    <n v="1101"/>
  </r>
  <r>
    <x v="3"/>
    <x v="2"/>
    <x v="5"/>
    <x v="11"/>
    <x v="19"/>
    <n v="0"/>
    <n v="0"/>
    <n v="8643067"/>
    <n v="913"/>
    <n v="8643067"/>
    <n v="513566"/>
    <n v="1069"/>
  </r>
  <r>
    <x v="3"/>
    <x v="2"/>
    <x v="5"/>
    <x v="11"/>
    <x v="21"/>
    <n v="0"/>
    <n v="0"/>
    <n v="28807421"/>
    <n v="2478"/>
    <n v="28807421"/>
    <n v="1447909"/>
    <n v="2985"/>
  </r>
  <r>
    <x v="3"/>
    <x v="2"/>
    <x v="6"/>
    <x v="12"/>
    <x v="22"/>
    <n v="0"/>
    <n v="0"/>
    <n v="337070"/>
    <n v="103"/>
    <n v="337070"/>
    <n v="65532"/>
    <n v="120"/>
  </r>
  <r>
    <x v="3"/>
    <x v="2"/>
    <x v="6"/>
    <x v="13"/>
    <x v="23"/>
    <n v="0"/>
    <n v="0"/>
    <n v="1008637"/>
    <n v="694"/>
    <n v="1008637"/>
    <n v="434950"/>
    <n v="843"/>
  </r>
  <r>
    <x v="3"/>
    <x v="2"/>
    <x v="7"/>
    <x v="14"/>
    <x v="24"/>
    <n v="0"/>
    <n v="0"/>
    <n v="2604074"/>
    <n v="875"/>
    <n v="2604074"/>
    <n v="531062"/>
    <n v="923"/>
  </r>
  <r>
    <x v="3"/>
    <x v="2"/>
    <x v="7"/>
    <x v="15"/>
    <x v="2"/>
    <n v="0"/>
    <n v="0"/>
    <n v="93850"/>
    <n v="32"/>
    <n v="93850"/>
    <n v="16697"/>
    <n v="36"/>
  </r>
  <r>
    <x v="3"/>
    <x v="2"/>
    <x v="7"/>
    <x v="16"/>
    <x v="2"/>
    <n v="424683"/>
    <n v="145"/>
    <n v="2295879"/>
    <n v="770"/>
    <n v="2720562"/>
    <n v="568712"/>
    <n v="1209"/>
  </r>
  <r>
    <x v="3"/>
    <x v="2"/>
    <x v="7"/>
    <x v="16"/>
    <x v="21"/>
    <n v="15119"/>
    <n v="17"/>
    <n v="4924309"/>
    <n v="1331"/>
    <n v="4939428"/>
    <n v="762379"/>
    <n v="1568"/>
  </r>
  <r>
    <x v="3"/>
    <x v="2"/>
    <x v="7"/>
    <x v="17"/>
    <x v="2"/>
    <n v="95376"/>
    <n v="79"/>
    <n v="0"/>
    <n v="1"/>
    <n v="95376"/>
    <n v="47583"/>
    <n v="114"/>
  </r>
  <r>
    <x v="3"/>
    <x v="2"/>
    <x v="7"/>
    <x v="17"/>
    <x v="25"/>
    <n v="252653"/>
    <n v="127"/>
    <n v="173277"/>
    <n v="126"/>
    <n v="425930"/>
    <n v="150633"/>
    <n v="330"/>
  </r>
  <r>
    <x v="3"/>
    <x v="2"/>
    <x v="7"/>
    <x v="18"/>
    <x v="25"/>
    <n v="0"/>
    <n v="0"/>
    <n v="4824498"/>
    <n v="1219"/>
    <n v="4824498"/>
    <n v="867928"/>
    <n v="1617"/>
  </r>
  <r>
    <x v="3"/>
    <x v="2"/>
    <x v="7"/>
    <x v="19"/>
    <x v="2"/>
    <n v="678416"/>
    <n v="723"/>
    <n v="1530"/>
    <n v="2"/>
    <n v="679946"/>
    <n v="486178"/>
    <n v="1076"/>
  </r>
  <r>
    <x v="3"/>
    <x v="2"/>
    <x v="7"/>
    <x v="19"/>
    <x v="26"/>
    <n v="2781412"/>
    <n v="1622"/>
    <n v="0"/>
    <n v="0"/>
    <n v="2781412"/>
    <n v="1067015"/>
    <n v="2175"/>
  </r>
  <r>
    <x v="3"/>
    <x v="3"/>
    <x v="0"/>
    <x v="0"/>
    <x v="0"/>
    <n v="0"/>
    <n v="0"/>
    <n v="0"/>
    <n v="7"/>
    <n v="0"/>
    <n v="5214"/>
    <n v="9"/>
  </r>
  <r>
    <x v="3"/>
    <x v="3"/>
    <x v="1"/>
    <x v="1"/>
    <x v="1"/>
    <n v="0"/>
    <n v="0"/>
    <n v="5813"/>
    <n v="10"/>
    <n v="5813"/>
    <n v="5839"/>
    <n v="10"/>
  </r>
  <r>
    <x v="3"/>
    <x v="3"/>
    <x v="1"/>
    <x v="1"/>
    <x v="4"/>
    <n v="0"/>
    <n v="0"/>
    <n v="0"/>
    <n v="0"/>
    <n v="1632"/>
    <n v="1500"/>
    <n v="3"/>
  </r>
  <r>
    <x v="3"/>
    <x v="3"/>
    <x v="2"/>
    <x v="2"/>
    <x v="5"/>
    <n v="15204305"/>
    <n v="12418"/>
    <n v="10498418"/>
    <n v="6653"/>
    <n v="25897465"/>
    <n v="12409650"/>
    <n v="25052"/>
  </r>
  <r>
    <x v="3"/>
    <x v="3"/>
    <x v="2"/>
    <x v="2"/>
    <x v="6"/>
    <n v="745651"/>
    <n v="851"/>
    <n v="219630"/>
    <n v="246"/>
    <n v="973908"/>
    <n v="718986"/>
    <n v="1376"/>
  </r>
  <r>
    <x v="3"/>
    <x v="3"/>
    <x v="2"/>
    <x v="2"/>
    <x v="7"/>
    <n v="7851883"/>
    <n v="7838"/>
    <n v="1708606"/>
    <n v="1371"/>
    <n v="9586474"/>
    <n v="5838484"/>
    <n v="12305"/>
  </r>
  <r>
    <x v="3"/>
    <x v="3"/>
    <x v="2"/>
    <x v="2"/>
    <x v="8"/>
    <n v="14469627"/>
    <n v="12683"/>
    <n v="4697614"/>
    <n v="2807"/>
    <n v="19256160"/>
    <n v="9730637"/>
    <n v="20078"/>
  </r>
  <r>
    <x v="3"/>
    <x v="3"/>
    <x v="2"/>
    <x v="3"/>
    <x v="9"/>
    <n v="596440"/>
    <n v="227"/>
    <n v="355151"/>
    <n v="266"/>
    <n v="951763"/>
    <n v="319908"/>
    <n v="625"/>
  </r>
  <r>
    <x v="3"/>
    <x v="3"/>
    <x v="2"/>
    <x v="3"/>
    <x v="10"/>
    <n v="3463972"/>
    <n v="3254"/>
    <n v="5305229"/>
    <n v="3598"/>
    <n v="8856406"/>
    <n v="4421559"/>
    <n v="8726"/>
  </r>
  <r>
    <x v="3"/>
    <x v="3"/>
    <x v="2"/>
    <x v="3"/>
    <x v="4"/>
    <n v="8067882"/>
    <n v="9298"/>
    <n v="7019650"/>
    <n v="5174"/>
    <n v="15238401"/>
    <n v="8419215"/>
    <n v="18073"/>
  </r>
  <r>
    <x v="3"/>
    <x v="3"/>
    <x v="2"/>
    <x v="3"/>
    <x v="8"/>
    <n v="9690713"/>
    <n v="7115"/>
    <n v="1853122"/>
    <n v="1276"/>
    <n v="11543835"/>
    <n v="5246118"/>
    <n v="10584"/>
  </r>
  <r>
    <x v="3"/>
    <x v="3"/>
    <x v="2"/>
    <x v="4"/>
    <x v="4"/>
    <n v="150781"/>
    <n v="414"/>
    <n v="651357"/>
    <n v="933"/>
    <n v="998150"/>
    <n v="1163972"/>
    <n v="2661"/>
  </r>
  <r>
    <x v="3"/>
    <x v="3"/>
    <x v="2"/>
    <x v="5"/>
    <x v="1"/>
    <n v="3302026"/>
    <n v="3796"/>
    <n v="2602867"/>
    <n v="1846"/>
    <n v="5904893"/>
    <n v="3582129"/>
    <n v="7161"/>
  </r>
  <r>
    <x v="3"/>
    <x v="3"/>
    <x v="2"/>
    <x v="5"/>
    <x v="6"/>
    <n v="383564"/>
    <n v="513"/>
    <n v="107183"/>
    <n v="78"/>
    <n v="490747"/>
    <n v="331428"/>
    <n v="722"/>
  </r>
  <r>
    <x v="3"/>
    <x v="3"/>
    <x v="3"/>
    <x v="6"/>
    <x v="12"/>
    <n v="0"/>
    <n v="0"/>
    <n v="71691"/>
    <n v="63"/>
    <n v="71691"/>
    <n v="43071"/>
    <n v="70"/>
  </r>
  <r>
    <x v="3"/>
    <x v="3"/>
    <x v="3"/>
    <x v="7"/>
    <x v="13"/>
    <n v="0"/>
    <n v="0"/>
    <n v="462918"/>
    <n v="55"/>
    <n v="462918"/>
    <n v="45433"/>
    <n v="84"/>
  </r>
  <r>
    <x v="3"/>
    <x v="3"/>
    <x v="3"/>
    <x v="7"/>
    <x v="0"/>
    <n v="0"/>
    <n v="0"/>
    <n v="12081126"/>
    <n v="3614"/>
    <n v="12081126"/>
    <n v="1972387"/>
    <n v="3775"/>
  </r>
  <r>
    <x v="3"/>
    <x v="3"/>
    <x v="4"/>
    <x v="8"/>
    <x v="14"/>
    <n v="9775490"/>
    <n v="8078"/>
    <n v="5311174"/>
    <n v="2882"/>
    <n v="15119431"/>
    <n v="7113983"/>
    <n v="13891"/>
  </r>
  <r>
    <x v="3"/>
    <x v="3"/>
    <x v="4"/>
    <x v="8"/>
    <x v="3"/>
    <n v="135272"/>
    <n v="66"/>
    <n v="7426869"/>
    <n v="3506"/>
    <n v="7562141"/>
    <n v="2267226"/>
    <n v="4269"/>
  </r>
  <r>
    <x v="3"/>
    <x v="3"/>
    <x v="4"/>
    <x v="8"/>
    <x v="5"/>
    <n v="5799068"/>
    <n v="3567"/>
    <n v="4197817"/>
    <n v="2498"/>
    <n v="9996885"/>
    <n v="3846162"/>
    <n v="7208"/>
  </r>
  <r>
    <x v="3"/>
    <x v="3"/>
    <x v="4"/>
    <x v="9"/>
    <x v="15"/>
    <n v="36244"/>
    <n v="29"/>
    <n v="104233"/>
    <n v="74"/>
    <n v="140477"/>
    <n v="73397"/>
    <n v="142"/>
  </r>
  <r>
    <x v="3"/>
    <x v="3"/>
    <x v="4"/>
    <x v="9"/>
    <x v="16"/>
    <n v="0"/>
    <n v="0"/>
    <n v="111051"/>
    <n v="105"/>
    <n v="111051"/>
    <n v="62727"/>
    <n v="131"/>
  </r>
  <r>
    <x v="3"/>
    <x v="3"/>
    <x v="4"/>
    <x v="9"/>
    <x v="17"/>
    <n v="0"/>
    <n v="0"/>
    <n v="1324073"/>
    <n v="1067"/>
    <n v="1324073"/>
    <n v="598267"/>
    <n v="1106"/>
  </r>
  <r>
    <x v="3"/>
    <x v="3"/>
    <x v="4"/>
    <x v="9"/>
    <x v="18"/>
    <n v="1311"/>
    <n v="25"/>
    <n v="584099"/>
    <n v="556"/>
    <n v="586150"/>
    <n v="371676"/>
    <n v="663"/>
  </r>
  <r>
    <x v="3"/>
    <x v="3"/>
    <x v="5"/>
    <x v="10"/>
    <x v="19"/>
    <n v="0"/>
    <n v="0"/>
    <n v="111000"/>
    <n v="13"/>
    <n v="111000"/>
    <n v="6633"/>
    <n v="15"/>
  </r>
  <r>
    <x v="3"/>
    <x v="3"/>
    <x v="5"/>
    <x v="10"/>
    <x v="20"/>
    <n v="0"/>
    <n v="0"/>
    <n v="6947791"/>
    <n v="1038"/>
    <n v="6947791"/>
    <n v="542855"/>
    <n v="1075"/>
  </r>
  <r>
    <x v="3"/>
    <x v="3"/>
    <x v="5"/>
    <x v="11"/>
    <x v="19"/>
    <n v="0"/>
    <n v="0"/>
    <n v="10031838"/>
    <n v="935"/>
    <n v="10031838"/>
    <n v="531873"/>
    <n v="1099"/>
  </r>
  <r>
    <x v="3"/>
    <x v="3"/>
    <x v="5"/>
    <x v="11"/>
    <x v="21"/>
    <n v="0"/>
    <n v="0"/>
    <n v="31441480"/>
    <n v="2445"/>
    <n v="31441480"/>
    <n v="1456796"/>
    <n v="2955"/>
  </r>
  <r>
    <x v="3"/>
    <x v="3"/>
    <x v="6"/>
    <x v="12"/>
    <x v="22"/>
    <n v="0"/>
    <n v="0"/>
    <n v="399176"/>
    <n v="101"/>
    <n v="399176"/>
    <n v="65645"/>
    <n v="117"/>
  </r>
  <r>
    <x v="3"/>
    <x v="3"/>
    <x v="6"/>
    <x v="13"/>
    <x v="23"/>
    <n v="0"/>
    <n v="0"/>
    <n v="1125476"/>
    <n v="682"/>
    <n v="1125476"/>
    <n v="420215"/>
    <n v="833"/>
  </r>
  <r>
    <x v="3"/>
    <x v="3"/>
    <x v="7"/>
    <x v="14"/>
    <x v="24"/>
    <n v="0"/>
    <n v="0"/>
    <n v="3236846"/>
    <n v="877"/>
    <n v="3236846"/>
    <n v="553804"/>
    <n v="920"/>
  </r>
  <r>
    <x v="3"/>
    <x v="3"/>
    <x v="7"/>
    <x v="15"/>
    <x v="2"/>
    <n v="0"/>
    <n v="0"/>
    <n v="76098"/>
    <n v="29"/>
    <n v="76098"/>
    <n v="17645"/>
    <n v="33"/>
  </r>
  <r>
    <x v="3"/>
    <x v="3"/>
    <x v="7"/>
    <x v="16"/>
    <x v="2"/>
    <n v="368225"/>
    <n v="145"/>
    <n v="2280728"/>
    <n v="726"/>
    <n v="2648953"/>
    <n v="574428"/>
    <n v="1160"/>
  </r>
  <r>
    <x v="3"/>
    <x v="3"/>
    <x v="7"/>
    <x v="16"/>
    <x v="21"/>
    <n v="16376"/>
    <n v="17"/>
    <n v="4956085"/>
    <n v="1354"/>
    <n v="4972461"/>
    <n v="764691"/>
    <n v="1606"/>
  </r>
  <r>
    <x v="3"/>
    <x v="3"/>
    <x v="7"/>
    <x v="17"/>
    <x v="2"/>
    <n v="136815"/>
    <n v="91"/>
    <n v="200"/>
    <n v="2"/>
    <n v="137015"/>
    <n v="63550"/>
    <n v="135"/>
  </r>
  <r>
    <x v="3"/>
    <x v="3"/>
    <x v="7"/>
    <x v="17"/>
    <x v="25"/>
    <n v="176415"/>
    <n v="127"/>
    <n v="249207"/>
    <n v="131"/>
    <n v="425622"/>
    <n v="133136"/>
    <n v="333"/>
  </r>
  <r>
    <x v="3"/>
    <x v="3"/>
    <x v="7"/>
    <x v="18"/>
    <x v="25"/>
    <n v="0"/>
    <n v="0"/>
    <n v="4951917"/>
    <n v="1225"/>
    <n v="4951917"/>
    <n v="856002"/>
    <n v="1605"/>
  </r>
  <r>
    <x v="3"/>
    <x v="3"/>
    <x v="7"/>
    <x v="19"/>
    <x v="2"/>
    <n v="385511"/>
    <n v="512"/>
    <n v="0"/>
    <n v="3"/>
    <n v="385511"/>
    <n v="353047"/>
    <n v="872"/>
  </r>
  <r>
    <x v="3"/>
    <x v="3"/>
    <x v="7"/>
    <x v="19"/>
    <x v="26"/>
    <n v="4038113"/>
    <n v="1829"/>
    <n v="0"/>
    <n v="0"/>
    <n v="4038113"/>
    <n v="1183575"/>
    <n v="2449"/>
  </r>
  <r>
    <x v="4"/>
    <x v="0"/>
    <x v="0"/>
    <x v="0"/>
    <x v="27"/>
    <n v="0"/>
    <n v="0"/>
    <n v="0"/>
    <n v="0"/>
    <n v="0"/>
    <n v="448"/>
    <n v="1"/>
  </r>
  <r>
    <x v="4"/>
    <x v="0"/>
    <x v="0"/>
    <x v="0"/>
    <x v="0"/>
    <n v="0"/>
    <n v="0"/>
    <n v="0"/>
    <n v="7"/>
    <n v="0"/>
    <n v="4879"/>
    <n v="9"/>
  </r>
  <r>
    <x v="4"/>
    <x v="0"/>
    <x v="1"/>
    <x v="1"/>
    <x v="1"/>
    <n v="0"/>
    <n v="0"/>
    <n v="6243"/>
    <n v="11"/>
    <n v="6243"/>
    <n v="5783"/>
    <n v="11"/>
  </r>
  <r>
    <x v="4"/>
    <x v="0"/>
    <x v="1"/>
    <x v="1"/>
    <x v="14"/>
    <n v="0"/>
    <n v="9"/>
    <n v="0"/>
    <n v="0"/>
    <n v="0"/>
    <n v="5616"/>
    <n v="9"/>
  </r>
  <r>
    <x v="4"/>
    <x v="0"/>
    <x v="1"/>
    <x v="1"/>
    <x v="4"/>
    <n v="0"/>
    <n v="0"/>
    <n v="0"/>
    <n v="0"/>
    <n v="562"/>
    <n v="168"/>
    <n v="3"/>
  </r>
  <r>
    <x v="4"/>
    <x v="0"/>
    <x v="2"/>
    <x v="2"/>
    <x v="5"/>
    <n v="15335234"/>
    <n v="12006"/>
    <n v="9393776"/>
    <n v="5978"/>
    <n v="24930753"/>
    <n v="11822965"/>
    <n v="23920"/>
  </r>
  <r>
    <x v="4"/>
    <x v="0"/>
    <x v="2"/>
    <x v="2"/>
    <x v="6"/>
    <n v="882118"/>
    <n v="885"/>
    <n v="208206"/>
    <n v="226"/>
    <n v="1092654"/>
    <n v="744358"/>
    <n v="1403"/>
  </r>
  <r>
    <x v="4"/>
    <x v="0"/>
    <x v="2"/>
    <x v="2"/>
    <x v="7"/>
    <n v="8904471"/>
    <n v="7688"/>
    <n v="1550835"/>
    <n v="1310"/>
    <n v="10637183"/>
    <n v="5748895"/>
    <n v="12069"/>
  </r>
  <r>
    <x v="4"/>
    <x v="0"/>
    <x v="2"/>
    <x v="2"/>
    <x v="8"/>
    <n v="15786267"/>
    <n v="11831"/>
    <n v="4629320"/>
    <n v="2744"/>
    <n v="20499019"/>
    <n v="9867623"/>
    <n v="18827"/>
  </r>
  <r>
    <x v="4"/>
    <x v="0"/>
    <x v="2"/>
    <x v="3"/>
    <x v="9"/>
    <n v="598775"/>
    <n v="226"/>
    <n v="313046"/>
    <n v="214"/>
    <n v="912039"/>
    <n v="295859"/>
    <n v="575"/>
  </r>
  <r>
    <x v="4"/>
    <x v="0"/>
    <x v="2"/>
    <x v="3"/>
    <x v="10"/>
    <n v="3757188"/>
    <n v="3050"/>
    <n v="5759784"/>
    <n v="3726"/>
    <n v="9654782"/>
    <n v="4576278"/>
    <n v="8568"/>
  </r>
  <r>
    <x v="4"/>
    <x v="0"/>
    <x v="2"/>
    <x v="3"/>
    <x v="4"/>
    <n v="9795074"/>
    <n v="8938"/>
    <n v="6956466"/>
    <n v="4866"/>
    <n v="16899192"/>
    <n v="8892714"/>
    <n v="17294"/>
  </r>
  <r>
    <x v="4"/>
    <x v="0"/>
    <x v="2"/>
    <x v="3"/>
    <x v="8"/>
    <n v="10580580"/>
    <n v="6669"/>
    <n v="1773937"/>
    <n v="1128"/>
    <n v="12354517"/>
    <n v="5244796"/>
    <n v="9721"/>
  </r>
  <r>
    <x v="4"/>
    <x v="0"/>
    <x v="2"/>
    <x v="4"/>
    <x v="4"/>
    <n v="157401"/>
    <n v="458"/>
    <n v="535957"/>
    <n v="796"/>
    <n v="853855"/>
    <n v="1018663"/>
    <n v="2454"/>
  </r>
  <r>
    <x v="4"/>
    <x v="0"/>
    <x v="2"/>
    <x v="5"/>
    <x v="1"/>
    <n v="3752599"/>
    <n v="3862"/>
    <n v="2721920"/>
    <n v="1722"/>
    <n v="6474519"/>
    <n v="3583880"/>
    <n v="7076"/>
  </r>
  <r>
    <x v="4"/>
    <x v="0"/>
    <x v="2"/>
    <x v="5"/>
    <x v="6"/>
    <n v="323691"/>
    <n v="369"/>
    <n v="91307"/>
    <n v="70"/>
    <n v="414998"/>
    <n v="268049"/>
    <n v="559"/>
  </r>
  <r>
    <x v="4"/>
    <x v="0"/>
    <x v="3"/>
    <x v="6"/>
    <x v="12"/>
    <n v="0"/>
    <n v="0"/>
    <n v="34191"/>
    <n v="59"/>
    <n v="34191"/>
    <n v="36499"/>
    <n v="67"/>
  </r>
  <r>
    <x v="4"/>
    <x v="0"/>
    <x v="3"/>
    <x v="7"/>
    <x v="13"/>
    <n v="0"/>
    <n v="0"/>
    <n v="639983"/>
    <n v="54"/>
    <n v="639983"/>
    <n v="48124"/>
    <n v="81"/>
  </r>
  <r>
    <x v="4"/>
    <x v="0"/>
    <x v="3"/>
    <x v="7"/>
    <x v="0"/>
    <n v="0"/>
    <n v="0"/>
    <n v="12664337"/>
    <n v="3589"/>
    <n v="12664337"/>
    <n v="2179408"/>
    <n v="3799"/>
  </r>
  <r>
    <x v="4"/>
    <x v="0"/>
    <x v="4"/>
    <x v="8"/>
    <x v="14"/>
    <n v="10084814"/>
    <n v="8012"/>
    <n v="5386944"/>
    <n v="2667"/>
    <n v="15477802"/>
    <n v="7183269"/>
    <n v="13489"/>
  </r>
  <r>
    <x v="4"/>
    <x v="0"/>
    <x v="4"/>
    <x v="8"/>
    <x v="3"/>
    <n v="142287"/>
    <n v="73"/>
    <n v="7153000"/>
    <n v="3362"/>
    <n v="7295287"/>
    <n v="2122244"/>
    <n v="4079"/>
  </r>
  <r>
    <x v="4"/>
    <x v="0"/>
    <x v="4"/>
    <x v="8"/>
    <x v="5"/>
    <n v="6913644"/>
    <n v="3749"/>
    <n v="4396156"/>
    <n v="2419"/>
    <n v="11309800"/>
    <n v="4027048"/>
    <n v="7328"/>
  </r>
  <r>
    <x v="4"/>
    <x v="0"/>
    <x v="4"/>
    <x v="9"/>
    <x v="15"/>
    <n v="20605"/>
    <n v="33"/>
    <n v="80175"/>
    <n v="92"/>
    <n v="100780"/>
    <n v="85303"/>
    <n v="158"/>
  </r>
  <r>
    <x v="4"/>
    <x v="0"/>
    <x v="4"/>
    <x v="9"/>
    <x v="16"/>
    <n v="0"/>
    <n v="0"/>
    <n v="162290"/>
    <n v="99"/>
    <n v="162290"/>
    <n v="66611"/>
    <n v="126"/>
  </r>
  <r>
    <x v="4"/>
    <x v="0"/>
    <x v="4"/>
    <x v="9"/>
    <x v="17"/>
    <n v="0"/>
    <n v="0"/>
    <n v="1374011"/>
    <n v="1015"/>
    <n v="1374011"/>
    <n v="572173"/>
    <n v="1084"/>
  </r>
  <r>
    <x v="4"/>
    <x v="0"/>
    <x v="4"/>
    <x v="9"/>
    <x v="18"/>
    <n v="524"/>
    <n v="21"/>
    <n v="529747"/>
    <n v="562"/>
    <n v="530571"/>
    <n v="363201"/>
    <n v="677"/>
  </r>
  <r>
    <x v="4"/>
    <x v="0"/>
    <x v="5"/>
    <x v="10"/>
    <x v="19"/>
    <n v="0"/>
    <n v="0"/>
    <n v="73000"/>
    <n v="13"/>
    <n v="73000"/>
    <n v="7092"/>
    <n v="15"/>
  </r>
  <r>
    <x v="4"/>
    <x v="0"/>
    <x v="5"/>
    <x v="10"/>
    <x v="20"/>
    <n v="0"/>
    <n v="0"/>
    <n v="6606150"/>
    <n v="958"/>
    <n v="6606150"/>
    <n v="491328"/>
    <n v="994"/>
  </r>
  <r>
    <x v="4"/>
    <x v="0"/>
    <x v="5"/>
    <x v="11"/>
    <x v="19"/>
    <n v="0"/>
    <n v="0"/>
    <n v="6523682"/>
    <n v="853"/>
    <n v="6523682"/>
    <n v="497462"/>
    <n v="1017"/>
  </r>
  <r>
    <x v="4"/>
    <x v="0"/>
    <x v="5"/>
    <x v="11"/>
    <x v="21"/>
    <n v="0"/>
    <n v="0"/>
    <n v="27358342"/>
    <n v="2425"/>
    <n v="27358342"/>
    <n v="1452133"/>
    <n v="2949"/>
  </r>
  <r>
    <x v="4"/>
    <x v="0"/>
    <x v="6"/>
    <x v="12"/>
    <x v="22"/>
    <n v="0"/>
    <n v="0"/>
    <n v="298670"/>
    <n v="100"/>
    <n v="298670"/>
    <n v="56492"/>
    <n v="116"/>
  </r>
  <r>
    <x v="4"/>
    <x v="0"/>
    <x v="6"/>
    <x v="13"/>
    <x v="23"/>
    <n v="0"/>
    <n v="0"/>
    <n v="1029858"/>
    <n v="672"/>
    <n v="1029858"/>
    <n v="398703"/>
    <n v="821"/>
  </r>
  <r>
    <x v="4"/>
    <x v="0"/>
    <x v="7"/>
    <x v="14"/>
    <x v="24"/>
    <n v="0"/>
    <n v="0"/>
    <n v="3130484"/>
    <n v="879"/>
    <n v="3130484"/>
    <n v="515490"/>
    <n v="923"/>
  </r>
  <r>
    <x v="4"/>
    <x v="0"/>
    <x v="7"/>
    <x v="15"/>
    <x v="2"/>
    <n v="0"/>
    <n v="0"/>
    <n v="68323"/>
    <n v="21"/>
    <n v="68323"/>
    <n v="14691"/>
    <n v="25"/>
  </r>
  <r>
    <x v="4"/>
    <x v="0"/>
    <x v="7"/>
    <x v="16"/>
    <x v="2"/>
    <n v="435124"/>
    <n v="151"/>
    <n v="2189243"/>
    <n v="652"/>
    <n v="2624367"/>
    <n v="537056"/>
    <n v="1074"/>
  </r>
  <r>
    <x v="4"/>
    <x v="0"/>
    <x v="7"/>
    <x v="16"/>
    <x v="21"/>
    <n v="213"/>
    <n v="17"/>
    <n v="4623596"/>
    <n v="1381"/>
    <n v="4623809"/>
    <n v="864384"/>
    <n v="1632"/>
  </r>
  <r>
    <x v="4"/>
    <x v="0"/>
    <x v="7"/>
    <x v="17"/>
    <x v="2"/>
    <n v="127061"/>
    <n v="66"/>
    <n v="0"/>
    <n v="2"/>
    <n v="127061"/>
    <n v="51654"/>
    <n v="104"/>
  </r>
  <r>
    <x v="4"/>
    <x v="0"/>
    <x v="7"/>
    <x v="17"/>
    <x v="25"/>
    <n v="175229"/>
    <n v="110"/>
    <n v="222236"/>
    <n v="137"/>
    <n v="397465"/>
    <n v="166341"/>
    <n v="329"/>
  </r>
  <r>
    <x v="4"/>
    <x v="0"/>
    <x v="7"/>
    <x v="18"/>
    <x v="25"/>
    <n v="0"/>
    <n v="0"/>
    <n v="3805184"/>
    <n v="1212"/>
    <n v="3805184"/>
    <n v="719257"/>
    <n v="1578"/>
  </r>
  <r>
    <x v="4"/>
    <x v="0"/>
    <x v="7"/>
    <x v="19"/>
    <x v="2"/>
    <n v="678992"/>
    <n v="507"/>
    <n v="7838"/>
    <n v="9"/>
    <n v="686830"/>
    <n v="360636"/>
    <n v="760"/>
  </r>
  <r>
    <x v="4"/>
    <x v="0"/>
    <x v="7"/>
    <x v="19"/>
    <x v="26"/>
    <n v="3940219"/>
    <n v="1789"/>
    <n v="0"/>
    <n v="0"/>
    <n v="3940219"/>
    <n v="1234769"/>
    <n v="2413"/>
  </r>
  <r>
    <x v="4"/>
    <x v="1"/>
    <x v="0"/>
    <x v="0"/>
    <x v="27"/>
    <n v="0"/>
    <n v="0"/>
    <n v="0"/>
    <n v="0"/>
    <n v="0"/>
    <n v="1056"/>
    <n v="2"/>
  </r>
  <r>
    <x v="4"/>
    <x v="1"/>
    <x v="0"/>
    <x v="0"/>
    <x v="0"/>
    <n v="0"/>
    <n v="0"/>
    <n v="6625"/>
    <n v="2"/>
    <n v="6625"/>
    <n v="2293"/>
    <n v="4"/>
  </r>
  <r>
    <x v="4"/>
    <x v="1"/>
    <x v="1"/>
    <x v="1"/>
    <x v="1"/>
    <n v="0"/>
    <n v="0"/>
    <n v="5367"/>
    <n v="13"/>
    <n v="5367"/>
    <n v="7123"/>
    <n v="13"/>
  </r>
  <r>
    <x v="4"/>
    <x v="1"/>
    <x v="1"/>
    <x v="1"/>
    <x v="14"/>
    <n v="0"/>
    <n v="12"/>
    <n v="0"/>
    <n v="0"/>
    <n v="0"/>
    <n v="6193"/>
    <n v="12"/>
  </r>
  <r>
    <x v="4"/>
    <x v="1"/>
    <x v="1"/>
    <x v="1"/>
    <x v="4"/>
    <n v="0"/>
    <n v="0"/>
    <n v="0"/>
    <n v="0"/>
    <n v="0"/>
    <n v="7"/>
    <n v="2"/>
  </r>
  <r>
    <x v="4"/>
    <x v="1"/>
    <x v="2"/>
    <x v="2"/>
    <x v="5"/>
    <n v="14965983"/>
    <n v="12043"/>
    <n v="10698351"/>
    <n v="6237"/>
    <n v="25861823"/>
    <n v="12091469"/>
    <n v="24142"/>
  </r>
  <r>
    <x v="4"/>
    <x v="1"/>
    <x v="2"/>
    <x v="2"/>
    <x v="28"/>
    <n v="0"/>
    <n v="0"/>
    <n v="0"/>
    <n v="2"/>
    <n v="0"/>
    <n v="36"/>
    <n v="2"/>
  </r>
  <r>
    <x v="4"/>
    <x v="1"/>
    <x v="2"/>
    <x v="2"/>
    <x v="6"/>
    <n v="863463"/>
    <n v="915"/>
    <n v="211507"/>
    <n v="235"/>
    <n v="1082972"/>
    <n v="744988"/>
    <n v="1442"/>
  </r>
  <r>
    <x v="4"/>
    <x v="1"/>
    <x v="2"/>
    <x v="2"/>
    <x v="7"/>
    <n v="8894384"/>
    <n v="7211"/>
    <n v="1695767"/>
    <n v="1232"/>
    <n v="10642316"/>
    <n v="5841728"/>
    <n v="11448"/>
  </r>
  <r>
    <x v="4"/>
    <x v="1"/>
    <x v="2"/>
    <x v="2"/>
    <x v="8"/>
    <n v="15623458"/>
    <n v="11621"/>
    <n v="4811495"/>
    <n v="2815"/>
    <n v="20593535"/>
    <n v="9750512"/>
    <n v="18881"/>
  </r>
  <r>
    <x v="4"/>
    <x v="1"/>
    <x v="2"/>
    <x v="3"/>
    <x v="9"/>
    <n v="416301"/>
    <n v="228"/>
    <n v="312921"/>
    <n v="284"/>
    <n v="729372"/>
    <n v="322802"/>
    <n v="635"/>
  </r>
  <r>
    <x v="4"/>
    <x v="1"/>
    <x v="2"/>
    <x v="3"/>
    <x v="10"/>
    <n v="3015834"/>
    <n v="2875"/>
    <n v="5551134"/>
    <n v="3522"/>
    <n v="8777554"/>
    <n v="4123232"/>
    <n v="8183"/>
  </r>
  <r>
    <x v="4"/>
    <x v="1"/>
    <x v="2"/>
    <x v="3"/>
    <x v="4"/>
    <n v="9607395"/>
    <n v="8757"/>
    <n v="7037396"/>
    <n v="4875"/>
    <n v="16855429"/>
    <n v="8715968"/>
    <n v="17186"/>
  </r>
  <r>
    <x v="4"/>
    <x v="1"/>
    <x v="2"/>
    <x v="3"/>
    <x v="8"/>
    <n v="10723480"/>
    <n v="6684"/>
    <n v="1650257"/>
    <n v="1076"/>
    <n v="12373737"/>
    <n v="5124571"/>
    <n v="9676"/>
  </r>
  <r>
    <x v="4"/>
    <x v="1"/>
    <x v="2"/>
    <x v="4"/>
    <x v="4"/>
    <n v="146886"/>
    <n v="354"/>
    <n v="445410"/>
    <n v="703"/>
    <n v="854828"/>
    <n v="943500"/>
    <n v="2233"/>
  </r>
  <r>
    <x v="4"/>
    <x v="1"/>
    <x v="2"/>
    <x v="5"/>
    <x v="1"/>
    <n v="3645763"/>
    <n v="3620"/>
    <n v="2671742"/>
    <n v="1607"/>
    <n v="6317505"/>
    <n v="3446526"/>
    <n v="6705"/>
  </r>
  <r>
    <x v="4"/>
    <x v="1"/>
    <x v="2"/>
    <x v="5"/>
    <x v="6"/>
    <n v="302184"/>
    <n v="363"/>
    <n v="113667"/>
    <n v="77"/>
    <n v="415851"/>
    <n v="253140"/>
    <n v="507"/>
  </r>
  <r>
    <x v="4"/>
    <x v="1"/>
    <x v="3"/>
    <x v="6"/>
    <x v="12"/>
    <n v="0"/>
    <n v="0"/>
    <n v="27980"/>
    <n v="51"/>
    <n v="27980"/>
    <n v="25367"/>
    <n v="58"/>
  </r>
  <r>
    <x v="4"/>
    <x v="1"/>
    <x v="3"/>
    <x v="7"/>
    <x v="13"/>
    <n v="0"/>
    <n v="0"/>
    <n v="732399"/>
    <n v="55"/>
    <n v="732399"/>
    <n v="44895"/>
    <n v="83"/>
  </r>
  <r>
    <x v="4"/>
    <x v="1"/>
    <x v="3"/>
    <x v="7"/>
    <x v="0"/>
    <n v="0"/>
    <n v="0"/>
    <n v="11242420"/>
    <n v="3603"/>
    <n v="11242420"/>
    <n v="2011948"/>
    <n v="3769"/>
  </r>
  <r>
    <x v="4"/>
    <x v="1"/>
    <x v="4"/>
    <x v="8"/>
    <x v="14"/>
    <n v="9529929"/>
    <n v="7851"/>
    <n v="5203093"/>
    <n v="2692"/>
    <n v="14743814"/>
    <n v="6793178"/>
    <n v="13311"/>
  </r>
  <r>
    <x v="4"/>
    <x v="1"/>
    <x v="4"/>
    <x v="8"/>
    <x v="3"/>
    <n v="197043"/>
    <n v="102"/>
    <n v="7852713"/>
    <n v="3430"/>
    <n v="8049756"/>
    <n v="2276625"/>
    <n v="4258"/>
  </r>
  <r>
    <x v="4"/>
    <x v="1"/>
    <x v="4"/>
    <x v="8"/>
    <x v="5"/>
    <n v="6881751"/>
    <n v="3782"/>
    <n v="4469820"/>
    <n v="2417"/>
    <n v="11351571"/>
    <n v="4125970"/>
    <n v="7406"/>
  </r>
  <r>
    <x v="4"/>
    <x v="1"/>
    <x v="4"/>
    <x v="9"/>
    <x v="15"/>
    <n v="41140"/>
    <n v="37"/>
    <n v="106714"/>
    <n v="112"/>
    <n v="147854"/>
    <n v="105408"/>
    <n v="180"/>
  </r>
  <r>
    <x v="4"/>
    <x v="1"/>
    <x v="4"/>
    <x v="9"/>
    <x v="16"/>
    <n v="0"/>
    <n v="0"/>
    <n v="151055"/>
    <n v="100"/>
    <n v="151055"/>
    <n v="67894"/>
    <n v="126"/>
  </r>
  <r>
    <x v="4"/>
    <x v="1"/>
    <x v="4"/>
    <x v="9"/>
    <x v="17"/>
    <n v="0"/>
    <n v="0"/>
    <n v="1419024"/>
    <n v="1008"/>
    <n v="1419024"/>
    <n v="595714"/>
    <n v="1074"/>
  </r>
  <r>
    <x v="4"/>
    <x v="1"/>
    <x v="4"/>
    <x v="9"/>
    <x v="18"/>
    <n v="0"/>
    <n v="6"/>
    <n v="610043"/>
    <n v="617"/>
    <n v="610328"/>
    <n v="408560"/>
    <n v="706"/>
  </r>
  <r>
    <x v="4"/>
    <x v="1"/>
    <x v="5"/>
    <x v="10"/>
    <x v="19"/>
    <n v="0"/>
    <n v="0"/>
    <n v="69000"/>
    <n v="13"/>
    <n v="69000"/>
    <n v="6380"/>
    <n v="15"/>
  </r>
  <r>
    <x v="4"/>
    <x v="1"/>
    <x v="5"/>
    <x v="10"/>
    <x v="20"/>
    <n v="0"/>
    <n v="0"/>
    <n v="5615137"/>
    <n v="998"/>
    <n v="5615137"/>
    <n v="499296"/>
    <n v="1033"/>
  </r>
  <r>
    <x v="4"/>
    <x v="1"/>
    <x v="5"/>
    <x v="11"/>
    <x v="19"/>
    <n v="0"/>
    <n v="0"/>
    <n v="6301246"/>
    <n v="863"/>
    <n v="6301246"/>
    <n v="491958"/>
    <n v="1020"/>
  </r>
  <r>
    <x v="4"/>
    <x v="1"/>
    <x v="5"/>
    <x v="11"/>
    <x v="21"/>
    <n v="0"/>
    <n v="0"/>
    <n v="29851682"/>
    <n v="2428"/>
    <n v="29851682"/>
    <n v="1427493"/>
    <n v="2917"/>
  </r>
  <r>
    <x v="4"/>
    <x v="1"/>
    <x v="6"/>
    <x v="12"/>
    <x v="22"/>
    <n v="0"/>
    <n v="0"/>
    <n v="358438"/>
    <n v="101"/>
    <n v="358438"/>
    <n v="63433"/>
    <n v="118"/>
  </r>
  <r>
    <x v="4"/>
    <x v="1"/>
    <x v="6"/>
    <x v="13"/>
    <x v="23"/>
    <n v="0"/>
    <n v="0"/>
    <n v="1188938"/>
    <n v="678"/>
    <n v="1188938"/>
    <n v="393911"/>
    <n v="806"/>
  </r>
  <r>
    <x v="4"/>
    <x v="1"/>
    <x v="7"/>
    <x v="14"/>
    <x v="24"/>
    <n v="0"/>
    <n v="0"/>
    <n v="2056835"/>
    <n v="885"/>
    <n v="2056835"/>
    <n v="439669"/>
    <n v="929"/>
  </r>
  <r>
    <x v="4"/>
    <x v="1"/>
    <x v="7"/>
    <x v="15"/>
    <x v="2"/>
    <n v="0"/>
    <n v="0"/>
    <n v="0"/>
    <n v="18"/>
    <n v="0"/>
    <n v="9927"/>
    <n v="21"/>
  </r>
  <r>
    <x v="4"/>
    <x v="1"/>
    <x v="7"/>
    <x v="16"/>
    <x v="2"/>
    <n v="530007"/>
    <n v="168"/>
    <n v="2026828"/>
    <n v="565"/>
    <n v="2556835"/>
    <n v="512966"/>
    <n v="979"/>
  </r>
  <r>
    <x v="4"/>
    <x v="1"/>
    <x v="7"/>
    <x v="16"/>
    <x v="21"/>
    <n v="98"/>
    <n v="16"/>
    <n v="4273355"/>
    <n v="1384"/>
    <n v="4273453"/>
    <n v="824941"/>
    <n v="1641"/>
  </r>
  <r>
    <x v="4"/>
    <x v="1"/>
    <x v="7"/>
    <x v="17"/>
    <x v="2"/>
    <n v="101054"/>
    <n v="64"/>
    <n v="0"/>
    <n v="0"/>
    <n v="101054"/>
    <n v="46753"/>
    <n v="103"/>
  </r>
  <r>
    <x v="4"/>
    <x v="1"/>
    <x v="7"/>
    <x v="17"/>
    <x v="25"/>
    <n v="114507"/>
    <n v="120"/>
    <n v="290726"/>
    <n v="145"/>
    <n v="405233"/>
    <n v="166680"/>
    <n v="341"/>
  </r>
  <r>
    <x v="4"/>
    <x v="1"/>
    <x v="7"/>
    <x v="18"/>
    <x v="25"/>
    <n v="0"/>
    <n v="0"/>
    <n v="4141846"/>
    <n v="1193"/>
    <n v="4141846"/>
    <n v="870071"/>
    <n v="1586"/>
  </r>
  <r>
    <x v="4"/>
    <x v="1"/>
    <x v="7"/>
    <x v="19"/>
    <x v="2"/>
    <n v="807789"/>
    <n v="535"/>
    <n v="27779"/>
    <n v="10"/>
    <n v="835568"/>
    <n v="393625"/>
    <n v="862"/>
  </r>
  <r>
    <x v="4"/>
    <x v="1"/>
    <x v="7"/>
    <x v="19"/>
    <x v="26"/>
    <n v="4335816"/>
    <n v="1849"/>
    <n v="0"/>
    <n v="0"/>
    <n v="4335816"/>
    <n v="1193455"/>
    <n v="2436"/>
  </r>
  <r>
    <x v="4"/>
    <x v="2"/>
    <x v="0"/>
    <x v="0"/>
    <x v="27"/>
    <n v="0"/>
    <n v="0"/>
    <n v="0"/>
    <n v="0"/>
    <n v="0"/>
    <n v="1452"/>
    <n v="2"/>
  </r>
  <r>
    <x v="4"/>
    <x v="2"/>
    <x v="0"/>
    <x v="0"/>
    <x v="0"/>
    <n v="0"/>
    <n v="0"/>
    <n v="0"/>
    <n v="0"/>
    <n v="0"/>
    <n v="347"/>
    <n v="1"/>
  </r>
  <r>
    <x v="4"/>
    <x v="2"/>
    <x v="1"/>
    <x v="1"/>
    <x v="1"/>
    <n v="0"/>
    <n v="0"/>
    <n v="7276"/>
    <n v="13"/>
    <n v="7276"/>
    <n v="7612"/>
    <n v="13"/>
  </r>
  <r>
    <x v="4"/>
    <x v="2"/>
    <x v="1"/>
    <x v="1"/>
    <x v="14"/>
    <n v="0"/>
    <n v="20"/>
    <n v="0"/>
    <n v="0"/>
    <n v="0"/>
    <n v="9251"/>
    <n v="22"/>
  </r>
  <r>
    <x v="4"/>
    <x v="2"/>
    <x v="1"/>
    <x v="1"/>
    <x v="4"/>
    <n v="0"/>
    <n v="0"/>
    <n v="0"/>
    <n v="0"/>
    <n v="412"/>
    <n v="800"/>
    <n v="2"/>
  </r>
  <r>
    <x v="4"/>
    <x v="2"/>
    <x v="2"/>
    <x v="2"/>
    <x v="5"/>
    <n v="15552424"/>
    <n v="12055"/>
    <n v="12910906"/>
    <n v="6657"/>
    <n v="28836931"/>
    <n v="12357126"/>
    <n v="24413"/>
  </r>
  <r>
    <x v="4"/>
    <x v="2"/>
    <x v="2"/>
    <x v="2"/>
    <x v="28"/>
    <n v="0"/>
    <n v="0"/>
    <n v="601"/>
    <n v="2"/>
    <n v="601"/>
    <n v="380"/>
    <n v="2"/>
  </r>
  <r>
    <x v="4"/>
    <x v="2"/>
    <x v="2"/>
    <x v="2"/>
    <x v="6"/>
    <n v="1009298"/>
    <n v="984"/>
    <n v="447518"/>
    <n v="294"/>
    <n v="1463917"/>
    <n v="799640"/>
    <n v="1574"/>
  </r>
  <r>
    <x v="4"/>
    <x v="2"/>
    <x v="2"/>
    <x v="2"/>
    <x v="7"/>
    <n v="9088624"/>
    <n v="7419"/>
    <n v="1880851"/>
    <n v="1260"/>
    <n v="11027351"/>
    <n v="5925701"/>
    <n v="11684"/>
  </r>
  <r>
    <x v="4"/>
    <x v="2"/>
    <x v="2"/>
    <x v="2"/>
    <x v="8"/>
    <n v="14727660"/>
    <n v="11702"/>
    <n v="5567092"/>
    <n v="2872"/>
    <n v="20581496"/>
    <n v="9334513"/>
    <n v="18846"/>
  </r>
  <r>
    <x v="4"/>
    <x v="2"/>
    <x v="2"/>
    <x v="3"/>
    <x v="9"/>
    <n v="608930"/>
    <n v="229"/>
    <n v="376706"/>
    <n v="272"/>
    <n v="985636"/>
    <n v="294230"/>
    <n v="622"/>
  </r>
  <r>
    <x v="4"/>
    <x v="2"/>
    <x v="2"/>
    <x v="3"/>
    <x v="10"/>
    <n v="2830436"/>
    <n v="2627"/>
    <n v="5908720"/>
    <n v="3455"/>
    <n v="8969752"/>
    <n v="4034786"/>
    <n v="7813"/>
  </r>
  <r>
    <x v="4"/>
    <x v="2"/>
    <x v="2"/>
    <x v="3"/>
    <x v="4"/>
    <n v="8766989"/>
    <n v="8732"/>
    <n v="7251801"/>
    <n v="4776"/>
    <n v="16331339"/>
    <n v="8337729"/>
    <n v="16923"/>
  </r>
  <r>
    <x v="4"/>
    <x v="2"/>
    <x v="2"/>
    <x v="3"/>
    <x v="8"/>
    <n v="10664511"/>
    <n v="6925"/>
    <n v="1972726"/>
    <n v="1084"/>
    <n v="12637954"/>
    <n v="5213789"/>
    <n v="9949"/>
  </r>
  <r>
    <x v="4"/>
    <x v="2"/>
    <x v="2"/>
    <x v="4"/>
    <x v="4"/>
    <n v="124452"/>
    <n v="347"/>
    <n v="392810"/>
    <n v="650"/>
    <n v="780251"/>
    <n v="892615"/>
    <n v="2161"/>
  </r>
  <r>
    <x v="4"/>
    <x v="2"/>
    <x v="2"/>
    <x v="5"/>
    <x v="1"/>
    <n v="3278847"/>
    <n v="3643"/>
    <n v="2534399"/>
    <n v="1589"/>
    <n v="5813246"/>
    <n v="3175079"/>
    <n v="6749"/>
  </r>
  <r>
    <x v="4"/>
    <x v="2"/>
    <x v="2"/>
    <x v="5"/>
    <x v="6"/>
    <n v="161909"/>
    <n v="182"/>
    <n v="82390"/>
    <n v="76"/>
    <n v="244299"/>
    <n v="139021"/>
    <n v="317"/>
  </r>
  <r>
    <x v="4"/>
    <x v="2"/>
    <x v="3"/>
    <x v="6"/>
    <x v="12"/>
    <n v="0"/>
    <n v="0"/>
    <n v="21068"/>
    <n v="18"/>
    <n v="21068"/>
    <n v="9694"/>
    <n v="22"/>
  </r>
  <r>
    <x v="4"/>
    <x v="2"/>
    <x v="3"/>
    <x v="7"/>
    <x v="13"/>
    <n v="0"/>
    <n v="0"/>
    <n v="714676"/>
    <n v="57"/>
    <n v="714676"/>
    <n v="43482"/>
    <n v="83"/>
  </r>
  <r>
    <x v="4"/>
    <x v="2"/>
    <x v="3"/>
    <x v="7"/>
    <x v="0"/>
    <n v="0"/>
    <n v="0"/>
    <n v="13908443"/>
    <n v="3604"/>
    <n v="13908443"/>
    <n v="2045160"/>
    <n v="3764"/>
  </r>
  <r>
    <x v="4"/>
    <x v="2"/>
    <x v="4"/>
    <x v="8"/>
    <x v="14"/>
    <n v="9363343"/>
    <n v="7393"/>
    <n v="5473631"/>
    <n v="2713"/>
    <n v="14860928"/>
    <n v="6663446"/>
    <n v="12761"/>
  </r>
  <r>
    <x v="4"/>
    <x v="2"/>
    <x v="4"/>
    <x v="8"/>
    <x v="3"/>
    <n v="202110"/>
    <n v="100"/>
    <n v="8279869"/>
    <n v="3518"/>
    <n v="8481979"/>
    <n v="2307423"/>
    <n v="4270"/>
  </r>
  <r>
    <x v="4"/>
    <x v="2"/>
    <x v="4"/>
    <x v="8"/>
    <x v="5"/>
    <n v="6323173"/>
    <n v="3867"/>
    <n v="4356888"/>
    <n v="2509"/>
    <n v="10680061"/>
    <n v="4085636"/>
    <n v="7599"/>
  </r>
  <r>
    <x v="4"/>
    <x v="2"/>
    <x v="4"/>
    <x v="9"/>
    <x v="15"/>
    <n v="1333"/>
    <n v="41"/>
    <n v="111696"/>
    <n v="123"/>
    <n v="113029"/>
    <n v="79714"/>
    <n v="186"/>
  </r>
  <r>
    <x v="4"/>
    <x v="2"/>
    <x v="4"/>
    <x v="9"/>
    <x v="16"/>
    <n v="0"/>
    <n v="0"/>
    <n v="153966"/>
    <n v="97"/>
    <n v="153966"/>
    <n v="62141"/>
    <n v="124"/>
  </r>
  <r>
    <x v="4"/>
    <x v="2"/>
    <x v="4"/>
    <x v="9"/>
    <x v="17"/>
    <n v="0"/>
    <n v="0"/>
    <n v="1421212"/>
    <n v="1014"/>
    <n v="1421212"/>
    <n v="519411"/>
    <n v="1076"/>
  </r>
  <r>
    <x v="4"/>
    <x v="2"/>
    <x v="4"/>
    <x v="9"/>
    <x v="18"/>
    <n v="0"/>
    <n v="11"/>
    <n v="734385"/>
    <n v="660"/>
    <n v="734385"/>
    <n v="416308"/>
    <n v="762"/>
  </r>
  <r>
    <x v="4"/>
    <x v="2"/>
    <x v="5"/>
    <x v="10"/>
    <x v="19"/>
    <n v="0"/>
    <n v="0"/>
    <n v="62000"/>
    <n v="12"/>
    <n v="62000"/>
    <n v="5723"/>
    <n v="14"/>
  </r>
  <r>
    <x v="4"/>
    <x v="2"/>
    <x v="5"/>
    <x v="10"/>
    <x v="20"/>
    <n v="0"/>
    <n v="0"/>
    <n v="5875398"/>
    <n v="1007"/>
    <n v="5875398"/>
    <n v="524615"/>
    <n v="1040"/>
  </r>
  <r>
    <x v="4"/>
    <x v="2"/>
    <x v="5"/>
    <x v="11"/>
    <x v="19"/>
    <n v="0"/>
    <n v="0"/>
    <n v="9084597"/>
    <n v="910"/>
    <n v="9084597"/>
    <n v="516317"/>
    <n v="1079"/>
  </r>
  <r>
    <x v="4"/>
    <x v="2"/>
    <x v="5"/>
    <x v="11"/>
    <x v="21"/>
    <n v="0"/>
    <n v="0"/>
    <n v="34784145"/>
    <n v="2410"/>
    <n v="34784145"/>
    <n v="1414285"/>
    <n v="2903"/>
  </r>
  <r>
    <x v="4"/>
    <x v="2"/>
    <x v="6"/>
    <x v="12"/>
    <x v="22"/>
    <n v="0"/>
    <n v="0"/>
    <n v="350602"/>
    <n v="101"/>
    <n v="350602"/>
    <n v="62587"/>
    <n v="117"/>
  </r>
  <r>
    <x v="4"/>
    <x v="2"/>
    <x v="6"/>
    <x v="13"/>
    <x v="23"/>
    <n v="0"/>
    <n v="0"/>
    <n v="1081950"/>
    <n v="675"/>
    <n v="1081950"/>
    <n v="390923"/>
    <n v="807"/>
  </r>
  <r>
    <x v="4"/>
    <x v="2"/>
    <x v="7"/>
    <x v="14"/>
    <x v="24"/>
    <n v="0"/>
    <n v="0"/>
    <n v="3210719"/>
    <n v="998"/>
    <n v="3210719"/>
    <n v="533477"/>
    <n v="1042"/>
  </r>
  <r>
    <x v="4"/>
    <x v="2"/>
    <x v="7"/>
    <x v="15"/>
    <x v="2"/>
    <n v="0"/>
    <n v="0"/>
    <n v="0"/>
    <n v="14"/>
    <n v="0"/>
    <n v="8113"/>
    <n v="17"/>
  </r>
  <r>
    <x v="4"/>
    <x v="2"/>
    <x v="7"/>
    <x v="16"/>
    <x v="2"/>
    <n v="515968"/>
    <n v="177"/>
    <n v="2034975"/>
    <n v="590"/>
    <n v="2550943"/>
    <n v="465281"/>
    <n v="1022"/>
  </r>
  <r>
    <x v="4"/>
    <x v="2"/>
    <x v="7"/>
    <x v="16"/>
    <x v="21"/>
    <n v="19813"/>
    <n v="16"/>
    <n v="4475375"/>
    <n v="1270"/>
    <n v="4495188"/>
    <n v="803706"/>
    <n v="1534"/>
  </r>
  <r>
    <x v="4"/>
    <x v="2"/>
    <x v="7"/>
    <x v="17"/>
    <x v="2"/>
    <n v="134750"/>
    <n v="70"/>
    <n v="0"/>
    <n v="0"/>
    <n v="134750"/>
    <n v="53407"/>
    <n v="104"/>
  </r>
  <r>
    <x v="4"/>
    <x v="2"/>
    <x v="7"/>
    <x v="17"/>
    <x v="25"/>
    <n v="169152"/>
    <n v="134"/>
    <n v="216752"/>
    <n v="140"/>
    <n v="385904"/>
    <n v="156615"/>
    <n v="352"/>
  </r>
  <r>
    <x v="4"/>
    <x v="2"/>
    <x v="7"/>
    <x v="18"/>
    <x v="25"/>
    <n v="0"/>
    <n v="0"/>
    <n v="4560144"/>
    <n v="1169"/>
    <n v="4560144"/>
    <n v="830698"/>
    <n v="1518"/>
  </r>
  <r>
    <x v="4"/>
    <x v="2"/>
    <x v="7"/>
    <x v="19"/>
    <x v="2"/>
    <n v="820588"/>
    <n v="801"/>
    <n v="9347"/>
    <n v="13"/>
    <n v="829935"/>
    <n v="347442"/>
    <n v="1107"/>
  </r>
  <r>
    <x v="4"/>
    <x v="2"/>
    <x v="7"/>
    <x v="19"/>
    <x v="26"/>
    <n v="3534428"/>
    <n v="1713"/>
    <n v="0"/>
    <n v="0"/>
    <n v="3534428"/>
    <n v="1083336"/>
    <n v="2268"/>
  </r>
  <r>
    <x v="4"/>
    <x v="3"/>
    <x v="0"/>
    <x v="0"/>
    <x v="27"/>
    <n v="0"/>
    <n v="0"/>
    <n v="0"/>
    <n v="0"/>
    <n v="0"/>
    <n v="2000"/>
    <n v="4"/>
  </r>
  <r>
    <x v="4"/>
    <x v="3"/>
    <x v="0"/>
    <x v="0"/>
    <x v="0"/>
    <n v="0"/>
    <n v="0"/>
    <n v="0"/>
    <n v="0"/>
    <n v="0"/>
    <n v="15"/>
    <n v="1"/>
  </r>
  <r>
    <x v="4"/>
    <x v="3"/>
    <x v="1"/>
    <x v="1"/>
    <x v="1"/>
    <n v="0"/>
    <n v="0"/>
    <n v="3316"/>
    <n v="10"/>
    <n v="3316"/>
    <n v="5345"/>
    <n v="10"/>
  </r>
  <r>
    <x v="4"/>
    <x v="3"/>
    <x v="1"/>
    <x v="1"/>
    <x v="14"/>
    <n v="3668"/>
    <n v="32"/>
    <n v="0"/>
    <n v="0"/>
    <n v="3668"/>
    <n v="16689"/>
    <n v="37"/>
  </r>
  <r>
    <x v="4"/>
    <x v="3"/>
    <x v="1"/>
    <x v="1"/>
    <x v="4"/>
    <n v="0"/>
    <n v="0"/>
    <n v="0"/>
    <n v="0"/>
    <n v="41"/>
    <n v="60"/>
    <n v="1"/>
  </r>
  <r>
    <x v="4"/>
    <x v="3"/>
    <x v="2"/>
    <x v="2"/>
    <x v="5"/>
    <n v="15885651"/>
    <n v="12266"/>
    <n v="12720914"/>
    <n v="6509"/>
    <n v="29003319"/>
    <n v="12566240"/>
    <n v="24573"/>
  </r>
  <r>
    <x v="4"/>
    <x v="3"/>
    <x v="2"/>
    <x v="2"/>
    <x v="6"/>
    <n v="1035331"/>
    <n v="1054"/>
    <n v="315083"/>
    <n v="278"/>
    <n v="1350414"/>
    <n v="868447"/>
    <n v="1648"/>
  </r>
  <r>
    <x v="4"/>
    <x v="3"/>
    <x v="2"/>
    <x v="2"/>
    <x v="7"/>
    <n v="9526789"/>
    <n v="7438"/>
    <n v="2005802"/>
    <n v="1359"/>
    <n v="11558883"/>
    <n v="5951983"/>
    <n v="11830"/>
  </r>
  <r>
    <x v="4"/>
    <x v="3"/>
    <x v="2"/>
    <x v="2"/>
    <x v="8"/>
    <n v="15061678"/>
    <n v="11693"/>
    <n v="6439790"/>
    <n v="3082"/>
    <n v="21778226"/>
    <n v="9655235"/>
    <n v="19133"/>
  </r>
  <r>
    <x v="4"/>
    <x v="3"/>
    <x v="2"/>
    <x v="3"/>
    <x v="9"/>
    <n v="708545"/>
    <n v="231"/>
    <n v="447618"/>
    <n v="279"/>
    <n v="1156298"/>
    <n v="316297"/>
    <n v="633"/>
  </r>
  <r>
    <x v="4"/>
    <x v="3"/>
    <x v="2"/>
    <x v="3"/>
    <x v="10"/>
    <n v="2963187"/>
    <n v="2305"/>
    <n v="6378986"/>
    <n v="3586"/>
    <n v="9589499"/>
    <n v="3934793"/>
    <n v="7557"/>
  </r>
  <r>
    <x v="4"/>
    <x v="3"/>
    <x v="2"/>
    <x v="3"/>
    <x v="4"/>
    <n v="9665042"/>
    <n v="8504"/>
    <n v="7324942"/>
    <n v="4833"/>
    <n v="17309159"/>
    <n v="8449131"/>
    <n v="16822"/>
  </r>
  <r>
    <x v="4"/>
    <x v="3"/>
    <x v="2"/>
    <x v="3"/>
    <x v="8"/>
    <n v="11868094"/>
    <n v="6861"/>
    <n v="2131614"/>
    <n v="1139"/>
    <n v="14002383"/>
    <n v="5416893"/>
    <n v="10023"/>
  </r>
  <r>
    <x v="4"/>
    <x v="3"/>
    <x v="2"/>
    <x v="4"/>
    <x v="4"/>
    <n v="139148"/>
    <n v="316"/>
    <n v="457109"/>
    <n v="667"/>
    <n v="793325"/>
    <n v="922630"/>
    <n v="2116"/>
  </r>
  <r>
    <x v="4"/>
    <x v="3"/>
    <x v="2"/>
    <x v="5"/>
    <x v="1"/>
    <n v="3797244"/>
    <n v="3687"/>
    <n v="2588460"/>
    <n v="1727"/>
    <n v="6385704"/>
    <n v="3447039"/>
    <n v="6882"/>
  </r>
  <r>
    <x v="4"/>
    <x v="3"/>
    <x v="2"/>
    <x v="5"/>
    <x v="6"/>
    <n v="218846"/>
    <n v="207"/>
    <n v="103787"/>
    <n v="85"/>
    <n v="322633"/>
    <n v="171451"/>
    <n v="454"/>
  </r>
  <r>
    <x v="4"/>
    <x v="3"/>
    <x v="3"/>
    <x v="6"/>
    <x v="12"/>
    <n v="0"/>
    <n v="0"/>
    <n v="13626"/>
    <n v="17"/>
    <n v="13626"/>
    <n v="9356"/>
    <n v="20"/>
  </r>
  <r>
    <x v="4"/>
    <x v="3"/>
    <x v="3"/>
    <x v="7"/>
    <x v="13"/>
    <n v="0"/>
    <n v="0"/>
    <n v="662591"/>
    <n v="57"/>
    <n v="662591"/>
    <n v="43839"/>
    <n v="83"/>
  </r>
  <r>
    <x v="4"/>
    <x v="3"/>
    <x v="3"/>
    <x v="7"/>
    <x v="0"/>
    <n v="0"/>
    <n v="0"/>
    <n v="12499065"/>
    <n v="3603"/>
    <n v="12499065"/>
    <n v="1970157"/>
    <n v="3756"/>
  </r>
  <r>
    <x v="4"/>
    <x v="3"/>
    <x v="4"/>
    <x v="8"/>
    <x v="14"/>
    <n v="10274950"/>
    <n v="7257"/>
    <n v="5388064"/>
    <n v="2631"/>
    <n v="15680206"/>
    <n v="6609566"/>
    <n v="12423"/>
  </r>
  <r>
    <x v="4"/>
    <x v="3"/>
    <x v="4"/>
    <x v="8"/>
    <x v="3"/>
    <n v="252831"/>
    <n v="113"/>
    <n v="8245954"/>
    <n v="3512"/>
    <n v="8498785"/>
    <n v="2209069"/>
    <n v="4232"/>
  </r>
  <r>
    <x v="4"/>
    <x v="3"/>
    <x v="4"/>
    <x v="8"/>
    <x v="5"/>
    <n v="6326739"/>
    <n v="3708"/>
    <n v="4659944"/>
    <n v="2221"/>
    <n v="10986683"/>
    <n v="3964618"/>
    <n v="7133"/>
  </r>
  <r>
    <x v="4"/>
    <x v="3"/>
    <x v="4"/>
    <x v="9"/>
    <x v="15"/>
    <n v="0"/>
    <n v="0"/>
    <n v="95691"/>
    <n v="130"/>
    <n v="95691"/>
    <n v="89296"/>
    <n v="154"/>
  </r>
  <r>
    <x v="4"/>
    <x v="3"/>
    <x v="4"/>
    <x v="9"/>
    <x v="16"/>
    <n v="0"/>
    <n v="0"/>
    <n v="150268"/>
    <n v="96"/>
    <n v="150268"/>
    <n v="65706"/>
    <n v="124"/>
  </r>
  <r>
    <x v="4"/>
    <x v="3"/>
    <x v="4"/>
    <x v="9"/>
    <x v="17"/>
    <n v="0"/>
    <n v="0"/>
    <n v="1521327"/>
    <n v="977"/>
    <n v="1521327"/>
    <n v="511228"/>
    <n v="1038"/>
  </r>
  <r>
    <x v="4"/>
    <x v="3"/>
    <x v="4"/>
    <x v="9"/>
    <x v="18"/>
    <n v="0"/>
    <n v="0"/>
    <n v="678823"/>
    <n v="647"/>
    <n v="678964"/>
    <n v="430496"/>
    <n v="745"/>
  </r>
  <r>
    <x v="4"/>
    <x v="3"/>
    <x v="5"/>
    <x v="10"/>
    <x v="19"/>
    <n v="0"/>
    <n v="0"/>
    <n v="85000"/>
    <n v="12"/>
    <n v="85000"/>
    <n v="6118"/>
    <n v="14"/>
  </r>
  <r>
    <x v="4"/>
    <x v="3"/>
    <x v="5"/>
    <x v="10"/>
    <x v="20"/>
    <n v="0"/>
    <n v="0"/>
    <n v="7043266"/>
    <n v="963"/>
    <n v="7043266"/>
    <n v="481845"/>
    <n v="995"/>
  </r>
  <r>
    <x v="4"/>
    <x v="3"/>
    <x v="5"/>
    <x v="11"/>
    <x v="19"/>
    <n v="0"/>
    <n v="0"/>
    <n v="10807277"/>
    <n v="934"/>
    <n v="10807277"/>
    <n v="520583"/>
    <n v="1055"/>
  </r>
  <r>
    <x v="4"/>
    <x v="3"/>
    <x v="5"/>
    <x v="11"/>
    <x v="21"/>
    <n v="0"/>
    <n v="0"/>
    <n v="33858225"/>
    <n v="2402"/>
    <n v="33858225"/>
    <n v="1396808"/>
    <n v="2825"/>
  </r>
  <r>
    <x v="4"/>
    <x v="3"/>
    <x v="6"/>
    <x v="12"/>
    <x v="22"/>
    <n v="0"/>
    <n v="0"/>
    <n v="477268"/>
    <n v="97"/>
    <n v="477268"/>
    <n v="62093"/>
    <n v="113"/>
  </r>
  <r>
    <x v="4"/>
    <x v="3"/>
    <x v="6"/>
    <x v="13"/>
    <x v="23"/>
    <n v="0"/>
    <n v="0"/>
    <n v="1148017"/>
    <n v="688"/>
    <n v="1148017"/>
    <n v="397311"/>
    <n v="823"/>
  </r>
  <r>
    <x v="4"/>
    <x v="3"/>
    <x v="7"/>
    <x v="14"/>
    <x v="24"/>
    <n v="0"/>
    <n v="0"/>
    <n v="2827240"/>
    <n v="884"/>
    <n v="2827240"/>
    <n v="543687"/>
    <n v="928"/>
  </r>
  <r>
    <x v="4"/>
    <x v="3"/>
    <x v="7"/>
    <x v="15"/>
    <x v="2"/>
    <n v="0"/>
    <n v="0"/>
    <n v="80165"/>
    <n v="14"/>
    <n v="80165"/>
    <n v="7157"/>
    <n v="17"/>
  </r>
  <r>
    <x v="4"/>
    <x v="3"/>
    <x v="7"/>
    <x v="16"/>
    <x v="2"/>
    <n v="476193"/>
    <n v="175"/>
    <n v="2237648"/>
    <n v="591"/>
    <n v="2713841"/>
    <n v="521260"/>
    <n v="1011"/>
  </r>
  <r>
    <x v="4"/>
    <x v="3"/>
    <x v="7"/>
    <x v="16"/>
    <x v="21"/>
    <n v="86436"/>
    <n v="27"/>
    <n v="3788712"/>
    <n v="1270"/>
    <n v="3875148"/>
    <n v="733290"/>
    <n v="1515"/>
  </r>
  <r>
    <x v="4"/>
    <x v="3"/>
    <x v="7"/>
    <x v="17"/>
    <x v="2"/>
    <n v="151238"/>
    <n v="97"/>
    <n v="0"/>
    <n v="4"/>
    <n v="151238"/>
    <n v="77973"/>
    <n v="150"/>
  </r>
  <r>
    <x v="4"/>
    <x v="3"/>
    <x v="7"/>
    <x v="17"/>
    <x v="25"/>
    <n v="157962"/>
    <n v="135"/>
    <n v="196543"/>
    <n v="140"/>
    <n v="354505"/>
    <n v="159053"/>
    <n v="347"/>
  </r>
  <r>
    <x v="4"/>
    <x v="3"/>
    <x v="7"/>
    <x v="18"/>
    <x v="25"/>
    <n v="0"/>
    <n v="0"/>
    <n v="5229439"/>
    <n v="1132"/>
    <n v="5229439"/>
    <n v="790223"/>
    <n v="1511"/>
  </r>
  <r>
    <x v="4"/>
    <x v="3"/>
    <x v="7"/>
    <x v="19"/>
    <x v="2"/>
    <n v="896453"/>
    <n v="589"/>
    <n v="8580"/>
    <n v="15"/>
    <n v="905033"/>
    <n v="399565"/>
    <n v="878"/>
  </r>
  <r>
    <x v="4"/>
    <x v="3"/>
    <x v="7"/>
    <x v="19"/>
    <x v="26"/>
    <n v="4063407"/>
    <n v="1831"/>
    <n v="0"/>
    <n v="0"/>
    <n v="4063407"/>
    <n v="1186108"/>
    <n v="2405"/>
  </r>
  <r>
    <x v="5"/>
    <x v="0"/>
    <x v="0"/>
    <x v="0"/>
    <x v="27"/>
    <n v="0"/>
    <n v="0"/>
    <n v="0"/>
    <n v="0"/>
    <n v="0"/>
    <n v="2144"/>
    <n v="4"/>
  </r>
  <r>
    <x v="5"/>
    <x v="0"/>
    <x v="1"/>
    <x v="1"/>
    <x v="1"/>
    <n v="0"/>
    <n v="0"/>
    <n v="4314"/>
    <n v="13"/>
    <n v="4314"/>
    <n v="5262"/>
    <n v="13"/>
  </r>
  <r>
    <x v="5"/>
    <x v="0"/>
    <x v="1"/>
    <x v="1"/>
    <x v="14"/>
    <n v="0"/>
    <n v="18"/>
    <n v="0"/>
    <n v="0"/>
    <n v="0"/>
    <n v="6431"/>
    <n v="22"/>
  </r>
  <r>
    <x v="5"/>
    <x v="0"/>
    <x v="1"/>
    <x v="1"/>
    <x v="4"/>
    <n v="0"/>
    <n v="0"/>
    <n v="0"/>
    <n v="0"/>
    <n v="0"/>
    <n v="125"/>
    <n v="1"/>
  </r>
  <r>
    <x v="5"/>
    <x v="0"/>
    <x v="2"/>
    <x v="2"/>
    <x v="5"/>
    <n v="17508798"/>
    <n v="12247"/>
    <n v="11148908"/>
    <n v="6441"/>
    <n v="28944149"/>
    <n v="12724228"/>
    <n v="24588"/>
  </r>
  <r>
    <x v="5"/>
    <x v="0"/>
    <x v="2"/>
    <x v="2"/>
    <x v="6"/>
    <n v="1036451"/>
    <n v="1035"/>
    <n v="260558"/>
    <n v="233"/>
    <n v="1297009"/>
    <n v="938648"/>
    <n v="1620"/>
  </r>
  <r>
    <x v="5"/>
    <x v="0"/>
    <x v="2"/>
    <x v="2"/>
    <x v="7"/>
    <n v="9778178"/>
    <n v="8019"/>
    <n v="1949453"/>
    <n v="1298"/>
    <n v="11778947"/>
    <n v="6075304"/>
    <n v="12417"/>
  </r>
  <r>
    <x v="5"/>
    <x v="0"/>
    <x v="2"/>
    <x v="2"/>
    <x v="8"/>
    <n v="16407448"/>
    <n v="10816"/>
    <n v="6443974"/>
    <n v="3086"/>
    <n v="23023184"/>
    <n v="9504649"/>
    <n v="18181"/>
  </r>
  <r>
    <x v="5"/>
    <x v="0"/>
    <x v="2"/>
    <x v="3"/>
    <x v="9"/>
    <n v="607932"/>
    <n v="233"/>
    <n v="317278"/>
    <n v="263"/>
    <n v="925294"/>
    <n v="324556"/>
    <n v="627"/>
  </r>
  <r>
    <x v="5"/>
    <x v="0"/>
    <x v="2"/>
    <x v="3"/>
    <x v="10"/>
    <n v="3035653"/>
    <n v="2180"/>
    <n v="5885416"/>
    <n v="3511"/>
    <n v="9120426"/>
    <n v="3949801"/>
    <n v="7326"/>
  </r>
  <r>
    <x v="5"/>
    <x v="0"/>
    <x v="2"/>
    <x v="3"/>
    <x v="4"/>
    <n v="9603979"/>
    <n v="8188"/>
    <n v="7092534"/>
    <n v="4657"/>
    <n v="16965920"/>
    <n v="8517584"/>
    <n v="16188"/>
  </r>
  <r>
    <x v="5"/>
    <x v="0"/>
    <x v="2"/>
    <x v="3"/>
    <x v="8"/>
    <n v="11813000"/>
    <n v="6781"/>
    <n v="1826303"/>
    <n v="1162"/>
    <n v="13647745"/>
    <n v="5544183"/>
    <n v="9933"/>
  </r>
  <r>
    <x v="5"/>
    <x v="0"/>
    <x v="2"/>
    <x v="4"/>
    <x v="4"/>
    <n v="165796"/>
    <n v="344"/>
    <n v="451515"/>
    <n v="657"/>
    <n v="759014"/>
    <n v="917197"/>
    <n v="2133"/>
  </r>
  <r>
    <x v="5"/>
    <x v="0"/>
    <x v="2"/>
    <x v="5"/>
    <x v="1"/>
    <n v="3916138"/>
    <n v="3688"/>
    <n v="2796149"/>
    <n v="1782"/>
    <n v="6713121"/>
    <n v="3586273"/>
    <n v="6953"/>
  </r>
  <r>
    <x v="5"/>
    <x v="0"/>
    <x v="2"/>
    <x v="5"/>
    <x v="6"/>
    <n v="236857"/>
    <n v="239"/>
    <n v="112259"/>
    <n v="89"/>
    <n v="349116"/>
    <n v="189476"/>
    <n v="395"/>
  </r>
  <r>
    <x v="5"/>
    <x v="0"/>
    <x v="3"/>
    <x v="6"/>
    <x v="12"/>
    <n v="0"/>
    <n v="0"/>
    <n v="18141"/>
    <n v="19"/>
    <n v="18141"/>
    <n v="9592"/>
    <n v="21"/>
  </r>
  <r>
    <x v="5"/>
    <x v="0"/>
    <x v="3"/>
    <x v="7"/>
    <x v="13"/>
    <n v="0"/>
    <n v="0"/>
    <n v="663994"/>
    <n v="57"/>
    <n v="663994"/>
    <n v="43908"/>
    <n v="82"/>
  </r>
  <r>
    <x v="5"/>
    <x v="0"/>
    <x v="3"/>
    <x v="7"/>
    <x v="0"/>
    <n v="0"/>
    <n v="0"/>
    <n v="13382128"/>
    <n v="3599"/>
    <n v="13382128"/>
    <n v="1941561"/>
    <n v="3749"/>
  </r>
  <r>
    <x v="5"/>
    <x v="0"/>
    <x v="4"/>
    <x v="8"/>
    <x v="14"/>
    <n v="10203814"/>
    <n v="7168"/>
    <n v="4742906"/>
    <n v="2422"/>
    <n v="14949838"/>
    <n v="6522076"/>
    <n v="12148"/>
  </r>
  <r>
    <x v="5"/>
    <x v="0"/>
    <x v="4"/>
    <x v="8"/>
    <x v="3"/>
    <n v="247930"/>
    <n v="116"/>
    <n v="6911627"/>
    <n v="3260"/>
    <n v="7159557"/>
    <n v="2203720"/>
    <n v="3924"/>
  </r>
  <r>
    <x v="5"/>
    <x v="0"/>
    <x v="4"/>
    <x v="8"/>
    <x v="5"/>
    <n v="6847948"/>
    <n v="3704"/>
    <n v="3728619"/>
    <n v="1817"/>
    <n v="10581172"/>
    <n v="3780114"/>
    <n v="6713"/>
  </r>
  <r>
    <x v="5"/>
    <x v="0"/>
    <x v="4"/>
    <x v="9"/>
    <x v="15"/>
    <n v="0"/>
    <n v="0"/>
    <n v="93234"/>
    <n v="113"/>
    <n v="93234"/>
    <n v="71774"/>
    <n v="134"/>
  </r>
  <r>
    <x v="5"/>
    <x v="0"/>
    <x v="4"/>
    <x v="9"/>
    <x v="16"/>
    <n v="0"/>
    <n v="0"/>
    <n v="66230"/>
    <n v="79"/>
    <n v="66230"/>
    <n v="37267"/>
    <n v="88"/>
  </r>
  <r>
    <x v="5"/>
    <x v="0"/>
    <x v="4"/>
    <x v="9"/>
    <x v="17"/>
    <n v="0"/>
    <n v="0"/>
    <n v="1282563"/>
    <n v="918"/>
    <n v="1282563"/>
    <n v="514133"/>
    <n v="984"/>
  </r>
  <r>
    <x v="5"/>
    <x v="0"/>
    <x v="4"/>
    <x v="9"/>
    <x v="18"/>
    <n v="0"/>
    <n v="6"/>
    <n v="579045"/>
    <n v="499"/>
    <n v="579057"/>
    <n v="304034"/>
    <n v="580"/>
  </r>
  <r>
    <x v="5"/>
    <x v="0"/>
    <x v="5"/>
    <x v="10"/>
    <x v="19"/>
    <n v="0"/>
    <n v="0"/>
    <n v="71000"/>
    <n v="12"/>
    <n v="71000"/>
    <n v="6373"/>
    <n v="14"/>
  </r>
  <r>
    <x v="5"/>
    <x v="0"/>
    <x v="5"/>
    <x v="10"/>
    <x v="20"/>
    <n v="0"/>
    <n v="0"/>
    <n v="7570158"/>
    <n v="911"/>
    <n v="7570158"/>
    <n v="500368"/>
    <n v="980"/>
  </r>
  <r>
    <x v="5"/>
    <x v="0"/>
    <x v="5"/>
    <x v="11"/>
    <x v="19"/>
    <n v="0"/>
    <n v="0"/>
    <n v="10419399"/>
    <n v="934"/>
    <n v="10419399"/>
    <n v="542440"/>
    <n v="1054"/>
  </r>
  <r>
    <x v="5"/>
    <x v="0"/>
    <x v="5"/>
    <x v="11"/>
    <x v="21"/>
    <n v="0"/>
    <n v="0"/>
    <n v="32243064"/>
    <n v="2365"/>
    <n v="32243064"/>
    <n v="1427108"/>
    <n v="2907"/>
  </r>
  <r>
    <x v="5"/>
    <x v="0"/>
    <x v="6"/>
    <x v="12"/>
    <x v="22"/>
    <n v="0"/>
    <n v="0"/>
    <n v="413350"/>
    <n v="96"/>
    <n v="413350"/>
    <n v="63324"/>
    <n v="112"/>
  </r>
  <r>
    <x v="5"/>
    <x v="0"/>
    <x v="6"/>
    <x v="13"/>
    <x v="23"/>
    <n v="0"/>
    <n v="0"/>
    <n v="1369425"/>
    <n v="671"/>
    <n v="1369425"/>
    <n v="392703"/>
    <n v="806"/>
  </r>
  <r>
    <x v="5"/>
    <x v="0"/>
    <x v="7"/>
    <x v="14"/>
    <x v="24"/>
    <n v="0"/>
    <n v="0"/>
    <n v="2696328"/>
    <n v="871"/>
    <n v="2696328"/>
    <n v="505791"/>
    <n v="914"/>
  </r>
  <r>
    <x v="5"/>
    <x v="0"/>
    <x v="7"/>
    <x v="15"/>
    <x v="2"/>
    <n v="0"/>
    <n v="0"/>
    <n v="0"/>
    <n v="14"/>
    <n v="0"/>
    <n v="7841"/>
    <n v="17"/>
  </r>
  <r>
    <x v="5"/>
    <x v="0"/>
    <x v="7"/>
    <x v="16"/>
    <x v="2"/>
    <n v="513952"/>
    <n v="175"/>
    <n v="2134285"/>
    <n v="573"/>
    <n v="2648237"/>
    <n v="498862"/>
    <n v="989"/>
  </r>
  <r>
    <x v="5"/>
    <x v="0"/>
    <x v="7"/>
    <x v="16"/>
    <x v="21"/>
    <n v="264162"/>
    <n v="80"/>
    <n v="4619230"/>
    <n v="1227"/>
    <n v="4883392"/>
    <n v="805282"/>
    <n v="1561"/>
  </r>
  <r>
    <x v="5"/>
    <x v="0"/>
    <x v="7"/>
    <x v="17"/>
    <x v="2"/>
    <n v="274233"/>
    <n v="194"/>
    <n v="0"/>
    <n v="1"/>
    <n v="274233"/>
    <n v="139130"/>
    <n v="254"/>
  </r>
  <r>
    <x v="5"/>
    <x v="0"/>
    <x v="7"/>
    <x v="17"/>
    <x v="25"/>
    <n v="180882"/>
    <n v="106"/>
    <n v="224013"/>
    <n v="141"/>
    <n v="404895"/>
    <n v="148306"/>
    <n v="320"/>
  </r>
  <r>
    <x v="5"/>
    <x v="0"/>
    <x v="7"/>
    <x v="18"/>
    <x v="25"/>
    <n v="0"/>
    <n v="0"/>
    <n v="5266376"/>
    <n v="1123"/>
    <n v="5266376"/>
    <n v="763078"/>
    <n v="1489"/>
  </r>
  <r>
    <x v="5"/>
    <x v="0"/>
    <x v="7"/>
    <x v="19"/>
    <x v="2"/>
    <n v="615761"/>
    <n v="559"/>
    <n v="52320"/>
    <n v="15"/>
    <n v="668081"/>
    <n v="416446"/>
    <n v="844"/>
  </r>
  <r>
    <x v="5"/>
    <x v="0"/>
    <x v="7"/>
    <x v="19"/>
    <x v="26"/>
    <n v="4716780"/>
    <n v="1876"/>
    <n v="0"/>
    <n v="0"/>
    <n v="4716780"/>
    <n v="1350267"/>
    <n v="2445"/>
  </r>
  <r>
    <x v="5"/>
    <x v="1"/>
    <x v="0"/>
    <x v="0"/>
    <x v="27"/>
    <n v="0"/>
    <n v="0"/>
    <n v="0"/>
    <n v="0"/>
    <n v="0"/>
    <n v="1899"/>
    <n v="4"/>
  </r>
  <r>
    <x v="5"/>
    <x v="1"/>
    <x v="1"/>
    <x v="1"/>
    <x v="1"/>
    <n v="0"/>
    <n v="0"/>
    <n v="0"/>
    <n v="5"/>
    <n v="0"/>
    <n v="1600"/>
    <n v="5"/>
  </r>
  <r>
    <x v="5"/>
    <x v="1"/>
    <x v="1"/>
    <x v="1"/>
    <x v="14"/>
    <n v="0"/>
    <n v="4"/>
    <n v="0"/>
    <n v="0"/>
    <n v="0"/>
    <n v="3276"/>
    <n v="6"/>
  </r>
  <r>
    <x v="5"/>
    <x v="1"/>
    <x v="2"/>
    <x v="2"/>
    <x v="5"/>
    <n v="15878981"/>
    <n v="11347"/>
    <n v="9802913"/>
    <n v="6320"/>
    <n v="25988979"/>
    <n v="11385737"/>
    <n v="23299"/>
  </r>
  <r>
    <x v="5"/>
    <x v="1"/>
    <x v="2"/>
    <x v="2"/>
    <x v="6"/>
    <n v="1060502"/>
    <n v="1026"/>
    <n v="295068"/>
    <n v="247"/>
    <n v="1360923"/>
    <n v="765985"/>
    <n v="1599"/>
  </r>
  <r>
    <x v="5"/>
    <x v="1"/>
    <x v="2"/>
    <x v="2"/>
    <x v="7"/>
    <n v="9468847"/>
    <n v="7105"/>
    <n v="1970824"/>
    <n v="1271"/>
    <n v="11474854"/>
    <n v="5800393"/>
    <n v="11384"/>
  </r>
  <r>
    <x v="5"/>
    <x v="1"/>
    <x v="2"/>
    <x v="2"/>
    <x v="8"/>
    <n v="15672069"/>
    <n v="11536"/>
    <n v="5665124"/>
    <n v="2963"/>
    <n v="21599040"/>
    <n v="9158528"/>
    <n v="18815"/>
  </r>
  <r>
    <x v="5"/>
    <x v="1"/>
    <x v="2"/>
    <x v="3"/>
    <x v="9"/>
    <n v="540147"/>
    <n v="233"/>
    <n v="231726"/>
    <n v="259"/>
    <n v="771873"/>
    <n v="303500"/>
    <n v="623"/>
  </r>
  <r>
    <x v="5"/>
    <x v="1"/>
    <x v="2"/>
    <x v="3"/>
    <x v="10"/>
    <n v="2626915"/>
    <n v="2071"/>
    <n v="5269388"/>
    <n v="3351"/>
    <n v="8117563"/>
    <n v="3585554"/>
    <n v="7011"/>
  </r>
  <r>
    <x v="5"/>
    <x v="1"/>
    <x v="2"/>
    <x v="3"/>
    <x v="4"/>
    <n v="10286820"/>
    <n v="7931"/>
    <n v="6467590"/>
    <n v="4567"/>
    <n v="17153052"/>
    <n v="8175193"/>
    <n v="15797"/>
  </r>
  <r>
    <x v="5"/>
    <x v="1"/>
    <x v="2"/>
    <x v="3"/>
    <x v="8"/>
    <n v="9940701"/>
    <n v="6496"/>
    <n v="1695489"/>
    <n v="1103"/>
    <n v="11638971"/>
    <n v="4970643"/>
    <n v="9578"/>
  </r>
  <r>
    <x v="5"/>
    <x v="1"/>
    <x v="2"/>
    <x v="4"/>
    <x v="4"/>
    <n v="127605"/>
    <n v="334"/>
    <n v="398944"/>
    <n v="641"/>
    <n v="686608"/>
    <n v="847696"/>
    <n v="1997"/>
  </r>
  <r>
    <x v="5"/>
    <x v="1"/>
    <x v="2"/>
    <x v="5"/>
    <x v="1"/>
    <n v="3601449"/>
    <n v="3615"/>
    <n v="2864530"/>
    <n v="1651"/>
    <n v="6465979"/>
    <n v="3430781"/>
    <n v="6723"/>
  </r>
  <r>
    <x v="5"/>
    <x v="1"/>
    <x v="2"/>
    <x v="5"/>
    <x v="6"/>
    <n v="279593"/>
    <n v="270"/>
    <n v="133584"/>
    <n v="103"/>
    <n v="413177"/>
    <n v="226091"/>
    <n v="445"/>
  </r>
  <r>
    <x v="5"/>
    <x v="1"/>
    <x v="3"/>
    <x v="6"/>
    <x v="12"/>
    <n v="0"/>
    <n v="0"/>
    <n v="49563"/>
    <n v="36"/>
    <n v="49563"/>
    <n v="13061"/>
    <n v="38"/>
  </r>
  <r>
    <x v="5"/>
    <x v="1"/>
    <x v="3"/>
    <x v="7"/>
    <x v="13"/>
    <n v="0"/>
    <n v="0"/>
    <n v="822365"/>
    <n v="56"/>
    <n v="822365"/>
    <n v="65935"/>
    <n v="83"/>
  </r>
  <r>
    <x v="5"/>
    <x v="1"/>
    <x v="3"/>
    <x v="7"/>
    <x v="0"/>
    <n v="0"/>
    <n v="0"/>
    <n v="13134420"/>
    <n v="3540"/>
    <n v="13134420"/>
    <n v="1876833"/>
    <n v="3745"/>
  </r>
  <r>
    <x v="5"/>
    <x v="1"/>
    <x v="4"/>
    <x v="8"/>
    <x v="14"/>
    <n v="9407138"/>
    <n v="6931"/>
    <n v="3959415"/>
    <n v="2536"/>
    <n v="13411108"/>
    <n v="6050899"/>
    <n v="11970"/>
  </r>
  <r>
    <x v="5"/>
    <x v="1"/>
    <x v="4"/>
    <x v="8"/>
    <x v="3"/>
    <n v="265502"/>
    <n v="118"/>
    <n v="6994125"/>
    <n v="3292"/>
    <n v="7259627"/>
    <n v="2033992"/>
    <n v="3927"/>
  </r>
  <r>
    <x v="5"/>
    <x v="1"/>
    <x v="4"/>
    <x v="8"/>
    <x v="5"/>
    <n v="6150341"/>
    <n v="3747"/>
    <n v="3344901"/>
    <n v="1850"/>
    <n v="9503329"/>
    <n v="3553451"/>
    <n v="6773"/>
  </r>
  <r>
    <x v="5"/>
    <x v="1"/>
    <x v="4"/>
    <x v="9"/>
    <x v="15"/>
    <n v="0"/>
    <n v="0"/>
    <n v="86275"/>
    <n v="116"/>
    <n v="86275"/>
    <n v="73963"/>
    <n v="132"/>
  </r>
  <r>
    <x v="5"/>
    <x v="1"/>
    <x v="4"/>
    <x v="9"/>
    <x v="16"/>
    <n v="0"/>
    <n v="0"/>
    <n v="123656"/>
    <n v="95"/>
    <n v="123656"/>
    <n v="55452"/>
    <n v="122"/>
  </r>
  <r>
    <x v="5"/>
    <x v="1"/>
    <x v="4"/>
    <x v="9"/>
    <x v="17"/>
    <n v="0"/>
    <n v="0"/>
    <n v="943232"/>
    <n v="825"/>
    <n v="943232"/>
    <n v="402333"/>
    <n v="889"/>
  </r>
  <r>
    <x v="5"/>
    <x v="1"/>
    <x v="4"/>
    <x v="9"/>
    <x v="18"/>
    <n v="0"/>
    <n v="9"/>
    <n v="504268"/>
    <n v="424"/>
    <n v="504571"/>
    <n v="306070"/>
    <n v="486"/>
  </r>
  <r>
    <x v="5"/>
    <x v="1"/>
    <x v="5"/>
    <x v="10"/>
    <x v="19"/>
    <n v="0"/>
    <n v="0"/>
    <n v="5571"/>
    <n v="11"/>
    <n v="5571"/>
    <n v="4669"/>
    <n v="13"/>
  </r>
  <r>
    <x v="5"/>
    <x v="1"/>
    <x v="5"/>
    <x v="10"/>
    <x v="20"/>
    <n v="0"/>
    <n v="0"/>
    <n v="6595960"/>
    <n v="951"/>
    <n v="6595960"/>
    <n v="501733"/>
    <n v="1025"/>
  </r>
  <r>
    <x v="5"/>
    <x v="1"/>
    <x v="5"/>
    <x v="11"/>
    <x v="19"/>
    <n v="0"/>
    <n v="0"/>
    <n v="8586118"/>
    <n v="898"/>
    <n v="8586118"/>
    <n v="509945"/>
    <n v="1013"/>
  </r>
  <r>
    <x v="5"/>
    <x v="1"/>
    <x v="5"/>
    <x v="11"/>
    <x v="21"/>
    <n v="0"/>
    <n v="0"/>
    <n v="34097022"/>
    <n v="2280"/>
    <n v="34097022"/>
    <n v="1461357"/>
    <n v="2801"/>
  </r>
  <r>
    <x v="5"/>
    <x v="1"/>
    <x v="6"/>
    <x v="12"/>
    <x v="22"/>
    <n v="0"/>
    <n v="0"/>
    <n v="342372"/>
    <n v="95"/>
    <n v="342372"/>
    <n v="63307"/>
    <n v="114"/>
  </r>
  <r>
    <x v="5"/>
    <x v="1"/>
    <x v="6"/>
    <x v="13"/>
    <x v="23"/>
    <n v="0"/>
    <n v="0"/>
    <n v="1389985"/>
    <n v="670"/>
    <n v="1389985"/>
    <n v="400335"/>
    <n v="817"/>
  </r>
  <r>
    <x v="5"/>
    <x v="1"/>
    <x v="7"/>
    <x v="14"/>
    <x v="24"/>
    <n v="0"/>
    <n v="0"/>
    <n v="2917332"/>
    <n v="878"/>
    <n v="2917332"/>
    <n v="475597"/>
    <n v="921"/>
  </r>
  <r>
    <x v="5"/>
    <x v="1"/>
    <x v="7"/>
    <x v="15"/>
    <x v="2"/>
    <n v="0"/>
    <n v="0"/>
    <n v="0"/>
    <n v="13"/>
    <n v="0"/>
    <n v="7821"/>
    <n v="16"/>
  </r>
  <r>
    <x v="5"/>
    <x v="1"/>
    <x v="7"/>
    <x v="16"/>
    <x v="2"/>
    <n v="673074"/>
    <n v="183"/>
    <n v="2149450"/>
    <n v="599"/>
    <n v="2822524"/>
    <n v="515423"/>
    <n v="1028"/>
  </r>
  <r>
    <x v="5"/>
    <x v="1"/>
    <x v="7"/>
    <x v="16"/>
    <x v="21"/>
    <n v="273482"/>
    <n v="101"/>
    <n v="4761515"/>
    <n v="1266"/>
    <n v="5034997"/>
    <n v="704422"/>
    <n v="1633"/>
  </r>
  <r>
    <x v="5"/>
    <x v="1"/>
    <x v="7"/>
    <x v="17"/>
    <x v="2"/>
    <n v="276811"/>
    <n v="200"/>
    <n v="0"/>
    <n v="1"/>
    <n v="276811"/>
    <n v="134898"/>
    <n v="262"/>
  </r>
  <r>
    <x v="5"/>
    <x v="1"/>
    <x v="7"/>
    <x v="17"/>
    <x v="25"/>
    <n v="8954"/>
    <n v="41"/>
    <n v="81192"/>
    <n v="150"/>
    <n v="90146"/>
    <n v="71588"/>
    <n v="215"/>
  </r>
  <r>
    <x v="5"/>
    <x v="1"/>
    <x v="7"/>
    <x v="18"/>
    <x v="25"/>
    <n v="0"/>
    <n v="0"/>
    <n v="4852777"/>
    <n v="1153"/>
    <n v="4852777"/>
    <n v="792578"/>
    <n v="1502"/>
  </r>
  <r>
    <x v="5"/>
    <x v="1"/>
    <x v="7"/>
    <x v="19"/>
    <x v="2"/>
    <n v="738789"/>
    <n v="632"/>
    <n v="38953"/>
    <n v="15"/>
    <n v="777742"/>
    <n v="431880"/>
    <n v="913"/>
  </r>
  <r>
    <x v="5"/>
    <x v="1"/>
    <x v="7"/>
    <x v="19"/>
    <x v="26"/>
    <n v="4341990"/>
    <n v="1761"/>
    <n v="0"/>
    <n v="0"/>
    <n v="4341990"/>
    <n v="1175014"/>
    <n v="2319"/>
  </r>
  <r>
    <x v="5"/>
    <x v="1"/>
    <x v="7"/>
    <x v="20"/>
    <x v="21"/>
    <n v="0"/>
    <n v="0"/>
    <n v="0"/>
    <n v="3"/>
    <n v="0"/>
    <n v="495"/>
    <n v="3"/>
  </r>
  <r>
    <x v="5"/>
    <x v="2"/>
    <x v="0"/>
    <x v="0"/>
    <x v="27"/>
    <n v="0"/>
    <n v="0"/>
    <n v="0"/>
    <n v="0"/>
    <n v="0"/>
    <n v="700"/>
    <n v="2"/>
  </r>
  <r>
    <x v="5"/>
    <x v="2"/>
    <x v="1"/>
    <x v="1"/>
    <x v="14"/>
    <n v="0"/>
    <n v="7"/>
    <n v="0"/>
    <n v="0"/>
    <n v="0"/>
    <n v="4987"/>
    <n v="10"/>
  </r>
  <r>
    <x v="5"/>
    <x v="2"/>
    <x v="1"/>
    <x v="1"/>
    <x v="4"/>
    <n v="0"/>
    <n v="0"/>
    <n v="0"/>
    <n v="0"/>
    <n v="0"/>
    <n v="50"/>
    <n v="1"/>
  </r>
  <r>
    <x v="5"/>
    <x v="2"/>
    <x v="2"/>
    <x v="2"/>
    <x v="5"/>
    <n v="16109605"/>
    <n v="11125"/>
    <n v="11949196"/>
    <n v="6200"/>
    <n v="28390751"/>
    <n v="11635614"/>
    <n v="22925"/>
  </r>
  <r>
    <x v="5"/>
    <x v="2"/>
    <x v="2"/>
    <x v="2"/>
    <x v="6"/>
    <n v="852831"/>
    <n v="972"/>
    <n v="277575"/>
    <n v="273"/>
    <n v="1141308"/>
    <n v="791710"/>
    <n v="1526"/>
  </r>
  <r>
    <x v="5"/>
    <x v="2"/>
    <x v="2"/>
    <x v="2"/>
    <x v="7"/>
    <n v="9118860"/>
    <n v="7048"/>
    <n v="1931294"/>
    <n v="1171"/>
    <n v="11106429"/>
    <n v="5666289"/>
    <n v="11243"/>
  </r>
  <r>
    <x v="5"/>
    <x v="2"/>
    <x v="2"/>
    <x v="2"/>
    <x v="8"/>
    <n v="15774785"/>
    <n v="11261"/>
    <n v="6884829"/>
    <n v="3126"/>
    <n v="22945926"/>
    <n v="9280575"/>
    <n v="18876"/>
  </r>
  <r>
    <x v="5"/>
    <x v="2"/>
    <x v="2"/>
    <x v="3"/>
    <x v="9"/>
    <n v="428332"/>
    <n v="238"/>
    <n v="243009"/>
    <n v="228"/>
    <n v="671341"/>
    <n v="269896"/>
    <n v="589"/>
  </r>
  <r>
    <x v="5"/>
    <x v="2"/>
    <x v="2"/>
    <x v="3"/>
    <x v="10"/>
    <n v="2599602"/>
    <n v="2117"/>
    <n v="5510167"/>
    <n v="3292"/>
    <n v="8269407"/>
    <n v="3591232"/>
    <n v="6969"/>
  </r>
  <r>
    <x v="5"/>
    <x v="2"/>
    <x v="2"/>
    <x v="3"/>
    <x v="4"/>
    <n v="9208458"/>
    <n v="7826"/>
    <n v="6608078"/>
    <n v="4506"/>
    <n v="16176199"/>
    <n v="7705234"/>
    <n v="15593"/>
  </r>
  <r>
    <x v="5"/>
    <x v="2"/>
    <x v="2"/>
    <x v="3"/>
    <x v="8"/>
    <n v="11008025"/>
    <n v="6592"/>
    <n v="2014607"/>
    <n v="1104"/>
    <n v="13028005"/>
    <n v="5129171"/>
    <n v="9710"/>
  </r>
  <r>
    <x v="5"/>
    <x v="2"/>
    <x v="2"/>
    <x v="4"/>
    <x v="4"/>
    <n v="85366"/>
    <n v="288"/>
    <n v="429040"/>
    <n v="580"/>
    <n v="758549"/>
    <n v="799585"/>
    <n v="1914"/>
  </r>
  <r>
    <x v="5"/>
    <x v="2"/>
    <x v="2"/>
    <x v="5"/>
    <x v="1"/>
    <n v="3382948"/>
    <n v="3432"/>
    <n v="2881607"/>
    <n v="1647"/>
    <n v="6269460"/>
    <n v="3345005"/>
    <n v="6536"/>
  </r>
  <r>
    <x v="5"/>
    <x v="2"/>
    <x v="2"/>
    <x v="5"/>
    <x v="6"/>
    <n v="206017"/>
    <n v="252"/>
    <n v="178744"/>
    <n v="107"/>
    <n v="384761"/>
    <n v="206716"/>
    <n v="448"/>
  </r>
  <r>
    <x v="5"/>
    <x v="2"/>
    <x v="3"/>
    <x v="6"/>
    <x v="12"/>
    <n v="0"/>
    <n v="0"/>
    <n v="209057"/>
    <n v="37"/>
    <n v="209057"/>
    <n v="20625"/>
    <n v="41"/>
  </r>
  <r>
    <x v="5"/>
    <x v="2"/>
    <x v="3"/>
    <x v="7"/>
    <x v="13"/>
    <n v="0"/>
    <n v="0"/>
    <n v="691325"/>
    <n v="56"/>
    <n v="691325"/>
    <n v="43340"/>
    <n v="86"/>
  </r>
  <r>
    <x v="5"/>
    <x v="2"/>
    <x v="3"/>
    <x v="7"/>
    <x v="0"/>
    <n v="0"/>
    <n v="0"/>
    <n v="13959094"/>
    <n v="3478"/>
    <n v="13959094"/>
    <n v="1992509"/>
    <n v="3711"/>
  </r>
  <r>
    <x v="5"/>
    <x v="2"/>
    <x v="4"/>
    <x v="8"/>
    <x v="14"/>
    <n v="9935193"/>
    <n v="6972"/>
    <n v="5050975"/>
    <n v="2507"/>
    <n v="15065803"/>
    <n v="6405721"/>
    <n v="11997"/>
  </r>
  <r>
    <x v="5"/>
    <x v="2"/>
    <x v="4"/>
    <x v="8"/>
    <x v="3"/>
    <n v="283918"/>
    <n v="109"/>
    <n v="7806726"/>
    <n v="3217"/>
    <n v="8090644"/>
    <n v="2077790"/>
    <n v="3910"/>
  </r>
  <r>
    <x v="5"/>
    <x v="2"/>
    <x v="4"/>
    <x v="8"/>
    <x v="5"/>
    <n v="6364357"/>
    <n v="3688"/>
    <n v="3671047"/>
    <n v="1746"/>
    <n v="10035404"/>
    <n v="3517231"/>
    <n v="6632"/>
  </r>
  <r>
    <x v="5"/>
    <x v="2"/>
    <x v="4"/>
    <x v="9"/>
    <x v="15"/>
    <n v="0"/>
    <n v="0"/>
    <n v="73958"/>
    <n v="77"/>
    <n v="73958"/>
    <n v="46188"/>
    <n v="78"/>
  </r>
  <r>
    <x v="5"/>
    <x v="2"/>
    <x v="4"/>
    <x v="9"/>
    <x v="16"/>
    <n v="0"/>
    <n v="0"/>
    <n v="134378"/>
    <n v="102"/>
    <n v="134378"/>
    <n v="58304"/>
    <n v="129"/>
  </r>
  <r>
    <x v="5"/>
    <x v="2"/>
    <x v="4"/>
    <x v="9"/>
    <x v="17"/>
    <n v="0"/>
    <n v="0"/>
    <n v="1006043"/>
    <n v="766"/>
    <n v="1006043"/>
    <n v="400415"/>
    <n v="859"/>
  </r>
  <r>
    <x v="5"/>
    <x v="2"/>
    <x v="4"/>
    <x v="9"/>
    <x v="18"/>
    <n v="0"/>
    <n v="13"/>
    <n v="467875"/>
    <n v="379"/>
    <n v="467875"/>
    <n v="233982"/>
    <n v="435"/>
  </r>
  <r>
    <x v="5"/>
    <x v="2"/>
    <x v="5"/>
    <x v="10"/>
    <x v="19"/>
    <n v="0"/>
    <n v="0"/>
    <n v="51000"/>
    <n v="12"/>
    <n v="51000"/>
    <n v="5891"/>
    <n v="14"/>
  </r>
  <r>
    <x v="5"/>
    <x v="2"/>
    <x v="5"/>
    <x v="10"/>
    <x v="20"/>
    <n v="0"/>
    <n v="0"/>
    <n v="7721877"/>
    <n v="954"/>
    <n v="7721877"/>
    <n v="510848"/>
    <n v="1022"/>
  </r>
  <r>
    <x v="5"/>
    <x v="2"/>
    <x v="5"/>
    <x v="11"/>
    <x v="19"/>
    <n v="0"/>
    <n v="0"/>
    <n v="9602023"/>
    <n v="894"/>
    <n v="9602023"/>
    <n v="501016"/>
    <n v="1010"/>
  </r>
  <r>
    <x v="5"/>
    <x v="2"/>
    <x v="5"/>
    <x v="11"/>
    <x v="21"/>
    <n v="0"/>
    <n v="0"/>
    <n v="37965964"/>
    <n v="2249"/>
    <n v="37965964"/>
    <n v="1397512"/>
    <n v="2795"/>
  </r>
  <r>
    <x v="5"/>
    <x v="2"/>
    <x v="6"/>
    <x v="12"/>
    <x v="22"/>
    <n v="0"/>
    <n v="0"/>
    <n v="339051"/>
    <n v="96"/>
    <n v="339051"/>
    <n v="60963"/>
    <n v="115"/>
  </r>
  <r>
    <x v="5"/>
    <x v="2"/>
    <x v="6"/>
    <x v="13"/>
    <x v="23"/>
    <n v="0"/>
    <n v="0"/>
    <n v="1194791"/>
    <n v="678"/>
    <n v="1194791"/>
    <n v="394222"/>
    <n v="820"/>
  </r>
  <r>
    <x v="5"/>
    <x v="2"/>
    <x v="7"/>
    <x v="14"/>
    <x v="24"/>
    <n v="0"/>
    <n v="0"/>
    <n v="3297407"/>
    <n v="882"/>
    <n v="3297407"/>
    <n v="518280"/>
    <n v="926"/>
  </r>
  <r>
    <x v="5"/>
    <x v="2"/>
    <x v="7"/>
    <x v="15"/>
    <x v="2"/>
    <n v="0"/>
    <n v="0"/>
    <n v="53861"/>
    <n v="13"/>
    <n v="53861"/>
    <n v="7147"/>
    <n v="16"/>
  </r>
  <r>
    <x v="5"/>
    <x v="2"/>
    <x v="7"/>
    <x v="16"/>
    <x v="2"/>
    <n v="514846"/>
    <n v="217"/>
    <n v="2067744"/>
    <n v="603"/>
    <n v="2582590"/>
    <n v="498208"/>
    <n v="1071"/>
  </r>
  <r>
    <x v="5"/>
    <x v="2"/>
    <x v="7"/>
    <x v="16"/>
    <x v="21"/>
    <n v="282378"/>
    <n v="142"/>
    <n v="5233566"/>
    <n v="1313"/>
    <n v="5515944"/>
    <n v="841964"/>
    <n v="1669"/>
  </r>
  <r>
    <x v="5"/>
    <x v="2"/>
    <x v="7"/>
    <x v="17"/>
    <x v="2"/>
    <n v="239361"/>
    <n v="212"/>
    <n v="0"/>
    <n v="1"/>
    <n v="239361"/>
    <n v="135701"/>
    <n v="279"/>
  </r>
  <r>
    <x v="5"/>
    <x v="2"/>
    <x v="7"/>
    <x v="17"/>
    <x v="25"/>
    <n v="24408"/>
    <n v="9"/>
    <n v="138364"/>
    <n v="132"/>
    <n v="162772"/>
    <n v="70597"/>
    <n v="169"/>
  </r>
  <r>
    <x v="5"/>
    <x v="2"/>
    <x v="7"/>
    <x v="18"/>
    <x v="25"/>
    <n v="0"/>
    <n v="0"/>
    <n v="5472524"/>
    <n v="1116"/>
    <n v="5472524"/>
    <n v="804174"/>
    <n v="1488"/>
  </r>
  <r>
    <x v="5"/>
    <x v="2"/>
    <x v="7"/>
    <x v="19"/>
    <x v="2"/>
    <n v="947291"/>
    <n v="525"/>
    <n v="24638"/>
    <n v="15"/>
    <n v="971929"/>
    <n v="473517"/>
    <n v="808"/>
  </r>
  <r>
    <x v="5"/>
    <x v="2"/>
    <x v="7"/>
    <x v="19"/>
    <x v="26"/>
    <n v="4484081"/>
    <n v="1753"/>
    <n v="0"/>
    <n v="0"/>
    <n v="4484081"/>
    <n v="1152666"/>
    <n v="2290"/>
  </r>
  <r>
    <x v="5"/>
    <x v="2"/>
    <x v="7"/>
    <x v="20"/>
    <x v="21"/>
    <n v="0"/>
    <n v="0"/>
    <n v="28952"/>
    <n v="2"/>
    <n v="28952"/>
    <n v="1247"/>
    <n v="3"/>
  </r>
  <r>
    <x v="5"/>
    <x v="3"/>
    <x v="0"/>
    <x v="0"/>
    <x v="27"/>
    <n v="0"/>
    <n v="0"/>
    <n v="0"/>
    <n v="0"/>
    <n v="0"/>
    <n v="506"/>
    <n v="1"/>
  </r>
  <r>
    <x v="5"/>
    <x v="3"/>
    <x v="1"/>
    <x v="1"/>
    <x v="14"/>
    <n v="0"/>
    <n v="9"/>
    <n v="0"/>
    <n v="0"/>
    <n v="0"/>
    <n v="8142"/>
    <n v="17"/>
  </r>
  <r>
    <x v="5"/>
    <x v="3"/>
    <x v="1"/>
    <x v="1"/>
    <x v="4"/>
    <n v="0"/>
    <n v="0"/>
    <n v="0"/>
    <n v="0"/>
    <n v="0"/>
    <n v="50"/>
    <n v="1"/>
  </r>
  <r>
    <x v="5"/>
    <x v="3"/>
    <x v="2"/>
    <x v="2"/>
    <x v="5"/>
    <n v="16389079"/>
    <n v="11482"/>
    <n v="10770916"/>
    <n v="6046"/>
    <n v="27521568"/>
    <n v="11692230"/>
    <n v="23120"/>
  </r>
  <r>
    <x v="5"/>
    <x v="3"/>
    <x v="2"/>
    <x v="2"/>
    <x v="6"/>
    <n v="887807"/>
    <n v="977"/>
    <n v="292940"/>
    <n v="262"/>
    <n v="1187778"/>
    <n v="769496"/>
    <n v="1510"/>
  </r>
  <r>
    <x v="5"/>
    <x v="3"/>
    <x v="2"/>
    <x v="2"/>
    <x v="7"/>
    <n v="9630067"/>
    <n v="6939"/>
    <n v="1823321"/>
    <n v="1100"/>
    <n v="11484239"/>
    <n v="5542855"/>
    <n v="10995"/>
  </r>
  <r>
    <x v="5"/>
    <x v="3"/>
    <x v="2"/>
    <x v="2"/>
    <x v="8"/>
    <n v="16345092"/>
    <n v="11318"/>
    <n v="7952680"/>
    <n v="3264"/>
    <n v="24730121"/>
    <n v="9728024"/>
    <n v="19126"/>
  </r>
  <r>
    <x v="5"/>
    <x v="3"/>
    <x v="2"/>
    <x v="3"/>
    <x v="9"/>
    <n v="438413"/>
    <n v="234"/>
    <n v="366834"/>
    <n v="237"/>
    <n v="805302"/>
    <n v="298740"/>
    <n v="591"/>
  </r>
  <r>
    <x v="5"/>
    <x v="3"/>
    <x v="2"/>
    <x v="3"/>
    <x v="10"/>
    <n v="2997147"/>
    <n v="2061"/>
    <n v="5853448"/>
    <n v="3180"/>
    <n v="8995167"/>
    <n v="3577548"/>
    <n v="6820"/>
  </r>
  <r>
    <x v="5"/>
    <x v="3"/>
    <x v="2"/>
    <x v="3"/>
    <x v="4"/>
    <n v="9405730"/>
    <n v="7557"/>
    <n v="6404510"/>
    <n v="4281"/>
    <n v="16104760"/>
    <n v="7443854"/>
    <n v="14943"/>
  </r>
  <r>
    <x v="5"/>
    <x v="3"/>
    <x v="2"/>
    <x v="3"/>
    <x v="8"/>
    <n v="11599923"/>
    <n v="6565"/>
    <n v="2276939"/>
    <n v="1151"/>
    <n v="13876862"/>
    <n v="5209901"/>
    <n v="9759"/>
  </r>
  <r>
    <x v="5"/>
    <x v="3"/>
    <x v="2"/>
    <x v="4"/>
    <x v="4"/>
    <n v="124676"/>
    <n v="346"/>
    <n v="476618"/>
    <n v="660"/>
    <n v="868252"/>
    <n v="929323"/>
    <n v="2094"/>
  </r>
  <r>
    <x v="5"/>
    <x v="3"/>
    <x v="2"/>
    <x v="5"/>
    <x v="1"/>
    <n v="3835754"/>
    <n v="3566"/>
    <n v="2655211"/>
    <n v="1630"/>
    <n v="6501684"/>
    <n v="3499912"/>
    <n v="6639"/>
  </r>
  <r>
    <x v="5"/>
    <x v="3"/>
    <x v="2"/>
    <x v="5"/>
    <x v="6"/>
    <n v="195376"/>
    <n v="246"/>
    <n v="188319"/>
    <n v="101"/>
    <n v="383695"/>
    <n v="197588"/>
    <n v="417"/>
  </r>
  <r>
    <x v="5"/>
    <x v="3"/>
    <x v="3"/>
    <x v="6"/>
    <x v="12"/>
    <n v="0"/>
    <n v="0"/>
    <n v="16382"/>
    <n v="21"/>
    <n v="16382"/>
    <n v="14562"/>
    <n v="31"/>
  </r>
  <r>
    <x v="5"/>
    <x v="3"/>
    <x v="3"/>
    <x v="7"/>
    <x v="13"/>
    <n v="0"/>
    <n v="0"/>
    <n v="693012"/>
    <n v="56"/>
    <n v="693012"/>
    <n v="47153"/>
    <n v="88"/>
  </r>
  <r>
    <x v="5"/>
    <x v="3"/>
    <x v="3"/>
    <x v="7"/>
    <x v="0"/>
    <n v="0"/>
    <n v="0"/>
    <n v="10846987"/>
    <n v="3387"/>
    <n v="10846987"/>
    <n v="1995118"/>
    <n v="3651"/>
  </r>
  <r>
    <x v="5"/>
    <x v="3"/>
    <x v="4"/>
    <x v="8"/>
    <x v="14"/>
    <n v="10179915"/>
    <n v="6838"/>
    <n v="5185326"/>
    <n v="2335"/>
    <n v="15444057"/>
    <n v="6196993"/>
    <n v="11614"/>
  </r>
  <r>
    <x v="5"/>
    <x v="3"/>
    <x v="4"/>
    <x v="8"/>
    <x v="3"/>
    <n v="296876"/>
    <n v="123"/>
    <n v="7622068"/>
    <n v="3150"/>
    <n v="7918944"/>
    <n v="2031385"/>
    <n v="3847"/>
  </r>
  <r>
    <x v="5"/>
    <x v="3"/>
    <x v="4"/>
    <x v="8"/>
    <x v="5"/>
    <n v="6468768"/>
    <n v="3557"/>
    <n v="3534669"/>
    <n v="1722"/>
    <n v="10003437"/>
    <n v="3358746"/>
    <n v="6375"/>
  </r>
  <r>
    <x v="5"/>
    <x v="3"/>
    <x v="4"/>
    <x v="9"/>
    <x v="15"/>
    <n v="8078"/>
    <n v="6"/>
    <n v="82877"/>
    <n v="75"/>
    <n v="90955"/>
    <n v="48801"/>
    <n v="95"/>
  </r>
  <r>
    <x v="5"/>
    <x v="3"/>
    <x v="4"/>
    <x v="9"/>
    <x v="16"/>
    <n v="0"/>
    <n v="0"/>
    <n v="134299"/>
    <n v="103"/>
    <n v="134299"/>
    <n v="58831"/>
    <n v="124"/>
  </r>
  <r>
    <x v="5"/>
    <x v="3"/>
    <x v="4"/>
    <x v="9"/>
    <x v="17"/>
    <n v="0"/>
    <n v="0"/>
    <n v="1065374"/>
    <n v="732"/>
    <n v="1065374"/>
    <n v="412792"/>
    <n v="848"/>
  </r>
  <r>
    <x v="5"/>
    <x v="3"/>
    <x v="4"/>
    <x v="9"/>
    <x v="18"/>
    <n v="0"/>
    <n v="15"/>
    <n v="485576"/>
    <n v="353"/>
    <n v="485576"/>
    <n v="239370"/>
    <n v="420"/>
  </r>
  <r>
    <x v="5"/>
    <x v="3"/>
    <x v="5"/>
    <x v="10"/>
    <x v="19"/>
    <n v="0"/>
    <n v="0"/>
    <n v="100000"/>
    <n v="12"/>
    <n v="100000"/>
    <n v="6590"/>
    <n v="14"/>
  </r>
  <r>
    <x v="5"/>
    <x v="3"/>
    <x v="5"/>
    <x v="10"/>
    <x v="20"/>
    <n v="0"/>
    <n v="0"/>
    <n v="7770538"/>
    <n v="946"/>
    <n v="7770538"/>
    <n v="496703"/>
    <n v="1014"/>
  </r>
  <r>
    <x v="5"/>
    <x v="3"/>
    <x v="5"/>
    <x v="11"/>
    <x v="19"/>
    <n v="0"/>
    <n v="0"/>
    <n v="10168479"/>
    <n v="908"/>
    <n v="10168479"/>
    <n v="516906"/>
    <n v="1021"/>
  </r>
  <r>
    <x v="5"/>
    <x v="3"/>
    <x v="5"/>
    <x v="11"/>
    <x v="21"/>
    <n v="0"/>
    <n v="0"/>
    <n v="38408535"/>
    <n v="2250"/>
    <n v="38408535"/>
    <n v="1375252"/>
    <n v="2793"/>
  </r>
  <r>
    <x v="5"/>
    <x v="3"/>
    <x v="6"/>
    <x v="12"/>
    <x v="22"/>
    <n v="0"/>
    <n v="0"/>
    <n v="456395"/>
    <n v="91"/>
    <n v="456395"/>
    <n v="59297"/>
    <n v="110"/>
  </r>
  <r>
    <x v="5"/>
    <x v="3"/>
    <x v="6"/>
    <x v="13"/>
    <x v="23"/>
    <n v="0"/>
    <n v="0"/>
    <n v="1197803"/>
    <n v="693"/>
    <n v="1197803"/>
    <n v="415556"/>
    <n v="832"/>
  </r>
  <r>
    <x v="5"/>
    <x v="3"/>
    <x v="7"/>
    <x v="14"/>
    <x v="24"/>
    <n v="0"/>
    <n v="0"/>
    <n v="3427704"/>
    <n v="879"/>
    <n v="3427704"/>
    <n v="532795"/>
    <n v="920"/>
  </r>
  <r>
    <x v="5"/>
    <x v="3"/>
    <x v="7"/>
    <x v="15"/>
    <x v="2"/>
    <n v="0"/>
    <n v="0"/>
    <n v="21190"/>
    <n v="13"/>
    <n v="21190"/>
    <n v="6898"/>
    <n v="16"/>
  </r>
  <r>
    <x v="5"/>
    <x v="3"/>
    <x v="7"/>
    <x v="16"/>
    <x v="2"/>
    <n v="779297"/>
    <n v="242"/>
    <n v="2420457"/>
    <n v="623"/>
    <n v="3199754"/>
    <n v="581274"/>
    <n v="1117"/>
  </r>
  <r>
    <x v="5"/>
    <x v="3"/>
    <x v="7"/>
    <x v="16"/>
    <x v="21"/>
    <n v="292032"/>
    <n v="160"/>
    <n v="5168462"/>
    <n v="1230"/>
    <n v="5460494"/>
    <n v="827080"/>
    <n v="1636"/>
  </r>
  <r>
    <x v="5"/>
    <x v="3"/>
    <x v="7"/>
    <x v="17"/>
    <x v="2"/>
    <n v="281265"/>
    <n v="222"/>
    <n v="0"/>
    <n v="1"/>
    <n v="281265"/>
    <n v="143911"/>
    <n v="286"/>
  </r>
  <r>
    <x v="5"/>
    <x v="3"/>
    <x v="7"/>
    <x v="17"/>
    <x v="25"/>
    <n v="0"/>
    <n v="6"/>
    <n v="171454"/>
    <n v="127"/>
    <n v="171454"/>
    <n v="74468"/>
    <n v="161"/>
  </r>
  <r>
    <x v="5"/>
    <x v="3"/>
    <x v="7"/>
    <x v="18"/>
    <x v="25"/>
    <n v="0"/>
    <n v="0"/>
    <n v="5443345"/>
    <n v="1113"/>
    <n v="5443345"/>
    <n v="786893"/>
    <n v="1485"/>
  </r>
  <r>
    <x v="5"/>
    <x v="3"/>
    <x v="7"/>
    <x v="19"/>
    <x v="2"/>
    <n v="1043636"/>
    <n v="557"/>
    <n v="60986"/>
    <n v="19"/>
    <n v="1104622"/>
    <n v="421933"/>
    <n v="832"/>
  </r>
  <r>
    <x v="5"/>
    <x v="3"/>
    <x v="7"/>
    <x v="19"/>
    <x v="26"/>
    <n v="4473776"/>
    <n v="1789"/>
    <n v="0"/>
    <n v="0"/>
    <n v="4473776"/>
    <n v="1139905"/>
    <n v="2320"/>
  </r>
  <r>
    <x v="5"/>
    <x v="3"/>
    <x v="7"/>
    <x v="20"/>
    <x v="21"/>
    <n v="0"/>
    <n v="0"/>
    <n v="21663"/>
    <n v="2"/>
    <n v="21663"/>
    <n v="1195"/>
    <n v="3"/>
  </r>
  <r>
    <x v="6"/>
    <x v="0"/>
    <x v="0"/>
    <x v="0"/>
    <x v="27"/>
    <n v="0"/>
    <n v="0"/>
    <n v="0"/>
    <n v="0"/>
    <n v="0"/>
    <n v="665"/>
    <n v="1"/>
  </r>
  <r>
    <x v="6"/>
    <x v="0"/>
    <x v="1"/>
    <x v="1"/>
    <x v="14"/>
    <n v="3489"/>
    <n v="14"/>
    <n v="0"/>
    <n v="0"/>
    <n v="3489"/>
    <n v="11311"/>
    <n v="22"/>
  </r>
  <r>
    <x v="6"/>
    <x v="0"/>
    <x v="1"/>
    <x v="1"/>
    <x v="4"/>
    <n v="0"/>
    <n v="0"/>
    <n v="0"/>
    <n v="0"/>
    <n v="0"/>
    <n v="20"/>
    <n v="1"/>
  </r>
  <r>
    <x v="6"/>
    <x v="0"/>
    <x v="2"/>
    <x v="2"/>
    <x v="5"/>
    <n v="18225253"/>
    <n v="11063"/>
    <n v="11102370"/>
    <n v="5841"/>
    <n v="29571252"/>
    <n v="12002926"/>
    <n v="22436"/>
  </r>
  <r>
    <x v="6"/>
    <x v="0"/>
    <x v="2"/>
    <x v="2"/>
    <x v="28"/>
    <n v="0"/>
    <n v="0"/>
    <n v="0"/>
    <n v="0"/>
    <n v="0"/>
    <n v="2658"/>
    <n v="6"/>
  </r>
  <r>
    <x v="6"/>
    <x v="0"/>
    <x v="2"/>
    <x v="2"/>
    <x v="6"/>
    <n v="912131"/>
    <n v="947"/>
    <n v="282835"/>
    <n v="272"/>
    <n v="1202352"/>
    <n v="811369"/>
    <n v="1514"/>
  </r>
  <r>
    <x v="6"/>
    <x v="0"/>
    <x v="2"/>
    <x v="2"/>
    <x v="7"/>
    <n v="9802849"/>
    <n v="6885"/>
    <n v="1770380"/>
    <n v="1071"/>
    <n v="11592017"/>
    <n v="5860740"/>
    <n v="10947"/>
  </r>
  <r>
    <x v="6"/>
    <x v="0"/>
    <x v="2"/>
    <x v="2"/>
    <x v="8"/>
    <n v="18444404"/>
    <n v="11022"/>
    <n v="7368348"/>
    <n v="3313"/>
    <n v="26326604"/>
    <n v="10087209"/>
    <n v="18834"/>
  </r>
  <r>
    <x v="6"/>
    <x v="0"/>
    <x v="2"/>
    <x v="3"/>
    <x v="9"/>
    <n v="475739"/>
    <n v="230"/>
    <n v="394336"/>
    <n v="233"/>
    <n v="870176"/>
    <n v="317911"/>
    <n v="589"/>
  </r>
  <r>
    <x v="6"/>
    <x v="0"/>
    <x v="2"/>
    <x v="3"/>
    <x v="10"/>
    <n v="3336286"/>
    <n v="2035"/>
    <n v="5705868"/>
    <n v="3155"/>
    <n v="9243486"/>
    <n v="3771465"/>
    <n v="6755"/>
  </r>
  <r>
    <x v="6"/>
    <x v="0"/>
    <x v="2"/>
    <x v="3"/>
    <x v="4"/>
    <n v="10949043"/>
    <n v="7519"/>
    <n v="6690030"/>
    <n v="4049"/>
    <n v="17684399"/>
    <n v="7844894"/>
    <n v="14527"/>
  </r>
  <r>
    <x v="6"/>
    <x v="0"/>
    <x v="2"/>
    <x v="3"/>
    <x v="8"/>
    <n v="12396481"/>
    <n v="6689"/>
    <n v="1697997"/>
    <n v="1100"/>
    <n v="14096379"/>
    <n v="5481239"/>
    <n v="9890"/>
  </r>
  <r>
    <x v="6"/>
    <x v="0"/>
    <x v="2"/>
    <x v="4"/>
    <x v="4"/>
    <n v="113832"/>
    <n v="297"/>
    <n v="495533"/>
    <n v="829"/>
    <n v="749308"/>
    <n v="867643"/>
    <n v="2186"/>
  </r>
  <r>
    <x v="6"/>
    <x v="0"/>
    <x v="2"/>
    <x v="5"/>
    <x v="1"/>
    <n v="3970022"/>
    <n v="3572"/>
    <n v="2911631"/>
    <n v="1691"/>
    <n v="6886412"/>
    <n v="3550366"/>
    <n v="6700"/>
  </r>
  <r>
    <x v="6"/>
    <x v="0"/>
    <x v="2"/>
    <x v="5"/>
    <x v="6"/>
    <n v="216222"/>
    <n v="254"/>
    <n v="173257"/>
    <n v="116"/>
    <n v="389479"/>
    <n v="203282"/>
    <n v="448"/>
  </r>
  <r>
    <x v="6"/>
    <x v="0"/>
    <x v="3"/>
    <x v="6"/>
    <x v="12"/>
    <n v="0"/>
    <n v="0"/>
    <n v="87319"/>
    <n v="18"/>
    <n v="87319"/>
    <n v="9220"/>
    <n v="20"/>
  </r>
  <r>
    <x v="6"/>
    <x v="0"/>
    <x v="3"/>
    <x v="7"/>
    <x v="13"/>
    <n v="0"/>
    <n v="0"/>
    <n v="689278"/>
    <n v="56"/>
    <n v="689278"/>
    <n v="47710"/>
    <n v="89"/>
  </r>
  <r>
    <x v="6"/>
    <x v="0"/>
    <x v="3"/>
    <x v="7"/>
    <x v="0"/>
    <n v="0"/>
    <n v="0"/>
    <n v="12983298"/>
    <n v="3361"/>
    <n v="12983298"/>
    <n v="1807814"/>
    <n v="3604"/>
  </r>
  <r>
    <x v="6"/>
    <x v="0"/>
    <x v="4"/>
    <x v="8"/>
    <x v="14"/>
    <n v="10746239"/>
    <n v="6912"/>
    <n v="4951619"/>
    <n v="2226"/>
    <n v="15705311"/>
    <n v="6474841"/>
    <n v="11533"/>
  </r>
  <r>
    <x v="6"/>
    <x v="0"/>
    <x v="4"/>
    <x v="8"/>
    <x v="3"/>
    <n v="311779"/>
    <n v="102"/>
    <n v="6627794"/>
    <n v="2956"/>
    <n v="6939573"/>
    <n v="2011475"/>
    <n v="3670"/>
  </r>
  <r>
    <x v="6"/>
    <x v="0"/>
    <x v="4"/>
    <x v="8"/>
    <x v="5"/>
    <n v="5923408"/>
    <n v="3270"/>
    <n v="3435174"/>
    <n v="1569"/>
    <n v="9358582"/>
    <n v="3180790"/>
    <n v="5863"/>
  </r>
  <r>
    <x v="6"/>
    <x v="0"/>
    <x v="4"/>
    <x v="9"/>
    <x v="15"/>
    <n v="24867"/>
    <n v="14"/>
    <n v="111698"/>
    <n v="72"/>
    <n v="136565"/>
    <n v="61736"/>
    <n v="102"/>
  </r>
  <r>
    <x v="6"/>
    <x v="0"/>
    <x v="4"/>
    <x v="9"/>
    <x v="16"/>
    <n v="0"/>
    <n v="0"/>
    <n v="114424"/>
    <n v="110"/>
    <n v="114424"/>
    <n v="62067"/>
    <n v="131"/>
  </r>
  <r>
    <x v="6"/>
    <x v="0"/>
    <x v="4"/>
    <x v="9"/>
    <x v="17"/>
    <n v="0"/>
    <n v="0"/>
    <n v="895876"/>
    <n v="560"/>
    <n v="895876"/>
    <n v="326103"/>
    <n v="651"/>
  </r>
  <r>
    <x v="6"/>
    <x v="0"/>
    <x v="4"/>
    <x v="9"/>
    <x v="18"/>
    <n v="0"/>
    <n v="19"/>
    <n v="375801"/>
    <n v="341"/>
    <n v="375801"/>
    <n v="221922"/>
    <n v="410"/>
  </r>
  <r>
    <x v="6"/>
    <x v="0"/>
    <x v="5"/>
    <x v="10"/>
    <x v="19"/>
    <n v="0"/>
    <n v="0"/>
    <n v="80"/>
    <n v="12"/>
    <n v="80"/>
    <n v="7160"/>
    <n v="14"/>
  </r>
  <r>
    <x v="6"/>
    <x v="0"/>
    <x v="5"/>
    <x v="10"/>
    <x v="20"/>
    <n v="0"/>
    <n v="0"/>
    <n v="7734170"/>
    <n v="993"/>
    <n v="7734170"/>
    <n v="528299"/>
    <n v="1022"/>
  </r>
  <r>
    <x v="6"/>
    <x v="0"/>
    <x v="5"/>
    <x v="11"/>
    <x v="19"/>
    <n v="0"/>
    <n v="0"/>
    <n v="8769028"/>
    <n v="910"/>
    <n v="8769028"/>
    <n v="526897"/>
    <n v="1027"/>
  </r>
  <r>
    <x v="6"/>
    <x v="0"/>
    <x v="5"/>
    <x v="11"/>
    <x v="21"/>
    <n v="0"/>
    <n v="0"/>
    <n v="36120161"/>
    <n v="2268"/>
    <n v="36120161"/>
    <n v="1448593"/>
    <n v="2834"/>
  </r>
  <r>
    <x v="6"/>
    <x v="0"/>
    <x v="6"/>
    <x v="12"/>
    <x v="22"/>
    <n v="0"/>
    <n v="0"/>
    <n v="376175"/>
    <n v="91"/>
    <n v="376175"/>
    <n v="60425"/>
    <n v="110"/>
  </r>
  <r>
    <x v="6"/>
    <x v="0"/>
    <x v="6"/>
    <x v="13"/>
    <x v="23"/>
    <n v="0"/>
    <n v="0"/>
    <n v="1250040"/>
    <n v="688"/>
    <n v="1250040"/>
    <n v="406559"/>
    <n v="827"/>
  </r>
  <r>
    <x v="6"/>
    <x v="0"/>
    <x v="7"/>
    <x v="14"/>
    <x v="24"/>
    <n v="0"/>
    <n v="0"/>
    <n v="2922674"/>
    <n v="869"/>
    <n v="2922674"/>
    <n v="503360"/>
    <n v="913"/>
  </r>
  <r>
    <x v="6"/>
    <x v="0"/>
    <x v="7"/>
    <x v="15"/>
    <x v="2"/>
    <n v="0"/>
    <n v="0"/>
    <n v="0"/>
    <n v="12"/>
    <n v="0"/>
    <n v="6704"/>
    <n v="15"/>
  </r>
  <r>
    <x v="6"/>
    <x v="0"/>
    <x v="7"/>
    <x v="16"/>
    <x v="2"/>
    <n v="811536"/>
    <n v="245"/>
    <n v="1978148"/>
    <n v="609"/>
    <n v="2789684"/>
    <n v="556570"/>
    <n v="1108"/>
  </r>
  <r>
    <x v="6"/>
    <x v="0"/>
    <x v="7"/>
    <x v="16"/>
    <x v="21"/>
    <n v="427684"/>
    <n v="177"/>
    <n v="4357983"/>
    <n v="1205"/>
    <n v="4785667"/>
    <n v="900511"/>
    <n v="1638"/>
  </r>
  <r>
    <x v="6"/>
    <x v="0"/>
    <x v="7"/>
    <x v="17"/>
    <x v="2"/>
    <n v="313013"/>
    <n v="221"/>
    <n v="0"/>
    <n v="1"/>
    <n v="313013"/>
    <n v="152992"/>
    <n v="285"/>
  </r>
  <r>
    <x v="6"/>
    <x v="0"/>
    <x v="7"/>
    <x v="17"/>
    <x v="25"/>
    <n v="0"/>
    <n v="4"/>
    <n v="60226"/>
    <n v="78"/>
    <n v="60226"/>
    <n v="32159"/>
    <n v="100"/>
  </r>
  <r>
    <x v="6"/>
    <x v="0"/>
    <x v="7"/>
    <x v="18"/>
    <x v="25"/>
    <n v="0"/>
    <n v="0"/>
    <n v="5467272"/>
    <n v="1068"/>
    <n v="5467272"/>
    <n v="778254"/>
    <n v="1446"/>
  </r>
  <r>
    <x v="6"/>
    <x v="0"/>
    <x v="7"/>
    <x v="19"/>
    <x v="2"/>
    <n v="1069816"/>
    <n v="582"/>
    <n v="8396"/>
    <n v="19"/>
    <n v="1078212"/>
    <n v="444269"/>
    <n v="861"/>
  </r>
  <r>
    <x v="6"/>
    <x v="0"/>
    <x v="7"/>
    <x v="19"/>
    <x v="26"/>
    <n v="5042229"/>
    <n v="1784"/>
    <n v="0"/>
    <n v="0"/>
    <n v="5042229"/>
    <n v="1233741"/>
    <n v="2317"/>
  </r>
  <r>
    <x v="6"/>
    <x v="0"/>
    <x v="7"/>
    <x v="20"/>
    <x v="21"/>
    <n v="0"/>
    <n v="0"/>
    <n v="16000"/>
    <n v="1"/>
    <n v="16000"/>
    <n v="360"/>
    <n v="2"/>
  </r>
  <r>
    <x v="6"/>
    <x v="1"/>
    <x v="0"/>
    <x v="0"/>
    <x v="27"/>
    <n v="0"/>
    <n v="0"/>
    <n v="0"/>
    <n v="0"/>
    <n v="0"/>
    <n v="1498"/>
    <n v="3"/>
  </r>
  <r>
    <x v="6"/>
    <x v="1"/>
    <x v="1"/>
    <x v="1"/>
    <x v="14"/>
    <n v="4787"/>
    <n v="16"/>
    <n v="0"/>
    <n v="0"/>
    <n v="4787"/>
    <n v="9980"/>
    <n v="24"/>
  </r>
  <r>
    <x v="6"/>
    <x v="1"/>
    <x v="2"/>
    <x v="2"/>
    <x v="5"/>
    <n v="17805182"/>
    <n v="11731"/>
    <n v="11446379"/>
    <n v="5886"/>
    <n v="29559337"/>
    <n v="12156143"/>
    <n v="23337"/>
  </r>
  <r>
    <x v="6"/>
    <x v="1"/>
    <x v="2"/>
    <x v="2"/>
    <x v="28"/>
    <n v="0"/>
    <n v="0"/>
    <n v="0"/>
    <n v="0"/>
    <n v="0"/>
    <n v="3120"/>
    <n v="6"/>
  </r>
  <r>
    <x v="6"/>
    <x v="1"/>
    <x v="2"/>
    <x v="2"/>
    <x v="6"/>
    <n v="902018"/>
    <n v="997"/>
    <n v="270225"/>
    <n v="230"/>
    <n v="1177623"/>
    <n v="766933"/>
    <n v="1537"/>
  </r>
  <r>
    <x v="6"/>
    <x v="1"/>
    <x v="2"/>
    <x v="2"/>
    <x v="7"/>
    <n v="9007344"/>
    <n v="6516"/>
    <n v="1634356"/>
    <n v="1048"/>
    <n v="10672954"/>
    <n v="5164248"/>
    <n v="10277"/>
  </r>
  <r>
    <x v="6"/>
    <x v="1"/>
    <x v="2"/>
    <x v="2"/>
    <x v="8"/>
    <n v="15053456"/>
    <n v="11085"/>
    <n v="6820261"/>
    <n v="3572"/>
    <n v="22331433"/>
    <n v="8972250"/>
    <n v="19100"/>
  </r>
  <r>
    <x v="6"/>
    <x v="1"/>
    <x v="2"/>
    <x v="3"/>
    <x v="9"/>
    <n v="557627"/>
    <n v="220"/>
    <n v="395186"/>
    <n v="238"/>
    <n v="952813"/>
    <n v="307147"/>
    <n v="583"/>
  </r>
  <r>
    <x v="6"/>
    <x v="1"/>
    <x v="2"/>
    <x v="3"/>
    <x v="10"/>
    <n v="2581031"/>
    <n v="2059"/>
    <n v="5297554"/>
    <n v="2996"/>
    <n v="8082250"/>
    <n v="3482729"/>
    <n v="6552"/>
  </r>
  <r>
    <x v="6"/>
    <x v="1"/>
    <x v="2"/>
    <x v="3"/>
    <x v="4"/>
    <n v="9294749"/>
    <n v="7546"/>
    <n v="6694694"/>
    <n v="4251"/>
    <n v="16053860"/>
    <n v="7420726"/>
    <n v="14771"/>
  </r>
  <r>
    <x v="6"/>
    <x v="1"/>
    <x v="2"/>
    <x v="3"/>
    <x v="8"/>
    <n v="10607045"/>
    <n v="6784"/>
    <n v="2035220"/>
    <n v="1068"/>
    <n v="12645299"/>
    <n v="5053584"/>
    <n v="9937"/>
  </r>
  <r>
    <x v="6"/>
    <x v="1"/>
    <x v="2"/>
    <x v="4"/>
    <x v="4"/>
    <n v="105528"/>
    <n v="289"/>
    <n v="434320"/>
    <n v="652"/>
    <n v="696139"/>
    <n v="849183"/>
    <n v="1934"/>
  </r>
  <r>
    <x v="6"/>
    <x v="1"/>
    <x v="2"/>
    <x v="5"/>
    <x v="1"/>
    <n v="4003592"/>
    <n v="3570"/>
    <n v="2692188"/>
    <n v="1671"/>
    <n v="6706135"/>
    <n v="3213422"/>
    <n v="6680"/>
  </r>
  <r>
    <x v="6"/>
    <x v="1"/>
    <x v="2"/>
    <x v="5"/>
    <x v="6"/>
    <n v="201122"/>
    <n v="259"/>
    <n v="172729"/>
    <n v="116"/>
    <n v="373851"/>
    <n v="210602"/>
    <n v="455"/>
  </r>
  <r>
    <x v="6"/>
    <x v="1"/>
    <x v="3"/>
    <x v="6"/>
    <x v="12"/>
    <n v="0"/>
    <n v="0"/>
    <n v="21542"/>
    <n v="20"/>
    <n v="21542"/>
    <n v="10621"/>
    <n v="21"/>
  </r>
  <r>
    <x v="6"/>
    <x v="1"/>
    <x v="3"/>
    <x v="7"/>
    <x v="13"/>
    <n v="0"/>
    <n v="0"/>
    <n v="651598"/>
    <n v="61"/>
    <n v="651598"/>
    <n v="48936"/>
    <n v="94"/>
  </r>
  <r>
    <x v="6"/>
    <x v="1"/>
    <x v="3"/>
    <x v="7"/>
    <x v="0"/>
    <n v="0"/>
    <n v="0"/>
    <n v="13362930"/>
    <n v="3394"/>
    <n v="13362930"/>
    <n v="1965838"/>
    <n v="3669"/>
  </r>
  <r>
    <x v="6"/>
    <x v="1"/>
    <x v="4"/>
    <x v="8"/>
    <x v="14"/>
    <n v="9783293"/>
    <n v="6824"/>
    <n v="4875729"/>
    <n v="2350"/>
    <n v="14740235"/>
    <n v="6082880"/>
    <n v="11626"/>
  </r>
  <r>
    <x v="6"/>
    <x v="1"/>
    <x v="4"/>
    <x v="8"/>
    <x v="3"/>
    <n v="283834"/>
    <n v="123"/>
    <n v="7416990"/>
    <n v="3083"/>
    <n v="7700824"/>
    <n v="1929999"/>
    <n v="3782"/>
  </r>
  <r>
    <x v="6"/>
    <x v="1"/>
    <x v="4"/>
    <x v="8"/>
    <x v="5"/>
    <n v="6211932"/>
    <n v="3218"/>
    <n v="4356563"/>
    <n v="1536"/>
    <n v="10568495"/>
    <n v="3094561"/>
    <n v="5828"/>
  </r>
  <r>
    <x v="6"/>
    <x v="1"/>
    <x v="4"/>
    <x v="9"/>
    <x v="15"/>
    <n v="10938"/>
    <n v="11"/>
    <n v="93518"/>
    <n v="70"/>
    <n v="104456"/>
    <n v="53274"/>
    <n v="97"/>
  </r>
  <r>
    <x v="6"/>
    <x v="1"/>
    <x v="4"/>
    <x v="9"/>
    <x v="16"/>
    <n v="0"/>
    <n v="0"/>
    <n v="152213"/>
    <n v="106"/>
    <n v="152213"/>
    <n v="48549"/>
    <n v="127"/>
  </r>
  <r>
    <x v="6"/>
    <x v="1"/>
    <x v="4"/>
    <x v="9"/>
    <x v="17"/>
    <n v="0"/>
    <n v="0"/>
    <n v="851880"/>
    <n v="537"/>
    <n v="851880"/>
    <n v="304234"/>
    <n v="626"/>
  </r>
  <r>
    <x v="6"/>
    <x v="1"/>
    <x v="4"/>
    <x v="9"/>
    <x v="18"/>
    <n v="9287"/>
    <n v="27"/>
    <n v="406353"/>
    <n v="351"/>
    <n v="415640"/>
    <n v="249666"/>
    <n v="429"/>
  </r>
  <r>
    <x v="6"/>
    <x v="1"/>
    <x v="5"/>
    <x v="10"/>
    <x v="19"/>
    <n v="0"/>
    <n v="0"/>
    <n v="26000"/>
    <n v="11"/>
    <n v="26000"/>
    <n v="6465"/>
    <n v="13"/>
  </r>
  <r>
    <x v="6"/>
    <x v="1"/>
    <x v="5"/>
    <x v="10"/>
    <x v="20"/>
    <n v="0"/>
    <n v="0"/>
    <n v="7261241"/>
    <n v="974"/>
    <n v="7261241"/>
    <n v="515480"/>
    <n v="1016"/>
  </r>
  <r>
    <x v="6"/>
    <x v="1"/>
    <x v="5"/>
    <x v="11"/>
    <x v="19"/>
    <n v="0"/>
    <n v="0"/>
    <n v="8916044"/>
    <n v="919"/>
    <n v="8916044"/>
    <n v="535140"/>
    <n v="1038"/>
  </r>
  <r>
    <x v="6"/>
    <x v="1"/>
    <x v="5"/>
    <x v="11"/>
    <x v="21"/>
    <n v="0"/>
    <n v="0"/>
    <n v="36398287"/>
    <n v="2308"/>
    <n v="36398287"/>
    <n v="1457875"/>
    <n v="2884"/>
  </r>
  <r>
    <x v="6"/>
    <x v="1"/>
    <x v="6"/>
    <x v="12"/>
    <x v="22"/>
    <n v="0"/>
    <n v="0"/>
    <n v="300244"/>
    <n v="94"/>
    <n v="300244"/>
    <n v="59886"/>
    <n v="113"/>
  </r>
  <r>
    <x v="6"/>
    <x v="1"/>
    <x v="6"/>
    <x v="13"/>
    <x v="23"/>
    <n v="0"/>
    <n v="0"/>
    <n v="1359591"/>
    <n v="700"/>
    <n v="1359591"/>
    <n v="416171"/>
    <n v="840"/>
  </r>
  <r>
    <x v="6"/>
    <x v="1"/>
    <x v="7"/>
    <x v="14"/>
    <x v="24"/>
    <n v="0"/>
    <n v="0"/>
    <n v="2898770"/>
    <n v="862"/>
    <n v="2898770"/>
    <n v="491750"/>
    <n v="906"/>
  </r>
  <r>
    <x v="6"/>
    <x v="1"/>
    <x v="7"/>
    <x v="15"/>
    <x v="2"/>
    <n v="0"/>
    <n v="0"/>
    <n v="0"/>
    <n v="14"/>
    <n v="0"/>
    <n v="5880"/>
    <n v="17"/>
  </r>
  <r>
    <x v="6"/>
    <x v="1"/>
    <x v="7"/>
    <x v="16"/>
    <x v="2"/>
    <n v="585067"/>
    <n v="266"/>
    <n v="2293550"/>
    <n v="624"/>
    <n v="2878617"/>
    <n v="607539"/>
    <n v="1151"/>
  </r>
  <r>
    <x v="6"/>
    <x v="1"/>
    <x v="7"/>
    <x v="16"/>
    <x v="21"/>
    <n v="206661"/>
    <n v="174"/>
    <n v="4607096"/>
    <n v="1207"/>
    <n v="4813757"/>
    <n v="860949"/>
    <n v="1629"/>
  </r>
  <r>
    <x v="6"/>
    <x v="1"/>
    <x v="7"/>
    <x v="17"/>
    <x v="2"/>
    <n v="324102"/>
    <n v="239"/>
    <n v="0"/>
    <n v="0"/>
    <n v="324102"/>
    <n v="159263"/>
    <n v="304"/>
  </r>
  <r>
    <x v="6"/>
    <x v="1"/>
    <x v="7"/>
    <x v="17"/>
    <x v="25"/>
    <n v="28985"/>
    <n v="23"/>
    <n v="85094"/>
    <n v="60"/>
    <n v="114079"/>
    <n v="48384"/>
    <n v="93"/>
  </r>
  <r>
    <x v="6"/>
    <x v="1"/>
    <x v="7"/>
    <x v="18"/>
    <x v="25"/>
    <n v="0"/>
    <n v="0"/>
    <n v="6181399"/>
    <n v="1146"/>
    <n v="6181399"/>
    <n v="824575"/>
    <n v="1478"/>
  </r>
  <r>
    <x v="6"/>
    <x v="1"/>
    <x v="7"/>
    <x v="19"/>
    <x v="2"/>
    <n v="928482"/>
    <n v="616"/>
    <n v="36782"/>
    <n v="8"/>
    <n v="965264"/>
    <n v="460914"/>
    <n v="893"/>
  </r>
  <r>
    <x v="6"/>
    <x v="1"/>
    <x v="7"/>
    <x v="19"/>
    <x v="26"/>
    <n v="4793608"/>
    <n v="1817"/>
    <n v="0"/>
    <n v="0"/>
    <n v="4793608"/>
    <n v="1223799"/>
    <n v="2356"/>
  </r>
  <r>
    <x v="6"/>
    <x v="1"/>
    <x v="7"/>
    <x v="20"/>
    <x v="21"/>
    <n v="0"/>
    <n v="0"/>
    <n v="28500"/>
    <n v="2"/>
    <n v="28500"/>
    <n v="1060"/>
    <n v="2"/>
  </r>
  <r>
    <x v="6"/>
    <x v="2"/>
    <x v="0"/>
    <x v="0"/>
    <x v="27"/>
    <n v="0"/>
    <n v="0"/>
    <n v="0"/>
    <n v="0"/>
    <n v="0"/>
    <n v="2295"/>
    <n v="3"/>
  </r>
  <r>
    <x v="6"/>
    <x v="2"/>
    <x v="1"/>
    <x v="1"/>
    <x v="14"/>
    <n v="3722"/>
    <n v="18"/>
    <n v="0"/>
    <n v="0"/>
    <n v="3722"/>
    <n v="12512"/>
    <n v="27"/>
  </r>
  <r>
    <x v="6"/>
    <x v="2"/>
    <x v="2"/>
    <x v="2"/>
    <x v="5"/>
    <n v="17525264"/>
    <n v="11888"/>
    <n v="12384499"/>
    <n v="6153"/>
    <n v="30311050"/>
    <n v="12461105"/>
    <n v="23824"/>
  </r>
  <r>
    <x v="6"/>
    <x v="2"/>
    <x v="2"/>
    <x v="2"/>
    <x v="28"/>
    <n v="0"/>
    <n v="0"/>
    <n v="0"/>
    <n v="0"/>
    <n v="0"/>
    <n v="3120"/>
    <n v="6"/>
  </r>
  <r>
    <x v="6"/>
    <x v="2"/>
    <x v="2"/>
    <x v="2"/>
    <x v="6"/>
    <n v="1010552"/>
    <n v="1027"/>
    <n v="229385"/>
    <n v="228"/>
    <n v="1244662"/>
    <n v="780290"/>
    <n v="1544"/>
  </r>
  <r>
    <x v="6"/>
    <x v="2"/>
    <x v="2"/>
    <x v="2"/>
    <x v="7"/>
    <n v="8710699"/>
    <n v="6492"/>
    <n v="1769882"/>
    <n v="1054"/>
    <n v="10492159"/>
    <n v="5105732"/>
    <n v="10177"/>
  </r>
  <r>
    <x v="6"/>
    <x v="2"/>
    <x v="2"/>
    <x v="2"/>
    <x v="8"/>
    <n v="14689038"/>
    <n v="10403"/>
    <n v="6952921"/>
    <n v="3376"/>
    <n v="22176294"/>
    <n v="8428986"/>
    <n v="18188"/>
  </r>
  <r>
    <x v="6"/>
    <x v="2"/>
    <x v="2"/>
    <x v="3"/>
    <x v="9"/>
    <n v="292225"/>
    <n v="223"/>
    <n v="389485"/>
    <n v="244"/>
    <n v="681728"/>
    <n v="302886"/>
    <n v="591"/>
  </r>
  <r>
    <x v="6"/>
    <x v="2"/>
    <x v="2"/>
    <x v="3"/>
    <x v="10"/>
    <n v="1929401"/>
    <n v="2090"/>
    <n v="6094348"/>
    <n v="3102"/>
    <n v="8207948"/>
    <n v="3397385"/>
    <n v="6715"/>
  </r>
  <r>
    <x v="6"/>
    <x v="2"/>
    <x v="2"/>
    <x v="3"/>
    <x v="4"/>
    <n v="9069914"/>
    <n v="7572"/>
    <n v="7159384"/>
    <n v="4088"/>
    <n v="16295385"/>
    <n v="7068989"/>
    <n v="14619"/>
  </r>
  <r>
    <x v="6"/>
    <x v="2"/>
    <x v="2"/>
    <x v="3"/>
    <x v="8"/>
    <n v="10735303"/>
    <n v="6659"/>
    <n v="2170425"/>
    <n v="1072"/>
    <n v="12909879"/>
    <n v="4884831"/>
    <n v="9856"/>
  </r>
  <r>
    <x v="6"/>
    <x v="2"/>
    <x v="2"/>
    <x v="4"/>
    <x v="4"/>
    <n v="136142"/>
    <n v="282"/>
    <n v="423035"/>
    <n v="624"/>
    <n v="742189"/>
    <n v="883708"/>
    <n v="1943"/>
  </r>
  <r>
    <x v="6"/>
    <x v="2"/>
    <x v="2"/>
    <x v="5"/>
    <x v="1"/>
    <n v="3233335"/>
    <n v="3561"/>
    <n v="2546689"/>
    <n v="1651"/>
    <n v="5785340"/>
    <n v="3025958"/>
    <n v="6629"/>
  </r>
  <r>
    <x v="6"/>
    <x v="2"/>
    <x v="2"/>
    <x v="5"/>
    <x v="6"/>
    <n v="219145"/>
    <n v="254"/>
    <n v="177408"/>
    <n v="122"/>
    <n v="396553"/>
    <n v="226593"/>
    <n v="443"/>
  </r>
  <r>
    <x v="6"/>
    <x v="2"/>
    <x v="3"/>
    <x v="6"/>
    <x v="12"/>
    <n v="0"/>
    <n v="0"/>
    <n v="18042"/>
    <n v="21"/>
    <n v="18042"/>
    <n v="10524"/>
    <n v="27"/>
  </r>
  <r>
    <x v="6"/>
    <x v="2"/>
    <x v="3"/>
    <x v="7"/>
    <x v="13"/>
    <n v="0"/>
    <n v="0"/>
    <n v="813105"/>
    <n v="75"/>
    <n v="813105"/>
    <n v="62124"/>
    <n v="109"/>
  </r>
  <r>
    <x v="6"/>
    <x v="2"/>
    <x v="3"/>
    <x v="7"/>
    <x v="0"/>
    <n v="0"/>
    <n v="0"/>
    <n v="14314837"/>
    <n v="3452"/>
    <n v="14314837"/>
    <n v="1920148"/>
    <n v="3654"/>
  </r>
  <r>
    <x v="6"/>
    <x v="2"/>
    <x v="4"/>
    <x v="8"/>
    <x v="14"/>
    <n v="9837854"/>
    <n v="6731"/>
    <n v="4904617"/>
    <n v="2303"/>
    <n v="14851473"/>
    <n v="5945691"/>
    <n v="11495"/>
  </r>
  <r>
    <x v="6"/>
    <x v="2"/>
    <x v="4"/>
    <x v="8"/>
    <x v="3"/>
    <n v="351382"/>
    <n v="131"/>
    <n v="8389222"/>
    <n v="3265"/>
    <n v="8740604"/>
    <n v="2143107"/>
    <n v="4012"/>
  </r>
  <r>
    <x v="6"/>
    <x v="2"/>
    <x v="4"/>
    <x v="8"/>
    <x v="5"/>
    <n v="5508667"/>
    <n v="3201"/>
    <n v="4731213"/>
    <n v="1548"/>
    <n v="10239880"/>
    <n v="3065137"/>
    <n v="5785"/>
  </r>
  <r>
    <x v="6"/>
    <x v="2"/>
    <x v="4"/>
    <x v="9"/>
    <x v="15"/>
    <n v="0"/>
    <n v="0"/>
    <n v="98599"/>
    <n v="73"/>
    <n v="98599"/>
    <n v="47311"/>
    <n v="82"/>
  </r>
  <r>
    <x v="6"/>
    <x v="2"/>
    <x v="4"/>
    <x v="9"/>
    <x v="16"/>
    <n v="0"/>
    <n v="0"/>
    <n v="195628"/>
    <n v="138"/>
    <n v="195628"/>
    <n v="88058"/>
    <n v="163"/>
  </r>
  <r>
    <x v="6"/>
    <x v="2"/>
    <x v="4"/>
    <x v="9"/>
    <x v="17"/>
    <n v="0"/>
    <n v="0"/>
    <n v="918773"/>
    <n v="594"/>
    <n v="918773"/>
    <n v="330946"/>
    <n v="683"/>
  </r>
  <r>
    <x v="6"/>
    <x v="2"/>
    <x v="4"/>
    <x v="9"/>
    <x v="18"/>
    <n v="4820"/>
    <n v="26"/>
    <n v="422029"/>
    <n v="354"/>
    <n v="426849"/>
    <n v="236199"/>
    <n v="443"/>
  </r>
  <r>
    <x v="6"/>
    <x v="2"/>
    <x v="5"/>
    <x v="10"/>
    <x v="19"/>
    <n v="0"/>
    <n v="0"/>
    <n v="83854"/>
    <n v="11"/>
    <n v="83854"/>
    <n v="6452"/>
    <n v="13"/>
  </r>
  <r>
    <x v="6"/>
    <x v="2"/>
    <x v="5"/>
    <x v="10"/>
    <x v="20"/>
    <n v="0"/>
    <n v="0"/>
    <n v="6749196"/>
    <n v="943"/>
    <n v="6749196"/>
    <n v="497183"/>
    <n v="1013"/>
  </r>
  <r>
    <x v="6"/>
    <x v="2"/>
    <x v="5"/>
    <x v="11"/>
    <x v="19"/>
    <n v="0"/>
    <n v="0"/>
    <n v="9419924"/>
    <n v="896"/>
    <n v="9419924"/>
    <n v="513232"/>
    <n v="1022"/>
  </r>
  <r>
    <x v="6"/>
    <x v="2"/>
    <x v="5"/>
    <x v="11"/>
    <x v="21"/>
    <n v="0"/>
    <n v="0"/>
    <n v="38740072"/>
    <n v="2292"/>
    <n v="38740072"/>
    <n v="1436264"/>
    <n v="2870"/>
  </r>
  <r>
    <x v="6"/>
    <x v="2"/>
    <x v="6"/>
    <x v="12"/>
    <x v="22"/>
    <n v="0"/>
    <n v="0"/>
    <n v="306416"/>
    <n v="96"/>
    <n v="306416"/>
    <n v="57018"/>
    <n v="112"/>
  </r>
  <r>
    <x v="6"/>
    <x v="2"/>
    <x v="6"/>
    <x v="13"/>
    <x v="23"/>
    <n v="0"/>
    <n v="0"/>
    <n v="1131973"/>
    <n v="687"/>
    <n v="1131973"/>
    <n v="384186"/>
    <n v="822"/>
  </r>
  <r>
    <x v="6"/>
    <x v="2"/>
    <x v="7"/>
    <x v="14"/>
    <x v="24"/>
    <n v="0"/>
    <n v="0"/>
    <n v="3240793"/>
    <n v="863"/>
    <n v="3240793"/>
    <n v="487971"/>
    <n v="907"/>
  </r>
  <r>
    <x v="6"/>
    <x v="2"/>
    <x v="7"/>
    <x v="15"/>
    <x v="2"/>
    <n v="0"/>
    <n v="0"/>
    <n v="0"/>
    <n v="12"/>
    <n v="0"/>
    <n v="5323"/>
    <n v="15"/>
  </r>
  <r>
    <x v="6"/>
    <x v="2"/>
    <x v="7"/>
    <x v="16"/>
    <x v="2"/>
    <n v="684676"/>
    <n v="277"/>
    <n v="1905422"/>
    <n v="633"/>
    <n v="2590098"/>
    <n v="569479"/>
    <n v="1252"/>
  </r>
  <r>
    <x v="6"/>
    <x v="2"/>
    <x v="7"/>
    <x v="16"/>
    <x v="21"/>
    <n v="483038"/>
    <n v="173"/>
    <n v="5450406"/>
    <n v="1250"/>
    <n v="5933444"/>
    <n v="859774"/>
    <n v="1669"/>
  </r>
  <r>
    <x v="6"/>
    <x v="2"/>
    <x v="7"/>
    <x v="17"/>
    <x v="2"/>
    <n v="270895"/>
    <n v="223"/>
    <n v="0"/>
    <n v="1"/>
    <n v="270895"/>
    <n v="133935"/>
    <n v="292"/>
  </r>
  <r>
    <x v="6"/>
    <x v="2"/>
    <x v="7"/>
    <x v="17"/>
    <x v="25"/>
    <n v="8585"/>
    <n v="23"/>
    <n v="178756"/>
    <n v="96"/>
    <n v="187341"/>
    <n v="83148"/>
    <n v="145"/>
  </r>
  <r>
    <x v="6"/>
    <x v="2"/>
    <x v="7"/>
    <x v="18"/>
    <x v="25"/>
    <n v="0"/>
    <n v="0"/>
    <n v="5797843"/>
    <n v="1157"/>
    <n v="5797843"/>
    <n v="804010"/>
    <n v="1478"/>
  </r>
  <r>
    <x v="6"/>
    <x v="2"/>
    <x v="7"/>
    <x v="19"/>
    <x v="2"/>
    <n v="1144934"/>
    <n v="574"/>
    <n v="0"/>
    <n v="3"/>
    <n v="1144934"/>
    <n v="421206"/>
    <n v="846"/>
  </r>
  <r>
    <x v="6"/>
    <x v="2"/>
    <x v="7"/>
    <x v="19"/>
    <x v="26"/>
    <n v="5061839"/>
    <n v="1798"/>
    <n v="0"/>
    <n v="0"/>
    <n v="5061839"/>
    <n v="1167059"/>
    <n v="2303"/>
  </r>
  <r>
    <x v="6"/>
    <x v="2"/>
    <x v="7"/>
    <x v="20"/>
    <x v="21"/>
    <n v="0"/>
    <n v="0"/>
    <n v="17630"/>
    <n v="4"/>
    <n v="17630"/>
    <n v="1920"/>
    <n v="4"/>
  </r>
  <r>
    <x v="6"/>
    <x v="3"/>
    <x v="0"/>
    <x v="0"/>
    <x v="27"/>
    <n v="0"/>
    <n v="0"/>
    <n v="0"/>
    <n v="0"/>
    <n v="0"/>
    <n v="1923"/>
    <n v="3"/>
  </r>
  <r>
    <x v="6"/>
    <x v="3"/>
    <x v="1"/>
    <x v="1"/>
    <x v="14"/>
    <n v="0"/>
    <n v="15"/>
    <n v="0"/>
    <n v="0"/>
    <n v="0"/>
    <n v="6286"/>
    <n v="21"/>
  </r>
  <r>
    <x v="6"/>
    <x v="3"/>
    <x v="2"/>
    <x v="2"/>
    <x v="5"/>
    <n v="18670708"/>
    <n v="12312"/>
    <n v="11557964"/>
    <n v="6188"/>
    <n v="30594775"/>
    <n v="12607178"/>
    <n v="24157"/>
  </r>
  <r>
    <x v="6"/>
    <x v="3"/>
    <x v="2"/>
    <x v="2"/>
    <x v="28"/>
    <n v="0"/>
    <n v="0"/>
    <n v="0"/>
    <n v="0"/>
    <n v="0"/>
    <n v="1512"/>
    <n v="6"/>
  </r>
  <r>
    <x v="6"/>
    <x v="3"/>
    <x v="2"/>
    <x v="2"/>
    <x v="6"/>
    <n v="1009447"/>
    <n v="1017"/>
    <n v="248274"/>
    <n v="210"/>
    <n v="1267195"/>
    <n v="794400"/>
    <n v="1533"/>
  </r>
  <r>
    <x v="6"/>
    <x v="3"/>
    <x v="2"/>
    <x v="2"/>
    <x v="7"/>
    <n v="8777777"/>
    <n v="6388"/>
    <n v="1689425"/>
    <n v="1061"/>
    <n v="10491558"/>
    <n v="5364938"/>
    <n v="10165"/>
  </r>
  <r>
    <x v="6"/>
    <x v="3"/>
    <x v="2"/>
    <x v="2"/>
    <x v="8"/>
    <n v="16889854"/>
    <n v="10656"/>
    <n v="8384952"/>
    <n v="3545"/>
    <n v="25665402"/>
    <n v="9352094"/>
    <n v="18548"/>
  </r>
  <r>
    <x v="6"/>
    <x v="3"/>
    <x v="2"/>
    <x v="3"/>
    <x v="9"/>
    <n v="485353"/>
    <n v="225"/>
    <n v="309156"/>
    <n v="223"/>
    <n v="794619"/>
    <n v="297859"/>
    <n v="576"/>
  </r>
  <r>
    <x v="6"/>
    <x v="3"/>
    <x v="2"/>
    <x v="3"/>
    <x v="10"/>
    <n v="2758845"/>
    <n v="2027"/>
    <n v="5468834"/>
    <n v="3039"/>
    <n v="8395142"/>
    <n v="3535020"/>
    <n v="6499"/>
  </r>
  <r>
    <x v="6"/>
    <x v="3"/>
    <x v="2"/>
    <x v="3"/>
    <x v="4"/>
    <n v="10103593"/>
    <n v="7546"/>
    <n v="6924513"/>
    <n v="4039"/>
    <n v="17083415"/>
    <n v="7432324"/>
    <n v="14490"/>
  </r>
  <r>
    <x v="6"/>
    <x v="3"/>
    <x v="2"/>
    <x v="3"/>
    <x v="8"/>
    <n v="11890558"/>
    <n v="6763"/>
    <n v="2067419"/>
    <n v="1067"/>
    <n v="13962728"/>
    <n v="5299210"/>
    <n v="9933"/>
  </r>
  <r>
    <x v="6"/>
    <x v="3"/>
    <x v="2"/>
    <x v="4"/>
    <x v="4"/>
    <n v="131097"/>
    <n v="296"/>
    <n v="482365"/>
    <n v="596"/>
    <n v="874454"/>
    <n v="902906"/>
    <n v="1968"/>
  </r>
  <r>
    <x v="6"/>
    <x v="3"/>
    <x v="2"/>
    <x v="5"/>
    <x v="1"/>
    <n v="4191093"/>
    <n v="3554"/>
    <n v="2742257"/>
    <n v="1736"/>
    <n v="6954187"/>
    <n v="3512584"/>
    <n v="6712"/>
  </r>
  <r>
    <x v="6"/>
    <x v="3"/>
    <x v="2"/>
    <x v="5"/>
    <x v="6"/>
    <n v="186507"/>
    <n v="256"/>
    <n v="185893"/>
    <n v="113"/>
    <n v="372400"/>
    <n v="223640"/>
    <n v="432"/>
  </r>
  <r>
    <x v="6"/>
    <x v="3"/>
    <x v="3"/>
    <x v="6"/>
    <x v="12"/>
    <n v="0"/>
    <n v="0"/>
    <n v="15803"/>
    <n v="19"/>
    <n v="24668"/>
    <n v="15079"/>
    <n v="26"/>
  </r>
  <r>
    <x v="6"/>
    <x v="3"/>
    <x v="3"/>
    <x v="7"/>
    <x v="13"/>
    <n v="0"/>
    <n v="0"/>
    <n v="828575"/>
    <n v="75"/>
    <n v="828575"/>
    <n v="58797"/>
    <n v="110"/>
  </r>
  <r>
    <x v="6"/>
    <x v="3"/>
    <x v="3"/>
    <x v="7"/>
    <x v="0"/>
    <n v="0"/>
    <n v="0"/>
    <n v="13208747"/>
    <n v="3416"/>
    <n v="13208747"/>
    <n v="1869849"/>
    <n v="3676"/>
  </r>
  <r>
    <x v="6"/>
    <x v="3"/>
    <x v="4"/>
    <x v="8"/>
    <x v="14"/>
    <n v="10250011"/>
    <n v="6831"/>
    <n v="4783930"/>
    <n v="2125"/>
    <n v="15105266"/>
    <n v="6285998"/>
    <n v="11350"/>
  </r>
  <r>
    <x v="6"/>
    <x v="3"/>
    <x v="4"/>
    <x v="8"/>
    <x v="3"/>
    <n v="362302"/>
    <n v="129"/>
    <n v="8366635"/>
    <n v="3226"/>
    <n v="8728937"/>
    <n v="2279085"/>
    <n v="4002"/>
  </r>
  <r>
    <x v="6"/>
    <x v="3"/>
    <x v="4"/>
    <x v="8"/>
    <x v="5"/>
    <n v="5672139"/>
    <n v="3102"/>
    <n v="5175927"/>
    <n v="1698"/>
    <n v="10848066"/>
    <n v="3247773"/>
    <n v="5857"/>
  </r>
  <r>
    <x v="6"/>
    <x v="3"/>
    <x v="4"/>
    <x v="9"/>
    <x v="15"/>
    <n v="3239"/>
    <n v="9"/>
    <n v="87031"/>
    <n v="72"/>
    <n v="90270"/>
    <n v="50079"/>
    <n v="93"/>
  </r>
  <r>
    <x v="6"/>
    <x v="3"/>
    <x v="4"/>
    <x v="9"/>
    <x v="16"/>
    <n v="0"/>
    <n v="0"/>
    <n v="185700"/>
    <n v="137"/>
    <n v="185700"/>
    <n v="102034"/>
    <n v="162"/>
  </r>
  <r>
    <x v="6"/>
    <x v="3"/>
    <x v="4"/>
    <x v="9"/>
    <x v="17"/>
    <n v="0"/>
    <n v="0"/>
    <n v="1020132"/>
    <n v="591"/>
    <n v="1020132"/>
    <n v="341869"/>
    <n v="680"/>
  </r>
  <r>
    <x v="6"/>
    <x v="3"/>
    <x v="4"/>
    <x v="9"/>
    <x v="18"/>
    <n v="27024"/>
    <n v="33"/>
    <n v="441690"/>
    <n v="368"/>
    <n v="469305"/>
    <n v="243120"/>
    <n v="460"/>
  </r>
  <r>
    <x v="6"/>
    <x v="3"/>
    <x v="5"/>
    <x v="10"/>
    <x v="19"/>
    <n v="0"/>
    <n v="0"/>
    <n v="104448"/>
    <n v="11"/>
    <n v="104448"/>
    <n v="6521"/>
    <n v="13"/>
  </r>
  <r>
    <x v="6"/>
    <x v="3"/>
    <x v="5"/>
    <x v="10"/>
    <x v="20"/>
    <n v="0"/>
    <n v="0"/>
    <n v="7700343"/>
    <n v="943"/>
    <n v="7700343"/>
    <n v="493782"/>
    <n v="1011"/>
  </r>
  <r>
    <x v="6"/>
    <x v="3"/>
    <x v="5"/>
    <x v="11"/>
    <x v="19"/>
    <n v="0"/>
    <n v="0"/>
    <n v="10172392"/>
    <n v="883"/>
    <n v="10172392"/>
    <n v="504934"/>
    <n v="1032"/>
  </r>
  <r>
    <x v="6"/>
    <x v="3"/>
    <x v="5"/>
    <x v="11"/>
    <x v="21"/>
    <n v="0"/>
    <n v="0"/>
    <n v="39023340"/>
    <n v="2289"/>
    <n v="39023340"/>
    <n v="1420852"/>
    <n v="2870"/>
  </r>
  <r>
    <x v="6"/>
    <x v="3"/>
    <x v="6"/>
    <x v="12"/>
    <x v="22"/>
    <n v="0"/>
    <n v="0"/>
    <n v="469520"/>
    <n v="89"/>
    <n v="469520"/>
    <n v="57818"/>
    <n v="106"/>
  </r>
  <r>
    <x v="6"/>
    <x v="3"/>
    <x v="6"/>
    <x v="13"/>
    <x v="23"/>
    <n v="0"/>
    <n v="0"/>
    <n v="1307445"/>
    <n v="682"/>
    <n v="1307445"/>
    <n v="392785"/>
    <n v="822"/>
  </r>
  <r>
    <x v="6"/>
    <x v="3"/>
    <x v="7"/>
    <x v="14"/>
    <x v="24"/>
    <n v="0"/>
    <n v="0"/>
    <n v="2911378"/>
    <n v="865"/>
    <n v="2911378"/>
    <n v="511713"/>
    <n v="909"/>
  </r>
  <r>
    <x v="6"/>
    <x v="3"/>
    <x v="7"/>
    <x v="15"/>
    <x v="2"/>
    <n v="0"/>
    <n v="0"/>
    <n v="0"/>
    <n v="8"/>
    <n v="0"/>
    <n v="4649"/>
    <n v="11"/>
  </r>
  <r>
    <x v="6"/>
    <x v="3"/>
    <x v="7"/>
    <x v="16"/>
    <x v="2"/>
    <n v="967209"/>
    <n v="279"/>
    <n v="2338746"/>
    <n v="613"/>
    <n v="3305955"/>
    <n v="602359"/>
    <n v="1164"/>
  </r>
  <r>
    <x v="6"/>
    <x v="3"/>
    <x v="7"/>
    <x v="16"/>
    <x v="21"/>
    <n v="513520"/>
    <n v="190"/>
    <n v="5348064"/>
    <n v="1220"/>
    <n v="5861584"/>
    <n v="819049"/>
    <n v="1656"/>
  </r>
  <r>
    <x v="6"/>
    <x v="3"/>
    <x v="7"/>
    <x v="17"/>
    <x v="2"/>
    <n v="383061"/>
    <n v="223"/>
    <n v="0"/>
    <n v="1"/>
    <n v="383061"/>
    <n v="147279"/>
    <n v="295"/>
  </r>
  <r>
    <x v="6"/>
    <x v="3"/>
    <x v="7"/>
    <x v="17"/>
    <x v="25"/>
    <n v="10838"/>
    <n v="18"/>
    <n v="90509"/>
    <n v="119"/>
    <n v="101347"/>
    <n v="86428"/>
    <n v="158"/>
  </r>
  <r>
    <x v="6"/>
    <x v="3"/>
    <x v="7"/>
    <x v="18"/>
    <x v="25"/>
    <n v="0"/>
    <n v="0"/>
    <n v="5556238"/>
    <n v="1161"/>
    <n v="5556238"/>
    <n v="845169"/>
    <n v="1525"/>
  </r>
  <r>
    <x v="6"/>
    <x v="3"/>
    <x v="7"/>
    <x v="19"/>
    <x v="2"/>
    <n v="989798"/>
    <n v="609"/>
    <n v="0"/>
    <n v="1"/>
    <n v="989798"/>
    <n v="452667"/>
    <n v="889"/>
  </r>
  <r>
    <x v="6"/>
    <x v="3"/>
    <x v="7"/>
    <x v="19"/>
    <x v="26"/>
    <n v="5446339"/>
    <n v="1810"/>
    <n v="0"/>
    <n v="0"/>
    <n v="5446339"/>
    <n v="1164241"/>
    <n v="2338"/>
  </r>
  <r>
    <x v="6"/>
    <x v="3"/>
    <x v="7"/>
    <x v="20"/>
    <x v="21"/>
    <n v="0"/>
    <n v="0"/>
    <n v="0"/>
    <n v="1"/>
    <n v="0"/>
    <n v="60"/>
    <n v="1"/>
  </r>
  <r>
    <x v="7"/>
    <x v="0"/>
    <x v="0"/>
    <x v="0"/>
    <x v="27"/>
    <n v="0"/>
    <n v="0"/>
    <n v="0"/>
    <n v="0"/>
    <n v="0"/>
    <n v="1923"/>
    <n v="3"/>
  </r>
  <r>
    <x v="7"/>
    <x v="0"/>
    <x v="1"/>
    <x v="1"/>
    <x v="14"/>
    <n v="0"/>
    <n v="12"/>
    <n v="0"/>
    <n v="0"/>
    <n v="0"/>
    <n v="3410"/>
    <n v="19"/>
  </r>
  <r>
    <x v="7"/>
    <x v="0"/>
    <x v="2"/>
    <x v="2"/>
    <x v="5"/>
    <n v="20575903"/>
    <n v="12396"/>
    <n v="11999863"/>
    <n v="6116"/>
    <n v="33001228"/>
    <n v="13054028"/>
    <n v="24178"/>
  </r>
  <r>
    <x v="7"/>
    <x v="0"/>
    <x v="2"/>
    <x v="2"/>
    <x v="28"/>
    <n v="0"/>
    <n v="0"/>
    <n v="0"/>
    <n v="0"/>
    <n v="0"/>
    <n v="2576"/>
    <n v="6"/>
  </r>
  <r>
    <x v="7"/>
    <x v="0"/>
    <x v="2"/>
    <x v="2"/>
    <x v="6"/>
    <n v="989241"/>
    <n v="897"/>
    <n v="258046"/>
    <n v="239"/>
    <n v="1281965"/>
    <n v="736729"/>
    <n v="1412"/>
  </r>
  <r>
    <x v="7"/>
    <x v="0"/>
    <x v="2"/>
    <x v="2"/>
    <x v="7"/>
    <n v="10476243"/>
    <n v="6756"/>
    <n v="1809019"/>
    <n v="1000"/>
    <n v="12322618"/>
    <n v="5702602"/>
    <n v="10600"/>
  </r>
  <r>
    <x v="7"/>
    <x v="0"/>
    <x v="2"/>
    <x v="2"/>
    <x v="8"/>
    <n v="18531917"/>
    <n v="11105"/>
    <n v="9042941"/>
    <n v="3595"/>
    <n v="27917410"/>
    <n v="9987227"/>
    <n v="19173"/>
  </r>
  <r>
    <x v="7"/>
    <x v="0"/>
    <x v="2"/>
    <x v="3"/>
    <x v="9"/>
    <n v="560947"/>
    <n v="235"/>
    <n v="361649"/>
    <n v="258"/>
    <n v="922596"/>
    <n v="329898"/>
    <n v="619"/>
  </r>
  <r>
    <x v="7"/>
    <x v="0"/>
    <x v="2"/>
    <x v="3"/>
    <x v="10"/>
    <n v="3708326"/>
    <n v="2048"/>
    <n v="5459622"/>
    <n v="2896"/>
    <n v="9344619"/>
    <n v="3620899"/>
    <n v="6312"/>
  </r>
  <r>
    <x v="7"/>
    <x v="0"/>
    <x v="2"/>
    <x v="3"/>
    <x v="4"/>
    <n v="11329543"/>
    <n v="7633"/>
    <n v="6773917"/>
    <n v="4052"/>
    <n v="18123843"/>
    <n v="7991326"/>
    <n v="14574"/>
  </r>
  <r>
    <x v="7"/>
    <x v="0"/>
    <x v="2"/>
    <x v="3"/>
    <x v="8"/>
    <n v="12815559"/>
    <n v="6846"/>
    <n v="2059759"/>
    <n v="1013"/>
    <n v="14876445"/>
    <n v="5684888"/>
    <n v="9955"/>
  </r>
  <r>
    <x v="7"/>
    <x v="0"/>
    <x v="2"/>
    <x v="4"/>
    <x v="4"/>
    <n v="140311"/>
    <n v="300"/>
    <n v="527404"/>
    <n v="650"/>
    <n v="801202"/>
    <n v="1006646"/>
    <n v="2123"/>
  </r>
  <r>
    <x v="7"/>
    <x v="0"/>
    <x v="2"/>
    <x v="5"/>
    <x v="1"/>
    <n v="4288588"/>
    <n v="3603"/>
    <n v="2906809"/>
    <n v="1753"/>
    <n v="7219734"/>
    <n v="3590980"/>
    <n v="6745"/>
  </r>
  <r>
    <x v="7"/>
    <x v="0"/>
    <x v="2"/>
    <x v="5"/>
    <x v="6"/>
    <n v="212517"/>
    <n v="251"/>
    <n v="185979"/>
    <n v="114"/>
    <n v="398496"/>
    <n v="206246"/>
    <n v="422"/>
  </r>
  <r>
    <x v="7"/>
    <x v="0"/>
    <x v="3"/>
    <x v="6"/>
    <x v="12"/>
    <n v="0"/>
    <n v="0"/>
    <n v="11178"/>
    <n v="19"/>
    <n v="13054"/>
    <n v="11929"/>
    <n v="26"/>
  </r>
  <r>
    <x v="7"/>
    <x v="0"/>
    <x v="3"/>
    <x v="7"/>
    <x v="13"/>
    <n v="0"/>
    <n v="0"/>
    <n v="648026"/>
    <n v="75"/>
    <n v="648026"/>
    <n v="62409"/>
    <n v="109"/>
  </r>
  <r>
    <x v="7"/>
    <x v="0"/>
    <x v="3"/>
    <x v="7"/>
    <x v="0"/>
    <n v="0"/>
    <n v="0"/>
    <n v="13788313"/>
    <n v="3428"/>
    <n v="13788313"/>
    <n v="1845782"/>
    <n v="3642"/>
  </r>
  <r>
    <x v="7"/>
    <x v="0"/>
    <x v="4"/>
    <x v="8"/>
    <x v="14"/>
    <n v="11622000"/>
    <n v="6664"/>
    <n v="4704692"/>
    <n v="1947"/>
    <n v="16348569"/>
    <n v="6285548"/>
    <n v="10937"/>
  </r>
  <r>
    <x v="7"/>
    <x v="0"/>
    <x v="4"/>
    <x v="8"/>
    <x v="3"/>
    <n v="489764"/>
    <n v="150"/>
    <n v="8627585"/>
    <n v="3159"/>
    <n v="9117349"/>
    <n v="2323391"/>
    <n v="3958"/>
  </r>
  <r>
    <x v="7"/>
    <x v="0"/>
    <x v="4"/>
    <x v="8"/>
    <x v="5"/>
    <n v="6610466"/>
    <n v="3201"/>
    <n v="5270040"/>
    <n v="1753"/>
    <n v="11880506"/>
    <n v="3474075"/>
    <n v="6011"/>
  </r>
  <r>
    <x v="7"/>
    <x v="0"/>
    <x v="4"/>
    <x v="9"/>
    <x v="15"/>
    <n v="356"/>
    <n v="9"/>
    <n v="95641"/>
    <n v="71"/>
    <n v="95997"/>
    <n v="51353"/>
    <n v="90"/>
  </r>
  <r>
    <x v="7"/>
    <x v="0"/>
    <x v="4"/>
    <x v="9"/>
    <x v="16"/>
    <n v="0"/>
    <n v="0"/>
    <n v="204065"/>
    <n v="132"/>
    <n v="204065"/>
    <n v="100833"/>
    <n v="157"/>
  </r>
  <r>
    <x v="7"/>
    <x v="0"/>
    <x v="4"/>
    <x v="9"/>
    <x v="17"/>
    <n v="0"/>
    <n v="0"/>
    <n v="701222"/>
    <n v="544"/>
    <n v="701222"/>
    <n v="298165"/>
    <n v="613"/>
  </r>
  <r>
    <x v="7"/>
    <x v="0"/>
    <x v="4"/>
    <x v="9"/>
    <x v="18"/>
    <n v="32078"/>
    <n v="38"/>
    <n v="408230"/>
    <n v="328"/>
    <n v="440308"/>
    <n v="236439"/>
    <n v="412"/>
  </r>
  <r>
    <x v="7"/>
    <x v="0"/>
    <x v="5"/>
    <x v="10"/>
    <x v="19"/>
    <n v="0"/>
    <n v="0"/>
    <n v="59588"/>
    <n v="11"/>
    <n v="59588"/>
    <n v="6850"/>
    <n v="13"/>
  </r>
  <r>
    <x v="7"/>
    <x v="0"/>
    <x v="5"/>
    <x v="10"/>
    <x v="20"/>
    <n v="0"/>
    <n v="0"/>
    <n v="7694537"/>
    <n v="947"/>
    <n v="7694537"/>
    <n v="518542"/>
    <n v="1013"/>
  </r>
  <r>
    <x v="7"/>
    <x v="0"/>
    <x v="5"/>
    <x v="11"/>
    <x v="19"/>
    <n v="0"/>
    <n v="0"/>
    <n v="9248402"/>
    <n v="847"/>
    <n v="9248402"/>
    <n v="513614"/>
    <n v="1029"/>
  </r>
  <r>
    <x v="7"/>
    <x v="0"/>
    <x v="5"/>
    <x v="11"/>
    <x v="21"/>
    <n v="0"/>
    <n v="0"/>
    <n v="38925357"/>
    <n v="2339"/>
    <n v="38925357"/>
    <n v="1465537"/>
    <n v="2871"/>
  </r>
  <r>
    <x v="7"/>
    <x v="0"/>
    <x v="6"/>
    <x v="12"/>
    <x v="22"/>
    <n v="0"/>
    <n v="0"/>
    <n v="380768"/>
    <n v="87"/>
    <n v="380768"/>
    <n v="55547"/>
    <n v="104"/>
  </r>
  <r>
    <x v="7"/>
    <x v="0"/>
    <x v="6"/>
    <x v="13"/>
    <x v="23"/>
    <n v="0"/>
    <n v="0"/>
    <n v="1249858"/>
    <n v="679"/>
    <n v="1249858"/>
    <n v="386224"/>
    <n v="818"/>
  </r>
  <r>
    <x v="7"/>
    <x v="0"/>
    <x v="7"/>
    <x v="14"/>
    <x v="24"/>
    <n v="0"/>
    <n v="0"/>
    <n v="3198890"/>
    <n v="872"/>
    <n v="3198890"/>
    <n v="537696"/>
    <n v="916"/>
  </r>
  <r>
    <x v="7"/>
    <x v="0"/>
    <x v="7"/>
    <x v="15"/>
    <x v="2"/>
    <n v="0"/>
    <n v="0"/>
    <n v="0"/>
    <n v="8"/>
    <n v="0"/>
    <n v="5053"/>
    <n v="11"/>
  </r>
  <r>
    <x v="7"/>
    <x v="0"/>
    <x v="7"/>
    <x v="16"/>
    <x v="2"/>
    <n v="979934"/>
    <n v="315"/>
    <n v="1963059"/>
    <n v="593"/>
    <n v="2942993"/>
    <n v="551817"/>
    <n v="1170"/>
  </r>
  <r>
    <x v="7"/>
    <x v="0"/>
    <x v="7"/>
    <x v="16"/>
    <x v="21"/>
    <n v="546419"/>
    <n v="200"/>
    <n v="5148893"/>
    <n v="1201"/>
    <n v="5695312"/>
    <n v="864042"/>
    <n v="1641"/>
  </r>
  <r>
    <x v="7"/>
    <x v="0"/>
    <x v="7"/>
    <x v="17"/>
    <x v="2"/>
    <n v="244419"/>
    <n v="235"/>
    <n v="0"/>
    <n v="0"/>
    <n v="244419"/>
    <n v="134622"/>
    <n v="309"/>
  </r>
  <r>
    <x v="7"/>
    <x v="0"/>
    <x v="7"/>
    <x v="17"/>
    <x v="25"/>
    <n v="0"/>
    <n v="3"/>
    <n v="54555"/>
    <n v="109"/>
    <n v="54555"/>
    <n v="72684"/>
    <n v="144"/>
  </r>
  <r>
    <x v="7"/>
    <x v="0"/>
    <x v="7"/>
    <x v="18"/>
    <x v="25"/>
    <n v="0"/>
    <n v="0"/>
    <n v="6060176"/>
    <n v="1255"/>
    <n v="6060176"/>
    <n v="797962"/>
    <n v="1523"/>
  </r>
  <r>
    <x v="7"/>
    <x v="0"/>
    <x v="7"/>
    <x v="19"/>
    <x v="2"/>
    <n v="1001037"/>
    <n v="618"/>
    <n v="0"/>
    <n v="1"/>
    <n v="1001037"/>
    <n v="507394"/>
    <n v="897"/>
  </r>
  <r>
    <x v="7"/>
    <x v="0"/>
    <x v="7"/>
    <x v="19"/>
    <x v="26"/>
    <n v="5900997"/>
    <n v="1880"/>
    <n v="0"/>
    <n v="0"/>
    <n v="5900997"/>
    <n v="1287387"/>
    <n v="2429"/>
  </r>
  <r>
    <x v="7"/>
    <x v="0"/>
    <x v="7"/>
    <x v="20"/>
    <x v="21"/>
    <n v="0"/>
    <n v="0"/>
    <n v="19028"/>
    <n v="3"/>
    <n v="19028"/>
    <n v="1311"/>
    <n v="4"/>
  </r>
  <r>
    <x v="7"/>
    <x v="1"/>
    <x v="0"/>
    <x v="0"/>
    <x v="27"/>
    <n v="0"/>
    <n v="0"/>
    <n v="0"/>
    <n v="0"/>
    <n v="0"/>
    <n v="2310"/>
    <n v="4"/>
  </r>
  <r>
    <x v="7"/>
    <x v="1"/>
    <x v="1"/>
    <x v="1"/>
    <x v="14"/>
    <n v="0"/>
    <n v="4"/>
    <n v="0"/>
    <n v="0"/>
    <n v="0"/>
    <n v="1480"/>
    <n v="7"/>
  </r>
  <r>
    <x v="7"/>
    <x v="1"/>
    <x v="2"/>
    <x v="2"/>
    <x v="5"/>
    <n v="19914235"/>
    <n v="12337"/>
    <n v="11257460"/>
    <n v="6061"/>
    <n v="31645352"/>
    <n v="12897832"/>
    <n v="24220"/>
  </r>
  <r>
    <x v="7"/>
    <x v="1"/>
    <x v="2"/>
    <x v="2"/>
    <x v="28"/>
    <n v="0"/>
    <n v="0"/>
    <n v="0"/>
    <n v="0"/>
    <n v="0"/>
    <n v="2752"/>
    <n v="6"/>
  </r>
  <r>
    <x v="7"/>
    <x v="1"/>
    <x v="2"/>
    <x v="2"/>
    <x v="6"/>
    <n v="999675"/>
    <n v="923"/>
    <n v="286284"/>
    <n v="252"/>
    <n v="1289736"/>
    <n v="778487"/>
    <n v="1468"/>
  </r>
  <r>
    <x v="7"/>
    <x v="1"/>
    <x v="2"/>
    <x v="2"/>
    <x v="7"/>
    <n v="9874216"/>
    <n v="6892"/>
    <n v="1792106"/>
    <n v="1115"/>
    <n v="11726606"/>
    <n v="5674848"/>
    <n v="10916"/>
  </r>
  <r>
    <x v="7"/>
    <x v="1"/>
    <x v="2"/>
    <x v="2"/>
    <x v="8"/>
    <n v="18463970"/>
    <n v="11034"/>
    <n v="9366927"/>
    <n v="3697"/>
    <n v="28046319"/>
    <n v="9910838"/>
    <n v="19170"/>
  </r>
  <r>
    <x v="7"/>
    <x v="1"/>
    <x v="2"/>
    <x v="3"/>
    <x v="9"/>
    <n v="399293"/>
    <n v="237"/>
    <n v="354790"/>
    <n v="286"/>
    <n v="754083"/>
    <n v="350737"/>
    <n v="656"/>
  </r>
  <r>
    <x v="7"/>
    <x v="1"/>
    <x v="2"/>
    <x v="3"/>
    <x v="10"/>
    <n v="3070285"/>
    <n v="2048"/>
    <n v="4964350"/>
    <n v="2945"/>
    <n v="8220621"/>
    <n v="3434432"/>
    <n v="6382"/>
  </r>
  <r>
    <x v="7"/>
    <x v="1"/>
    <x v="2"/>
    <x v="3"/>
    <x v="4"/>
    <n v="10491507"/>
    <n v="7578"/>
    <n v="6769670"/>
    <n v="4124"/>
    <n v="17341229"/>
    <n v="7617251"/>
    <n v="14581"/>
  </r>
  <r>
    <x v="7"/>
    <x v="1"/>
    <x v="2"/>
    <x v="3"/>
    <x v="8"/>
    <n v="12129731"/>
    <n v="6920"/>
    <n v="2183889"/>
    <n v="1059"/>
    <n v="14318111"/>
    <n v="5509572"/>
    <n v="10112"/>
  </r>
  <r>
    <x v="7"/>
    <x v="1"/>
    <x v="2"/>
    <x v="4"/>
    <x v="4"/>
    <n v="109962"/>
    <n v="286"/>
    <n v="489175"/>
    <n v="647"/>
    <n v="881030"/>
    <n v="953956"/>
    <n v="2084"/>
  </r>
  <r>
    <x v="7"/>
    <x v="1"/>
    <x v="2"/>
    <x v="5"/>
    <x v="1"/>
    <n v="4421660"/>
    <n v="3620"/>
    <n v="2924951"/>
    <n v="1671"/>
    <n v="7383103"/>
    <n v="3508960"/>
    <n v="6675"/>
  </r>
  <r>
    <x v="7"/>
    <x v="1"/>
    <x v="2"/>
    <x v="5"/>
    <x v="6"/>
    <n v="200055"/>
    <n v="221"/>
    <n v="190638"/>
    <n v="118"/>
    <n v="390693"/>
    <n v="201375"/>
    <n v="397"/>
  </r>
  <r>
    <x v="7"/>
    <x v="1"/>
    <x v="3"/>
    <x v="6"/>
    <x v="12"/>
    <n v="0"/>
    <n v="0"/>
    <n v="10579"/>
    <n v="20"/>
    <n v="10579"/>
    <n v="10534"/>
    <n v="21"/>
  </r>
  <r>
    <x v="7"/>
    <x v="1"/>
    <x v="3"/>
    <x v="7"/>
    <x v="13"/>
    <n v="0"/>
    <n v="0"/>
    <n v="853530"/>
    <n v="75"/>
    <n v="853530"/>
    <n v="60708"/>
    <n v="110"/>
  </r>
  <r>
    <x v="7"/>
    <x v="1"/>
    <x v="3"/>
    <x v="7"/>
    <x v="0"/>
    <n v="0"/>
    <n v="0"/>
    <n v="13332132"/>
    <n v="3449"/>
    <n v="13332132"/>
    <n v="2047982"/>
    <n v="3658"/>
  </r>
  <r>
    <x v="7"/>
    <x v="1"/>
    <x v="4"/>
    <x v="8"/>
    <x v="14"/>
    <n v="10869929"/>
    <n v="6397"/>
    <n v="4170171"/>
    <n v="2007"/>
    <n v="15130748"/>
    <n v="5774336"/>
    <n v="10706"/>
  </r>
  <r>
    <x v="7"/>
    <x v="1"/>
    <x v="4"/>
    <x v="8"/>
    <x v="3"/>
    <n v="441723"/>
    <n v="149"/>
    <n v="8339369"/>
    <n v="3359"/>
    <n v="8781092"/>
    <n v="2363921"/>
    <n v="4168"/>
  </r>
  <r>
    <x v="7"/>
    <x v="1"/>
    <x v="4"/>
    <x v="8"/>
    <x v="5"/>
    <n v="5998675"/>
    <n v="3234"/>
    <n v="5175611"/>
    <n v="1702"/>
    <n v="11174286"/>
    <n v="3350363"/>
    <n v="6088"/>
  </r>
  <r>
    <x v="7"/>
    <x v="1"/>
    <x v="4"/>
    <x v="9"/>
    <x v="15"/>
    <n v="0"/>
    <n v="0"/>
    <n v="88094"/>
    <n v="73"/>
    <n v="88094"/>
    <n v="54530"/>
    <n v="97"/>
  </r>
  <r>
    <x v="7"/>
    <x v="1"/>
    <x v="4"/>
    <x v="9"/>
    <x v="16"/>
    <n v="0"/>
    <n v="0"/>
    <n v="182729"/>
    <n v="127"/>
    <n v="182729"/>
    <n v="92199"/>
    <n v="152"/>
  </r>
  <r>
    <x v="7"/>
    <x v="1"/>
    <x v="4"/>
    <x v="9"/>
    <x v="17"/>
    <n v="0"/>
    <n v="0"/>
    <n v="676871"/>
    <n v="575"/>
    <n v="676871"/>
    <n v="135850"/>
    <n v="649"/>
  </r>
  <r>
    <x v="7"/>
    <x v="1"/>
    <x v="4"/>
    <x v="9"/>
    <x v="18"/>
    <n v="38918"/>
    <n v="28"/>
    <n v="382534"/>
    <n v="332"/>
    <n v="421452"/>
    <n v="219894"/>
    <n v="400"/>
  </r>
  <r>
    <x v="7"/>
    <x v="1"/>
    <x v="5"/>
    <x v="10"/>
    <x v="19"/>
    <n v="0"/>
    <n v="0"/>
    <n v="17179"/>
    <n v="11"/>
    <n v="17179"/>
    <n v="6751"/>
    <n v="13"/>
  </r>
  <r>
    <x v="7"/>
    <x v="1"/>
    <x v="5"/>
    <x v="10"/>
    <x v="20"/>
    <n v="0"/>
    <n v="0"/>
    <n v="6980459"/>
    <n v="950"/>
    <n v="6980459"/>
    <n v="492121"/>
    <n v="1018"/>
  </r>
  <r>
    <x v="7"/>
    <x v="1"/>
    <x v="5"/>
    <x v="11"/>
    <x v="19"/>
    <n v="0"/>
    <n v="0"/>
    <n v="9037079"/>
    <n v="990"/>
    <n v="9037079"/>
    <n v="528197"/>
    <n v="1157"/>
  </r>
  <r>
    <x v="7"/>
    <x v="1"/>
    <x v="5"/>
    <x v="11"/>
    <x v="21"/>
    <n v="0"/>
    <n v="0"/>
    <n v="38688720"/>
    <n v="2377"/>
    <n v="38688720"/>
    <n v="1458931"/>
    <n v="2944"/>
  </r>
  <r>
    <x v="7"/>
    <x v="1"/>
    <x v="6"/>
    <x v="12"/>
    <x v="22"/>
    <n v="0"/>
    <n v="0"/>
    <n v="307436"/>
    <n v="90"/>
    <n v="307436"/>
    <n v="57826"/>
    <n v="107"/>
  </r>
  <r>
    <x v="7"/>
    <x v="1"/>
    <x v="6"/>
    <x v="13"/>
    <x v="23"/>
    <n v="0"/>
    <n v="0"/>
    <n v="1262180"/>
    <n v="684"/>
    <n v="1262180"/>
    <n v="401650"/>
    <n v="824"/>
  </r>
  <r>
    <x v="7"/>
    <x v="1"/>
    <x v="7"/>
    <x v="14"/>
    <x v="24"/>
    <n v="0"/>
    <n v="0"/>
    <n v="2020717"/>
    <n v="874"/>
    <n v="2020717"/>
    <n v="481608"/>
    <n v="918"/>
  </r>
  <r>
    <x v="7"/>
    <x v="1"/>
    <x v="7"/>
    <x v="15"/>
    <x v="2"/>
    <n v="0"/>
    <n v="0"/>
    <n v="0"/>
    <n v="8"/>
    <n v="0"/>
    <n v="4611"/>
    <n v="11"/>
  </r>
  <r>
    <x v="7"/>
    <x v="1"/>
    <x v="7"/>
    <x v="16"/>
    <x v="2"/>
    <n v="1327027"/>
    <n v="323"/>
    <n v="2086450"/>
    <n v="607"/>
    <n v="3413477"/>
    <n v="594557"/>
    <n v="1214"/>
  </r>
  <r>
    <x v="7"/>
    <x v="1"/>
    <x v="7"/>
    <x v="16"/>
    <x v="21"/>
    <n v="463961"/>
    <n v="207"/>
    <n v="4411468"/>
    <n v="1247"/>
    <n v="4886218"/>
    <n v="911309"/>
    <n v="1712"/>
  </r>
  <r>
    <x v="7"/>
    <x v="1"/>
    <x v="7"/>
    <x v="17"/>
    <x v="2"/>
    <n v="299533"/>
    <n v="214"/>
    <n v="0"/>
    <n v="1"/>
    <n v="299533"/>
    <n v="139487"/>
    <n v="292"/>
  </r>
  <r>
    <x v="7"/>
    <x v="1"/>
    <x v="7"/>
    <x v="17"/>
    <x v="25"/>
    <n v="73843"/>
    <n v="17"/>
    <n v="114119"/>
    <n v="104"/>
    <n v="187962"/>
    <n v="65126"/>
    <n v="154"/>
  </r>
  <r>
    <x v="7"/>
    <x v="1"/>
    <x v="7"/>
    <x v="18"/>
    <x v="25"/>
    <n v="0"/>
    <n v="0"/>
    <n v="6205322"/>
    <n v="1266"/>
    <n v="6205322"/>
    <n v="908966"/>
    <n v="1547"/>
  </r>
  <r>
    <x v="7"/>
    <x v="1"/>
    <x v="7"/>
    <x v="19"/>
    <x v="2"/>
    <n v="941873"/>
    <n v="617"/>
    <n v="0"/>
    <n v="2"/>
    <n v="941873"/>
    <n v="491751"/>
    <n v="907"/>
  </r>
  <r>
    <x v="7"/>
    <x v="1"/>
    <x v="7"/>
    <x v="19"/>
    <x v="26"/>
    <n v="5460722"/>
    <n v="1898"/>
    <n v="0"/>
    <n v="0"/>
    <n v="5460722"/>
    <n v="1274008"/>
    <n v="2436"/>
  </r>
  <r>
    <x v="7"/>
    <x v="1"/>
    <x v="7"/>
    <x v="20"/>
    <x v="21"/>
    <n v="0"/>
    <n v="0"/>
    <n v="27592"/>
    <n v="3"/>
    <n v="27592"/>
    <n v="1510"/>
    <n v="4"/>
  </r>
  <r>
    <x v="7"/>
    <x v="2"/>
    <x v="0"/>
    <x v="0"/>
    <x v="27"/>
    <n v="0"/>
    <n v="0"/>
    <n v="0"/>
    <n v="0"/>
    <n v="0"/>
    <n v="1560"/>
    <n v="3"/>
  </r>
  <r>
    <x v="7"/>
    <x v="2"/>
    <x v="1"/>
    <x v="1"/>
    <x v="14"/>
    <n v="0"/>
    <n v="1"/>
    <n v="0"/>
    <n v="0"/>
    <n v="0"/>
    <n v="3200"/>
    <n v="11"/>
  </r>
  <r>
    <x v="7"/>
    <x v="2"/>
    <x v="2"/>
    <x v="2"/>
    <x v="5"/>
    <n v="18969928"/>
    <n v="12193"/>
    <n v="11675228"/>
    <n v="6127"/>
    <n v="31070131"/>
    <n v="12479391"/>
    <n v="24145"/>
  </r>
  <r>
    <x v="7"/>
    <x v="2"/>
    <x v="2"/>
    <x v="2"/>
    <x v="28"/>
    <n v="0"/>
    <n v="0"/>
    <n v="0"/>
    <n v="0"/>
    <n v="0"/>
    <n v="3120"/>
    <n v="6"/>
  </r>
  <r>
    <x v="7"/>
    <x v="2"/>
    <x v="2"/>
    <x v="2"/>
    <x v="6"/>
    <n v="934970"/>
    <n v="856"/>
    <n v="173641"/>
    <n v="181"/>
    <n v="1118451"/>
    <n v="690673"/>
    <n v="1308"/>
  </r>
  <r>
    <x v="7"/>
    <x v="2"/>
    <x v="2"/>
    <x v="2"/>
    <x v="7"/>
    <n v="8925539"/>
    <n v="6706"/>
    <n v="1964952"/>
    <n v="1136"/>
    <n v="10921632"/>
    <n v="5416300"/>
    <n v="10694"/>
  </r>
  <r>
    <x v="7"/>
    <x v="2"/>
    <x v="2"/>
    <x v="2"/>
    <x v="8"/>
    <n v="18173686"/>
    <n v="11158"/>
    <n v="9564860"/>
    <n v="3799"/>
    <n v="27971605"/>
    <n v="9676987"/>
    <n v="19386"/>
  </r>
  <r>
    <x v="7"/>
    <x v="2"/>
    <x v="2"/>
    <x v="3"/>
    <x v="9"/>
    <n v="517136"/>
    <n v="235"/>
    <n v="253393"/>
    <n v="289"/>
    <n v="770529"/>
    <n v="389828"/>
    <n v="653"/>
  </r>
  <r>
    <x v="7"/>
    <x v="2"/>
    <x v="2"/>
    <x v="3"/>
    <x v="10"/>
    <n v="3048040"/>
    <n v="2056"/>
    <n v="5214550"/>
    <n v="2908"/>
    <n v="8471338"/>
    <n v="3467765"/>
    <n v="6374"/>
  </r>
  <r>
    <x v="7"/>
    <x v="2"/>
    <x v="2"/>
    <x v="3"/>
    <x v="4"/>
    <n v="9095894"/>
    <n v="7568"/>
    <n v="6320010"/>
    <n v="4026"/>
    <n v="15502052"/>
    <n v="7329388"/>
    <n v="14576"/>
  </r>
  <r>
    <x v="7"/>
    <x v="2"/>
    <x v="2"/>
    <x v="3"/>
    <x v="8"/>
    <n v="11541703"/>
    <n v="6829"/>
    <n v="2023966"/>
    <n v="973"/>
    <n v="13577764"/>
    <n v="5247013"/>
    <n v="9981"/>
  </r>
  <r>
    <x v="7"/>
    <x v="2"/>
    <x v="2"/>
    <x v="4"/>
    <x v="4"/>
    <n v="90837"/>
    <n v="259"/>
    <n v="387279"/>
    <n v="661"/>
    <n v="734079"/>
    <n v="925653"/>
    <n v="2003"/>
  </r>
  <r>
    <x v="7"/>
    <x v="2"/>
    <x v="2"/>
    <x v="5"/>
    <x v="1"/>
    <n v="3487518"/>
    <n v="3657"/>
    <n v="2932839"/>
    <n v="1777"/>
    <n v="6435504"/>
    <n v="3259176"/>
    <n v="6658"/>
  </r>
  <r>
    <x v="7"/>
    <x v="2"/>
    <x v="2"/>
    <x v="5"/>
    <x v="6"/>
    <n v="192612"/>
    <n v="212"/>
    <n v="191735"/>
    <n v="115"/>
    <n v="384347"/>
    <n v="188065"/>
    <n v="383"/>
  </r>
  <r>
    <x v="7"/>
    <x v="2"/>
    <x v="3"/>
    <x v="6"/>
    <x v="12"/>
    <n v="0"/>
    <n v="0"/>
    <n v="23761"/>
    <n v="21"/>
    <n v="23761"/>
    <n v="11096"/>
    <n v="22"/>
  </r>
  <r>
    <x v="7"/>
    <x v="2"/>
    <x v="3"/>
    <x v="7"/>
    <x v="13"/>
    <n v="0"/>
    <n v="0"/>
    <n v="896002"/>
    <n v="75"/>
    <n v="896002"/>
    <n v="63523"/>
    <n v="110"/>
  </r>
  <r>
    <x v="7"/>
    <x v="2"/>
    <x v="3"/>
    <x v="7"/>
    <x v="0"/>
    <n v="0"/>
    <n v="0"/>
    <n v="14813801"/>
    <n v="3426"/>
    <n v="14813801"/>
    <n v="1881295"/>
    <n v="3633"/>
  </r>
  <r>
    <x v="7"/>
    <x v="2"/>
    <x v="4"/>
    <x v="8"/>
    <x v="14"/>
    <n v="9736315"/>
    <n v="6348"/>
    <n v="4228435"/>
    <n v="2176"/>
    <n v="14068106"/>
    <n v="5647685"/>
    <n v="10697"/>
  </r>
  <r>
    <x v="7"/>
    <x v="2"/>
    <x v="4"/>
    <x v="8"/>
    <x v="3"/>
    <n v="447855"/>
    <n v="160"/>
    <n v="8769408"/>
    <n v="3340"/>
    <n v="9217263"/>
    <n v="2395221"/>
    <n v="4161"/>
  </r>
  <r>
    <x v="7"/>
    <x v="2"/>
    <x v="4"/>
    <x v="8"/>
    <x v="5"/>
    <n v="5796416"/>
    <n v="3249"/>
    <n v="5329734"/>
    <n v="1778"/>
    <n v="11126150"/>
    <n v="3474056"/>
    <n v="6195"/>
  </r>
  <r>
    <x v="7"/>
    <x v="2"/>
    <x v="4"/>
    <x v="9"/>
    <x v="15"/>
    <n v="0"/>
    <n v="0"/>
    <n v="103106"/>
    <n v="72"/>
    <n v="103106"/>
    <n v="48129"/>
    <n v="82"/>
  </r>
  <r>
    <x v="7"/>
    <x v="2"/>
    <x v="4"/>
    <x v="9"/>
    <x v="16"/>
    <n v="0"/>
    <n v="0"/>
    <n v="176206"/>
    <n v="137"/>
    <n v="176206"/>
    <n v="115157"/>
    <n v="163"/>
  </r>
  <r>
    <x v="7"/>
    <x v="2"/>
    <x v="4"/>
    <x v="9"/>
    <x v="17"/>
    <n v="0"/>
    <n v="0"/>
    <n v="655975"/>
    <n v="580"/>
    <n v="655975"/>
    <n v="293746"/>
    <n v="645"/>
  </r>
  <r>
    <x v="7"/>
    <x v="2"/>
    <x v="4"/>
    <x v="9"/>
    <x v="18"/>
    <n v="21530"/>
    <n v="30"/>
    <n v="399456"/>
    <n v="357"/>
    <n v="420986"/>
    <n v="245535"/>
    <n v="429"/>
  </r>
  <r>
    <x v="7"/>
    <x v="2"/>
    <x v="5"/>
    <x v="10"/>
    <x v="19"/>
    <n v="0"/>
    <n v="0"/>
    <n v="50937"/>
    <n v="11"/>
    <n v="50937"/>
    <n v="6573"/>
    <n v="13"/>
  </r>
  <r>
    <x v="7"/>
    <x v="2"/>
    <x v="5"/>
    <x v="10"/>
    <x v="20"/>
    <n v="0"/>
    <n v="0"/>
    <n v="7163794"/>
    <n v="949"/>
    <n v="7163794"/>
    <n v="485339"/>
    <n v="1017"/>
  </r>
  <r>
    <x v="7"/>
    <x v="2"/>
    <x v="5"/>
    <x v="11"/>
    <x v="19"/>
    <n v="0"/>
    <n v="0"/>
    <n v="8710456"/>
    <n v="814"/>
    <n v="8710456"/>
    <n v="517128"/>
    <n v="987"/>
  </r>
  <r>
    <x v="7"/>
    <x v="2"/>
    <x v="5"/>
    <x v="11"/>
    <x v="21"/>
    <n v="0"/>
    <n v="0"/>
    <n v="43150735"/>
    <n v="2387"/>
    <n v="43150735"/>
    <n v="1465980"/>
    <n v="2968"/>
  </r>
  <r>
    <x v="7"/>
    <x v="2"/>
    <x v="6"/>
    <x v="12"/>
    <x v="22"/>
    <n v="0"/>
    <n v="0"/>
    <n v="335007"/>
    <n v="91"/>
    <n v="335007"/>
    <n v="57937"/>
    <n v="108"/>
  </r>
  <r>
    <x v="7"/>
    <x v="2"/>
    <x v="6"/>
    <x v="13"/>
    <x v="23"/>
    <n v="0"/>
    <n v="0"/>
    <n v="1282890"/>
    <n v="671"/>
    <n v="1282890"/>
    <n v="385703"/>
    <n v="804"/>
  </r>
  <r>
    <x v="7"/>
    <x v="2"/>
    <x v="7"/>
    <x v="14"/>
    <x v="24"/>
    <n v="0"/>
    <n v="0"/>
    <n v="2898773"/>
    <n v="858"/>
    <n v="2898773"/>
    <n v="491267"/>
    <n v="902"/>
  </r>
  <r>
    <x v="7"/>
    <x v="2"/>
    <x v="7"/>
    <x v="15"/>
    <x v="2"/>
    <n v="0"/>
    <n v="0"/>
    <n v="0"/>
    <n v="8"/>
    <n v="0"/>
    <n v="2775"/>
    <n v="9"/>
  </r>
  <r>
    <x v="7"/>
    <x v="2"/>
    <x v="7"/>
    <x v="16"/>
    <x v="2"/>
    <n v="990763"/>
    <n v="308"/>
    <n v="1958520"/>
    <n v="643"/>
    <n v="2949283"/>
    <n v="583791"/>
    <n v="1231"/>
  </r>
  <r>
    <x v="7"/>
    <x v="2"/>
    <x v="7"/>
    <x v="16"/>
    <x v="21"/>
    <n v="149108"/>
    <n v="209"/>
    <n v="4867462"/>
    <n v="1301"/>
    <n v="5073861"/>
    <n v="914118"/>
    <n v="1771"/>
  </r>
  <r>
    <x v="7"/>
    <x v="2"/>
    <x v="7"/>
    <x v="17"/>
    <x v="2"/>
    <n v="444425"/>
    <n v="213"/>
    <n v="0"/>
    <n v="1"/>
    <n v="444425"/>
    <n v="136670"/>
    <n v="288"/>
  </r>
  <r>
    <x v="7"/>
    <x v="2"/>
    <x v="7"/>
    <x v="17"/>
    <x v="25"/>
    <n v="0"/>
    <n v="11"/>
    <n v="128659"/>
    <n v="95"/>
    <n v="128659"/>
    <n v="67035"/>
    <n v="145"/>
  </r>
  <r>
    <x v="7"/>
    <x v="2"/>
    <x v="7"/>
    <x v="18"/>
    <x v="25"/>
    <n v="0"/>
    <n v="0"/>
    <n v="5293561"/>
    <n v="1307"/>
    <n v="5293561"/>
    <n v="860439"/>
    <n v="1615"/>
  </r>
  <r>
    <x v="7"/>
    <x v="2"/>
    <x v="7"/>
    <x v="19"/>
    <x v="2"/>
    <n v="1030360"/>
    <n v="557"/>
    <n v="0"/>
    <n v="1"/>
    <n v="1030360"/>
    <n v="464481"/>
    <n v="813"/>
  </r>
  <r>
    <x v="7"/>
    <x v="2"/>
    <x v="7"/>
    <x v="19"/>
    <x v="26"/>
    <n v="5281857"/>
    <n v="1873"/>
    <n v="0"/>
    <n v="0"/>
    <n v="5281857"/>
    <n v="1187213"/>
    <n v="2396"/>
  </r>
  <r>
    <x v="7"/>
    <x v="2"/>
    <x v="7"/>
    <x v="20"/>
    <x v="21"/>
    <n v="0"/>
    <n v="0"/>
    <n v="6743"/>
    <n v="3"/>
    <n v="6743"/>
    <n v="1820"/>
    <n v="4"/>
  </r>
  <r>
    <x v="7"/>
    <x v="3"/>
    <x v="0"/>
    <x v="0"/>
    <x v="27"/>
    <n v="0"/>
    <n v="0"/>
    <n v="0"/>
    <n v="0"/>
    <n v="0"/>
    <n v="2060"/>
    <n v="3"/>
  </r>
  <r>
    <x v="7"/>
    <x v="3"/>
    <x v="1"/>
    <x v="1"/>
    <x v="14"/>
    <n v="0"/>
    <n v="1"/>
    <n v="0"/>
    <n v="0"/>
    <n v="0"/>
    <n v="2400"/>
    <n v="5"/>
  </r>
  <r>
    <x v="7"/>
    <x v="3"/>
    <x v="2"/>
    <x v="2"/>
    <x v="5"/>
    <n v="19322938"/>
    <n v="12333"/>
    <n v="11126733"/>
    <n v="5754"/>
    <n v="30775465"/>
    <n v="12382394"/>
    <n v="23763"/>
  </r>
  <r>
    <x v="7"/>
    <x v="3"/>
    <x v="2"/>
    <x v="2"/>
    <x v="28"/>
    <n v="0"/>
    <n v="0"/>
    <n v="0"/>
    <n v="0"/>
    <n v="0"/>
    <n v="3120"/>
    <n v="6"/>
  </r>
  <r>
    <x v="7"/>
    <x v="3"/>
    <x v="2"/>
    <x v="2"/>
    <x v="6"/>
    <n v="781966"/>
    <n v="757"/>
    <n v="124984"/>
    <n v="119"/>
    <n v="912708"/>
    <n v="588383"/>
    <n v="1138"/>
  </r>
  <r>
    <x v="7"/>
    <x v="3"/>
    <x v="2"/>
    <x v="2"/>
    <x v="7"/>
    <n v="8951814"/>
    <n v="6403"/>
    <n v="2025625"/>
    <n v="1230"/>
    <n v="11006035"/>
    <n v="5358786"/>
    <n v="10439"/>
  </r>
  <r>
    <x v="7"/>
    <x v="3"/>
    <x v="2"/>
    <x v="2"/>
    <x v="8"/>
    <n v="19941757"/>
    <n v="11283"/>
    <n v="9457025"/>
    <n v="3646"/>
    <n v="29573816"/>
    <n v="10014579"/>
    <n v="19402"/>
  </r>
  <r>
    <x v="7"/>
    <x v="3"/>
    <x v="2"/>
    <x v="3"/>
    <x v="9"/>
    <n v="502696"/>
    <n v="235"/>
    <n v="380432"/>
    <n v="283"/>
    <n v="883169"/>
    <n v="322586"/>
    <n v="649"/>
  </r>
  <r>
    <x v="7"/>
    <x v="3"/>
    <x v="2"/>
    <x v="3"/>
    <x v="10"/>
    <n v="3255111"/>
    <n v="2270"/>
    <n v="5245460"/>
    <n v="2859"/>
    <n v="8716697"/>
    <n v="3343124"/>
    <n v="6553"/>
  </r>
  <r>
    <x v="7"/>
    <x v="3"/>
    <x v="2"/>
    <x v="3"/>
    <x v="4"/>
    <n v="9513181"/>
    <n v="6867"/>
    <n v="6178383"/>
    <n v="3903"/>
    <n v="15777001"/>
    <n v="7049348"/>
    <n v="13545"/>
  </r>
  <r>
    <x v="7"/>
    <x v="3"/>
    <x v="2"/>
    <x v="3"/>
    <x v="8"/>
    <n v="11656890"/>
    <n v="6627"/>
    <n v="1734477"/>
    <n v="980"/>
    <n v="13429882"/>
    <n v="5107001"/>
    <n v="9716"/>
  </r>
  <r>
    <x v="7"/>
    <x v="3"/>
    <x v="2"/>
    <x v="4"/>
    <x v="4"/>
    <n v="74408"/>
    <n v="265"/>
    <n v="457165"/>
    <n v="685"/>
    <n v="754094"/>
    <n v="953327"/>
    <n v="2073"/>
  </r>
  <r>
    <x v="7"/>
    <x v="3"/>
    <x v="2"/>
    <x v="5"/>
    <x v="1"/>
    <n v="3969180"/>
    <n v="3719"/>
    <n v="2866324"/>
    <n v="1565"/>
    <n v="6844569"/>
    <n v="3268215"/>
    <n v="6468"/>
  </r>
  <r>
    <x v="7"/>
    <x v="3"/>
    <x v="2"/>
    <x v="5"/>
    <x v="6"/>
    <n v="218798"/>
    <n v="208"/>
    <n v="194993"/>
    <n v="110"/>
    <n v="413791"/>
    <n v="188192"/>
    <n v="374"/>
  </r>
  <r>
    <x v="7"/>
    <x v="3"/>
    <x v="3"/>
    <x v="6"/>
    <x v="12"/>
    <n v="0"/>
    <n v="0"/>
    <n v="10730"/>
    <n v="21"/>
    <n v="10730"/>
    <n v="9346"/>
    <n v="22"/>
  </r>
  <r>
    <x v="7"/>
    <x v="3"/>
    <x v="3"/>
    <x v="7"/>
    <x v="13"/>
    <n v="0"/>
    <n v="0"/>
    <n v="788632"/>
    <n v="75"/>
    <n v="788632"/>
    <n v="57334"/>
    <n v="110"/>
  </r>
  <r>
    <x v="7"/>
    <x v="3"/>
    <x v="3"/>
    <x v="7"/>
    <x v="0"/>
    <n v="0"/>
    <n v="0"/>
    <n v="12708756"/>
    <n v="3416"/>
    <n v="12708756"/>
    <n v="2008787"/>
    <n v="3621"/>
  </r>
  <r>
    <x v="7"/>
    <x v="3"/>
    <x v="4"/>
    <x v="8"/>
    <x v="14"/>
    <n v="10590775"/>
    <n v="5937"/>
    <n v="4233006"/>
    <n v="1912"/>
    <n v="14904424"/>
    <n v="5502951"/>
    <n v="9952"/>
  </r>
  <r>
    <x v="7"/>
    <x v="3"/>
    <x v="4"/>
    <x v="8"/>
    <x v="3"/>
    <n v="436983"/>
    <n v="152"/>
    <n v="8335948"/>
    <n v="3406"/>
    <n v="8772931"/>
    <n v="2362902"/>
    <n v="4219"/>
  </r>
  <r>
    <x v="7"/>
    <x v="3"/>
    <x v="4"/>
    <x v="8"/>
    <x v="5"/>
    <n v="6073045"/>
    <n v="3244"/>
    <n v="4643039"/>
    <n v="1656"/>
    <n v="10716084"/>
    <n v="3205709"/>
    <n v="6041"/>
  </r>
  <r>
    <x v="7"/>
    <x v="3"/>
    <x v="4"/>
    <x v="9"/>
    <x v="15"/>
    <n v="0"/>
    <n v="0"/>
    <n v="93472"/>
    <n v="67"/>
    <n v="93472"/>
    <n v="35089"/>
    <n v="72"/>
  </r>
  <r>
    <x v="7"/>
    <x v="3"/>
    <x v="4"/>
    <x v="9"/>
    <x v="16"/>
    <n v="0"/>
    <n v="0"/>
    <n v="177948"/>
    <n v="129"/>
    <n v="177948"/>
    <n v="82731"/>
    <n v="154"/>
  </r>
  <r>
    <x v="7"/>
    <x v="3"/>
    <x v="4"/>
    <x v="9"/>
    <x v="17"/>
    <n v="0"/>
    <n v="0"/>
    <n v="604888"/>
    <n v="536"/>
    <n v="604888"/>
    <n v="265794"/>
    <n v="603"/>
  </r>
  <r>
    <x v="7"/>
    <x v="3"/>
    <x v="4"/>
    <x v="9"/>
    <x v="18"/>
    <n v="0"/>
    <n v="2"/>
    <n v="355346"/>
    <n v="322"/>
    <n v="355346"/>
    <n v="198689"/>
    <n v="368"/>
  </r>
  <r>
    <x v="7"/>
    <x v="3"/>
    <x v="5"/>
    <x v="10"/>
    <x v="19"/>
    <n v="0"/>
    <n v="0"/>
    <n v="95535"/>
    <n v="11"/>
    <n v="95535"/>
    <n v="7210"/>
    <n v="13"/>
  </r>
  <r>
    <x v="7"/>
    <x v="3"/>
    <x v="5"/>
    <x v="10"/>
    <x v="20"/>
    <n v="0"/>
    <n v="0"/>
    <n v="7243058"/>
    <n v="931"/>
    <n v="7243058"/>
    <n v="477831"/>
    <n v="996"/>
  </r>
  <r>
    <x v="7"/>
    <x v="3"/>
    <x v="5"/>
    <x v="11"/>
    <x v="19"/>
    <n v="0"/>
    <n v="0"/>
    <n v="10423133"/>
    <n v="894"/>
    <n v="10423133"/>
    <n v="522527"/>
    <n v="1055"/>
  </r>
  <r>
    <x v="7"/>
    <x v="3"/>
    <x v="5"/>
    <x v="11"/>
    <x v="21"/>
    <n v="0"/>
    <n v="0"/>
    <n v="38948447"/>
    <n v="2332"/>
    <n v="38948447"/>
    <n v="1385287"/>
    <n v="2897"/>
  </r>
  <r>
    <x v="7"/>
    <x v="3"/>
    <x v="6"/>
    <x v="12"/>
    <x v="22"/>
    <n v="0"/>
    <n v="0"/>
    <n v="556698"/>
    <n v="89"/>
    <n v="556698"/>
    <n v="60460"/>
    <n v="106"/>
  </r>
  <r>
    <x v="7"/>
    <x v="3"/>
    <x v="6"/>
    <x v="13"/>
    <x v="29"/>
    <n v="0"/>
    <n v="0"/>
    <n v="0"/>
    <n v="0"/>
    <n v="0"/>
    <n v="10343"/>
    <n v="21"/>
  </r>
  <r>
    <x v="7"/>
    <x v="3"/>
    <x v="6"/>
    <x v="13"/>
    <x v="23"/>
    <n v="0"/>
    <n v="0"/>
    <n v="1205437"/>
    <n v="669"/>
    <n v="1205437"/>
    <n v="353439"/>
    <n v="801"/>
  </r>
  <r>
    <x v="7"/>
    <x v="3"/>
    <x v="7"/>
    <x v="14"/>
    <x v="24"/>
    <n v="0"/>
    <n v="0"/>
    <n v="3298442"/>
    <n v="936"/>
    <n v="3298442"/>
    <n v="461225"/>
    <n v="994"/>
  </r>
  <r>
    <x v="7"/>
    <x v="3"/>
    <x v="7"/>
    <x v="15"/>
    <x v="2"/>
    <n v="0"/>
    <n v="0"/>
    <n v="0"/>
    <n v="10"/>
    <n v="0"/>
    <n v="2261"/>
    <n v="12"/>
  </r>
  <r>
    <x v="7"/>
    <x v="3"/>
    <x v="7"/>
    <x v="16"/>
    <x v="2"/>
    <n v="1178034"/>
    <n v="310"/>
    <n v="2232978"/>
    <n v="632"/>
    <n v="3411012"/>
    <n v="616069"/>
    <n v="1232"/>
  </r>
  <r>
    <x v="7"/>
    <x v="3"/>
    <x v="7"/>
    <x v="16"/>
    <x v="21"/>
    <n v="558547"/>
    <n v="203"/>
    <n v="4937879"/>
    <n v="1267"/>
    <n v="5541322"/>
    <n v="865503"/>
    <n v="1717"/>
  </r>
  <r>
    <x v="7"/>
    <x v="3"/>
    <x v="7"/>
    <x v="17"/>
    <x v="2"/>
    <n v="349195"/>
    <n v="205"/>
    <n v="0"/>
    <n v="0"/>
    <n v="349195"/>
    <n v="136833"/>
    <n v="290"/>
  </r>
  <r>
    <x v="7"/>
    <x v="3"/>
    <x v="7"/>
    <x v="17"/>
    <x v="25"/>
    <n v="0"/>
    <n v="9"/>
    <n v="184736"/>
    <n v="98"/>
    <n v="184736"/>
    <n v="69944"/>
    <n v="140"/>
  </r>
  <r>
    <x v="7"/>
    <x v="3"/>
    <x v="7"/>
    <x v="18"/>
    <x v="25"/>
    <n v="0"/>
    <n v="0"/>
    <n v="5136072"/>
    <n v="1311"/>
    <n v="5136072"/>
    <n v="867752"/>
    <n v="1580"/>
  </r>
  <r>
    <x v="7"/>
    <x v="3"/>
    <x v="7"/>
    <x v="19"/>
    <x v="2"/>
    <n v="1092334"/>
    <n v="662"/>
    <n v="0"/>
    <n v="0"/>
    <n v="1092334"/>
    <n v="480054"/>
    <n v="928"/>
  </r>
  <r>
    <x v="7"/>
    <x v="3"/>
    <x v="7"/>
    <x v="19"/>
    <x v="26"/>
    <n v="5402939"/>
    <n v="1871"/>
    <n v="0"/>
    <n v="0"/>
    <n v="5402939"/>
    <n v="1218727"/>
    <n v="2413"/>
  </r>
  <r>
    <x v="7"/>
    <x v="3"/>
    <x v="7"/>
    <x v="20"/>
    <x v="21"/>
    <n v="0"/>
    <n v="0"/>
    <n v="46095"/>
    <n v="3"/>
    <n v="46095"/>
    <n v="1505"/>
    <n v="4"/>
  </r>
  <r>
    <x v="8"/>
    <x v="0"/>
    <x v="0"/>
    <x v="0"/>
    <x v="27"/>
    <n v="0"/>
    <n v="0"/>
    <n v="0"/>
    <n v="0"/>
    <n v="0"/>
    <n v="1040"/>
    <n v="2"/>
  </r>
  <r>
    <x v="8"/>
    <x v="0"/>
    <x v="0"/>
    <x v="0"/>
    <x v="0"/>
    <n v="0"/>
    <n v="0"/>
    <n v="0"/>
    <n v="0"/>
    <n v="0"/>
    <n v="520"/>
    <n v="1"/>
  </r>
  <r>
    <x v="8"/>
    <x v="0"/>
    <x v="1"/>
    <x v="1"/>
    <x v="14"/>
    <n v="0"/>
    <n v="1"/>
    <n v="0"/>
    <n v="0"/>
    <n v="0"/>
    <n v="2800"/>
    <n v="5"/>
  </r>
  <r>
    <x v="8"/>
    <x v="0"/>
    <x v="2"/>
    <x v="2"/>
    <x v="5"/>
    <n v="19750893"/>
    <n v="11501"/>
    <n v="9360506"/>
    <n v="5191"/>
    <n v="29393621"/>
    <n v="11591979"/>
    <n v="22194"/>
  </r>
  <r>
    <x v="8"/>
    <x v="0"/>
    <x v="2"/>
    <x v="2"/>
    <x v="6"/>
    <n v="679204"/>
    <n v="653"/>
    <n v="112662"/>
    <n v="121"/>
    <n v="794998"/>
    <n v="545333"/>
    <n v="1028"/>
  </r>
  <r>
    <x v="8"/>
    <x v="0"/>
    <x v="2"/>
    <x v="2"/>
    <x v="7"/>
    <n v="9039919"/>
    <n v="6316"/>
    <n v="1929014"/>
    <n v="1152"/>
    <n v="11014967"/>
    <n v="5343441"/>
    <n v="10324"/>
  </r>
  <r>
    <x v="8"/>
    <x v="0"/>
    <x v="2"/>
    <x v="2"/>
    <x v="8"/>
    <n v="19155838"/>
    <n v="10934"/>
    <n v="9439419"/>
    <n v="3731"/>
    <n v="28709689"/>
    <n v="10273330"/>
    <n v="19087"/>
  </r>
  <r>
    <x v="8"/>
    <x v="0"/>
    <x v="2"/>
    <x v="3"/>
    <x v="9"/>
    <n v="617675"/>
    <n v="230"/>
    <n v="291188"/>
    <n v="282"/>
    <n v="908863"/>
    <n v="336052"/>
    <n v="639"/>
  </r>
  <r>
    <x v="8"/>
    <x v="0"/>
    <x v="2"/>
    <x v="3"/>
    <x v="10"/>
    <n v="3298613"/>
    <n v="1930"/>
    <n v="4718983"/>
    <n v="2577"/>
    <n v="8206610"/>
    <n v="3272062"/>
    <n v="5825"/>
  </r>
  <r>
    <x v="8"/>
    <x v="0"/>
    <x v="2"/>
    <x v="3"/>
    <x v="4"/>
    <n v="10713987"/>
    <n v="6751"/>
    <n v="5174706"/>
    <n v="3416"/>
    <n v="15933465"/>
    <n v="6955074"/>
    <n v="12902"/>
  </r>
  <r>
    <x v="8"/>
    <x v="0"/>
    <x v="2"/>
    <x v="3"/>
    <x v="8"/>
    <n v="11982061"/>
    <n v="6265"/>
    <n v="1717309"/>
    <n v="915"/>
    <n v="13712399"/>
    <n v="4988351"/>
    <n v="9152"/>
  </r>
  <r>
    <x v="8"/>
    <x v="0"/>
    <x v="2"/>
    <x v="4"/>
    <x v="4"/>
    <n v="88478"/>
    <n v="260"/>
    <n v="489370"/>
    <n v="656"/>
    <n v="798899"/>
    <n v="932545"/>
    <n v="1976"/>
  </r>
  <r>
    <x v="8"/>
    <x v="0"/>
    <x v="2"/>
    <x v="5"/>
    <x v="1"/>
    <n v="4345127"/>
    <n v="3687"/>
    <n v="2378294"/>
    <n v="1435"/>
    <n v="6728796"/>
    <n v="3322037"/>
    <n v="6307"/>
  </r>
  <r>
    <x v="8"/>
    <x v="0"/>
    <x v="2"/>
    <x v="5"/>
    <x v="6"/>
    <n v="197921"/>
    <n v="183"/>
    <n v="174477"/>
    <n v="91"/>
    <n v="372398"/>
    <n v="167874"/>
    <n v="327"/>
  </r>
  <r>
    <x v="8"/>
    <x v="0"/>
    <x v="3"/>
    <x v="6"/>
    <x v="12"/>
    <n v="0"/>
    <n v="0"/>
    <n v="11380"/>
    <n v="19"/>
    <n v="11380"/>
    <n v="8792"/>
    <n v="20"/>
  </r>
  <r>
    <x v="8"/>
    <x v="0"/>
    <x v="3"/>
    <x v="7"/>
    <x v="13"/>
    <n v="0"/>
    <n v="0"/>
    <n v="706655"/>
    <n v="75"/>
    <n v="706655"/>
    <n v="62018"/>
    <n v="110"/>
  </r>
  <r>
    <x v="8"/>
    <x v="0"/>
    <x v="3"/>
    <x v="7"/>
    <x v="0"/>
    <n v="0"/>
    <n v="0"/>
    <n v="13238461"/>
    <n v="3467"/>
    <n v="13238461"/>
    <n v="1941547"/>
    <n v="3682"/>
  </r>
  <r>
    <x v="8"/>
    <x v="0"/>
    <x v="4"/>
    <x v="8"/>
    <x v="14"/>
    <n v="11567099"/>
    <n v="5874"/>
    <n v="4125328"/>
    <n v="1849"/>
    <n v="15722621"/>
    <n v="5600993"/>
    <n v="9830"/>
  </r>
  <r>
    <x v="8"/>
    <x v="0"/>
    <x v="4"/>
    <x v="8"/>
    <x v="3"/>
    <n v="469169"/>
    <n v="120"/>
    <n v="7311690"/>
    <n v="3302"/>
    <n v="7780859"/>
    <n v="2267663"/>
    <n v="4056"/>
  </r>
  <r>
    <x v="8"/>
    <x v="0"/>
    <x v="4"/>
    <x v="8"/>
    <x v="5"/>
    <n v="6404317"/>
    <n v="3226"/>
    <n v="4289036"/>
    <n v="1656"/>
    <n v="10693353"/>
    <n v="3373345"/>
    <n v="6001"/>
  </r>
  <r>
    <x v="8"/>
    <x v="0"/>
    <x v="4"/>
    <x v="9"/>
    <x v="15"/>
    <n v="0"/>
    <n v="0"/>
    <n v="96208"/>
    <n v="68"/>
    <n v="96208"/>
    <n v="37392"/>
    <n v="73"/>
  </r>
  <r>
    <x v="8"/>
    <x v="0"/>
    <x v="4"/>
    <x v="9"/>
    <x v="16"/>
    <n v="0"/>
    <n v="0"/>
    <n v="131937"/>
    <n v="108"/>
    <n v="131937"/>
    <n v="75061"/>
    <n v="133"/>
  </r>
  <r>
    <x v="8"/>
    <x v="0"/>
    <x v="4"/>
    <x v="9"/>
    <x v="17"/>
    <n v="0"/>
    <n v="0"/>
    <n v="543734"/>
    <n v="482"/>
    <n v="543734"/>
    <n v="275351"/>
    <n v="551"/>
  </r>
  <r>
    <x v="8"/>
    <x v="0"/>
    <x v="4"/>
    <x v="9"/>
    <x v="18"/>
    <n v="16353"/>
    <n v="33"/>
    <n v="358966"/>
    <n v="295"/>
    <n v="375319"/>
    <n v="211592"/>
    <n v="369"/>
  </r>
  <r>
    <x v="8"/>
    <x v="0"/>
    <x v="5"/>
    <x v="10"/>
    <x v="19"/>
    <n v="0"/>
    <n v="0"/>
    <n v="75957"/>
    <n v="11"/>
    <n v="75957"/>
    <n v="6774"/>
    <n v="13"/>
  </r>
  <r>
    <x v="8"/>
    <x v="0"/>
    <x v="5"/>
    <x v="10"/>
    <x v="20"/>
    <n v="0"/>
    <n v="0"/>
    <n v="7715237"/>
    <n v="900"/>
    <n v="7715237"/>
    <n v="461411"/>
    <n v="965"/>
  </r>
  <r>
    <x v="8"/>
    <x v="0"/>
    <x v="5"/>
    <x v="11"/>
    <x v="19"/>
    <n v="0"/>
    <n v="0"/>
    <n v="9056044"/>
    <n v="890"/>
    <n v="9056044"/>
    <n v="521015"/>
    <n v="1057"/>
  </r>
  <r>
    <x v="8"/>
    <x v="0"/>
    <x v="5"/>
    <x v="11"/>
    <x v="21"/>
    <n v="0"/>
    <n v="0"/>
    <n v="44764820"/>
    <n v="2451"/>
    <n v="44764820"/>
    <n v="1487977"/>
    <n v="2914"/>
  </r>
  <r>
    <x v="8"/>
    <x v="0"/>
    <x v="6"/>
    <x v="12"/>
    <x v="22"/>
    <n v="0"/>
    <n v="0"/>
    <n v="378890"/>
    <n v="89"/>
    <n v="378890"/>
    <n v="56923"/>
    <n v="106"/>
  </r>
  <r>
    <x v="8"/>
    <x v="0"/>
    <x v="6"/>
    <x v="13"/>
    <x v="29"/>
    <n v="0"/>
    <n v="0"/>
    <n v="0"/>
    <n v="1"/>
    <n v="0"/>
    <n v="9735"/>
    <n v="27"/>
  </r>
  <r>
    <x v="8"/>
    <x v="0"/>
    <x v="6"/>
    <x v="13"/>
    <x v="23"/>
    <n v="0"/>
    <n v="0"/>
    <n v="1207039"/>
    <n v="607"/>
    <n v="1207039"/>
    <n v="321923"/>
    <n v="723"/>
  </r>
  <r>
    <x v="8"/>
    <x v="0"/>
    <x v="7"/>
    <x v="14"/>
    <x v="24"/>
    <n v="0"/>
    <n v="0"/>
    <n v="3411076"/>
    <n v="858"/>
    <n v="3411076"/>
    <n v="502555"/>
    <n v="913"/>
  </r>
  <r>
    <x v="8"/>
    <x v="0"/>
    <x v="7"/>
    <x v="15"/>
    <x v="2"/>
    <n v="0"/>
    <n v="0"/>
    <n v="0"/>
    <n v="6"/>
    <n v="0"/>
    <n v="1616"/>
    <n v="9"/>
  </r>
  <r>
    <x v="8"/>
    <x v="0"/>
    <x v="7"/>
    <x v="16"/>
    <x v="2"/>
    <n v="1445575"/>
    <n v="304"/>
    <n v="2188814"/>
    <n v="617"/>
    <n v="3634389"/>
    <n v="600262"/>
    <n v="1221"/>
  </r>
  <r>
    <x v="8"/>
    <x v="0"/>
    <x v="7"/>
    <x v="16"/>
    <x v="21"/>
    <n v="614129"/>
    <n v="205"/>
    <n v="4084148"/>
    <n v="1248"/>
    <n v="4787179"/>
    <n v="915689"/>
    <n v="1718"/>
  </r>
  <r>
    <x v="8"/>
    <x v="0"/>
    <x v="7"/>
    <x v="17"/>
    <x v="2"/>
    <n v="287768"/>
    <n v="204"/>
    <n v="0"/>
    <n v="1"/>
    <n v="287768"/>
    <n v="148154"/>
    <n v="291"/>
  </r>
  <r>
    <x v="8"/>
    <x v="0"/>
    <x v="7"/>
    <x v="17"/>
    <x v="25"/>
    <n v="3402"/>
    <n v="21"/>
    <n v="261389"/>
    <n v="96"/>
    <n v="264791"/>
    <n v="76922"/>
    <n v="153"/>
  </r>
  <r>
    <x v="8"/>
    <x v="0"/>
    <x v="7"/>
    <x v="18"/>
    <x v="25"/>
    <n v="0"/>
    <n v="0"/>
    <n v="4893788"/>
    <n v="1269"/>
    <n v="4893788"/>
    <n v="849203"/>
    <n v="1570"/>
  </r>
  <r>
    <x v="8"/>
    <x v="0"/>
    <x v="7"/>
    <x v="19"/>
    <x v="2"/>
    <n v="1061685"/>
    <n v="387"/>
    <n v="0"/>
    <n v="0"/>
    <n v="1061685"/>
    <n v="377215"/>
    <n v="711"/>
  </r>
  <r>
    <x v="8"/>
    <x v="0"/>
    <x v="7"/>
    <x v="19"/>
    <x v="26"/>
    <n v="5523502"/>
    <n v="1873"/>
    <n v="0"/>
    <n v="0"/>
    <n v="5523502"/>
    <n v="1315781"/>
    <n v="2421"/>
  </r>
  <r>
    <x v="8"/>
    <x v="0"/>
    <x v="7"/>
    <x v="20"/>
    <x v="21"/>
    <n v="0"/>
    <n v="0"/>
    <n v="14931"/>
    <n v="3"/>
    <n v="14931"/>
    <n v="926"/>
    <n v="3"/>
  </r>
  <r>
    <x v="8"/>
    <x v="1"/>
    <x v="1"/>
    <x v="1"/>
    <x v="14"/>
    <n v="0"/>
    <n v="1"/>
    <n v="0"/>
    <n v="0"/>
    <n v="0"/>
    <n v="2400"/>
    <n v="5"/>
  </r>
  <r>
    <x v="8"/>
    <x v="1"/>
    <x v="2"/>
    <x v="2"/>
    <x v="5"/>
    <n v="17212823"/>
    <n v="10863"/>
    <n v="9410521"/>
    <n v="5046"/>
    <n v="26958122"/>
    <n v="10762643"/>
    <n v="21163"/>
  </r>
  <r>
    <x v="8"/>
    <x v="1"/>
    <x v="2"/>
    <x v="2"/>
    <x v="6"/>
    <n v="602087"/>
    <n v="634"/>
    <n v="98208"/>
    <n v="96"/>
    <n v="705028"/>
    <n v="496900"/>
    <n v="967"/>
  </r>
  <r>
    <x v="8"/>
    <x v="1"/>
    <x v="2"/>
    <x v="2"/>
    <x v="7"/>
    <n v="7994955"/>
    <n v="6025"/>
    <n v="1945156"/>
    <n v="1127"/>
    <n v="9999912"/>
    <n v="4895854"/>
    <n v="9896"/>
  </r>
  <r>
    <x v="8"/>
    <x v="1"/>
    <x v="2"/>
    <x v="2"/>
    <x v="8"/>
    <n v="17872405"/>
    <n v="10399"/>
    <n v="9864507"/>
    <n v="3687"/>
    <n v="27868353"/>
    <n v="9702983"/>
    <n v="18504"/>
  </r>
  <r>
    <x v="8"/>
    <x v="1"/>
    <x v="2"/>
    <x v="3"/>
    <x v="9"/>
    <n v="485053"/>
    <n v="238"/>
    <n v="259599"/>
    <n v="274"/>
    <n v="744652"/>
    <n v="319331"/>
    <n v="632"/>
  </r>
  <r>
    <x v="8"/>
    <x v="1"/>
    <x v="2"/>
    <x v="3"/>
    <x v="10"/>
    <n v="3435839"/>
    <n v="1819"/>
    <n v="4092071"/>
    <n v="2601"/>
    <n v="7723013"/>
    <n v="3108417"/>
    <n v="5704"/>
  </r>
  <r>
    <x v="8"/>
    <x v="1"/>
    <x v="2"/>
    <x v="3"/>
    <x v="4"/>
    <n v="10384387"/>
    <n v="6573"/>
    <n v="5222215"/>
    <n v="3270"/>
    <n v="15734994"/>
    <n v="6676109"/>
    <n v="12551"/>
  </r>
  <r>
    <x v="8"/>
    <x v="1"/>
    <x v="2"/>
    <x v="3"/>
    <x v="8"/>
    <n v="10937834"/>
    <n v="6301"/>
    <n v="1483202"/>
    <n v="850"/>
    <n v="12429433"/>
    <n v="4720361"/>
    <n v="9101"/>
  </r>
  <r>
    <x v="8"/>
    <x v="1"/>
    <x v="2"/>
    <x v="4"/>
    <x v="4"/>
    <n v="73901"/>
    <n v="227"/>
    <n v="421362"/>
    <n v="667"/>
    <n v="814408"/>
    <n v="808721"/>
    <n v="1845"/>
  </r>
  <r>
    <x v="8"/>
    <x v="1"/>
    <x v="2"/>
    <x v="5"/>
    <x v="1"/>
    <n v="4623839"/>
    <n v="3668"/>
    <n v="2449377"/>
    <n v="1564"/>
    <n v="7079408"/>
    <n v="3355416"/>
    <n v="6450"/>
  </r>
  <r>
    <x v="8"/>
    <x v="1"/>
    <x v="2"/>
    <x v="5"/>
    <x v="6"/>
    <n v="219222"/>
    <n v="196"/>
    <n v="175346"/>
    <n v="102"/>
    <n v="394568"/>
    <n v="181445"/>
    <n v="353"/>
  </r>
  <r>
    <x v="8"/>
    <x v="1"/>
    <x v="3"/>
    <x v="6"/>
    <x v="12"/>
    <n v="0"/>
    <n v="0"/>
    <n v="13910"/>
    <n v="19"/>
    <n v="13910"/>
    <n v="7669"/>
    <n v="20"/>
  </r>
  <r>
    <x v="8"/>
    <x v="1"/>
    <x v="3"/>
    <x v="7"/>
    <x v="13"/>
    <n v="0"/>
    <n v="0"/>
    <n v="577366"/>
    <n v="75"/>
    <n v="577366"/>
    <n v="64460"/>
    <n v="110"/>
  </r>
  <r>
    <x v="8"/>
    <x v="1"/>
    <x v="3"/>
    <x v="7"/>
    <x v="0"/>
    <n v="0"/>
    <n v="0"/>
    <n v="12436809"/>
    <n v="3266"/>
    <n v="12436809"/>
    <n v="1922614"/>
    <n v="3572"/>
  </r>
  <r>
    <x v="8"/>
    <x v="1"/>
    <x v="4"/>
    <x v="8"/>
    <x v="14"/>
    <n v="10734534"/>
    <n v="5850"/>
    <n v="3888223"/>
    <n v="1770"/>
    <n v="14742437"/>
    <n v="5287733"/>
    <n v="9701"/>
  </r>
  <r>
    <x v="8"/>
    <x v="1"/>
    <x v="4"/>
    <x v="8"/>
    <x v="3"/>
    <n v="353362"/>
    <n v="153"/>
    <n v="7265305"/>
    <n v="3150"/>
    <n v="7618667"/>
    <n v="2087822"/>
    <n v="3931"/>
  </r>
  <r>
    <x v="8"/>
    <x v="1"/>
    <x v="4"/>
    <x v="8"/>
    <x v="5"/>
    <n v="5988446"/>
    <n v="3184"/>
    <n v="4097546"/>
    <n v="1642"/>
    <n v="10146959"/>
    <n v="3193208"/>
    <n v="5897"/>
  </r>
  <r>
    <x v="8"/>
    <x v="1"/>
    <x v="4"/>
    <x v="9"/>
    <x v="15"/>
    <n v="0"/>
    <n v="0"/>
    <n v="94904"/>
    <n v="70"/>
    <n v="94904"/>
    <n v="35626"/>
    <n v="75"/>
  </r>
  <r>
    <x v="8"/>
    <x v="1"/>
    <x v="4"/>
    <x v="9"/>
    <x v="16"/>
    <n v="0"/>
    <n v="0"/>
    <n v="120143"/>
    <n v="106"/>
    <n v="120143"/>
    <n v="58488"/>
    <n v="131"/>
  </r>
  <r>
    <x v="8"/>
    <x v="1"/>
    <x v="4"/>
    <x v="9"/>
    <x v="17"/>
    <n v="0"/>
    <n v="0"/>
    <n v="447498"/>
    <n v="458"/>
    <n v="491303"/>
    <n v="260732"/>
    <n v="545"/>
  </r>
  <r>
    <x v="8"/>
    <x v="1"/>
    <x v="4"/>
    <x v="9"/>
    <x v="18"/>
    <n v="9744"/>
    <n v="32"/>
    <n v="413365"/>
    <n v="328"/>
    <n v="423109"/>
    <n v="222732"/>
    <n v="406"/>
  </r>
  <r>
    <x v="8"/>
    <x v="1"/>
    <x v="5"/>
    <x v="10"/>
    <x v="19"/>
    <n v="0"/>
    <n v="0"/>
    <n v="59085"/>
    <n v="11"/>
    <n v="59085"/>
    <n v="6933"/>
    <n v="13"/>
  </r>
  <r>
    <x v="8"/>
    <x v="1"/>
    <x v="5"/>
    <x v="10"/>
    <x v="20"/>
    <n v="0"/>
    <n v="0"/>
    <n v="6543907"/>
    <n v="906"/>
    <n v="6543907"/>
    <n v="478836"/>
    <n v="970"/>
  </r>
  <r>
    <x v="8"/>
    <x v="1"/>
    <x v="5"/>
    <x v="11"/>
    <x v="19"/>
    <n v="0"/>
    <n v="0"/>
    <n v="8751108"/>
    <n v="902"/>
    <n v="8751108"/>
    <n v="533206"/>
    <n v="1063"/>
  </r>
  <r>
    <x v="8"/>
    <x v="1"/>
    <x v="5"/>
    <x v="11"/>
    <x v="21"/>
    <n v="0"/>
    <n v="0"/>
    <n v="40390643"/>
    <n v="2543"/>
    <n v="40390643"/>
    <n v="1603493"/>
    <n v="3004"/>
  </r>
  <r>
    <x v="8"/>
    <x v="1"/>
    <x v="6"/>
    <x v="12"/>
    <x v="22"/>
    <n v="0"/>
    <n v="0"/>
    <n v="373405"/>
    <n v="94"/>
    <n v="373405"/>
    <n v="61477"/>
    <n v="112"/>
  </r>
  <r>
    <x v="8"/>
    <x v="1"/>
    <x v="6"/>
    <x v="13"/>
    <x v="29"/>
    <n v="0"/>
    <n v="0"/>
    <n v="0"/>
    <n v="4"/>
    <n v="0"/>
    <n v="12458"/>
    <n v="30"/>
  </r>
  <r>
    <x v="8"/>
    <x v="1"/>
    <x v="6"/>
    <x v="13"/>
    <x v="23"/>
    <n v="0"/>
    <n v="0"/>
    <n v="1091152"/>
    <n v="525"/>
    <n v="1091152"/>
    <n v="317441"/>
    <n v="644"/>
  </r>
  <r>
    <x v="8"/>
    <x v="1"/>
    <x v="7"/>
    <x v="14"/>
    <x v="24"/>
    <n v="0"/>
    <n v="0"/>
    <n v="3302168"/>
    <n v="863"/>
    <n v="3302168"/>
    <n v="506096"/>
    <n v="918"/>
  </r>
  <r>
    <x v="8"/>
    <x v="1"/>
    <x v="7"/>
    <x v="15"/>
    <x v="2"/>
    <n v="0"/>
    <n v="0"/>
    <n v="0"/>
    <n v="6"/>
    <n v="0"/>
    <n v="2372"/>
    <n v="9"/>
  </r>
  <r>
    <x v="8"/>
    <x v="1"/>
    <x v="7"/>
    <x v="16"/>
    <x v="2"/>
    <n v="1032092"/>
    <n v="265"/>
    <n v="2105939"/>
    <n v="620"/>
    <n v="3138031"/>
    <n v="568848"/>
    <n v="1158"/>
  </r>
  <r>
    <x v="8"/>
    <x v="1"/>
    <x v="7"/>
    <x v="16"/>
    <x v="21"/>
    <n v="647219"/>
    <n v="214"/>
    <n v="4171895"/>
    <n v="1276"/>
    <n v="4876519"/>
    <n v="913372"/>
    <n v="1767"/>
  </r>
  <r>
    <x v="8"/>
    <x v="1"/>
    <x v="7"/>
    <x v="17"/>
    <x v="2"/>
    <n v="267661"/>
    <n v="188"/>
    <n v="0"/>
    <n v="1"/>
    <n v="267661"/>
    <n v="138744"/>
    <n v="301"/>
  </r>
  <r>
    <x v="8"/>
    <x v="1"/>
    <x v="7"/>
    <x v="17"/>
    <x v="25"/>
    <n v="20692"/>
    <n v="47"/>
    <n v="435703"/>
    <n v="117"/>
    <n v="456395"/>
    <n v="95255"/>
    <n v="205"/>
  </r>
  <r>
    <x v="8"/>
    <x v="1"/>
    <x v="7"/>
    <x v="18"/>
    <x v="25"/>
    <n v="0"/>
    <n v="0"/>
    <n v="5495723"/>
    <n v="1349"/>
    <n v="5495723"/>
    <n v="882527"/>
    <n v="1633"/>
  </r>
  <r>
    <x v="8"/>
    <x v="1"/>
    <x v="7"/>
    <x v="19"/>
    <x v="2"/>
    <n v="1040153"/>
    <n v="386"/>
    <n v="0"/>
    <n v="0"/>
    <n v="1040153"/>
    <n v="285534"/>
    <n v="608"/>
  </r>
  <r>
    <x v="8"/>
    <x v="1"/>
    <x v="7"/>
    <x v="19"/>
    <x v="26"/>
    <n v="5315287"/>
    <n v="1803"/>
    <n v="0"/>
    <n v="0"/>
    <n v="5315287"/>
    <n v="1209816"/>
    <n v="2343"/>
  </r>
  <r>
    <x v="8"/>
    <x v="1"/>
    <x v="7"/>
    <x v="20"/>
    <x v="21"/>
    <n v="0"/>
    <n v="0"/>
    <n v="51046"/>
    <n v="3"/>
    <n v="51046"/>
    <n v="1492"/>
    <n v="3"/>
  </r>
  <r>
    <x v="8"/>
    <x v="2"/>
    <x v="2"/>
    <x v="2"/>
    <x v="5"/>
    <n v="17624776"/>
    <n v="10522"/>
    <n v="10891502"/>
    <n v="4730"/>
    <n v="28878034"/>
    <n v="10742058"/>
    <n v="20337"/>
  </r>
  <r>
    <x v="8"/>
    <x v="2"/>
    <x v="2"/>
    <x v="2"/>
    <x v="6"/>
    <n v="546704"/>
    <n v="544"/>
    <n v="111507"/>
    <n v="89"/>
    <n v="665603"/>
    <n v="436168"/>
    <n v="896"/>
  </r>
  <r>
    <x v="8"/>
    <x v="2"/>
    <x v="2"/>
    <x v="2"/>
    <x v="7"/>
    <n v="8496485"/>
    <n v="5974"/>
    <n v="1970382"/>
    <n v="1193"/>
    <n v="10531121"/>
    <n v="5021351"/>
    <n v="10010"/>
  </r>
  <r>
    <x v="8"/>
    <x v="2"/>
    <x v="2"/>
    <x v="2"/>
    <x v="8"/>
    <n v="17308465"/>
    <n v="10433"/>
    <n v="10170470"/>
    <n v="3685"/>
    <n v="27614125"/>
    <n v="9477225"/>
    <n v="18449"/>
  </r>
  <r>
    <x v="8"/>
    <x v="2"/>
    <x v="2"/>
    <x v="3"/>
    <x v="9"/>
    <n v="654559"/>
    <n v="237"/>
    <n v="299704"/>
    <n v="230"/>
    <n v="954263"/>
    <n v="286472"/>
    <n v="582"/>
  </r>
  <r>
    <x v="8"/>
    <x v="2"/>
    <x v="2"/>
    <x v="3"/>
    <x v="10"/>
    <n v="2812976"/>
    <n v="1647"/>
    <n v="4517218"/>
    <n v="2358"/>
    <n v="7511875"/>
    <n v="2870031"/>
    <n v="5260"/>
  </r>
  <r>
    <x v="8"/>
    <x v="2"/>
    <x v="2"/>
    <x v="3"/>
    <x v="4"/>
    <n v="10087191"/>
    <n v="6460"/>
    <n v="5339799"/>
    <n v="3152"/>
    <n v="15597212"/>
    <n v="6384017"/>
    <n v="12306"/>
  </r>
  <r>
    <x v="8"/>
    <x v="2"/>
    <x v="2"/>
    <x v="3"/>
    <x v="8"/>
    <n v="11360976"/>
    <n v="5882"/>
    <n v="1547306"/>
    <n v="834"/>
    <n v="12929343"/>
    <n v="4576449"/>
    <n v="8522"/>
  </r>
  <r>
    <x v="8"/>
    <x v="2"/>
    <x v="2"/>
    <x v="4"/>
    <x v="4"/>
    <n v="69280"/>
    <n v="248"/>
    <n v="425984"/>
    <n v="604"/>
    <n v="896975"/>
    <n v="850809"/>
    <n v="1971"/>
  </r>
  <r>
    <x v="8"/>
    <x v="2"/>
    <x v="2"/>
    <x v="5"/>
    <x v="1"/>
    <n v="3747856"/>
    <n v="3707"/>
    <n v="2704067"/>
    <n v="1583"/>
    <n v="6451923"/>
    <n v="3233819"/>
    <n v="6496"/>
  </r>
  <r>
    <x v="8"/>
    <x v="2"/>
    <x v="2"/>
    <x v="5"/>
    <x v="6"/>
    <n v="150379"/>
    <n v="186"/>
    <n v="186451"/>
    <n v="83"/>
    <n v="336830"/>
    <n v="158516"/>
    <n v="320"/>
  </r>
  <r>
    <x v="8"/>
    <x v="2"/>
    <x v="3"/>
    <x v="6"/>
    <x v="12"/>
    <n v="0"/>
    <n v="0"/>
    <n v="11372"/>
    <n v="11"/>
    <n v="11372"/>
    <n v="5202"/>
    <n v="12"/>
  </r>
  <r>
    <x v="8"/>
    <x v="2"/>
    <x v="3"/>
    <x v="7"/>
    <x v="13"/>
    <n v="0"/>
    <n v="0"/>
    <n v="944068"/>
    <n v="76"/>
    <n v="944068"/>
    <n v="64164"/>
    <n v="110"/>
  </r>
  <r>
    <x v="8"/>
    <x v="2"/>
    <x v="3"/>
    <x v="7"/>
    <x v="0"/>
    <n v="0"/>
    <n v="0"/>
    <n v="15169507"/>
    <n v="3358"/>
    <n v="15169507"/>
    <n v="2042683"/>
    <n v="3667"/>
  </r>
  <r>
    <x v="8"/>
    <x v="2"/>
    <x v="4"/>
    <x v="8"/>
    <x v="14"/>
    <n v="10732945"/>
    <n v="6000"/>
    <n v="4122275"/>
    <n v="1729"/>
    <n v="15045994"/>
    <n v="5413723"/>
    <n v="9843"/>
  </r>
  <r>
    <x v="8"/>
    <x v="2"/>
    <x v="4"/>
    <x v="8"/>
    <x v="3"/>
    <n v="376166"/>
    <n v="200"/>
    <n v="7889904"/>
    <n v="3108"/>
    <n v="8267542"/>
    <n v="2041345"/>
    <n v="3915"/>
  </r>
  <r>
    <x v="8"/>
    <x v="2"/>
    <x v="4"/>
    <x v="8"/>
    <x v="5"/>
    <n v="5877405"/>
    <n v="3145"/>
    <n v="4621598"/>
    <n v="1597"/>
    <n v="10505203"/>
    <n v="3164046"/>
    <n v="5813"/>
  </r>
  <r>
    <x v="8"/>
    <x v="2"/>
    <x v="4"/>
    <x v="9"/>
    <x v="15"/>
    <n v="0"/>
    <n v="0"/>
    <n v="91978"/>
    <n v="73"/>
    <n v="91978"/>
    <n v="35200"/>
    <n v="80"/>
  </r>
  <r>
    <x v="8"/>
    <x v="2"/>
    <x v="4"/>
    <x v="9"/>
    <x v="16"/>
    <n v="0"/>
    <n v="0"/>
    <n v="82747"/>
    <n v="82"/>
    <n v="82747"/>
    <n v="53523"/>
    <n v="103"/>
  </r>
  <r>
    <x v="8"/>
    <x v="2"/>
    <x v="4"/>
    <x v="9"/>
    <x v="17"/>
    <n v="0"/>
    <n v="0"/>
    <n v="618154"/>
    <n v="481"/>
    <n v="643242"/>
    <n v="252705"/>
    <n v="568"/>
  </r>
  <r>
    <x v="8"/>
    <x v="2"/>
    <x v="4"/>
    <x v="9"/>
    <x v="18"/>
    <n v="0"/>
    <n v="0"/>
    <n v="588565"/>
    <n v="391"/>
    <n v="588565"/>
    <n v="257156"/>
    <n v="442"/>
  </r>
  <r>
    <x v="8"/>
    <x v="2"/>
    <x v="5"/>
    <x v="10"/>
    <x v="19"/>
    <n v="0"/>
    <n v="0"/>
    <n v="55416"/>
    <n v="11"/>
    <n v="55416"/>
    <n v="7025"/>
    <n v="13"/>
  </r>
  <r>
    <x v="8"/>
    <x v="2"/>
    <x v="5"/>
    <x v="10"/>
    <x v="20"/>
    <n v="0"/>
    <n v="0"/>
    <n v="7304488"/>
    <n v="896"/>
    <n v="7304488"/>
    <n v="468304"/>
    <n v="959"/>
  </r>
  <r>
    <x v="8"/>
    <x v="2"/>
    <x v="5"/>
    <x v="11"/>
    <x v="19"/>
    <n v="0"/>
    <n v="0"/>
    <n v="8960928"/>
    <n v="910"/>
    <n v="8960928"/>
    <n v="515688"/>
    <n v="1075"/>
  </r>
  <r>
    <x v="8"/>
    <x v="2"/>
    <x v="5"/>
    <x v="11"/>
    <x v="21"/>
    <n v="0"/>
    <n v="0"/>
    <n v="43722565"/>
    <n v="2549"/>
    <n v="43722565"/>
    <n v="1521029"/>
    <n v="3026"/>
  </r>
  <r>
    <x v="8"/>
    <x v="2"/>
    <x v="6"/>
    <x v="12"/>
    <x v="22"/>
    <n v="0"/>
    <n v="0"/>
    <n v="280508"/>
    <n v="100"/>
    <n v="280508"/>
    <n v="61955"/>
    <n v="117"/>
  </r>
  <r>
    <x v="8"/>
    <x v="2"/>
    <x v="6"/>
    <x v="13"/>
    <x v="29"/>
    <n v="0"/>
    <n v="0"/>
    <n v="0"/>
    <n v="0"/>
    <n v="0"/>
    <n v="27306"/>
    <n v="52"/>
  </r>
  <r>
    <x v="8"/>
    <x v="2"/>
    <x v="6"/>
    <x v="13"/>
    <x v="23"/>
    <n v="0"/>
    <n v="0"/>
    <n v="1435897"/>
    <n v="516"/>
    <n v="1435897"/>
    <n v="325970"/>
    <n v="639"/>
  </r>
  <r>
    <x v="8"/>
    <x v="2"/>
    <x v="7"/>
    <x v="14"/>
    <x v="24"/>
    <n v="0"/>
    <n v="0"/>
    <n v="3143942"/>
    <n v="865"/>
    <n v="3143942"/>
    <n v="481207"/>
    <n v="920"/>
  </r>
  <r>
    <x v="8"/>
    <x v="2"/>
    <x v="7"/>
    <x v="15"/>
    <x v="2"/>
    <n v="0"/>
    <n v="0"/>
    <n v="0"/>
    <n v="6"/>
    <n v="0"/>
    <n v="2757"/>
    <n v="9"/>
  </r>
  <r>
    <x v="8"/>
    <x v="2"/>
    <x v="7"/>
    <x v="16"/>
    <x v="2"/>
    <n v="814487"/>
    <n v="185"/>
    <n v="1771720"/>
    <n v="605"/>
    <n v="2586207"/>
    <n v="485402"/>
    <n v="1063"/>
  </r>
  <r>
    <x v="8"/>
    <x v="2"/>
    <x v="7"/>
    <x v="16"/>
    <x v="21"/>
    <n v="593003"/>
    <n v="212"/>
    <n v="3651170"/>
    <n v="1253"/>
    <n v="4345844"/>
    <n v="890798"/>
    <n v="1739"/>
  </r>
  <r>
    <x v="8"/>
    <x v="2"/>
    <x v="7"/>
    <x v="17"/>
    <x v="2"/>
    <n v="225597"/>
    <n v="182"/>
    <n v="0"/>
    <n v="1"/>
    <n v="225597"/>
    <n v="121714"/>
    <n v="269"/>
  </r>
  <r>
    <x v="8"/>
    <x v="2"/>
    <x v="7"/>
    <x v="17"/>
    <x v="25"/>
    <n v="7242"/>
    <n v="73"/>
    <n v="192876"/>
    <n v="114"/>
    <n v="200118"/>
    <n v="108703"/>
    <n v="228"/>
  </r>
  <r>
    <x v="8"/>
    <x v="2"/>
    <x v="7"/>
    <x v="18"/>
    <x v="25"/>
    <n v="0"/>
    <n v="0"/>
    <n v="4941224"/>
    <n v="1323"/>
    <n v="4941224"/>
    <n v="832128"/>
    <n v="1598"/>
  </r>
  <r>
    <x v="8"/>
    <x v="2"/>
    <x v="7"/>
    <x v="19"/>
    <x v="2"/>
    <n v="969573"/>
    <n v="414"/>
    <n v="0"/>
    <n v="4"/>
    <n v="969573"/>
    <n v="296615"/>
    <n v="644"/>
  </r>
  <r>
    <x v="8"/>
    <x v="2"/>
    <x v="7"/>
    <x v="19"/>
    <x v="26"/>
    <n v="5253385"/>
    <n v="1745"/>
    <n v="0"/>
    <n v="0"/>
    <n v="5253385"/>
    <n v="1138702"/>
    <n v="2290"/>
  </r>
  <r>
    <x v="8"/>
    <x v="2"/>
    <x v="7"/>
    <x v="20"/>
    <x v="21"/>
    <n v="0"/>
    <n v="0"/>
    <n v="5756"/>
    <n v="3"/>
    <n v="5756"/>
    <n v="1450"/>
    <n v="3"/>
  </r>
  <r>
    <x v="8"/>
    <x v="3"/>
    <x v="2"/>
    <x v="2"/>
    <x v="5"/>
    <n v="17952441"/>
    <n v="10444"/>
    <n v="10770692"/>
    <n v="4769"/>
    <n v="28999452"/>
    <n v="10525974"/>
    <n v="19963"/>
  </r>
  <r>
    <x v="8"/>
    <x v="3"/>
    <x v="2"/>
    <x v="2"/>
    <x v="6"/>
    <n v="480429"/>
    <n v="491"/>
    <n v="114535"/>
    <n v="105"/>
    <n v="604980"/>
    <n v="396895"/>
    <n v="813"/>
  </r>
  <r>
    <x v="8"/>
    <x v="3"/>
    <x v="2"/>
    <x v="2"/>
    <x v="7"/>
    <n v="8142721"/>
    <n v="5794"/>
    <n v="1975569"/>
    <n v="1176"/>
    <n v="10145453"/>
    <n v="4926160"/>
    <n v="9788"/>
  </r>
  <r>
    <x v="8"/>
    <x v="3"/>
    <x v="2"/>
    <x v="2"/>
    <x v="8"/>
    <n v="18413409"/>
    <n v="10274"/>
    <n v="10209694"/>
    <n v="3798"/>
    <n v="28771561"/>
    <n v="9437035"/>
    <n v="18390"/>
  </r>
  <r>
    <x v="8"/>
    <x v="3"/>
    <x v="2"/>
    <x v="3"/>
    <x v="9"/>
    <n v="748373"/>
    <n v="237"/>
    <n v="341657"/>
    <n v="236"/>
    <n v="1090050"/>
    <n v="309203"/>
    <n v="565"/>
  </r>
  <r>
    <x v="8"/>
    <x v="3"/>
    <x v="2"/>
    <x v="3"/>
    <x v="10"/>
    <n v="2714610"/>
    <n v="1587"/>
    <n v="4274190"/>
    <n v="2275"/>
    <n v="7212450"/>
    <n v="2642426"/>
    <n v="5076"/>
  </r>
  <r>
    <x v="8"/>
    <x v="3"/>
    <x v="2"/>
    <x v="3"/>
    <x v="4"/>
    <n v="10267683"/>
    <n v="6441"/>
    <n v="5782680"/>
    <n v="3134"/>
    <n v="16165215"/>
    <n v="6162332"/>
    <n v="12243"/>
  </r>
  <r>
    <x v="8"/>
    <x v="3"/>
    <x v="2"/>
    <x v="3"/>
    <x v="8"/>
    <n v="11456535"/>
    <n v="5956"/>
    <n v="1445872"/>
    <n v="814"/>
    <n v="12921976"/>
    <n v="4454528"/>
    <n v="8547"/>
  </r>
  <r>
    <x v="8"/>
    <x v="3"/>
    <x v="2"/>
    <x v="4"/>
    <x v="4"/>
    <n v="90962"/>
    <n v="257"/>
    <n v="489224"/>
    <n v="592"/>
    <n v="893840"/>
    <n v="895533"/>
    <n v="1925"/>
  </r>
  <r>
    <x v="8"/>
    <x v="3"/>
    <x v="2"/>
    <x v="5"/>
    <x v="1"/>
    <n v="4041405"/>
    <n v="3675"/>
    <n v="2658974"/>
    <n v="1630"/>
    <n v="6704526"/>
    <n v="3325114"/>
    <n v="6504"/>
  </r>
  <r>
    <x v="8"/>
    <x v="3"/>
    <x v="2"/>
    <x v="5"/>
    <x v="6"/>
    <n v="167264"/>
    <n v="187"/>
    <n v="170061"/>
    <n v="83"/>
    <n v="337325"/>
    <n v="188367"/>
    <n v="323"/>
  </r>
  <r>
    <x v="8"/>
    <x v="3"/>
    <x v="3"/>
    <x v="6"/>
    <x v="12"/>
    <n v="0"/>
    <n v="0"/>
    <n v="8389"/>
    <n v="14"/>
    <n v="8430"/>
    <n v="6483"/>
    <n v="19"/>
  </r>
  <r>
    <x v="8"/>
    <x v="3"/>
    <x v="3"/>
    <x v="7"/>
    <x v="13"/>
    <n v="0"/>
    <n v="0"/>
    <n v="921492"/>
    <n v="86"/>
    <n v="921492"/>
    <n v="62965"/>
    <n v="120"/>
  </r>
  <r>
    <x v="8"/>
    <x v="3"/>
    <x v="3"/>
    <x v="7"/>
    <x v="0"/>
    <n v="0"/>
    <n v="0"/>
    <n v="12899903"/>
    <n v="3451"/>
    <n v="12899903"/>
    <n v="1987819"/>
    <n v="3675"/>
  </r>
  <r>
    <x v="8"/>
    <x v="3"/>
    <x v="4"/>
    <x v="8"/>
    <x v="14"/>
    <n v="11059917"/>
    <n v="5874"/>
    <n v="3714706"/>
    <n v="1582"/>
    <n v="14922041"/>
    <n v="5154805"/>
    <n v="9511"/>
  </r>
  <r>
    <x v="8"/>
    <x v="3"/>
    <x v="4"/>
    <x v="8"/>
    <x v="3"/>
    <n v="410900"/>
    <n v="157"/>
    <n v="7726045"/>
    <n v="2997"/>
    <n v="8156890"/>
    <n v="2016229"/>
    <n v="3750"/>
  </r>
  <r>
    <x v="8"/>
    <x v="3"/>
    <x v="4"/>
    <x v="8"/>
    <x v="5"/>
    <n v="5673648"/>
    <n v="3209"/>
    <n v="4290151"/>
    <n v="1469"/>
    <n v="10083276"/>
    <n v="3048946"/>
    <n v="5803"/>
  </r>
  <r>
    <x v="8"/>
    <x v="3"/>
    <x v="4"/>
    <x v="9"/>
    <x v="15"/>
    <n v="0"/>
    <n v="0"/>
    <n v="82847"/>
    <n v="73"/>
    <n v="82847"/>
    <n v="38230"/>
    <n v="80"/>
  </r>
  <r>
    <x v="8"/>
    <x v="3"/>
    <x v="4"/>
    <x v="9"/>
    <x v="16"/>
    <n v="0"/>
    <n v="0"/>
    <n v="81120"/>
    <n v="67"/>
    <n v="81120"/>
    <n v="39193"/>
    <n v="84"/>
  </r>
  <r>
    <x v="8"/>
    <x v="3"/>
    <x v="4"/>
    <x v="9"/>
    <x v="17"/>
    <n v="0"/>
    <n v="0"/>
    <n v="562816"/>
    <n v="467"/>
    <n v="607473"/>
    <n v="250948"/>
    <n v="557"/>
  </r>
  <r>
    <x v="8"/>
    <x v="3"/>
    <x v="4"/>
    <x v="9"/>
    <x v="18"/>
    <n v="0"/>
    <n v="12"/>
    <n v="489633"/>
    <n v="359"/>
    <n v="489633"/>
    <n v="242709"/>
    <n v="415"/>
  </r>
  <r>
    <x v="8"/>
    <x v="3"/>
    <x v="5"/>
    <x v="10"/>
    <x v="19"/>
    <n v="0"/>
    <n v="0"/>
    <n v="91910"/>
    <n v="11"/>
    <n v="91910"/>
    <n v="6108"/>
    <n v="13"/>
  </r>
  <r>
    <x v="8"/>
    <x v="3"/>
    <x v="5"/>
    <x v="10"/>
    <x v="20"/>
    <n v="0"/>
    <n v="0"/>
    <n v="7735346"/>
    <n v="903"/>
    <n v="7735346"/>
    <n v="450747"/>
    <n v="966"/>
  </r>
  <r>
    <x v="8"/>
    <x v="3"/>
    <x v="5"/>
    <x v="11"/>
    <x v="19"/>
    <n v="2596"/>
    <n v="8"/>
    <n v="9925822"/>
    <n v="913"/>
    <n v="9928418"/>
    <n v="553415"/>
    <n v="1086"/>
  </r>
  <r>
    <x v="8"/>
    <x v="3"/>
    <x v="5"/>
    <x v="11"/>
    <x v="21"/>
    <n v="0"/>
    <n v="0"/>
    <n v="42048432"/>
    <n v="2534"/>
    <n v="42048432"/>
    <n v="1488103"/>
    <n v="2979"/>
  </r>
  <r>
    <x v="8"/>
    <x v="3"/>
    <x v="6"/>
    <x v="12"/>
    <x v="22"/>
    <n v="0"/>
    <n v="0"/>
    <n v="450251"/>
    <n v="96"/>
    <n v="450251"/>
    <n v="59980"/>
    <n v="113"/>
  </r>
  <r>
    <x v="8"/>
    <x v="3"/>
    <x v="6"/>
    <x v="13"/>
    <x v="29"/>
    <n v="0"/>
    <n v="0"/>
    <n v="50810"/>
    <n v="5"/>
    <n v="50810"/>
    <n v="15762"/>
    <n v="58"/>
  </r>
  <r>
    <x v="8"/>
    <x v="3"/>
    <x v="6"/>
    <x v="13"/>
    <x v="23"/>
    <n v="0"/>
    <n v="0"/>
    <n v="1409321"/>
    <n v="510"/>
    <n v="1409321"/>
    <n v="340664"/>
    <n v="644"/>
  </r>
  <r>
    <x v="8"/>
    <x v="3"/>
    <x v="7"/>
    <x v="14"/>
    <x v="24"/>
    <n v="0"/>
    <n v="0"/>
    <n v="3513725"/>
    <n v="854"/>
    <n v="3513725"/>
    <n v="503072"/>
    <n v="909"/>
  </r>
  <r>
    <x v="8"/>
    <x v="3"/>
    <x v="7"/>
    <x v="15"/>
    <x v="2"/>
    <n v="0"/>
    <n v="0"/>
    <n v="0"/>
    <n v="7"/>
    <n v="0"/>
    <n v="3026"/>
    <n v="9"/>
  </r>
  <r>
    <x v="8"/>
    <x v="3"/>
    <x v="7"/>
    <x v="16"/>
    <x v="2"/>
    <n v="922408"/>
    <n v="194"/>
    <n v="2172122"/>
    <n v="593"/>
    <n v="3094530"/>
    <n v="525441"/>
    <n v="1048"/>
  </r>
  <r>
    <x v="8"/>
    <x v="3"/>
    <x v="7"/>
    <x v="16"/>
    <x v="21"/>
    <n v="563371"/>
    <n v="218"/>
    <n v="4276753"/>
    <n v="1204"/>
    <n v="4840124"/>
    <n v="841120"/>
    <n v="1680"/>
  </r>
  <r>
    <x v="8"/>
    <x v="3"/>
    <x v="7"/>
    <x v="17"/>
    <x v="2"/>
    <n v="187145"/>
    <n v="181"/>
    <n v="0"/>
    <n v="1"/>
    <n v="187145"/>
    <n v="122784"/>
    <n v="268"/>
  </r>
  <r>
    <x v="8"/>
    <x v="3"/>
    <x v="7"/>
    <x v="17"/>
    <x v="25"/>
    <n v="12682"/>
    <n v="97"/>
    <n v="182749"/>
    <n v="114"/>
    <n v="195431"/>
    <n v="108166"/>
    <n v="246"/>
  </r>
  <r>
    <x v="8"/>
    <x v="3"/>
    <x v="7"/>
    <x v="18"/>
    <x v="25"/>
    <n v="0"/>
    <n v="0"/>
    <n v="5577480"/>
    <n v="1282"/>
    <n v="5577480"/>
    <n v="899766"/>
    <n v="1555"/>
  </r>
  <r>
    <x v="8"/>
    <x v="3"/>
    <x v="7"/>
    <x v="19"/>
    <x v="2"/>
    <n v="860684"/>
    <n v="430"/>
    <n v="0"/>
    <n v="9"/>
    <n v="860684"/>
    <n v="316712"/>
    <n v="670"/>
  </r>
  <r>
    <x v="8"/>
    <x v="3"/>
    <x v="7"/>
    <x v="19"/>
    <x v="26"/>
    <n v="5624468"/>
    <n v="1683"/>
    <n v="0"/>
    <n v="0"/>
    <n v="5624468"/>
    <n v="1110078"/>
    <n v="2213"/>
  </r>
  <r>
    <x v="8"/>
    <x v="3"/>
    <x v="7"/>
    <x v="20"/>
    <x v="21"/>
    <n v="0"/>
    <n v="0"/>
    <n v="36982"/>
    <n v="3"/>
    <n v="36982"/>
    <n v="1610"/>
    <n v="3"/>
  </r>
  <r>
    <x v="9"/>
    <x v="0"/>
    <x v="2"/>
    <x v="2"/>
    <x v="5"/>
    <n v="18718796"/>
    <n v="10124"/>
    <n v="10596876"/>
    <n v="4737"/>
    <n v="29649893"/>
    <n v="10559188"/>
    <n v="19753"/>
  </r>
  <r>
    <x v="9"/>
    <x v="0"/>
    <x v="2"/>
    <x v="2"/>
    <x v="6"/>
    <n v="439435"/>
    <n v="351"/>
    <n v="160432"/>
    <n v="99"/>
    <n v="606458"/>
    <n v="320734"/>
    <n v="614"/>
  </r>
  <r>
    <x v="9"/>
    <x v="0"/>
    <x v="2"/>
    <x v="2"/>
    <x v="7"/>
    <n v="8854361"/>
    <n v="5870"/>
    <n v="1983334"/>
    <n v="1070"/>
    <n v="10867097"/>
    <n v="5063849"/>
    <n v="9551"/>
  </r>
  <r>
    <x v="9"/>
    <x v="0"/>
    <x v="2"/>
    <x v="2"/>
    <x v="8"/>
    <n v="19704193"/>
    <n v="10117"/>
    <n v="9973917"/>
    <n v="3629"/>
    <n v="29822087"/>
    <n v="9939953"/>
    <n v="17961"/>
  </r>
  <r>
    <x v="9"/>
    <x v="0"/>
    <x v="2"/>
    <x v="3"/>
    <x v="9"/>
    <n v="516768"/>
    <n v="235"/>
    <n v="212418"/>
    <n v="216"/>
    <n v="729186"/>
    <n v="287963"/>
    <n v="542"/>
  </r>
  <r>
    <x v="9"/>
    <x v="0"/>
    <x v="2"/>
    <x v="3"/>
    <x v="10"/>
    <n v="3321436"/>
    <n v="1510"/>
    <n v="4290828"/>
    <n v="2174"/>
    <n v="7817300"/>
    <n v="2757369"/>
    <n v="4847"/>
  </r>
  <r>
    <x v="9"/>
    <x v="0"/>
    <x v="2"/>
    <x v="3"/>
    <x v="4"/>
    <n v="12353376"/>
    <n v="6357"/>
    <n v="5032010"/>
    <n v="3004"/>
    <n v="17515736"/>
    <n v="6557395"/>
    <n v="12056"/>
  </r>
  <r>
    <x v="9"/>
    <x v="0"/>
    <x v="2"/>
    <x v="3"/>
    <x v="8"/>
    <n v="11222011"/>
    <n v="5496"/>
    <n v="1394070"/>
    <n v="759"/>
    <n v="12665668"/>
    <n v="4453091"/>
    <n v="7994"/>
  </r>
  <r>
    <x v="9"/>
    <x v="0"/>
    <x v="2"/>
    <x v="4"/>
    <x v="4"/>
    <n v="80280"/>
    <n v="240"/>
    <n v="471782"/>
    <n v="583"/>
    <n v="878368"/>
    <n v="880531"/>
    <n v="1858"/>
  </r>
  <r>
    <x v="9"/>
    <x v="0"/>
    <x v="2"/>
    <x v="5"/>
    <x v="1"/>
    <n v="4559536"/>
    <n v="3690"/>
    <n v="2436684"/>
    <n v="1428"/>
    <n v="7004796"/>
    <n v="3301100"/>
    <n v="6304"/>
  </r>
  <r>
    <x v="9"/>
    <x v="0"/>
    <x v="2"/>
    <x v="5"/>
    <x v="6"/>
    <n v="100190"/>
    <n v="158"/>
    <n v="156917"/>
    <n v="81"/>
    <n v="257107"/>
    <n v="126324"/>
    <n v="287"/>
  </r>
  <r>
    <x v="9"/>
    <x v="0"/>
    <x v="3"/>
    <x v="6"/>
    <x v="12"/>
    <n v="0"/>
    <n v="0"/>
    <n v="8922"/>
    <n v="11"/>
    <n v="9452"/>
    <n v="6699"/>
    <n v="15"/>
  </r>
  <r>
    <x v="9"/>
    <x v="0"/>
    <x v="3"/>
    <x v="7"/>
    <x v="13"/>
    <n v="0"/>
    <n v="0"/>
    <n v="552618"/>
    <n v="79"/>
    <n v="552618"/>
    <n v="66436"/>
    <n v="114"/>
  </r>
  <r>
    <x v="9"/>
    <x v="0"/>
    <x v="3"/>
    <x v="7"/>
    <x v="0"/>
    <n v="0"/>
    <n v="0"/>
    <n v="12947747"/>
    <n v="3449"/>
    <n v="12947747"/>
    <n v="2010178"/>
    <n v="3663"/>
  </r>
  <r>
    <x v="9"/>
    <x v="0"/>
    <x v="4"/>
    <x v="8"/>
    <x v="14"/>
    <n v="12891179"/>
    <n v="5886"/>
    <n v="3568256"/>
    <n v="1475"/>
    <n v="16535250"/>
    <n v="5515867"/>
    <n v="9324"/>
  </r>
  <r>
    <x v="9"/>
    <x v="0"/>
    <x v="4"/>
    <x v="8"/>
    <x v="3"/>
    <n v="443710"/>
    <n v="163"/>
    <n v="7505070"/>
    <n v="2702"/>
    <n v="7967218"/>
    <n v="1924430"/>
    <n v="3408"/>
  </r>
  <r>
    <x v="9"/>
    <x v="0"/>
    <x v="4"/>
    <x v="8"/>
    <x v="5"/>
    <n v="6227407"/>
    <n v="2911"/>
    <n v="4361715"/>
    <n v="1400"/>
    <n v="10670871"/>
    <n v="3103128"/>
    <n v="5350"/>
  </r>
  <r>
    <x v="9"/>
    <x v="0"/>
    <x v="4"/>
    <x v="9"/>
    <x v="15"/>
    <n v="0"/>
    <n v="0"/>
    <n v="88279"/>
    <n v="75"/>
    <n v="88279"/>
    <n v="38819"/>
    <n v="82"/>
  </r>
  <r>
    <x v="9"/>
    <x v="0"/>
    <x v="4"/>
    <x v="9"/>
    <x v="16"/>
    <n v="0"/>
    <n v="0"/>
    <n v="74948"/>
    <n v="66"/>
    <n v="74948"/>
    <n v="40840"/>
    <n v="86"/>
  </r>
  <r>
    <x v="9"/>
    <x v="0"/>
    <x v="4"/>
    <x v="9"/>
    <x v="17"/>
    <n v="0"/>
    <n v="0"/>
    <n v="648850"/>
    <n v="448"/>
    <n v="695990"/>
    <n v="267357"/>
    <n v="541"/>
  </r>
  <r>
    <x v="9"/>
    <x v="0"/>
    <x v="4"/>
    <x v="9"/>
    <x v="18"/>
    <n v="0"/>
    <n v="17"/>
    <n v="447176"/>
    <n v="332"/>
    <n v="447176"/>
    <n v="233805"/>
    <n v="376"/>
  </r>
  <r>
    <x v="9"/>
    <x v="0"/>
    <x v="5"/>
    <x v="10"/>
    <x v="19"/>
    <n v="0"/>
    <n v="0"/>
    <n v="58580"/>
    <n v="11"/>
    <n v="58580"/>
    <n v="6739"/>
    <n v="13"/>
  </r>
  <r>
    <x v="9"/>
    <x v="0"/>
    <x v="5"/>
    <x v="10"/>
    <x v="20"/>
    <n v="0"/>
    <n v="0"/>
    <n v="7260061"/>
    <n v="889"/>
    <n v="7260061"/>
    <n v="486336"/>
    <n v="954"/>
  </r>
  <r>
    <x v="9"/>
    <x v="0"/>
    <x v="5"/>
    <x v="11"/>
    <x v="19"/>
    <n v="2222"/>
    <n v="5"/>
    <n v="9807677"/>
    <n v="892"/>
    <n v="9809899"/>
    <n v="527867"/>
    <n v="1081"/>
  </r>
  <r>
    <x v="9"/>
    <x v="0"/>
    <x v="5"/>
    <x v="11"/>
    <x v="21"/>
    <n v="0"/>
    <n v="0"/>
    <n v="42414737"/>
    <n v="2535"/>
    <n v="42414737"/>
    <n v="1543343"/>
    <n v="3019"/>
  </r>
  <r>
    <x v="9"/>
    <x v="0"/>
    <x v="6"/>
    <x v="12"/>
    <x v="22"/>
    <n v="0"/>
    <n v="0"/>
    <n v="419155"/>
    <n v="95"/>
    <n v="419155"/>
    <n v="59314"/>
    <n v="112"/>
  </r>
  <r>
    <x v="9"/>
    <x v="0"/>
    <x v="6"/>
    <x v="13"/>
    <x v="29"/>
    <n v="0"/>
    <n v="0"/>
    <n v="0"/>
    <n v="3"/>
    <n v="0"/>
    <n v="13590"/>
    <n v="34"/>
  </r>
  <r>
    <x v="9"/>
    <x v="0"/>
    <x v="6"/>
    <x v="13"/>
    <x v="23"/>
    <n v="0"/>
    <n v="0"/>
    <n v="1293940"/>
    <n v="506"/>
    <n v="1293940"/>
    <n v="338623"/>
    <n v="629"/>
  </r>
  <r>
    <x v="9"/>
    <x v="0"/>
    <x v="7"/>
    <x v="14"/>
    <x v="24"/>
    <n v="0"/>
    <n v="0"/>
    <n v="3453888"/>
    <n v="859"/>
    <n v="3453888"/>
    <n v="511334"/>
    <n v="914"/>
  </r>
  <r>
    <x v="9"/>
    <x v="0"/>
    <x v="7"/>
    <x v="15"/>
    <x v="2"/>
    <n v="0"/>
    <n v="0"/>
    <n v="0"/>
    <n v="7"/>
    <n v="0"/>
    <n v="3908"/>
    <n v="9"/>
  </r>
  <r>
    <x v="9"/>
    <x v="0"/>
    <x v="7"/>
    <x v="16"/>
    <x v="2"/>
    <n v="686942"/>
    <n v="189"/>
    <n v="2182834"/>
    <n v="622"/>
    <n v="2869776"/>
    <n v="541723"/>
    <n v="1042"/>
  </r>
  <r>
    <x v="9"/>
    <x v="0"/>
    <x v="7"/>
    <x v="16"/>
    <x v="21"/>
    <n v="389861"/>
    <n v="218"/>
    <n v="5261278"/>
    <n v="1179"/>
    <n v="5651139"/>
    <n v="887579"/>
    <n v="1646"/>
  </r>
  <r>
    <x v="9"/>
    <x v="0"/>
    <x v="7"/>
    <x v="17"/>
    <x v="2"/>
    <n v="273152"/>
    <n v="133"/>
    <n v="0"/>
    <n v="1"/>
    <n v="273152"/>
    <n v="103956"/>
    <n v="205"/>
  </r>
  <r>
    <x v="9"/>
    <x v="0"/>
    <x v="7"/>
    <x v="17"/>
    <x v="25"/>
    <n v="23297"/>
    <n v="114"/>
    <n v="204049"/>
    <n v="115"/>
    <n v="227346"/>
    <n v="132036"/>
    <n v="267"/>
  </r>
  <r>
    <x v="9"/>
    <x v="0"/>
    <x v="7"/>
    <x v="18"/>
    <x v="25"/>
    <n v="0"/>
    <n v="0"/>
    <n v="5783319"/>
    <n v="1299"/>
    <n v="5783319"/>
    <n v="865798"/>
    <n v="1564"/>
  </r>
  <r>
    <x v="9"/>
    <x v="0"/>
    <x v="7"/>
    <x v="19"/>
    <x v="2"/>
    <n v="1128320"/>
    <n v="457"/>
    <n v="0"/>
    <n v="1"/>
    <n v="1128320"/>
    <n v="357790"/>
    <n v="685"/>
  </r>
  <r>
    <x v="9"/>
    <x v="0"/>
    <x v="7"/>
    <x v="19"/>
    <x v="26"/>
    <n v="6100522"/>
    <n v="1665"/>
    <n v="0"/>
    <n v="0"/>
    <n v="6100522"/>
    <n v="1179554"/>
    <n v="2191"/>
  </r>
  <r>
    <x v="9"/>
    <x v="0"/>
    <x v="7"/>
    <x v="20"/>
    <x v="21"/>
    <n v="0"/>
    <n v="0"/>
    <n v="8752"/>
    <n v="3"/>
    <n v="8752"/>
    <n v="1300"/>
    <n v="3"/>
  </r>
  <r>
    <x v="9"/>
    <x v="1"/>
    <x v="0"/>
    <x v="0"/>
    <x v="30"/>
    <n v="0"/>
    <n v="0"/>
    <n v="0"/>
    <n v="0"/>
    <n v="0"/>
    <n v="311"/>
    <n v="2"/>
  </r>
  <r>
    <x v="9"/>
    <x v="1"/>
    <x v="2"/>
    <x v="2"/>
    <x v="5"/>
    <n v="17565122"/>
    <n v="9959"/>
    <n v="10041463"/>
    <n v="4849"/>
    <n v="27909040"/>
    <n v="10405744"/>
    <n v="19702"/>
  </r>
  <r>
    <x v="9"/>
    <x v="1"/>
    <x v="2"/>
    <x v="2"/>
    <x v="6"/>
    <n v="388805"/>
    <n v="301"/>
    <n v="197121"/>
    <n v="104"/>
    <n v="591253"/>
    <n v="299092"/>
    <n v="570"/>
  </r>
  <r>
    <x v="9"/>
    <x v="1"/>
    <x v="2"/>
    <x v="2"/>
    <x v="7"/>
    <n v="8587565"/>
    <n v="5887"/>
    <n v="1908602"/>
    <n v="992"/>
    <n v="10537618"/>
    <n v="4889814"/>
    <n v="9462"/>
  </r>
  <r>
    <x v="9"/>
    <x v="1"/>
    <x v="2"/>
    <x v="2"/>
    <x v="8"/>
    <n v="18229998"/>
    <n v="10133"/>
    <n v="9300621"/>
    <n v="3480"/>
    <n v="27705053"/>
    <n v="9522482"/>
    <n v="17796"/>
  </r>
  <r>
    <x v="9"/>
    <x v="1"/>
    <x v="2"/>
    <x v="3"/>
    <x v="9"/>
    <n v="631127"/>
    <n v="232"/>
    <n v="290162"/>
    <n v="218"/>
    <n v="921289"/>
    <n v="291707"/>
    <n v="539"/>
  </r>
  <r>
    <x v="9"/>
    <x v="1"/>
    <x v="2"/>
    <x v="3"/>
    <x v="10"/>
    <n v="2712712"/>
    <n v="1561"/>
    <n v="4198826"/>
    <n v="2173"/>
    <n v="7123037"/>
    <n v="2727289"/>
    <n v="4948"/>
  </r>
  <r>
    <x v="9"/>
    <x v="1"/>
    <x v="2"/>
    <x v="3"/>
    <x v="4"/>
    <n v="11336723"/>
    <n v="6194"/>
    <n v="5228593"/>
    <n v="3062"/>
    <n v="16712290"/>
    <n v="6274144"/>
    <n v="11849"/>
  </r>
  <r>
    <x v="9"/>
    <x v="1"/>
    <x v="2"/>
    <x v="3"/>
    <x v="8"/>
    <n v="10609969"/>
    <n v="5200"/>
    <n v="1449325"/>
    <n v="764"/>
    <n v="12067010"/>
    <n v="4067074"/>
    <n v="7619"/>
  </r>
  <r>
    <x v="9"/>
    <x v="1"/>
    <x v="2"/>
    <x v="4"/>
    <x v="4"/>
    <n v="85017"/>
    <n v="238"/>
    <n v="457478"/>
    <n v="637"/>
    <n v="857884"/>
    <n v="874629"/>
    <n v="1900"/>
  </r>
  <r>
    <x v="9"/>
    <x v="1"/>
    <x v="2"/>
    <x v="5"/>
    <x v="1"/>
    <n v="3739679"/>
    <n v="3078"/>
    <n v="2252858"/>
    <n v="1476"/>
    <n v="6005321"/>
    <n v="2813883"/>
    <n v="5688"/>
  </r>
  <r>
    <x v="9"/>
    <x v="1"/>
    <x v="2"/>
    <x v="5"/>
    <x v="6"/>
    <n v="124756"/>
    <n v="151"/>
    <n v="173309"/>
    <n v="83"/>
    <n v="298065"/>
    <n v="124027"/>
    <n v="278"/>
  </r>
  <r>
    <x v="9"/>
    <x v="1"/>
    <x v="3"/>
    <x v="6"/>
    <x v="12"/>
    <n v="0"/>
    <n v="0"/>
    <n v="11399"/>
    <n v="15"/>
    <n v="14004"/>
    <n v="7291"/>
    <n v="19"/>
  </r>
  <r>
    <x v="9"/>
    <x v="1"/>
    <x v="3"/>
    <x v="7"/>
    <x v="13"/>
    <n v="0"/>
    <n v="0"/>
    <n v="934100"/>
    <n v="85"/>
    <n v="934100"/>
    <n v="67515"/>
    <n v="120"/>
  </r>
  <r>
    <x v="9"/>
    <x v="1"/>
    <x v="3"/>
    <x v="7"/>
    <x v="0"/>
    <n v="0"/>
    <n v="0"/>
    <n v="13289059"/>
    <n v="3465"/>
    <n v="13289059"/>
    <n v="2005991"/>
    <n v="3702"/>
  </r>
  <r>
    <x v="9"/>
    <x v="1"/>
    <x v="4"/>
    <x v="8"/>
    <x v="14"/>
    <n v="12115206"/>
    <n v="5832"/>
    <n v="3390619"/>
    <n v="1556"/>
    <n v="15602579"/>
    <n v="5127080"/>
    <n v="9353"/>
  </r>
  <r>
    <x v="9"/>
    <x v="1"/>
    <x v="4"/>
    <x v="8"/>
    <x v="3"/>
    <n v="475741"/>
    <n v="165"/>
    <n v="7100523"/>
    <n v="2738"/>
    <n v="7595470"/>
    <n v="1881857"/>
    <n v="3479"/>
  </r>
  <r>
    <x v="9"/>
    <x v="1"/>
    <x v="4"/>
    <x v="8"/>
    <x v="5"/>
    <n v="5900039"/>
    <n v="2951"/>
    <n v="3872769"/>
    <n v="1376"/>
    <n v="9848286"/>
    <n v="3000228"/>
    <n v="5376"/>
  </r>
  <r>
    <x v="9"/>
    <x v="1"/>
    <x v="4"/>
    <x v="9"/>
    <x v="15"/>
    <n v="0"/>
    <n v="0"/>
    <n v="63232"/>
    <n v="69"/>
    <n v="63232"/>
    <n v="38736"/>
    <n v="76"/>
  </r>
  <r>
    <x v="9"/>
    <x v="1"/>
    <x v="4"/>
    <x v="9"/>
    <x v="16"/>
    <n v="0"/>
    <n v="0"/>
    <n v="98583"/>
    <n v="70"/>
    <n v="98583"/>
    <n v="41003"/>
    <n v="83"/>
  </r>
  <r>
    <x v="9"/>
    <x v="1"/>
    <x v="4"/>
    <x v="9"/>
    <x v="17"/>
    <n v="0"/>
    <n v="0"/>
    <n v="805279"/>
    <n v="445"/>
    <n v="805279"/>
    <n v="267256"/>
    <n v="539"/>
  </r>
  <r>
    <x v="9"/>
    <x v="1"/>
    <x v="4"/>
    <x v="9"/>
    <x v="18"/>
    <n v="11596"/>
    <n v="20"/>
    <n v="410244"/>
    <n v="316"/>
    <n v="421840"/>
    <n v="205252"/>
    <n v="365"/>
  </r>
  <r>
    <x v="9"/>
    <x v="1"/>
    <x v="5"/>
    <x v="10"/>
    <x v="19"/>
    <n v="0"/>
    <n v="0"/>
    <n v="39191"/>
    <n v="11"/>
    <n v="39191"/>
    <n v="6739"/>
    <n v="13"/>
  </r>
  <r>
    <x v="9"/>
    <x v="1"/>
    <x v="5"/>
    <x v="10"/>
    <x v="20"/>
    <n v="0"/>
    <n v="0"/>
    <n v="7354823"/>
    <n v="904"/>
    <n v="7354823"/>
    <n v="479148"/>
    <n v="967"/>
  </r>
  <r>
    <x v="9"/>
    <x v="1"/>
    <x v="5"/>
    <x v="11"/>
    <x v="19"/>
    <n v="724"/>
    <n v="3"/>
    <n v="7825978"/>
    <n v="880"/>
    <n v="7826702"/>
    <n v="523170"/>
    <n v="1076"/>
  </r>
  <r>
    <x v="9"/>
    <x v="1"/>
    <x v="5"/>
    <x v="11"/>
    <x v="21"/>
    <n v="0"/>
    <n v="0"/>
    <n v="40158091"/>
    <n v="2589"/>
    <n v="40158091"/>
    <n v="1514084"/>
    <n v="3065"/>
  </r>
  <r>
    <x v="9"/>
    <x v="1"/>
    <x v="6"/>
    <x v="12"/>
    <x v="22"/>
    <n v="0"/>
    <n v="0"/>
    <n v="375434"/>
    <n v="98"/>
    <n v="375434"/>
    <n v="61887"/>
    <n v="114"/>
  </r>
  <r>
    <x v="9"/>
    <x v="1"/>
    <x v="6"/>
    <x v="13"/>
    <x v="29"/>
    <n v="0"/>
    <n v="0"/>
    <n v="19112"/>
    <n v="12"/>
    <n v="19112"/>
    <n v="9644"/>
    <n v="42"/>
  </r>
  <r>
    <x v="9"/>
    <x v="1"/>
    <x v="6"/>
    <x v="13"/>
    <x v="23"/>
    <n v="0"/>
    <n v="0"/>
    <n v="1386045"/>
    <n v="495"/>
    <n v="1386045"/>
    <n v="361458"/>
    <n v="618"/>
  </r>
  <r>
    <x v="9"/>
    <x v="1"/>
    <x v="7"/>
    <x v="14"/>
    <x v="24"/>
    <n v="0"/>
    <n v="0"/>
    <n v="3081518"/>
    <n v="872"/>
    <n v="3081518"/>
    <n v="496336"/>
    <n v="927"/>
  </r>
  <r>
    <x v="9"/>
    <x v="1"/>
    <x v="7"/>
    <x v="15"/>
    <x v="2"/>
    <n v="0"/>
    <n v="0"/>
    <n v="0"/>
    <n v="11"/>
    <n v="0"/>
    <n v="3478"/>
    <n v="13"/>
  </r>
  <r>
    <x v="9"/>
    <x v="1"/>
    <x v="7"/>
    <x v="16"/>
    <x v="2"/>
    <n v="1242055"/>
    <n v="216"/>
    <n v="2193277"/>
    <n v="633"/>
    <n v="3435332"/>
    <n v="548546"/>
    <n v="1099"/>
  </r>
  <r>
    <x v="9"/>
    <x v="1"/>
    <x v="7"/>
    <x v="16"/>
    <x v="21"/>
    <n v="618320"/>
    <n v="232"/>
    <n v="4318980"/>
    <n v="1215"/>
    <n v="4937300"/>
    <n v="883774"/>
    <n v="1688"/>
  </r>
  <r>
    <x v="9"/>
    <x v="1"/>
    <x v="7"/>
    <x v="17"/>
    <x v="2"/>
    <n v="87578"/>
    <n v="44"/>
    <n v="0"/>
    <n v="1"/>
    <n v="87578"/>
    <n v="69965"/>
    <n v="146"/>
  </r>
  <r>
    <x v="9"/>
    <x v="1"/>
    <x v="7"/>
    <x v="17"/>
    <x v="25"/>
    <n v="21774"/>
    <n v="123"/>
    <n v="229225"/>
    <n v="122"/>
    <n v="250999"/>
    <n v="125172"/>
    <n v="285"/>
  </r>
  <r>
    <x v="9"/>
    <x v="1"/>
    <x v="7"/>
    <x v="18"/>
    <x v="25"/>
    <n v="0"/>
    <n v="0"/>
    <n v="3773515"/>
    <n v="1361"/>
    <n v="3773515"/>
    <n v="829168"/>
    <n v="1576"/>
  </r>
  <r>
    <x v="9"/>
    <x v="1"/>
    <x v="7"/>
    <x v="19"/>
    <x v="2"/>
    <n v="1154329"/>
    <n v="503"/>
    <n v="56017"/>
    <n v="14"/>
    <n v="1210346"/>
    <n v="367977"/>
    <n v="766"/>
  </r>
  <r>
    <x v="9"/>
    <x v="1"/>
    <x v="7"/>
    <x v="19"/>
    <x v="26"/>
    <n v="5152910"/>
    <n v="1515"/>
    <n v="0"/>
    <n v="0"/>
    <n v="5152910"/>
    <n v="1047215"/>
    <n v="2065"/>
  </r>
  <r>
    <x v="9"/>
    <x v="1"/>
    <x v="7"/>
    <x v="20"/>
    <x v="21"/>
    <n v="0"/>
    <n v="0"/>
    <n v="0"/>
    <n v="1"/>
    <n v="0"/>
    <n v="535"/>
    <n v="2"/>
  </r>
  <r>
    <x v="9"/>
    <x v="2"/>
    <x v="0"/>
    <x v="0"/>
    <x v="30"/>
    <n v="0"/>
    <n v="0"/>
    <n v="750"/>
    <n v="10"/>
    <n v="750"/>
    <n v="3850"/>
    <n v="11"/>
  </r>
  <r>
    <x v="9"/>
    <x v="2"/>
    <x v="2"/>
    <x v="2"/>
    <x v="5"/>
    <n v="16832464"/>
    <n v="9822"/>
    <n v="11157421"/>
    <n v="4904"/>
    <n v="28250896"/>
    <n v="10159422"/>
    <n v="19941"/>
  </r>
  <r>
    <x v="9"/>
    <x v="2"/>
    <x v="2"/>
    <x v="2"/>
    <x v="6"/>
    <n v="396593"/>
    <n v="302"/>
    <n v="213466"/>
    <n v="110"/>
    <n v="617769"/>
    <n v="303519"/>
    <n v="575"/>
  </r>
  <r>
    <x v="9"/>
    <x v="2"/>
    <x v="2"/>
    <x v="2"/>
    <x v="7"/>
    <n v="8308919"/>
    <n v="5885"/>
    <n v="2102517"/>
    <n v="961"/>
    <n v="10427898"/>
    <n v="4764185"/>
    <n v="9368"/>
  </r>
  <r>
    <x v="9"/>
    <x v="2"/>
    <x v="2"/>
    <x v="2"/>
    <x v="8"/>
    <n v="16473823"/>
    <n v="9914"/>
    <n v="9751466"/>
    <n v="3361"/>
    <n v="26548806"/>
    <n v="8840579"/>
    <n v="17811"/>
  </r>
  <r>
    <x v="9"/>
    <x v="2"/>
    <x v="2"/>
    <x v="3"/>
    <x v="9"/>
    <n v="605067"/>
    <n v="261"/>
    <n v="245768"/>
    <n v="219"/>
    <n v="850835"/>
    <n v="279673"/>
    <n v="563"/>
  </r>
  <r>
    <x v="9"/>
    <x v="2"/>
    <x v="2"/>
    <x v="3"/>
    <x v="10"/>
    <n v="3081391"/>
    <n v="1407"/>
    <n v="4058393"/>
    <n v="2160"/>
    <n v="7305964"/>
    <n v="2572169"/>
    <n v="4754"/>
  </r>
  <r>
    <x v="9"/>
    <x v="2"/>
    <x v="2"/>
    <x v="3"/>
    <x v="4"/>
    <n v="10591960"/>
    <n v="6013"/>
    <n v="4856821"/>
    <n v="3034"/>
    <n v="15581254"/>
    <n v="5877103"/>
    <n v="11388"/>
  </r>
  <r>
    <x v="9"/>
    <x v="2"/>
    <x v="2"/>
    <x v="3"/>
    <x v="8"/>
    <n v="10656196"/>
    <n v="5425"/>
    <n v="1672667"/>
    <n v="791"/>
    <n v="12345419"/>
    <n v="4124105"/>
    <n v="7880"/>
  </r>
  <r>
    <x v="9"/>
    <x v="2"/>
    <x v="2"/>
    <x v="4"/>
    <x v="4"/>
    <n v="91001"/>
    <n v="214"/>
    <n v="422910"/>
    <n v="577"/>
    <n v="974988"/>
    <n v="841069"/>
    <n v="1865"/>
  </r>
  <r>
    <x v="9"/>
    <x v="2"/>
    <x v="2"/>
    <x v="5"/>
    <x v="1"/>
    <n v="3504609"/>
    <n v="3068"/>
    <n v="2480407"/>
    <n v="1433"/>
    <n v="5991750"/>
    <n v="2661025"/>
    <n v="5594"/>
  </r>
  <r>
    <x v="9"/>
    <x v="2"/>
    <x v="2"/>
    <x v="5"/>
    <x v="6"/>
    <n v="121099"/>
    <n v="138"/>
    <n v="165402"/>
    <n v="82"/>
    <n v="286501"/>
    <n v="127101"/>
    <n v="260"/>
  </r>
  <r>
    <x v="9"/>
    <x v="2"/>
    <x v="3"/>
    <x v="6"/>
    <x v="12"/>
    <n v="0"/>
    <n v="0"/>
    <n v="19840"/>
    <n v="15"/>
    <n v="22113"/>
    <n v="11083"/>
    <n v="20"/>
  </r>
  <r>
    <x v="9"/>
    <x v="2"/>
    <x v="3"/>
    <x v="7"/>
    <x v="13"/>
    <n v="0"/>
    <n v="0"/>
    <n v="948156"/>
    <n v="87"/>
    <n v="948156"/>
    <n v="68011"/>
    <n v="122"/>
  </r>
  <r>
    <x v="9"/>
    <x v="2"/>
    <x v="3"/>
    <x v="7"/>
    <x v="0"/>
    <n v="0"/>
    <n v="0"/>
    <n v="14979383"/>
    <n v="3356"/>
    <n v="14979383"/>
    <n v="1951875"/>
    <n v="3587"/>
  </r>
  <r>
    <x v="9"/>
    <x v="2"/>
    <x v="4"/>
    <x v="8"/>
    <x v="14"/>
    <n v="10830295"/>
    <n v="5384"/>
    <n v="3364484"/>
    <n v="1446"/>
    <n v="14251152"/>
    <n v="4598082"/>
    <n v="8663"/>
  </r>
  <r>
    <x v="9"/>
    <x v="2"/>
    <x v="4"/>
    <x v="8"/>
    <x v="3"/>
    <n v="677136"/>
    <n v="162"/>
    <n v="6517792"/>
    <n v="2660"/>
    <n v="7206152"/>
    <n v="1827704"/>
    <n v="3389"/>
  </r>
  <r>
    <x v="9"/>
    <x v="2"/>
    <x v="4"/>
    <x v="8"/>
    <x v="5"/>
    <n v="5573982"/>
    <n v="2897"/>
    <n v="4568723"/>
    <n v="1379"/>
    <n v="10223037"/>
    <n v="2966622"/>
    <n v="5351"/>
  </r>
  <r>
    <x v="9"/>
    <x v="2"/>
    <x v="4"/>
    <x v="9"/>
    <x v="15"/>
    <n v="0"/>
    <n v="0"/>
    <n v="75639"/>
    <n v="70"/>
    <n v="75639"/>
    <n v="39043"/>
    <n v="77"/>
  </r>
  <r>
    <x v="9"/>
    <x v="2"/>
    <x v="4"/>
    <x v="9"/>
    <x v="16"/>
    <n v="0"/>
    <n v="0"/>
    <n v="80436"/>
    <n v="70"/>
    <n v="80436"/>
    <n v="40694"/>
    <n v="83"/>
  </r>
  <r>
    <x v="9"/>
    <x v="2"/>
    <x v="4"/>
    <x v="9"/>
    <x v="17"/>
    <n v="0"/>
    <n v="0"/>
    <n v="795054"/>
    <n v="462"/>
    <n v="795054"/>
    <n v="244859"/>
    <n v="553"/>
  </r>
  <r>
    <x v="9"/>
    <x v="2"/>
    <x v="4"/>
    <x v="9"/>
    <x v="18"/>
    <n v="18253"/>
    <n v="20"/>
    <n v="415959"/>
    <n v="307"/>
    <n v="434212"/>
    <n v="200781"/>
    <n v="357"/>
  </r>
  <r>
    <x v="9"/>
    <x v="2"/>
    <x v="5"/>
    <x v="10"/>
    <x v="19"/>
    <n v="0"/>
    <n v="0"/>
    <n v="49111"/>
    <n v="11"/>
    <n v="49111"/>
    <n v="6865"/>
    <n v="13"/>
  </r>
  <r>
    <x v="9"/>
    <x v="2"/>
    <x v="5"/>
    <x v="10"/>
    <x v="20"/>
    <n v="0"/>
    <n v="0"/>
    <n v="7835065"/>
    <n v="888"/>
    <n v="7835065"/>
    <n v="474746"/>
    <n v="947"/>
  </r>
  <r>
    <x v="9"/>
    <x v="2"/>
    <x v="5"/>
    <x v="11"/>
    <x v="19"/>
    <n v="1666"/>
    <n v="3"/>
    <n v="10603175"/>
    <n v="842"/>
    <n v="10604841"/>
    <n v="531890"/>
    <n v="1046"/>
  </r>
  <r>
    <x v="9"/>
    <x v="2"/>
    <x v="5"/>
    <x v="11"/>
    <x v="21"/>
    <n v="0"/>
    <n v="0"/>
    <n v="43707469"/>
    <n v="2585"/>
    <n v="43707469"/>
    <n v="1519243"/>
    <n v="3047"/>
  </r>
  <r>
    <x v="9"/>
    <x v="2"/>
    <x v="6"/>
    <x v="12"/>
    <x v="22"/>
    <n v="0"/>
    <n v="0"/>
    <n v="277462"/>
    <n v="105"/>
    <n v="277462"/>
    <n v="65797"/>
    <n v="122"/>
  </r>
  <r>
    <x v="9"/>
    <x v="2"/>
    <x v="6"/>
    <x v="13"/>
    <x v="29"/>
    <n v="0"/>
    <n v="0"/>
    <n v="0"/>
    <n v="12"/>
    <n v="0"/>
    <n v="9193"/>
    <n v="48"/>
  </r>
  <r>
    <x v="9"/>
    <x v="2"/>
    <x v="6"/>
    <x v="13"/>
    <x v="23"/>
    <n v="0"/>
    <n v="0"/>
    <n v="1331850"/>
    <n v="492"/>
    <n v="1331850"/>
    <n v="332644"/>
    <n v="620"/>
  </r>
  <r>
    <x v="9"/>
    <x v="2"/>
    <x v="7"/>
    <x v="14"/>
    <x v="24"/>
    <n v="0"/>
    <n v="0"/>
    <n v="3862689"/>
    <n v="856"/>
    <n v="3862689"/>
    <n v="495317"/>
    <n v="912"/>
  </r>
  <r>
    <x v="9"/>
    <x v="2"/>
    <x v="7"/>
    <x v="15"/>
    <x v="2"/>
    <n v="0"/>
    <n v="0"/>
    <n v="0"/>
    <n v="7"/>
    <n v="0"/>
    <n v="3920"/>
    <n v="7"/>
  </r>
  <r>
    <x v="9"/>
    <x v="2"/>
    <x v="7"/>
    <x v="16"/>
    <x v="2"/>
    <n v="1181379"/>
    <n v="221"/>
    <n v="2134357"/>
    <n v="632"/>
    <n v="3315736"/>
    <n v="538364"/>
    <n v="1097"/>
  </r>
  <r>
    <x v="9"/>
    <x v="2"/>
    <x v="7"/>
    <x v="16"/>
    <x v="21"/>
    <n v="586432"/>
    <n v="229"/>
    <n v="4863818"/>
    <n v="1176"/>
    <n v="5450250"/>
    <n v="840622"/>
    <n v="1639"/>
  </r>
  <r>
    <x v="9"/>
    <x v="2"/>
    <x v="7"/>
    <x v="17"/>
    <x v="2"/>
    <n v="83834"/>
    <n v="66"/>
    <n v="0"/>
    <n v="1"/>
    <n v="83834"/>
    <n v="61795"/>
    <n v="126"/>
  </r>
  <r>
    <x v="9"/>
    <x v="2"/>
    <x v="7"/>
    <x v="17"/>
    <x v="25"/>
    <n v="18404"/>
    <n v="134"/>
    <n v="114063"/>
    <n v="121"/>
    <n v="132467"/>
    <n v="140382"/>
    <n v="302"/>
  </r>
  <r>
    <x v="9"/>
    <x v="2"/>
    <x v="7"/>
    <x v="18"/>
    <x v="25"/>
    <n v="0"/>
    <n v="0"/>
    <n v="6636586"/>
    <n v="1361"/>
    <n v="6636586"/>
    <n v="865606"/>
    <n v="1581"/>
  </r>
  <r>
    <x v="9"/>
    <x v="2"/>
    <x v="7"/>
    <x v="19"/>
    <x v="2"/>
    <n v="1539403"/>
    <n v="535"/>
    <n v="94251"/>
    <n v="17"/>
    <n v="1633654"/>
    <n v="375106"/>
    <n v="791"/>
  </r>
  <r>
    <x v="9"/>
    <x v="2"/>
    <x v="7"/>
    <x v="19"/>
    <x v="26"/>
    <n v="4527897"/>
    <n v="1550"/>
    <n v="0"/>
    <n v="0"/>
    <n v="4527897"/>
    <n v="983215"/>
    <n v="2081"/>
  </r>
  <r>
    <x v="9"/>
    <x v="2"/>
    <x v="7"/>
    <x v="20"/>
    <x v="21"/>
    <n v="0"/>
    <n v="0"/>
    <n v="5630"/>
    <n v="2"/>
    <n v="5630"/>
    <n v="710"/>
    <n v="3"/>
  </r>
  <r>
    <x v="9"/>
    <x v="3"/>
    <x v="2"/>
    <x v="2"/>
    <x v="5"/>
    <n v="17842501"/>
    <n v="10032"/>
    <n v="11884605"/>
    <n v="4720"/>
    <n v="30044112"/>
    <n v="10423736"/>
    <n v="19570"/>
  </r>
  <r>
    <x v="9"/>
    <x v="3"/>
    <x v="2"/>
    <x v="2"/>
    <x v="6"/>
    <n v="281919"/>
    <n v="264"/>
    <n v="206114"/>
    <n v="112"/>
    <n v="496271"/>
    <n v="253880"/>
    <n v="536"/>
  </r>
  <r>
    <x v="9"/>
    <x v="3"/>
    <x v="2"/>
    <x v="2"/>
    <x v="7"/>
    <n v="8273242"/>
    <n v="5896"/>
    <n v="2064232"/>
    <n v="1054"/>
    <n v="10378047"/>
    <n v="4630486"/>
    <n v="9365"/>
  </r>
  <r>
    <x v="9"/>
    <x v="3"/>
    <x v="2"/>
    <x v="2"/>
    <x v="8"/>
    <n v="17322846"/>
    <n v="9838"/>
    <n v="10055317"/>
    <n v="3376"/>
    <n v="27716083"/>
    <n v="9191150"/>
    <n v="17326"/>
  </r>
  <r>
    <x v="9"/>
    <x v="3"/>
    <x v="2"/>
    <x v="3"/>
    <x v="9"/>
    <n v="611344"/>
    <n v="238"/>
    <n v="218669"/>
    <n v="192"/>
    <n v="830013"/>
    <n v="281226"/>
    <n v="520"/>
  </r>
  <r>
    <x v="9"/>
    <x v="3"/>
    <x v="2"/>
    <x v="3"/>
    <x v="10"/>
    <n v="2868345"/>
    <n v="1300"/>
    <n v="4664467"/>
    <n v="2062"/>
    <n v="7733307"/>
    <n v="2468511"/>
    <n v="4497"/>
  </r>
  <r>
    <x v="9"/>
    <x v="3"/>
    <x v="2"/>
    <x v="3"/>
    <x v="4"/>
    <n v="10946083"/>
    <n v="5483"/>
    <n v="5026677"/>
    <n v="2919"/>
    <n v="16093264"/>
    <n v="5933061"/>
    <n v="10662"/>
  </r>
  <r>
    <x v="9"/>
    <x v="3"/>
    <x v="2"/>
    <x v="3"/>
    <x v="8"/>
    <n v="10549442"/>
    <n v="5159"/>
    <n v="1745943"/>
    <n v="811"/>
    <n v="12311013"/>
    <n v="3886273"/>
    <n v="7570"/>
  </r>
  <r>
    <x v="9"/>
    <x v="3"/>
    <x v="2"/>
    <x v="4"/>
    <x v="4"/>
    <n v="113660"/>
    <n v="223"/>
    <n v="461206"/>
    <n v="571"/>
    <n v="937562"/>
    <n v="838698"/>
    <n v="1831"/>
  </r>
  <r>
    <x v="9"/>
    <x v="3"/>
    <x v="2"/>
    <x v="5"/>
    <x v="1"/>
    <n v="4093790"/>
    <n v="3069"/>
    <n v="2454085"/>
    <n v="1409"/>
    <n v="6547875"/>
    <n v="2737929"/>
    <n v="5562"/>
  </r>
  <r>
    <x v="9"/>
    <x v="3"/>
    <x v="2"/>
    <x v="5"/>
    <x v="6"/>
    <n v="184066"/>
    <n v="161"/>
    <n v="123285"/>
    <n v="74"/>
    <n v="307351"/>
    <n v="146419"/>
    <n v="275"/>
  </r>
  <r>
    <x v="9"/>
    <x v="3"/>
    <x v="3"/>
    <x v="6"/>
    <x v="12"/>
    <n v="0"/>
    <n v="0"/>
    <n v="16043"/>
    <n v="19"/>
    <n v="23252"/>
    <n v="12004"/>
    <n v="24"/>
  </r>
  <r>
    <x v="9"/>
    <x v="3"/>
    <x v="3"/>
    <x v="7"/>
    <x v="13"/>
    <n v="0"/>
    <n v="0"/>
    <n v="772530"/>
    <n v="87"/>
    <n v="772530"/>
    <n v="60631"/>
    <n v="122"/>
  </r>
  <r>
    <x v="9"/>
    <x v="3"/>
    <x v="3"/>
    <x v="7"/>
    <x v="0"/>
    <n v="0"/>
    <n v="0"/>
    <n v="13198555"/>
    <n v="3050"/>
    <n v="13198555"/>
    <n v="1802347"/>
    <n v="3305"/>
  </r>
  <r>
    <x v="9"/>
    <x v="3"/>
    <x v="4"/>
    <x v="8"/>
    <x v="14"/>
    <n v="11058117"/>
    <n v="5343"/>
    <n v="2292235"/>
    <n v="1346"/>
    <n v="13374834"/>
    <n v="4594622"/>
    <n v="9018"/>
  </r>
  <r>
    <x v="9"/>
    <x v="3"/>
    <x v="4"/>
    <x v="8"/>
    <x v="3"/>
    <n v="493108"/>
    <n v="165"/>
    <n v="6548513"/>
    <n v="2499"/>
    <n v="7041621"/>
    <n v="1752184"/>
    <n v="3207"/>
  </r>
  <r>
    <x v="9"/>
    <x v="3"/>
    <x v="4"/>
    <x v="8"/>
    <x v="5"/>
    <n v="5455685"/>
    <n v="2838"/>
    <n v="4694711"/>
    <n v="1404"/>
    <n v="10190284"/>
    <n v="2974830"/>
    <n v="5278"/>
  </r>
  <r>
    <x v="9"/>
    <x v="3"/>
    <x v="4"/>
    <x v="9"/>
    <x v="15"/>
    <n v="0"/>
    <n v="0"/>
    <n v="61950"/>
    <n v="69"/>
    <n v="61950"/>
    <n v="37575"/>
    <n v="76"/>
  </r>
  <r>
    <x v="9"/>
    <x v="3"/>
    <x v="4"/>
    <x v="9"/>
    <x v="16"/>
    <n v="0"/>
    <n v="0"/>
    <n v="101495"/>
    <n v="90"/>
    <n v="101495"/>
    <n v="50846"/>
    <n v="102"/>
  </r>
  <r>
    <x v="9"/>
    <x v="3"/>
    <x v="4"/>
    <x v="9"/>
    <x v="17"/>
    <n v="0"/>
    <n v="0"/>
    <n v="603870"/>
    <n v="421"/>
    <n v="603870"/>
    <n v="234703"/>
    <n v="505"/>
  </r>
  <r>
    <x v="9"/>
    <x v="3"/>
    <x v="4"/>
    <x v="9"/>
    <x v="18"/>
    <n v="28739"/>
    <n v="28"/>
    <n v="336899"/>
    <n v="217"/>
    <n v="365638"/>
    <n v="154650"/>
    <n v="267"/>
  </r>
  <r>
    <x v="9"/>
    <x v="3"/>
    <x v="5"/>
    <x v="10"/>
    <x v="19"/>
    <n v="0"/>
    <n v="0"/>
    <n v="100273"/>
    <n v="11"/>
    <n v="100273"/>
    <n v="6801"/>
    <n v="13"/>
  </r>
  <r>
    <x v="9"/>
    <x v="3"/>
    <x v="5"/>
    <x v="10"/>
    <x v="20"/>
    <n v="0"/>
    <n v="0"/>
    <n v="8567421"/>
    <n v="883"/>
    <n v="8567421"/>
    <n v="419133"/>
    <n v="945"/>
  </r>
  <r>
    <x v="9"/>
    <x v="3"/>
    <x v="5"/>
    <x v="11"/>
    <x v="19"/>
    <n v="4621"/>
    <n v="4"/>
    <n v="10256518"/>
    <n v="823"/>
    <n v="10261139"/>
    <n v="503849"/>
    <n v="1035"/>
  </r>
  <r>
    <x v="9"/>
    <x v="3"/>
    <x v="5"/>
    <x v="11"/>
    <x v="21"/>
    <n v="0"/>
    <n v="0"/>
    <n v="40274434"/>
    <n v="2509"/>
    <n v="40274434"/>
    <n v="1472516"/>
    <n v="2976"/>
  </r>
  <r>
    <x v="9"/>
    <x v="3"/>
    <x v="6"/>
    <x v="12"/>
    <x v="22"/>
    <n v="0"/>
    <n v="0"/>
    <n v="459083"/>
    <n v="102"/>
    <n v="459083"/>
    <n v="63958"/>
    <n v="119"/>
  </r>
  <r>
    <x v="9"/>
    <x v="3"/>
    <x v="6"/>
    <x v="13"/>
    <x v="29"/>
    <n v="0"/>
    <n v="0"/>
    <n v="2349"/>
    <n v="13"/>
    <n v="2349"/>
    <n v="9115"/>
    <n v="48"/>
  </r>
  <r>
    <x v="9"/>
    <x v="3"/>
    <x v="6"/>
    <x v="13"/>
    <x v="23"/>
    <n v="0"/>
    <n v="0"/>
    <n v="1239501"/>
    <n v="484"/>
    <n v="1239501"/>
    <n v="320542"/>
    <n v="610"/>
  </r>
  <r>
    <x v="9"/>
    <x v="3"/>
    <x v="7"/>
    <x v="14"/>
    <x v="24"/>
    <n v="0"/>
    <n v="0"/>
    <n v="3032976"/>
    <n v="841"/>
    <n v="3032976"/>
    <n v="492446"/>
    <n v="904"/>
  </r>
  <r>
    <x v="9"/>
    <x v="3"/>
    <x v="7"/>
    <x v="15"/>
    <x v="2"/>
    <n v="0"/>
    <n v="0"/>
    <n v="0"/>
    <n v="7"/>
    <n v="0"/>
    <n v="5680"/>
    <n v="9"/>
  </r>
  <r>
    <x v="9"/>
    <x v="3"/>
    <x v="7"/>
    <x v="16"/>
    <x v="2"/>
    <n v="822495"/>
    <n v="223"/>
    <n v="2183973"/>
    <n v="622"/>
    <n v="3006468"/>
    <n v="552114"/>
    <n v="1085"/>
  </r>
  <r>
    <x v="9"/>
    <x v="3"/>
    <x v="7"/>
    <x v="16"/>
    <x v="21"/>
    <n v="693631"/>
    <n v="237"/>
    <n v="5105818"/>
    <n v="1180"/>
    <n v="5799449"/>
    <n v="822330"/>
    <n v="1639"/>
  </r>
  <r>
    <x v="9"/>
    <x v="3"/>
    <x v="7"/>
    <x v="17"/>
    <x v="2"/>
    <n v="166170"/>
    <n v="93"/>
    <n v="0"/>
    <n v="1"/>
    <n v="166170"/>
    <n v="77858"/>
    <n v="168"/>
  </r>
  <r>
    <x v="9"/>
    <x v="3"/>
    <x v="7"/>
    <x v="17"/>
    <x v="25"/>
    <n v="29151"/>
    <n v="144"/>
    <n v="224301"/>
    <n v="118"/>
    <n v="253452"/>
    <n v="145482"/>
    <n v="311"/>
  </r>
  <r>
    <x v="9"/>
    <x v="3"/>
    <x v="7"/>
    <x v="18"/>
    <x v="25"/>
    <n v="0"/>
    <n v="0"/>
    <n v="6396500"/>
    <n v="1370"/>
    <n v="6396500"/>
    <n v="858970"/>
    <n v="1594"/>
  </r>
  <r>
    <x v="9"/>
    <x v="3"/>
    <x v="7"/>
    <x v="19"/>
    <x v="2"/>
    <n v="1683858"/>
    <n v="558"/>
    <n v="81714"/>
    <n v="16"/>
    <n v="1765572"/>
    <n v="361195"/>
    <n v="817"/>
  </r>
  <r>
    <x v="9"/>
    <x v="3"/>
    <x v="7"/>
    <x v="19"/>
    <x v="26"/>
    <n v="5550053"/>
    <n v="1551"/>
    <n v="0"/>
    <n v="0"/>
    <n v="5550053"/>
    <n v="978994"/>
    <n v="2044"/>
  </r>
  <r>
    <x v="9"/>
    <x v="3"/>
    <x v="7"/>
    <x v="20"/>
    <x v="21"/>
    <n v="0"/>
    <n v="0"/>
    <n v="0"/>
    <n v="2"/>
    <n v="0"/>
    <n v="1240"/>
    <n v="3"/>
  </r>
  <r>
    <x v="10"/>
    <x v="0"/>
    <x v="0"/>
    <x v="0"/>
    <x v="30"/>
    <n v="0"/>
    <n v="2"/>
    <n v="0"/>
    <n v="0"/>
    <n v="0"/>
    <n v="1140"/>
    <n v="4"/>
  </r>
  <r>
    <x v="10"/>
    <x v="0"/>
    <x v="2"/>
    <x v="2"/>
    <x v="5"/>
    <n v="17831865"/>
    <n v="9981"/>
    <n v="9999269"/>
    <n v="4768"/>
    <n v="28025779"/>
    <n v="10056713"/>
    <n v="19390"/>
  </r>
  <r>
    <x v="10"/>
    <x v="0"/>
    <x v="2"/>
    <x v="2"/>
    <x v="6"/>
    <n v="312882"/>
    <n v="230"/>
    <n v="213201"/>
    <n v="125"/>
    <n v="532304"/>
    <n v="264061"/>
    <n v="490"/>
  </r>
  <r>
    <x v="10"/>
    <x v="0"/>
    <x v="2"/>
    <x v="2"/>
    <x v="7"/>
    <n v="8291229"/>
    <n v="5745"/>
    <n v="2094763"/>
    <n v="945"/>
    <n v="10449425"/>
    <n v="4696309"/>
    <n v="9160"/>
  </r>
  <r>
    <x v="10"/>
    <x v="0"/>
    <x v="2"/>
    <x v="2"/>
    <x v="8"/>
    <n v="16733253"/>
    <n v="9439"/>
    <n v="9520777"/>
    <n v="3378"/>
    <n v="26367756"/>
    <n v="8447870"/>
    <n v="16599"/>
  </r>
  <r>
    <x v="10"/>
    <x v="0"/>
    <x v="2"/>
    <x v="3"/>
    <x v="9"/>
    <n v="508701"/>
    <n v="235"/>
    <n v="185920"/>
    <n v="178"/>
    <n v="694621"/>
    <n v="268077"/>
    <n v="493"/>
  </r>
  <r>
    <x v="10"/>
    <x v="0"/>
    <x v="2"/>
    <x v="3"/>
    <x v="10"/>
    <n v="2919527"/>
    <n v="1123"/>
    <n v="4370129"/>
    <n v="1951"/>
    <n v="7475966"/>
    <n v="2363394"/>
    <n v="4162"/>
  </r>
  <r>
    <x v="10"/>
    <x v="0"/>
    <x v="2"/>
    <x v="3"/>
    <x v="4"/>
    <n v="10706341"/>
    <n v="5246"/>
    <n v="4478030"/>
    <n v="2713"/>
    <n v="15260926"/>
    <n v="5659459"/>
    <n v="10180"/>
  </r>
  <r>
    <x v="10"/>
    <x v="0"/>
    <x v="2"/>
    <x v="3"/>
    <x v="8"/>
    <n v="9644074"/>
    <n v="5000"/>
    <n v="1608466"/>
    <n v="829"/>
    <n v="11257810"/>
    <n v="3881012"/>
    <n v="7484"/>
  </r>
  <r>
    <x v="10"/>
    <x v="0"/>
    <x v="2"/>
    <x v="4"/>
    <x v="4"/>
    <n v="111974"/>
    <n v="202"/>
    <n v="447356"/>
    <n v="527"/>
    <n v="961907"/>
    <n v="824419"/>
    <n v="1785"/>
  </r>
  <r>
    <x v="10"/>
    <x v="0"/>
    <x v="2"/>
    <x v="5"/>
    <x v="1"/>
    <n v="4169303"/>
    <n v="3013"/>
    <n v="2108948"/>
    <n v="1476"/>
    <n v="6278251"/>
    <n v="2838559"/>
    <n v="5547"/>
  </r>
  <r>
    <x v="10"/>
    <x v="0"/>
    <x v="2"/>
    <x v="5"/>
    <x v="6"/>
    <n v="148645"/>
    <n v="131"/>
    <n v="76577"/>
    <n v="63"/>
    <n v="225222"/>
    <n v="100016"/>
    <n v="252"/>
  </r>
  <r>
    <x v="10"/>
    <x v="0"/>
    <x v="3"/>
    <x v="6"/>
    <x v="12"/>
    <n v="0"/>
    <n v="0"/>
    <n v="14069"/>
    <n v="17"/>
    <n v="19551"/>
    <n v="10846"/>
    <n v="22"/>
  </r>
  <r>
    <x v="10"/>
    <x v="0"/>
    <x v="3"/>
    <x v="7"/>
    <x v="13"/>
    <n v="0"/>
    <n v="0"/>
    <n v="743600"/>
    <n v="105"/>
    <n v="743600"/>
    <n v="65824"/>
    <n v="117"/>
  </r>
  <r>
    <x v="10"/>
    <x v="0"/>
    <x v="3"/>
    <x v="7"/>
    <x v="0"/>
    <n v="0"/>
    <n v="0"/>
    <n v="13024013"/>
    <n v="3000"/>
    <n v="13024013"/>
    <n v="1632253"/>
    <n v="3223"/>
  </r>
  <r>
    <x v="10"/>
    <x v="0"/>
    <x v="4"/>
    <x v="8"/>
    <x v="14"/>
    <n v="11722458"/>
    <n v="5518"/>
    <n v="2623278"/>
    <n v="1128"/>
    <n v="14346482"/>
    <n v="4646951"/>
    <n v="8509"/>
  </r>
  <r>
    <x v="10"/>
    <x v="0"/>
    <x v="4"/>
    <x v="8"/>
    <x v="3"/>
    <n v="383362"/>
    <n v="194"/>
    <n v="6571538"/>
    <n v="2305"/>
    <n v="6954900"/>
    <n v="1698976"/>
    <n v="3065"/>
  </r>
  <r>
    <x v="10"/>
    <x v="0"/>
    <x v="4"/>
    <x v="8"/>
    <x v="5"/>
    <n v="5405482"/>
    <n v="2624"/>
    <n v="4036331"/>
    <n v="1492"/>
    <n v="9478705"/>
    <n v="2762911"/>
    <n v="5117"/>
  </r>
  <r>
    <x v="10"/>
    <x v="0"/>
    <x v="4"/>
    <x v="9"/>
    <x v="15"/>
    <n v="0"/>
    <n v="0"/>
    <n v="53414"/>
    <n v="68"/>
    <n v="53414"/>
    <n v="33930"/>
    <n v="74"/>
  </r>
  <r>
    <x v="10"/>
    <x v="0"/>
    <x v="4"/>
    <x v="9"/>
    <x v="16"/>
    <n v="0"/>
    <n v="0"/>
    <n v="98233"/>
    <n v="86"/>
    <n v="98233"/>
    <n v="40869"/>
    <n v="93"/>
  </r>
  <r>
    <x v="10"/>
    <x v="0"/>
    <x v="4"/>
    <x v="9"/>
    <x v="17"/>
    <n v="0"/>
    <n v="0"/>
    <n v="238209"/>
    <n v="232"/>
    <n v="238209"/>
    <n v="131947"/>
    <n v="271"/>
  </r>
  <r>
    <x v="10"/>
    <x v="0"/>
    <x v="4"/>
    <x v="9"/>
    <x v="18"/>
    <n v="21973"/>
    <n v="28"/>
    <n v="392652"/>
    <n v="216"/>
    <n v="414625"/>
    <n v="141912"/>
    <n v="266"/>
  </r>
  <r>
    <x v="10"/>
    <x v="0"/>
    <x v="5"/>
    <x v="10"/>
    <x v="19"/>
    <n v="0"/>
    <n v="0"/>
    <n v="84527"/>
    <n v="11"/>
    <n v="84527"/>
    <n v="6955"/>
    <n v="13"/>
  </r>
  <r>
    <x v="10"/>
    <x v="0"/>
    <x v="5"/>
    <x v="10"/>
    <x v="20"/>
    <n v="0"/>
    <n v="0"/>
    <n v="7948794"/>
    <n v="881"/>
    <n v="7948794"/>
    <n v="493993"/>
    <n v="936"/>
  </r>
  <r>
    <x v="10"/>
    <x v="0"/>
    <x v="5"/>
    <x v="11"/>
    <x v="19"/>
    <n v="3349"/>
    <n v="5"/>
    <n v="9370026"/>
    <n v="824"/>
    <n v="9373375"/>
    <n v="513586"/>
    <n v="1038"/>
  </r>
  <r>
    <x v="10"/>
    <x v="0"/>
    <x v="5"/>
    <x v="11"/>
    <x v="21"/>
    <n v="0"/>
    <n v="0"/>
    <n v="45568178"/>
    <n v="2469"/>
    <n v="45568178"/>
    <n v="1478923"/>
    <n v="2928"/>
  </r>
  <r>
    <x v="10"/>
    <x v="0"/>
    <x v="6"/>
    <x v="12"/>
    <x v="22"/>
    <n v="0"/>
    <n v="0"/>
    <n v="422126"/>
    <n v="102"/>
    <n v="422126"/>
    <n v="63800"/>
    <n v="119"/>
  </r>
  <r>
    <x v="10"/>
    <x v="0"/>
    <x v="6"/>
    <x v="13"/>
    <x v="29"/>
    <n v="0"/>
    <n v="0"/>
    <n v="24108"/>
    <n v="5"/>
    <n v="24108"/>
    <n v="9436"/>
    <n v="50"/>
  </r>
  <r>
    <x v="10"/>
    <x v="0"/>
    <x v="6"/>
    <x v="13"/>
    <x v="23"/>
    <n v="0"/>
    <n v="0"/>
    <n v="1189634"/>
    <n v="463"/>
    <n v="1189634"/>
    <n v="286451"/>
    <n v="579"/>
  </r>
  <r>
    <x v="10"/>
    <x v="0"/>
    <x v="7"/>
    <x v="14"/>
    <x v="24"/>
    <n v="0"/>
    <n v="0"/>
    <n v="3014328"/>
    <n v="731"/>
    <n v="3014328"/>
    <n v="498546"/>
    <n v="903"/>
  </r>
  <r>
    <x v="10"/>
    <x v="0"/>
    <x v="7"/>
    <x v="15"/>
    <x v="2"/>
    <n v="0"/>
    <n v="0"/>
    <n v="0"/>
    <n v="3"/>
    <n v="0"/>
    <n v="1440"/>
    <n v="3"/>
  </r>
  <r>
    <x v="10"/>
    <x v="0"/>
    <x v="7"/>
    <x v="16"/>
    <x v="2"/>
    <n v="997496"/>
    <n v="225"/>
    <n v="1999266"/>
    <n v="599"/>
    <n v="2996762"/>
    <n v="528895"/>
    <n v="1066"/>
  </r>
  <r>
    <x v="10"/>
    <x v="0"/>
    <x v="7"/>
    <x v="16"/>
    <x v="21"/>
    <n v="678916"/>
    <n v="234"/>
    <n v="3753127"/>
    <n v="1029"/>
    <n v="4432043"/>
    <n v="766623"/>
    <n v="1437"/>
  </r>
  <r>
    <x v="10"/>
    <x v="0"/>
    <x v="7"/>
    <x v="17"/>
    <x v="2"/>
    <n v="331163"/>
    <n v="118"/>
    <n v="0"/>
    <n v="0"/>
    <n v="331163"/>
    <n v="108625"/>
    <n v="206"/>
  </r>
  <r>
    <x v="10"/>
    <x v="0"/>
    <x v="7"/>
    <x v="17"/>
    <x v="25"/>
    <n v="156812"/>
    <n v="152"/>
    <n v="253386"/>
    <n v="148"/>
    <n v="410198"/>
    <n v="209109"/>
    <n v="366"/>
  </r>
  <r>
    <x v="10"/>
    <x v="0"/>
    <x v="7"/>
    <x v="18"/>
    <x v="25"/>
    <n v="0"/>
    <n v="0"/>
    <n v="6590319"/>
    <n v="1388"/>
    <n v="6590319"/>
    <n v="902995"/>
    <n v="1615"/>
  </r>
  <r>
    <x v="10"/>
    <x v="0"/>
    <x v="7"/>
    <x v="19"/>
    <x v="2"/>
    <n v="1555403"/>
    <n v="541"/>
    <n v="114901"/>
    <n v="16"/>
    <n v="1670304"/>
    <n v="383788"/>
    <n v="825"/>
  </r>
  <r>
    <x v="10"/>
    <x v="0"/>
    <x v="7"/>
    <x v="19"/>
    <x v="26"/>
    <n v="5489942"/>
    <n v="1532"/>
    <n v="0"/>
    <n v="0"/>
    <n v="5489942"/>
    <n v="1057561"/>
    <n v="2034"/>
  </r>
  <r>
    <x v="10"/>
    <x v="0"/>
    <x v="7"/>
    <x v="20"/>
    <x v="21"/>
    <n v="0"/>
    <n v="0"/>
    <n v="0"/>
    <n v="2"/>
    <n v="0"/>
    <n v="107"/>
    <n v="2"/>
  </r>
  <r>
    <x v="10"/>
    <x v="1"/>
    <x v="2"/>
    <x v="2"/>
    <x v="5"/>
    <n v="16993735"/>
    <n v="9406"/>
    <n v="11002584"/>
    <n v="4448"/>
    <n v="28233629"/>
    <n v="9831044"/>
    <n v="18294"/>
  </r>
  <r>
    <x v="10"/>
    <x v="1"/>
    <x v="2"/>
    <x v="2"/>
    <x v="6"/>
    <n v="345400"/>
    <n v="235"/>
    <n v="193711"/>
    <n v="117"/>
    <n v="549788"/>
    <n v="261703"/>
    <n v="488"/>
  </r>
  <r>
    <x v="10"/>
    <x v="1"/>
    <x v="2"/>
    <x v="2"/>
    <x v="7"/>
    <n v="7996082"/>
    <n v="5683"/>
    <n v="2146940"/>
    <n v="1106"/>
    <n v="10236350"/>
    <n v="4582171"/>
    <n v="9219"/>
  </r>
  <r>
    <x v="10"/>
    <x v="1"/>
    <x v="2"/>
    <x v="2"/>
    <x v="8"/>
    <n v="16089265"/>
    <n v="8512"/>
    <n v="8839711"/>
    <n v="3217"/>
    <n v="25061114"/>
    <n v="8087418"/>
    <n v="15343"/>
  </r>
  <r>
    <x v="10"/>
    <x v="1"/>
    <x v="2"/>
    <x v="3"/>
    <x v="9"/>
    <n v="512102"/>
    <n v="219"/>
    <n v="147554"/>
    <n v="205"/>
    <n v="659656"/>
    <n v="255559"/>
    <n v="499"/>
  </r>
  <r>
    <x v="10"/>
    <x v="1"/>
    <x v="2"/>
    <x v="3"/>
    <x v="10"/>
    <n v="2646099"/>
    <n v="1218"/>
    <n v="4066076"/>
    <n v="1969"/>
    <n v="6890419"/>
    <n v="2221794"/>
    <n v="4197"/>
  </r>
  <r>
    <x v="10"/>
    <x v="1"/>
    <x v="2"/>
    <x v="3"/>
    <x v="4"/>
    <n v="9891658"/>
    <n v="4792"/>
    <n v="4440099"/>
    <n v="2715"/>
    <n v="14390576"/>
    <n v="5180527"/>
    <n v="9653"/>
  </r>
  <r>
    <x v="10"/>
    <x v="1"/>
    <x v="2"/>
    <x v="3"/>
    <x v="8"/>
    <n v="7637669"/>
    <n v="4646"/>
    <n v="1620115"/>
    <n v="728"/>
    <n v="9260381"/>
    <n v="3319640"/>
    <n v="6980"/>
  </r>
  <r>
    <x v="10"/>
    <x v="1"/>
    <x v="2"/>
    <x v="4"/>
    <x v="4"/>
    <n v="107401"/>
    <n v="191"/>
    <n v="426618"/>
    <n v="524"/>
    <n v="1130426"/>
    <n v="802180"/>
    <n v="1776"/>
  </r>
  <r>
    <x v="10"/>
    <x v="1"/>
    <x v="2"/>
    <x v="5"/>
    <x v="1"/>
    <n v="3970232"/>
    <n v="3038"/>
    <n v="2173076"/>
    <n v="1416"/>
    <n v="6143308"/>
    <n v="2752639"/>
    <n v="5473"/>
  </r>
  <r>
    <x v="10"/>
    <x v="1"/>
    <x v="2"/>
    <x v="5"/>
    <x v="6"/>
    <n v="147858"/>
    <n v="91"/>
    <n v="72940"/>
    <n v="60"/>
    <n v="220798"/>
    <n v="96653"/>
    <n v="202"/>
  </r>
  <r>
    <x v="10"/>
    <x v="1"/>
    <x v="3"/>
    <x v="6"/>
    <x v="12"/>
    <n v="0"/>
    <n v="0"/>
    <n v="10605"/>
    <n v="15"/>
    <n v="17990"/>
    <n v="9448"/>
    <n v="20"/>
  </r>
  <r>
    <x v="10"/>
    <x v="1"/>
    <x v="3"/>
    <x v="7"/>
    <x v="13"/>
    <n v="0"/>
    <n v="0"/>
    <n v="736425"/>
    <n v="108"/>
    <n v="736425"/>
    <n v="66836"/>
    <n v="120"/>
  </r>
  <r>
    <x v="10"/>
    <x v="1"/>
    <x v="3"/>
    <x v="7"/>
    <x v="0"/>
    <n v="0"/>
    <n v="0"/>
    <n v="13461876"/>
    <n v="3053"/>
    <n v="13461876"/>
    <n v="1762194"/>
    <n v="3286"/>
  </r>
  <r>
    <x v="10"/>
    <x v="1"/>
    <x v="4"/>
    <x v="8"/>
    <x v="14"/>
    <n v="8601856"/>
    <n v="4984"/>
    <n v="2330964"/>
    <n v="1068"/>
    <n v="10942075"/>
    <n v="3701716"/>
    <n v="7673"/>
  </r>
  <r>
    <x v="10"/>
    <x v="1"/>
    <x v="4"/>
    <x v="8"/>
    <x v="3"/>
    <n v="229643"/>
    <n v="137"/>
    <n v="6615180"/>
    <n v="2273"/>
    <n v="6844823"/>
    <n v="1625369"/>
    <n v="2955"/>
  </r>
  <r>
    <x v="10"/>
    <x v="1"/>
    <x v="4"/>
    <x v="8"/>
    <x v="5"/>
    <n v="5480761"/>
    <n v="2586"/>
    <n v="3865741"/>
    <n v="1413"/>
    <n v="9387725"/>
    <n v="2765534"/>
    <n v="5065"/>
  </r>
  <r>
    <x v="10"/>
    <x v="1"/>
    <x v="4"/>
    <x v="9"/>
    <x v="15"/>
    <n v="0"/>
    <n v="0"/>
    <n v="36047"/>
    <n v="77"/>
    <n v="36047"/>
    <n v="32199"/>
    <n v="82"/>
  </r>
  <r>
    <x v="10"/>
    <x v="1"/>
    <x v="4"/>
    <x v="9"/>
    <x v="16"/>
    <n v="0"/>
    <n v="0"/>
    <n v="89572"/>
    <n v="63"/>
    <n v="89572"/>
    <n v="37581"/>
    <n v="70"/>
  </r>
  <r>
    <x v="10"/>
    <x v="1"/>
    <x v="4"/>
    <x v="9"/>
    <x v="17"/>
    <n v="0"/>
    <n v="0"/>
    <n v="85853"/>
    <n v="159"/>
    <n v="85853"/>
    <n v="78736"/>
    <n v="180"/>
  </r>
  <r>
    <x v="10"/>
    <x v="1"/>
    <x v="4"/>
    <x v="9"/>
    <x v="18"/>
    <n v="23108"/>
    <n v="34"/>
    <n v="411286"/>
    <n v="196"/>
    <n v="434394"/>
    <n v="166877"/>
    <n v="254"/>
  </r>
  <r>
    <x v="10"/>
    <x v="1"/>
    <x v="5"/>
    <x v="10"/>
    <x v="19"/>
    <n v="0"/>
    <n v="0"/>
    <n v="36713"/>
    <n v="11"/>
    <n v="36713"/>
    <n v="6885"/>
    <n v="13"/>
  </r>
  <r>
    <x v="10"/>
    <x v="1"/>
    <x v="5"/>
    <x v="10"/>
    <x v="20"/>
    <n v="0"/>
    <n v="0"/>
    <n v="7651721"/>
    <n v="911"/>
    <n v="7651721"/>
    <n v="492582"/>
    <n v="963"/>
  </r>
  <r>
    <x v="10"/>
    <x v="1"/>
    <x v="5"/>
    <x v="11"/>
    <x v="19"/>
    <n v="0"/>
    <n v="0"/>
    <n v="7165484"/>
    <n v="819"/>
    <n v="7165484"/>
    <n v="487681"/>
    <n v="1020"/>
  </r>
  <r>
    <x v="10"/>
    <x v="1"/>
    <x v="5"/>
    <x v="11"/>
    <x v="21"/>
    <n v="0"/>
    <n v="0"/>
    <n v="46646419"/>
    <n v="2525"/>
    <n v="46646419"/>
    <n v="1519060"/>
    <n v="2997"/>
  </r>
  <r>
    <x v="10"/>
    <x v="1"/>
    <x v="6"/>
    <x v="12"/>
    <x v="22"/>
    <n v="0"/>
    <n v="0"/>
    <n v="389557"/>
    <n v="94"/>
    <n v="389557"/>
    <n v="59826"/>
    <n v="112"/>
  </r>
  <r>
    <x v="10"/>
    <x v="1"/>
    <x v="6"/>
    <x v="13"/>
    <x v="29"/>
    <n v="0"/>
    <n v="0"/>
    <n v="8574"/>
    <n v="15"/>
    <n v="8574"/>
    <n v="15764"/>
    <n v="69"/>
  </r>
  <r>
    <x v="10"/>
    <x v="1"/>
    <x v="6"/>
    <x v="13"/>
    <x v="23"/>
    <n v="0"/>
    <n v="0"/>
    <n v="1050867"/>
    <n v="457"/>
    <n v="1050867"/>
    <n v="307701"/>
    <n v="581"/>
  </r>
  <r>
    <x v="10"/>
    <x v="1"/>
    <x v="7"/>
    <x v="14"/>
    <x v="24"/>
    <n v="0"/>
    <n v="0"/>
    <n v="2474139"/>
    <n v="758"/>
    <n v="2474139"/>
    <n v="483763"/>
    <n v="930"/>
  </r>
  <r>
    <x v="10"/>
    <x v="1"/>
    <x v="7"/>
    <x v="16"/>
    <x v="2"/>
    <n v="869579"/>
    <n v="236"/>
    <n v="2025318"/>
    <n v="617"/>
    <n v="2894897"/>
    <n v="552251"/>
    <n v="1094"/>
  </r>
  <r>
    <x v="10"/>
    <x v="1"/>
    <x v="7"/>
    <x v="16"/>
    <x v="21"/>
    <n v="493943"/>
    <n v="229"/>
    <n v="3534585"/>
    <n v="1103"/>
    <n v="4028528"/>
    <n v="775064"/>
    <n v="1456"/>
  </r>
  <r>
    <x v="10"/>
    <x v="1"/>
    <x v="7"/>
    <x v="17"/>
    <x v="2"/>
    <n v="242351"/>
    <n v="92"/>
    <n v="0"/>
    <n v="1"/>
    <n v="242351"/>
    <n v="86545"/>
    <n v="167"/>
  </r>
  <r>
    <x v="10"/>
    <x v="1"/>
    <x v="7"/>
    <x v="17"/>
    <x v="25"/>
    <n v="239136"/>
    <n v="182"/>
    <n v="182655"/>
    <n v="176"/>
    <n v="421791"/>
    <n v="227010"/>
    <n v="420"/>
  </r>
  <r>
    <x v="10"/>
    <x v="1"/>
    <x v="7"/>
    <x v="18"/>
    <x v="25"/>
    <n v="0"/>
    <n v="0"/>
    <n v="6041590"/>
    <n v="1405"/>
    <n v="6041590"/>
    <n v="872802"/>
    <n v="1634"/>
  </r>
  <r>
    <x v="10"/>
    <x v="1"/>
    <x v="7"/>
    <x v="19"/>
    <x v="2"/>
    <n v="1860663"/>
    <n v="555"/>
    <n v="45851"/>
    <n v="21"/>
    <n v="1906514"/>
    <n v="427877"/>
    <n v="859"/>
  </r>
  <r>
    <x v="10"/>
    <x v="1"/>
    <x v="7"/>
    <x v="19"/>
    <x v="26"/>
    <n v="5405491"/>
    <n v="1517"/>
    <n v="0"/>
    <n v="0"/>
    <n v="5405491"/>
    <n v="959578"/>
    <n v="1990"/>
  </r>
  <r>
    <x v="10"/>
    <x v="2"/>
    <x v="0"/>
    <x v="0"/>
    <x v="30"/>
    <n v="0"/>
    <n v="0"/>
    <n v="0"/>
    <n v="11"/>
    <n v="0"/>
    <n v="2804"/>
    <n v="13"/>
  </r>
  <r>
    <x v="10"/>
    <x v="2"/>
    <x v="2"/>
    <x v="2"/>
    <x v="5"/>
    <n v="17076444"/>
    <n v="9560"/>
    <n v="12366549"/>
    <n v="4867"/>
    <n v="29718938"/>
    <n v="10025880"/>
    <n v="19884"/>
  </r>
  <r>
    <x v="10"/>
    <x v="2"/>
    <x v="2"/>
    <x v="2"/>
    <x v="6"/>
    <n v="377319"/>
    <n v="225"/>
    <n v="161075"/>
    <n v="97"/>
    <n v="554171"/>
    <n v="233821"/>
    <n v="467"/>
  </r>
  <r>
    <x v="10"/>
    <x v="2"/>
    <x v="2"/>
    <x v="2"/>
    <x v="7"/>
    <n v="6453948"/>
    <n v="4966"/>
    <n v="2361017"/>
    <n v="1076"/>
    <n v="8908464"/>
    <n v="4151425"/>
    <n v="8318"/>
  </r>
  <r>
    <x v="10"/>
    <x v="2"/>
    <x v="2"/>
    <x v="2"/>
    <x v="8"/>
    <n v="14006716"/>
    <n v="7706"/>
    <n v="8620323"/>
    <n v="2644"/>
    <n v="22717841"/>
    <n v="6924351"/>
    <n v="13894"/>
  </r>
  <r>
    <x v="10"/>
    <x v="2"/>
    <x v="2"/>
    <x v="3"/>
    <x v="9"/>
    <n v="712730"/>
    <n v="214"/>
    <n v="237230"/>
    <n v="211"/>
    <n v="949960"/>
    <n v="262087"/>
    <n v="506"/>
  </r>
  <r>
    <x v="10"/>
    <x v="2"/>
    <x v="2"/>
    <x v="3"/>
    <x v="10"/>
    <n v="1914491"/>
    <n v="1094"/>
    <n v="4281225"/>
    <n v="1818"/>
    <n v="6416240"/>
    <n v="2201174"/>
    <n v="3869"/>
  </r>
  <r>
    <x v="10"/>
    <x v="2"/>
    <x v="2"/>
    <x v="3"/>
    <x v="4"/>
    <n v="7689865"/>
    <n v="4115"/>
    <n v="5295224"/>
    <n v="2689"/>
    <n v="13041007"/>
    <n v="4716070"/>
    <n v="8838"/>
  </r>
  <r>
    <x v="10"/>
    <x v="2"/>
    <x v="2"/>
    <x v="3"/>
    <x v="8"/>
    <n v="4213977"/>
    <n v="2500"/>
    <n v="1750126"/>
    <n v="692"/>
    <n v="5964844"/>
    <n v="2254679"/>
    <n v="4295"/>
  </r>
  <r>
    <x v="10"/>
    <x v="2"/>
    <x v="2"/>
    <x v="4"/>
    <x v="4"/>
    <n v="85303"/>
    <n v="178"/>
    <n v="373278"/>
    <n v="540"/>
    <n v="1046766"/>
    <n v="821644"/>
    <n v="1790"/>
  </r>
  <r>
    <x v="10"/>
    <x v="2"/>
    <x v="2"/>
    <x v="5"/>
    <x v="1"/>
    <n v="3659792"/>
    <n v="3076"/>
    <n v="2363585"/>
    <n v="1418"/>
    <n v="6023377"/>
    <n v="2820898"/>
    <n v="5546"/>
  </r>
  <r>
    <x v="10"/>
    <x v="2"/>
    <x v="2"/>
    <x v="5"/>
    <x v="6"/>
    <n v="92781"/>
    <n v="94"/>
    <n v="97988"/>
    <n v="49"/>
    <n v="190769"/>
    <n v="96054"/>
    <n v="191"/>
  </r>
  <r>
    <x v="10"/>
    <x v="2"/>
    <x v="3"/>
    <x v="6"/>
    <x v="12"/>
    <n v="0"/>
    <n v="0"/>
    <n v="7816"/>
    <n v="12"/>
    <n v="15203"/>
    <n v="8374"/>
    <n v="17"/>
  </r>
  <r>
    <x v="10"/>
    <x v="2"/>
    <x v="3"/>
    <x v="7"/>
    <x v="13"/>
    <n v="0"/>
    <n v="0"/>
    <n v="880287"/>
    <n v="111"/>
    <n v="880287"/>
    <n v="66522"/>
    <n v="123"/>
  </r>
  <r>
    <x v="10"/>
    <x v="2"/>
    <x v="3"/>
    <x v="7"/>
    <x v="0"/>
    <n v="0"/>
    <n v="0"/>
    <n v="15138540"/>
    <n v="3070"/>
    <n v="15138540"/>
    <n v="1565598"/>
    <n v="3297"/>
  </r>
  <r>
    <x v="10"/>
    <x v="2"/>
    <x v="4"/>
    <x v="8"/>
    <x v="14"/>
    <n v="6746792"/>
    <n v="3384"/>
    <n v="1334532"/>
    <n v="586"/>
    <n v="8114231"/>
    <n v="2723817"/>
    <n v="5111"/>
  </r>
  <r>
    <x v="10"/>
    <x v="2"/>
    <x v="4"/>
    <x v="8"/>
    <x v="3"/>
    <n v="255450"/>
    <n v="182"/>
    <n v="6689901"/>
    <n v="1882"/>
    <n v="6945351"/>
    <n v="1569524"/>
    <n v="2546"/>
  </r>
  <r>
    <x v="10"/>
    <x v="2"/>
    <x v="4"/>
    <x v="8"/>
    <x v="5"/>
    <n v="4138456"/>
    <n v="1835"/>
    <n v="4044117"/>
    <n v="1332"/>
    <n v="8182573"/>
    <n v="2236215"/>
    <n v="4064"/>
  </r>
  <r>
    <x v="10"/>
    <x v="2"/>
    <x v="4"/>
    <x v="9"/>
    <x v="15"/>
    <n v="0"/>
    <n v="0"/>
    <n v="41391"/>
    <n v="57"/>
    <n v="41391"/>
    <n v="29460"/>
    <n v="63"/>
  </r>
  <r>
    <x v="10"/>
    <x v="2"/>
    <x v="4"/>
    <x v="9"/>
    <x v="16"/>
    <n v="0"/>
    <n v="0"/>
    <n v="74413"/>
    <n v="65"/>
    <n v="74413"/>
    <n v="34065"/>
    <n v="72"/>
  </r>
  <r>
    <x v="10"/>
    <x v="2"/>
    <x v="4"/>
    <x v="9"/>
    <x v="17"/>
    <n v="0"/>
    <n v="0"/>
    <n v="127624"/>
    <n v="174"/>
    <n v="127624"/>
    <n v="92681"/>
    <n v="194"/>
  </r>
  <r>
    <x v="10"/>
    <x v="2"/>
    <x v="4"/>
    <x v="9"/>
    <x v="18"/>
    <n v="22221"/>
    <n v="34"/>
    <n v="394851"/>
    <n v="189"/>
    <n v="417072"/>
    <n v="161417"/>
    <n v="249"/>
  </r>
  <r>
    <x v="10"/>
    <x v="2"/>
    <x v="5"/>
    <x v="10"/>
    <x v="19"/>
    <n v="0"/>
    <n v="0"/>
    <n v="63989"/>
    <n v="11"/>
    <n v="63989"/>
    <n v="7281"/>
    <n v="14"/>
  </r>
  <r>
    <x v="10"/>
    <x v="2"/>
    <x v="5"/>
    <x v="10"/>
    <x v="20"/>
    <n v="0"/>
    <n v="0"/>
    <n v="7834651"/>
    <n v="937"/>
    <n v="7834651"/>
    <n v="499489"/>
    <n v="984"/>
  </r>
  <r>
    <x v="10"/>
    <x v="2"/>
    <x v="5"/>
    <x v="11"/>
    <x v="19"/>
    <n v="2220"/>
    <n v="5"/>
    <n v="9370361"/>
    <n v="778"/>
    <n v="9372581"/>
    <n v="496726"/>
    <n v="992"/>
  </r>
  <r>
    <x v="10"/>
    <x v="2"/>
    <x v="5"/>
    <x v="11"/>
    <x v="21"/>
    <n v="0"/>
    <n v="0"/>
    <n v="47015328"/>
    <n v="2624"/>
    <n v="47015328"/>
    <n v="1522049"/>
    <n v="3083"/>
  </r>
  <r>
    <x v="10"/>
    <x v="2"/>
    <x v="6"/>
    <x v="12"/>
    <x v="22"/>
    <n v="0"/>
    <n v="0"/>
    <n v="400454"/>
    <n v="97"/>
    <n v="400454"/>
    <n v="65175"/>
    <n v="117"/>
  </r>
  <r>
    <x v="10"/>
    <x v="2"/>
    <x v="6"/>
    <x v="13"/>
    <x v="29"/>
    <n v="0"/>
    <n v="0"/>
    <n v="9643"/>
    <n v="11"/>
    <n v="9643"/>
    <n v="9914"/>
    <n v="57"/>
  </r>
  <r>
    <x v="10"/>
    <x v="2"/>
    <x v="6"/>
    <x v="13"/>
    <x v="23"/>
    <n v="0"/>
    <n v="0"/>
    <n v="1211588"/>
    <n v="458"/>
    <n v="1211588"/>
    <n v="301176"/>
    <n v="582"/>
  </r>
  <r>
    <x v="10"/>
    <x v="2"/>
    <x v="7"/>
    <x v="14"/>
    <x v="24"/>
    <n v="0"/>
    <n v="0"/>
    <n v="3021994"/>
    <n v="725"/>
    <n v="3021994"/>
    <n v="502786"/>
    <n v="898"/>
  </r>
  <r>
    <x v="10"/>
    <x v="2"/>
    <x v="7"/>
    <x v="16"/>
    <x v="2"/>
    <n v="963923"/>
    <n v="221"/>
    <n v="2122177"/>
    <n v="629"/>
    <n v="3086100"/>
    <n v="545974"/>
    <n v="1083"/>
  </r>
  <r>
    <x v="10"/>
    <x v="2"/>
    <x v="7"/>
    <x v="16"/>
    <x v="21"/>
    <n v="425402"/>
    <n v="200"/>
    <n v="3970889"/>
    <n v="1086"/>
    <n v="4396291"/>
    <n v="757399"/>
    <n v="1415"/>
  </r>
  <r>
    <x v="10"/>
    <x v="2"/>
    <x v="7"/>
    <x v="17"/>
    <x v="2"/>
    <n v="224451"/>
    <n v="96"/>
    <n v="0"/>
    <n v="1"/>
    <n v="224451"/>
    <n v="96615"/>
    <n v="191"/>
  </r>
  <r>
    <x v="10"/>
    <x v="2"/>
    <x v="7"/>
    <x v="17"/>
    <x v="25"/>
    <n v="170586"/>
    <n v="181"/>
    <n v="272257"/>
    <n v="190"/>
    <n v="442843"/>
    <n v="167183"/>
    <n v="410"/>
  </r>
  <r>
    <x v="10"/>
    <x v="2"/>
    <x v="7"/>
    <x v="18"/>
    <x v="25"/>
    <n v="0"/>
    <n v="0"/>
    <n v="7083782"/>
    <n v="1380"/>
    <n v="7083782"/>
    <n v="936636"/>
    <n v="1609"/>
  </r>
  <r>
    <x v="10"/>
    <x v="2"/>
    <x v="7"/>
    <x v="19"/>
    <x v="2"/>
    <n v="2020178"/>
    <n v="562"/>
    <n v="48185"/>
    <n v="22"/>
    <n v="2068363"/>
    <n v="398714"/>
    <n v="859"/>
  </r>
  <r>
    <x v="10"/>
    <x v="2"/>
    <x v="7"/>
    <x v="19"/>
    <x v="26"/>
    <n v="5039809"/>
    <n v="1521"/>
    <n v="0"/>
    <n v="0"/>
    <n v="5039809"/>
    <n v="988273"/>
    <n v="2041"/>
  </r>
  <r>
    <x v="10"/>
    <x v="2"/>
    <x v="7"/>
    <x v="20"/>
    <x v="21"/>
    <n v="0"/>
    <n v="0"/>
    <n v="15853"/>
    <n v="3"/>
    <n v="15853"/>
    <n v="1166"/>
    <n v="3"/>
  </r>
  <r>
    <x v="10"/>
    <x v="3"/>
    <x v="2"/>
    <x v="2"/>
    <x v="5"/>
    <n v="17419177"/>
    <n v="9881"/>
    <n v="12069306"/>
    <n v="4700"/>
    <n v="29739610"/>
    <n v="10469193"/>
    <n v="19036"/>
  </r>
  <r>
    <x v="10"/>
    <x v="3"/>
    <x v="2"/>
    <x v="2"/>
    <x v="6"/>
    <n v="356754"/>
    <n v="219"/>
    <n v="160102"/>
    <n v="85"/>
    <n v="531285"/>
    <n v="246982"/>
    <n v="439"/>
  </r>
  <r>
    <x v="10"/>
    <x v="3"/>
    <x v="2"/>
    <x v="2"/>
    <x v="7"/>
    <n v="7102333"/>
    <n v="4886"/>
    <n v="2272859"/>
    <n v="1074"/>
    <n v="9440991"/>
    <n v="4077371"/>
    <n v="8143"/>
  </r>
  <r>
    <x v="10"/>
    <x v="3"/>
    <x v="2"/>
    <x v="2"/>
    <x v="8"/>
    <n v="14170014"/>
    <n v="7527"/>
    <n v="8363941"/>
    <n v="3038"/>
    <n v="22626089"/>
    <n v="7042470"/>
    <n v="13857"/>
  </r>
  <r>
    <x v="10"/>
    <x v="3"/>
    <x v="2"/>
    <x v="3"/>
    <x v="9"/>
    <n v="747288"/>
    <n v="232"/>
    <n v="237833"/>
    <n v="209"/>
    <n v="985121"/>
    <n v="273549"/>
    <n v="523"/>
  </r>
  <r>
    <x v="10"/>
    <x v="3"/>
    <x v="2"/>
    <x v="3"/>
    <x v="10"/>
    <n v="2964819"/>
    <n v="1139"/>
    <n v="4461106"/>
    <n v="1893"/>
    <n v="7616751"/>
    <n v="2391070"/>
    <n v="4018"/>
  </r>
  <r>
    <x v="10"/>
    <x v="3"/>
    <x v="2"/>
    <x v="3"/>
    <x v="4"/>
    <n v="8596209"/>
    <n v="4199"/>
    <n v="4996485"/>
    <n v="2744"/>
    <n v="13644996"/>
    <n v="4787919"/>
    <n v="9022"/>
  </r>
  <r>
    <x v="10"/>
    <x v="3"/>
    <x v="2"/>
    <x v="3"/>
    <x v="8"/>
    <n v="5549801"/>
    <n v="2875"/>
    <n v="1545905"/>
    <n v="689"/>
    <n v="7102330"/>
    <n v="2446880"/>
    <n v="4764"/>
  </r>
  <r>
    <x v="10"/>
    <x v="3"/>
    <x v="2"/>
    <x v="4"/>
    <x v="4"/>
    <n v="95404"/>
    <n v="173"/>
    <n v="404790"/>
    <n v="509"/>
    <n v="1075818"/>
    <n v="820051"/>
    <n v="1741"/>
  </r>
  <r>
    <x v="10"/>
    <x v="3"/>
    <x v="2"/>
    <x v="5"/>
    <x v="1"/>
    <n v="3797429"/>
    <n v="3097"/>
    <n v="2423428"/>
    <n v="1419"/>
    <n v="6223338"/>
    <n v="2813083"/>
    <n v="5572"/>
  </r>
  <r>
    <x v="10"/>
    <x v="3"/>
    <x v="2"/>
    <x v="5"/>
    <x v="6"/>
    <n v="120407"/>
    <n v="92"/>
    <n v="35040"/>
    <n v="52"/>
    <n v="155447"/>
    <n v="103188"/>
    <n v="188"/>
  </r>
  <r>
    <x v="10"/>
    <x v="3"/>
    <x v="3"/>
    <x v="6"/>
    <x v="12"/>
    <n v="1748"/>
    <n v="5"/>
    <n v="5128"/>
    <n v="15"/>
    <n v="12765"/>
    <n v="13227"/>
    <n v="28"/>
  </r>
  <r>
    <x v="10"/>
    <x v="3"/>
    <x v="3"/>
    <x v="7"/>
    <x v="13"/>
    <n v="0"/>
    <n v="0"/>
    <n v="753076"/>
    <n v="113"/>
    <n v="753076"/>
    <n v="62845"/>
    <n v="125"/>
  </r>
  <r>
    <x v="10"/>
    <x v="3"/>
    <x v="3"/>
    <x v="7"/>
    <x v="0"/>
    <n v="0"/>
    <n v="0"/>
    <n v="13254226"/>
    <n v="3030"/>
    <n v="13254226"/>
    <n v="1607880"/>
    <n v="3247"/>
  </r>
  <r>
    <x v="10"/>
    <x v="3"/>
    <x v="4"/>
    <x v="8"/>
    <x v="14"/>
    <n v="7906355"/>
    <n v="3949"/>
    <n v="1494122"/>
    <n v="639"/>
    <n v="9431397"/>
    <n v="3032431"/>
    <n v="5946"/>
  </r>
  <r>
    <x v="10"/>
    <x v="3"/>
    <x v="4"/>
    <x v="8"/>
    <x v="3"/>
    <n v="412154"/>
    <n v="186"/>
    <n v="6603836"/>
    <n v="2011"/>
    <n v="7015990"/>
    <n v="1652804"/>
    <n v="2666"/>
  </r>
  <r>
    <x v="10"/>
    <x v="3"/>
    <x v="4"/>
    <x v="8"/>
    <x v="5"/>
    <n v="4555551"/>
    <n v="2064"/>
    <n v="3905122"/>
    <n v="1241"/>
    <n v="8460673"/>
    <n v="2409539"/>
    <n v="4213"/>
  </r>
  <r>
    <x v="10"/>
    <x v="3"/>
    <x v="4"/>
    <x v="9"/>
    <x v="15"/>
    <n v="0"/>
    <n v="0"/>
    <n v="44204"/>
    <n v="49"/>
    <n v="44204"/>
    <n v="25197"/>
    <n v="55"/>
  </r>
  <r>
    <x v="10"/>
    <x v="3"/>
    <x v="4"/>
    <x v="9"/>
    <x v="16"/>
    <n v="0"/>
    <n v="0"/>
    <n v="75971"/>
    <n v="63"/>
    <n v="75971"/>
    <n v="35723"/>
    <n v="70"/>
  </r>
  <r>
    <x v="10"/>
    <x v="3"/>
    <x v="4"/>
    <x v="9"/>
    <x v="17"/>
    <n v="0"/>
    <n v="0"/>
    <n v="202593"/>
    <n v="197"/>
    <n v="202593"/>
    <n v="112262"/>
    <n v="222"/>
  </r>
  <r>
    <x v="10"/>
    <x v="3"/>
    <x v="4"/>
    <x v="9"/>
    <x v="18"/>
    <n v="25208"/>
    <n v="38"/>
    <n v="445778"/>
    <n v="190"/>
    <n v="470986"/>
    <n v="186314"/>
    <n v="256"/>
  </r>
  <r>
    <x v="10"/>
    <x v="3"/>
    <x v="5"/>
    <x v="10"/>
    <x v="19"/>
    <n v="0"/>
    <n v="0"/>
    <n v="105701"/>
    <n v="11"/>
    <n v="105701"/>
    <n v="7721"/>
    <n v="14"/>
  </r>
  <r>
    <x v="10"/>
    <x v="3"/>
    <x v="5"/>
    <x v="10"/>
    <x v="20"/>
    <n v="0"/>
    <n v="0"/>
    <n v="8604519"/>
    <n v="897"/>
    <n v="8604519"/>
    <n v="482382"/>
    <n v="947"/>
  </r>
  <r>
    <x v="10"/>
    <x v="3"/>
    <x v="5"/>
    <x v="11"/>
    <x v="19"/>
    <n v="4845"/>
    <n v="5"/>
    <n v="9640217"/>
    <n v="780"/>
    <n v="9645062"/>
    <n v="484254"/>
    <n v="992"/>
  </r>
  <r>
    <x v="10"/>
    <x v="3"/>
    <x v="5"/>
    <x v="11"/>
    <x v="21"/>
    <n v="0"/>
    <n v="0"/>
    <n v="53156363"/>
    <n v="2562"/>
    <n v="53156363"/>
    <n v="1498296"/>
    <n v="3036"/>
  </r>
  <r>
    <x v="10"/>
    <x v="3"/>
    <x v="6"/>
    <x v="12"/>
    <x v="22"/>
    <n v="0"/>
    <n v="0"/>
    <n v="385822"/>
    <n v="95"/>
    <n v="385822"/>
    <n v="59033"/>
    <n v="113"/>
  </r>
  <r>
    <x v="10"/>
    <x v="3"/>
    <x v="6"/>
    <x v="13"/>
    <x v="29"/>
    <n v="0"/>
    <n v="0"/>
    <n v="44816"/>
    <n v="16"/>
    <n v="44816"/>
    <n v="13491"/>
    <n v="60"/>
  </r>
  <r>
    <x v="10"/>
    <x v="3"/>
    <x v="6"/>
    <x v="13"/>
    <x v="23"/>
    <n v="0"/>
    <n v="0"/>
    <n v="1287302"/>
    <n v="467"/>
    <n v="1287302"/>
    <n v="309054"/>
    <n v="593"/>
  </r>
  <r>
    <x v="10"/>
    <x v="3"/>
    <x v="7"/>
    <x v="14"/>
    <x v="24"/>
    <n v="0"/>
    <n v="0"/>
    <n v="3635782"/>
    <n v="822"/>
    <n v="3635782"/>
    <n v="570005"/>
    <n v="993"/>
  </r>
  <r>
    <x v="10"/>
    <x v="3"/>
    <x v="7"/>
    <x v="16"/>
    <x v="2"/>
    <n v="1354209"/>
    <n v="221"/>
    <n v="2583555"/>
    <n v="613"/>
    <n v="3937764"/>
    <n v="543130"/>
    <n v="1063"/>
  </r>
  <r>
    <x v="10"/>
    <x v="3"/>
    <x v="7"/>
    <x v="16"/>
    <x v="21"/>
    <n v="388407"/>
    <n v="203"/>
    <n v="4408463"/>
    <n v="1018"/>
    <n v="4796870"/>
    <n v="705642"/>
    <n v="1388"/>
  </r>
  <r>
    <x v="10"/>
    <x v="3"/>
    <x v="7"/>
    <x v="17"/>
    <x v="2"/>
    <n v="264875"/>
    <n v="128"/>
    <n v="0"/>
    <n v="1"/>
    <n v="264875"/>
    <n v="111096"/>
    <n v="245"/>
  </r>
  <r>
    <x v="10"/>
    <x v="3"/>
    <x v="7"/>
    <x v="17"/>
    <x v="25"/>
    <n v="152231"/>
    <n v="183"/>
    <n v="271967"/>
    <n v="227"/>
    <n v="424198"/>
    <n v="225127"/>
    <n v="446"/>
  </r>
  <r>
    <x v="10"/>
    <x v="3"/>
    <x v="7"/>
    <x v="18"/>
    <x v="25"/>
    <n v="0"/>
    <n v="0"/>
    <n v="7026618"/>
    <n v="1381"/>
    <n v="7026618"/>
    <n v="876727"/>
    <n v="1610"/>
  </r>
  <r>
    <x v="10"/>
    <x v="3"/>
    <x v="7"/>
    <x v="19"/>
    <x v="2"/>
    <n v="1943286"/>
    <n v="541"/>
    <n v="81382"/>
    <n v="26"/>
    <n v="2024668"/>
    <n v="402099"/>
    <n v="850"/>
  </r>
  <r>
    <x v="10"/>
    <x v="3"/>
    <x v="7"/>
    <x v="19"/>
    <x v="26"/>
    <n v="5829022"/>
    <n v="1648"/>
    <n v="0"/>
    <n v="0"/>
    <n v="5829022"/>
    <n v="1011697"/>
    <n v="2151"/>
  </r>
  <r>
    <x v="10"/>
    <x v="3"/>
    <x v="7"/>
    <x v="20"/>
    <x v="21"/>
    <n v="0"/>
    <n v="0"/>
    <n v="0"/>
    <n v="3"/>
    <n v="0"/>
    <n v="1673"/>
    <n v="4"/>
  </r>
  <r>
    <x v="11"/>
    <x v="0"/>
    <x v="2"/>
    <x v="2"/>
    <x v="5"/>
    <n v="18131357"/>
    <n v="9801"/>
    <n v="10330983"/>
    <n v="4549"/>
    <n v="28838371"/>
    <n v="9715076"/>
    <n v="18783"/>
  </r>
  <r>
    <x v="11"/>
    <x v="0"/>
    <x v="2"/>
    <x v="2"/>
    <x v="6"/>
    <n v="358756"/>
    <n v="236"/>
    <n v="136264"/>
    <n v="90"/>
    <n v="497181"/>
    <n v="243285"/>
    <n v="469"/>
  </r>
  <r>
    <x v="11"/>
    <x v="0"/>
    <x v="2"/>
    <x v="2"/>
    <x v="7"/>
    <n v="7639355"/>
    <n v="5096"/>
    <n v="2032340"/>
    <n v="1060"/>
    <n v="9724234"/>
    <n v="4213054"/>
    <n v="8403"/>
  </r>
  <r>
    <x v="11"/>
    <x v="0"/>
    <x v="2"/>
    <x v="2"/>
    <x v="8"/>
    <n v="16396571"/>
    <n v="8065"/>
    <n v="8993263"/>
    <n v="3538"/>
    <n v="25427236"/>
    <n v="8203577"/>
    <n v="15261"/>
  </r>
  <r>
    <x v="11"/>
    <x v="0"/>
    <x v="2"/>
    <x v="3"/>
    <x v="9"/>
    <n v="702941"/>
    <n v="244"/>
    <n v="152996"/>
    <n v="196"/>
    <n v="855937"/>
    <n v="276306"/>
    <n v="517"/>
  </r>
  <r>
    <x v="11"/>
    <x v="0"/>
    <x v="2"/>
    <x v="3"/>
    <x v="10"/>
    <n v="3032765"/>
    <n v="1383"/>
    <n v="4158412"/>
    <n v="1838"/>
    <n v="7368662"/>
    <n v="2533550"/>
    <n v="4316"/>
  </r>
  <r>
    <x v="11"/>
    <x v="0"/>
    <x v="2"/>
    <x v="3"/>
    <x v="4"/>
    <n v="10091274"/>
    <n v="4893"/>
    <n v="4148513"/>
    <n v="2713"/>
    <n v="14265976"/>
    <n v="5326751"/>
    <n v="9670"/>
  </r>
  <r>
    <x v="11"/>
    <x v="0"/>
    <x v="2"/>
    <x v="3"/>
    <x v="8"/>
    <n v="10482728"/>
    <n v="4478"/>
    <n v="1297283"/>
    <n v="642"/>
    <n v="11785177"/>
    <n v="3588238"/>
    <n v="6706"/>
  </r>
  <r>
    <x v="11"/>
    <x v="0"/>
    <x v="2"/>
    <x v="4"/>
    <x v="4"/>
    <n v="90748"/>
    <n v="170"/>
    <n v="410808"/>
    <n v="519"/>
    <n v="874495"/>
    <n v="771085"/>
    <n v="1716"/>
  </r>
  <r>
    <x v="11"/>
    <x v="0"/>
    <x v="2"/>
    <x v="5"/>
    <x v="1"/>
    <n v="3868150"/>
    <n v="3106"/>
    <n v="2183167"/>
    <n v="1299"/>
    <n v="6074282"/>
    <n v="2880437"/>
    <n v="5471"/>
  </r>
  <r>
    <x v="11"/>
    <x v="0"/>
    <x v="2"/>
    <x v="5"/>
    <x v="6"/>
    <n v="110681"/>
    <n v="110"/>
    <n v="51045"/>
    <n v="55"/>
    <n v="161726"/>
    <n v="102263"/>
    <n v="208"/>
  </r>
  <r>
    <x v="11"/>
    <x v="0"/>
    <x v="3"/>
    <x v="6"/>
    <x v="12"/>
    <n v="3580"/>
    <n v="11"/>
    <n v="6205"/>
    <n v="14"/>
    <n v="12545"/>
    <n v="15937"/>
    <n v="33"/>
  </r>
  <r>
    <x v="11"/>
    <x v="0"/>
    <x v="3"/>
    <x v="7"/>
    <x v="13"/>
    <n v="0"/>
    <n v="0"/>
    <n v="873409"/>
    <n v="111"/>
    <n v="873409"/>
    <n v="68792"/>
    <n v="123"/>
  </r>
  <r>
    <x v="11"/>
    <x v="0"/>
    <x v="3"/>
    <x v="7"/>
    <x v="0"/>
    <n v="0"/>
    <n v="0"/>
    <n v="13656478"/>
    <n v="2881"/>
    <n v="13656478"/>
    <n v="1496717"/>
    <n v="3103"/>
  </r>
  <r>
    <x v="11"/>
    <x v="0"/>
    <x v="4"/>
    <x v="8"/>
    <x v="14"/>
    <n v="11670951"/>
    <n v="4786"/>
    <n v="2447064"/>
    <n v="976"/>
    <n v="14253922"/>
    <n v="4291016"/>
    <n v="7333"/>
  </r>
  <r>
    <x v="11"/>
    <x v="0"/>
    <x v="4"/>
    <x v="8"/>
    <x v="3"/>
    <n v="292043"/>
    <n v="194"/>
    <n v="7036085"/>
    <n v="2302"/>
    <n v="7328128"/>
    <n v="1854748"/>
    <n v="3013"/>
  </r>
  <r>
    <x v="11"/>
    <x v="0"/>
    <x v="4"/>
    <x v="8"/>
    <x v="5"/>
    <n v="6146464"/>
    <n v="2652"/>
    <n v="3668159"/>
    <n v="1283"/>
    <n v="9814623"/>
    <n v="2765136"/>
    <n v="4866"/>
  </r>
  <r>
    <x v="11"/>
    <x v="0"/>
    <x v="4"/>
    <x v="9"/>
    <x v="15"/>
    <n v="0"/>
    <n v="0"/>
    <n v="30541"/>
    <n v="42"/>
    <n v="30541"/>
    <n v="19772"/>
    <n v="48"/>
  </r>
  <r>
    <x v="11"/>
    <x v="0"/>
    <x v="4"/>
    <x v="9"/>
    <x v="16"/>
    <n v="0"/>
    <n v="0"/>
    <n v="65150"/>
    <n v="63"/>
    <n v="65150"/>
    <n v="39730"/>
    <n v="70"/>
  </r>
  <r>
    <x v="11"/>
    <x v="0"/>
    <x v="4"/>
    <x v="9"/>
    <x v="17"/>
    <n v="0"/>
    <n v="0"/>
    <n v="204476"/>
    <n v="210"/>
    <n v="204476"/>
    <n v="122057"/>
    <n v="226"/>
  </r>
  <r>
    <x v="11"/>
    <x v="0"/>
    <x v="4"/>
    <x v="9"/>
    <x v="18"/>
    <n v="24692"/>
    <n v="23"/>
    <n v="415939"/>
    <n v="217"/>
    <n v="440631"/>
    <n v="175636"/>
    <n v="267"/>
  </r>
  <r>
    <x v="11"/>
    <x v="0"/>
    <x v="5"/>
    <x v="10"/>
    <x v="19"/>
    <n v="0"/>
    <n v="0"/>
    <n v="90621"/>
    <n v="11"/>
    <n v="90621"/>
    <n v="7666"/>
    <n v="14"/>
  </r>
  <r>
    <x v="11"/>
    <x v="0"/>
    <x v="5"/>
    <x v="10"/>
    <x v="20"/>
    <n v="0"/>
    <n v="0"/>
    <n v="8112763"/>
    <n v="870"/>
    <n v="8112763"/>
    <n v="485765"/>
    <n v="920"/>
  </r>
  <r>
    <x v="11"/>
    <x v="0"/>
    <x v="5"/>
    <x v="11"/>
    <x v="19"/>
    <n v="3138"/>
    <n v="5"/>
    <n v="9468354"/>
    <n v="772"/>
    <n v="9471492"/>
    <n v="473507"/>
    <n v="983"/>
  </r>
  <r>
    <x v="11"/>
    <x v="0"/>
    <x v="5"/>
    <x v="11"/>
    <x v="21"/>
    <n v="0"/>
    <n v="0"/>
    <n v="54070839"/>
    <n v="2565"/>
    <n v="54070839"/>
    <n v="1599610"/>
    <n v="3074"/>
  </r>
  <r>
    <x v="11"/>
    <x v="0"/>
    <x v="6"/>
    <x v="12"/>
    <x v="22"/>
    <n v="0"/>
    <n v="0"/>
    <n v="435648"/>
    <n v="100"/>
    <n v="435648"/>
    <n v="66788"/>
    <n v="118"/>
  </r>
  <r>
    <x v="11"/>
    <x v="0"/>
    <x v="6"/>
    <x v="13"/>
    <x v="29"/>
    <n v="0"/>
    <n v="0"/>
    <n v="48093"/>
    <n v="17"/>
    <n v="48093"/>
    <n v="10706"/>
    <n v="77"/>
  </r>
  <r>
    <x v="11"/>
    <x v="0"/>
    <x v="6"/>
    <x v="13"/>
    <x v="23"/>
    <n v="0"/>
    <n v="0"/>
    <n v="1256945"/>
    <n v="485"/>
    <n v="1256945"/>
    <n v="311944"/>
    <n v="608"/>
  </r>
  <r>
    <x v="11"/>
    <x v="0"/>
    <x v="7"/>
    <x v="14"/>
    <x v="24"/>
    <n v="0"/>
    <n v="0"/>
    <n v="3124557"/>
    <n v="728"/>
    <n v="3124557"/>
    <n v="510444"/>
    <n v="899"/>
  </r>
  <r>
    <x v="11"/>
    <x v="0"/>
    <x v="7"/>
    <x v="16"/>
    <x v="2"/>
    <n v="1800320"/>
    <n v="273"/>
    <n v="2091968"/>
    <n v="600"/>
    <n v="3892288"/>
    <n v="563292"/>
    <n v="1101"/>
  </r>
  <r>
    <x v="11"/>
    <x v="0"/>
    <x v="7"/>
    <x v="16"/>
    <x v="21"/>
    <n v="526348"/>
    <n v="209"/>
    <n v="4137749"/>
    <n v="1067"/>
    <n v="4664097"/>
    <n v="780483"/>
    <n v="1447"/>
  </r>
  <r>
    <x v="11"/>
    <x v="0"/>
    <x v="7"/>
    <x v="17"/>
    <x v="2"/>
    <n v="604337"/>
    <n v="154"/>
    <n v="0"/>
    <n v="1"/>
    <n v="604337"/>
    <n v="137926"/>
    <n v="261"/>
  </r>
  <r>
    <x v="11"/>
    <x v="0"/>
    <x v="7"/>
    <x v="17"/>
    <x v="25"/>
    <n v="280883"/>
    <n v="181"/>
    <n v="236238"/>
    <n v="252"/>
    <n v="517121"/>
    <n v="207943"/>
    <n v="464"/>
  </r>
  <r>
    <x v="11"/>
    <x v="0"/>
    <x v="7"/>
    <x v="18"/>
    <x v="25"/>
    <n v="0"/>
    <n v="0"/>
    <n v="6776875"/>
    <n v="1904"/>
    <n v="6776875"/>
    <n v="890492"/>
    <n v="2133"/>
  </r>
  <r>
    <x v="11"/>
    <x v="0"/>
    <x v="7"/>
    <x v="19"/>
    <x v="2"/>
    <n v="1959391"/>
    <n v="535"/>
    <n v="94426"/>
    <n v="22"/>
    <n v="2053817"/>
    <n v="428450"/>
    <n v="830"/>
  </r>
  <r>
    <x v="11"/>
    <x v="0"/>
    <x v="7"/>
    <x v="19"/>
    <x v="26"/>
    <n v="6209709"/>
    <n v="1634"/>
    <n v="0"/>
    <n v="0"/>
    <n v="6321773"/>
    <n v="1083121"/>
    <n v="2136"/>
  </r>
  <r>
    <x v="11"/>
    <x v="0"/>
    <x v="7"/>
    <x v="20"/>
    <x v="21"/>
    <n v="0"/>
    <n v="0"/>
    <n v="0"/>
    <n v="2"/>
    <n v="0"/>
    <n v="70"/>
    <n v="2"/>
  </r>
  <r>
    <x v="11"/>
    <x v="1"/>
    <x v="0"/>
    <x v="0"/>
    <x v="30"/>
    <n v="0"/>
    <n v="0"/>
    <n v="0"/>
    <n v="0"/>
    <n v="0"/>
    <n v="265"/>
    <n v="3"/>
  </r>
  <r>
    <x v="11"/>
    <x v="1"/>
    <x v="2"/>
    <x v="2"/>
    <x v="5"/>
    <n v="18654832"/>
    <n v="9510"/>
    <n v="12298405"/>
    <n v="4705"/>
    <n v="31425430"/>
    <n v="10417116"/>
    <n v="18570"/>
  </r>
  <r>
    <x v="11"/>
    <x v="1"/>
    <x v="2"/>
    <x v="2"/>
    <x v="6"/>
    <n v="359926"/>
    <n v="250"/>
    <n v="163905"/>
    <n v="98"/>
    <n v="532140"/>
    <n v="260768"/>
    <n v="488"/>
  </r>
  <r>
    <x v="11"/>
    <x v="1"/>
    <x v="2"/>
    <x v="2"/>
    <x v="7"/>
    <n v="7182123"/>
    <n v="4872"/>
    <n v="2211390"/>
    <n v="1144"/>
    <n v="9455620"/>
    <n v="4058591"/>
    <n v="8132"/>
  </r>
  <r>
    <x v="11"/>
    <x v="1"/>
    <x v="2"/>
    <x v="2"/>
    <x v="8"/>
    <n v="16912055"/>
    <n v="7973"/>
    <n v="11421638"/>
    <n v="3703"/>
    <n v="28403260"/>
    <n v="8260622"/>
    <n v="16172"/>
  </r>
  <r>
    <x v="11"/>
    <x v="1"/>
    <x v="2"/>
    <x v="3"/>
    <x v="9"/>
    <n v="615948"/>
    <n v="251"/>
    <n v="195517"/>
    <n v="176"/>
    <n v="811465"/>
    <n v="267474"/>
    <n v="511"/>
  </r>
  <r>
    <x v="11"/>
    <x v="1"/>
    <x v="2"/>
    <x v="3"/>
    <x v="10"/>
    <n v="3546580"/>
    <n v="1342"/>
    <n v="3763237"/>
    <n v="1798"/>
    <n v="7467568"/>
    <n v="2527616"/>
    <n v="4226"/>
  </r>
  <r>
    <x v="11"/>
    <x v="1"/>
    <x v="2"/>
    <x v="3"/>
    <x v="4"/>
    <n v="10322208"/>
    <n v="4625"/>
    <n v="4781670"/>
    <n v="2538"/>
    <n v="15149081"/>
    <n v="5145287"/>
    <n v="9267"/>
  </r>
  <r>
    <x v="11"/>
    <x v="1"/>
    <x v="2"/>
    <x v="3"/>
    <x v="8"/>
    <n v="10695814"/>
    <n v="4494"/>
    <n v="1428851"/>
    <n v="657"/>
    <n v="12189093"/>
    <n v="3545463"/>
    <n v="6667"/>
  </r>
  <r>
    <x v="11"/>
    <x v="1"/>
    <x v="2"/>
    <x v="4"/>
    <x v="4"/>
    <n v="62397"/>
    <n v="159"/>
    <n v="462330"/>
    <n v="521"/>
    <n v="1154436"/>
    <n v="791284"/>
    <n v="1690"/>
  </r>
  <r>
    <x v="11"/>
    <x v="1"/>
    <x v="2"/>
    <x v="5"/>
    <x v="1"/>
    <n v="3450680"/>
    <n v="3261"/>
    <n v="2194139"/>
    <n v="1405"/>
    <n v="5686518"/>
    <n v="2891742"/>
    <n v="5731"/>
  </r>
  <r>
    <x v="11"/>
    <x v="1"/>
    <x v="2"/>
    <x v="5"/>
    <x v="6"/>
    <n v="136059"/>
    <n v="149"/>
    <n v="127934"/>
    <n v="58"/>
    <n v="263993"/>
    <n v="125520"/>
    <n v="252"/>
  </r>
  <r>
    <x v="11"/>
    <x v="1"/>
    <x v="3"/>
    <x v="6"/>
    <x v="12"/>
    <n v="0"/>
    <n v="0"/>
    <n v="7419"/>
    <n v="17"/>
    <n v="10802"/>
    <n v="11369"/>
    <n v="22"/>
  </r>
  <r>
    <x v="11"/>
    <x v="1"/>
    <x v="3"/>
    <x v="7"/>
    <x v="13"/>
    <n v="0"/>
    <n v="0"/>
    <n v="790930"/>
    <n v="111"/>
    <n v="790930"/>
    <n v="64131"/>
    <n v="123"/>
  </r>
  <r>
    <x v="11"/>
    <x v="1"/>
    <x v="3"/>
    <x v="7"/>
    <x v="0"/>
    <n v="0"/>
    <n v="0"/>
    <n v="13276027"/>
    <n v="2775"/>
    <n v="13276027"/>
    <n v="1580898"/>
    <n v="2997"/>
  </r>
  <r>
    <x v="11"/>
    <x v="1"/>
    <x v="4"/>
    <x v="8"/>
    <x v="14"/>
    <n v="12150258"/>
    <n v="4905"/>
    <n v="2515211"/>
    <n v="1038"/>
    <n v="14820891"/>
    <n v="4242158"/>
    <n v="7548"/>
  </r>
  <r>
    <x v="11"/>
    <x v="1"/>
    <x v="4"/>
    <x v="8"/>
    <x v="3"/>
    <n v="491067"/>
    <n v="229"/>
    <n v="6873165"/>
    <n v="2325"/>
    <n v="7406526"/>
    <n v="1780301"/>
    <n v="3088"/>
  </r>
  <r>
    <x v="11"/>
    <x v="1"/>
    <x v="4"/>
    <x v="8"/>
    <x v="5"/>
    <n v="5563472"/>
    <n v="2690"/>
    <n v="3206491"/>
    <n v="1367"/>
    <n v="8769963"/>
    <n v="2840278"/>
    <n v="4993"/>
  </r>
  <r>
    <x v="11"/>
    <x v="1"/>
    <x v="4"/>
    <x v="9"/>
    <x v="15"/>
    <n v="0"/>
    <n v="0"/>
    <n v="15616"/>
    <n v="21"/>
    <n v="15616"/>
    <n v="15809"/>
    <n v="27"/>
  </r>
  <r>
    <x v="11"/>
    <x v="1"/>
    <x v="4"/>
    <x v="9"/>
    <x v="16"/>
    <n v="0"/>
    <n v="0"/>
    <n v="79504"/>
    <n v="64"/>
    <n v="79504"/>
    <n v="35902"/>
    <n v="71"/>
  </r>
  <r>
    <x v="11"/>
    <x v="1"/>
    <x v="4"/>
    <x v="9"/>
    <x v="17"/>
    <n v="0"/>
    <n v="0"/>
    <n v="198683"/>
    <n v="222"/>
    <n v="198683"/>
    <n v="124150"/>
    <n v="238"/>
  </r>
  <r>
    <x v="11"/>
    <x v="1"/>
    <x v="4"/>
    <x v="9"/>
    <x v="18"/>
    <n v="43386"/>
    <n v="25"/>
    <n v="428709"/>
    <n v="221"/>
    <n v="472095"/>
    <n v="186391"/>
    <n v="276"/>
  </r>
  <r>
    <x v="11"/>
    <x v="1"/>
    <x v="5"/>
    <x v="10"/>
    <x v="19"/>
    <n v="0"/>
    <n v="0"/>
    <n v="61122"/>
    <n v="11"/>
    <n v="61122"/>
    <n v="7204"/>
    <n v="14"/>
  </r>
  <r>
    <x v="11"/>
    <x v="1"/>
    <x v="5"/>
    <x v="10"/>
    <x v="20"/>
    <n v="0"/>
    <n v="0"/>
    <n v="7430846"/>
    <n v="896"/>
    <n v="7430846"/>
    <n v="465496"/>
    <n v="942"/>
  </r>
  <r>
    <x v="11"/>
    <x v="1"/>
    <x v="5"/>
    <x v="11"/>
    <x v="19"/>
    <n v="0"/>
    <n v="0"/>
    <n v="10212385"/>
    <n v="827"/>
    <n v="10212385"/>
    <n v="503816"/>
    <n v="1035"/>
  </r>
  <r>
    <x v="11"/>
    <x v="1"/>
    <x v="5"/>
    <x v="11"/>
    <x v="21"/>
    <n v="0"/>
    <n v="0"/>
    <n v="52600168"/>
    <n v="2703"/>
    <n v="52600168"/>
    <n v="1655820"/>
    <n v="3219"/>
  </r>
  <r>
    <x v="11"/>
    <x v="1"/>
    <x v="6"/>
    <x v="12"/>
    <x v="22"/>
    <n v="0"/>
    <n v="0"/>
    <n v="363823"/>
    <n v="104"/>
    <n v="363823"/>
    <n v="64847"/>
    <n v="122"/>
  </r>
  <r>
    <x v="11"/>
    <x v="1"/>
    <x v="6"/>
    <x v="13"/>
    <x v="29"/>
    <n v="0"/>
    <n v="0"/>
    <n v="53162"/>
    <n v="11"/>
    <n v="53162"/>
    <n v="27068"/>
    <n v="64"/>
  </r>
  <r>
    <x v="11"/>
    <x v="1"/>
    <x v="6"/>
    <x v="13"/>
    <x v="23"/>
    <n v="0"/>
    <n v="0"/>
    <n v="1244732"/>
    <n v="543"/>
    <n v="1244732"/>
    <n v="335349"/>
    <n v="665"/>
  </r>
  <r>
    <x v="11"/>
    <x v="1"/>
    <x v="7"/>
    <x v="14"/>
    <x v="24"/>
    <n v="0"/>
    <n v="0"/>
    <n v="2847777"/>
    <n v="689"/>
    <n v="2847777"/>
    <n v="496009"/>
    <n v="884"/>
  </r>
  <r>
    <x v="11"/>
    <x v="1"/>
    <x v="7"/>
    <x v="16"/>
    <x v="2"/>
    <n v="1529176"/>
    <n v="288"/>
    <n v="2167302"/>
    <n v="613"/>
    <n v="3696478"/>
    <n v="578242"/>
    <n v="1129"/>
  </r>
  <r>
    <x v="11"/>
    <x v="1"/>
    <x v="7"/>
    <x v="16"/>
    <x v="21"/>
    <n v="802328"/>
    <n v="217"/>
    <n v="3500061"/>
    <n v="1043"/>
    <n v="4302389"/>
    <n v="725122"/>
    <n v="1425"/>
  </r>
  <r>
    <x v="11"/>
    <x v="1"/>
    <x v="7"/>
    <x v="17"/>
    <x v="2"/>
    <n v="648365"/>
    <n v="151"/>
    <n v="0"/>
    <n v="1"/>
    <n v="648365"/>
    <n v="166383"/>
    <n v="287"/>
  </r>
  <r>
    <x v="11"/>
    <x v="1"/>
    <x v="7"/>
    <x v="17"/>
    <x v="25"/>
    <n v="306386"/>
    <n v="183"/>
    <n v="284295"/>
    <n v="252"/>
    <n v="590681"/>
    <n v="228344"/>
    <n v="468"/>
  </r>
  <r>
    <x v="11"/>
    <x v="1"/>
    <x v="7"/>
    <x v="18"/>
    <x v="25"/>
    <n v="0"/>
    <n v="0"/>
    <n v="6256926"/>
    <n v="1439"/>
    <n v="6256926"/>
    <n v="946932"/>
    <n v="1673"/>
  </r>
  <r>
    <x v="11"/>
    <x v="1"/>
    <x v="7"/>
    <x v="19"/>
    <x v="2"/>
    <n v="2275242"/>
    <n v="535"/>
    <n v="109794"/>
    <n v="21"/>
    <n v="2385036"/>
    <n v="421363"/>
    <n v="831"/>
  </r>
  <r>
    <x v="11"/>
    <x v="1"/>
    <x v="7"/>
    <x v="19"/>
    <x v="26"/>
    <n v="5948278"/>
    <n v="1567"/>
    <n v="0"/>
    <n v="0"/>
    <n v="6038278"/>
    <n v="964892"/>
    <n v="2035"/>
  </r>
  <r>
    <x v="11"/>
    <x v="2"/>
    <x v="0"/>
    <x v="0"/>
    <x v="30"/>
    <n v="0"/>
    <n v="1"/>
    <n v="0"/>
    <n v="1"/>
    <n v="0"/>
    <n v="1718"/>
    <n v="4"/>
  </r>
  <r>
    <x v="11"/>
    <x v="2"/>
    <x v="2"/>
    <x v="2"/>
    <x v="5"/>
    <n v="18019297"/>
    <n v="9539"/>
    <n v="12467653"/>
    <n v="4815"/>
    <n v="31011306"/>
    <n v="10113957"/>
    <n v="18595"/>
  </r>
  <r>
    <x v="11"/>
    <x v="2"/>
    <x v="2"/>
    <x v="2"/>
    <x v="6"/>
    <n v="644565"/>
    <n v="242"/>
    <n v="139825"/>
    <n v="81"/>
    <n v="793092"/>
    <n v="291526"/>
    <n v="474"/>
  </r>
  <r>
    <x v="11"/>
    <x v="2"/>
    <x v="2"/>
    <x v="2"/>
    <x v="7"/>
    <n v="6999445"/>
    <n v="5004"/>
    <n v="2299925"/>
    <n v="1070"/>
    <n v="9351430"/>
    <n v="3945619"/>
    <n v="8134"/>
  </r>
  <r>
    <x v="11"/>
    <x v="2"/>
    <x v="2"/>
    <x v="2"/>
    <x v="8"/>
    <n v="16283145"/>
    <n v="7941"/>
    <n v="11561857"/>
    <n v="3643"/>
    <n v="27924242"/>
    <n v="8103519"/>
    <n v="15161"/>
  </r>
  <r>
    <x v="11"/>
    <x v="2"/>
    <x v="2"/>
    <x v="3"/>
    <x v="9"/>
    <n v="736287"/>
    <n v="258"/>
    <n v="194454"/>
    <n v="176"/>
    <n v="931665"/>
    <n v="266383"/>
    <n v="513"/>
  </r>
  <r>
    <x v="11"/>
    <x v="2"/>
    <x v="2"/>
    <x v="3"/>
    <x v="10"/>
    <n v="3502168"/>
    <n v="1325"/>
    <n v="3823728"/>
    <n v="1807"/>
    <n v="7555863"/>
    <n v="2407384"/>
    <n v="4301"/>
  </r>
  <r>
    <x v="11"/>
    <x v="2"/>
    <x v="2"/>
    <x v="3"/>
    <x v="4"/>
    <n v="9285415"/>
    <n v="4375"/>
    <n v="4514406"/>
    <n v="2441"/>
    <n v="13924147"/>
    <n v="4806706"/>
    <n v="8914"/>
  </r>
  <r>
    <x v="11"/>
    <x v="2"/>
    <x v="2"/>
    <x v="3"/>
    <x v="8"/>
    <n v="11113272"/>
    <n v="4717"/>
    <n v="1397194"/>
    <n v="615"/>
    <n v="12562084"/>
    <n v="3653645"/>
    <n v="6871"/>
  </r>
  <r>
    <x v="11"/>
    <x v="2"/>
    <x v="2"/>
    <x v="4"/>
    <x v="4"/>
    <n v="80452"/>
    <n v="174"/>
    <n v="391096"/>
    <n v="601"/>
    <n v="1129518"/>
    <n v="807096"/>
    <n v="1868"/>
  </r>
  <r>
    <x v="11"/>
    <x v="2"/>
    <x v="2"/>
    <x v="5"/>
    <x v="1"/>
    <n v="3065161"/>
    <n v="3097"/>
    <n v="2135904"/>
    <n v="1297"/>
    <n v="5295563"/>
    <n v="2866653"/>
    <n v="5562"/>
  </r>
  <r>
    <x v="11"/>
    <x v="2"/>
    <x v="2"/>
    <x v="5"/>
    <x v="6"/>
    <n v="101934"/>
    <n v="94"/>
    <n v="138526"/>
    <n v="54"/>
    <n v="240460"/>
    <n v="102905"/>
    <n v="190"/>
  </r>
  <r>
    <x v="11"/>
    <x v="2"/>
    <x v="3"/>
    <x v="6"/>
    <x v="12"/>
    <n v="0"/>
    <n v="5"/>
    <n v="6116"/>
    <n v="15"/>
    <n v="10540"/>
    <n v="7931"/>
    <n v="27"/>
  </r>
  <r>
    <x v="11"/>
    <x v="2"/>
    <x v="3"/>
    <x v="7"/>
    <x v="13"/>
    <n v="0"/>
    <n v="0"/>
    <n v="975527"/>
    <n v="116"/>
    <n v="975527"/>
    <n v="67662"/>
    <n v="128"/>
  </r>
  <r>
    <x v="11"/>
    <x v="2"/>
    <x v="3"/>
    <x v="7"/>
    <x v="0"/>
    <n v="0"/>
    <n v="0"/>
    <n v="13643177"/>
    <n v="2755"/>
    <n v="13643177"/>
    <n v="1570913"/>
    <n v="2977"/>
  </r>
  <r>
    <x v="11"/>
    <x v="2"/>
    <x v="4"/>
    <x v="8"/>
    <x v="14"/>
    <n v="10260082"/>
    <n v="4869"/>
    <n v="2269282"/>
    <n v="1016"/>
    <n v="12609344"/>
    <n v="3869567"/>
    <n v="7499"/>
  </r>
  <r>
    <x v="11"/>
    <x v="2"/>
    <x v="4"/>
    <x v="8"/>
    <x v="3"/>
    <n v="492655"/>
    <n v="214"/>
    <n v="7094259"/>
    <n v="2382"/>
    <n v="7629522"/>
    <n v="1825377"/>
    <n v="3095"/>
  </r>
  <r>
    <x v="11"/>
    <x v="2"/>
    <x v="4"/>
    <x v="8"/>
    <x v="5"/>
    <n v="5404790"/>
    <n v="2645"/>
    <n v="3949096"/>
    <n v="1344"/>
    <n v="9361848"/>
    <n v="2751650"/>
    <n v="4935"/>
  </r>
  <r>
    <x v="11"/>
    <x v="2"/>
    <x v="4"/>
    <x v="9"/>
    <x v="15"/>
    <n v="0"/>
    <n v="0"/>
    <n v="50"/>
    <n v="33"/>
    <n v="50"/>
    <n v="2795"/>
    <n v="38"/>
  </r>
  <r>
    <x v="11"/>
    <x v="2"/>
    <x v="4"/>
    <x v="9"/>
    <x v="16"/>
    <n v="0"/>
    <n v="0"/>
    <n v="63360"/>
    <n v="62"/>
    <n v="63360"/>
    <n v="35268"/>
    <n v="69"/>
  </r>
  <r>
    <x v="11"/>
    <x v="2"/>
    <x v="4"/>
    <x v="9"/>
    <x v="17"/>
    <n v="0"/>
    <n v="0"/>
    <n v="206247"/>
    <n v="213"/>
    <n v="206247"/>
    <n v="114955"/>
    <n v="227"/>
  </r>
  <r>
    <x v="11"/>
    <x v="2"/>
    <x v="4"/>
    <x v="9"/>
    <x v="18"/>
    <n v="32340"/>
    <n v="27"/>
    <n v="483691"/>
    <n v="224"/>
    <n v="516031"/>
    <n v="198179"/>
    <n v="281"/>
  </r>
  <r>
    <x v="11"/>
    <x v="2"/>
    <x v="5"/>
    <x v="10"/>
    <x v="19"/>
    <n v="0"/>
    <n v="0"/>
    <n v="65506"/>
    <n v="13"/>
    <n v="65506"/>
    <n v="7725"/>
    <n v="16"/>
  </r>
  <r>
    <x v="11"/>
    <x v="2"/>
    <x v="5"/>
    <x v="10"/>
    <x v="20"/>
    <n v="0"/>
    <n v="0"/>
    <n v="7887201"/>
    <n v="920"/>
    <n v="7887201"/>
    <n v="472586"/>
    <n v="966"/>
  </r>
  <r>
    <x v="11"/>
    <x v="2"/>
    <x v="5"/>
    <x v="11"/>
    <x v="19"/>
    <n v="0"/>
    <n v="0"/>
    <n v="10573966"/>
    <n v="812"/>
    <n v="10573966"/>
    <n v="509623"/>
    <n v="1005"/>
  </r>
  <r>
    <x v="11"/>
    <x v="2"/>
    <x v="5"/>
    <x v="11"/>
    <x v="21"/>
    <n v="0"/>
    <n v="0"/>
    <n v="54697420"/>
    <n v="2741"/>
    <n v="54697420"/>
    <n v="1647363"/>
    <n v="3267"/>
  </r>
  <r>
    <x v="11"/>
    <x v="2"/>
    <x v="6"/>
    <x v="12"/>
    <x v="22"/>
    <n v="0"/>
    <n v="0"/>
    <n v="265836"/>
    <n v="106"/>
    <n v="265836"/>
    <n v="63548"/>
    <n v="124"/>
  </r>
  <r>
    <x v="11"/>
    <x v="2"/>
    <x v="6"/>
    <x v="13"/>
    <x v="29"/>
    <n v="0"/>
    <n v="0"/>
    <n v="56202"/>
    <n v="11"/>
    <n v="56202"/>
    <n v="13091"/>
    <n v="48"/>
  </r>
  <r>
    <x v="11"/>
    <x v="2"/>
    <x v="6"/>
    <x v="13"/>
    <x v="23"/>
    <n v="0"/>
    <n v="0"/>
    <n v="1031000"/>
    <n v="529"/>
    <n v="1031000"/>
    <n v="325658"/>
    <n v="651"/>
  </r>
  <r>
    <x v="11"/>
    <x v="2"/>
    <x v="7"/>
    <x v="14"/>
    <x v="24"/>
    <n v="0"/>
    <n v="0"/>
    <n v="4652389"/>
    <n v="671"/>
    <n v="4652389"/>
    <n v="503365"/>
    <n v="867"/>
  </r>
  <r>
    <x v="11"/>
    <x v="2"/>
    <x v="7"/>
    <x v="16"/>
    <x v="2"/>
    <n v="1634400"/>
    <n v="302"/>
    <n v="1998013"/>
    <n v="620"/>
    <n v="3632413"/>
    <n v="559878"/>
    <n v="1149"/>
  </r>
  <r>
    <x v="11"/>
    <x v="2"/>
    <x v="7"/>
    <x v="16"/>
    <x v="21"/>
    <n v="771214"/>
    <n v="217"/>
    <n v="4648474"/>
    <n v="1037"/>
    <n v="5419688"/>
    <n v="729791"/>
    <n v="1417"/>
  </r>
  <r>
    <x v="11"/>
    <x v="2"/>
    <x v="7"/>
    <x v="17"/>
    <x v="2"/>
    <n v="365289"/>
    <n v="174"/>
    <n v="0"/>
    <n v="1"/>
    <n v="365289"/>
    <n v="127158"/>
    <n v="262"/>
  </r>
  <r>
    <x v="11"/>
    <x v="2"/>
    <x v="7"/>
    <x v="17"/>
    <x v="25"/>
    <n v="163768"/>
    <n v="179"/>
    <n v="341305"/>
    <n v="172"/>
    <n v="505073"/>
    <n v="207791"/>
    <n v="421"/>
  </r>
  <r>
    <x v="11"/>
    <x v="2"/>
    <x v="7"/>
    <x v="18"/>
    <x v="25"/>
    <n v="0"/>
    <n v="0"/>
    <n v="6323256"/>
    <n v="1435"/>
    <n v="6323256"/>
    <n v="909199"/>
    <n v="1660"/>
  </r>
  <r>
    <x v="11"/>
    <x v="2"/>
    <x v="7"/>
    <x v="19"/>
    <x v="2"/>
    <n v="2282682"/>
    <n v="523"/>
    <n v="116335"/>
    <n v="21"/>
    <n v="2399017"/>
    <n v="434300"/>
    <n v="817"/>
  </r>
  <r>
    <x v="11"/>
    <x v="2"/>
    <x v="7"/>
    <x v="19"/>
    <x v="26"/>
    <n v="5943891"/>
    <n v="1541"/>
    <n v="0"/>
    <n v="0"/>
    <n v="6045443"/>
    <n v="980453"/>
    <n v="2011"/>
  </r>
  <r>
    <x v="11"/>
    <x v="3"/>
    <x v="0"/>
    <x v="0"/>
    <x v="30"/>
    <n v="0"/>
    <n v="1"/>
    <n v="0"/>
    <n v="0"/>
    <n v="0"/>
    <n v="550"/>
    <n v="3"/>
  </r>
  <r>
    <x v="11"/>
    <x v="3"/>
    <x v="2"/>
    <x v="2"/>
    <x v="5"/>
    <n v="17805849"/>
    <n v="9679"/>
    <n v="12474455"/>
    <n v="4785"/>
    <n v="30926710"/>
    <n v="10106031"/>
    <n v="18789"/>
  </r>
  <r>
    <x v="11"/>
    <x v="3"/>
    <x v="2"/>
    <x v="2"/>
    <x v="6"/>
    <n v="357554"/>
    <n v="256"/>
    <n v="153115"/>
    <n v="78"/>
    <n v="537948"/>
    <n v="250692"/>
    <n v="476"/>
  </r>
  <r>
    <x v="11"/>
    <x v="3"/>
    <x v="2"/>
    <x v="2"/>
    <x v="7"/>
    <n v="6403720"/>
    <n v="4517"/>
    <n v="2149591"/>
    <n v="1000"/>
    <n v="8602215"/>
    <n v="3693959"/>
    <n v="7522"/>
  </r>
  <r>
    <x v="11"/>
    <x v="3"/>
    <x v="2"/>
    <x v="2"/>
    <x v="8"/>
    <n v="16747786"/>
    <n v="7947"/>
    <n v="12076704"/>
    <n v="3861"/>
    <n v="29174362"/>
    <n v="8125099"/>
    <n v="15350"/>
  </r>
  <r>
    <x v="11"/>
    <x v="3"/>
    <x v="2"/>
    <x v="3"/>
    <x v="9"/>
    <n v="721891"/>
    <n v="247"/>
    <n v="239430"/>
    <n v="187"/>
    <n v="962856"/>
    <n v="268538"/>
    <n v="516"/>
  </r>
  <r>
    <x v="11"/>
    <x v="3"/>
    <x v="2"/>
    <x v="3"/>
    <x v="10"/>
    <n v="3513449"/>
    <n v="1349"/>
    <n v="3479873"/>
    <n v="1698"/>
    <n v="7195771"/>
    <n v="2202612"/>
    <n v="4147"/>
  </r>
  <r>
    <x v="11"/>
    <x v="3"/>
    <x v="2"/>
    <x v="3"/>
    <x v="4"/>
    <n v="9815939"/>
    <n v="4288"/>
    <n v="4644995"/>
    <n v="2532"/>
    <n v="14523339"/>
    <n v="4694870"/>
    <n v="8849"/>
  </r>
  <r>
    <x v="11"/>
    <x v="3"/>
    <x v="2"/>
    <x v="3"/>
    <x v="8"/>
    <n v="10921855"/>
    <n v="4571"/>
    <n v="1540885"/>
    <n v="585"/>
    <n v="12510443"/>
    <n v="3486774"/>
    <n v="6678"/>
  </r>
  <r>
    <x v="11"/>
    <x v="3"/>
    <x v="2"/>
    <x v="4"/>
    <x v="4"/>
    <n v="88711"/>
    <n v="178"/>
    <n v="544185"/>
    <n v="627"/>
    <n v="1114330"/>
    <n v="831299"/>
    <n v="1856"/>
  </r>
  <r>
    <x v="11"/>
    <x v="3"/>
    <x v="2"/>
    <x v="5"/>
    <x v="1"/>
    <n v="3558391"/>
    <n v="3193"/>
    <n v="2123933"/>
    <n v="1148"/>
    <n v="5742881"/>
    <n v="2844135"/>
    <n v="5456"/>
  </r>
  <r>
    <x v="11"/>
    <x v="3"/>
    <x v="2"/>
    <x v="5"/>
    <x v="6"/>
    <n v="97553"/>
    <n v="94"/>
    <n v="128344"/>
    <n v="55"/>
    <n v="225897"/>
    <n v="94535"/>
    <n v="184"/>
  </r>
  <r>
    <x v="11"/>
    <x v="3"/>
    <x v="3"/>
    <x v="6"/>
    <x v="12"/>
    <n v="0"/>
    <n v="1"/>
    <n v="6998"/>
    <n v="9"/>
    <n v="10238"/>
    <n v="6835"/>
    <n v="14"/>
  </r>
  <r>
    <x v="11"/>
    <x v="3"/>
    <x v="3"/>
    <x v="7"/>
    <x v="13"/>
    <n v="0"/>
    <n v="0"/>
    <n v="857749"/>
    <n v="117"/>
    <n v="857749"/>
    <n v="67311"/>
    <n v="129"/>
  </r>
  <r>
    <x v="11"/>
    <x v="3"/>
    <x v="3"/>
    <x v="7"/>
    <x v="0"/>
    <n v="0"/>
    <n v="0"/>
    <n v="11847747"/>
    <n v="2807"/>
    <n v="11847747"/>
    <n v="1495251"/>
    <n v="3031"/>
  </r>
  <r>
    <x v="11"/>
    <x v="3"/>
    <x v="4"/>
    <x v="8"/>
    <x v="14"/>
    <n v="10705809"/>
    <n v="4447"/>
    <n v="2002137"/>
    <n v="922"/>
    <n v="12725526"/>
    <n v="3663927"/>
    <n v="6848"/>
  </r>
  <r>
    <x v="11"/>
    <x v="3"/>
    <x v="4"/>
    <x v="8"/>
    <x v="3"/>
    <n v="489402"/>
    <n v="270"/>
    <n v="6902866"/>
    <n v="2336"/>
    <n v="7410224"/>
    <n v="1687821"/>
    <n v="3114"/>
  </r>
  <r>
    <x v="11"/>
    <x v="3"/>
    <x v="4"/>
    <x v="8"/>
    <x v="5"/>
    <n v="5149976"/>
    <n v="2663"/>
    <n v="3724025"/>
    <n v="1207"/>
    <n v="8880561"/>
    <n v="2605447"/>
    <n v="4763"/>
  </r>
  <r>
    <x v="11"/>
    <x v="3"/>
    <x v="4"/>
    <x v="9"/>
    <x v="16"/>
    <n v="0"/>
    <n v="0"/>
    <n v="76478"/>
    <n v="62"/>
    <n v="76478"/>
    <n v="36386"/>
    <n v="69"/>
  </r>
  <r>
    <x v="11"/>
    <x v="3"/>
    <x v="4"/>
    <x v="9"/>
    <x v="17"/>
    <n v="0"/>
    <n v="0"/>
    <n v="195995"/>
    <n v="199"/>
    <n v="195995"/>
    <n v="101419"/>
    <n v="216"/>
  </r>
  <r>
    <x v="11"/>
    <x v="3"/>
    <x v="4"/>
    <x v="9"/>
    <x v="18"/>
    <n v="23869"/>
    <n v="19"/>
    <n v="448243"/>
    <n v="241"/>
    <n v="472112"/>
    <n v="194847"/>
    <n v="298"/>
  </r>
  <r>
    <x v="11"/>
    <x v="3"/>
    <x v="5"/>
    <x v="10"/>
    <x v="19"/>
    <n v="0"/>
    <n v="0"/>
    <n v="106129"/>
    <n v="13"/>
    <n v="106129"/>
    <n v="9749"/>
    <n v="16"/>
  </r>
  <r>
    <x v="11"/>
    <x v="3"/>
    <x v="5"/>
    <x v="10"/>
    <x v="20"/>
    <n v="0"/>
    <n v="0"/>
    <n v="8688060"/>
    <n v="905"/>
    <n v="8688060"/>
    <n v="468887"/>
    <n v="964"/>
  </r>
  <r>
    <x v="11"/>
    <x v="3"/>
    <x v="5"/>
    <x v="11"/>
    <x v="19"/>
    <n v="0"/>
    <n v="0"/>
    <n v="11342730"/>
    <n v="823"/>
    <n v="11342730"/>
    <n v="528713"/>
    <n v="1011"/>
  </r>
  <r>
    <x v="11"/>
    <x v="3"/>
    <x v="5"/>
    <x v="11"/>
    <x v="21"/>
    <n v="0"/>
    <n v="0"/>
    <n v="54463595"/>
    <n v="2648"/>
    <n v="54463595"/>
    <n v="1582782"/>
    <n v="3152"/>
  </r>
  <r>
    <x v="11"/>
    <x v="3"/>
    <x v="6"/>
    <x v="12"/>
    <x v="22"/>
    <n v="0"/>
    <n v="0"/>
    <n v="439971"/>
    <n v="99"/>
    <n v="439971"/>
    <n v="63700"/>
    <n v="118"/>
  </r>
  <r>
    <x v="11"/>
    <x v="3"/>
    <x v="6"/>
    <x v="13"/>
    <x v="29"/>
    <n v="0"/>
    <n v="0"/>
    <n v="0"/>
    <n v="12"/>
    <n v="0"/>
    <n v="15084"/>
    <n v="58"/>
  </r>
  <r>
    <x v="11"/>
    <x v="3"/>
    <x v="6"/>
    <x v="13"/>
    <x v="23"/>
    <n v="0"/>
    <n v="0"/>
    <n v="1330292"/>
    <n v="523"/>
    <n v="1330292"/>
    <n v="328588"/>
    <n v="641"/>
  </r>
  <r>
    <x v="11"/>
    <x v="3"/>
    <x v="7"/>
    <x v="14"/>
    <x v="24"/>
    <n v="0"/>
    <n v="0"/>
    <n v="3287136"/>
    <n v="680"/>
    <n v="3287136"/>
    <n v="491731"/>
    <n v="874"/>
  </r>
  <r>
    <x v="11"/>
    <x v="3"/>
    <x v="7"/>
    <x v="16"/>
    <x v="2"/>
    <n v="1356054"/>
    <n v="307"/>
    <n v="2292234"/>
    <n v="615"/>
    <n v="3648288"/>
    <n v="578685"/>
    <n v="1146"/>
  </r>
  <r>
    <x v="11"/>
    <x v="3"/>
    <x v="7"/>
    <x v="16"/>
    <x v="21"/>
    <n v="634772"/>
    <n v="207"/>
    <n v="4823501"/>
    <n v="1040"/>
    <n v="5458273"/>
    <n v="742194"/>
    <n v="1417"/>
  </r>
  <r>
    <x v="11"/>
    <x v="3"/>
    <x v="7"/>
    <x v="17"/>
    <x v="2"/>
    <n v="309862"/>
    <n v="187"/>
    <n v="0"/>
    <n v="1"/>
    <n v="309862"/>
    <n v="144746"/>
    <n v="277"/>
  </r>
  <r>
    <x v="11"/>
    <x v="3"/>
    <x v="7"/>
    <x v="17"/>
    <x v="25"/>
    <n v="193989"/>
    <n v="180"/>
    <n v="321079"/>
    <n v="163"/>
    <n v="515068"/>
    <n v="199936"/>
    <n v="411"/>
  </r>
  <r>
    <x v="11"/>
    <x v="3"/>
    <x v="7"/>
    <x v="18"/>
    <x v="25"/>
    <n v="0"/>
    <n v="0"/>
    <n v="6855879"/>
    <n v="1399"/>
    <n v="6855879"/>
    <n v="923102"/>
    <n v="1613"/>
  </r>
  <r>
    <x v="11"/>
    <x v="3"/>
    <x v="7"/>
    <x v="19"/>
    <x v="2"/>
    <n v="1998061"/>
    <n v="490"/>
    <n v="63215"/>
    <n v="21"/>
    <n v="2061276"/>
    <n v="396216"/>
    <n v="774"/>
  </r>
  <r>
    <x v="11"/>
    <x v="3"/>
    <x v="7"/>
    <x v="19"/>
    <x v="26"/>
    <n v="6096338"/>
    <n v="1441"/>
    <n v="0"/>
    <n v="0"/>
    <n v="6184683"/>
    <n v="897448"/>
    <n v="1878"/>
  </r>
  <r>
    <x v="12"/>
    <x v="0"/>
    <x v="2"/>
    <x v="2"/>
    <x v="5"/>
    <n v="18401399"/>
    <n v="9401"/>
    <n v="11324341"/>
    <n v="4677"/>
    <n v="30314819"/>
    <n v="9973603"/>
    <n v="18181"/>
  </r>
  <r>
    <x v="12"/>
    <x v="0"/>
    <x v="2"/>
    <x v="2"/>
    <x v="6"/>
    <n v="333587"/>
    <n v="233"/>
    <n v="150836"/>
    <n v="83"/>
    <n v="486053"/>
    <n v="234795"/>
    <n v="454"/>
  </r>
  <r>
    <x v="12"/>
    <x v="0"/>
    <x v="2"/>
    <x v="2"/>
    <x v="7"/>
    <n v="6746362"/>
    <n v="4331"/>
    <n v="2089548"/>
    <n v="980"/>
    <n v="8869273"/>
    <n v="3792806"/>
    <n v="7240"/>
  </r>
  <r>
    <x v="12"/>
    <x v="0"/>
    <x v="2"/>
    <x v="2"/>
    <x v="8"/>
    <n v="18582423"/>
    <n v="7697"/>
    <n v="11871101"/>
    <n v="3894"/>
    <n v="30643919"/>
    <n v="8570889"/>
    <n v="15115"/>
  </r>
  <r>
    <x v="12"/>
    <x v="0"/>
    <x v="2"/>
    <x v="3"/>
    <x v="9"/>
    <n v="612879"/>
    <n v="240"/>
    <n v="186532"/>
    <n v="179"/>
    <n v="799411"/>
    <n v="283204"/>
    <n v="500"/>
  </r>
  <r>
    <x v="12"/>
    <x v="0"/>
    <x v="2"/>
    <x v="3"/>
    <x v="10"/>
    <n v="3344873"/>
    <n v="1310"/>
    <n v="3181378"/>
    <n v="1429"/>
    <n v="6721192"/>
    <n v="2112619"/>
    <n v="3807"/>
  </r>
  <r>
    <x v="12"/>
    <x v="0"/>
    <x v="2"/>
    <x v="3"/>
    <x v="4"/>
    <n v="10537851"/>
    <n v="4247"/>
    <n v="4230551"/>
    <n v="2320"/>
    <n v="14795168"/>
    <n v="4731427"/>
    <n v="8539"/>
  </r>
  <r>
    <x v="12"/>
    <x v="0"/>
    <x v="2"/>
    <x v="3"/>
    <x v="8"/>
    <n v="11191308"/>
    <n v="4361"/>
    <n v="1296962"/>
    <n v="554"/>
    <n v="12502639"/>
    <n v="3500921"/>
    <n v="6341"/>
  </r>
  <r>
    <x v="12"/>
    <x v="0"/>
    <x v="2"/>
    <x v="4"/>
    <x v="4"/>
    <n v="117217"/>
    <n v="193"/>
    <n v="511265"/>
    <n v="512"/>
    <n v="1031162"/>
    <n v="833057"/>
    <n v="1769"/>
  </r>
  <r>
    <x v="12"/>
    <x v="0"/>
    <x v="2"/>
    <x v="5"/>
    <x v="1"/>
    <n v="4181231"/>
    <n v="3381"/>
    <n v="1846184"/>
    <n v="1148"/>
    <n v="6088084"/>
    <n v="2998242"/>
    <n v="5652"/>
  </r>
  <r>
    <x v="12"/>
    <x v="0"/>
    <x v="2"/>
    <x v="5"/>
    <x v="6"/>
    <n v="115350"/>
    <n v="79"/>
    <n v="126233"/>
    <n v="60"/>
    <n v="241583"/>
    <n v="95328"/>
    <n v="175"/>
  </r>
  <r>
    <x v="12"/>
    <x v="0"/>
    <x v="3"/>
    <x v="6"/>
    <x v="12"/>
    <n v="0"/>
    <n v="1"/>
    <n v="6843"/>
    <n v="9"/>
    <n v="9464"/>
    <n v="6933"/>
    <n v="14"/>
  </r>
  <r>
    <x v="12"/>
    <x v="0"/>
    <x v="3"/>
    <x v="7"/>
    <x v="13"/>
    <n v="0"/>
    <n v="0"/>
    <n v="771343"/>
    <n v="118"/>
    <n v="771343"/>
    <n v="71447"/>
    <n v="131"/>
  </r>
  <r>
    <x v="12"/>
    <x v="0"/>
    <x v="3"/>
    <x v="7"/>
    <x v="0"/>
    <n v="0"/>
    <n v="0"/>
    <n v="11283457"/>
    <n v="2704"/>
    <n v="11283457"/>
    <n v="1450844"/>
    <n v="2956"/>
  </r>
  <r>
    <x v="12"/>
    <x v="0"/>
    <x v="4"/>
    <x v="8"/>
    <x v="14"/>
    <n v="11926859"/>
    <n v="4442"/>
    <n v="1626398"/>
    <n v="836"/>
    <n v="13637533"/>
    <n v="3865963"/>
    <n v="6699"/>
  </r>
  <r>
    <x v="12"/>
    <x v="0"/>
    <x v="4"/>
    <x v="8"/>
    <x v="3"/>
    <n v="482886"/>
    <n v="209"/>
    <n v="6253735"/>
    <n v="2051"/>
    <n v="6736621"/>
    <n v="1512910"/>
    <n v="2737"/>
  </r>
  <r>
    <x v="12"/>
    <x v="0"/>
    <x v="4"/>
    <x v="8"/>
    <x v="5"/>
    <n v="5447648"/>
    <n v="2501"/>
    <n v="3047062"/>
    <n v="1070"/>
    <n v="8494710"/>
    <n v="2458548"/>
    <n v="4456"/>
  </r>
  <r>
    <x v="12"/>
    <x v="0"/>
    <x v="4"/>
    <x v="9"/>
    <x v="16"/>
    <n v="0"/>
    <n v="0"/>
    <n v="89842"/>
    <n v="63"/>
    <n v="89842"/>
    <n v="41029"/>
    <n v="70"/>
  </r>
  <r>
    <x v="12"/>
    <x v="0"/>
    <x v="4"/>
    <x v="9"/>
    <x v="17"/>
    <n v="0"/>
    <n v="0"/>
    <n v="145325"/>
    <n v="206"/>
    <n v="145325"/>
    <n v="111425"/>
    <n v="235"/>
  </r>
  <r>
    <x v="12"/>
    <x v="0"/>
    <x v="4"/>
    <x v="9"/>
    <x v="18"/>
    <n v="19346"/>
    <n v="18"/>
    <n v="435686"/>
    <n v="231"/>
    <n v="455032"/>
    <n v="173796"/>
    <n v="279"/>
  </r>
  <r>
    <x v="12"/>
    <x v="0"/>
    <x v="5"/>
    <x v="10"/>
    <x v="19"/>
    <n v="0"/>
    <n v="0"/>
    <n v="90683"/>
    <n v="11"/>
    <n v="90683"/>
    <n v="6984"/>
    <n v="14"/>
  </r>
  <r>
    <x v="12"/>
    <x v="0"/>
    <x v="5"/>
    <x v="10"/>
    <x v="20"/>
    <n v="0"/>
    <n v="0"/>
    <n v="8123154"/>
    <n v="905"/>
    <n v="8123154"/>
    <n v="497382"/>
    <n v="962"/>
  </r>
  <r>
    <x v="12"/>
    <x v="0"/>
    <x v="5"/>
    <x v="11"/>
    <x v="19"/>
    <n v="0"/>
    <n v="0"/>
    <n v="10908413"/>
    <n v="822"/>
    <n v="10908413"/>
    <n v="516848"/>
    <n v="1011"/>
  </r>
  <r>
    <x v="12"/>
    <x v="0"/>
    <x v="5"/>
    <x v="11"/>
    <x v="21"/>
    <n v="0"/>
    <n v="0"/>
    <n v="62106509"/>
    <n v="2648"/>
    <n v="62106509"/>
    <n v="1615403"/>
    <n v="3095"/>
  </r>
  <r>
    <x v="12"/>
    <x v="0"/>
    <x v="6"/>
    <x v="12"/>
    <x v="22"/>
    <n v="0"/>
    <n v="0"/>
    <n v="381274"/>
    <n v="99"/>
    <n v="381274"/>
    <n v="63549"/>
    <n v="120"/>
  </r>
  <r>
    <x v="12"/>
    <x v="0"/>
    <x v="6"/>
    <x v="13"/>
    <x v="29"/>
    <n v="0"/>
    <n v="0"/>
    <n v="28253"/>
    <n v="13"/>
    <n v="28253"/>
    <n v="12231"/>
    <n v="51"/>
  </r>
  <r>
    <x v="12"/>
    <x v="0"/>
    <x v="6"/>
    <x v="13"/>
    <x v="23"/>
    <n v="0"/>
    <n v="0"/>
    <n v="1013857"/>
    <n v="510"/>
    <n v="1013857"/>
    <n v="357221"/>
    <n v="638"/>
  </r>
  <r>
    <x v="12"/>
    <x v="0"/>
    <x v="7"/>
    <x v="14"/>
    <x v="24"/>
    <n v="0"/>
    <n v="0"/>
    <n v="2873330"/>
    <n v="657"/>
    <n v="2873330"/>
    <n v="474974"/>
    <n v="851"/>
  </r>
  <r>
    <x v="12"/>
    <x v="0"/>
    <x v="7"/>
    <x v="16"/>
    <x v="2"/>
    <n v="1829261"/>
    <n v="317"/>
    <n v="2274062"/>
    <n v="586"/>
    <n v="4103323"/>
    <n v="566462"/>
    <n v="1100"/>
  </r>
  <r>
    <x v="12"/>
    <x v="0"/>
    <x v="7"/>
    <x v="16"/>
    <x v="21"/>
    <n v="634277"/>
    <n v="194"/>
    <n v="4453318"/>
    <n v="1074"/>
    <n v="5087595"/>
    <n v="756237"/>
    <n v="1397"/>
  </r>
  <r>
    <x v="12"/>
    <x v="0"/>
    <x v="7"/>
    <x v="17"/>
    <x v="2"/>
    <n v="316811"/>
    <n v="201"/>
    <n v="0"/>
    <n v="1"/>
    <n v="316811"/>
    <n v="163888"/>
    <n v="290"/>
  </r>
  <r>
    <x v="12"/>
    <x v="0"/>
    <x v="7"/>
    <x v="17"/>
    <x v="25"/>
    <n v="309261"/>
    <n v="186"/>
    <n v="292420"/>
    <n v="164"/>
    <n v="601681"/>
    <n v="223234"/>
    <n v="418"/>
  </r>
  <r>
    <x v="12"/>
    <x v="0"/>
    <x v="7"/>
    <x v="18"/>
    <x v="25"/>
    <n v="0"/>
    <n v="0"/>
    <n v="6479413"/>
    <n v="1400"/>
    <n v="6479413"/>
    <n v="904717"/>
    <n v="1657"/>
  </r>
  <r>
    <x v="12"/>
    <x v="0"/>
    <x v="7"/>
    <x v="19"/>
    <x v="2"/>
    <n v="2131275"/>
    <n v="520"/>
    <n v="95272"/>
    <n v="21"/>
    <n v="2226547"/>
    <n v="403684"/>
    <n v="816"/>
  </r>
  <r>
    <x v="12"/>
    <x v="0"/>
    <x v="7"/>
    <x v="19"/>
    <x v="26"/>
    <n v="6036611"/>
    <n v="1524"/>
    <n v="0"/>
    <n v="0"/>
    <n v="6133111"/>
    <n v="1030385"/>
    <n v="1979"/>
  </r>
  <r>
    <x v="12"/>
    <x v="1"/>
    <x v="1"/>
    <x v="1"/>
    <x v="7"/>
    <n v="0"/>
    <n v="0"/>
    <n v="0"/>
    <n v="0"/>
    <n v="0"/>
    <n v="102"/>
    <n v="1"/>
  </r>
  <r>
    <x v="12"/>
    <x v="1"/>
    <x v="2"/>
    <x v="2"/>
    <x v="5"/>
    <n v="17352135"/>
    <n v="8509"/>
    <n v="10670141"/>
    <n v="4356"/>
    <n v="28571775"/>
    <n v="9099055"/>
    <n v="16716"/>
  </r>
  <r>
    <x v="12"/>
    <x v="1"/>
    <x v="2"/>
    <x v="2"/>
    <x v="6"/>
    <n v="365766"/>
    <n v="213"/>
    <n v="145934"/>
    <n v="78"/>
    <n v="519203"/>
    <n v="235400"/>
    <n v="426"/>
  </r>
  <r>
    <x v="12"/>
    <x v="1"/>
    <x v="2"/>
    <x v="2"/>
    <x v="7"/>
    <n v="6603747"/>
    <n v="4431"/>
    <n v="2246213"/>
    <n v="987"/>
    <n v="8878231"/>
    <n v="3865460"/>
    <n v="7344"/>
  </r>
  <r>
    <x v="12"/>
    <x v="1"/>
    <x v="2"/>
    <x v="2"/>
    <x v="8"/>
    <n v="17619652"/>
    <n v="8111"/>
    <n v="11508212"/>
    <n v="3791"/>
    <n v="29288252"/>
    <n v="8333684"/>
    <n v="15349"/>
  </r>
  <r>
    <x v="12"/>
    <x v="1"/>
    <x v="2"/>
    <x v="3"/>
    <x v="9"/>
    <n v="980635"/>
    <n v="241"/>
    <n v="199777"/>
    <n v="181"/>
    <n v="1180412"/>
    <n v="250253"/>
    <n v="498"/>
  </r>
  <r>
    <x v="12"/>
    <x v="1"/>
    <x v="2"/>
    <x v="3"/>
    <x v="10"/>
    <n v="2625487"/>
    <n v="1108"/>
    <n v="2940071"/>
    <n v="1347"/>
    <n v="5716353"/>
    <n v="1869479"/>
    <n v="3453"/>
  </r>
  <r>
    <x v="12"/>
    <x v="1"/>
    <x v="2"/>
    <x v="3"/>
    <x v="4"/>
    <n v="10399646"/>
    <n v="4244"/>
    <n v="3762515"/>
    <n v="2408"/>
    <n v="14217055"/>
    <n v="4680712"/>
    <n v="8617"/>
  </r>
  <r>
    <x v="12"/>
    <x v="1"/>
    <x v="2"/>
    <x v="3"/>
    <x v="8"/>
    <n v="9410805"/>
    <n v="4053"/>
    <n v="1152617"/>
    <n v="534"/>
    <n v="10569517"/>
    <n v="3095804"/>
    <n v="5956"/>
  </r>
  <r>
    <x v="12"/>
    <x v="1"/>
    <x v="2"/>
    <x v="4"/>
    <x v="4"/>
    <n v="102407"/>
    <n v="179"/>
    <n v="379472"/>
    <n v="495"/>
    <n v="962379"/>
    <n v="781513"/>
    <n v="1679"/>
  </r>
  <r>
    <x v="12"/>
    <x v="1"/>
    <x v="2"/>
    <x v="5"/>
    <x v="1"/>
    <n v="4667977"/>
    <n v="3544"/>
    <n v="2027141"/>
    <n v="1087"/>
    <n v="6739784"/>
    <n v="3068278"/>
    <n v="5780"/>
  </r>
  <r>
    <x v="12"/>
    <x v="1"/>
    <x v="2"/>
    <x v="5"/>
    <x v="6"/>
    <n v="101194"/>
    <n v="86"/>
    <n v="137384"/>
    <n v="58"/>
    <n v="238578"/>
    <n v="92043"/>
    <n v="180"/>
  </r>
  <r>
    <x v="12"/>
    <x v="1"/>
    <x v="3"/>
    <x v="6"/>
    <x v="12"/>
    <n v="0"/>
    <n v="1"/>
    <n v="12012"/>
    <n v="11"/>
    <n v="12012"/>
    <n v="7030"/>
    <n v="14"/>
  </r>
  <r>
    <x v="12"/>
    <x v="1"/>
    <x v="3"/>
    <x v="7"/>
    <x v="13"/>
    <n v="0"/>
    <n v="0"/>
    <n v="929843"/>
    <n v="125"/>
    <n v="929843"/>
    <n v="70270"/>
    <n v="138"/>
  </r>
  <r>
    <x v="12"/>
    <x v="1"/>
    <x v="3"/>
    <x v="7"/>
    <x v="0"/>
    <n v="0"/>
    <n v="0"/>
    <n v="12129261"/>
    <n v="2625"/>
    <n v="12129261"/>
    <n v="1539563"/>
    <n v="2829"/>
  </r>
  <r>
    <x v="12"/>
    <x v="1"/>
    <x v="4"/>
    <x v="8"/>
    <x v="14"/>
    <n v="10579693"/>
    <n v="4308"/>
    <n v="1751878"/>
    <n v="915"/>
    <n v="12410703"/>
    <n v="3525048"/>
    <n v="6664"/>
  </r>
  <r>
    <x v="12"/>
    <x v="1"/>
    <x v="4"/>
    <x v="8"/>
    <x v="3"/>
    <n v="506439"/>
    <n v="220"/>
    <n v="5665651"/>
    <n v="1960"/>
    <n v="6172090"/>
    <n v="1458994"/>
    <n v="2618"/>
  </r>
  <r>
    <x v="12"/>
    <x v="1"/>
    <x v="4"/>
    <x v="8"/>
    <x v="5"/>
    <n v="6094286"/>
    <n v="2434"/>
    <n v="2213490"/>
    <n v="893"/>
    <n v="8310707"/>
    <n v="2168241"/>
    <n v="4085"/>
  </r>
  <r>
    <x v="12"/>
    <x v="1"/>
    <x v="4"/>
    <x v="9"/>
    <x v="16"/>
    <n v="0"/>
    <n v="0"/>
    <n v="64301"/>
    <n v="63"/>
    <n v="64301"/>
    <n v="35618"/>
    <n v="70"/>
  </r>
  <r>
    <x v="12"/>
    <x v="1"/>
    <x v="4"/>
    <x v="9"/>
    <x v="17"/>
    <n v="0"/>
    <n v="0"/>
    <n v="153244"/>
    <n v="183"/>
    <n v="153244"/>
    <n v="94951"/>
    <n v="199"/>
  </r>
  <r>
    <x v="12"/>
    <x v="1"/>
    <x v="4"/>
    <x v="9"/>
    <x v="18"/>
    <n v="0"/>
    <n v="0"/>
    <n v="474952"/>
    <n v="198"/>
    <n v="474952"/>
    <n v="155810"/>
    <n v="226"/>
  </r>
  <r>
    <x v="12"/>
    <x v="1"/>
    <x v="5"/>
    <x v="10"/>
    <x v="19"/>
    <n v="0"/>
    <n v="0"/>
    <n v="38259"/>
    <n v="10"/>
    <n v="38259"/>
    <n v="5558"/>
    <n v="13"/>
  </r>
  <r>
    <x v="12"/>
    <x v="1"/>
    <x v="5"/>
    <x v="10"/>
    <x v="20"/>
    <n v="0"/>
    <n v="0"/>
    <n v="6895400"/>
    <n v="981"/>
    <n v="6895400"/>
    <n v="511141"/>
    <n v="1031"/>
  </r>
  <r>
    <x v="12"/>
    <x v="1"/>
    <x v="5"/>
    <x v="11"/>
    <x v="19"/>
    <n v="0"/>
    <n v="0"/>
    <n v="8463708"/>
    <n v="816"/>
    <n v="8463708"/>
    <n v="509253"/>
    <n v="998"/>
  </r>
  <r>
    <x v="12"/>
    <x v="1"/>
    <x v="5"/>
    <x v="11"/>
    <x v="21"/>
    <n v="0"/>
    <n v="0"/>
    <n v="59563371"/>
    <n v="2744"/>
    <n v="59563371"/>
    <n v="1646974"/>
    <n v="3199"/>
  </r>
  <r>
    <x v="12"/>
    <x v="1"/>
    <x v="6"/>
    <x v="12"/>
    <x v="22"/>
    <n v="0"/>
    <n v="3"/>
    <n v="397079"/>
    <n v="108"/>
    <n v="397079"/>
    <n v="70698"/>
    <n v="131"/>
  </r>
  <r>
    <x v="12"/>
    <x v="1"/>
    <x v="6"/>
    <x v="13"/>
    <x v="29"/>
    <n v="0"/>
    <n v="0"/>
    <n v="40667"/>
    <n v="13"/>
    <n v="40667"/>
    <n v="8646"/>
    <n v="46"/>
  </r>
  <r>
    <x v="12"/>
    <x v="1"/>
    <x v="6"/>
    <x v="13"/>
    <x v="23"/>
    <n v="0"/>
    <n v="0"/>
    <n v="1210948"/>
    <n v="515"/>
    <n v="1210948"/>
    <n v="316645"/>
    <n v="645"/>
  </r>
  <r>
    <x v="12"/>
    <x v="1"/>
    <x v="7"/>
    <x v="14"/>
    <x v="24"/>
    <n v="0"/>
    <n v="0"/>
    <n v="2999406"/>
    <n v="655"/>
    <n v="2999406"/>
    <n v="463141"/>
    <n v="846"/>
  </r>
  <r>
    <x v="12"/>
    <x v="1"/>
    <x v="7"/>
    <x v="16"/>
    <x v="2"/>
    <n v="1497690"/>
    <n v="317"/>
    <n v="1847464"/>
    <n v="599"/>
    <n v="3345154"/>
    <n v="566993"/>
    <n v="1114"/>
  </r>
  <r>
    <x v="12"/>
    <x v="1"/>
    <x v="7"/>
    <x v="16"/>
    <x v="21"/>
    <n v="495300"/>
    <n v="102"/>
    <n v="3503680"/>
    <n v="985"/>
    <n v="3998980"/>
    <n v="660156"/>
    <n v="1236"/>
  </r>
  <r>
    <x v="12"/>
    <x v="1"/>
    <x v="7"/>
    <x v="17"/>
    <x v="2"/>
    <n v="247421"/>
    <n v="215"/>
    <n v="0"/>
    <n v="1"/>
    <n v="247421"/>
    <n v="168337"/>
    <n v="300"/>
  </r>
  <r>
    <x v="12"/>
    <x v="1"/>
    <x v="7"/>
    <x v="17"/>
    <x v="25"/>
    <n v="230978"/>
    <n v="178"/>
    <n v="255159"/>
    <n v="170"/>
    <n v="486137"/>
    <n v="198727"/>
    <n v="411"/>
  </r>
  <r>
    <x v="12"/>
    <x v="1"/>
    <x v="7"/>
    <x v="18"/>
    <x v="25"/>
    <n v="0"/>
    <n v="0"/>
    <n v="5571605"/>
    <n v="1323"/>
    <n v="5571605"/>
    <n v="847008"/>
    <n v="1657"/>
  </r>
  <r>
    <x v="12"/>
    <x v="1"/>
    <x v="7"/>
    <x v="19"/>
    <x v="2"/>
    <n v="2393884"/>
    <n v="547"/>
    <n v="94346"/>
    <n v="20"/>
    <n v="2488230"/>
    <n v="411273"/>
    <n v="801"/>
  </r>
  <r>
    <x v="12"/>
    <x v="1"/>
    <x v="7"/>
    <x v="19"/>
    <x v="26"/>
    <n v="6382804"/>
    <n v="1436"/>
    <n v="0"/>
    <n v="0"/>
    <n v="6419966"/>
    <n v="915665"/>
    <n v="1879"/>
  </r>
  <r>
    <x v="12"/>
    <x v="2"/>
    <x v="1"/>
    <x v="1"/>
    <x v="7"/>
    <n v="0"/>
    <n v="0"/>
    <n v="0"/>
    <n v="0"/>
    <n v="0"/>
    <n v="6"/>
    <n v="1"/>
  </r>
  <r>
    <x v="12"/>
    <x v="2"/>
    <x v="2"/>
    <x v="2"/>
    <x v="5"/>
    <n v="16529584"/>
    <n v="8232"/>
    <n v="11140549"/>
    <n v="4027"/>
    <n v="28165394"/>
    <n v="8660887"/>
    <n v="15925"/>
  </r>
  <r>
    <x v="12"/>
    <x v="2"/>
    <x v="2"/>
    <x v="2"/>
    <x v="6"/>
    <n v="350025"/>
    <n v="240"/>
    <n v="137250"/>
    <n v="84"/>
    <n v="505169"/>
    <n v="265911"/>
    <n v="502"/>
  </r>
  <r>
    <x v="12"/>
    <x v="2"/>
    <x v="2"/>
    <x v="2"/>
    <x v="7"/>
    <n v="6119092"/>
    <n v="4178"/>
    <n v="2277849"/>
    <n v="927"/>
    <n v="8448913"/>
    <n v="3533632"/>
    <n v="6904"/>
  </r>
  <r>
    <x v="12"/>
    <x v="2"/>
    <x v="2"/>
    <x v="2"/>
    <x v="8"/>
    <n v="16442878"/>
    <n v="8087"/>
    <n v="12348619"/>
    <n v="3778"/>
    <n v="29072763"/>
    <n v="8164765"/>
    <n v="15263"/>
  </r>
  <r>
    <x v="12"/>
    <x v="2"/>
    <x v="2"/>
    <x v="3"/>
    <x v="9"/>
    <n v="769908"/>
    <n v="246"/>
    <n v="187542"/>
    <n v="175"/>
    <n v="957450"/>
    <n v="239664"/>
    <n v="494"/>
  </r>
  <r>
    <x v="12"/>
    <x v="2"/>
    <x v="2"/>
    <x v="3"/>
    <x v="10"/>
    <n v="3098002"/>
    <n v="1307"/>
    <n v="2816243"/>
    <n v="1271"/>
    <n v="6032766"/>
    <n v="1964743"/>
    <n v="3564"/>
  </r>
  <r>
    <x v="12"/>
    <x v="2"/>
    <x v="2"/>
    <x v="3"/>
    <x v="4"/>
    <n v="9969092"/>
    <n v="4452"/>
    <n v="4009809"/>
    <n v="2211"/>
    <n v="14062517"/>
    <n v="4449683"/>
    <n v="8587"/>
  </r>
  <r>
    <x v="12"/>
    <x v="2"/>
    <x v="2"/>
    <x v="3"/>
    <x v="8"/>
    <n v="9867615"/>
    <n v="4289"/>
    <n v="1460085"/>
    <n v="504"/>
    <n v="11367389"/>
    <n v="3190814"/>
    <n v="6137"/>
  </r>
  <r>
    <x v="12"/>
    <x v="2"/>
    <x v="2"/>
    <x v="4"/>
    <x v="4"/>
    <n v="89592"/>
    <n v="173"/>
    <n v="456648"/>
    <n v="471"/>
    <n v="1112770"/>
    <n v="725233"/>
    <n v="1615"/>
  </r>
  <r>
    <x v="12"/>
    <x v="2"/>
    <x v="2"/>
    <x v="5"/>
    <x v="1"/>
    <n v="4341807"/>
    <n v="3645"/>
    <n v="1825727"/>
    <n v="1129"/>
    <n v="6228188"/>
    <n v="2907999"/>
    <n v="5884"/>
  </r>
  <r>
    <x v="12"/>
    <x v="2"/>
    <x v="2"/>
    <x v="5"/>
    <x v="6"/>
    <n v="122597"/>
    <n v="60"/>
    <n v="142275"/>
    <n v="69"/>
    <n v="264872"/>
    <n v="88504"/>
    <n v="164"/>
  </r>
  <r>
    <x v="12"/>
    <x v="2"/>
    <x v="3"/>
    <x v="6"/>
    <x v="12"/>
    <n v="0"/>
    <n v="1"/>
    <n v="8100"/>
    <n v="10"/>
    <n v="8100"/>
    <n v="6384"/>
    <n v="13"/>
  </r>
  <r>
    <x v="12"/>
    <x v="2"/>
    <x v="3"/>
    <x v="7"/>
    <x v="13"/>
    <n v="0"/>
    <n v="0"/>
    <n v="900386"/>
    <n v="123"/>
    <n v="900386"/>
    <n v="71917"/>
    <n v="136"/>
  </r>
  <r>
    <x v="12"/>
    <x v="2"/>
    <x v="3"/>
    <x v="7"/>
    <x v="0"/>
    <n v="0"/>
    <n v="0"/>
    <n v="14463238"/>
    <n v="2741"/>
    <n v="14463238"/>
    <n v="1583104"/>
    <n v="2934"/>
  </r>
  <r>
    <x v="12"/>
    <x v="2"/>
    <x v="4"/>
    <x v="8"/>
    <x v="14"/>
    <n v="9919194"/>
    <n v="3981"/>
    <n v="1926740"/>
    <n v="892"/>
    <n v="11906914"/>
    <n v="3384894"/>
    <n v="6306"/>
  </r>
  <r>
    <x v="12"/>
    <x v="2"/>
    <x v="4"/>
    <x v="8"/>
    <x v="3"/>
    <n v="561085"/>
    <n v="221"/>
    <n v="5358576"/>
    <n v="1835"/>
    <n v="5919661"/>
    <n v="1379361"/>
    <n v="2449"/>
  </r>
  <r>
    <x v="12"/>
    <x v="2"/>
    <x v="4"/>
    <x v="8"/>
    <x v="5"/>
    <n v="5663328"/>
    <n v="2268"/>
    <n v="2922185"/>
    <n v="894"/>
    <n v="8585513"/>
    <n v="2206455"/>
    <n v="3910"/>
  </r>
  <r>
    <x v="12"/>
    <x v="2"/>
    <x v="4"/>
    <x v="9"/>
    <x v="16"/>
    <n v="0"/>
    <n v="0"/>
    <n v="69892"/>
    <n v="56"/>
    <n v="69892"/>
    <n v="28147"/>
    <n v="62"/>
  </r>
  <r>
    <x v="12"/>
    <x v="2"/>
    <x v="4"/>
    <x v="9"/>
    <x v="17"/>
    <n v="0"/>
    <n v="0"/>
    <n v="121567"/>
    <n v="188"/>
    <n v="121567"/>
    <n v="100345"/>
    <n v="197"/>
  </r>
  <r>
    <x v="12"/>
    <x v="2"/>
    <x v="4"/>
    <x v="9"/>
    <x v="18"/>
    <n v="2902"/>
    <n v="9"/>
    <n v="468847"/>
    <n v="181"/>
    <n v="471749"/>
    <n v="146811"/>
    <n v="235"/>
  </r>
  <r>
    <x v="12"/>
    <x v="2"/>
    <x v="5"/>
    <x v="10"/>
    <x v="19"/>
    <n v="0"/>
    <n v="0"/>
    <n v="68271"/>
    <n v="9"/>
    <n v="68271"/>
    <n v="5640"/>
    <n v="12"/>
  </r>
  <r>
    <x v="12"/>
    <x v="2"/>
    <x v="5"/>
    <x v="10"/>
    <x v="20"/>
    <n v="0"/>
    <n v="0"/>
    <n v="7529048"/>
    <n v="987"/>
    <n v="7529048"/>
    <n v="508395"/>
    <n v="1038"/>
  </r>
  <r>
    <x v="12"/>
    <x v="2"/>
    <x v="5"/>
    <x v="11"/>
    <x v="19"/>
    <n v="0"/>
    <n v="0"/>
    <n v="9711107"/>
    <n v="794"/>
    <n v="9711107"/>
    <n v="478302"/>
    <n v="972"/>
  </r>
  <r>
    <x v="12"/>
    <x v="2"/>
    <x v="5"/>
    <x v="11"/>
    <x v="21"/>
    <n v="0"/>
    <n v="0"/>
    <n v="62319291"/>
    <n v="2796"/>
    <n v="62319291"/>
    <n v="1654899"/>
    <n v="3268"/>
  </r>
  <r>
    <x v="12"/>
    <x v="2"/>
    <x v="6"/>
    <x v="12"/>
    <x v="22"/>
    <n v="0"/>
    <n v="3"/>
    <n v="353874"/>
    <n v="117"/>
    <n v="353874"/>
    <n v="63342"/>
    <n v="139"/>
  </r>
  <r>
    <x v="12"/>
    <x v="2"/>
    <x v="6"/>
    <x v="13"/>
    <x v="29"/>
    <n v="0"/>
    <n v="0"/>
    <n v="8586"/>
    <n v="16"/>
    <n v="8586"/>
    <n v="6948"/>
    <n v="43"/>
  </r>
  <r>
    <x v="12"/>
    <x v="2"/>
    <x v="6"/>
    <x v="13"/>
    <x v="23"/>
    <n v="0"/>
    <n v="0"/>
    <n v="1315271"/>
    <n v="505"/>
    <n v="1315271"/>
    <n v="299631"/>
    <n v="637"/>
  </r>
  <r>
    <x v="12"/>
    <x v="2"/>
    <x v="7"/>
    <x v="14"/>
    <x v="24"/>
    <n v="0"/>
    <n v="0"/>
    <n v="3172320"/>
    <n v="647"/>
    <n v="3172320"/>
    <n v="480047"/>
    <n v="840"/>
  </r>
  <r>
    <x v="12"/>
    <x v="2"/>
    <x v="7"/>
    <x v="16"/>
    <x v="2"/>
    <n v="1415899"/>
    <n v="314"/>
    <n v="1983538"/>
    <n v="555"/>
    <n v="3399437"/>
    <n v="570924"/>
    <n v="1053"/>
  </r>
  <r>
    <x v="12"/>
    <x v="2"/>
    <x v="7"/>
    <x v="16"/>
    <x v="21"/>
    <n v="377343"/>
    <n v="104"/>
    <n v="3577064"/>
    <n v="943"/>
    <n v="3954407"/>
    <n v="612441"/>
    <n v="1185"/>
  </r>
  <r>
    <x v="12"/>
    <x v="2"/>
    <x v="7"/>
    <x v="17"/>
    <x v="2"/>
    <n v="286762"/>
    <n v="218"/>
    <n v="0"/>
    <n v="1"/>
    <n v="286762"/>
    <n v="158560"/>
    <n v="341"/>
  </r>
  <r>
    <x v="12"/>
    <x v="2"/>
    <x v="7"/>
    <x v="17"/>
    <x v="25"/>
    <n v="99640"/>
    <n v="122"/>
    <n v="324045"/>
    <n v="158"/>
    <n v="423685"/>
    <n v="149023"/>
    <n v="337"/>
  </r>
  <r>
    <x v="12"/>
    <x v="2"/>
    <x v="7"/>
    <x v="18"/>
    <x v="25"/>
    <n v="0"/>
    <n v="0"/>
    <n v="6722156"/>
    <n v="1338"/>
    <n v="6722156"/>
    <n v="856119"/>
    <n v="1645"/>
  </r>
  <r>
    <x v="12"/>
    <x v="2"/>
    <x v="7"/>
    <x v="19"/>
    <x v="2"/>
    <n v="1956318"/>
    <n v="466"/>
    <n v="78242"/>
    <n v="20"/>
    <n v="2034560"/>
    <n v="329087"/>
    <n v="651"/>
  </r>
  <r>
    <x v="12"/>
    <x v="2"/>
    <x v="7"/>
    <x v="19"/>
    <x v="26"/>
    <n v="6203710"/>
    <n v="1481"/>
    <n v="0"/>
    <n v="0"/>
    <n v="6321085"/>
    <n v="952516"/>
    <n v="1953"/>
  </r>
  <r>
    <x v="12"/>
    <x v="2"/>
    <x v="7"/>
    <x v="20"/>
    <x v="21"/>
    <n v="0"/>
    <n v="0"/>
    <n v="0"/>
    <n v="1"/>
    <n v="0"/>
    <n v="110"/>
    <n v="1"/>
  </r>
  <r>
    <x v="12"/>
    <x v="3"/>
    <x v="1"/>
    <x v="1"/>
    <x v="7"/>
    <n v="4300"/>
    <n v="7"/>
    <n v="0"/>
    <n v="0"/>
    <n v="4300"/>
    <n v="1407"/>
    <n v="8"/>
  </r>
  <r>
    <x v="12"/>
    <x v="3"/>
    <x v="2"/>
    <x v="2"/>
    <x v="5"/>
    <n v="17430883"/>
    <n v="7922"/>
    <n v="10782307"/>
    <n v="3704"/>
    <n v="28698454"/>
    <n v="8289601"/>
    <n v="15066"/>
  </r>
  <r>
    <x v="12"/>
    <x v="3"/>
    <x v="2"/>
    <x v="2"/>
    <x v="6"/>
    <n v="352416"/>
    <n v="256"/>
    <n v="159244"/>
    <n v="110"/>
    <n v="570751"/>
    <n v="274262"/>
    <n v="532"/>
  </r>
  <r>
    <x v="12"/>
    <x v="3"/>
    <x v="2"/>
    <x v="2"/>
    <x v="7"/>
    <n v="6193897"/>
    <n v="3982"/>
    <n v="2092796"/>
    <n v="960"/>
    <n v="8400747"/>
    <n v="3481201"/>
    <n v="6672"/>
  </r>
  <r>
    <x v="12"/>
    <x v="3"/>
    <x v="2"/>
    <x v="2"/>
    <x v="8"/>
    <n v="17562177"/>
    <n v="8195"/>
    <n v="11400894"/>
    <n v="3560"/>
    <n v="29023301"/>
    <n v="8189610"/>
    <n v="15090"/>
  </r>
  <r>
    <x v="12"/>
    <x v="3"/>
    <x v="2"/>
    <x v="3"/>
    <x v="9"/>
    <n v="678763"/>
    <n v="242"/>
    <n v="200744"/>
    <n v="170"/>
    <n v="879507"/>
    <n v="239996"/>
    <n v="483"/>
  </r>
  <r>
    <x v="12"/>
    <x v="3"/>
    <x v="2"/>
    <x v="3"/>
    <x v="10"/>
    <n v="3841455"/>
    <n v="1302"/>
    <n v="3036960"/>
    <n v="1234"/>
    <n v="7020297"/>
    <n v="1942118"/>
    <n v="3518"/>
  </r>
  <r>
    <x v="12"/>
    <x v="3"/>
    <x v="2"/>
    <x v="3"/>
    <x v="4"/>
    <n v="10707448"/>
    <n v="4404"/>
    <n v="3843552"/>
    <n v="2130"/>
    <n v="14649430"/>
    <n v="4507398"/>
    <n v="8447"/>
  </r>
  <r>
    <x v="12"/>
    <x v="3"/>
    <x v="2"/>
    <x v="3"/>
    <x v="8"/>
    <n v="10147937"/>
    <n v="3864"/>
    <n v="1310586"/>
    <n v="501"/>
    <n v="11529060"/>
    <n v="2958830"/>
    <n v="5609"/>
  </r>
  <r>
    <x v="12"/>
    <x v="3"/>
    <x v="2"/>
    <x v="4"/>
    <x v="4"/>
    <n v="105446"/>
    <n v="170"/>
    <n v="523358"/>
    <n v="475"/>
    <n v="1223767"/>
    <n v="773028"/>
    <n v="1604"/>
  </r>
  <r>
    <x v="12"/>
    <x v="3"/>
    <x v="2"/>
    <x v="5"/>
    <x v="1"/>
    <n v="4535753"/>
    <n v="3669"/>
    <n v="1625218"/>
    <n v="978"/>
    <n v="6222926"/>
    <n v="2953777"/>
    <n v="5789"/>
  </r>
  <r>
    <x v="12"/>
    <x v="3"/>
    <x v="2"/>
    <x v="5"/>
    <x v="6"/>
    <n v="122625"/>
    <n v="50"/>
    <n v="146937"/>
    <n v="66"/>
    <n v="269562"/>
    <n v="86330"/>
    <n v="151"/>
  </r>
  <r>
    <x v="12"/>
    <x v="3"/>
    <x v="3"/>
    <x v="6"/>
    <x v="12"/>
    <n v="0"/>
    <n v="1"/>
    <n v="7130"/>
    <n v="9"/>
    <n v="7130"/>
    <n v="5771"/>
    <n v="12"/>
  </r>
  <r>
    <x v="12"/>
    <x v="3"/>
    <x v="3"/>
    <x v="7"/>
    <x v="13"/>
    <n v="0"/>
    <n v="0"/>
    <n v="780762"/>
    <n v="121"/>
    <n v="780762"/>
    <n v="71543"/>
    <n v="134"/>
  </r>
  <r>
    <x v="12"/>
    <x v="3"/>
    <x v="3"/>
    <x v="7"/>
    <x v="0"/>
    <n v="0"/>
    <n v="0"/>
    <n v="14205356"/>
    <n v="2698"/>
    <n v="14205356"/>
    <n v="1442332"/>
    <n v="2896"/>
  </r>
  <r>
    <x v="12"/>
    <x v="3"/>
    <x v="4"/>
    <x v="8"/>
    <x v="14"/>
    <n v="10384860"/>
    <n v="3929"/>
    <n v="1527290"/>
    <n v="716"/>
    <n v="11967132"/>
    <n v="3152214"/>
    <n v="6000"/>
  </r>
  <r>
    <x v="12"/>
    <x v="3"/>
    <x v="4"/>
    <x v="8"/>
    <x v="3"/>
    <n v="454003"/>
    <n v="191"/>
    <n v="5353785"/>
    <n v="1759"/>
    <n v="5807788"/>
    <n v="1244646"/>
    <n v="2324"/>
  </r>
  <r>
    <x v="12"/>
    <x v="3"/>
    <x v="4"/>
    <x v="8"/>
    <x v="5"/>
    <n v="5886771"/>
    <n v="2274"/>
    <n v="3028723"/>
    <n v="870"/>
    <n v="8943353"/>
    <n v="2155078"/>
    <n v="3844"/>
  </r>
  <r>
    <x v="12"/>
    <x v="3"/>
    <x v="4"/>
    <x v="9"/>
    <x v="16"/>
    <n v="0"/>
    <n v="0"/>
    <n v="60752"/>
    <n v="56"/>
    <n v="60752"/>
    <n v="23519"/>
    <n v="62"/>
  </r>
  <r>
    <x v="12"/>
    <x v="3"/>
    <x v="4"/>
    <x v="9"/>
    <x v="17"/>
    <n v="0"/>
    <n v="0"/>
    <n v="125146"/>
    <n v="179"/>
    <n v="125146"/>
    <n v="85015"/>
    <n v="188"/>
  </r>
  <r>
    <x v="12"/>
    <x v="3"/>
    <x v="4"/>
    <x v="9"/>
    <x v="18"/>
    <n v="22980"/>
    <n v="14"/>
    <n v="446938"/>
    <n v="218"/>
    <n v="469918"/>
    <n v="163674"/>
    <n v="261"/>
  </r>
  <r>
    <x v="12"/>
    <x v="3"/>
    <x v="5"/>
    <x v="10"/>
    <x v="19"/>
    <n v="0"/>
    <n v="0"/>
    <n v="100043"/>
    <n v="9"/>
    <n v="100043"/>
    <n v="6197"/>
    <n v="12"/>
  </r>
  <r>
    <x v="12"/>
    <x v="3"/>
    <x v="5"/>
    <x v="10"/>
    <x v="20"/>
    <n v="0"/>
    <n v="0"/>
    <n v="7517294"/>
    <n v="935"/>
    <n v="7517294"/>
    <n v="467016"/>
    <n v="989"/>
  </r>
  <r>
    <x v="12"/>
    <x v="3"/>
    <x v="5"/>
    <x v="11"/>
    <x v="19"/>
    <n v="7800"/>
    <n v="5"/>
    <n v="10649307"/>
    <n v="797"/>
    <n v="10657107"/>
    <n v="497819"/>
    <n v="986"/>
  </r>
  <r>
    <x v="12"/>
    <x v="3"/>
    <x v="5"/>
    <x v="11"/>
    <x v="21"/>
    <n v="0"/>
    <n v="0"/>
    <n v="61453595"/>
    <n v="2848"/>
    <n v="61453595"/>
    <n v="1678724"/>
    <n v="3311"/>
  </r>
  <r>
    <x v="12"/>
    <x v="3"/>
    <x v="6"/>
    <x v="12"/>
    <x v="22"/>
    <n v="0"/>
    <n v="0"/>
    <n v="537391"/>
    <n v="104"/>
    <n v="537391"/>
    <n v="67985"/>
    <n v="123"/>
  </r>
  <r>
    <x v="12"/>
    <x v="3"/>
    <x v="6"/>
    <x v="13"/>
    <x v="29"/>
    <n v="0"/>
    <n v="0"/>
    <n v="4115"/>
    <n v="12"/>
    <n v="4115"/>
    <n v="6853"/>
    <n v="35"/>
  </r>
  <r>
    <x v="12"/>
    <x v="3"/>
    <x v="6"/>
    <x v="13"/>
    <x v="23"/>
    <n v="0"/>
    <n v="0"/>
    <n v="1316693"/>
    <n v="527"/>
    <n v="1316693"/>
    <n v="333251"/>
    <n v="658"/>
  </r>
  <r>
    <x v="12"/>
    <x v="3"/>
    <x v="7"/>
    <x v="14"/>
    <x v="24"/>
    <n v="0"/>
    <n v="0"/>
    <n v="2817861"/>
    <n v="647"/>
    <n v="2817861"/>
    <n v="471043"/>
    <n v="838"/>
  </r>
  <r>
    <x v="12"/>
    <x v="3"/>
    <x v="7"/>
    <x v="16"/>
    <x v="2"/>
    <n v="1850052"/>
    <n v="299"/>
    <n v="2082880"/>
    <n v="501"/>
    <n v="3932932"/>
    <n v="549067"/>
    <n v="969"/>
  </r>
  <r>
    <x v="12"/>
    <x v="3"/>
    <x v="7"/>
    <x v="16"/>
    <x v="21"/>
    <n v="501035"/>
    <n v="113"/>
    <n v="3863291"/>
    <n v="926"/>
    <n v="4364326"/>
    <n v="636088"/>
    <n v="1169"/>
  </r>
  <r>
    <x v="12"/>
    <x v="3"/>
    <x v="7"/>
    <x v="17"/>
    <x v="2"/>
    <n v="333941"/>
    <n v="207"/>
    <n v="0"/>
    <n v="0"/>
    <n v="333941"/>
    <n v="152617"/>
    <n v="293"/>
  </r>
  <r>
    <x v="12"/>
    <x v="3"/>
    <x v="7"/>
    <x v="17"/>
    <x v="25"/>
    <n v="0"/>
    <n v="70"/>
    <n v="343997"/>
    <n v="150"/>
    <n v="343997"/>
    <n v="115753"/>
    <n v="262"/>
  </r>
  <r>
    <x v="12"/>
    <x v="3"/>
    <x v="7"/>
    <x v="18"/>
    <x v="25"/>
    <n v="0"/>
    <n v="0"/>
    <n v="5870024"/>
    <n v="1351"/>
    <n v="5870024"/>
    <n v="847430"/>
    <n v="1649"/>
  </r>
  <r>
    <x v="12"/>
    <x v="3"/>
    <x v="7"/>
    <x v="19"/>
    <x v="2"/>
    <n v="2123814"/>
    <n v="525"/>
    <n v="106406"/>
    <n v="20"/>
    <n v="2230220"/>
    <n v="378490"/>
    <n v="724"/>
  </r>
  <r>
    <x v="12"/>
    <x v="3"/>
    <x v="7"/>
    <x v="19"/>
    <x v="26"/>
    <n v="6477670"/>
    <n v="1507"/>
    <n v="0"/>
    <n v="0"/>
    <n v="6596788"/>
    <n v="956066"/>
    <n v="1972"/>
  </r>
  <r>
    <x v="13"/>
    <x v="0"/>
    <x v="1"/>
    <x v="1"/>
    <x v="7"/>
    <n v="3631"/>
    <n v="6"/>
    <n v="0"/>
    <n v="0"/>
    <n v="3631"/>
    <n v="2349"/>
    <n v="7"/>
  </r>
  <r>
    <x v="13"/>
    <x v="0"/>
    <x v="2"/>
    <x v="2"/>
    <x v="5"/>
    <n v="17077361"/>
    <n v="7652"/>
    <n v="10844438"/>
    <n v="3769"/>
    <n v="28401623"/>
    <n v="8387469"/>
    <n v="14772"/>
  </r>
  <r>
    <x v="13"/>
    <x v="0"/>
    <x v="2"/>
    <x v="2"/>
    <x v="6"/>
    <n v="389148"/>
    <n v="244"/>
    <n v="168752"/>
    <n v="112"/>
    <n v="607091"/>
    <n v="310041"/>
    <n v="521"/>
  </r>
  <r>
    <x v="13"/>
    <x v="0"/>
    <x v="2"/>
    <x v="2"/>
    <x v="7"/>
    <n v="6586553"/>
    <n v="3973"/>
    <n v="2317415"/>
    <n v="960"/>
    <n v="8931698"/>
    <n v="3630128"/>
    <n v="6653"/>
  </r>
  <r>
    <x v="13"/>
    <x v="0"/>
    <x v="2"/>
    <x v="2"/>
    <x v="8"/>
    <n v="19813237"/>
    <n v="8173"/>
    <n v="10658738"/>
    <n v="3297"/>
    <n v="30726712"/>
    <n v="8338526"/>
    <n v="14846"/>
  </r>
  <r>
    <x v="13"/>
    <x v="0"/>
    <x v="2"/>
    <x v="3"/>
    <x v="9"/>
    <n v="673569"/>
    <n v="240"/>
    <n v="149180"/>
    <n v="151"/>
    <n v="824013"/>
    <n v="262514"/>
    <n v="475"/>
  </r>
  <r>
    <x v="13"/>
    <x v="0"/>
    <x v="2"/>
    <x v="3"/>
    <x v="10"/>
    <n v="3906518"/>
    <n v="1305"/>
    <n v="3084507"/>
    <n v="1157"/>
    <n v="7152004"/>
    <n v="2041300"/>
    <n v="3465"/>
  </r>
  <r>
    <x v="13"/>
    <x v="0"/>
    <x v="2"/>
    <x v="3"/>
    <x v="4"/>
    <n v="12624656"/>
    <n v="4334"/>
    <n v="3977796"/>
    <n v="2021"/>
    <n v="16726627"/>
    <n v="4793027"/>
    <n v="8264"/>
  </r>
  <r>
    <x v="13"/>
    <x v="0"/>
    <x v="2"/>
    <x v="3"/>
    <x v="8"/>
    <n v="10231234"/>
    <n v="3634"/>
    <n v="1256292"/>
    <n v="488"/>
    <n v="11535573"/>
    <n v="3011982"/>
    <n v="5332"/>
  </r>
  <r>
    <x v="13"/>
    <x v="0"/>
    <x v="2"/>
    <x v="4"/>
    <x v="4"/>
    <n v="100247"/>
    <n v="169"/>
    <n v="421394"/>
    <n v="536"/>
    <n v="983201"/>
    <n v="826840"/>
    <n v="1708"/>
  </r>
  <r>
    <x v="13"/>
    <x v="0"/>
    <x v="2"/>
    <x v="5"/>
    <x v="1"/>
    <n v="4645444"/>
    <n v="3784"/>
    <n v="1406034"/>
    <n v="809"/>
    <n v="6083821"/>
    <n v="3001587"/>
    <n v="5740"/>
  </r>
  <r>
    <x v="13"/>
    <x v="0"/>
    <x v="2"/>
    <x v="5"/>
    <x v="6"/>
    <n v="112465"/>
    <n v="48"/>
    <n v="134949"/>
    <n v="70"/>
    <n v="247414"/>
    <n v="89445"/>
    <n v="154"/>
  </r>
  <r>
    <x v="13"/>
    <x v="0"/>
    <x v="3"/>
    <x v="6"/>
    <x v="12"/>
    <n v="0"/>
    <n v="1"/>
    <n v="7185"/>
    <n v="10"/>
    <n v="7185"/>
    <n v="6798"/>
    <n v="13"/>
  </r>
  <r>
    <x v="13"/>
    <x v="0"/>
    <x v="3"/>
    <x v="7"/>
    <x v="13"/>
    <n v="0"/>
    <n v="0"/>
    <n v="744105"/>
    <n v="122"/>
    <n v="744105"/>
    <n v="71889"/>
    <n v="135"/>
  </r>
  <r>
    <x v="13"/>
    <x v="0"/>
    <x v="3"/>
    <x v="7"/>
    <x v="0"/>
    <n v="0"/>
    <n v="0"/>
    <n v="14586341"/>
    <n v="2632"/>
    <n v="14586341"/>
    <n v="1501945"/>
    <n v="2823"/>
  </r>
  <r>
    <x v="13"/>
    <x v="0"/>
    <x v="4"/>
    <x v="8"/>
    <x v="14"/>
    <n v="10464812"/>
    <n v="3713"/>
    <n v="1797160"/>
    <n v="702"/>
    <n v="12285826"/>
    <n v="3244141"/>
    <n v="5723"/>
  </r>
  <r>
    <x v="13"/>
    <x v="0"/>
    <x v="4"/>
    <x v="8"/>
    <x v="3"/>
    <n v="455129"/>
    <n v="167"/>
    <n v="6048142"/>
    <n v="1728"/>
    <n v="6581822"/>
    <n v="1362578"/>
    <n v="2279"/>
  </r>
  <r>
    <x v="13"/>
    <x v="0"/>
    <x v="4"/>
    <x v="8"/>
    <x v="5"/>
    <n v="7016161"/>
    <n v="2309"/>
    <n v="2664102"/>
    <n v="838"/>
    <n v="9763317"/>
    <n v="2223239"/>
    <n v="3884"/>
  </r>
  <r>
    <x v="13"/>
    <x v="0"/>
    <x v="4"/>
    <x v="9"/>
    <x v="16"/>
    <n v="0"/>
    <n v="0"/>
    <n v="62286"/>
    <n v="48"/>
    <n v="62286"/>
    <n v="26294"/>
    <n v="53"/>
  </r>
  <r>
    <x v="13"/>
    <x v="0"/>
    <x v="4"/>
    <x v="9"/>
    <x v="17"/>
    <n v="0"/>
    <n v="0"/>
    <n v="166962"/>
    <n v="177"/>
    <n v="166962"/>
    <n v="93248"/>
    <n v="184"/>
  </r>
  <r>
    <x v="13"/>
    <x v="0"/>
    <x v="4"/>
    <x v="9"/>
    <x v="18"/>
    <n v="27979"/>
    <n v="15"/>
    <n v="440591"/>
    <n v="192"/>
    <n v="468570"/>
    <n v="165320"/>
    <n v="238"/>
  </r>
  <r>
    <x v="13"/>
    <x v="0"/>
    <x v="5"/>
    <x v="10"/>
    <x v="19"/>
    <n v="0"/>
    <n v="0"/>
    <n v="88455"/>
    <n v="9"/>
    <n v="88455"/>
    <n v="6518"/>
    <n v="12"/>
  </r>
  <r>
    <x v="13"/>
    <x v="0"/>
    <x v="5"/>
    <x v="10"/>
    <x v="20"/>
    <n v="0"/>
    <n v="0"/>
    <n v="7832674"/>
    <n v="892"/>
    <n v="7832674"/>
    <n v="479719"/>
    <n v="941"/>
  </r>
  <r>
    <x v="13"/>
    <x v="0"/>
    <x v="5"/>
    <x v="11"/>
    <x v="19"/>
    <n v="80507"/>
    <n v="13"/>
    <n v="8324156"/>
    <n v="738"/>
    <n v="8404663"/>
    <n v="469703"/>
    <n v="944"/>
  </r>
  <r>
    <x v="13"/>
    <x v="0"/>
    <x v="5"/>
    <x v="11"/>
    <x v="21"/>
    <n v="0"/>
    <n v="0"/>
    <n v="62207571"/>
    <n v="2921"/>
    <n v="62207571"/>
    <n v="1733825"/>
    <n v="3339"/>
  </r>
  <r>
    <x v="13"/>
    <x v="0"/>
    <x v="6"/>
    <x v="12"/>
    <x v="22"/>
    <n v="0"/>
    <n v="0"/>
    <n v="435534"/>
    <n v="102"/>
    <n v="435534"/>
    <n v="66170"/>
    <n v="121"/>
  </r>
  <r>
    <x v="13"/>
    <x v="0"/>
    <x v="6"/>
    <x v="13"/>
    <x v="29"/>
    <n v="0"/>
    <n v="0"/>
    <n v="10111"/>
    <n v="7"/>
    <n v="10111"/>
    <n v="6946"/>
    <n v="26"/>
  </r>
  <r>
    <x v="13"/>
    <x v="0"/>
    <x v="6"/>
    <x v="13"/>
    <x v="23"/>
    <n v="0"/>
    <n v="0"/>
    <n v="940507"/>
    <n v="489"/>
    <n v="940507"/>
    <n v="352960"/>
    <n v="612"/>
  </r>
  <r>
    <x v="13"/>
    <x v="0"/>
    <x v="7"/>
    <x v="14"/>
    <x v="24"/>
    <n v="0"/>
    <n v="0"/>
    <n v="2321810"/>
    <n v="618"/>
    <n v="2321810"/>
    <n v="406534"/>
    <n v="809"/>
  </r>
  <r>
    <x v="13"/>
    <x v="0"/>
    <x v="7"/>
    <x v="16"/>
    <x v="2"/>
    <n v="764811"/>
    <n v="267"/>
    <n v="2005873"/>
    <n v="473"/>
    <n v="2770684"/>
    <n v="473568"/>
    <n v="883"/>
  </r>
  <r>
    <x v="13"/>
    <x v="0"/>
    <x v="7"/>
    <x v="16"/>
    <x v="21"/>
    <n v="621327"/>
    <n v="115"/>
    <n v="3529084"/>
    <n v="928"/>
    <n v="4150411"/>
    <n v="615016"/>
    <n v="1172"/>
  </r>
  <r>
    <x v="13"/>
    <x v="0"/>
    <x v="7"/>
    <x v="17"/>
    <x v="2"/>
    <n v="217701"/>
    <n v="54"/>
    <n v="0"/>
    <n v="0"/>
    <n v="217701"/>
    <n v="58293"/>
    <n v="115"/>
  </r>
  <r>
    <x v="13"/>
    <x v="0"/>
    <x v="7"/>
    <x v="17"/>
    <x v="25"/>
    <n v="0"/>
    <n v="0"/>
    <n v="315710"/>
    <n v="142"/>
    <n v="315710"/>
    <n v="73418"/>
    <n v="155"/>
  </r>
  <r>
    <x v="13"/>
    <x v="0"/>
    <x v="7"/>
    <x v="18"/>
    <x v="25"/>
    <n v="0"/>
    <n v="0"/>
    <n v="5472700"/>
    <n v="1342"/>
    <n v="5472700"/>
    <n v="791630"/>
    <n v="1636"/>
  </r>
  <r>
    <x v="13"/>
    <x v="0"/>
    <x v="7"/>
    <x v="19"/>
    <x v="2"/>
    <n v="1765894"/>
    <n v="516"/>
    <n v="101161"/>
    <n v="20"/>
    <n v="1867055"/>
    <n v="412086"/>
    <n v="724"/>
  </r>
  <r>
    <x v="13"/>
    <x v="0"/>
    <x v="7"/>
    <x v="19"/>
    <x v="26"/>
    <n v="7018478"/>
    <n v="1588"/>
    <n v="0"/>
    <n v="0"/>
    <n v="7129798"/>
    <n v="1037924"/>
    <n v="2046"/>
  </r>
  <r>
    <x v="13"/>
    <x v="1"/>
    <x v="1"/>
    <x v="1"/>
    <x v="7"/>
    <n v="0"/>
    <n v="0"/>
    <n v="0"/>
    <n v="0"/>
    <n v="0"/>
    <n v="172"/>
    <n v="1"/>
  </r>
  <r>
    <x v="13"/>
    <x v="1"/>
    <x v="2"/>
    <x v="2"/>
    <x v="5"/>
    <n v="17347761"/>
    <n v="7511"/>
    <n v="11201595"/>
    <n v="3851"/>
    <n v="29098989"/>
    <n v="8288295"/>
    <n v="14818"/>
  </r>
  <r>
    <x v="13"/>
    <x v="1"/>
    <x v="2"/>
    <x v="2"/>
    <x v="6"/>
    <n v="325812"/>
    <n v="248"/>
    <n v="257935"/>
    <n v="124"/>
    <n v="656868"/>
    <n v="315940"/>
    <n v="543"/>
  </r>
  <r>
    <x v="13"/>
    <x v="1"/>
    <x v="2"/>
    <x v="2"/>
    <x v="7"/>
    <n v="6628039"/>
    <n v="3753"/>
    <n v="2396750"/>
    <n v="1017"/>
    <n v="9077685"/>
    <n v="3424501"/>
    <n v="6460"/>
  </r>
  <r>
    <x v="13"/>
    <x v="1"/>
    <x v="2"/>
    <x v="2"/>
    <x v="8"/>
    <n v="19139940"/>
    <n v="8121"/>
    <n v="12198502"/>
    <n v="3334"/>
    <n v="31629514"/>
    <n v="8049270"/>
    <n v="14704"/>
  </r>
  <r>
    <x v="13"/>
    <x v="1"/>
    <x v="2"/>
    <x v="3"/>
    <x v="9"/>
    <n v="864481"/>
    <n v="244"/>
    <n v="192591"/>
    <n v="158"/>
    <n v="1057072"/>
    <n v="255496"/>
    <n v="486"/>
  </r>
  <r>
    <x v="13"/>
    <x v="1"/>
    <x v="2"/>
    <x v="3"/>
    <x v="10"/>
    <n v="4284723"/>
    <n v="1309"/>
    <n v="2775904"/>
    <n v="1152"/>
    <n v="7195555"/>
    <n v="1990268"/>
    <n v="3461"/>
  </r>
  <r>
    <x v="13"/>
    <x v="1"/>
    <x v="2"/>
    <x v="3"/>
    <x v="4"/>
    <n v="11474934"/>
    <n v="4369"/>
    <n v="4317136"/>
    <n v="2126"/>
    <n v="15898400"/>
    <n v="4672650"/>
    <n v="8432"/>
  </r>
  <r>
    <x v="13"/>
    <x v="1"/>
    <x v="2"/>
    <x v="3"/>
    <x v="8"/>
    <n v="9955473"/>
    <n v="3561"/>
    <n v="1344680"/>
    <n v="520"/>
    <n v="11346927"/>
    <n v="2894539"/>
    <n v="5226"/>
  </r>
  <r>
    <x v="13"/>
    <x v="1"/>
    <x v="2"/>
    <x v="4"/>
    <x v="4"/>
    <n v="98811"/>
    <n v="167"/>
    <n v="427742"/>
    <n v="519"/>
    <n v="1065226"/>
    <n v="816989"/>
    <n v="1677"/>
  </r>
  <r>
    <x v="13"/>
    <x v="1"/>
    <x v="2"/>
    <x v="5"/>
    <x v="1"/>
    <n v="5228105"/>
    <n v="3804"/>
    <n v="1553717"/>
    <n v="846"/>
    <n v="6835236"/>
    <n v="3100978"/>
    <n v="5765"/>
  </r>
  <r>
    <x v="13"/>
    <x v="1"/>
    <x v="2"/>
    <x v="5"/>
    <x v="6"/>
    <n v="106191"/>
    <n v="45"/>
    <n v="164948"/>
    <n v="71"/>
    <n v="271139"/>
    <n v="89661"/>
    <n v="159"/>
  </r>
  <r>
    <x v="13"/>
    <x v="1"/>
    <x v="3"/>
    <x v="6"/>
    <x v="12"/>
    <n v="0"/>
    <n v="1"/>
    <n v="4474"/>
    <n v="8"/>
    <n v="4474"/>
    <n v="5518"/>
    <n v="11"/>
  </r>
  <r>
    <x v="13"/>
    <x v="1"/>
    <x v="3"/>
    <x v="7"/>
    <x v="13"/>
    <n v="0"/>
    <n v="0"/>
    <n v="840489"/>
    <n v="127"/>
    <n v="840489"/>
    <n v="73352"/>
    <n v="140"/>
  </r>
  <r>
    <x v="13"/>
    <x v="1"/>
    <x v="3"/>
    <x v="7"/>
    <x v="0"/>
    <n v="0"/>
    <n v="0"/>
    <n v="13128475"/>
    <n v="2520"/>
    <n v="13128475"/>
    <n v="1338265"/>
    <n v="2686"/>
  </r>
  <r>
    <x v="13"/>
    <x v="1"/>
    <x v="4"/>
    <x v="8"/>
    <x v="14"/>
    <n v="10453943"/>
    <n v="3707"/>
    <n v="2039661"/>
    <n v="739"/>
    <n v="12553560"/>
    <n v="3148225"/>
    <n v="5766"/>
  </r>
  <r>
    <x v="13"/>
    <x v="1"/>
    <x v="4"/>
    <x v="8"/>
    <x v="3"/>
    <n v="450960"/>
    <n v="231"/>
    <n v="6038946"/>
    <n v="1876"/>
    <n v="6761348"/>
    <n v="1461547"/>
    <n v="2582"/>
  </r>
  <r>
    <x v="13"/>
    <x v="1"/>
    <x v="4"/>
    <x v="8"/>
    <x v="5"/>
    <n v="5866884"/>
    <n v="2252"/>
    <n v="2679634"/>
    <n v="853"/>
    <n v="8575842"/>
    <n v="2169177"/>
    <n v="3813"/>
  </r>
  <r>
    <x v="13"/>
    <x v="1"/>
    <x v="4"/>
    <x v="9"/>
    <x v="16"/>
    <n v="0"/>
    <n v="0"/>
    <n v="59756"/>
    <n v="49"/>
    <n v="59756"/>
    <n v="26568"/>
    <n v="54"/>
  </r>
  <r>
    <x v="13"/>
    <x v="1"/>
    <x v="4"/>
    <x v="9"/>
    <x v="17"/>
    <n v="0"/>
    <n v="0"/>
    <n v="209474"/>
    <n v="179"/>
    <n v="209474"/>
    <n v="104530"/>
    <n v="188"/>
  </r>
  <r>
    <x v="13"/>
    <x v="1"/>
    <x v="4"/>
    <x v="9"/>
    <x v="18"/>
    <n v="33896"/>
    <n v="19"/>
    <n v="398830"/>
    <n v="212"/>
    <n v="432726"/>
    <n v="160064"/>
    <n v="258"/>
  </r>
  <r>
    <x v="13"/>
    <x v="1"/>
    <x v="5"/>
    <x v="10"/>
    <x v="19"/>
    <n v="0"/>
    <n v="0"/>
    <n v="29864"/>
    <n v="9"/>
    <n v="29864"/>
    <n v="6496"/>
    <n v="12"/>
  </r>
  <r>
    <x v="13"/>
    <x v="1"/>
    <x v="5"/>
    <x v="10"/>
    <x v="20"/>
    <n v="0"/>
    <n v="0"/>
    <n v="6677558"/>
    <n v="940"/>
    <n v="6677558"/>
    <n v="476735"/>
    <n v="988"/>
  </r>
  <r>
    <x v="13"/>
    <x v="1"/>
    <x v="5"/>
    <x v="11"/>
    <x v="19"/>
    <n v="86002"/>
    <n v="17"/>
    <n v="8889052"/>
    <n v="723"/>
    <n v="8975054"/>
    <n v="436446"/>
    <n v="914"/>
  </r>
  <r>
    <x v="13"/>
    <x v="1"/>
    <x v="5"/>
    <x v="11"/>
    <x v="21"/>
    <n v="0"/>
    <n v="0"/>
    <n v="63918914"/>
    <n v="2977"/>
    <n v="63918914"/>
    <n v="1733671"/>
    <n v="3418"/>
  </r>
  <r>
    <x v="13"/>
    <x v="1"/>
    <x v="6"/>
    <x v="12"/>
    <x v="22"/>
    <n v="0"/>
    <n v="3"/>
    <n v="323690"/>
    <n v="104"/>
    <n v="323690"/>
    <n v="69149"/>
    <n v="129"/>
  </r>
  <r>
    <x v="13"/>
    <x v="1"/>
    <x v="6"/>
    <x v="13"/>
    <x v="29"/>
    <n v="0"/>
    <n v="0"/>
    <n v="6310"/>
    <n v="6"/>
    <n v="6310"/>
    <n v="5926"/>
    <n v="22"/>
  </r>
  <r>
    <x v="13"/>
    <x v="1"/>
    <x v="6"/>
    <x v="13"/>
    <x v="23"/>
    <n v="0"/>
    <n v="0"/>
    <n v="1229360"/>
    <n v="490"/>
    <n v="1229360"/>
    <n v="308970"/>
    <n v="620"/>
  </r>
  <r>
    <x v="13"/>
    <x v="1"/>
    <x v="7"/>
    <x v="14"/>
    <x v="24"/>
    <n v="0"/>
    <n v="0"/>
    <n v="2768574"/>
    <n v="533"/>
    <n v="2768574"/>
    <n v="393972"/>
    <n v="709"/>
  </r>
  <r>
    <x v="13"/>
    <x v="1"/>
    <x v="7"/>
    <x v="16"/>
    <x v="2"/>
    <n v="885482"/>
    <n v="274"/>
    <n v="2026886"/>
    <n v="497"/>
    <n v="2912368"/>
    <n v="483073"/>
    <n v="915"/>
  </r>
  <r>
    <x v="13"/>
    <x v="1"/>
    <x v="7"/>
    <x v="16"/>
    <x v="21"/>
    <n v="737644"/>
    <n v="113"/>
    <n v="3174457"/>
    <n v="930"/>
    <n v="3912101"/>
    <n v="609962"/>
    <n v="1170"/>
  </r>
  <r>
    <x v="13"/>
    <x v="1"/>
    <x v="7"/>
    <x v="17"/>
    <x v="2"/>
    <n v="64371"/>
    <n v="36"/>
    <n v="0"/>
    <n v="0"/>
    <n v="64371"/>
    <n v="27581"/>
    <n v="65"/>
  </r>
  <r>
    <x v="13"/>
    <x v="1"/>
    <x v="7"/>
    <x v="17"/>
    <x v="25"/>
    <n v="0"/>
    <n v="0"/>
    <n v="293966"/>
    <n v="132"/>
    <n v="293966"/>
    <n v="80471"/>
    <n v="146"/>
  </r>
  <r>
    <x v="13"/>
    <x v="1"/>
    <x v="7"/>
    <x v="18"/>
    <x v="25"/>
    <n v="0"/>
    <n v="0"/>
    <n v="5134193"/>
    <n v="1341"/>
    <n v="5134193"/>
    <n v="783939"/>
    <n v="1649"/>
  </r>
  <r>
    <x v="13"/>
    <x v="1"/>
    <x v="7"/>
    <x v="19"/>
    <x v="2"/>
    <n v="2767028"/>
    <n v="540"/>
    <n v="96867"/>
    <n v="19"/>
    <n v="2863895"/>
    <n v="404860"/>
    <n v="751"/>
  </r>
  <r>
    <x v="13"/>
    <x v="1"/>
    <x v="7"/>
    <x v="19"/>
    <x v="26"/>
    <n v="7185354"/>
    <n v="1587"/>
    <n v="0"/>
    <n v="0"/>
    <n v="7243732"/>
    <n v="1033841"/>
    <n v="2060"/>
  </r>
  <r>
    <x v="13"/>
    <x v="2"/>
    <x v="2"/>
    <x v="2"/>
    <x v="5"/>
    <n v="17095150"/>
    <n v="7627"/>
    <n v="11844262"/>
    <n v="3933"/>
    <n v="29527212"/>
    <n v="8259498"/>
    <n v="15040"/>
  </r>
  <r>
    <x v="13"/>
    <x v="2"/>
    <x v="2"/>
    <x v="2"/>
    <x v="6"/>
    <n v="311582"/>
    <n v="253"/>
    <n v="244924"/>
    <n v="155"/>
    <n v="642643"/>
    <n v="321656"/>
    <n v="578"/>
  </r>
  <r>
    <x v="13"/>
    <x v="2"/>
    <x v="2"/>
    <x v="2"/>
    <x v="7"/>
    <n v="6139160"/>
    <n v="3497"/>
    <n v="2402124"/>
    <n v="1017"/>
    <n v="8616975"/>
    <n v="3282683"/>
    <n v="6164"/>
  </r>
  <r>
    <x v="13"/>
    <x v="2"/>
    <x v="2"/>
    <x v="2"/>
    <x v="8"/>
    <n v="18527957"/>
    <n v="8015"/>
    <n v="12509872"/>
    <n v="3355"/>
    <n v="31228223"/>
    <n v="7968222"/>
    <n v="14700"/>
  </r>
  <r>
    <x v="13"/>
    <x v="2"/>
    <x v="2"/>
    <x v="3"/>
    <x v="9"/>
    <n v="868649"/>
    <n v="244"/>
    <n v="194583"/>
    <n v="176"/>
    <n v="1063232"/>
    <n v="264174"/>
    <n v="507"/>
  </r>
  <r>
    <x v="13"/>
    <x v="2"/>
    <x v="2"/>
    <x v="3"/>
    <x v="10"/>
    <n v="3654169"/>
    <n v="1298"/>
    <n v="2884614"/>
    <n v="1130"/>
    <n v="6687903"/>
    <n v="1977517"/>
    <n v="3413"/>
  </r>
  <r>
    <x v="13"/>
    <x v="2"/>
    <x v="2"/>
    <x v="3"/>
    <x v="4"/>
    <n v="10712021"/>
    <n v="4469"/>
    <n v="4325801"/>
    <n v="2165"/>
    <n v="15215582"/>
    <n v="4631981"/>
    <n v="8518"/>
  </r>
  <r>
    <x v="13"/>
    <x v="2"/>
    <x v="2"/>
    <x v="3"/>
    <x v="8"/>
    <n v="9635551"/>
    <n v="3702"/>
    <n v="1415063"/>
    <n v="510"/>
    <n v="11067419"/>
    <n v="2927903"/>
    <n v="5342"/>
  </r>
  <r>
    <x v="13"/>
    <x v="2"/>
    <x v="2"/>
    <x v="4"/>
    <x v="4"/>
    <n v="80641"/>
    <n v="156"/>
    <n v="430736"/>
    <n v="544"/>
    <n v="1126776"/>
    <n v="764803"/>
    <n v="1687"/>
  </r>
  <r>
    <x v="13"/>
    <x v="2"/>
    <x v="2"/>
    <x v="5"/>
    <x v="1"/>
    <n v="4358827"/>
    <n v="3822"/>
    <n v="1643423"/>
    <n v="818"/>
    <n v="6069083"/>
    <n v="3039595"/>
    <n v="5787"/>
  </r>
  <r>
    <x v="13"/>
    <x v="2"/>
    <x v="2"/>
    <x v="5"/>
    <x v="6"/>
    <n v="78677"/>
    <n v="45"/>
    <n v="153961"/>
    <n v="79"/>
    <n v="232638"/>
    <n v="83392"/>
    <n v="161"/>
  </r>
  <r>
    <x v="13"/>
    <x v="2"/>
    <x v="3"/>
    <x v="6"/>
    <x v="12"/>
    <n v="0"/>
    <n v="1"/>
    <n v="4738"/>
    <n v="7"/>
    <n v="4738"/>
    <n v="3298"/>
    <n v="10"/>
  </r>
  <r>
    <x v="13"/>
    <x v="2"/>
    <x v="3"/>
    <x v="7"/>
    <x v="13"/>
    <n v="0"/>
    <n v="0"/>
    <n v="911066"/>
    <n v="128"/>
    <n v="911066"/>
    <n v="78623"/>
    <n v="141"/>
  </r>
  <r>
    <x v="13"/>
    <x v="2"/>
    <x v="3"/>
    <x v="7"/>
    <x v="0"/>
    <n v="0"/>
    <n v="0"/>
    <n v="13921171"/>
    <n v="2512"/>
    <n v="13921171"/>
    <n v="1434776"/>
    <n v="2675"/>
  </r>
  <r>
    <x v="13"/>
    <x v="2"/>
    <x v="4"/>
    <x v="8"/>
    <x v="14"/>
    <n v="9321358"/>
    <n v="3665"/>
    <n v="1998019"/>
    <n v="683"/>
    <n v="11418912"/>
    <n v="2911536"/>
    <n v="5575"/>
  </r>
  <r>
    <x v="13"/>
    <x v="2"/>
    <x v="4"/>
    <x v="8"/>
    <x v="3"/>
    <n v="544837"/>
    <n v="253"/>
    <n v="6307408"/>
    <n v="1933"/>
    <n v="7249812"/>
    <n v="1520311"/>
    <n v="2668"/>
  </r>
  <r>
    <x v="13"/>
    <x v="2"/>
    <x v="4"/>
    <x v="8"/>
    <x v="5"/>
    <n v="6421386"/>
    <n v="2270"/>
    <n v="2948532"/>
    <n v="851"/>
    <n v="9398571"/>
    <n v="2252285"/>
    <n v="3819"/>
  </r>
  <r>
    <x v="13"/>
    <x v="2"/>
    <x v="4"/>
    <x v="9"/>
    <x v="16"/>
    <n v="0"/>
    <n v="0"/>
    <n v="55940"/>
    <n v="50"/>
    <n v="55940"/>
    <n v="26760"/>
    <n v="55"/>
  </r>
  <r>
    <x v="13"/>
    <x v="2"/>
    <x v="4"/>
    <x v="9"/>
    <x v="17"/>
    <n v="0"/>
    <n v="0"/>
    <n v="198369"/>
    <n v="164"/>
    <n v="198369"/>
    <n v="100612"/>
    <n v="169"/>
  </r>
  <r>
    <x v="13"/>
    <x v="2"/>
    <x v="4"/>
    <x v="9"/>
    <x v="18"/>
    <n v="30712"/>
    <n v="19"/>
    <n v="399822"/>
    <n v="198"/>
    <n v="430534"/>
    <n v="167782"/>
    <n v="242"/>
  </r>
  <r>
    <x v="13"/>
    <x v="2"/>
    <x v="5"/>
    <x v="10"/>
    <x v="19"/>
    <n v="0"/>
    <n v="0"/>
    <n v="53032"/>
    <n v="9"/>
    <n v="53032"/>
    <n v="6520"/>
    <n v="13"/>
  </r>
  <r>
    <x v="13"/>
    <x v="2"/>
    <x v="5"/>
    <x v="10"/>
    <x v="20"/>
    <n v="0"/>
    <n v="0"/>
    <n v="7542315"/>
    <n v="941"/>
    <n v="7542315"/>
    <n v="480593"/>
    <n v="981"/>
  </r>
  <r>
    <x v="13"/>
    <x v="2"/>
    <x v="5"/>
    <x v="11"/>
    <x v="19"/>
    <n v="6466"/>
    <n v="10"/>
    <n v="9717085"/>
    <n v="741"/>
    <n v="9723551"/>
    <n v="467026"/>
    <n v="920"/>
  </r>
  <r>
    <x v="13"/>
    <x v="2"/>
    <x v="5"/>
    <x v="11"/>
    <x v="21"/>
    <n v="0"/>
    <n v="0"/>
    <n v="69529364"/>
    <n v="2912"/>
    <n v="69529364"/>
    <n v="1730123"/>
    <n v="3353"/>
  </r>
  <r>
    <x v="13"/>
    <x v="2"/>
    <x v="6"/>
    <x v="12"/>
    <x v="22"/>
    <n v="0"/>
    <n v="0"/>
    <n v="239751"/>
    <n v="88"/>
    <n v="239751"/>
    <n v="55205"/>
    <n v="115"/>
  </r>
  <r>
    <x v="13"/>
    <x v="2"/>
    <x v="6"/>
    <x v="13"/>
    <x v="29"/>
    <n v="0"/>
    <n v="0"/>
    <n v="962"/>
    <n v="11"/>
    <n v="962"/>
    <n v="4444"/>
    <n v="29"/>
  </r>
  <r>
    <x v="13"/>
    <x v="2"/>
    <x v="6"/>
    <x v="13"/>
    <x v="23"/>
    <n v="0"/>
    <n v="0"/>
    <n v="1306083"/>
    <n v="496"/>
    <n v="1306083"/>
    <n v="306873"/>
    <n v="614"/>
  </r>
  <r>
    <x v="13"/>
    <x v="2"/>
    <x v="7"/>
    <x v="14"/>
    <x v="24"/>
    <n v="0"/>
    <n v="0"/>
    <n v="2758485"/>
    <n v="553"/>
    <n v="2758485"/>
    <n v="441248"/>
    <n v="725"/>
  </r>
  <r>
    <x v="13"/>
    <x v="2"/>
    <x v="7"/>
    <x v="16"/>
    <x v="2"/>
    <n v="2553185"/>
    <n v="278"/>
    <n v="2076066"/>
    <n v="507"/>
    <n v="4629251"/>
    <n v="470168"/>
    <n v="931"/>
  </r>
  <r>
    <x v="13"/>
    <x v="2"/>
    <x v="7"/>
    <x v="16"/>
    <x v="21"/>
    <n v="576668"/>
    <n v="98"/>
    <n v="3938704"/>
    <n v="865"/>
    <n v="4515372"/>
    <n v="576068"/>
    <n v="1088"/>
  </r>
  <r>
    <x v="13"/>
    <x v="2"/>
    <x v="7"/>
    <x v="17"/>
    <x v="2"/>
    <n v="0"/>
    <n v="0"/>
    <n v="0"/>
    <n v="0"/>
    <n v="0"/>
    <n v="8863"/>
    <n v="17"/>
  </r>
  <r>
    <x v="13"/>
    <x v="2"/>
    <x v="7"/>
    <x v="17"/>
    <x v="25"/>
    <n v="0"/>
    <n v="0"/>
    <n v="331373"/>
    <n v="128"/>
    <n v="331373"/>
    <n v="80378"/>
    <n v="142"/>
  </r>
  <r>
    <x v="13"/>
    <x v="2"/>
    <x v="7"/>
    <x v="18"/>
    <x v="25"/>
    <n v="0"/>
    <n v="0"/>
    <n v="6358074"/>
    <n v="1247"/>
    <n v="6358074"/>
    <n v="758553"/>
    <n v="1528"/>
  </r>
  <r>
    <x v="13"/>
    <x v="2"/>
    <x v="7"/>
    <x v="19"/>
    <x v="2"/>
    <n v="2650200"/>
    <n v="596"/>
    <n v="70518"/>
    <n v="20"/>
    <n v="2720718"/>
    <n v="410037"/>
    <n v="814"/>
  </r>
  <r>
    <x v="13"/>
    <x v="2"/>
    <x v="7"/>
    <x v="19"/>
    <x v="26"/>
    <n v="6583232"/>
    <n v="1577"/>
    <n v="0"/>
    <n v="0"/>
    <n v="6657930"/>
    <n v="1000515"/>
    <n v="2060"/>
  </r>
  <r>
    <x v="13"/>
    <x v="3"/>
    <x v="1"/>
    <x v="1"/>
    <x v="7"/>
    <n v="0"/>
    <n v="0"/>
    <n v="0"/>
    <n v="0"/>
    <n v="0"/>
    <n v="2"/>
    <n v="1"/>
  </r>
  <r>
    <x v="13"/>
    <x v="3"/>
    <x v="2"/>
    <x v="2"/>
    <x v="5"/>
    <n v="16766038"/>
    <n v="7595"/>
    <n v="11614521"/>
    <n v="3931"/>
    <n v="29176077"/>
    <n v="8396534"/>
    <n v="14946"/>
  </r>
  <r>
    <x v="13"/>
    <x v="3"/>
    <x v="2"/>
    <x v="2"/>
    <x v="6"/>
    <n v="322620"/>
    <n v="240"/>
    <n v="320466"/>
    <n v="166"/>
    <n v="690051"/>
    <n v="325502"/>
    <n v="571"/>
  </r>
  <r>
    <x v="13"/>
    <x v="3"/>
    <x v="2"/>
    <x v="2"/>
    <x v="7"/>
    <n v="6714648"/>
    <n v="3784"/>
    <n v="2382492"/>
    <n v="973"/>
    <n v="9169796"/>
    <n v="3486207"/>
    <n v="6429"/>
  </r>
  <r>
    <x v="13"/>
    <x v="3"/>
    <x v="2"/>
    <x v="2"/>
    <x v="8"/>
    <n v="18896767"/>
    <n v="7686"/>
    <n v="12601390"/>
    <n v="3363"/>
    <n v="31698999"/>
    <n v="7812636"/>
    <n v="14201"/>
  </r>
  <r>
    <x v="13"/>
    <x v="3"/>
    <x v="2"/>
    <x v="3"/>
    <x v="9"/>
    <n v="679048"/>
    <n v="251"/>
    <n v="199954"/>
    <n v="183"/>
    <n v="879002"/>
    <n v="269599"/>
    <n v="512"/>
  </r>
  <r>
    <x v="13"/>
    <x v="3"/>
    <x v="2"/>
    <x v="3"/>
    <x v="10"/>
    <n v="4062247"/>
    <n v="1329"/>
    <n v="3290051"/>
    <n v="1163"/>
    <n v="7500417"/>
    <n v="2019344"/>
    <n v="3504"/>
  </r>
  <r>
    <x v="13"/>
    <x v="3"/>
    <x v="2"/>
    <x v="3"/>
    <x v="4"/>
    <n v="12039036"/>
    <n v="4477"/>
    <n v="4234483"/>
    <n v="2126"/>
    <n v="16437183"/>
    <n v="4623420"/>
    <n v="8535"/>
  </r>
  <r>
    <x v="13"/>
    <x v="3"/>
    <x v="2"/>
    <x v="3"/>
    <x v="8"/>
    <n v="10359589"/>
    <n v="3630"/>
    <n v="1498697"/>
    <n v="491"/>
    <n v="11868351"/>
    <n v="2854692"/>
    <n v="5239"/>
  </r>
  <r>
    <x v="13"/>
    <x v="3"/>
    <x v="2"/>
    <x v="4"/>
    <x v="4"/>
    <n v="107454"/>
    <n v="163"/>
    <n v="558312"/>
    <n v="573"/>
    <n v="1441626"/>
    <n v="802620"/>
    <n v="1707"/>
  </r>
  <r>
    <x v="13"/>
    <x v="3"/>
    <x v="2"/>
    <x v="5"/>
    <x v="1"/>
    <n v="4351960"/>
    <n v="3795"/>
    <n v="1521882"/>
    <n v="816"/>
    <n v="5915483"/>
    <n v="3025122"/>
    <n v="5749"/>
  </r>
  <r>
    <x v="13"/>
    <x v="3"/>
    <x v="2"/>
    <x v="5"/>
    <x v="6"/>
    <n v="87516"/>
    <n v="49"/>
    <n v="144842"/>
    <n v="65"/>
    <n v="232358"/>
    <n v="88217"/>
    <n v="148"/>
  </r>
  <r>
    <x v="13"/>
    <x v="3"/>
    <x v="3"/>
    <x v="6"/>
    <x v="12"/>
    <n v="0"/>
    <n v="1"/>
    <n v="4544"/>
    <n v="5"/>
    <n v="4544"/>
    <n v="3339"/>
    <n v="7"/>
  </r>
  <r>
    <x v="13"/>
    <x v="3"/>
    <x v="3"/>
    <x v="7"/>
    <x v="13"/>
    <n v="0"/>
    <n v="0"/>
    <n v="752339"/>
    <n v="131"/>
    <n v="752339"/>
    <n v="74193"/>
    <n v="144"/>
  </r>
  <r>
    <x v="13"/>
    <x v="3"/>
    <x v="3"/>
    <x v="7"/>
    <x v="0"/>
    <n v="0"/>
    <n v="0"/>
    <n v="13279166"/>
    <n v="2509"/>
    <n v="13279166"/>
    <n v="1346298"/>
    <n v="2676"/>
  </r>
  <r>
    <x v="13"/>
    <x v="3"/>
    <x v="4"/>
    <x v="8"/>
    <x v="14"/>
    <n v="9248022"/>
    <n v="3537"/>
    <n v="1816081"/>
    <n v="637"/>
    <n v="11167643"/>
    <n v="2873666"/>
    <n v="5361"/>
  </r>
  <r>
    <x v="13"/>
    <x v="3"/>
    <x v="4"/>
    <x v="8"/>
    <x v="3"/>
    <n v="626206"/>
    <n v="269"/>
    <n v="7005614"/>
    <n v="1943"/>
    <n v="7899838"/>
    <n v="1580019"/>
    <n v="2708"/>
  </r>
  <r>
    <x v="13"/>
    <x v="3"/>
    <x v="4"/>
    <x v="8"/>
    <x v="5"/>
    <n v="5760225"/>
    <n v="2242"/>
    <n v="2458317"/>
    <n v="844"/>
    <n v="8226493"/>
    <n v="2107391"/>
    <n v="3755"/>
  </r>
  <r>
    <x v="13"/>
    <x v="3"/>
    <x v="4"/>
    <x v="9"/>
    <x v="16"/>
    <n v="0"/>
    <n v="0"/>
    <n v="54289"/>
    <n v="50"/>
    <n v="54289"/>
    <n v="27568"/>
    <n v="55"/>
  </r>
  <r>
    <x v="13"/>
    <x v="3"/>
    <x v="4"/>
    <x v="9"/>
    <x v="17"/>
    <n v="0"/>
    <n v="0"/>
    <n v="188314"/>
    <n v="153"/>
    <n v="188314"/>
    <n v="74708"/>
    <n v="158"/>
  </r>
  <r>
    <x v="13"/>
    <x v="3"/>
    <x v="4"/>
    <x v="9"/>
    <x v="18"/>
    <n v="44114"/>
    <n v="24"/>
    <n v="328333"/>
    <n v="208"/>
    <n v="372447"/>
    <n v="182922"/>
    <n v="250"/>
  </r>
  <r>
    <x v="13"/>
    <x v="3"/>
    <x v="5"/>
    <x v="10"/>
    <x v="19"/>
    <n v="0"/>
    <n v="0"/>
    <n v="82122"/>
    <n v="7"/>
    <n v="82122"/>
    <n v="4926"/>
    <n v="11"/>
  </r>
  <r>
    <x v="13"/>
    <x v="3"/>
    <x v="5"/>
    <x v="10"/>
    <x v="20"/>
    <n v="0"/>
    <n v="0"/>
    <n v="7969572"/>
    <n v="901"/>
    <n v="7969572"/>
    <n v="445644"/>
    <n v="943"/>
  </r>
  <r>
    <x v="13"/>
    <x v="3"/>
    <x v="5"/>
    <x v="11"/>
    <x v="19"/>
    <n v="2073"/>
    <n v="4"/>
    <n v="10467734"/>
    <n v="749"/>
    <n v="10469807"/>
    <n v="443810"/>
    <n v="925"/>
  </r>
  <r>
    <x v="13"/>
    <x v="3"/>
    <x v="5"/>
    <x v="11"/>
    <x v="21"/>
    <n v="0"/>
    <n v="0"/>
    <n v="64402168"/>
    <n v="2780"/>
    <n v="64402168"/>
    <n v="1631251"/>
    <n v="3235"/>
  </r>
  <r>
    <x v="13"/>
    <x v="3"/>
    <x v="6"/>
    <x v="12"/>
    <x v="22"/>
    <n v="0"/>
    <n v="0"/>
    <n v="464315"/>
    <n v="99"/>
    <n v="464315"/>
    <n v="67622"/>
    <n v="125"/>
  </r>
  <r>
    <x v="13"/>
    <x v="3"/>
    <x v="6"/>
    <x v="13"/>
    <x v="29"/>
    <n v="0"/>
    <n v="0"/>
    <n v="6073"/>
    <n v="13"/>
    <n v="6073"/>
    <n v="6246"/>
    <n v="32"/>
  </r>
  <r>
    <x v="13"/>
    <x v="3"/>
    <x v="6"/>
    <x v="13"/>
    <x v="23"/>
    <n v="0"/>
    <n v="0"/>
    <n v="1089373"/>
    <n v="500"/>
    <n v="1089373"/>
    <n v="327276"/>
    <n v="626"/>
  </r>
  <r>
    <x v="13"/>
    <x v="3"/>
    <x v="7"/>
    <x v="14"/>
    <x v="24"/>
    <n v="0"/>
    <n v="0"/>
    <n v="2292586"/>
    <n v="554"/>
    <n v="2292586"/>
    <n v="443351"/>
    <n v="721"/>
  </r>
  <r>
    <x v="13"/>
    <x v="3"/>
    <x v="7"/>
    <x v="16"/>
    <x v="2"/>
    <n v="1633195"/>
    <n v="288"/>
    <n v="2365197"/>
    <n v="486"/>
    <n v="3998392"/>
    <n v="470919"/>
    <n v="922"/>
  </r>
  <r>
    <x v="13"/>
    <x v="3"/>
    <x v="7"/>
    <x v="16"/>
    <x v="21"/>
    <n v="705273"/>
    <n v="104"/>
    <n v="3990064"/>
    <n v="862"/>
    <n v="4695337"/>
    <n v="547059"/>
    <n v="1084"/>
  </r>
  <r>
    <x v="13"/>
    <x v="3"/>
    <x v="7"/>
    <x v="17"/>
    <x v="2"/>
    <n v="17046"/>
    <n v="21"/>
    <n v="0"/>
    <n v="0"/>
    <n v="17046"/>
    <n v="15298"/>
    <n v="41"/>
  </r>
  <r>
    <x v="13"/>
    <x v="3"/>
    <x v="7"/>
    <x v="17"/>
    <x v="25"/>
    <n v="0"/>
    <n v="0"/>
    <n v="317975"/>
    <n v="125"/>
    <n v="317975"/>
    <n v="73284"/>
    <n v="139"/>
  </r>
  <r>
    <x v="13"/>
    <x v="3"/>
    <x v="7"/>
    <x v="18"/>
    <x v="25"/>
    <n v="0"/>
    <n v="0"/>
    <n v="5770865"/>
    <n v="1210"/>
    <n v="5770865"/>
    <n v="759886"/>
    <n v="1465"/>
  </r>
  <r>
    <x v="13"/>
    <x v="3"/>
    <x v="7"/>
    <x v="19"/>
    <x v="2"/>
    <n v="2187969"/>
    <n v="620"/>
    <n v="93121"/>
    <n v="20"/>
    <n v="2281090"/>
    <n v="438992"/>
    <n v="830"/>
  </r>
  <r>
    <x v="13"/>
    <x v="3"/>
    <x v="7"/>
    <x v="19"/>
    <x v="26"/>
    <n v="7020386"/>
    <n v="1593"/>
    <n v="0"/>
    <n v="0"/>
    <n v="7118179"/>
    <n v="1046851"/>
    <n v="2087"/>
  </r>
  <r>
    <x v="14"/>
    <x v="0"/>
    <x v="1"/>
    <x v="1"/>
    <x v="7"/>
    <n v="0"/>
    <n v="0"/>
    <n v="0"/>
    <n v="0"/>
    <n v="0"/>
    <n v="3"/>
    <n v="1"/>
  </r>
  <r>
    <x v="14"/>
    <x v="0"/>
    <x v="2"/>
    <x v="2"/>
    <x v="5"/>
    <n v="18177024"/>
    <n v="7369"/>
    <n v="11790439"/>
    <n v="3837"/>
    <n v="30737714"/>
    <n v="8481098"/>
    <n v="14557"/>
  </r>
  <r>
    <x v="14"/>
    <x v="0"/>
    <x v="2"/>
    <x v="2"/>
    <x v="6"/>
    <n v="310553"/>
    <n v="235"/>
    <n v="300736"/>
    <n v="176"/>
    <n v="685205"/>
    <n v="326364"/>
    <n v="588"/>
  </r>
  <r>
    <x v="14"/>
    <x v="0"/>
    <x v="2"/>
    <x v="2"/>
    <x v="7"/>
    <n v="7013310"/>
    <n v="3939"/>
    <n v="2320099"/>
    <n v="1000"/>
    <n v="9423861"/>
    <n v="3602528"/>
    <n v="6667"/>
  </r>
  <r>
    <x v="14"/>
    <x v="0"/>
    <x v="2"/>
    <x v="2"/>
    <x v="8"/>
    <n v="20399249"/>
    <n v="7706"/>
    <n v="12765623"/>
    <n v="3310"/>
    <n v="33498618"/>
    <n v="8047195"/>
    <n v="14119"/>
  </r>
  <r>
    <x v="14"/>
    <x v="0"/>
    <x v="2"/>
    <x v="3"/>
    <x v="9"/>
    <n v="976044"/>
    <n v="259"/>
    <n v="193940"/>
    <n v="179"/>
    <n v="1169984"/>
    <n v="285406"/>
    <n v="524"/>
  </r>
  <r>
    <x v="14"/>
    <x v="0"/>
    <x v="2"/>
    <x v="3"/>
    <x v="10"/>
    <n v="4328891"/>
    <n v="1375"/>
    <n v="3426278"/>
    <n v="1165"/>
    <n v="7905322"/>
    <n v="2141650"/>
    <n v="3532"/>
  </r>
  <r>
    <x v="14"/>
    <x v="0"/>
    <x v="2"/>
    <x v="3"/>
    <x v="4"/>
    <n v="12228429"/>
    <n v="4337"/>
    <n v="4220272"/>
    <n v="2098"/>
    <n v="16592161"/>
    <n v="4773429"/>
    <n v="8326"/>
  </r>
  <r>
    <x v="14"/>
    <x v="0"/>
    <x v="2"/>
    <x v="3"/>
    <x v="8"/>
    <n v="11297511"/>
    <n v="3575"/>
    <n v="1471558"/>
    <n v="500"/>
    <n v="12784496"/>
    <n v="2995902"/>
    <n v="5204"/>
  </r>
  <r>
    <x v="14"/>
    <x v="0"/>
    <x v="2"/>
    <x v="4"/>
    <x v="4"/>
    <n v="106622"/>
    <n v="161"/>
    <n v="469837"/>
    <n v="563"/>
    <n v="1149478"/>
    <n v="802979"/>
    <n v="1681"/>
  </r>
  <r>
    <x v="14"/>
    <x v="0"/>
    <x v="2"/>
    <x v="5"/>
    <x v="1"/>
    <n v="4901615"/>
    <n v="3383"/>
    <n v="1517639"/>
    <n v="799"/>
    <n v="6484123"/>
    <n v="2889071"/>
    <n v="5236"/>
  </r>
  <r>
    <x v="14"/>
    <x v="0"/>
    <x v="2"/>
    <x v="5"/>
    <x v="6"/>
    <n v="94844"/>
    <n v="49"/>
    <n v="158792"/>
    <n v="63"/>
    <n v="253636"/>
    <n v="84784"/>
    <n v="145"/>
  </r>
  <r>
    <x v="14"/>
    <x v="0"/>
    <x v="3"/>
    <x v="6"/>
    <x v="12"/>
    <n v="0"/>
    <n v="1"/>
    <n v="3794"/>
    <n v="6"/>
    <n v="3794"/>
    <n v="3950"/>
    <n v="11"/>
  </r>
  <r>
    <x v="14"/>
    <x v="0"/>
    <x v="3"/>
    <x v="7"/>
    <x v="13"/>
    <n v="0"/>
    <n v="0"/>
    <n v="796355"/>
    <n v="142"/>
    <n v="796355"/>
    <n v="82338"/>
    <n v="154"/>
  </r>
  <r>
    <x v="14"/>
    <x v="0"/>
    <x v="3"/>
    <x v="7"/>
    <x v="0"/>
    <n v="0"/>
    <n v="0"/>
    <n v="13259267"/>
    <n v="2508"/>
    <n v="13259267"/>
    <n v="1411427"/>
    <n v="2677"/>
  </r>
  <r>
    <x v="14"/>
    <x v="0"/>
    <x v="4"/>
    <x v="8"/>
    <x v="14"/>
    <n v="9472719"/>
    <n v="3465"/>
    <n v="1809098"/>
    <n v="540"/>
    <n v="11318701"/>
    <n v="2886356"/>
    <n v="5046"/>
  </r>
  <r>
    <x v="14"/>
    <x v="0"/>
    <x v="4"/>
    <x v="8"/>
    <x v="3"/>
    <n v="748138"/>
    <n v="299"/>
    <n v="7122604"/>
    <n v="2019"/>
    <n v="7870742"/>
    <n v="1606210"/>
    <n v="2780"/>
  </r>
  <r>
    <x v="14"/>
    <x v="0"/>
    <x v="4"/>
    <x v="8"/>
    <x v="5"/>
    <n v="6633638"/>
    <n v="2289"/>
    <n v="2302030"/>
    <n v="752"/>
    <n v="8994337"/>
    <n v="2195329"/>
    <n v="3692"/>
  </r>
  <r>
    <x v="14"/>
    <x v="0"/>
    <x v="4"/>
    <x v="9"/>
    <x v="16"/>
    <n v="0"/>
    <n v="0"/>
    <n v="83379"/>
    <n v="59"/>
    <n v="83379"/>
    <n v="35474"/>
    <n v="64"/>
  </r>
  <r>
    <x v="14"/>
    <x v="0"/>
    <x v="4"/>
    <x v="9"/>
    <x v="17"/>
    <n v="0"/>
    <n v="0"/>
    <n v="128474"/>
    <n v="139"/>
    <n v="128474"/>
    <n v="80295"/>
    <n v="143"/>
  </r>
  <r>
    <x v="14"/>
    <x v="0"/>
    <x v="4"/>
    <x v="9"/>
    <x v="18"/>
    <n v="57377"/>
    <n v="25"/>
    <n v="368199"/>
    <n v="215"/>
    <n v="425576"/>
    <n v="173021"/>
    <n v="257"/>
  </r>
  <r>
    <x v="14"/>
    <x v="0"/>
    <x v="5"/>
    <x v="10"/>
    <x v="19"/>
    <n v="0"/>
    <n v="0"/>
    <n v="96035"/>
    <n v="8"/>
    <n v="96035"/>
    <n v="5253"/>
    <n v="11"/>
  </r>
  <r>
    <x v="14"/>
    <x v="0"/>
    <x v="5"/>
    <x v="10"/>
    <x v="20"/>
    <n v="0"/>
    <n v="0"/>
    <n v="7424455"/>
    <n v="882"/>
    <n v="7424455"/>
    <n v="448535"/>
    <n v="924"/>
  </r>
  <r>
    <x v="14"/>
    <x v="0"/>
    <x v="5"/>
    <x v="11"/>
    <x v="19"/>
    <n v="2658"/>
    <n v="11"/>
    <n v="9550672"/>
    <n v="779"/>
    <n v="9553330"/>
    <n v="475488"/>
    <n v="940"/>
  </r>
  <r>
    <x v="14"/>
    <x v="0"/>
    <x v="5"/>
    <x v="11"/>
    <x v="21"/>
    <n v="0"/>
    <n v="0"/>
    <n v="65138970"/>
    <n v="2746"/>
    <n v="65138970"/>
    <n v="1633888"/>
    <n v="3201"/>
  </r>
  <r>
    <x v="14"/>
    <x v="0"/>
    <x v="6"/>
    <x v="12"/>
    <x v="22"/>
    <n v="0"/>
    <n v="0"/>
    <n v="369913"/>
    <n v="89"/>
    <n v="369913"/>
    <n v="63137"/>
    <n v="115"/>
  </r>
  <r>
    <x v="14"/>
    <x v="0"/>
    <x v="6"/>
    <x v="13"/>
    <x v="29"/>
    <n v="0"/>
    <n v="0"/>
    <n v="8376"/>
    <n v="10"/>
    <n v="8376"/>
    <n v="5921"/>
    <n v="28"/>
  </r>
  <r>
    <x v="14"/>
    <x v="0"/>
    <x v="6"/>
    <x v="13"/>
    <x v="23"/>
    <n v="0"/>
    <n v="0"/>
    <n v="363029"/>
    <n v="494"/>
    <n v="363029"/>
    <n v="345086"/>
    <n v="620"/>
  </r>
  <r>
    <x v="14"/>
    <x v="0"/>
    <x v="7"/>
    <x v="14"/>
    <x v="24"/>
    <n v="0"/>
    <n v="0"/>
    <n v="2964775"/>
    <n v="555"/>
    <n v="2964775"/>
    <n v="438847"/>
    <n v="720"/>
  </r>
  <r>
    <x v="14"/>
    <x v="0"/>
    <x v="7"/>
    <x v="16"/>
    <x v="2"/>
    <n v="1236615"/>
    <n v="313"/>
    <n v="2437610"/>
    <n v="493"/>
    <n v="3674225"/>
    <n v="493134"/>
    <n v="934"/>
  </r>
  <r>
    <x v="14"/>
    <x v="0"/>
    <x v="7"/>
    <x v="16"/>
    <x v="21"/>
    <n v="878298"/>
    <n v="108"/>
    <n v="3693930"/>
    <n v="844"/>
    <n v="4572228"/>
    <n v="615367"/>
    <n v="1100"/>
  </r>
  <r>
    <x v="14"/>
    <x v="0"/>
    <x v="7"/>
    <x v="17"/>
    <x v="2"/>
    <n v="57824"/>
    <n v="23"/>
    <n v="0"/>
    <n v="0"/>
    <n v="57824"/>
    <n v="19142"/>
    <n v="41"/>
  </r>
  <r>
    <x v="14"/>
    <x v="0"/>
    <x v="7"/>
    <x v="17"/>
    <x v="25"/>
    <n v="0"/>
    <n v="0"/>
    <n v="335228"/>
    <n v="125"/>
    <n v="335228"/>
    <n v="72984"/>
    <n v="138"/>
  </r>
  <r>
    <x v="14"/>
    <x v="0"/>
    <x v="7"/>
    <x v="18"/>
    <x v="25"/>
    <n v="0"/>
    <n v="0"/>
    <n v="6803901"/>
    <n v="1231"/>
    <n v="6803901"/>
    <n v="768230"/>
    <n v="1495"/>
  </r>
  <r>
    <x v="14"/>
    <x v="0"/>
    <x v="7"/>
    <x v="19"/>
    <x v="2"/>
    <n v="3238945"/>
    <n v="594"/>
    <n v="96582"/>
    <n v="19"/>
    <n v="3335527"/>
    <n v="425965"/>
    <n v="800"/>
  </r>
  <r>
    <x v="14"/>
    <x v="0"/>
    <x v="7"/>
    <x v="19"/>
    <x v="26"/>
    <n v="6490653"/>
    <n v="1611"/>
    <n v="0"/>
    <n v="0"/>
    <n v="6598355"/>
    <n v="1148270"/>
    <n v="2111"/>
  </r>
  <r>
    <x v="14"/>
    <x v="1"/>
    <x v="1"/>
    <x v="1"/>
    <x v="7"/>
    <n v="0"/>
    <n v="0"/>
    <n v="0"/>
    <n v="0"/>
    <n v="0"/>
    <n v="3"/>
    <n v="1"/>
  </r>
  <r>
    <x v="14"/>
    <x v="1"/>
    <x v="2"/>
    <x v="2"/>
    <x v="5"/>
    <n v="17471522"/>
    <n v="7516"/>
    <n v="11556002"/>
    <n v="4008"/>
    <n v="30002431"/>
    <n v="8411524"/>
    <n v="14952"/>
  </r>
  <r>
    <x v="14"/>
    <x v="1"/>
    <x v="2"/>
    <x v="2"/>
    <x v="6"/>
    <n v="335308"/>
    <n v="242"/>
    <n v="180080"/>
    <n v="107"/>
    <n v="585228"/>
    <n v="298715"/>
    <n v="505"/>
  </r>
  <r>
    <x v="14"/>
    <x v="1"/>
    <x v="2"/>
    <x v="2"/>
    <x v="7"/>
    <n v="6826097"/>
    <n v="3801"/>
    <n v="2258185"/>
    <n v="981"/>
    <n v="9170645"/>
    <n v="3418724"/>
    <n v="6464"/>
  </r>
  <r>
    <x v="14"/>
    <x v="1"/>
    <x v="2"/>
    <x v="2"/>
    <x v="8"/>
    <n v="20404322"/>
    <n v="7608"/>
    <n v="13313489"/>
    <n v="3362"/>
    <n v="34063262"/>
    <n v="7952774"/>
    <n v="14209"/>
  </r>
  <r>
    <x v="14"/>
    <x v="1"/>
    <x v="2"/>
    <x v="3"/>
    <x v="9"/>
    <n v="752216"/>
    <n v="253"/>
    <n v="188658"/>
    <n v="186"/>
    <n v="940874"/>
    <n v="275181"/>
    <n v="518"/>
  </r>
  <r>
    <x v="14"/>
    <x v="1"/>
    <x v="2"/>
    <x v="3"/>
    <x v="10"/>
    <n v="3956622"/>
    <n v="1410"/>
    <n v="3029729"/>
    <n v="1157"/>
    <n v="7170584"/>
    <n v="2130699"/>
    <n v="3626"/>
  </r>
  <r>
    <x v="14"/>
    <x v="1"/>
    <x v="2"/>
    <x v="3"/>
    <x v="4"/>
    <n v="13204120"/>
    <n v="4352"/>
    <n v="4354117"/>
    <n v="2132"/>
    <n v="17744967"/>
    <n v="4721440"/>
    <n v="8344"/>
  </r>
  <r>
    <x v="14"/>
    <x v="1"/>
    <x v="2"/>
    <x v="3"/>
    <x v="8"/>
    <n v="10122233"/>
    <n v="3450"/>
    <n v="1504252"/>
    <n v="500"/>
    <n v="11636655"/>
    <n v="2778475"/>
    <n v="5026"/>
  </r>
  <r>
    <x v="14"/>
    <x v="1"/>
    <x v="2"/>
    <x v="4"/>
    <x v="4"/>
    <n v="97900"/>
    <n v="156"/>
    <n v="414111"/>
    <n v="581"/>
    <n v="1130370"/>
    <n v="805567"/>
    <n v="1718"/>
  </r>
  <r>
    <x v="14"/>
    <x v="1"/>
    <x v="2"/>
    <x v="5"/>
    <x v="1"/>
    <n v="4999595"/>
    <n v="3211"/>
    <n v="1477481"/>
    <n v="821"/>
    <n v="6511371"/>
    <n v="2852150"/>
    <n v="5059"/>
  </r>
  <r>
    <x v="14"/>
    <x v="1"/>
    <x v="2"/>
    <x v="5"/>
    <x v="6"/>
    <n v="99494"/>
    <n v="50"/>
    <n v="156875"/>
    <n v="70"/>
    <n v="256369"/>
    <n v="87721"/>
    <n v="152"/>
  </r>
  <r>
    <x v="14"/>
    <x v="1"/>
    <x v="3"/>
    <x v="6"/>
    <x v="12"/>
    <n v="0"/>
    <n v="1"/>
    <n v="4277"/>
    <n v="6"/>
    <n v="4277"/>
    <n v="4724"/>
    <n v="9"/>
  </r>
  <r>
    <x v="14"/>
    <x v="1"/>
    <x v="3"/>
    <x v="7"/>
    <x v="13"/>
    <n v="0"/>
    <n v="0"/>
    <n v="975615"/>
    <n v="151"/>
    <n v="975615"/>
    <n v="88208"/>
    <n v="164"/>
  </r>
  <r>
    <x v="14"/>
    <x v="1"/>
    <x v="3"/>
    <x v="7"/>
    <x v="0"/>
    <n v="0"/>
    <n v="0"/>
    <n v="12480391"/>
    <n v="2412"/>
    <n v="12480391"/>
    <n v="1293207"/>
    <n v="2576"/>
  </r>
  <r>
    <x v="14"/>
    <x v="1"/>
    <x v="4"/>
    <x v="8"/>
    <x v="14"/>
    <n v="8581327"/>
    <n v="3084"/>
    <n v="1782109"/>
    <n v="593"/>
    <n v="10399560"/>
    <n v="2651883"/>
    <n v="4688"/>
  </r>
  <r>
    <x v="14"/>
    <x v="1"/>
    <x v="4"/>
    <x v="8"/>
    <x v="3"/>
    <n v="768200"/>
    <n v="311"/>
    <n v="7784845"/>
    <n v="2106"/>
    <n v="8553045"/>
    <n v="1713513"/>
    <n v="2945"/>
  </r>
  <r>
    <x v="14"/>
    <x v="1"/>
    <x v="4"/>
    <x v="8"/>
    <x v="5"/>
    <n v="6294246"/>
    <n v="2285"/>
    <n v="1769052"/>
    <n v="450"/>
    <n v="8149384"/>
    <n v="1934862"/>
    <n v="3426"/>
  </r>
  <r>
    <x v="14"/>
    <x v="1"/>
    <x v="4"/>
    <x v="9"/>
    <x v="16"/>
    <n v="0"/>
    <n v="0"/>
    <n v="115119"/>
    <n v="61"/>
    <n v="115119"/>
    <n v="35864"/>
    <n v="66"/>
  </r>
  <r>
    <x v="14"/>
    <x v="1"/>
    <x v="4"/>
    <x v="9"/>
    <x v="17"/>
    <n v="0"/>
    <n v="0"/>
    <n v="85058"/>
    <n v="123"/>
    <n v="85058"/>
    <n v="69807"/>
    <n v="128"/>
  </r>
  <r>
    <x v="14"/>
    <x v="1"/>
    <x v="4"/>
    <x v="9"/>
    <x v="18"/>
    <n v="58014"/>
    <n v="27"/>
    <n v="335483"/>
    <n v="213"/>
    <n v="393497"/>
    <n v="180187"/>
    <n v="257"/>
  </r>
  <r>
    <x v="14"/>
    <x v="1"/>
    <x v="5"/>
    <x v="10"/>
    <x v="19"/>
    <n v="0"/>
    <n v="0"/>
    <n v="39775"/>
    <n v="8"/>
    <n v="39775"/>
    <n v="4915"/>
    <n v="11"/>
  </r>
  <r>
    <x v="14"/>
    <x v="1"/>
    <x v="5"/>
    <x v="10"/>
    <x v="20"/>
    <n v="0"/>
    <n v="0"/>
    <n v="6845237"/>
    <n v="915"/>
    <n v="6845237"/>
    <n v="466255"/>
    <n v="954"/>
  </r>
  <r>
    <x v="14"/>
    <x v="1"/>
    <x v="5"/>
    <x v="11"/>
    <x v="19"/>
    <n v="5000"/>
    <n v="4"/>
    <n v="9199879"/>
    <n v="787"/>
    <n v="9204879"/>
    <n v="454723"/>
    <n v="955"/>
  </r>
  <r>
    <x v="14"/>
    <x v="1"/>
    <x v="5"/>
    <x v="11"/>
    <x v="21"/>
    <n v="0"/>
    <n v="0"/>
    <n v="64554582"/>
    <n v="2845"/>
    <n v="64554582"/>
    <n v="1675079"/>
    <n v="3258"/>
  </r>
  <r>
    <x v="14"/>
    <x v="1"/>
    <x v="6"/>
    <x v="12"/>
    <x v="22"/>
    <n v="0"/>
    <n v="0"/>
    <n v="316923"/>
    <n v="93"/>
    <n v="316923"/>
    <n v="62236"/>
    <n v="115"/>
  </r>
  <r>
    <x v="14"/>
    <x v="1"/>
    <x v="6"/>
    <x v="13"/>
    <x v="29"/>
    <n v="0"/>
    <n v="0"/>
    <n v="0"/>
    <n v="16"/>
    <n v="0"/>
    <n v="6925"/>
    <n v="43"/>
  </r>
  <r>
    <x v="14"/>
    <x v="1"/>
    <x v="6"/>
    <x v="13"/>
    <x v="23"/>
    <n v="0"/>
    <n v="0"/>
    <n v="976300"/>
    <n v="511"/>
    <n v="976300"/>
    <n v="349035"/>
    <n v="646"/>
  </r>
  <r>
    <x v="14"/>
    <x v="1"/>
    <x v="7"/>
    <x v="14"/>
    <x v="24"/>
    <n v="0"/>
    <n v="0"/>
    <n v="2648817"/>
    <n v="560"/>
    <n v="2648817"/>
    <n v="422045"/>
    <n v="729"/>
  </r>
  <r>
    <x v="14"/>
    <x v="1"/>
    <x v="7"/>
    <x v="16"/>
    <x v="2"/>
    <n v="2870558"/>
    <n v="320"/>
    <n v="2262982"/>
    <n v="525"/>
    <n v="5133540"/>
    <n v="508117"/>
    <n v="979"/>
  </r>
  <r>
    <x v="14"/>
    <x v="1"/>
    <x v="7"/>
    <x v="16"/>
    <x v="21"/>
    <n v="621494"/>
    <n v="115"/>
    <n v="3220087"/>
    <n v="800"/>
    <n v="3841581"/>
    <n v="578682"/>
    <n v="1049"/>
  </r>
  <r>
    <x v="14"/>
    <x v="1"/>
    <x v="7"/>
    <x v="17"/>
    <x v="2"/>
    <n v="45344"/>
    <n v="23"/>
    <n v="0"/>
    <n v="0"/>
    <n v="45344"/>
    <n v="18935"/>
    <n v="40"/>
  </r>
  <r>
    <x v="14"/>
    <x v="1"/>
    <x v="7"/>
    <x v="17"/>
    <x v="25"/>
    <n v="0"/>
    <n v="0"/>
    <n v="354789"/>
    <n v="126"/>
    <n v="354789"/>
    <n v="71421"/>
    <n v="138"/>
  </r>
  <r>
    <x v="14"/>
    <x v="1"/>
    <x v="7"/>
    <x v="18"/>
    <x v="25"/>
    <n v="0"/>
    <n v="0"/>
    <n v="6285629"/>
    <n v="1311"/>
    <n v="6285629"/>
    <n v="794730"/>
    <n v="1536"/>
  </r>
  <r>
    <x v="14"/>
    <x v="1"/>
    <x v="7"/>
    <x v="19"/>
    <x v="2"/>
    <n v="2661386"/>
    <n v="596"/>
    <n v="112999"/>
    <n v="20"/>
    <n v="2774385"/>
    <n v="455467"/>
    <n v="813"/>
  </r>
  <r>
    <x v="14"/>
    <x v="1"/>
    <x v="7"/>
    <x v="19"/>
    <x v="26"/>
    <n v="7259190"/>
    <n v="1583"/>
    <n v="0"/>
    <n v="0"/>
    <n v="7358550"/>
    <n v="1156318"/>
    <n v="2072"/>
  </r>
  <r>
    <x v="14"/>
    <x v="2"/>
    <x v="1"/>
    <x v="1"/>
    <x v="7"/>
    <n v="0"/>
    <n v="0"/>
    <n v="0"/>
    <n v="0"/>
    <n v="0"/>
    <n v="9"/>
    <n v="1"/>
  </r>
  <r>
    <x v="14"/>
    <x v="2"/>
    <x v="2"/>
    <x v="2"/>
    <x v="5"/>
    <n v="16665835"/>
    <n v="7582"/>
    <n v="11652291"/>
    <n v="4027"/>
    <n v="29285393"/>
    <n v="8074192"/>
    <n v="14976"/>
  </r>
  <r>
    <x v="14"/>
    <x v="2"/>
    <x v="2"/>
    <x v="2"/>
    <x v="6"/>
    <n v="286667"/>
    <n v="226"/>
    <n v="241347"/>
    <n v="117"/>
    <n v="576685"/>
    <n v="280923"/>
    <n v="496"/>
  </r>
  <r>
    <x v="14"/>
    <x v="2"/>
    <x v="2"/>
    <x v="2"/>
    <x v="7"/>
    <n v="6562642"/>
    <n v="3932"/>
    <n v="2195626"/>
    <n v="865"/>
    <n v="8834944"/>
    <n v="3357522"/>
    <n v="6471"/>
  </r>
  <r>
    <x v="14"/>
    <x v="2"/>
    <x v="2"/>
    <x v="2"/>
    <x v="8"/>
    <n v="19522802"/>
    <n v="7598"/>
    <n v="12144944"/>
    <n v="3363"/>
    <n v="32038982"/>
    <n v="7586750"/>
    <n v="14015"/>
  </r>
  <r>
    <x v="14"/>
    <x v="2"/>
    <x v="2"/>
    <x v="3"/>
    <x v="9"/>
    <n v="954675"/>
    <n v="261"/>
    <n v="174132"/>
    <n v="187"/>
    <n v="1128807"/>
    <n v="266031"/>
    <n v="527"/>
  </r>
  <r>
    <x v="14"/>
    <x v="2"/>
    <x v="2"/>
    <x v="3"/>
    <x v="10"/>
    <n v="4136340"/>
    <n v="1397"/>
    <n v="3133442"/>
    <n v="1228"/>
    <n v="7435762"/>
    <n v="2094559"/>
    <n v="3673"/>
  </r>
  <r>
    <x v="14"/>
    <x v="2"/>
    <x v="2"/>
    <x v="3"/>
    <x v="4"/>
    <n v="12193640"/>
    <n v="4404"/>
    <n v="4513863"/>
    <n v="2105"/>
    <n v="16900172"/>
    <n v="4561275"/>
    <n v="8370"/>
  </r>
  <r>
    <x v="14"/>
    <x v="2"/>
    <x v="2"/>
    <x v="3"/>
    <x v="8"/>
    <n v="9327040"/>
    <n v="3375"/>
    <n v="1434465"/>
    <n v="498"/>
    <n v="10767166"/>
    <n v="2584916"/>
    <n v="4876"/>
  </r>
  <r>
    <x v="14"/>
    <x v="2"/>
    <x v="2"/>
    <x v="4"/>
    <x v="4"/>
    <n v="105329"/>
    <n v="173"/>
    <n v="480388"/>
    <n v="636"/>
    <n v="1301897"/>
    <n v="814724"/>
    <n v="1805"/>
  </r>
  <r>
    <x v="14"/>
    <x v="2"/>
    <x v="2"/>
    <x v="5"/>
    <x v="1"/>
    <n v="4031704"/>
    <n v="3167"/>
    <n v="1525278"/>
    <n v="781"/>
    <n v="5607878"/>
    <n v="2624390"/>
    <n v="4975"/>
  </r>
  <r>
    <x v="14"/>
    <x v="2"/>
    <x v="2"/>
    <x v="5"/>
    <x v="6"/>
    <n v="41083"/>
    <n v="33"/>
    <n v="162315"/>
    <n v="72"/>
    <n v="203398"/>
    <n v="73985"/>
    <n v="127"/>
  </r>
  <r>
    <x v="14"/>
    <x v="2"/>
    <x v="3"/>
    <x v="6"/>
    <x v="12"/>
    <n v="0"/>
    <n v="1"/>
    <n v="4629"/>
    <n v="6"/>
    <n v="10629"/>
    <n v="5636"/>
    <n v="11"/>
  </r>
  <r>
    <x v="14"/>
    <x v="2"/>
    <x v="3"/>
    <x v="7"/>
    <x v="13"/>
    <n v="0"/>
    <n v="0"/>
    <n v="996202"/>
    <n v="149"/>
    <n v="996202"/>
    <n v="89883"/>
    <n v="162"/>
  </r>
  <r>
    <x v="14"/>
    <x v="2"/>
    <x v="3"/>
    <x v="7"/>
    <x v="0"/>
    <n v="0"/>
    <n v="0"/>
    <n v="14391961"/>
    <n v="2373"/>
    <n v="14391961"/>
    <n v="1392687"/>
    <n v="2542"/>
  </r>
  <r>
    <x v="14"/>
    <x v="2"/>
    <x v="4"/>
    <x v="8"/>
    <x v="14"/>
    <n v="8220465"/>
    <n v="3103"/>
    <n v="1535001"/>
    <n v="589"/>
    <n v="9827639"/>
    <n v="2505513"/>
    <n v="4697"/>
  </r>
  <r>
    <x v="14"/>
    <x v="2"/>
    <x v="4"/>
    <x v="8"/>
    <x v="3"/>
    <n v="867401"/>
    <n v="313"/>
    <n v="8494640"/>
    <n v="2171"/>
    <n v="9362041"/>
    <n v="1845185"/>
    <n v="2980"/>
  </r>
  <r>
    <x v="14"/>
    <x v="2"/>
    <x v="4"/>
    <x v="8"/>
    <x v="5"/>
    <n v="6569095"/>
    <n v="2312"/>
    <n v="1826297"/>
    <n v="406"/>
    <n v="8455448"/>
    <n v="1944169"/>
    <n v="3374"/>
  </r>
  <r>
    <x v="14"/>
    <x v="2"/>
    <x v="4"/>
    <x v="9"/>
    <x v="16"/>
    <n v="0"/>
    <n v="0"/>
    <n v="71787"/>
    <n v="16"/>
    <n v="71787"/>
    <n v="9509"/>
    <n v="16"/>
  </r>
  <r>
    <x v="14"/>
    <x v="2"/>
    <x v="4"/>
    <x v="9"/>
    <x v="17"/>
    <n v="0"/>
    <n v="0"/>
    <n v="95278"/>
    <n v="120"/>
    <n v="95278"/>
    <n v="69825"/>
    <n v="123"/>
  </r>
  <r>
    <x v="14"/>
    <x v="2"/>
    <x v="4"/>
    <x v="9"/>
    <x v="18"/>
    <n v="35194"/>
    <n v="31"/>
    <n v="340073"/>
    <n v="184"/>
    <n v="375267"/>
    <n v="156767"/>
    <n v="232"/>
  </r>
  <r>
    <x v="14"/>
    <x v="2"/>
    <x v="5"/>
    <x v="10"/>
    <x v="19"/>
    <n v="0"/>
    <n v="0"/>
    <n v="50750"/>
    <n v="8"/>
    <n v="50750"/>
    <n v="5363"/>
    <n v="11"/>
  </r>
  <r>
    <x v="14"/>
    <x v="2"/>
    <x v="5"/>
    <x v="10"/>
    <x v="20"/>
    <n v="0"/>
    <n v="0"/>
    <n v="7371323"/>
    <n v="921"/>
    <n v="7371323"/>
    <n v="462107"/>
    <n v="960"/>
  </r>
  <r>
    <x v="14"/>
    <x v="2"/>
    <x v="5"/>
    <x v="11"/>
    <x v="19"/>
    <n v="0"/>
    <n v="0"/>
    <n v="10227668"/>
    <n v="784"/>
    <n v="10227668"/>
    <n v="468649"/>
    <n v="927"/>
  </r>
  <r>
    <x v="14"/>
    <x v="2"/>
    <x v="5"/>
    <x v="11"/>
    <x v="21"/>
    <n v="0"/>
    <n v="0"/>
    <n v="67945525"/>
    <n v="2805"/>
    <n v="67945525"/>
    <n v="1670741"/>
    <n v="3247"/>
  </r>
  <r>
    <x v="14"/>
    <x v="2"/>
    <x v="6"/>
    <x v="12"/>
    <x v="22"/>
    <n v="0"/>
    <n v="5"/>
    <n v="320787"/>
    <n v="96"/>
    <n v="320787"/>
    <n v="69139"/>
    <n v="124"/>
  </r>
  <r>
    <x v="14"/>
    <x v="2"/>
    <x v="6"/>
    <x v="13"/>
    <x v="29"/>
    <n v="0"/>
    <n v="0"/>
    <n v="40341"/>
    <n v="20"/>
    <n v="40341"/>
    <n v="10680"/>
    <n v="43"/>
  </r>
  <r>
    <x v="14"/>
    <x v="2"/>
    <x v="6"/>
    <x v="13"/>
    <x v="23"/>
    <n v="0"/>
    <n v="0"/>
    <n v="1421296"/>
    <n v="494"/>
    <n v="1421296"/>
    <n v="367938"/>
    <n v="622"/>
  </r>
  <r>
    <x v="14"/>
    <x v="2"/>
    <x v="7"/>
    <x v="14"/>
    <x v="24"/>
    <n v="0"/>
    <n v="0"/>
    <n v="2933346"/>
    <n v="586"/>
    <n v="2933346"/>
    <n v="449521"/>
    <n v="754"/>
  </r>
  <r>
    <x v="14"/>
    <x v="2"/>
    <x v="7"/>
    <x v="16"/>
    <x v="2"/>
    <n v="1852826"/>
    <n v="316"/>
    <n v="2424856"/>
    <n v="537"/>
    <n v="4277682"/>
    <n v="524535"/>
    <n v="992"/>
  </r>
  <r>
    <x v="14"/>
    <x v="2"/>
    <x v="7"/>
    <x v="16"/>
    <x v="21"/>
    <n v="653817"/>
    <n v="104"/>
    <n v="3914130"/>
    <n v="804"/>
    <n v="4567947"/>
    <n v="545596"/>
    <n v="1042"/>
  </r>
  <r>
    <x v="14"/>
    <x v="2"/>
    <x v="7"/>
    <x v="17"/>
    <x v="2"/>
    <n v="55202"/>
    <n v="24"/>
    <n v="0"/>
    <n v="0"/>
    <n v="55202"/>
    <n v="19390"/>
    <n v="40"/>
  </r>
  <r>
    <x v="14"/>
    <x v="2"/>
    <x v="7"/>
    <x v="17"/>
    <x v="25"/>
    <n v="0"/>
    <n v="0"/>
    <n v="308449"/>
    <n v="126"/>
    <n v="308449"/>
    <n v="68943"/>
    <n v="138"/>
  </r>
  <r>
    <x v="14"/>
    <x v="2"/>
    <x v="7"/>
    <x v="18"/>
    <x v="25"/>
    <n v="0"/>
    <n v="0"/>
    <n v="6892483"/>
    <n v="1318"/>
    <n v="6892483"/>
    <n v="819518"/>
    <n v="1541"/>
  </r>
  <r>
    <x v="14"/>
    <x v="2"/>
    <x v="7"/>
    <x v="19"/>
    <x v="2"/>
    <n v="2247021"/>
    <n v="609"/>
    <n v="84085"/>
    <n v="21"/>
    <n v="2331106"/>
    <n v="424835"/>
    <n v="825"/>
  </r>
  <r>
    <x v="14"/>
    <x v="2"/>
    <x v="7"/>
    <x v="19"/>
    <x v="26"/>
    <n v="6097357"/>
    <n v="1597"/>
    <n v="0"/>
    <n v="0"/>
    <n v="6186349"/>
    <n v="1086940"/>
    <n v="2075"/>
  </r>
  <r>
    <x v="14"/>
    <x v="3"/>
    <x v="1"/>
    <x v="1"/>
    <x v="7"/>
    <n v="0"/>
    <n v="0"/>
    <n v="0"/>
    <n v="0"/>
    <n v="0"/>
    <n v="1"/>
    <n v="1"/>
  </r>
  <r>
    <x v="14"/>
    <x v="3"/>
    <x v="2"/>
    <x v="2"/>
    <x v="5"/>
    <n v="17136389"/>
    <n v="7393"/>
    <n v="12195639"/>
    <n v="3813"/>
    <n v="30235773"/>
    <n v="8182890"/>
    <n v="14519"/>
  </r>
  <r>
    <x v="14"/>
    <x v="3"/>
    <x v="2"/>
    <x v="2"/>
    <x v="6"/>
    <n v="236457"/>
    <n v="184"/>
    <n v="303384"/>
    <n v="150"/>
    <n v="594148"/>
    <n v="270500"/>
    <n v="477"/>
  </r>
  <r>
    <x v="14"/>
    <x v="3"/>
    <x v="2"/>
    <x v="2"/>
    <x v="7"/>
    <n v="6901062"/>
    <n v="3762"/>
    <n v="2105866"/>
    <n v="917"/>
    <n v="9081143"/>
    <n v="3344916"/>
    <n v="6356"/>
  </r>
  <r>
    <x v="14"/>
    <x v="3"/>
    <x v="2"/>
    <x v="2"/>
    <x v="8"/>
    <n v="19252301"/>
    <n v="7316"/>
    <n v="11781796"/>
    <n v="3214"/>
    <n v="31427123"/>
    <n v="7351788"/>
    <n v="13564"/>
  </r>
  <r>
    <x v="14"/>
    <x v="3"/>
    <x v="2"/>
    <x v="3"/>
    <x v="9"/>
    <n v="705648"/>
    <n v="248"/>
    <n v="203985"/>
    <n v="165"/>
    <n v="909633"/>
    <n v="246198"/>
    <n v="489"/>
  </r>
  <r>
    <x v="14"/>
    <x v="3"/>
    <x v="2"/>
    <x v="3"/>
    <x v="10"/>
    <n v="4469858"/>
    <n v="1382"/>
    <n v="3494593"/>
    <n v="1255"/>
    <n v="8137817"/>
    <n v="2101532"/>
    <n v="3608"/>
  </r>
  <r>
    <x v="14"/>
    <x v="3"/>
    <x v="2"/>
    <x v="3"/>
    <x v="4"/>
    <n v="13341041"/>
    <n v="4561"/>
    <n v="4473210"/>
    <n v="2041"/>
    <n v="17996355"/>
    <n v="4611116"/>
    <n v="8469"/>
  </r>
  <r>
    <x v="14"/>
    <x v="3"/>
    <x v="2"/>
    <x v="3"/>
    <x v="8"/>
    <n v="9694930"/>
    <n v="3364"/>
    <n v="1390684"/>
    <n v="473"/>
    <n v="11092560"/>
    <n v="2577643"/>
    <n v="4750"/>
  </r>
  <r>
    <x v="14"/>
    <x v="3"/>
    <x v="2"/>
    <x v="4"/>
    <x v="4"/>
    <n v="114316"/>
    <n v="165"/>
    <n v="547009"/>
    <n v="643"/>
    <n v="1377525"/>
    <n v="871487"/>
    <n v="1803"/>
  </r>
  <r>
    <x v="14"/>
    <x v="3"/>
    <x v="2"/>
    <x v="5"/>
    <x v="1"/>
    <n v="4283974"/>
    <n v="3224"/>
    <n v="1418053"/>
    <n v="828"/>
    <n v="5719981"/>
    <n v="2619944"/>
    <n v="5029"/>
  </r>
  <r>
    <x v="14"/>
    <x v="3"/>
    <x v="2"/>
    <x v="5"/>
    <x v="6"/>
    <n v="0"/>
    <n v="8"/>
    <n v="153454"/>
    <n v="71"/>
    <n v="153454"/>
    <n v="49870"/>
    <n v="88"/>
  </r>
  <r>
    <x v="14"/>
    <x v="3"/>
    <x v="3"/>
    <x v="6"/>
    <x v="12"/>
    <n v="0"/>
    <n v="1"/>
    <n v="6478"/>
    <n v="8"/>
    <n v="10978"/>
    <n v="7311"/>
    <n v="14"/>
  </r>
  <r>
    <x v="14"/>
    <x v="3"/>
    <x v="3"/>
    <x v="7"/>
    <x v="13"/>
    <n v="0"/>
    <n v="0"/>
    <n v="794220"/>
    <n v="149"/>
    <n v="794220"/>
    <n v="82108"/>
    <n v="162"/>
  </r>
  <r>
    <x v="14"/>
    <x v="3"/>
    <x v="3"/>
    <x v="7"/>
    <x v="0"/>
    <n v="0"/>
    <n v="0"/>
    <n v="13186178"/>
    <n v="2382"/>
    <n v="13186178"/>
    <n v="1315235"/>
    <n v="2549"/>
  </r>
  <r>
    <x v="14"/>
    <x v="3"/>
    <x v="4"/>
    <x v="8"/>
    <x v="14"/>
    <n v="8712820"/>
    <n v="3104"/>
    <n v="1102000"/>
    <n v="511"/>
    <n v="9878758"/>
    <n v="2458446"/>
    <n v="4597"/>
  </r>
  <r>
    <x v="14"/>
    <x v="3"/>
    <x v="4"/>
    <x v="8"/>
    <x v="3"/>
    <n v="873407"/>
    <n v="315"/>
    <n v="8418157"/>
    <n v="2288"/>
    <n v="9317297"/>
    <n v="1803927"/>
    <n v="3086"/>
  </r>
  <r>
    <x v="14"/>
    <x v="3"/>
    <x v="4"/>
    <x v="8"/>
    <x v="5"/>
    <n v="6645447"/>
    <n v="2292"/>
    <n v="1740811"/>
    <n v="414"/>
    <n v="8449046"/>
    <n v="1957664"/>
    <n v="3347"/>
  </r>
  <r>
    <x v="14"/>
    <x v="3"/>
    <x v="4"/>
    <x v="9"/>
    <x v="16"/>
    <n v="0"/>
    <n v="0"/>
    <n v="89266"/>
    <n v="26"/>
    <n v="89266"/>
    <n v="13588"/>
    <n v="26"/>
  </r>
  <r>
    <x v="14"/>
    <x v="3"/>
    <x v="4"/>
    <x v="9"/>
    <x v="17"/>
    <n v="0"/>
    <n v="0"/>
    <n v="91380"/>
    <n v="131"/>
    <n v="91380"/>
    <n v="68339"/>
    <n v="135"/>
  </r>
  <r>
    <x v="14"/>
    <x v="3"/>
    <x v="4"/>
    <x v="9"/>
    <x v="18"/>
    <n v="61100"/>
    <n v="30"/>
    <n v="345694"/>
    <n v="175"/>
    <n v="406794"/>
    <n v="144888"/>
    <n v="217"/>
  </r>
  <r>
    <x v="14"/>
    <x v="3"/>
    <x v="5"/>
    <x v="10"/>
    <x v="19"/>
    <n v="0"/>
    <n v="0"/>
    <n v="63029"/>
    <n v="6"/>
    <n v="63029"/>
    <n v="3980"/>
    <n v="9"/>
  </r>
  <r>
    <x v="14"/>
    <x v="3"/>
    <x v="5"/>
    <x v="10"/>
    <x v="20"/>
    <n v="0"/>
    <n v="0"/>
    <n v="7756611"/>
    <n v="902"/>
    <n v="7756611"/>
    <n v="430889"/>
    <n v="939"/>
  </r>
  <r>
    <x v="14"/>
    <x v="3"/>
    <x v="5"/>
    <x v="11"/>
    <x v="19"/>
    <n v="0"/>
    <n v="0"/>
    <n v="11721055"/>
    <n v="765"/>
    <n v="11721055"/>
    <n v="469326"/>
    <n v="933"/>
  </r>
  <r>
    <x v="14"/>
    <x v="3"/>
    <x v="5"/>
    <x v="11"/>
    <x v="21"/>
    <n v="0"/>
    <n v="0"/>
    <n v="66414496"/>
    <n v="2744"/>
    <n v="66414496"/>
    <n v="1616230"/>
    <n v="3156"/>
  </r>
  <r>
    <x v="14"/>
    <x v="3"/>
    <x v="6"/>
    <x v="12"/>
    <x v="22"/>
    <n v="0"/>
    <n v="0"/>
    <n v="435316"/>
    <n v="95"/>
    <n v="435316"/>
    <n v="73802"/>
    <n v="117"/>
  </r>
  <r>
    <x v="14"/>
    <x v="3"/>
    <x v="6"/>
    <x v="13"/>
    <x v="29"/>
    <n v="0"/>
    <n v="0"/>
    <n v="65437"/>
    <n v="28"/>
    <n v="65437"/>
    <n v="9227"/>
    <n v="62"/>
  </r>
  <r>
    <x v="14"/>
    <x v="3"/>
    <x v="6"/>
    <x v="13"/>
    <x v="23"/>
    <n v="0"/>
    <n v="0"/>
    <n v="1294091"/>
    <n v="484"/>
    <n v="1294091"/>
    <n v="294741"/>
    <n v="604"/>
  </r>
  <r>
    <x v="14"/>
    <x v="3"/>
    <x v="7"/>
    <x v="14"/>
    <x v="24"/>
    <n v="0"/>
    <n v="0"/>
    <n v="3198067"/>
    <n v="590"/>
    <n v="3198067"/>
    <n v="450935"/>
    <n v="757"/>
  </r>
  <r>
    <x v="14"/>
    <x v="3"/>
    <x v="7"/>
    <x v="16"/>
    <x v="2"/>
    <n v="1298777"/>
    <n v="300"/>
    <n v="2258888"/>
    <n v="523"/>
    <n v="3557665"/>
    <n v="507391"/>
    <n v="958"/>
  </r>
  <r>
    <x v="14"/>
    <x v="3"/>
    <x v="7"/>
    <x v="16"/>
    <x v="21"/>
    <n v="701327"/>
    <n v="113"/>
    <n v="3815484"/>
    <n v="808"/>
    <n v="4516811"/>
    <n v="531862"/>
    <n v="1054"/>
  </r>
  <r>
    <x v="14"/>
    <x v="3"/>
    <x v="7"/>
    <x v="17"/>
    <x v="2"/>
    <n v="59654"/>
    <n v="25"/>
    <n v="0"/>
    <n v="0"/>
    <n v="59654"/>
    <n v="18409"/>
    <n v="42"/>
  </r>
  <r>
    <x v="14"/>
    <x v="3"/>
    <x v="7"/>
    <x v="17"/>
    <x v="25"/>
    <n v="0"/>
    <n v="0"/>
    <n v="246663"/>
    <n v="127"/>
    <n v="246663"/>
    <n v="69601"/>
    <n v="138"/>
  </r>
  <r>
    <x v="14"/>
    <x v="3"/>
    <x v="7"/>
    <x v="18"/>
    <x v="25"/>
    <n v="0"/>
    <n v="0"/>
    <n v="5911132"/>
    <n v="1277"/>
    <n v="5911132"/>
    <n v="750449"/>
    <n v="1500"/>
  </r>
  <r>
    <x v="14"/>
    <x v="3"/>
    <x v="7"/>
    <x v="19"/>
    <x v="2"/>
    <n v="2033450"/>
    <n v="602"/>
    <n v="92664"/>
    <n v="23"/>
    <n v="2126114"/>
    <n v="431542"/>
    <n v="821"/>
  </r>
  <r>
    <x v="14"/>
    <x v="3"/>
    <x v="7"/>
    <x v="19"/>
    <x v="26"/>
    <n v="6627748"/>
    <n v="1598"/>
    <n v="0"/>
    <n v="0"/>
    <n v="6739561"/>
    <n v="1055460"/>
    <n v="2047"/>
  </r>
  <r>
    <x v="15"/>
    <x v="0"/>
    <x v="1"/>
    <x v="1"/>
    <x v="7"/>
    <n v="0"/>
    <n v="0"/>
    <n v="0"/>
    <n v="0"/>
    <n v="0"/>
    <n v="2"/>
    <n v="1"/>
  </r>
  <r>
    <x v="15"/>
    <x v="0"/>
    <x v="2"/>
    <x v="2"/>
    <x v="5"/>
    <n v="18076096"/>
    <n v="7302"/>
    <n v="11862685"/>
    <n v="3737"/>
    <n v="30672684"/>
    <n v="8250954"/>
    <n v="14236"/>
  </r>
  <r>
    <x v="15"/>
    <x v="0"/>
    <x v="2"/>
    <x v="2"/>
    <x v="6"/>
    <n v="193917"/>
    <n v="166"/>
    <n v="298816"/>
    <n v="142"/>
    <n v="506289"/>
    <n v="238490"/>
    <n v="414"/>
  </r>
  <r>
    <x v="15"/>
    <x v="0"/>
    <x v="2"/>
    <x v="2"/>
    <x v="7"/>
    <n v="6347569"/>
    <n v="3515"/>
    <n v="1905194"/>
    <n v="887"/>
    <n v="8302105"/>
    <n v="3161020"/>
    <n v="6043"/>
  </r>
  <r>
    <x v="15"/>
    <x v="0"/>
    <x v="2"/>
    <x v="2"/>
    <x v="8"/>
    <n v="20932590"/>
    <n v="7082"/>
    <n v="11165996"/>
    <n v="3099"/>
    <n v="32482729"/>
    <n v="7472333"/>
    <n v="13234"/>
  </r>
  <r>
    <x v="15"/>
    <x v="0"/>
    <x v="2"/>
    <x v="3"/>
    <x v="9"/>
    <n v="919654"/>
    <n v="243"/>
    <n v="195143"/>
    <n v="163"/>
    <n v="1114797"/>
    <n v="265864"/>
    <n v="486"/>
  </r>
  <r>
    <x v="15"/>
    <x v="0"/>
    <x v="2"/>
    <x v="3"/>
    <x v="10"/>
    <n v="4140154"/>
    <n v="1409"/>
    <n v="3312211"/>
    <n v="1203"/>
    <n v="7595411"/>
    <n v="2133128"/>
    <n v="3514"/>
  </r>
  <r>
    <x v="15"/>
    <x v="0"/>
    <x v="2"/>
    <x v="3"/>
    <x v="4"/>
    <n v="14350105"/>
    <n v="4620"/>
    <n v="4198226"/>
    <n v="1989"/>
    <n v="18716942"/>
    <n v="4933325"/>
    <n v="8497"/>
  </r>
  <r>
    <x v="15"/>
    <x v="0"/>
    <x v="2"/>
    <x v="3"/>
    <x v="8"/>
    <n v="11413147"/>
    <n v="3369"/>
    <n v="1368412"/>
    <n v="462"/>
    <n v="12784946"/>
    <n v="2789032"/>
    <n v="4800"/>
  </r>
  <r>
    <x v="15"/>
    <x v="0"/>
    <x v="2"/>
    <x v="4"/>
    <x v="4"/>
    <n v="113127"/>
    <n v="172"/>
    <n v="519323"/>
    <n v="636"/>
    <n v="1229071"/>
    <n v="822411"/>
    <n v="1770"/>
  </r>
  <r>
    <x v="15"/>
    <x v="0"/>
    <x v="2"/>
    <x v="5"/>
    <x v="1"/>
    <n v="4846816"/>
    <n v="3120"/>
    <n v="1484555"/>
    <n v="860"/>
    <n v="6382654"/>
    <n v="2773975"/>
    <n v="5012"/>
  </r>
  <r>
    <x v="15"/>
    <x v="0"/>
    <x v="2"/>
    <x v="5"/>
    <x v="6"/>
    <n v="0"/>
    <n v="0"/>
    <n v="150043"/>
    <n v="69"/>
    <n v="150043"/>
    <n v="40115"/>
    <n v="77"/>
  </r>
  <r>
    <x v="15"/>
    <x v="0"/>
    <x v="3"/>
    <x v="6"/>
    <x v="12"/>
    <n v="0"/>
    <n v="1"/>
    <n v="5332"/>
    <n v="8"/>
    <n v="7152"/>
    <n v="6416"/>
    <n v="13"/>
  </r>
  <r>
    <x v="15"/>
    <x v="0"/>
    <x v="3"/>
    <x v="7"/>
    <x v="13"/>
    <n v="0"/>
    <n v="0"/>
    <n v="749581"/>
    <n v="155"/>
    <n v="749581"/>
    <n v="86288"/>
    <n v="169"/>
  </r>
  <r>
    <x v="15"/>
    <x v="0"/>
    <x v="3"/>
    <x v="7"/>
    <x v="0"/>
    <n v="0"/>
    <n v="0"/>
    <n v="12822544"/>
    <n v="2426"/>
    <n v="12822544"/>
    <n v="1402621"/>
    <n v="2576"/>
  </r>
  <r>
    <x v="15"/>
    <x v="0"/>
    <x v="4"/>
    <x v="8"/>
    <x v="14"/>
    <n v="9006033"/>
    <n v="3075"/>
    <n v="1255034"/>
    <n v="482"/>
    <n v="10266197"/>
    <n v="2584868"/>
    <n v="4520"/>
  </r>
  <r>
    <x v="15"/>
    <x v="0"/>
    <x v="4"/>
    <x v="8"/>
    <x v="3"/>
    <n v="877917"/>
    <n v="318"/>
    <n v="8318538"/>
    <n v="2178"/>
    <n v="9213008"/>
    <n v="1833222"/>
    <n v="2966"/>
  </r>
  <r>
    <x v="15"/>
    <x v="0"/>
    <x v="4"/>
    <x v="8"/>
    <x v="5"/>
    <n v="6998477"/>
    <n v="2279"/>
    <n v="2439139"/>
    <n v="680"/>
    <n v="9528221"/>
    <n v="2176296"/>
    <n v="3612"/>
  </r>
  <r>
    <x v="15"/>
    <x v="0"/>
    <x v="4"/>
    <x v="9"/>
    <x v="16"/>
    <n v="0"/>
    <n v="0"/>
    <n v="93883"/>
    <n v="18"/>
    <n v="93883"/>
    <n v="11588"/>
    <n v="18"/>
  </r>
  <r>
    <x v="15"/>
    <x v="0"/>
    <x v="4"/>
    <x v="9"/>
    <x v="17"/>
    <n v="0"/>
    <n v="0"/>
    <n v="73100"/>
    <n v="97"/>
    <n v="73100"/>
    <n v="54236"/>
    <n v="101"/>
  </r>
  <r>
    <x v="15"/>
    <x v="0"/>
    <x v="4"/>
    <x v="9"/>
    <x v="18"/>
    <n v="30156"/>
    <n v="32"/>
    <n v="386058"/>
    <n v="172"/>
    <n v="416214"/>
    <n v="145226"/>
    <n v="216"/>
  </r>
  <r>
    <x v="15"/>
    <x v="0"/>
    <x v="5"/>
    <x v="10"/>
    <x v="19"/>
    <n v="0"/>
    <n v="0"/>
    <n v="87017"/>
    <n v="6"/>
    <n v="87017"/>
    <n v="4730"/>
    <n v="9"/>
  </r>
  <r>
    <x v="15"/>
    <x v="0"/>
    <x v="5"/>
    <x v="10"/>
    <x v="20"/>
    <n v="0"/>
    <n v="0"/>
    <n v="7837933"/>
    <n v="871"/>
    <n v="7837933"/>
    <n v="432253"/>
    <n v="908"/>
  </r>
  <r>
    <x v="15"/>
    <x v="0"/>
    <x v="5"/>
    <x v="11"/>
    <x v="19"/>
    <n v="0"/>
    <n v="0"/>
    <n v="10367850"/>
    <n v="767"/>
    <n v="10367850"/>
    <n v="479597"/>
    <n v="940"/>
  </r>
  <r>
    <x v="15"/>
    <x v="0"/>
    <x v="5"/>
    <x v="11"/>
    <x v="21"/>
    <n v="0"/>
    <n v="0"/>
    <n v="71846697"/>
    <n v="2777"/>
    <n v="71846697"/>
    <n v="1625677"/>
    <n v="3200"/>
  </r>
  <r>
    <x v="15"/>
    <x v="0"/>
    <x v="6"/>
    <x v="12"/>
    <x v="22"/>
    <n v="0"/>
    <n v="0"/>
    <n v="366681"/>
    <n v="97"/>
    <n v="366681"/>
    <n v="73904"/>
    <n v="119"/>
  </r>
  <r>
    <x v="15"/>
    <x v="0"/>
    <x v="6"/>
    <x v="13"/>
    <x v="29"/>
    <n v="0"/>
    <n v="0"/>
    <n v="0"/>
    <n v="22"/>
    <n v="0"/>
    <n v="6871"/>
    <n v="45"/>
  </r>
  <r>
    <x v="15"/>
    <x v="0"/>
    <x v="6"/>
    <x v="13"/>
    <x v="23"/>
    <n v="0"/>
    <n v="0"/>
    <n v="894259"/>
    <n v="418"/>
    <n v="894259"/>
    <n v="240416"/>
    <n v="533"/>
  </r>
  <r>
    <x v="15"/>
    <x v="0"/>
    <x v="7"/>
    <x v="14"/>
    <x v="24"/>
    <n v="0"/>
    <n v="0"/>
    <n v="3136023"/>
    <n v="593"/>
    <n v="3136023"/>
    <n v="461447"/>
    <n v="761"/>
  </r>
  <r>
    <x v="15"/>
    <x v="0"/>
    <x v="7"/>
    <x v="16"/>
    <x v="2"/>
    <n v="2436076"/>
    <n v="298"/>
    <n v="2332526"/>
    <n v="515"/>
    <n v="4768602"/>
    <n v="487855"/>
    <n v="947"/>
  </r>
  <r>
    <x v="15"/>
    <x v="0"/>
    <x v="7"/>
    <x v="16"/>
    <x v="21"/>
    <n v="588846"/>
    <n v="85"/>
    <n v="4028903"/>
    <n v="832"/>
    <n v="4617749"/>
    <n v="531855"/>
    <n v="1023"/>
  </r>
  <r>
    <x v="15"/>
    <x v="0"/>
    <x v="7"/>
    <x v="17"/>
    <x v="2"/>
    <n v="49980"/>
    <n v="25"/>
    <n v="0"/>
    <n v="0"/>
    <n v="49980"/>
    <n v="20516"/>
    <n v="43"/>
  </r>
  <r>
    <x v="15"/>
    <x v="0"/>
    <x v="7"/>
    <x v="17"/>
    <x v="25"/>
    <n v="0"/>
    <n v="0"/>
    <n v="251853"/>
    <n v="132"/>
    <n v="251853"/>
    <n v="72935"/>
    <n v="143"/>
  </r>
  <r>
    <x v="15"/>
    <x v="0"/>
    <x v="7"/>
    <x v="18"/>
    <x v="25"/>
    <n v="21037"/>
    <n v="20"/>
    <n v="6348926"/>
    <n v="1293"/>
    <n v="6369963"/>
    <n v="786376"/>
    <n v="1538"/>
  </r>
  <r>
    <x v="15"/>
    <x v="0"/>
    <x v="7"/>
    <x v="19"/>
    <x v="2"/>
    <n v="2131599"/>
    <n v="644"/>
    <n v="83845"/>
    <n v="23"/>
    <n v="2215444"/>
    <n v="459789"/>
    <n v="881"/>
  </r>
  <r>
    <x v="15"/>
    <x v="0"/>
    <x v="7"/>
    <x v="19"/>
    <x v="26"/>
    <n v="6238956"/>
    <n v="1565"/>
    <n v="0"/>
    <n v="0"/>
    <n v="6367498"/>
    <n v="1109273"/>
    <n v="2040"/>
  </r>
  <r>
    <x v="15"/>
    <x v="1"/>
    <x v="1"/>
    <x v="1"/>
    <x v="7"/>
    <n v="0"/>
    <n v="0"/>
    <n v="0"/>
    <n v="0"/>
    <n v="0"/>
    <n v="6"/>
    <n v="1"/>
  </r>
  <r>
    <x v="15"/>
    <x v="1"/>
    <x v="2"/>
    <x v="2"/>
    <x v="5"/>
    <n v="16373322"/>
    <n v="7071"/>
    <n v="10715775"/>
    <n v="3797"/>
    <n v="27769021"/>
    <n v="8000171"/>
    <n v="14055"/>
  </r>
  <r>
    <x v="15"/>
    <x v="1"/>
    <x v="2"/>
    <x v="2"/>
    <x v="6"/>
    <n v="221680"/>
    <n v="154"/>
    <n v="294372"/>
    <n v="138"/>
    <n v="519301"/>
    <n v="207085"/>
    <n v="397"/>
  </r>
  <r>
    <x v="15"/>
    <x v="1"/>
    <x v="2"/>
    <x v="2"/>
    <x v="7"/>
    <n v="6220859"/>
    <n v="3311"/>
    <n v="2093367"/>
    <n v="921"/>
    <n v="8349349"/>
    <n v="3126829"/>
    <n v="5761"/>
  </r>
  <r>
    <x v="15"/>
    <x v="1"/>
    <x v="2"/>
    <x v="2"/>
    <x v="8"/>
    <n v="19922955"/>
    <n v="7055"/>
    <n v="11754596"/>
    <n v="3082"/>
    <n v="32030706"/>
    <n v="7314219"/>
    <n v="13130"/>
  </r>
  <r>
    <x v="15"/>
    <x v="1"/>
    <x v="2"/>
    <x v="3"/>
    <x v="9"/>
    <n v="765771"/>
    <n v="242"/>
    <n v="145775"/>
    <n v="137"/>
    <n v="911546"/>
    <n v="244899"/>
    <n v="457"/>
  </r>
  <r>
    <x v="15"/>
    <x v="1"/>
    <x v="2"/>
    <x v="3"/>
    <x v="10"/>
    <n v="3931215"/>
    <n v="1324"/>
    <n v="2948280"/>
    <n v="1211"/>
    <n v="7059064"/>
    <n v="2063543"/>
    <n v="3525"/>
  </r>
  <r>
    <x v="15"/>
    <x v="1"/>
    <x v="2"/>
    <x v="3"/>
    <x v="4"/>
    <n v="13999703"/>
    <n v="4651"/>
    <n v="3794476"/>
    <n v="1967"/>
    <n v="17920211"/>
    <n v="4760783"/>
    <n v="8457"/>
  </r>
  <r>
    <x v="15"/>
    <x v="1"/>
    <x v="2"/>
    <x v="3"/>
    <x v="8"/>
    <n v="10473980"/>
    <n v="3363"/>
    <n v="1447975"/>
    <n v="435"/>
    <n v="11927993"/>
    <n v="2677331"/>
    <n v="4739"/>
  </r>
  <r>
    <x v="15"/>
    <x v="1"/>
    <x v="2"/>
    <x v="4"/>
    <x v="4"/>
    <n v="89571"/>
    <n v="154"/>
    <n v="490846"/>
    <n v="623"/>
    <n v="1176799"/>
    <n v="806838"/>
    <n v="1714"/>
  </r>
  <r>
    <x v="15"/>
    <x v="1"/>
    <x v="2"/>
    <x v="5"/>
    <x v="1"/>
    <n v="4160578"/>
    <n v="3008"/>
    <n v="1489284"/>
    <n v="765"/>
    <n v="5774273"/>
    <n v="2568554"/>
    <n v="4767"/>
  </r>
  <r>
    <x v="15"/>
    <x v="1"/>
    <x v="2"/>
    <x v="5"/>
    <x v="6"/>
    <n v="0"/>
    <n v="0"/>
    <n v="139938"/>
    <n v="66"/>
    <n v="139938"/>
    <n v="40680"/>
    <n v="73"/>
  </r>
  <r>
    <x v="15"/>
    <x v="1"/>
    <x v="3"/>
    <x v="6"/>
    <x v="12"/>
    <n v="0"/>
    <n v="1"/>
    <n v="6780"/>
    <n v="8"/>
    <n v="8468"/>
    <n v="6514"/>
    <n v="12"/>
  </r>
  <r>
    <x v="15"/>
    <x v="1"/>
    <x v="3"/>
    <x v="7"/>
    <x v="13"/>
    <n v="0"/>
    <n v="0"/>
    <n v="726978"/>
    <n v="163"/>
    <n v="726978"/>
    <n v="90788"/>
    <n v="178"/>
  </r>
  <r>
    <x v="15"/>
    <x v="1"/>
    <x v="3"/>
    <x v="7"/>
    <x v="0"/>
    <n v="0"/>
    <n v="0"/>
    <n v="13080964"/>
    <n v="2410"/>
    <n v="13080964"/>
    <n v="1300429"/>
    <n v="2550"/>
  </r>
  <r>
    <x v="15"/>
    <x v="1"/>
    <x v="4"/>
    <x v="8"/>
    <x v="14"/>
    <n v="9143397"/>
    <n v="3085"/>
    <n v="1385604"/>
    <n v="527"/>
    <n v="10602995"/>
    <n v="2520185"/>
    <n v="4591"/>
  </r>
  <r>
    <x v="15"/>
    <x v="1"/>
    <x v="4"/>
    <x v="8"/>
    <x v="3"/>
    <n v="863495"/>
    <n v="323"/>
    <n v="8132204"/>
    <n v="2096"/>
    <n v="8995699"/>
    <n v="1760267"/>
    <n v="2907"/>
  </r>
  <r>
    <x v="15"/>
    <x v="1"/>
    <x v="4"/>
    <x v="8"/>
    <x v="5"/>
    <n v="6302682"/>
    <n v="2266"/>
    <n v="2091508"/>
    <n v="668"/>
    <n v="8456373"/>
    <n v="2002907"/>
    <n v="3588"/>
  </r>
  <r>
    <x v="15"/>
    <x v="1"/>
    <x v="4"/>
    <x v="9"/>
    <x v="16"/>
    <n v="0"/>
    <n v="0"/>
    <n v="97430"/>
    <n v="20"/>
    <n v="97430"/>
    <n v="13544"/>
    <n v="20"/>
  </r>
  <r>
    <x v="15"/>
    <x v="1"/>
    <x v="4"/>
    <x v="9"/>
    <x v="17"/>
    <n v="0"/>
    <n v="0"/>
    <n v="82057"/>
    <n v="102"/>
    <n v="82057"/>
    <n v="61439"/>
    <n v="106"/>
  </r>
  <r>
    <x v="15"/>
    <x v="1"/>
    <x v="4"/>
    <x v="9"/>
    <x v="18"/>
    <n v="77907"/>
    <n v="33"/>
    <n v="378666"/>
    <n v="165"/>
    <n v="456573"/>
    <n v="140992"/>
    <n v="209"/>
  </r>
  <r>
    <x v="15"/>
    <x v="1"/>
    <x v="5"/>
    <x v="10"/>
    <x v="19"/>
    <n v="0"/>
    <n v="0"/>
    <n v="55963"/>
    <n v="6"/>
    <n v="55963"/>
    <n v="4201"/>
    <n v="9"/>
  </r>
  <r>
    <x v="15"/>
    <x v="1"/>
    <x v="5"/>
    <x v="10"/>
    <x v="20"/>
    <n v="0"/>
    <n v="0"/>
    <n v="6371118"/>
    <n v="919"/>
    <n v="6371118"/>
    <n v="461686"/>
    <n v="954"/>
  </r>
  <r>
    <x v="15"/>
    <x v="1"/>
    <x v="5"/>
    <x v="11"/>
    <x v="19"/>
    <n v="0"/>
    <n v="0"/>
    <n v="10582534"/>
    <n v="778"/>
    <n v="10582534"/>
    <n v="467379"/>
    <n v="945"/>
  </r>
  <r>
    <x v="15"/>
    <x v="1"/>
    <x v="5"/>
    <x v="11"/>
    <x v="21"/>
    <n v="0"/>
    <n v="0"/>
    <n v="72841598"/>
    <n v="2797"/>
    <n v="72841598"/>
    <n v="1707801"/>
    <n v="3297"/>
  </r>
  <r>
    <x v="15"/>
    <x v="1"/>
    <x v="6"/>
    <x v="12"/>
    <x v="22"/>
    <n v="0"/>
    <n v="0"/>
    <n v="393096"/>
    <n v="100"/>
    <n v="393096"/>
    <n v="73499"/>
    <n v="123"/>
  </r>
  <r>
    <x v="15"/>
    <x v="1"/>
    <x v="6"/>
    <x v="13"/>
    <x v="29"/>
    <n v="0"/>
    <n v="0"/>
    <n v="0"/>
    <n v="16"/>
    <n v="0"/>
    <n v="4206"/>
    <n v="38"/>
  </r>
  <r>
    <x v="15"/>
    <x v="1"/>
    <x v="6"/>
    <x v="13"/>
    <x v="23"/>
    <n v="0"/>
    <n v="0"/>
    <n v="1196521"/>
    <n v="448"/>
    <n v="1196521"/>
    <n v="273082"/>
    <n v="564"/>
  </r>
  <r>
    <x v="15"/>
    <x v="1"/>
    <x v="7"/>
    <x v="14"/>
    <x v="24"/>
    <n v="0"/>
    <n v="0"/>
    <n v="2615647"/>
    <n v="587"/>
    <n v="2615647"/>
    <n v="417463"/>
    <n v="753"/>
  </r>
  <r>
    <x v="15"/>
    <x v="1"/>
    <x v="7"/>
    <x v="16"/>
    <x v="2"/>
    <n v="1828324"/>
    <n v="313"/>
    <n v="2276905"/>
    <n v="535"/>
    <n v="4105229"/>
    <n v="505325"/>
    <n v="985"/>
  </r>
  <r>
    <x v="15"/>
    <x v="1"/>
    <x v="7"/>
    <x v="16"/>
    <x v="21"/>
    <n v="267040"/>
    <n v="70"/>
    <n v="3614394"/>
    <n v="813"/>
    <n v="3881434"/>
    <n v="497974"/>
    <n v="980"/>
  </r>
  <r>
    <x v="15"/>
    <x v="1"/>
    <x v="7"/>
    <x v="17"/>
    <x v="2"/>
    <n v="54044"/>
    <n v="24"/>
    <n v="0"/>
    <n v="0"/>
    <n v="54044"/>
    <n v="18926"/>
    <n v="43"/>
  </r>
  <r>
    <x v="15"/>
    <x v="1"/>
    <x v="7"/>
    <x v="17"/>
    <x v="25"/>
    <n v="0"/>
    <n v="0"/>
    <n v="321225"/>
    <n v="133"/>
    <n v="321225"/>
    <n v="70282"/>
    <n v="143"/>
  </r>
  <r>
    <x v="15"/>
    <x v="1"/>
    <x v="7"/>
    <x v="18"/>
    <x v="25"/>
    <n v="57920"/>
    <n v="12"/>
    <n v="6455508"/>
    <n v="1353"/>
    <n v="6513428"/>
    <n v="830628"/>
    <n v="1587"/>
  </r>
  <r>
    <x v="15"/>
    <x v="1"/>
    <x v="7"/>
    <x v="19"/>
    <x v="2"/>
    <n v="3188886"/>
    <n v="677"/>
    <n v="86368"/>
    <n v="24"/>
    <n v="3275254"/>
    <n v="482352"/>
    <n v="902"/>
  </r>
  <r>
    <x v="15"/>
    <x v="1"/>
    <x v="7"/>
    <x v="19"/>
    <x v="26"/>
    <n v="6413154"/>
    <n v="1580"/>
    <n v="0"/>
    <n v="0"/>
    <n v="6509611"/>
    <n v="1079822"/>
    <n v="2081"/>
  </r>
  <r>
    <x v="15"/>
    <x v="2"/>
    <x v="1"/>
    <x v="1"/>
    <x v="7"/>
    <n v="0"/>
    <n v="0"/>
    <n v="0"/>
    <n v="0"/>
    <n v="0"/>
    <n v="2"/>
    <n v="1"/>
  </r>
  <r>
    <x v="15"/>
    <x v="2"/>
    <x v="2"/>
    <x v="2"/>
    <x v="5"/>
    <n v="16600299"/>
    <n v="7525"/>
    <n v="11236749"/>
    <n v="3826"/>
    <n v="28992469"/>
    <n v="8125323"/>
    <n v="14420"/>
  </r>
  <r>
    <x v="15"/>
    <x v="2"/>
    <x v="2"/>
    <x v="2"/>
    <x v="6"/>
    <n v="274261"/>
    <n v="164"/>
    <n v="247211"/>
    <n v="159"/>
    <n v="525833"/>
    <n v="217015"/>
    <n v="430"/>
  </r>
  <r>
    <x v="15"/>
    <x v="2"/>
    <x v="2"/>
    <x v="2"/>
    <x v="7"/>
    <n v="6414738"/>
    <n v="3319"/>
    <n v="2161921"/>
    <n v="918"/>
    <n v="8599637"/>
    <n v="3065885"/>
    <n v="5742"/>
  </r>
  <r>
    <x v="15"/>
    <x v="2"/>
    <x v="2"/>
    <x v="2"/>
    <x v="8"/>
    <n v="18412455"/>
    <n v="6839"/>
    <n v="11670286"/>
    <n v="2755"/>
    <n v="30613685"/>
    <n v="6917484"/>
    <n v="12558"/>
  </r>
  <r>
    <x v="15"/>
    <x v="2"/>
    <x v="2"/>
    <x v="3"/>
    <x v="9"/>
    <n v="923184"/>
    <n v="237"/>
    <n v="151787"/>
    <n v="137"/>
    <n v="1074971"/>
    <n v="245276"/>
    <n v="452"/>
  </r>
  <r>
    <x v="15"/>
    <x v="2"/>
    <x v="2"/>
    <x v="3"/>
    <x v="10"/>
    <n v="3196576"/>
    <n v="1303"/>
    <n v="3258522"/>
    <n v="1187"/>
    <n v="6670895"/>
    <n v="2040034"/>
    <n v="3474"/>
  </r>
  <r>
    <x v="15"/>
    <x v="2"/>
    <x v="2"/>
    <x v="3"/>
    <x v="4"/>
    <n v="13797323"/>
    <n v="4620"/>
    <n v="4193963"/>
    <n v="1971"/>
    <n v="18166656"/>
    <n v="4608210"/>
    <n v="8441"/>
  </r>
  <r>
    <x v="15"/>
    <x v="2"/>
    <x v="2"/>
    <x v="3"/>
    <x v="8"/>
    <n v="10009548"/>
    <n v="3459"/>
    <n v="1371614"/>
    <n v="422"/>
    <n v="11397733"/>
    <n v="2581918"/>
    <n v="4850"/>
  </r>
  <r>
    <x v="15"/>
    <x v="2"/>
    <x v="2"/>
    <x v="4"/>
    <x v="4"/>
    <n v="100155"/>
    <n v="151"/>
    <n v="544606"/>
    <n v="536"/>
    <n v="1431136"/>
    <n v="730882"/>
    <n v="1583"/>
  </r>
  <r>
    <x v="15"/>
    <x v="2"/>
    <x v="2"/>
    <x v="5"/>
    <x v="1"/>
    <n v="3877939"/>
    <n v="2823"/>
    <n v="1437980"/>
    <n v="773"/>
    <n v="5337662"/>
    <n v="2361048"/>
    <n v="4565"/>
  </r>
  <r>
    <x v="15"/>
    <x v="2"/>
    <x v="2"/>
    <x v="5"/>
    <x v="6"/>
    <n v="0"/>
    <n v="0"/>
    <n v="125133"/>
    <n v="64"/>
    <n v="125133"/>
    <n v="38909"/>
    <n v="71"/>
  </r>
  <r>
    <x v="15"/>
    <x v="2"/>
    <x v="3"/>
    <x v="6"/>
    <x v="12"/>
    <n v="0"/>
    <n v="1"/>
    <n v="7009"/>
    <n v="8"/>
    <n v="8805"/>
    <n v="6518"/>
    <n v="12"/>
  </r>
  <r>
    <x v="15"/>
    <x v="2"/>
    <x v="3"/>
    <x v="7"/>
    <x v="13"/>
    <n v="0"/>
    <n v="0"/>
    <n v="858609"/>
    <n v="162"/>
    <n v="858609"/>
    <n v="97097"/>
    <n v="177"/>
  </r>
  <r>
    <x v="15"/>
    <x v="2"/>
    <x v="3"/>
    <x v="7"/>
    <x v="0"/>
    <n v="0"/>
    <n v="0"/>
    <n v="13563535"/>
    <n v="2364"/>
    <n v="13563535"/>
    <n v="1405453"/>
    <n v="2516"/>
  </r>
  <r>
    <x v="15"/>
    <x v="2"/>
    <x v="4"/>
    <x v="8"/>
    <x v="14"/>
    <n v="8141517"/>
    <n v="2971"/>
    <n v="870374"/>
    <n v="509"/>
    <n v="9104114"/>
    <n v="2380058"/>
    <n v="4363"/>
  </r>
  <r>
    <x v="15"/>
    <x v="2"/>
    <x v="4"/>
    <x v="8"/>
    <x v="3"/>
    <n v="845208"/>
    <n v="318"/>
    <n v="8640759"/>
    <n v="2118"/>
    <n v="9497638"/>
    <n v="1826060"/>
    <n v="2932"/>
  </r>
  <r>
    <x v="15"/>
    <x v="2"/>
    <x v="4"/>
    <x v="8"/>
    <x v="5"/>
    <n v="6290438"/>
    <n v="2235"/>
    <n v="1670241"/>
    <n v="578"/>
    <n v="8042262"/>
    <n v="2016107"/>
    <n v="3482"/>
  </r>
  <r>
    <x v="15"/>
    <x v="2"/>
    <x v="4"/>
    <x v="9"/>
    <x v="16"/>
    <n v="0"/>
    <n v="0"/>
    <n v="62841"/>
    <n v="19"/>
    <n v="62841"/>
    <n v="9841"/>
    <n v="19"/>
  </r>
  <r>
    <x v="15"/>
    <x v="2"/>
    <x v="4"/>
    <x v="9"/>
    <x v="17"/>
    <n v="0"/>
    <n v="0"/>
    <n v="119253"/>
    <n v="59"/>
    <n v="119253"/>
    <n v="34754"/>
    <n v="59"/>
  </r>
  <r>
    <x v="15"/>
    <x v="2"/>
    <x v="4"/>
    <x v="9"/>
    <x v="18"/>
    <n v="63559"/>
    <n v="35"/>
    <n v="340916"/>
    <n v="150"/>
    <n v="404475"/>
    <n v="136720"/>
    <n v="201"/>
  </r>
  <r>
    <x v="15"/>
    <x v="2"/>
    <x v="5"/>
    <x v="10"/>
    <x v="19"/>
    <n v="0"/>
    <n v="0"/>
    <n v="79057"/>
    <n v="8"/>
    <n v="79057"/>
    <n v="4865"/>
    <n v="10"/>
  </r>
  <r>
    <x v="15"/>
    <x v="2"/>
    <x v="5"/>
    <x v="10"/>
    <x v="20"/>
    <n v="0"/>
    <n v="0"/>
    <n v="7504851"/>
    <n v="904"/>
    <n v="7504851"/>
    <n v="452364"/>
    <n v="940"/>
  </r>
  <r>
    <x v="15"/>
    <x v="2"/>
    <x v="5"/>
    <x v="11"/>
    <x v="19"/>
    <n v="0"/>
    <n v="0"/>
    <n v="10725503"/>
    <n v="791"/>
    <n v="10725503"/>
    <n v="470384"/>
    <n v="943"/>
  </r>
  <r>
    <x v="15"/>
    <x v="2"/>
    <x v="5"/>
    <x v="11"/>
    <x v="21"/>
    <n v="0"/>
    <n v="0"/>
    <n v="75849566"/>
    <n v="2800"/>
    <n v="75849566"/>
    <n v="1705416"/>
    <n v="3266"/>
  </r>
  <r>
    <x v="15"/>
    <x v="2"/>
    <x v="6"/>
    <x v="12"/>
    <x v="22"/>
    <n v="0"/>
    <n v="0"/>
    <n v="268141"/>
    <n v="100"/>
    <n v="268141"/>
    <n v="72153"/>
    <n v="125"/>
  </r>
  <r>
    <x v="15"/>
    <x v="2"/>
    <x v="6"/>
    <x v="13"/>
    <x v="29"/>
    <n v="0"/>
    <n v="0"/>
    <n v="3269"/>
    <n v="13"/>
    <n v="3269"/>
    <n v="3504"/>
    <n v="47"/>
  </r>
  <r>
    <x v="15"/>
    <x v="2"/>
    <x v="6"/>
    <x v="13"/>
    <x v="23"/>
    <n v="0"/>
    <n v="0"/>
    <n v="1355979"/>
    <n v="442"/>
    <n v="1355979"/>
    <n v="288507"/>
    <n v="549"/>
  </r>
  <r>
    <x v="15"/>
    <x v="2"/>
    <x v="7"/>
    <x v="14"/>
    <x v="24"/>
    <n v="0"/>
    <n v="0"/>
    <n v="2506778"/>
    <n v="584"/>
    <n v="2506778"/>
    <n v="395075"/>
    <n v="740"/>
  </r>
  <r>
    <x v="15"/>
    <x v="2"/>
    <x v="7"/>
    <x v="16"/>
    <x v="2"/>
    <n v="2174604"/>
    <n v="306"/>
    <n v="2551362"/>
    <n v="540"/>
    <n v="4725966"/>
    <n v="471329"/>
    <n v="984"/>
  </r>
  <r>
    <x v="15"/>
    <x v="2"/>
    <x v="7"/>
    <x v="16"/>
    <x v="21"/>
    <n v="409473"/>
    <n v="54"/>
    <n v="3767409"/>
    <n v="822"/>
    <n v="4176882"/>
    <n v="508177"/>
    <n v="969"/>
  </r>
  <r>
    <x v="15"/>
    <x v="2"/>
    <x v="7"/>
    <x v="17"/>
    <x v="2"/>
    <n v="45939"/>
    <n v="23"/>
    <n v="0"/>
    <n v="0"/>
    <n v="45939"/>
    <n v="21012"/>
    <n v="40"/>
  </r>
  <r>
    <x v="15"/>
    <x v="2"/>
    <x v="7"/>
    <x v="17"/>
    <x v="25"/>
    <n v="0"/>
    <n v="0"/>
    <n v="377517"/>
    <n v="130"/>
    <n v="377517"/>
    <n v="70181"/>
    <n v="140"/>
  </r>
  <r>
    <x v="15"/>
    <x v="2"/>
    <x v="7"/>
    <x v="18"/>
    <x v="25"/>
    <n v="40170"/>
    <n v="16"/>
    <n v="6743675"/>
    <n v="1381"/>
    <n v="6783845"/>
    <n v="849759"/>
    <n v="1618"/>
  </r>
  <r>
    <x v="15"/>
    <x v="2"/>
    <x v="7"/>
    <x v="19"/>
    <x v="2"/>
    <n v="2699530"/>
    <n v="690"/>
    <n v="66751"/>
    <n v="24"/>
    <n v="2766281"/>
    <n v="483919"/>
    <n v="925"/>
  </r>
  <r>
    <x v="15"/>
    <x v="2"/>
    <x v="7"/>
    <x v="19"/>
    <x v="26"/>
    <n v="6666722"/>
    <n v="1513"/>
    <n v="0"/>
    <n v="0"/>
    <n v="6792111"/>
    <n v="1027576"/>
    <n v="1999"/>
  </r>
  <r>
    <x v="15"/>
    <x v="3"/>
    <x v="2"/>
    <x v="2"/>
    <x v="5"/>
    <n v="16178680"/>
    <n v="7195"/>
    <n v="10904799"/>
    <n v="3734"/>
    <n v="28102646"/>
    <n v="8064529"/>
    <n v="13885"/>
  </r>
  <r>
    <x v="15"/>
    <x v="3"/>
    <x v="2"/>
    <x v="2"/>
    <x v="6"/>
    <n v="356745"/>
    <n v="214"/>
    <n v="245213"/>
    <n v="126"/>
    <n v="608000"/>
    <n v="222069"/>
    <n v="443"/>
  </r>
  <r>
    <x v="15"/>
    <x v="3"/>
    <x v="2"/>
    <x v="2"/>
    <x v="7"/>
    <n v="6292123"/>
    <n v="3268"/>
    <n v="2190825"/>
    <n v="910"/>
    <n v="8535568"/>
    <n v="3068670"/>
    <n v="5659"/>
  </r>
  <r>
    <x v="15"/>
    <x v="3"/>
    <x v="2"/>
    <x v="2"/>
    <x v="8"/>
    <n v="18899418"/>
    <n v="6514"/>
    <n v="12248595"/>
    <n v="2835"/>
    <n v="31764852"/>
    <n v="6723876"/>
    <n v="12311"/>
  </r>
  <r>
    <x v="15"/>
    <x v="3"/>
    <x v="2"/>
    <x v="3"/>
    <x v="9"/>
    <n v="716666"/>
    <n v="234"/>
    <n v="142668"/>
    <n v="128"/>
    <n v="859334"/>
    <n v="232084"/>
    <n v="440"/>
  </r>
  <r>
    <x v="15"/>
    <x v="3"/>
    <x v="2"/>
    <x v="3"/>
    <x v="10"/>
    <n v="3336202"/>
    <n v="1321"/>
    <n v="3254946"/>
    <n v="1245"/>
    <n v="6730487"/>
    <n v="2085167"/>
    <n v="3523"/>
  </r>
  <r>
    <x v="15"/>
    <x v="3"/>
    <x v="2"/>
    <x v="3"/>
    <x v="4"/>
    <n v="13205540"/>
    <n v="4489"/>
    <n v="4339185"/>
    <n v="1880"/>
    <n v="17654861"/>
    <n v="4318368"/>
    <n v="8173"/>
  </r>
  <r>
    <x v="15"/>
    <x v="3"/>
    <x v="2"/>
    <x v="3"/>
    <x v="8"/>
    <n v="11318127"/>
    <n v="3362"/>
    <n v="1196474"/>
    <n v="373"/>
    <n v="12527189"/>
    <n v="2626152"/>
    <n v="4667"/>
  </r>
  <r>
    <x v="15"/>
    <x v="3"/>
    <x v="2"/>
    <x v="4"/>
    <x v="4"/>
    <n v="107614"/>
    <n v="147"/>
    <n v="606488"/>
    <n v="607"/>
    <n v="1397195"/>
    <n v="793011"/>
    <n v="1633"/>
  </r>
  <r>
    <x v="15"/>
    <x v="3"/>
    <x v="2"/>
    <x v="5"/>
    <x v="1"/>
    <n v="4430307"/>
    <n v="2892"/>
    <n v="1274829"/>
    <n v="765"/>
    <n v="5738167"/>
    <n v="2479846"/>
    <n v="4520"/>
  </r>
  <r>
    <x v="15"/>
    <x v="3"/>
    <x v="2"/>
    <x v="5"/>
    <x v="6"/>
    <n v="0"/>
    <n v="0"/>
    <n v="121401"/>
    <n v="61"/>
    <n v="121401"/>
    <n v="37501"/>
    <n v="68"/>
  </r>
  <r>
    <x v="15"/>
    <x v="3"/>
    <x v="3"/>
    <x v="6"/>
    <x v="12"/>
    <n v="0"/>
    <n v="1"/>
    <n v="5184"/>
    <n v="6"/>
    <n v="8137"/>
    <n v="5775"/>
    <n v="9"/>
  </r>
  <r>
    <x v="15"/>
    <x v="3"/>
    <x v="3"/>
    <x v="7"/>
    <x v="13"/>
    <n v="0"/>
    <n v="0"/>
    <n v="881123"/>
    <n v="165"/>
    <n v="881123"/>
    <n v="90638"/>
    <n v="180"/>
  </r>
  <r>
    <x v="15"/>
    <x v="3"/>
    <x v="3"/>
    <x v="7"/>
    <x v="0"/>
    <n v="0"/>
    <n v="0"/>
    <n v="13116148"/>
    <n v="2387"/>
    <n v="13116148"/>
    <n v="1366203"/>
    <n v="2537"/>
  </r>
  <r>
    <x v="15"/>
    <x v="3"/>
    <x v="4"/>
    <x v="8"/>
    <x v="14"/>
    <n v="8959902"/>
    <n v="2869"/>
    <n v="970590"/>
    <n v="461"/>
    <n v="9955042"/>
    <n v="2273331"/>
    <n v="4179"/>
  </r>
  <r>
    <x v="15"/>
    <x v="3"/>
    <x v="4"/>
    <x v="8"/>
    <x v="3"/>
    <n v="857914"/>
    <n v="319"/>
    <n v="8222807"/>
    <n v="2041"/>
    <n v="9090993"/>
    <n v="1739609"/>
    <n v="2831"/>
  </r>
  <r>
    <x v="15"/>
    <x v="3"/>
    <x v="4"/>
    <x v="8"/>
    <x v="5"/>
    <n v="6175330"/>
    <n v="2171"/>
    <n v="1569097"/>
    <n v="540"/>
    <n v="7843291"/>
    <n v="2003456"/>
    <n v="3346"/>
  </r>
  <r>
    <x v="15"/>
    <x v="3"/>
    <x v="4"/>
    <x v="9"/>
    <x v="16"/>
    <n v="0"/>
    <n v="0"/>
    <n v="86445"/>
    <n v="20"/>
    <n v="86445"/>
    <n v="10510"/>
    <n v="20"/>
  </r>
  <r>
    <x v="15"/>
    <x v="3"/>
    <x v="4"/>
    <x v="9"/>
    <x v="17"/>
    <n v="0"/>
    <n v="0"/>
    <n v="97486"/>
    <n v="58"/>
    <n v="97486"/>
    <n v="38926"/>
    <n v="58"/>
  </r>
  <r>
    <x v="15"/>
    <x v="3"/>
    <x v="4"/>
    <x v="9"/>
    <x v="18"/>
    <n v="74922"/>
    <n v="42"/>
    <n v="309152"/>
    <n v="150"/>
    <n v="384074"/>
    <n v="128981"/>
    <n v="207"/>
  </r>
  <r>
    <x v="15"/>
    <x v="3"/>
    <x v="5"/>
    <x v="10"/>
    <x v="19"/>
    <n v="0"/>
    <n v="0"/>
    <n v="107000"/>
    <n v="8"/>
    <n v="107000"/>
    <n v="4802"/>
    <n v="10"/>
  </r>
  <r>
    <x v="15"/>
    <x v="3"/>
    <x v="5"/>
    <x v="10"/>
    <x v="20"/>
    <n v="0"/>
    <n v="0"/>
    <n v="8198326"/>
    <n v="895"/>
    <n v="8198326"/>
    <n v="443484"/>
    <n v="933"/>
  </r>
  <r>
    <x v="15"/>
    <x v="3"/>
    <x v="5"/>
    <x v="11"/>
    <x v="19"/>
    <n v="0"/>
    <n v="0"/>
    <n v="10665949"/>
    <n v="673"/>
    <n v="10665949"/>
    <n v="430839"/>
    <n v="825"/>
  </r>
  <r>
    <x v="15"/>
    <x v="3"/>
    <x v="5"/>
    <x v="11"/>
    <x v="21"/>
    <n v="0"/>
    <n v="0"/>
    <n v="76990760"/>
    <n v="2807"/>
    <n v="76990760"/>
    <n v="1697708"/>
    <n v="3273"/>
  </r>
  <r>
    <x v="15"/>
    <x v="3"/>
    <x v="6"/>
    <x v="12"/>
    <x v="22"/>
    <n v="0"/>
    <n v="0"/>
    <n v="316391"/>
    <n v="98"/>
    <n v="316391"/>
    <n v="69786"/>
    <n v="121"/>
  </r>
  <r>
    <x v="15"/>
    <x v="3"/>
    <x v="6"/>
    <x v="13"/>
    <x v="29"/>
    <n v="0"/>
    <n v="0"/>
    <n v="7409"/>
    <n v="11"/>
    <n v="7409"/>
    <n v="2837"/>
    <n v="13"/>
  </r>
  <r>
    <x v="15"/>
    <x v="3"/>
    <x v="6"/>
    <x v="13"/>
    <x v="23"/>
    <n v="0"/>
    <n v="0"/>
    <n v="1191488"/>
    <n v="436"/>
    <n v="1191488"/>
    <n v="293029"/>
    <n v="543"/>
  </r>
  <r>
    <x v="15"/>
    <x v="3"/>
    <x v="7"/>
    <x v="14"/>
    <x v="24"/>
    <n v="0"/>
    <n v="0"/>
    <n v="3056296"/>
    <n v="574"/>
    <n v="3056296"/>
    <n v="459485"/>
    <n v="728"/>
  </r>
  <r>
    <x v="15"/>
    <x v="3"/>
    <x v="7"/>
    <x v="16"/>
    <x v="2"/>
    <n v="2031586"/>
    <n v="301"/>
    <n v="2443686"/>
    <n v="522"/>
    <n v="4475272"/>
    <n v="472261"/>
    <n v="957"/>
  </r>
  <r>
    <x v="15"/>
    <x v="3"/>
    <x v="7"/>
    <x v="16"/>
    <x v="21"/>
    <n v="457630"/>
    <n v="53"/>
    <n v="3960312"/>
    <n v="819"/>
    <n v="4417942"/>
    <n v="468494"/>
    <n v="961"/>
  </r>
  <r>
    <x v="15"/>
    <x v="3"/>
    <x v="7"/>
    <x v="17"/>
    <x v="2"/>
    <n v="76371"/>
    <n v="26"/>
    <n v="0"/>
    <n v="0"/>
    <n v="76371"/>
    <n v="19155"/>
    <n v="44"/>
  </r>
  <r>
    <x v="15"/>
    <x v="3"/>
    <x v="7"/>
    <x v="17"/>
    <x v="25"/>
    <n v="0"/>
    <n v="0"/>
    <n v="389615"/>
    <n v="129"/>
    <n v="389615"/>
    <n v="74878"/>
    <n v="139"/>
  </r>
  <r>
    <x v="15"/>
    <x v="3"/>
    <x v="7"/>
    <x v="18"/>
    <x v="25"/>
    <n v="83669"/>
    <n v="23"/>
    <n v="7442541"/>
    <n v="1379"/>
    <n v="7526210"/>
    <n v="852980"/>
    <n v="1620"/>
  </r>
  <r>
    <x v="15"/>
    <x v="3"/>
    <x v="7"/>
    <x v="19"/>
    <x v="2"/>
    <n v="2988051"/>
    <n v="697"/>
    <n v="84792"/>
    <n v="24"/>
    <n v="3072843"/>
    <n v="490010"/>
    <n v="937"/>
  </r>
  <r>
    <x v="15"/>
    <x v="3"/>
    <x v="7"/>
    <x v="19"/>
    <x v="26"/>
    <n v="7322688"/>
    <n v="1505"/>
    <n v="0"/>
    <n v="0"/>
    <n v="7421124"/>
    <n v="1068639"/>
    <n v="1981"/>
  </r>
  <r>
    <x v="16"/>
    <x v="0"/>
    <x v="2"/>
    <x v="2"/>
    <x v="5"/>
    <n v="17027712"/>
    <n v="7107"/>
    <n v="11638508"/>
    <n v="3605"/>
    <n v="29543857"/>
    <n v="7890199"/>
    <n v="13625"/>
  </r>
  <r>
    <x v="16"/>
    <x v="0"/>
    <x v="2"/>
    <x v="2"/>
    <x v="6"/>
    <n v="369882"/>
    <n v="213"/>
    <n v="224421"/>
    <n v="122"/>
    <n v="594303"/>
    <n v="231089"/>
    <n v="438"/>
  </r>
  <r>
    <x v="16"/>
    <x v="0"/>
    <x v="2"/>
    <x v="2"/>
    <x v="7"/>
    <n v="6244996"/>
    <n v="3129"/>
    <n v="2092442"/>
    <n v="867"/>
    <n v="8479915"/>
    <n v="2886297"/>
    <n v="5420"/>
  </r>
  <r>
    <x v="16"/>
    <x v="0"/>
    <x v="2"/>
    <x v="2"/>
    <x v="8"/>
    <n v="19369740"/>
    <n v="6271"/>
    <n v="12228653"/>
    <n v="2938"/>
    <n v="32092336"/>
    <n v="6780353"/>
    <n v="11936"/>
  </r>
  <r>
    <x v="16"/>
    <x v="0"/>
    <x v="2"/>
    <x v="3"/>
    <x v="9"/>
    <n v="912906"/>
    <n v="233"/>
    <n v="129831"/>
    <n v="129"/>
    <n v="1042737"/>
    <n v="234820"/>
    <n v="492"/>
  </r>
  <r>
    <x v="16"/>
    <x v="0"/>
    <x v="2"/>
    <x v="3"/>
    <x v="10"/>
    <n v="3302665"/>
    <n v="1276"/>
    <n v="2803098"/>
    <n v="1144"/>
    <n v="6241964"/>
    <n v="2002874"/>
    <n v="3332"/>
  </r>
  <r>
    <x v="16"/>
    <x v="0"/>
    <x v="2"/>
    <x v="3"/>
    <x v="4"/>
    <n v="14261332"/>
    <n v="4435"/>
    <n v="3447318"/>
    <n v="1685"/>
    <n v="17769288"/>
    <n v="4477662"/>
    <n v="7909"/>
  </r>
  <r>
    <x v="16"/>
    <x v="0"/>
    <x v="2"/>
    <x v="3"/>
    <x v="8"/>
    <n v="11217274"/>
    <n v="3308"/>
    <n v="1204332"/>
    <n v="377"/>
    <n v="12425337"/>
    <n v="2636589"/>
    <n v="4596"/>
  </r>
  <r>
    <x v="16"/>
    <x v="0"/>
    <x v="2"/>
    <x v="4"/>
    <x v="4"/>
    <n v="104074"/>
    <n v="147"/>
    <n v="496650"/>
    <n v="555"/>
    <n v="1106187"/>
    <n v="728596"/>
    <n v="1526"/>
  </r>
  <r>
    <x v="16"/>
    <x v="0"/>
    <x v="2"/>
    <x v="5"/>
    <x v="1"/>
    <n v="4365746"/>
    <n v="2798"/>
    <n v="1283860"/>
    <n v="737"/>
    <n v="5708378"/>
    <n v="2410035"/>
    <n v="4419"/>
  </r>
  <r>
    <x v="16"/>
    <x v="0"/>
    <x v="2"/>
    <x v="5"/>
    <x v="6"/>
    <n v="0"/>
    <n v="0"/>
    <n v="123377"/>
    <n v="62"/>
    <n v="123377"/>
    <n v="37654"/>
    <n v="69"/>
  </r>
  <r>
    <x v="16"/>
    <x v="0"/>
    <x v="3"/>
    <x v="6"/>
    <x v="12"/>
    <n v="0"/>
    <n v="1"/>
    <n v="6325"/>
    <n v="8"/>
    <n v="10122"/>
    <n v="4807"/>
    <n v="12"/>
  </r>
  <r>
    <x v="16"/>
    <x v="0"/>
    <x v="3"/>
    <x v="6"/>
    <x v="31"/>
    <n v="0"/>
    <n v="0"/>
    <n v="0"/>
    <n v="17"/>
    <n v="0"/>
    <n v="9009"/>
    <n v="23"/>
  </r>
  <r>
    <x v="16"/>
    <x v="0"/>
    <x v="3"/>
    <x v="7"/>
    <x v="13"/>
    <n v="0"/>
    <n v="0"/>
    <n v="571675"/>
    <n v="159"/>
    <n v="571675"/>
    <n v="87927"/>
    <n v="175"/>
  </r>
  <r>
    <x v="16"/>
    <x v="0"/>
    <x v="3"/>
    <x v="7"/>
    <x v="0"/>
    <n v="0"/>
    <n v="0"/>
    <n v="11980828"/>
    <n v="2363"/>
    <n v="11980828"/>
    <n v="1293073"/>
    <n v="2512"/>
  </r>
  <r>
    <x v="16"/>
    <x v="0"/>
    <x v="4"/>
    <x v="8"/>
    <x v="14"/>
    <n v="9643114"/>
    <n v="3153"/>
    <n v="900488"/>
    <n v="461"/>
    <n v="10551679"/>
    <n v="2597642"/>
    <n v="4525"/>
  </r>
  <r>
    <x v="16"/>
    <x v="0"/>
    <x v="4"/>
    <x v="8"/>
    <x v="3"/>
    <n v="855065"/>
    <n v="328"/>
    <n v="7800696"/>
    <n v="1970"/>
    <n v="8655761"/>
    <n v="1680309"/>
    <n v="2782"/>
  </r>
  <r>
    <x v="16"/>
    <x v="0"/>
    <x v="4"/>
    <x v="8"/>
    <x v="5"/>
    <n v="6479579"/>
    <n v="2102"/>
    <n v="1442734"/>
    <n v="494"/>
    <n v="8019608"/>
    <n v="1755346"/>
    <n v="3217"/>
  </r>
  <r>
    <x v="16"/>
    <x v="0"/>
    <x v="4"/>
    <x v="9"/>
    <x v="16"/>
    <n v="0"/>
    <n v="0"/>
    <n v="112782"/>
    <n v="19"/>
    <n v="112782"/>
    <n v="12687"/>
    <n v="19"/>
  </r>
  <r>
    <x v="16"/>
    <x v="0"/>
    <x v="4"/>
    <x v="9"/>
    <x v="17"/>
    <n v="0"/>
    <n v="0"/>
    <n v="122905"/>
    <n v="62"/>
    <n v="122905"/>
    <n v="36643"/>
    <n v="62"/>
  </r>
  <r>
    <x v="16"/>
    <x v="0"/>
    <x v="4"/>
    <x v="9"/>
    <x v="18"/>
    <n v="69752"/>
    <n v="46"/>
    <n v="368342"/>
    <n v="154"/>
    <n v="438094"/>
    <n v="140697"/>
    <n v="219"/>
  </r>
  <r>
    <x v="16"/>
    <x v="0"/>
    <x v="5"/>
    <x v="10"/>
    <x v="19"/>
    <n v="0"/>
    <n v="0"/>
    <n v="103872"/>
    <n v="7"/>
    <n v="103872"/>
    <n v="4831"/>
    <n v="9"/>
  </r>
  <r>
    <x v="16"/>
    <x v="0"/>
    <x v="5"/>
    <x v="10"/>
    <x v="20"/>
    <n v="0"/>
    <n v="0"/>
    <n v="8026447"/>
    <n v="846"/>
    <n v="8026447"/>
    <n v="456155"/>
    <n v="882"/>
  </r>
  <r>
    <x v="16"/>
    <x v="0"/>
    <x v="5"/>
    <x v="11"/>
    <x v="19"/>
    <n v="0"/>
    <n v="0"/>
    <n v="9944577"/>
    <n v="757"/>
    <n v="9944577"/>
    <n v="460783"/>
    <n v="916"/>
  </r>
  <r>
    <x v="16"/>
    <x v="0"/>
    <x v="5"/>
    <x v="11"/>
    <x v="21"/>
    <n v="0"/>
    <n v="0"/>
    <n v="79269630"/>
    <n v="2879"/>
    <n v="79269630"/>
    <n v="1709600"/>
    <n v="3300"/>
  </r>
  <r>
    <x v="16"/>
    <x v="0"/>
    <x v="6"/>
    <x v="12"/>
    <x v="22"/>
    <n v="0"/>
    <n v="0"/>
    <n v="345207"/>
    <n v="95"/>
    <n v="345207"/>
    <n v="69236"/>
    <n v="118"/>
  </r>
  <r>
    <x v="16"/>
    <x v="0"/>
    <x v="6"/>
    <x v="13"/>
    <x v="29"/>
    <n v="0"/>
    <n v="0"/>
    <n v="0"/>
    <n v="11"/>
    <n v="0"/>
    <n v="1377"/>
    <n v="12"/>
  </r>
  <r>
    <x v="16"/>
    <x v="0"/>
    <x v="6"/>
    <x v="13"/>
    <x v="23"/>
    <n v="0"/>
    <n v="0"/>
    <n v="855450"/>
    <n v="426"/>
    <n v="855450"/>
    <n v="265964"/>
    <n v="532"/>
  </r>
  <r>
    <x v="16"/>
    <x v="0"/>
    <x v="7"/>
    <x v="14"/>
    <x v="24"/>
    <n v="0"/>
    <n v="0"/>
    <n v="3132700"/>
    <n v="578"/>
    <n v="3132700"/>
    <n v="463231"/>
    <n v="732"/>
  </r>
  <r>
    <x v="16"/>
    <x v="0"/>
    <x v="7"/>
    <x v="16"/>
    <x v="2"/>
    <n v="2262996"/>
    <n v="295"/>
    <n v="2164019"/>
    <n v="523"/>
    <n v="4427015"/>
    <n v="482128"/>
    <n v="952"/>
  </r>
  <r>
    <x v="16"/>
    <x v="0"/>
    <x v="7"/>
    <x v="16"/>
    <x v="21"/>
    <n v="459217"/>
    <n v="54"/>
    <n v="3837689"/>
    <n v="807"/>
    <n v="4296906"/>
    <n v="480239"/>
    <n v="950"/>
  </r>
  <r>
    <x v="16"/>
    <x v="0"/>
    <x v="7"/>
    <x v="17"/>
    <x v="2"/>
    <n v="70485"/>
    <n v="25"/>
    <n v="0"/>
    <n v="0"/>
    <n v="70485"/>
    <n v="22103"/>
    <n v="44"/>
  </r>
  <r>
    <x v="16"/>
    <x v="0"/>
    <x v="7"/>
    <x v="17"/>
    <x v="25"/>
    <n v="0"/>
    <n v="0"/>
    <n v="352222"/>
    <n v="129"/>
    <n v="352222"/>
    <n v="71034"/>
    <n v="138"/>
  </r>
  <r>
    <x v="16"/>
    <x v="0"/>
    <x v="7"/>
    <x v="18"/>
    <x v="25"/>
    <n v="105508"/>
    <n v="22"/>
    <n v="7188988"/>
    <n v="1418"/>
    <n v="7294496"/>
    <n v="807383"/>
    <n v="1570"/>
  </r>
  <r>
    <x v="16"/>
    <x v="0"/>
    <x v="7"/>
    <x v="19"/>
    <x v="2"/>
    <n v="2804285"/>
    <n v="716"/>
    <n v="106442"/>
    <n v="25"/>
    <n v="2910727"/>
    <n v="471357"/>
    <n v="937"/>
  </r>
  <r>
    <x v="16"/>
    <x v="0"/>
    <x v="7"/>
    <x v="19"/>
    <x v="26"/>
    <n v="6655374"/>
    <n v="1430"/>
    <n v="0"/>
    <n v="0"/>
    <n v="6774687"/>
    <n v="1034126"/>
    <n v="1873"/>
  </r>
  <r>
    <x v="16"/>
    <x v="1"/>
    <x v="1"/>
    <x v="1"/>
    <x v="7"/>
    <n v="0"/>
    <n v="0"/>
    <n v="0"/>
    <n v="0"/>
    <n v="0"/>
    <n v="2"/>
    <n v="1"/>
  </r>
  <r>
    <x v="16"/>
    <x v="1"/>
    <x v="2"/>
    <x v="2"/>
    <x v="5"/>
    <n v="15577185"/>
    <n v="6926"/>
    <n v="9978837"/>
    <n v="3740"/>
    <n v="26443199"/>
    <n v="7435104"/>
    <n v="13637"/>
  </r>
  <r>
    <x v="16"/>
    <x v="1"/>
    <x v="2"/>
    <x v="2"/>
    <x v="6"/>
    <n v="400903"/>
    <n v="224"/>
    <n v="309537"/>
    <n v="169"/>
    <n v="711124"/>
    <n v="263181"/>
    <n v="507"/>
  </r>
  <r>
    <x v="16"/>
    <x v="1"/>
    <x v="2"/>
    <x v="2"/>
    <x v="7"/>
    <n v="5286965"/>
    <n v="2708"/>
    <n v="2124176"/>
    <n v="893"/>
    <n v="7578255"/>
    <n v="2612186"/>
    <n v="4889"/>
  </r>
  <r>
    <x v="16"/>
    <x v="1"/>
    <x v="2"/>
    <x v="2"/>
    <x v="8"/>
    <n v="17668696"/>
    <n v="5904"/>
    <n v="11982230"/>
    <n v="2837"/>
    <n v="30033861"/>
    <n v="6485270"/>
    <n v="11486"/>
  </r>
  <r>
    <x v="16"/>
    <x v="1"/>
    <x v="2"/>
    <x v="3"/>
    <x v="9"/>
    <n v="787371"/>
    <n v="243"/>
    <n v="114944"/>
    <n v="130"/>
    <n v="902315"/>
    <n v="231970"/>
    <n v="452"/>
  </r>
  <r>
    <x v="16"/>
    <x v="1"/>
    <x v="2"/>
    <x v="3"/>
    <x v="10"/>
    <n v="2864382"/>
    <n v="1180"/>
    <n v="2659431"/>
    <n v="1107"/>
    <n v="5654724"/>
    <n v="1814850"/>
    <n v="3198"/>
  </r>
  <r>
    <x v="16"/>
    <x v="1"/>
    <x v="2"/>
    <x v="3"/>
    <x v="4"/>
    <n v="13012079"/>
    <n v="4412"/>
    <n v="2801239"/>
    <n v="1632"/>
    <n v="15883063"/>
    <n v="4264880"/>
    <n v="7807"/>
  </r>
  <r>
    <x v="16"/>
    <x v="1"/>
    <x v="2"/>
    <x v="3"/>
    <x v="8"/>
    <n v="8723801"/>
    <n v="2906"/>
    <n v="1225341"/>
    <n v="378"/>
    <n v="9957588"/>
    <n v="2267480"/>
    <n v="4180"/>
  </r>
  <r>
    <x v="16"/>
    <x v="1"/>
    <x v="2"/>
    <x v="4"/>
    <x v="4"/>
    <n v="97122"/>
    <n v="131"/>
    <n v="432615"/>
    <n v="596"/>
    <n v="1215768"/>
    <n v="764897"/>
    <n v="1571"/>
  </r>
  <r>
    <x v="16"/>
    <x v="1"/>
    <x v="2"/>
    <x v="5"/>
    <x v="1"/>
    <n v="4073797"/>
    <n v="2641"/>
    <n v="1149150"/>
    <n v="675"/>
    <n v="5257329"/>
    <n v="2293886"/>
    <n v="4210"/>
  </r>
  <r>
    <x v="16"/>
    <x v="1"/>
    <x v="2"/>
    <x v="5"/>
    <x v="6"/>
    <n v="0"/>
    <n v="0"/>
    <n v="120071"/>
    <n v="56"/>
    <n v="120071"/>
    <n v="35341"/>
    <n v="63"/>
  </r>
  <r>
    <x v="16"/>
    <x v="1"/>
    <x v="3"/>
    <x v="6"/>
    <x v="12"/>
    <n v="0"/>
    <n v="1"/>
    <n v="7542"/>
    <n v="8"/>
    <n v="9931"/>
    <n v="6409"/>
    <n v="12"/>
  </r>
  <r>
    <x v="16"/>
    <x v="1"/>
    <x v="3"/>
    <x v="6"/>
    <x v="31"/>
    <n v="0"/>
    <n v="0"/>
    <n v="0"/>
    <n v="32"/>
    <n v="0"/>
    <n v="22739"/>
    <n v="40"/>
  </r>
  <r>
    <x v="16"/>
    <x v="1"/>
    <x v="3"/>
    <x v="7"/>
    <x v="13"/>
    <n v="0"/>
    <n v="0"/>
    <n v="605074"/>
    <n v="165"/>
    <n v="605074"/>
    <n v="82137"/>
    <n v="180"/>
  </r>
  <r>
    <x v="16"/>
    <x v="1"/>
    <x v="3"/>
    <x v="7"/>
    <x v="0"/>
    <n v="0"/>
    <n v="0"/>
    <n v="13371982"/>
    <n v="2356"/>
    <n v="13371982"/>
    <n v="1298818"/>
    <n v="2504"/>
  </r>
  <r>
    <x v="16"/>
    <x v="1"/>
    <x v="4"/>
    <x v="8"/>
    <x v="14"/>
    <n v="9715996"/>
    <n v="3192"/>
    <n v="920973"/>
    <n v="507"/>
    <n v="10696961"/>
    <n v="2654118"/>
    <n v="4600"/>
  </r>
  <r>
    <x v="16"/>
    <x v="1"/>
    <x v="4"/>
    <x v="8"/>
    <x v="3"/>
    <n v="880250"/>
    <n v="333"/>
    <n v="7477316"/>
    <n v="1883"/>
    <n v="8357566"/>
    <n v="1593225"/>
    <n v="2707"/>
  </r>
  <r>
    <x v="16"/>
    <x v="1"/>
    <x v="4"/>
    <x v="8"/>
    <x v="5"/>
    <n v="5507107"/>
    <n v="1878"/>
    <n v="1709219"/>
    <n v="488"/>
    <n v="7293493"/>
    <n v="1654766"/>
    <n v="2935"/>
  </r>
  <r>
    <x v="16"/>
    <x v="1"/>
    <x v="4"/>
    <x v="9"/>
    <x v="16"/>
    <n v="0"/>
    <n v="0"/>
    <n v="109540"/>
    <n v="16"/>
    <n v="109540"/>
    <n v="12480"/>
    <n v="16"/>
  </r>
  <r>
    <x v="16"/>
    <x v="1"/>
    <x v="4"/>
    <x v="9"/>
    <x v="17"/>
    <n v="0"/>
    <n v="0"/>
    <n v="120430"/>
    <n v="62"/>
    <n v="120430"/>
    <n v="39319"/>
    <n v="62"/>
  </r>
  <r>
    <x v="16"/>
    <x v="1"/>
    <x v="4"/>
    <x v="9"/>
    <x v="18"/>
    <n v="45870"/>
    <n v="40"/>
    <n v="315472"/>
    <n v="128"/>
    <n v="361342"/>
    <n v="124325"/>
    <n v="192"/>
  </r>
  <r>
    <x v="16"/>
    <x v="1"/>
    <x v="5"/>
    <x v="10"/>
    <x v="19"/>
    <n v="0"/>
    <n v="0"/>
    <n v="15714"/>
    <n v="9"/>
    <n v="15714"/>
    <n v="5057"/>
    <n v="11"/>
  </r>
  <r>
    <x v="16"/>
    <x v="1"/>
    <x v="5"/>
    <x v="10"/>
    <x v="20"/>
    <n v="0"/>
    <n v="0"/>
    <n v="7082298"/>
    <n v="887"/>
    <n v="7082298"/>
    <n v="455643"/>
    <n v="912"/>
  </r>
  <r>
    <x v="16"/>
    <x v="1"/>
    <x v="5"/>
    <x v="11"/>
    <x v="19"/>
    <n v="0"/>
    <n v="0"/>
    <n v="9257414"/>
    <n v="763"/>
    <n v="9257414"/>
    <n v="436190"/>
    <n v="921"/>
  </r>
  <r>
    <x v="16"/>
    <x v="1"/>
    <x v="5"/>
    <x v="11"/>
    <x v="21"/>
    <n v="0"/>
    <n v="0"/>
    <n v="75444972"/>
    <n v="3089"/>
    <n v="75444972"/>
    <n v="1833073"/>
    <n v="3523"/>
  </r>
  <r>
    <x v="16"/>
    <x v="1"/>
    <x v="6"/>
    <x v="12"/>
    <x v="22"/>
    <n v="0"/>
    <n v="0"/>
    <n v="391310"/>
    <n v="97"/>
    <n v="391310"/>
    <n v="70617"/>
    <n v="119"/>
  </r>
  <r>
    <x v="16"/>
    <x v="1"/>
    <x v="6"/>
    <x v="13"/>
    <x v="29"/>
    <n v="0"/>
    <n v="0"/>
    <n v="10714"/>
    <n v="13"/>
    <n v="10714"/>
    <n v="1542"/>
    <n v="14"/>
  </r>
  <r>
    <x v="16"/>
    <x v="1"/>
    <x v="6"/>
    <x v="13"/>
    <x v="23"/>
    <n v="0"/>
    <n v="0"/>
    <n v="1144903"/>
    <n v="418"/>
    <n v="1144903"/>
    <n v="264274"/>
    <n v="523"/>
  </r>
  <r>
    <x v="16"/>
    <x v="1"/>
    <x v="7"/>
    <x v="14"/>
    <x v="24"/>
    <n v="0"/>
    <n v="0"/>
    <n v="2806485"/>
    <n v="582"/>
    <n v="2806485"/>
    <n v="437440"/>
    <n v="737"/>
  </r>
  <r>
    <x v="16"/>
    <x v="1"/>
    <x v="7"/>
    <x v="16"/>
    <x v="2"/>
    <n v="2079377"/>
    <n v="298"/>
    <n v="2263153"/>
    <n v="528"/>
    <n v="4342530"/>
    <n v="519781"/>
    <n v="964"/>
  </r>
  <r>
    <x v="16"/>
    <x v="1"/>
    <x v="7"/>
    <x v="16"/>
    <x v="21"/>
    <n v="465992"/>
    <n v="55"/>
    <n v="3373701"/>
    <n v="814"/>
    <n v="3839693"/>
    <n v="466752"/>
    <n v="961"/>
  </r>
  <r>
    <x v="16"/>
    <x v="1"/>
    <x v="7"/>
    <x v="17"/>
    <x v="2"/>
    <n v="58629"/>
    <n v="25"/>
    <n v="0"/>
    <n v="0"/>
    <n v="58629"/>
    <n v="18669"/>
    <n v="42"/>
  </r>
  <r>
    <x v="16"/>
    <x v="1"/>
    <x v="7"/>
    <x v="17"/>
    <x v="25"/>
    <n v="0"/>
    <n v="0"/>
    <n v="342005"/>
    <n v="127"/>
    <n v="342005"/>
    <n v="70885"/>
    <n v="136"/>
  </r>
  <r>
    <x v="16"/>
    <x v="1"/>
    <x v="7"/>
    <x v="18"/>
    <x v="25"/>
    <n v="0"/>
    <n v="5"/>
    <n v="6576024"/>
    <n v="1505"/>
    <n v="6576024"/>
    <n v="809906"/>
    <n v="1623"/>
  </r>
  <r>
    <x v="16"/>
    <x v="1"/>
    <x v="7"/>
    <x v="19"/>
    <x v="2"/>
    <n v="2548651"/>
    <n v="659"/>
    <n v="90491"/>
    <n v="24"/>
    <n v="2639142"/>
    <n v="421672"/>
    <n v="868"/>
  </r>
  <r>
    <x v="16"/>
    <x v="1"/>
    <x v="7"/>
    <x v="19"/>
    <x v="26"/>
    <n v="5841655"/>
    <n v="1455"/>
    <n v="0"/>
    <n v="0"/>
    <n v="5934008"/>
    <n v="1006684"/>
    <n v="1898"/>
  </r>
  <r>
    <x v="16"/>
    <x v="2"/>
    <x v="1"/>
    <x v="1"/>
    <x v="7"/>
    <n v="0"/>
    <n v="0"/>
    <n v="0"/>
    <n v="0"/>
    <n v="0"/>
    <n v="135"/>
    <n v="1"/>
  </r>
  <r>
    <x v="16"/>
    <x v="2"/>
    <x v="2"/>
    <x v="2"/>
    <x v="5"/>
    <n v="15008077"/>
    <n v="6565"/>
    <n v="11089049"/>
    <n v="3684"/>
    <n v="27277556"/>
    <n v="7317449"/>
    <n v="13136"/>
  </r>
  <r>
    <x v="16"/>
    <x v="2"/>
    <x v="2"/>
    <x v="2"/>
    <x v="6"/>
    <n v="344774"/>
    <n v="229"/>
    <n v="326437"/>
    <n v="165"/>
    <n v="675472"/>
    <n v="261837"/>
    <n v="504"/>
  </r>
  <r>
    <x v="16"/>
    <x v="2"/>
    <x v="2"/>
    <x v="2"/>
    <x v="7"/>
    <n v="5358751"/>
    <n v="2859"/>
    <n v="2476072"/>
    <n v="949"/>
    <n v="8038396"/>
    <n v="2641233"/>
    <n v="5074"/>
  </r>
  <r>
    <x v="16"/>
    <x v="2"/>
    <x v="2"/>
    <x v="2"/>
    <x v="8"/>
    <n v="16607116"/>
    <n v="5833"/>
    <n v="11568640"/>
    <n v="2739"/>
    <n v="28556814"/>
    <n v="6142964"/>
    <n v="11147"/>
  </r>
  <r>
    <x v="16"/>
    <x v="2"/>
    <x v="2"/>
    <x v="3"/>
    <x v="9"/>
    <n v="863194"/>
    <n v="245"/>
    <n v="149092"/>
    <n v="137"/>
    <n v="1012286"/>
    <n v="237811"/>
    <n v="467"/>
  </r>
  <r>
    <x v="16"/>
    <x v="2"/>
    <x v="2"/>
    <x v="3"/>
    <x v="10"/>
    <n v="2655397"/>
    <n v="1151"/>
    <n v="2716812"/>
    <n v="1083"/>
    <n v="5492973"/>
    <n v="1787425"/>
    <n v="3089"/>
  </r>
  <r>
    <x v="16"/>
    <x v="2"/>
    <x v="2"/>
    <x v="3"/>
    <x v="4"/>
    <n v="13568447"/>
    <n v="4357"/>
    <n v="3115209"/>
    <n v="1556"/>
    <n v="16817289"/>
    <n v="4137196"/>
    <n v="7686"/>
  </r>
  <r>
    <x v="16"/>
    <x v="2"/>
    <x v="2"/>
    <x v="3"/>
    <x v="8"/>
    <n v="8665615"/>
    <n v="2903"/>
    <n v="1367560"/>
    <n v="377"/>
    <n v="10055398"/>
    <n v="2249287"/>
    <n v="4169"/>
  </r>
  <r>
    <x v="16"/>
    <x v="2"/>
    <x v="2"/>
    <x v="4"/>
    <x v="4"/>
    <n v="91703"/>
    <n v="139"/>
    <n v="460348"/>
    <n v="622"/>
    <n v="1217486"/>
    <n v="753399"/>
    <n v="1616"/>
  </r>
  <r>
    <x v="16"/>
    <x v="2"/>
    <x v="2"/>
    <x v="5"/>
    <x v="1"/>
    <n v="2859369"/>
    <n v="2483"/>
    <n v="1184656"/>
    <n v="717"/>
    <n v="4087069"/>
    <n v="2102682"/>
    <n v="4110"/>
  </r>
  <r>
    <x v="16"/>
    <x v="2"/>
    <x v="2"/>
    <x v="5"/>
    <x v="6"/>
    <n v="0"/>
    <n v="0"/>
    <n v="105321"/>
    <n v="54"/>
    <n v="105321"/>
    <n v="32875"/>
    <n v="61"/>
  </r>
  <r>
    <x v="16"/>
    <x v="2"/>
    <x v="3"/>
    <x v="6"/>
    <x v="12"/>
    <n v="0"/>
    <n v="1"/>
    <n v="5107"/>
    <n v="8"/>
    <n v="9461"/>
    <n v="5331"/>
    <n v="12"/>
  </r>
  <r>
    <x v="16"/>
    <x v="2"/>
    <x v="3"/>
    <x v="6"/>
    <x v="31"/>
    <n v="0"/>
    <n v="0"/>
    <n v="0"/>
    <n v="38"/>
    <n v="0"/>
    <n v="28766"/>
    <n v="47"/>
  </r>
  <r>
    <x v="16"/>
    <x v="2"/>
    <x v="3"/>
    <x v="7"/>
    <x v="13"/>
    <n v="0"/>
    <n v="0"/>
    <n v="941268"/>
    <n v="157"/>
    <n v="941268"/>
    <n v="94446"/>
    <n v="172"/>
  </r>
  <r>
    <x v="16"/>
    <x v="2"/>
    <x v="3"/>
    <x v="7"/>
    <x v="0"/>
    <n v="0"/>
    <n v="0"/>
    <n v="14524430"/>
    <n v="2343"/>
    <n v="14524430"/>
    <n v="1397061"/>
    <n v="2482"/>
  </r>
  <r>
    <x v="16"/>
    <x v="2"/>
    <x v="4"/>
    <x v="8"/>
    <x v="14"/>
    <n v="9365002"/>
    <n v="3254"/>
    <n v="961562"/>
    <n v="506"/>
    <n v="10397393"/>
    <n v="2548736"/>
    <n v="4697"/>
  </r>
  <r>
    <x v="16"/>
    <x v="2"/>
    <x v="4"/>
    <x v="8"/>
    <x v="3"/>
    <n v="922669"/>
    <n v="326"/>
    <n v="7886430"/>
    <n v="1841"/>
    <n v="8809099"/>
    <n v="1592365"/>
    <n v="2652"/>
  </r>
  <r>
    <x v="16"/>
    <x v="2"/>
    <x v="4"/>
    <x v="8"/>
    <x v="5"/>
    <n v="5509142"/>
    <n v="1763"/>
    <n v="1663157"/>
    <n v="528"/>
    <n v="7224500"/>
    <n v="1629941"/>
    <n v="2810"/>
  </r>
  <r>
    <x v="16"/>
    <x v="2"/>
    <x v="4"/>
    <x v="9"/>
    <x v="16"/>
    <n v="0"/>
    <n v="0"/>
    <n v="95330"/>
    <n v="17"/>
    <n v="95330"/>
    <n v="11654"/>
    <n v="17"/>
  </r>
  <r>
    <x v="16"/>
    <x v="2"/>
    <x v="4"/>
    <x v="9"/>
    <x v="17"/>
    <n v="0"/>
    <n v="0"/>
    <n v="102931"/>
    <n v="56"/>
    <n v="102931"/>
    <n v="35789"/>
    <n v="56"/>
  </r>
  <r>
    <x v="16"/>
    <x v="2"/>
    <x v="4"/>
    <x v="9"/>
    <x v="18"/>
    <n v="45781"/>
    <n v="37"/>
    <n v="343301"/>
    <n v="156"/>
    <n v="389082"/>
    <n v="132952"/>
    <n v="214"/>
  </r>
  <r>
    <x v="16"/>
    <x v="2"/>
    <x v="5"/>
    <x v="10"/>
    <x v="19"/>
    <n v="0"/>
    <n v="0"/>
    <n v="55904"/>
    <n v="9"/>
    <n v="55904"/>
    <n v="4414"/>
    <n v="11"/>
  </r>
  <r>
    <x v="16"/>
    <x v="2"/>
    <x v="5"/>
    <x v="10"/>
    <x v="20"/>
    <n v="0"/>
    <n v="0"/>
    <n v="7111795"/>
    <n v="957"/>
    <n v="7111795"/>
    <n v="461797"/>
    <n v="982"/>
  </r>
  <r>
    <x v="16"/>
    <x v="2"/>
    <x v="5"/>
    <x v="11"/>
    <x v="19"/>
    <n v="0"/>
    <n v="0"/>
    <n v="10430480"/>
    <n v="748"/>
    <n v="10430480"/>
    <n v="437028"/>
    <n v="905"/>
  </r>
  <r>
    <x v="16"/>
    <x v="2"/>
    <x v="5"/>
    <x v="11"/>
    <x v="21"/>
    <n v="0"/>
    <n v="0"/>
    <n v="81858790"/>
    <n v="3103"/>
    <n v="81858790"/>
    <n v="1843283"/>
    <n v="3508"/>
  </r>
  <r>
    <x v="16"/>
    <x v="2"/>
    <x v="6"/>
    <x v="12"/>
    <x v="22"/>
    <n v="0"/>
    <n v="0"/>
    <n v="412104"/>
    <n v="101"/>
    <n v="412104"/>
    <n v="71590"/>
    <n v="124"/>
  </r>
  <r>
    <x v="16"/>
    <x v="2"/>
    <x v="6"/>
    <x v="13"/>
    <x v="23"/>
    <n v="0"/>
    <n v="0"/>
    <n v="1241015"/>
    <n v="413"/>
    <n v="1241015"/>
    <n v="266141"/>
    <n v="518"/>
  </r>
  <r>
    <x v="16"/>
    <x v="2"/>
    <x v="7"/>
    <x v="14"/>
    <x v="24"/>
    <n v="0"/>
    <n v="0"/>
    <n v="2528329"/>
    <n v="577"/>
    <n v="2528329"/>
    <n v="423860"/>
    <n v="730"/>
  </r>
  <r>
    <x v="16"/>
    <x v="2"/>
    <x v="7"/>
    <x v="16"/>
    <x v="2"/>
    <n v="2211844"/>
    <n v="291"/>
    <n v="2222984"/>
    <n v="518"/>
    <n v="4434828"/>
    <n v="505788"/>
    <n v="975"/>
  </r>
  <r>
    <x v="16"/>
    <x v="2"/>
    <x v="7"/>
    <x v="16"/>
    <x v="21"/>
    <n v="457092"/>
    <n v="52"/>
    <n v="3823754"/>
    <n v="794"/>
    <n v="4280846"/>
    <n v="458778"/>
    <n v="939"/>
  </r>
  <r>
    <x v="16"/>
    <x v="2"/>
    <x v="7"/>
    <x v="17"/>
    <x v="2"/>
    <n v="56546"/>
    <n v="24"/>
    <n v="0"/>
    <n v="0"/>
    <n v="56546"/>
    <n v="21323"/>
    <n v="41"/>
  </r>
  <r>
    <x v="16"/>
    <x v="2"/>
    <x v="7"/>
    <x v="17"/>
    <x v="25"/>
    <n v="0"/>
    <n v="0"/>
    <n v="245406"/>
    <n v="125"/>
    <n v="245406"/>
    <n v="61885"/>
    <n v="134"/>
  </r>
  <r>
    <x v="16"/>
    <x v="2"/>
    <x v="7"/>
    <x v="18"/>
    <x v="25"/>
    <n v="0"/>
    <n v="0"/>
    <n v="6945237"/>
    <n v="1424"/>
    <n v="6945237"/>
    <n v="820788"/>
    <n v="1520"/>
  </r>
  <r>
    <x v="16"/>
    <x v="2"/>
    <x v="7"/>
    <x v="19"/>
    <x v="2"/>
    <n v="2657003"/>
    <n v="686"/>
    <n v="76657"/>
    <n v="25"/>
    <n v="2733660"/>
    <n v="445191"/>
    <n v="916"/>
  </r>
  <r>
    <x v="16"/>
    <x v="2"/>
    <x v="7"/>
    <x v="19"/>
    <x v="26"/>
    <n v="6204776"/>
    <n v="1368"/>
    <n v="0"/>
    <n v="0"/>
    <n v="6295448"/>
    <n v="922992"/>
    <n v="1777"/>
  </r>
  <r>
    <x v="16"/>
    <x v="3"/>
    <x v="1"/>
    <x v="1"/>
    <x v="7"/>
    <n v="10503"/>
    <n v="11"/>
    <n v="0"/>
    <n v="0"/>
    <n v="10503"/>
    <n v="3779"/>
    <n v="12"/>
  </r>
  <r>
    <x v="16"/>
    <x v="3"/>
    <x v="2"/>
    <x v="2"/>
    <x v="5"/>
    <n v="15318967"/>
    <n v="6400"/>
    <n v="10585427"/>
    <n v="3589"/>
    <n v="26981608"/>
    <n v="7287533"/>
    <n v="12819"/>
  </r>
  <r>
    <x v="16"/>
    <x v="3"/>
    <x v="2"/>
    <x v="2"/>
    <x v="6"/>
    <n v="373112"/>
    <n v="228"/>
    <n v="271000"/>
    <n v="157"/>
    <n v="649174"/>
    <n v="259586"/>
    <n v="499"/>
  </r>
  <r>
    <x v="16"/>
    <x v="3"/>
    <x v="2"/>
    <x v="2"/>
    <x v="7"/>
    <n v="5661182"/>
    <n v="2728"/>
    <n v="2534266"/>
    <n v="994"/>
    <n v="8364193"/>
    <n v="2736456"/>
    <n v="4971"/>
  </r>
  <r>
    <x v="16"/>
    <x v="3"/>
    <x v="2"/>
    <x v="2"/>
    <x v="8"/>
    <n v="16429029"/>
    <n v="5727"/>
    <n v="11800688"/>
    <n v="2756"/>
    <n v="28573962"/>
    <n v="6017988"/>
    <n v="10980"/>
  </r>
  <r>
    <x v="16"/>
    <x v="3"/>
    <x v="2"/>
    <x v="3"/>
    <x v="9"/>
    <n v="716410"/>
    <n v="248"/>
    <n v="163451"/>
    <n v="137"/>
    <n v="879861"/>
    <n v="234564"/>
    <n v="469"/>
  </r>
  <r>
    <x v="16"/>
    <x v="3"/>
    <x v="2"/>
    <x v="3"/>
    <x v="10"/>
    <n v="2609031"/>
    <n v="1163"/>
    <n v="2370589"/>
    <n v="969"/>
    <n v="5090032"/>
    <n v="1653418"/>
    <n v="2926"/>
  </r>
  <r>
    <x v="16"/>
    <x v="3"/>
    <x v="2"/>
    <x v="3"/>
    <x v="4"/>
    <n v="13342576"/>
    <n v="4263"/>
    <n v="3364860"/>
    <n v="1467"/>
    <n v="16828469"/>
    <n v="4034639"/>
    <n v="7449"/>
  </r>
  <r>
    <x v="16"/>
    <x v="3"/>
    <x v="2"/>
    <x v="3"/>
    <x v="8"/>
    <n v="9695464"/>
    <n v="2959"/>
    <n v="1288171"/>
    <n v="347"/>
    <n v="10998853"/>
    <n v="2273331"/>
    <n v="4179"/>
  </r>
  <r>
    <x v="16"/>
    <x v="3"/>
    <x v="2"/>
    <x v="4"/>
    <x v="4"/>
    <n v="83823"/>
    <n v="136"/>
    <n v="501481"/>
    <n v="609"/>
    <n v="1213731"/>
    <n v="776148"/>
    <n v="1607"/>
  </r>
  <r>
    <x v="16"/>
    <x v="3"/>
    <x v="2"/>
    <x v="5"/>
    <x v="1"/>
    <n v="3500473"/>
    <n v="2347"/>
    <n v="1062701"/>
    <n v="603"/>
    <n v="4617593"/>
    <n v="2058277"/>
    <n v="3792"/>
  </r>
  <r>
    <x v="16"/>
    <x v="3"/>
    <x v="2"/>
    <x v="5"/>
    <x v="6"/>
    <n v="0"/>
    <n v="0"/>
    <n v="57761"/>
    <n v="53"/>
    <n v="57761"/>
    <n v="21539"/>
    <n v="56"/>
  </r>
  <r>
    <x v="16"/>
    <x v="3"/>
    <x v="3"/>
    <x v="6"/>
    <x v="12"/>
    <n v="0"/>
    <n v="1"/>
    <n v="3103"/>
    <n v="4"/>
    <n v="4656"/>
    <n v="3869"/>
    <n v="7"/>
  </r>
  <r>
    <x v="16"/>
    <x v="3"/>
    <x v="3"/>
    <x v="6"/>
    <x v="31"/>
    <n v="0"/>
    <n v="0"/>
    <n v="18427"/>
    <n v="59"/>
    <n v="18427"/>
    <n v="35368"/>
    <n v="69"/>
  </r>
  <r>
    <x v="16"/>
    <x v="3"/>
    <x v="3"/>
    <x v="7"/>
    <x v="13"/>
    <n v="0"/>
    <n v="0"/>
    <n v="834535"/>
    <n v="157"/>
    <n v="834535"/>
    <n v="83310"/>
    <n v="173"/>
  </r>
  <r>
    <x v="16"/>
    <x v="3"/>
    <x v="3"/>
    <x v="7"/>
    <x v="0"/>
    <n v="0"/>
    <n v="0"/>
    <n v="13195058"/>
    <n v="2235"/>
    <n v="13195058"/>
    <n v="1278487"/>
    <n v="2384"/>
  </r>
  <r>
    <x v="16"/>
    <x v="3"/>
    <x v="4"/>
    <x v="8"/>
    <x v="14"/>
    <n v="8033973"/>
    <n v="2998"/>
    <n v="875710"/>
    <n v="485"/>
    <n v="8957299"/>
    <n v="2223358"/>
    <n v="4386"/>
  </r>
  <r>
    <x v="16"/>
    <x v="3"/>
    <x v="4"/>
    <x v="8"/>
    <x v="3"/>
    <n v="894882"/>
    <n v="326"/>
    <n v="7286611"/>
    <n v="1785"/>
    <n v="8181493"/>
    <n v="1527665"/>
    <n v="2588"/>
  </r>
  <r>
    <x v="16"/>
    <x v="3"/>
    <x v="4"/>
    <x v="8"/>
    <x v="5"/>
    <n v="5722289"/>
    <n v="1747"/>
    <n v="1414098"/>
    <n v="483"/>
    <n v="7211473"/>
    <n v="1569224"/>
    <n v="2754"/>
  </r>
  <r>
    <x v="16"/>
    <x v="3"/>
    <x v="4"/>
    <x v="9"/>
    <x v="16"/>
    <n v="0"/>
    <n v="0"/>
    <n v="91039"/>
    <n v="17"/>
    <n v="91039"/>
    <n v="10823"/>
    <n v="17"/>
  </r>
  <r>
    <x v="16"/>
    <x v="3"/>
    <x v="4"/>
    <x v="9"/>
    <x v="17"/>
    <n v="0"/>
    <n v="0"/>
    <n v="45921"/>
    <n v="44"/>
    <n v="45921"/>
    <n v="23813"/>
    <n v="44"/>
  </r>
  <r>
    <x v="16"/>
    <x v="3"/>
    <x v="4"/>
    <x v="9"/>
    <x v="18"/>
    <n v="38355"/>
    <n v="37"/>
    <n v="434080"/>
    <n v="154"/>
    <n v="472435"/>
    <n v="135999"/>
    <n v="211"/>
  </r>
  <r>
    <x v="16"/>
    <x v="3"/>
    <x v="5"/>
    <x v="10"/>
    <x v="19"/>
    <n v="0"/>
    <n v="0"/>
    <n v="99205"/>
    <n v="7"/>
    <n v="99205"/>
    <n v="4334"/>
    <n v="9"/>
  </r>
  <r>
    <x v="16"/>
    <x v="3"/>
    <x v="5"/>
    <x v="10"/>
    <x v="20"/>
    <n v="0"/>
    <n v="0"/>
    <n v="8053307"/>
    <n v="898"/>
    <n v="8053307"/>
    <n v="430781"/>
    <n v="924"/>
  </r>
  <r>
    <x v="16"/>
    <x v="3"/>
    <x v="5"/>
    <x v="11"/>
    <x v="19"/>
    <n v="0"/>
    <n v="0"/>
    <n v="11194651"/>
    <n v="771"/>
    <n v="11194651"/>
    <n v="446774"/>
    <n v="923"/>
  </r>
  <r>
    <x v="16"/>
    <x v="3"/>
    <x v="5"/>
    <x v="11"/>
    <x v="21"/>
    <n v="0"/>
    <n v="0"/>
    <n v="81764801"/>
    <n v="3142"/>
    <n v="81764801"/>
    <n v="1800141"/>
    <n v="3535"/>
  </r>
  <r>
    <x v="16"/>
    <x v="3"/>
    <x v="6"/>
    <x v="12"/>
    <x v="22"/>
    <n v="0"/>
    <n v="0"/>
    <n v="416848"/>
    <n v="98"/>
    <n v="416848"/>
    <n v="70155"/>
    <n v="118"/>
  </r>
  <r>
    <x v="16"/>
    <x v="3"/>
    <x v="6"/>
    <x v="13"/>
    <x v="23"/>
    <n v="0"/>
    <n v="0"/>
    <n v="860096"/>
    <n v="403"/>
    <n v="860096"/>
    <n v="251495"/>
    <n v="505"/>
  </r>
  <r>
    <x v="16"/>
    <x v="3"/>
    <x v="7"/>
    <x v="14"/>
    <x v="24"/>
    <n v="0"/>
    <n v="0"/>
    <n v="3319566"/>
    <n v="575"/>
    <n v="3319566"/>
    <n v="457503"/>
    <n v="727"/>
  </r>
  <r>
    <x v="16"/>
    <x v="3"/>
    <x v="7"/>
    <x v="16"/>
    <x v="2"/>
    <n v="1945940"/>
    <n v="287"/>
    <n v="2501745"/>
    <n v="518"/>
    <n v="4447685"/>
    <n v="493156"/>
    <n v="934"/>
  </r>
  <r>
    <x v="16"/>
    <x v="3"/>
    <x v="7"/>
    <x v="16"/>
    <x v="21"/>
    <n v="290579"/>
    <n v="51"/>
    <n v="3902052"/>
    <n v="786"/>
    <n v="4192631"/>
    <n v="449804"/>
    <n v="928"/>
  </r>
  <r>
    <x v="16"/>
    <x v="3"/>
    <x v="7"/>
    <x v="17"/>
    <x v="2"/>
    <n v="56537"/>
    <n v="24"/>
    <n v="0"/>
    <n v="0"/>
    <n v="56537"/>
    <n v="18607"/>
    <n v="41"/>
  </r>
  <r>
    <x v="16"/>
    <x v="3"/>
    <x v="7"/>
    <x v="17"/>
    <x v="25"/>
    <n v="0"/>
    <n v="0"/>
    <n v="226755"/>
    <n v="123"/>
    <n v="226755"/>
    <n v="64975"/>
    <n v="133"/>
  </r>
  <r>
    <x v="16"/>
    <x v="3"/>
    <x v="7"/>
    <x v="18"/>
    <x v="25"/>
    <n v="0"/>
    <n v="2"/>
    <n v="7173959"/>
    <n v="1378"/>
    <n v="7173959"/>
    <n v="804437"/>
    <n v="1475"/>
  </r>
  <r>
    <x v="16"/>
    <x v="3"/>
    <x v="7"/>
    <x v="19"/>
    <x v="2"/>
    <n v="3725872"/>
    <n v="658"/>
    <n v="85821"/>
    <n v="26"/>
    <n v="3811693"/>
    <n v="455087"/>
    <n v="893"/>
  </r>
  <r>
    <x v="16"/>
    <x v="3"/>
    <x v="7"/>
    <x v="19"/>
    <x v="26"/>
    <n v="7084261"/>
    <n v="1362"/>
    <n v="0"/>
    <n v="0"/>
    <n v="7185148"/>
    <n v="923800"/>
    <n v="1796"/>
  </r>
  <r>
    <x v="17"/>
    <x v="0"/>
    <x v="1"/>
    <x v="1"/>
    <x v="7"/>
    <n v="17664"/>
    <n v="13"/>
    <n v="0"/>
    <n v="0"/>
    <n v="17664"/>
    <n v="8485"/>
    <n v="16"/>
  </r>
  <r>
    <x v="17"/>
    <x v="0"/>
    <x v="2"/>
    <x v="2"/>
    <x v="5"/>
    <n v="15766016"/>
    <n v="6469"/>
    <n v="11772613"/>
    <n v="3471"/>
    <n v="28380599"/>
    <n v="7191057"/>
    <n v="12739"/>
  </r>
  <r>
    <x v="17"/>
    <x v="0"/>
    <x v="2"/>
    <x v="2"/>
    <x v="6"/>
    <n v="398849"/>
    <n v="207"/>
    <n v="285110"/>
    <n v="123"/>
    <n v="683959"/>
    <n v="247256"/>
    <n v="448"/>
  </r>
  <r>
    <x v="17"/>
    <x v="0"/>
    <x v="2"/>
    <x v="2"/>
    <x v="7"/>
    <n v="5908483"/>
    <n v="2818"/>
    <n v="2331703"/>
    <n v="969"/>
    <n v="8618333"/>
    <n v="2723022"/>
    <n v="5069"/>
  </r>
  <r>
    <x v="17"/>
    <x v="0"/>
    <x v="2"/>
    <x v="2"/>
    <x v="8"/>
    <n v="17382696"/>
    <n v="5556"/>
    <n v="12715595"/>
    <n v="2802"/>
    <n v="30819225"/>
    <n v="6376168"/>
    <n v="10845"/>
  </r>
  <r>
    <x v="17"/>
    <x v="0"/>
    <x v="2"/>
    <x v="3"/>
    <x v="9"/>
    <n v="947829"/>
    <n v="236"/>
    <n v="305343"/>
    <n v="144"/>
    <n v="1253172"/>
    <n v="265488"/>
    <n v="462"/>
  </r>
  <r>
    <x v="17"/>
    <x v="0"/>
    <x v="2"/>
    <x v="3"/>
    <x v="10"/>
    <n v="2616149"/>
    <n v="1114"/>
    <n v="2454295"/>
    <n v="995"/>
    <n v="5162958"/>
    <n v="1750793"/>
    <n v="2862"/>
  </r>
  <r>
    <x v="17"/>
    <x v="0"/>
    <x v="2"/>
    <x v="3"/>
    <x v="4"/>
    <n v="14790575"/>
    <n v="3703"/>
    <n v="3266730"/>
    <n v="1480"/>
    <n v="18102546"/>
    <n v="3850823"/>
    <n v="6763"/>
  </r>
  <r>
    <x v="17"/>
    <x v="0"/>
    <x v="2"/>
    <x v="3"/>
    <x v="8"/>
    <n v="9885308"/>
    <n v="2970"/>
    <n v="1263177"/>
    <n v="320"/>
    <n v="11154145"/>
    <n v="2363945"/>
    <n v="4126"/>
  </r>
  <r>
    <x v="17"/>
    <x v="0"/>
    <x v="2"/>
    <x v="4"/>
    <x v="4"/>
    <n v="74445"/>
    <n v="116"/>
    <n v="441531"/>
    <n v="572"/>
    <n v="876010"/>
    <n v="746925"/>
    <n v="1508"/>
  </r>
  <r>
    <x v="17"/>
    <x v="0"/>
    <x v="2"/>
    <x v="5"/>
    <x v="1"/>
    <n v="4477579"/>
    <n v="2123"/>
    <n v="767836"/>
    <n v="445"/>
    <n v="5289014"/>
    <n v="1831712"/>
    <n v="3432"/>
  </r>
  <r>
    <x v="17"/>
    <x v="0"/>
    <x v="2"/>
    <x v="5"/>
    <x v="6"/>
    <n v="0"/>
    <n v="0"/>
    <n v="0"/>
    <n v="6"/>
    <n v="0"/>
    <n v="2480"/>
    <n v="6"/>
  </r>
  <r>
    <x v="17"/>
    <x v="0"/>
    <x v="3"/>
    <x v="6"/>
    <x v="12"/>
    <n v="0"/>
    <n v="1"/>
    <n v="4716"/>
    <n v="5"/>
    <n v="6371"/>
    <n v="4019"/>
    <n v="8"/>
  </r>
  <r>
    <x v="17"/>
    <x v="0"/>
    <x v="3"/>
    <x v="6"/>
    <x v="31"/>
    <n v="0"/>
    <n v="0"/>
    <n v="63641"/>
    <n v="65"/>
    <n v="63641"/>
    <n v="52800"/>
    <n v="93"/>
  </r>
  <r>
    <x v="17"/>
    <x v="0"/>
    <x v="3"/>
    <x v="7"/>
    <x v="13"/>
    <n v="0"/>
    <n v="0"/>
    <n v="733898"/>
    <n v="159"/>
    <n v="733898"/>
    <n v="88341"/>
    <n v="174"/>
  </r>
  <r>
    <x v="17"/>
    <x v="0"/>
    <x v="3"/>
    <x v="7"/>
    <x v="0"/>
    <n v="0"/>
    <n v="0"/>
    <n v="11918175"/>
    <n v="2281"/>
    <n v="11918175"/>
    <n v="1266116"/>
    <n v="2422"/>
  </r>
  <r>
    <x v="17"/>
    <x v="0"/>
    <x v="4"/>
    <x v="8"/>
    <x v="14"/>
    <n v="7878637"/>
    <n v="2554"/>
    <n v="960392"/>
    <n v="340"/>
    <n v="8875013"/>
    <n v="2125705"/>
    <n v="3687"/>
  </r>
  <r>
    <x v="17"/>
    <x v="0"/>
    <x v="4"/>
    <x v="8"/>
    <x v="3"/>
    <n v="960651"/>
    <n v="334"/>
    <n v="6118828"/>
    <n v="1223"/>
    <n v="7098445"/>
    <n v="1246165"/>
    <n v="1973"/>
  </r>
  <r>
    <x v="17"/>
    <x v="0"/>
    <x v="4"/>
    <x v="8"/>
    <x v="5"/>
    <n v="5356776"/>
    <n v="1711"/>
    <n v="1572619"/>
    <n v="449"/>
    <n v="6965438"/>
    <n v="1636366"/>
    <n v="2687"/>
  </r>
  <r>
    <x v="17"/>
    <x v="0"/>
    <x v="4"/>
    <x v="9"/>
    <x v="16"/>
    <n v="0"/>
    <n v="0"/>
    <n v="59258"/>
    <n v="8"/>
    <n v="59258"/>
    <n v="4580"/>
    <n v="8"/>
  </r>
  <r>
    <x v="17"/>
    <x v="0"/>
    <x v="4"/>
    <x v="9"/>
    <x v="17"/>
    <n v="0"/>
    <n v="0"/>
    <n v="97976"/>
    <n v="43"/>
    <n v="97976"/>
    <n v="28297"/>
    <n v="43"/>
  </r>
  <r>
    <x v="17"/>
    <x v="0"/>
    <x v="4"/>
    <x v="9"/>
    <x v="18"/>
    <n v="55029"/>
    <n v="39"/>
    <n v="394028"/>
    <n v="154"/>
    <n v="449057"/>
    <n v="135064"/>
    <n v="211"/>
  </r>
  <r>
    <x v="17"/>
    <x v="0"/>
    <x v="5"/>
    <x v="10"/>
    <x v="19"/>
    <n v="0"/>
    <n v="0"/>
    <n v="111836"/>
    <n v="8"/>
    <n v="111836"/>
    <n v="4285"/>
    <n v="10"/>
  </r>
  <r>
    <x v="17"/>
    <x v="0"/>
    <x v="5"/>
    <x v="10"/>
    <x v="20"/>
    <n v="0"/>
    <n v="0"/>
    <n v="7933564"/>
    <n v="862"/>
    <n v="7933564"/>
    <n v="450803"/>
    <n v="890"/>
  </r>
  <r>
    <x v="17"/>
    <x v="0"/>
    <x v="5"/>
    <x v="11"/>
    <x v="19"/>
    <n v="0"/>
    <n v="0"/>
    <n v="10009649"/>
    <n v="707"/>
    <n v="10009649"/>
    <n v="443043"/>
    <n v="858"/>
  </r>
  <r>
    <x v="17"/>
    <x v="0"/>
    <x v="5"/>
    <x v="11"/>
    <x v="21"/>
    <n v="0"/>
    <n v="0"/>
    <n v="79975581"/>
    <n v="3138"/>
    <n v="79975581"/>
    <n v="1824878"/>
    <n v="3556"/>
  </r>
  <r>
    <x v="17"/>
    <x v="0"/>
    <x v="6"/>
    <x v="12"/>
    <x v="22"/>
    <n v="0"/>
    <n v="0"/>
    <n v="471653"/>
    <n v="100"/>
    <n v="471653"/>
    <n v="61355"/>
    <n v="120"/>
  </r>
  <r>
    <x v="17"/>
    <x v="0"/>
    <x v="6"/>
    <x v="13"/>
    <x v="23"/>
    <n v="0"/>
    <n v="0"/>
    <n v="885569"/>
    <n v="386"/>
    <n v="885569"/>
    <n v="250532"/>
    <n v="494"/>
  </r>
  <r>
    <x v="17"/>
    <x v="0"/>
    <x v="7"/>
    <x v="14"/>
    <x v="24"/>
    <n v="0"/>
    <n v="0"/>
    <n v="3502904"/>
    <n v="575"/>
    <n v="3502904"/>
    <n v="472684"/>
    <n v="727"/>
  </r>
  <r>
    <x v="17"/>
    <x v="0"/>
    <x v="7"/>
    <x v="16"/>
    <x v="2"/>
    <n v="1822759"/>
    <n v="264"/>
    <n v="2203037"/>
    <n v="502"/>
    <n v="4025796"/>
    <n v="485710"/>
    <n v="895"/>
  </r>
  <r>
    <x v="17"/>
    <x v="0"/>
    <x v="7"/>
    <x v="16"/>
    <x v="21"/>
    <n v="596187"/>
    <n v="44"/>
    <n v="3647795"/>
    <n v="769"/>
    <n v="4243982"/>
    <n v="462518"/>
    <n v="903"/>
  </r>
  <r>
    <x v="17"/>
    <x v="0"/>
    <x v="7"/>
    <x v="17"/>
    <x v="2"/>
    <n v="49772"/>
    <n v="23"/>
    <n v="0"/>
    <n v="0"/>
    <n v="49772"/>
    <n v="21646"/>
    <n v="40"/>
  </r>
  <r>
    <x v="17"/>
    <x v="0"/>
    <x v="7"/>
    <x v="17"/>
    <x v="25"/>
    <n v="0"/>
    <n v="0"/>
    <n v="247341"/>
    <n v="116"/>
    <n v="247341"/>
    <n v="75065"/>
    <n v="128"/>
  </r>
  <r>
    <x v="17"/>
    <x v="0"/>
    <x v="7"/>
    <x v="18"/>
    <x v="25"/>
    <n v="0"/>
    <n v="5"/>
    <n v="6779984"/>
    <n v="1376"/>
    <n v="6779984"/>
    <n v="770747"/>
    <n v="1472"/>
  </r>
  <r>
    <x v="17"/>
    <x v="0"/>
    <x v="7"/>
    <x v="19"/>
    <x v="2"/>
    <n v="2754226"/>
    <n v="643"/>
    <n v="102991"/>
    <n v="27"/>
    <n v="2857217"/>
    <n v="442965"/>
    <n v="874"/>
  </r>
  <r>
    <x v="17"/>
    <x v="0"/>
    <x v="7"/>
    <x v="19"/>
    <x v="26"/>
    <n v="7364725"/>
    <n v="1355"/>
    <n v="0"/>
    <n v="0"/>
    <n v="7490627"/>
    <n v="957144"/>
    <n v="1769"/>
  </r>
  <r>
    <x v="17"/>
    <x v="1"/>
    <x v="1"/>
    <x v="1"/>
    <x v="7"/>
    <n v="14335"/>
    <n v="10"/>
    <n v="0"/>
    <n v="0"/>
    <n v="14335"/>
    <n v="6088"/>
    <n v="11"/>
  </r>
  <r>
    <x v="17"/>
    <x v="1"/>
    <x v="2"/>
    <x v="2"/>
    <x v="5"/>
    <n v="15357367"/>
    <n v="6210"/>
    <n v="10935840"/>
    <n v="3028"/>
    <n v="27160942"/>
    <n v="7010926"/>
    <n v="11915"/>
  </r>
  <r>
    <x v="17"/>
    <x v="1"/>
    <x v="2"/>
    <x v="2"/>
    <x v="6"/>
    <n v="398571"/>
    <n v="200"/>
    <n v="252266"/>
    <n v="107"/>
    <n v="650837"/>
    <n v="238213"/>
    <n v="430"/>
  </r>
  <r>
    <x v="17"/>
    <x v="1"/>
    <x v="2"/>
    <x v="2"/>
    <x v="7"/>
    <n v="5909223"/>
    <n v="2781"/>
    <n v="2276531"/>
    <n v="933"/>
    <n v="8440326"/>
    <n v="2734981"/>
    <n v="5000"/>
  </r>
  <r>
    <x v="17"/>
    <x v="1"/>
    <x v="2"/>
    <x v="2"/>
    <x v="8"/>
    <n v="17330897"/>
    <n v="5600"/>
    <n v="12591339"/>
    <n v="2865"/>
    <n v="30872647"/>
    <n v="6171984"/>
    <n v="10877"/>
  </r>
  <r>
    <x v="17"/>
    <x v="1"/>
    <x v="2"/>
    <x v="3"/>
    <x v="9"/>
    <n v="609138"/>
    <n v="233"/>
    <n v="296589"/>
    <n v="152"/>
    <n v="905727"/>
    <n v="253061"/>
    <n v="468"/>
  </r>
  <r>
    <x v="17"/>
    <x v="1"/>
    <x v="2"/>
    <x v="3"/>
    <x v="10"/>
    <n v="2937444"/>
    <n v="1075"/>
    <n v="2428512"/>
    <n v="974"/>
    <n v="5457183"/>
    <n v="1610911"/>
    <n v="2783"/>
  </r>
  <r>
    <x v="17"/>
    <x v="1"/>
    <x v="2"/>
    <x v="3"/>
    <x v="4"/>
    <n v="13462056"/>
    <n v="3676"/>
    <n v="3489423"/>
    <n v="1452"/>
    <n v="17047542"/>
    <n v="3668769"/>
    <n v="6745"/>
  </r>
  <r>
    <x v="17"/>
    <x v="1"/>
    <x v="2"/>
    <x v="3"/>
    <x v="8"/>
    <n v="9393513"/>
    <n v="2963"/>
    <n v="1229230"/>
    <n v="338"/>
    <n v="10638891"/>
    <n v="2251983"/>
    <n v="4149"/>
  </r>
  <r>
    <x v="17"/>
    <x v="1"/>
    <x v="2"/>
    <x v="4"/>
    <x v="4"/>
    <n v="72373"/>
    <n v="109"/>
    <n v="338346"/>
    <n v="521"/>
    <n v="1086997"/>
    <n v="684573"/>
    <n v="1399"/>
  </r>
  <r>
    <x v="17"/>
    <x v="1"/>
    <x v="2"/>
    <x v="5"/>
    <x v="1"/>
    <n v="4304144"/>
    <n v="2068"/>
    <n v="799011"/>
    <n v="414"/>
    <n v="5152257"/>
    <n v="1820935"/>
    <n v="3343"/>
  </r>
  <r>
    <x v="17"/>
    <x v="1"/>
    <x v="2"/>
    <x v="5"/>
    <x v="6"/>
    <n v="0"/>
    <n v="0"/>
    <n v="0"/>
    <n v="2"/>
    <n v="0"/>
    <n v="686"/>
    <n v="2"/>
  </r>
  <r>
    <x v="17"/>
    <x v="1"/>
    <x v="3"/>
    <x v="6"/>
    <x v="12"/>
    <n v="0"/>
    <n v="1"/>
    <n v="4334"/>
    <n v="5"/>
    <n v="5643"/>
    <n v="4887"/>
    <n v="9"/>
  </r>
  <r>
    <x v="17"/>
    <x v="1"/>
    <x v="3"/>
    <x v="6"/>
    <x v="31"/>
    <n v="0"/>
    <n v="0"/>
    <n v="66893"/>
    <n v="74"/>
    <n v="66893"/>
    <n v="58203"/>
    <n v="104"/>
  </r>
  <r>
    <x v="17"/>
    <x v="1"/>
    <x v="3"/>
    <x v="7"/>
    <x v="13"/>
    <n v="0"/>
    <n v="0"/>
    <n v="931790"/>
    <n v="151"/>
    <n v="931790"/>
    <n v="90683"/>
    <n v="166"/>
  </r>
  <r>
    <x v="17"/>
    <x v="1"/>
    <x v="3"/>
    <x v="7"/>
    <x v="0"/>
    <n v="0"/>
    <n v="0"/>
    <n v="11371600"/>
    <n v="2274"/>
    <n v="11371600"/>
    <n v="1283182"/>
    <n v="2416"/>
  </r>
  <r>
    <x v="17"/>
    <x v="1"/>
    <x v="4"/>
    <x v="8"/>
    <x v="14"/>
    <n v="7772977"/>
    <n v="2517"/>
    <n v="982521"/>
    <n v="366"/>
    <n v="8813739"/>
    <n v="1985390"/>
    <n v="3647"/>
  </r>
  <r>
    <x v="17"/>
    <x v="1"/>
    <x v="4"/>
    <x v="8"/>
    <x v="3"/>
    <n v="864848"/>
    <n v="342"/>
    <n v="5951103"/>
    <n v="1239"/>
    <n v="6824894"/>
    <n v="1233952"/>
    <n v="1985"/>
  </r>
  <r>
    <x v="17"/>
    <x v="1"/>
    <x v="4"/>
    <x v="8"/>
    <x v="5"/>
    <n v="5419968"/>
    <n v="1734"/>
    <n v="1385953"/>
    <n v="427"/>
    <n v="6820779"/>
    <n v="1511675"/>
    <n v="2726"/>
  </r>
  <r>
    <x v="17"/>
    <x v="1"/>
    <x v="4"/>
    <x v="9"/>
    <x v="16"/>
    <n v="0"/>
    <n v="0"/>
    <n v="54950"/>
    <n v="8"/>
    <n v="54950"/>
    <n v="4690"/>
    <n v="8"/>
  </r>
  <r>
    <x v="17"/>
    <x v="1"/>
    <x v="4"/>
    <x v="9"/>
    <x v="17"/>
    <n v="0"/>
    <n v="0"/>
    <n v="115335"/>
    <n v="45"/>
    <n v="115335"/>
    <n v="28476"/>
    <n v="45"/>
  </r>
  <r>
    <x v="17"/>
    <x v="1"/>
    <x v="4"/>
    <x v="9"/>
    <x v="18"/>
    <n v="48475"/>
    <n v="34"/>
    <n v="352709"/>
    <n v="139"/>
    <n v="401184"/>
    <n v="120890"/>
    <n v="187"/>
  </r>
  <r>
    <x v="17"/>
    <x v="1"/>
    <x v="5"/>
    <x v="10"/>
    <x v="19"/>
    <n v="0"/>
    <n v="0"/>
    <n v="76027"/>
    <n v="6"/>
    <n v="76027"/>
    <n v="4840"/>
    <n v="8"/>
  </r>
  <r>
    <x v="17"/>
    <x v="1"/>
    <x v="5"/>
    <x v="10"/>
    <x v="20"/>
    <n v="0"/>
    <n v="0"/>
    <n v="7290974"/>
    <n v="903"/>
    <n v="7290974"/>
    <n v="439655"/>
    <n v="928"/>
  </r>
  <r>
    <x v="17"/>
    <x v="1"/>
    <x v="5"/>
    <x v="11"/>
    <x v="19"/>
    <n v="0"/>
    <n v="0"/>
    <n v="9218906"/>
    <n v="709"/>
    <n v="9218906"/>
    <n v="423378"/>
    <n v="860"/>
  </r>
  <r>
    <x v="17"/>
    <x v="1"/>
    <x v="5"/>
    <x v="11"/>
    <x v="21"/>
    <n v="0"/>
    <n v="0"/>
    <n v="76234539"/>
    <n v="3138"/>
    <n v="76234539"/>
    <n v="1808246"/>
    <n v="3568"/>
  </r>
  <r>
    <x v="17"/>
    <x v="1"/>
    <x v="6"/>
    <x v="12"/>
    <x v="22"/>
    <n v="0"/>
    <n v="0"/>
    <n v="386666"/>
    <n v="102"/>
    <n v="386666"/>
    <n v="71199"/>
    <n v="123"/>
  </r>
  <r>
    <x v="17"/>
    <x v="1"/>
    <x v="6"/>
    <x v="13"/>
    <x v="23"/>
    <n v="0"/>
    <n v="0"/>
    <n v="1001568"/>
    <n v="394"/>
    <n v="1001568"/>
    <n v="269474"/>
    <n v="491"/>
  </r>
  <r>
    <x v="17"/>
    <x v="1"/>
    <x v="7"/>
    <x v="14"/>
    <x v="24"/>
    <n v="0"/>
    <n v="0"/>
    <n v="3065973"/>
    <n v="566"/>
    <n v="3065973"/>
    <n v="454524"/>
    <n v="718"/>
  </r>
  <r>
    <x v="17"/>
    <x v="1"/>
    <x v="7"/>
    <x v="16"/>
    <x v="2"/>
    <n v="1740271"/>
    <n v="258"/>
    <n v="2208488"/>
    <n v="531"/>
    <n v="3948759"/>
    <n v="484317"/>
    <n v="900"/>
  </r>
  <r>
    <x v="17"/>
    <x v="1"/>
    <x v="7"/>
    <x v="16"/>
    <x v="21"/>
    <n v="505911"/>
    <n v="44"/>
    <n v="3520684"/>
    <n v="772"/>
    <n v="4026595"/>
    <n v="429216"/>
    <n v="901"/>
  </r>
  <r>
    <x v="17"/>
    <x v="1"/>
    <x v="7"/>
    <x v="17"/>
    <x v="2"/>
    <n v="54370"/>
    <n v="22"/>
    <n v="0"/>
    <n v="0"/>
    <n v="54370"/>
    <n v="17538"/>
    <n v="38"/>
  </r>
  <r>
    <x v="17"/>
    <x v="1"/>
    <x v="7"/>
    <x v="17"/>
    <x v="25"/>
    <n v="0"/>
    <n v="0"/>
    <n v="338373"/>
    <n v="124"/>
    <n v="338373"/>
    <n v="67022"/>
    <n v="134"/>
  </r>
  <r>
    <x v="17"/>
    <x v="1"/>
    <x v="7"/>
    <x v="18"/>
    <x v="25"/>
    <n v="0"/>
    <n v="5"/>
    <n v="5702583"/>
    <n v="1387"/>
    <n v="5702583"/>
    <n v="681564"/>
    <n v="1488"/>
  </r>
  <r>
    <x v="17"/>
    <x v="1"/>
    <x v="7"/>
    <x v="19"/>
    <x v="2"/>
    <n v="1999716"/>
    <n v="675"/>
    <n v="85736"/>
    <n v="28"/>
    <n v="2085452"/>
    <n v="456287"/>
    <n v="903"/>
  </r>
  <r>
    <x v="17"/>
    <x v="1"/>
    <x v="7"/>
    <x v="19"/>
    <x v="26"/>
    <n v="6543704"/>
    <n v="1408"/>
    <n v="0"/>
    <n v="0"/>
    <n v="6656129"/>
    <n v="981257"/>
    <n v="1853"/>
  </r>
  <r>
    <x v="17"/>
    <x v="2"/>
    <x v="1"/>
    <x v="1"/>
    <x v="7"/>
    <n v="611"/>
    <n v="10"/>
    <n v="0"/>
    <n v="0"/>
    <n v="611"/>
    <n v="361"/>
    <n v="11"/>
  </r>
  <r>
    <x v="17"/>
    <x v="2"/>
    <x v="2"/>
    <x v="2"/>
    <x v="5"/>
    <n v="14315595"/>
    <n v="6131"/>
    <n v="10576281"/>
    <n v="2910"/>
    <n v="25552498"/>
    <n v="6762454"/>
    <n v="11622"/>
  </r>
  <r>
    <x v="17"/>
    <x v="2"/>
    <x v="2"/>
    <x v="2"/>
    <x v="6"/>
    <n v="326475"/>
    <n v="169"/>
    <n v="298502"/>
    <n v="143"/>
    <n v="628864"/>
    <n v="221346"/>
    <n v="419"/>
  </r>
  <r>
    <x v="17"/>
    <x v="2"/>
    <x v="2"/>
    <x v="2"/>
    <x v="7"/>
    <n v="5749270"/>
    <n v="2812"/>
    <n v="2301845"/>
    <n v="940"/>
    <n v="8241504"/>
    <n v="2756113"/>
    <n v="5086"/>
  </r>
  <r>
    <x v="17"/>
    <x v="2"/>
    <x v="2"/>
    <x v="2"/>
    <x v="8"/>
    <n v="15498251"/>
    <n v="5578"/>
    <n v="13774007"/>
    <n v="2879"/>
    <n v="29955112"/>
    <n v="6209678"/>
    <n v="10961"/>
  </r>
  <r>
    <x v="17"/>
    <x v="2"/>
    <x v="2"/>
    <x v="3"/>
    <x v="9"/>
    <n v="807169"/>
    <n v="236"/>
    <n v="347262"/>
    <n v="146"/>
    <n v="1154431"/>
    <n v="261131"/>
    <n v="466"/>
  </r>
  <r>
    <x v="17"/>
    <x v="2"/>
    <x v="2"/>
    <x v="3"/>
    <x v="10"/>
    <n v="3198261"/>
    <n v="1123"/>
    <n v="2540838"/>
    <n v="838"/>
    <n v="5847946"/>
    <n v="1569508"/>
    <n v="2685"/>
  </r>
  <r>
    <x v="17"/>
    <x v="2"/>
    <x v="2"/>
    <x v="3"/>
    <x v="4"/>
    <n v="11829195"/>
    <n v="3486"/>
    <n v="3255043"/>
    <n v="1407"/>
    <n v="15285469"/>
    <n v="3474440"/>
    <n v="6447"/>
  </r>
  <r>
    <x v="17"/>
    <x v="2"/>
    <x v="2"/>
    <x v="3"/>
    <x v="8"/>
    <n v="8945347"/>
    <n v="3076"/>
    <n v="1435052"/>
    <n v="326"/>
    <n v="10380399"/>
    <n v="2233328"/>
    <n v="4184"/>
  </r>
  <r>
    <x v="17"/>
    <x v="2"/>
    <x v="2"/>
    <x v="4"/>
    <x v="4"/>
    <n v="85834"/>
    <n v="105"/>
    <n v="322429"/>
    <n v="424"/>
    <n v="1199882"/>
    <n v="645079"/>
    <n v="1269"/>
  </r>
  <r>
    <x v="17"/>
    <x v="2"/>
    <x v="2"/>
    <x v="5"/>
    <x v="1"/>
    <n v="3536608"/>
    <n v="2044"/>
    <n v="853462"/>
    <n v="416"/>
    <n v="4423611"/>
    <n v="1840188"/>
    <n v="3357"/>
  </r>
  <r>
    <x v="17"/>
    <x v="2"/>
    <x v="2"/>
    <x v="5"/>
    <x v="6"/>
    <n v="0"/>
    <n v="0"/>
    <n v="0"/>
    <n v="1"/>
    <n v="0"/>
    <n v="556"/>
    <n v="1"/>
  </r>
  <r>
    <x v="17"/>
    <x v="2"/>
    <x v="3"/>
    <x v="6"/>
    <x v="12"/>
    <n v="0"/>
    <n v="1"/>
    <n v="1719"/>
    <n v="2"/>
    <n v="2679"/>
    <n v="2567"/>
    <n v="5"/>
  </r>
  <r>
    <x v="17"/>
    <x v="2"/>
    <x v="3"/>
    <x v="6"/>
    <x v="31"/>
    <n v="0"/>
    <n v="0"/>
    <n v="368689"/>
    <n v="83"/>
    <n v="368689"/>
    <n v="65954"/>
    <n v="113"/>
  </r>
  <r>
    <x v="17"/>
    <x v="2"/>
    <x v="3"/>
    <x v="7"/>
    <x v="13"/>
    <n v="0"/>
    <n v="0"/>
    <n v="1074443"/>
    <n v="154"/>
    <n v="1074443"/>
    <n v="90829"/>
    <n v="169"/>
  </r>
  <r>
    <x v="17"/>
    <x v="2"/>
    <x v="3"/>
    <x v="7"/>
    <x v="0"/>
    <n v="0"/>
    <n v="0"/>
    <n v="13621702"/>
    <n v="2346"/>
    <n v="13621702"/>
    <n v="1258918"/>
    <n v="2483"/>
  </r>
  <r>
    <x v="17"/>
    <x v="2"/>
    <x v="4"/>
    <x v="8"/>
    <x v="14"/>
    <n v="7190597"/>
    <n v="2454"/>
    <n v="970742"/>
    <n v="365"/>
    <n v="8219935"/>
    <n v="1957965"/>
    <n v="3565"/>
  </r>
  <r>
    <x v="17"/>
    <x v="2"/>
    <x v="4"/>
    <x v="8"/>
    <x v="3"/>
    <n v="891589"/>
    <n v="358"/>
    <n v="6142254"/>
    <n v="1278"/>
    <n v="7033843"/>
    <n v="1265408"/>
    <n v="2023"/>
  </r>
  <r>
    <x v="17"/>
    <x v="2"/>
    <x v="4"/>
    <x v="8"/>
    <x v="5"/>
    <n v="4740529"/>
    <n v="1646"/>
    <n v="1374645"/>
    <n v="394"/>
    <n v="6134510"/>
    <n v="1524501"/>
    <n v="2614"/>
  </r>
  <r>
    <x v="17"/>
    <x v="2"/>
    <x v="4"/>
    <x v="9"/>
    <x v="16"/>
    <n v="0"/>
    <n v="0"/>
    <n v="41533"/>
    <n v="8"/>
    <n v="41533"/>
    <n v="4520"/>
    <n v="8"/>
  </r>
  <r>
    <x v="17"/>
    <x v="2"/>
    <x v="4"/>
    <x v="9"/>
    <x v="17"/>
    <n v="0"/>
    <n v="0"/>
    <n v="108081"/>
    <n v="43"/>
    <n v="108081"/>
    <n v="22652"/>
    <n v="43"/>
  </r>
  <r>
    <x v="17"/>
    <x v="2"/>
    <x v="4"/>
    <x v="9"/>
    <x v="18"/>
    <n v="52224"/>
    <n v="30"/>
    <n v="328856"/>
    <n v="129"/>
    <n v="381080"/>
    <n v="107031"/>
    <n v="174"/>
  </r>
  <r>
    <x v="17"/>
    <x v="2"/>
    <x v="5"/>
    <x v="10"/>
    <x v="19"/>
    <n v="0"/>
    <n v="0"/>
    <n v="82311"/>
    <n v="8"/>
    <n v="82311"/>
    <n v="5253"/>
    <n v="10"/>
  </r>
  <r>
    <x v="17"/>
    <x v="2"/>
    <x v="5"/>
    <x v="10"/>
    <x v="20"/>
    <n v="0"/>
    <n v="0"/>
    <n v="7939538"/>
    <n v="856"/>
    <n v="7939538"/>
    <n v="459618"/>
    <n v="882"/>
  </r>
  <r>
    <x v="17"/>
    <x v="2"/>
    <x v="5"/>
    <x v="11"/>
    <x v="19"/>
    <n v="0"/>
    <n v="0"/>
    <n v="9258488"/>
    <n v="714"/>
    <n v="9258488"/>
    <n v="401609"/>
    <n v="858"/>
  </r>
  <r>
    <x v="17"/>
    <x v="2"/>
    <x v="5"/>
    <x v="11"/>
    <x v="21"/>
    <n v="0"/>
    <n v="0"/>
    <n v="85861711"/>
    <n v="3066"/>
    <n v="85861711"/>
    <n v="1840331"/>
    <n v="3486"/>
  </r>
  <r>
    <x v="17"/>
    <x v="2"/>
    <x v="6"/>
    <x v="12"/>
    <x v="22"/>
    <n v="0"/>
    <n v="0"/>
    <n v="387811"/>
    <n v="93"/>
    <n v="387811"/>
    <n v="67476"/>
    <n v="114"/>
  </r>
  <r>
    <x v="17"/>
    <x v="2"/>
    <x v="6"/>
    <x v="13"/>
    <x v="23"/>
    <n v="0"/>
    <n v="0"/>
    <n v="1215587"/>
    <n v="444"/>
    <n v="1215587"/>
    <n v="268790"/>
    <n v="518"/>
  </r>
  <r>
    <x v="17"/>
    <x v="2"/>
    <x v="7"/>
    <x v="14"/>
    <x v="24"/>
    <n v="0"/>
    <n v="0"/>
    <n v="3189597"/>
    <n v="564"/>
    <n v="3189597"/>
    <n v="455497"/>
    <n v="716"/>
  </r>
  <r>
    <x v="17"/>
    <x v="2"/>
    <x v="7"/>
    <x v="16"/>
    <x v="2"/>
    <n v="1423631"/>
    <n v="250"/>
    <n v="2352173"/>
    <n v="519"/>
    <n v="3775804"/>
    <n v="466148"/>
    <n v="879"/>
  </r>
  <r>
    <x v="17"/>
    <x v="2"/>
    <x v="7"/>
    <x v="16"/>
    <x v="21"/>
    <n v="107697"/>
    <n v="28"/>
    <n v="3692862"/>
    <n v="755"/>
    <n v="3800559"/>
    <n v="409187"/>
    <n v="863"/>
  </r>
  <r>
    <x v="17"/>
    <x v="2"/>
    <x v="7"/>
    <x v="17"/>
    <x v="2"/>
    <n v="47449"/>
    <n v="21"/>
    <n v="0"/>
    <n v="0"/>
    <n v="47449"/>
    <n v="18990"/>
    <n v="37"/>
  </r>
  <r>
    <x v="17"/>
    <x v="2"/>
    <x v="7"/>
    <x v="17"/>
    <x v="25"/>
    <n v="0"/>
    <n v="0"/>
    <n v="270196"/>
    <n v="128"/>
    <n v="270196"/>
    <n v="70346"/>
    <n v="140"/>
  </r>
  <r>
    <x v="17"/>
    <x v="2"/>
    <x v="7"/>
    <x v="18"/>
    <x v="25"/>
    <n v="0"/>
    <n v="5"/>
    <n v="5216459"/>
    <n v="1366"/>
    <n v="5216459"/>
    <n v="732537"/>
    <n v="1468"/>
  </r>
  <r>
    <x v="17"/>
    <x v="2"/>
    <x v="7"/>
    <x v="19"/>
    <x v="2"/>
    <n v="4126986"/>
    <n v="699"/>
    <n v="87197"/>
    <n v="27"/>
    <n v="4214183"/>
    <n v="466260"/>
    <n v="939"/>
  </r>
  <r>
    <x v="17"/>
    <x v="2"/>
    <x v="7"/>
    <x v="19"/>
    <x v="26"/>
    <n v="6254992"/>
    <n v="1260"/>
    <n v="0"/>
    <n v="1"/>
    <n v="6372528"/>
    <n v="833106"/>
    <n v="1682"/>
  </r>
  <r>
    <x v="17"/>
    <x v="3"/>
    <x v="2"/>
    <x v="2"/>
    <x v="5"/>
    <n v="14347805"/>
    <n v="6605"/>
    <n v="9853204"/>
    <n v="2993"/>
    <n v="25037464"/>
    <n v="6888936"/>
    <n v="12272"/>
  </r>
  <r>
    <x v="17"/>
    <x v="3"/>
    <x v="2"/>
    <x v="2"/>
    <x v="6"/>
    <n v="331660"/>
    <n v="162"/>
    <n v="370546"/>
    <n v="169"/>
    <n v="705009"/>
    <n v="237658"/>
    <n v="438"/>
  </r>
  <r>
    <x v="17"/>
    <x v="3"/>
    <x v="2"/>
    <x v="2"/>
    <x v="7"/>
    <n v="5581019"/>
    <n v="2788"/>
    <n v="2284750"/>
    <n v="901"/>
    <n v="8106418"/>
    <n v="2625257"/>
    <n v="5015"/>
  </r>
  <r>
    <x v="17"/>
    <x v="3"/>
    <x v="2"/>
    <x v="2"/>
    <x v="8"/>
    <n v="15902029"/>
    <n v="5681"/>
    <n v="13490119"/>
    <n v="2873"/>
    <n v="30311518"/>
    <n v="6234635"/>
    <n v="11075"/>
  </r>
  <r>
    <x v="17"/>
    <x v="3"/>
    <x v="2"/>
    <x v="3"/>
    <x v="9"/>
    <n v="832159"/>
    <n v="239"/>
    <n v="400753"/>
    <n v="161"/>
    <n v="1232912"/>
    <n v="268083"/>
    <n v="484"/>
  </r>
  <r>
    <x v="17"/>
    <x v="3"/>
    <x v="2"/>
    <x v="3"/>
    <x v="10"/>
    <n v="3181234"/>
    <n v="1165"/>
    <n v="2569745"/>
    <n v="820"/>
    <n v="5801037"/>
    <n v="1583060"/>
    <n v="2743"/>
  </r>
  <r>
    <x v="17"/>
    <x v="3"/>
    <x v="2"/>
    <x v="3"/>
    <x v="4"/>
    <n v="12425687"/>
    <n v="3575"/>
    <n v="3273137"/>
    <n v="1364"/>
    <n v="15778203"/>
    <n v="3551171"/>
    <n v="6513"/>
  </r>
  <r>
    <x v="17"/>
    <x v="3"/>
    <x v="2"/>
    <x v="3"/>
    <x v="8"/>
    <n v="9212310"/>
    <n v="3124"/>
    <n v="1368248"/>
    <n v="330"/>
    <n v="10582524"/>
    <n v="2198968"/>
    <n v="4253"/>
  </r>
  <r>
    <x v="17"/>
    <x v="3"/>
    <x v="2"/>
    <x v="4"/>
    <x v="4"/>
    <n v="68594"/>
    <n v="105"/>
    <n v="410415"/>
    <n v="416"/>
    <n v="1149420"/>
    <n v="649103"/>
    <n v="1307"/>
  </r>
  <r>
    <x v="17"/>
    <x v="3"/>
    <x v="2"/>
    <x v="5"/>
    <x v="1"/>
    <n v="3576237"/>
    <n v="2009"/>
    <n v="970101"/>
    <n v="394"/>
    <n v="4607632"/>
    <n v="1730321"/>
    <n v="3293"/>
  </r>
  <r>
    <x v="17"/>
    <x v="3"/>
    <x v="2"/>
    <x v="5"/>
    <x v="6"/>
    <n v="0"/>
    <n v="0"/>
    <n v="0"/>
    <n v="1"/>
    <n v="0"/>
    <n v="592"/>
    <n v="1"/>
  </r>
  <r>
    <x v="17"/>
    <x v="3"/>
    <x v="3"/>
    <x v="6"/>
    <x v="12"/>
    <n v="0"/>
    <n v="1"/>
    <n v="856"/>
    <n v="3"/>
    <n v="1836"/>
    <n v="2839"/>
    <n v="6"/>
  </r>
  <r>
    <x v="17"/>
    <x v="3"/>
    <x v="3"/>
    <x v="6"/>
    <x v="31"/>
    <n v="0"/>
    <n v="0"/>
    <n v="402728"/>
    <n v="90"/>
    <n v="402728"/>
    <n v="57924"/>
    <n v="120"/>
  </r>
  <r>
    <x v="17"/>
    <x v="3"/>
    <x v="3"/>
    <x v="7"/>
    <x v="13"/>
    <n v="0"/>
    <n v="0"/>
    <n v="958394"/>
    <n v="163"/>
    <n v="958394"/>
    <n v="89185"/>
    <n v="178"/>
  </r>
  <r>
    <x v="17"/>
    <x v="3"/>
    <x v="3"/>
    <x v="7"/>
    <x v="0"/>
    <n v="0"/>
    <n v="0"/>
    <n v="12586898"/>
    <n v="2283"/>
    <n v="12586898"/>
    <n v="1295955"/>
    <n v="2468"/>
  </r>
  <r>
    <x v="17"/>
    <x v="3"/>
    <x v="4"/>
    <x v="8"/>
    <x v="14"/>
    <n v="6799826"/>
    <n v="2416"/>
    <n v="888327"/>
    <n v="346"/>
    <n v="7713143"/>
    <n v="1926426"/>
    <n v="3481"/>
  </r>
  <r>
    <x v="17"/>
    <x v="3"/>
    <x v="4"/>
    <x v="8"/>
    <x v="3"/>
    <n v="971145"/>
    <n v="405"/>
    <n v="6064864"/>
    <n v="1286"/>
    <n v="7047037"/>
    <n v="1356336"/>
    <n v="2118"/>
  </r>
  <r>
    <x v="17"/>
    <x v="3"/>
    <x v="4"/>
    <x v="8"/>
    <x v="5"/>
    <n v="4872748"/>
    <n v="1426"/>
    <n v="1225183"/>
    <n v="355"/>
    <n v="6132374"/>
    <n v="1370686"/>
    <n v="2246"/>
  </r>
  <r>
    <x v="17"/>
    <x v="3"/>
    <x v="4"/>
    <x v="9"/>
    <x v="16"/>
    <n v="0"/>
    <n v="0"/>
    <n v="45296"/>
    <n v="9"/>
    <n v="45296"/>
    <n v="4320"/>
    <n v="9"/>
  </r>
  <r>
    <x v="17"/>
    <x v="3"/>
    <x v="4"/>
    <x v="9"/>
    <x v="17"/>
    <n v="0"/>
    <n v="0"/>
    <n v="114944"/>
    <n v="40"/>
    <n v="114944"/>
    <n v="25183"/>
    <n v="40"/>
  </r>
  <r>
    <x v="17"/>
    <x v="3"/>
    <x v="4"/>
    <x v="9"/>
    <x v="18"/>
    <n v="85575"/>
    <n v="27"/>
    <n v="270623"/>
    <n v="104"/>
    <n v="356198"/>
    <n v="95977"/>
    <n v="146"/>
  </r>
  <r>
    <x v="17"/>
    <x v="3"/>
    <x v="5"/>
    <x v="10"/>
    <x v="19"/>
    <n v="0"/>
    <n v="0"/>
    <n v="101797"/>
    <n v="8"/>
    <n v="101797"/>
    <n v="6001"/>
    <n v="10"/>
  </r>
  <r>
    <x v="17"/>
    <x v="3"/>
    <x v="5"/>
    <x v="10"/>
    <x v="20"/>
    <n v="0"/>
    <n v="0"/>
    <n v="8105443"/>
    <n v="866"/>
    <n v="8105443"/>
    <n v="427942"/>
    <n v="892"/>
  </r>
  <r>
    <x v="17"/>
    <x v="3"/>
    <x v="5"/>
    <x v="11"/>
    <x v="19"/>
    <n v="0"/>
    <n v="0"/>
    <n v="9492599"/>
    <n v="699"/>
    <n v="9492599"/>
    <n v="389693"/>
    <n v="848"/>
  </r>
  <r>
    <x v="17"/>
    <x v="3"/>
    <x v="5"/>
    <x v="11"/>
    <x v="21"/>
    <n v="0"/>
    <n v="0"/>
    <n v="81242623"/>
    <n v="3031"/>
    <n v="81242623"/>
    <n v="1676881"/>
    <n v="3372"/>
  </r>
  <r>
    <x v="17"/>
    <x v="3"/>
    <x v="6"/>
    <x v="12"/>
    <x v="22"/>
    <n v="0"/>
    <n v="0"/>
    <n v="394798"/>
    <n v="100"/>
    <n v="394798"/>
    <n v="70993"/>
    <n v="120"/>
  </r>
  <r>
    <x v="17"/>
    <x v="3"/>
    <x v="6"/>
    <x v="13"/>
    <x v="23"/>
    <n v="0"/>
    <n v="0"/>
    <n v="1167126"/>
    <n v="462"/>
    <n v="1167126"/>
    <n v="322117"/>
    <n v="550"/>
  </r>
  <r>
    <x v="17"/>
    <x v="3"/>
    <x v="7"/>
    <x v="14"/>
    <x v="24"/>
    <n v="0"/>
    <n v="0"/>
    <n v="3352823"/>
    <n v="558"/>
    <n v="3352823"/>
    <n v="451300"/>
    <n v="708"/>
  </r>
  <r>
    <x v="17"/>
    <x v="3"/>
    <x v="7"/>
    <x v="16"/>
    <x v="2"/>
    <n v="2235043"/>
    <n v="250"/>
    <n v="2026857"/>
    <n v="488"/>
    <n v="4261900"/>
    <n v="442985"/>
    <n v="848"/>
  </r>
  <r>
    <x v="17"/>
    <x v="3"/>
    <x v="7"/>
    <x v="16"/>
    <x v="21"/>
    <n v="0"/>
    <n v="0"/>
    <n v="3872594"/>
    <n v="750"/>
    <n v="3872594"/>
    <n v="404148"/>
    <n v="824"/>
  </r>
  <r>
    <x v="17"/>
    <x v="3"/>
    <x v="7"/>
    <x v="17"/>
    <x v="2"/>
    <n v="45337"/>
    <n v="20"/>
    <n v="0"/>
    <n v="0"/>
    <n v="45337"/>
    <n v="12403"/>
    <n v="34"/>
  </r>
  <r>
    <x v="17"/>
    <x v="3"/>
    <x v="7"/>
    <x v="17"/>
    <x v="25"/>
    <n v="0"/>
    <n v="0"/>
    <n v="281271"/>
    <n v="134"/>
    <n v="281271"/>
    <n v="70664"/>
    <n v="145"/>
  </r>
  <r>
    <x v="17"/>
    <x v="3"/>
    <x v="7"/>
    <x v="18"/>
    <x v="25"/>
    <n v="3804"/>
    <n v="26"/>
    <n v="7322294"/>
    <n v="1363"/>
    <n v="7326098"/>
    <n v="764507"/>
    <n v="1476"/>
  </r>
  <r>
    <x v="17"/>
    <x v="3"/>
    <x v="7"/>
    <x v="19"/>
    <x v="2"/>
    <n v="3682555"/>
    <n v="727"/>
    <n v="88835"/>
    <n v="26"/>
    <n v="3771390"/>
    <n v="504647"/>
    <n v="965"/>
  </r>
  <r>
    <x v="17"/>
    <x v="3"/>
    <x v="7"/>
    <x v="19"/>
    <x v="26"/>
    <n v="6492947"/>
    <n v="1066"/>
    <n v="0"/>
    <n v="1"/>
    <n v="6620307"/>
    <n v="782222"/>
    <n v="1442"/>
  </r>
  <r>
    <x v="18"/>
    <x v="0"/>
    <x v="2"/>
    <x v="2"/>
    <x v="5"/>
    <n v="16174086"/>
    <n v="6618"/>
    <n v="10211504"/>
    <n v="3093"/>
    <n v="27166458"/>
    <n v="7340831"/>
    <n v="12493"/>
  </r>
  <r>
    <x v="18"/>
    <x v="0"/>
    <x v="2"/>
    <x v="2"/>
    <x v="6"/>
    <n v="321972"/>
    <n v="145"/>
    <n v="422337"/>
    <n v="169"/>
    <n v="761069"/>
    <n v="239410"/>
    <n v="427"/>
  </r>
  <r>
    <x v="18"/>
    <x v="0"/>
    <x v="2"/>
    <x v="2"/>
    <x v="7"/>
    <n v="6254851"/>
    <n v="2797"/>
    <n v="2377396"/>
    <n v="985"/>
    <n v="8745363"/>
    <n v="2836689"/>
    <n v="5083"/>
  </r>
  <r>
    <x v="18"/>
    <x v="0"/>
    <x v="2"/>
    <x v="2"/>
    <x v="8"/>
    <n v="18189597"/>
    <n v="5764"/>
    <n v="13389809"/>
    <n v="2978"/>
    <n v="32037867"/>
    <n v="6866458"/>
    <n v="11359"/>
  </r>
  <r>
    <x v="18"/>
    <x v="0"/>
    <x v="2"/>
    <x v="3"/>
    <x v="9"/>
    <n v="1057249"/>
    <n v="226"/>
    <n v="344186"/>
    <n v="157"/>
    <n v="1401435"/>
    <n v="268797"/>
    <n v="465"/>
  </r>
  <r>
    <x v="18"/>
    <x v="0"/>
    <x v="2"/>
    <x v="3"/>
    <x v="10"/>
    <n v="3341886"/>
    <n v="1084"/>
    <n v="2888106"/>
    <n v="967"/>
    <n v="6312446"/>
    <n v="1721423"/>
    <n v="2865"/>
  </r>
  <r>
    <x v="18"/>
    <x v="0"/>
    <x v="2"/>
    <x v="3"/>
    <x v="4"/>
    <n v="14316419"/>
    <n v="3683"/>
    <n v="3681546"/>
    <n v="1468"/>
    <n v="18020243"/>
    <n v="3982825"/>
    <n v="6767"/>
  </r>
  <r>
    <x v="18"/>
    <x v="0"/>
    <x v="2"/>
    <x v="3"/>
    <x v="8"/>
    <n v="10686386"/>
    <n v="3274"/>
    <n v="1277475"/>
    <n v="317"/>
    <n v="11963861"/>
    <n v="2473532"/>
    <n v="4433"/>
  </r>
  <r>
    <x v="18"/>
    <x v="0"/>
    <x v="2"/>
    <x v="4"/>
    <x v="4"/>
    <n v="75031"/>
    <n v="140"/>
    <n v="346562"/>
    <n v="342"/>
    <n v="483297"/>
    <n v="551398"/>
    <n v="1198"/>
  </r>
  <r>
    <x v="18"/>
    <x v="0"/>
    <x v="2"/>
    <x v="5"/>
    <x v="1"/>
    <n v="3871846"/>
    <n v="2020"/>
    <n v="946639"/>
    <n v="442"/>
    <n v="4843079"/>
    <n v="1819428"/>
    <n v="3341"/>
  </r>
  <r>
    <x v="18"/>
    <x v="0"/>
    <x v="2"/>
    <x v="5"/>
    <x v="6"/>
    <n v="0"/>
    <n v="0"/>
    <n v="0"/>
    <n v="1"/>
    <n v="0"/>
    <n v="590"/>
    <n v="1"/>
  </r>
  <r>
    <x v="18"/>
    <x v="0"/>
    <x v="3"/>
    <x v="6"/>
    <x v="12"/>
    <n v="0"/>
    <n v="3"/>
    <n v="3842"/>
    <n v="3"/>
    <n v="4099"/>
    <n v="3807"/>
    <n v="11"/>
  </r>
  <r>
    <x v="18"/>
    <x v="0"/>
    <x v="3"/>
    <x v="6"/>
    <x v="31"/>
    <n v="0"/>
    <n v="0"/>
    <n v="184316"/>
    <n v="89"/>
    <n v="184316"/>
    <n v="59952"/>
    <n v="120"/>
  </r>
  <r>
    <x v="18"/>
    <x v="0"/>
    <x v="3"/>
    <x v="7"/>
    <x v="13"/>
    <n v="0"/>
    <n v="0"/>
    <n v="924153"/>
    <n v="159"/>
    <n v="924153"/>
    <n v="94280"/>
    <n v="174"/>
  </r>
  <r>
    <x v="18"/>
    <x v="0"/>
    <x v="3"/>
    <x v="7"/>
    <x v="0"/>
    <n v="0"/>
    <n v="0"/>
    <n v="10515848"/>
    <n v="2283"/>
    <n v="10515848"/>
    <n v="1279177"/>
    <n v="2458"/>
  </r>
  <r>
    <x v="18"/>
    <x v="0"/>
    <x v="4"/>
    <x v="8"/>
    <x v="14"/>
    <n v="7866573"/>
    <n v="2441"/>
    <n v="1215529"/>
    <n v="326"/>
    <n v="9082102"/>
    <n v="2075103"/>
    <n v="3475"/>
  </r>
  <r>
    <x v="18"/>
    <x v="0"/>
    <x v="4"/>
    <x v="8"/>
    <x v="3"/>
    <n v="1578890"/>
    <n v="571"/>
    <n v="7340587"/>
    <n v="1366"/>
    <n v="8919477"/>
    <n v="1577016"/>
    <n v="2396"/>
  </r>
  <r>
    <x v="18"/>
    <x v="0"/>
    <x v="4"/>
    <x v="8"/>
    <x v="5"/>
    <n v="5323069"/>
    <n v="1505"/>
    <n v="1193671"/>
    <n v="349"/>
    <n v="6540178"/>
    <n v="1460246"/>
    <n v="2320"/>
  </r>
  <r>
    <x v="18"/>
    <x v="0"/>
    <x v="4"/>
    <x v="9"/>
    <x v="16"/>
    <n v="0"/>
    <n v="0"/>
    <n v="53734"/>
    <n v="9"/>
    <n v="53734"/>
    <n v="4316"/>
    <n v="9"/>
  </r>
  <r>
    <x v="18"/>
    <x v="0"/>
    <x v="4"/>
    <x v="9"/>
    <x v="17"/>
    <n v="0"/>
    <n v="0"/>
    <n v="132848"/>
    <n v="47"/>
    <n v="132848"/>
    <n v="28546"/>
    <n v="47"/>
  </r>
  <r>
    <x v="18"/>
    <x v="0"/>
    <x v="4"/>
    <x v="9"/>
    <x v="18"/>
    <n v="91470"/>
    <n v="26"/>
    <n v="334260"/>
    <n v="105"/>
    <n v="425730"/>
    <n v="94846"/>
    <n v="146"/>
  </r>
  <r>
    <x v="18"/>
    <x v="0"/>
    <x v="5"/>
    <x v="10"/>
    <x v="19"/>
    <n v="0"/>
    <n v="0"/>
    <n v="91246"/>
    <n v="10"/>
    <n v="91246"/>
    <n v="6393"/>
    <n v="12"/>
  </r>
  <r>
    <x v="18"/>
    <x v="0"/>
    <x v="5"/>
    <x v="10"/>
    <x v="20"/>
    <n v="0"/>
    <n v="0"/>
    <n v="7854589"/>
    <n v="853"/>
    <n v="7854589"/>
    <n v="450007"/>
    <n v="879"/>
  </r>
  <r>
    <x v="18"/>
    <x v="0"/>
    <x v="5"/>
    <x v="11"/>
    <x v="19"/>
    <n v="0"/>
    <n v="0"/>
    <n v="9633440"/>
    <n v="692"/>
    <n v="9633440"/>
    <n v="396357"/>
    <n v="831"/>
  </r>
  <r>
    <x v="18"/>
    <x v="0"/>
    <x v="5"/>
    <x v="11"/>
    <x v="21"/>
    <n v="0"/>
    <n v="0"/>
    <n v="85357202"/>
    <n v="3025"/>
    <n v="85357202"/>
    <n v="1810219"/>
    <n v="3358"/>
  </r>
  <r>
    <x v="18"/>
    <x v="0"/>
    <x v="6"/>
    <x v="12"/>
    <x v="22"/>
    <n v="0"/>
    <n v="0"/>
    <n v="400377"/>
    <n v="99"/>
    <n v="400377"/>
    <n v="61737"/>
    <n v="121"/>
  </r>
  <r>
    <x v="18"/>
    <x v="0"/>
    <x v="6"/>
    <x v="13"/>
    <x v="23"/>
    <n v="0"/>
    <n v="0"/>
    <n v="1388715"/>
    <n v="450"/>
    <n v="1388715"/>
    <n v="301692"/>
    <n v="542"/>
  </r>
  <r>
    <x v="18"/>
    <x v="0"/>
    <x v="7"/>
    <x v="14"/>
    <x v="24"/>
    <n v="0"/>
    <n v="0"/>
    <n v="3747995"/>
    <n v="553"/>
    <n v="3747995"/>
    <n v="458355"/>
    <n v="704"/>
  </r>
  <r>
    <x v="18"/>
    <x v="0"/>
    <x v="7"/>
    <x v="16"/>
    <x v="2"/>
    <n v="1454556"/>
    <n v="244"/>
    <n v="2323100"/>
    <n v="468"/>
    <n v="3777656"/>
    <n v="451065"/>
    <n v="845"/>
  </r>
  <r>
    <x v="18"/>
    <x v="0"/>
    <x v="7"/>
    <x v="16"/>
    <x v="21"/>
    <n v="0"/>
    <n v="0"/>
    <n v="3853968"/>
    <n v="760"/>
    <n v="3853968"/>
    <n v="436144"/>
    <n v="829"/>
  </r>
  <r>
    <x v="18"/>
    <x v="0"/>
    <x v="7"/>
    <x v="17"/>
    <x v="2"/>
    <n v="562"/>
    <n v="1"/>
    <n v="0"/>
    <n v="0"/>
    <n v="562"/>
    <n v="3099"/>
    <n v="6"/>
  </r>
  <r>
    <x v="18"/>
    <x v="0"/>
    <x v="7"/>
    <x v="17"/>
    <x v="25"/>
    <n v="0"/>
    <n v="0"/>
    <n v="332864"/>
    <n v="128"/>
    <n v="332864"/>
    <n v="70643"/>
    <n v="138"/>
  </r>
  <r>
    <x v="18"/>
    <x v="0"/>
    <x v="7"/>
    <x v="18"/>
    <x v="25"/>
    <n v="43192"/>
    <n v="59"/>
    <n v="7190490"/>
    <n v="1335"/>
    <n v="7233682"/>
    <n v="812639"/>
    <n v="1523"/>
  </r>
  <r>
    <x v="18"/>
    <x v="0"/>
    <x v="7"/>
    <x v="19"/>
    <x v="2"/>
    <n v="4121134"/>
    <n v="744"/>
    <n v="102599"/>
    <n v="24"/>
    <n v="4223733"/>
    <n v="545155"/>
    <n v="985"/>
  </r>
  <r>
    <x v="18"/>
    <x v="0"/>
    <x v="7"/>
    <x v="19"/>
    <x v="26"/>
    <n v="7409411"/>
    <n v="1093"/>
    <n v="0"/>
    <n v="0"/>
    <n v="7409411"/>
    <n v="761500"/>
    <n v="1402"/>
  </r>
  <r>
    <x v="18"/>
    <x v="1"/>
    <x v="2"/>
    <x v="2"/>
    <x v="5"/>
    <n v="15790771"/>
    <n v="6952"/>
    <n v="11036098"/>
    <n v="3360"/>
    <n v="27524853"/>
    <n v="7775376"/>
    <n v="13218"/>
  </r>
  <r>
    <x v="18"/>
    <x v="1"/>
    <x v="2"/>
    <x v="2"/>
    <x v="6"/>
    <n v="350810"/>
    <n v="163"/>
    <n v="445447"/>
    <n v="203"/>
    <n v="827002"/>
    <n v="270677"/>
    <n v="481"/>
  </r>
  <r>
    <x v="18"/>
    <x v="1"/>
    <x v="2"/>
    <x v="2"/>
    <x v="7"/>
    <n v="5912371"/>
    <n v="2950"/>
    <n v="2404488"/>
    <n v="965"/>
    <n v="8451399"/>
    <n v="2939910"/>
    <n v="5197"/>
  </r>
  <r>
    <x v="18"/>
    <x v="1"/>
    <x v="2"/>
    <x v="2"/>
    <x v="8"/>
    <n v="17073260"/>
    <n v="6232"/>
    <n v="14064537"/>
    <n v="3177"/>
    <n v="31631857"/>
    <n v="6935305"/>
    <n v="12127"/>
  </r>
  <r>
    <x v="18"/>
    <x v="1"/>
    <x v="2"/>
    <x v="3"/>
    <x v="9"/>
    <n v="648068"/>
    <n v="227"/>
    <n v="309296"/>
    <n v="168"/>
    <n v="957364"/>
    <n v="269571"/>
    <n v="485"/>
  </r>
  <r>
    <x v="18"/>
    <x v="1"/>
    <x v="2"/>
    <x v="3"/>
    <x v="10"/>
    <n v="3394820"/>
    <n v="1157"/>
    <n v="2705520"/>
    <n v="970"/>
    <n v="6181300"/>
    <n v="1655617"/>
    <n v="2920"/>
  </r>
  <r>
    <x v="18"/>
    <x v="1"/>
    <x v="2"/>
    <x v="3"/>
    <x v="4"/>
    <n v="13901473"/>
    <n v="3786"/>
    <n v="3773255"/>
    <n v="1551"/>
    <n v="17712235"/>
    <n v="3996394"/>
    <n v="6986"/>
  </r>
  <r>
    <x v="18"/>
    <x v="1"/>
    <x v="2"/>
    <x v="3"/>
    <x v="8"/>
    <n v="9639542"/>
    <n v="3239"/>
    <n v="1366758"/>
    <n v="333"/>
    <n v="11006300"/>
    <n v="2354226"/>
    <n v="4422"/>
  </r>
  <r>
    <x v="18"/>
    <x v="1"/>
    <x v="2"/>
    <x v="4"/>
    <x v="4"/>
    <n v="98332"/>
    <n v="97"/>
    <n v="245663"/>
    <n v="276"/>
    <n v="442677"/>
    <n v="522625"/>
    <n v="1030"/>
  </r>
  <r>
    <x v="18"/>
    <x v="1"/>
    <x v="2"/>
    <x v="5"/>
    <x v="1"/>
    <n v="3972353"/>
    <n v="2013"/>
    <n v="1064784"/>
    <n v="466"/>
    <n v="5054048"/>
    <n v="1866102"/>
    <n v="3327"/>
  </r>
  <r>
    <x v="18"/>
    <x v="1"/>
    <x v="2"/>
    <x v="5"/>
    <x v="6"/>
    <n v="0"/>
    <n v="0"/>
    <n v="0"/>
    <n v="1"/>
    <n v="0"/>
    <n v="1316"/>
    <n v="2"/>
  </r>
  <r>
    <x v="18"/>
    <x v="1"/>
    <x v="3"/>
    <x v="6"/>
    <x v="12"/>
    <n v="0"/>
    <n v="7"/>
    <n v="4127"/>
    <n v="5"/>
    <n v="5630"/>
    <n v="6676"/>
    <n v="15"/>
  </r>
  <r>
    <x v="18"/>
    <x v="1"/>
    <x v="3"/>
    <x v="6"/>
    <x v="31"/>
    <n v="0"/>
    <n v="0"/>
    <n v="150021"/>
    <n v="101"/>
    <n v="150021"/>
    <n v="63678"/>
    <n v="133"/>
  </r>
  <r>
    <x v="18"/>
    <x v="1"/>
    <x v="3"/>
    <x v="7"/>
    <x v="13"/>
    <n v="0"/>
    <n v="0"/>
    <n v="836475"/>
    <n v="171"/>
    <n v="836475"/>
    <n v="99873"/>
    <n v="187"/>
  </r>
  <r>
    <x v="18"/>
    <x v="1"/>
    <x v="3"/>
    <x v="7"/>
    <x v="0"/>
    <n v="0"/>
    <n v="0"/>
    <n v="11186340"/>
    <n v="2285"/>
    <n v="11186340"/>
    <n v="1362669"/>
    <n v="2463"/>
  </r>
  <r>
    <x v="18"/>
    <x v="1"/>
    <x v="4"/>
    <x v="8"/>
    <x v="14"/>
    <n v="7376978"/>
    <n v="2422"/>
    <n v="1359284"/>
    <n v="401"/>
    <n v="8736262"/>
    <n v="2037378"/>
    <n v="3559"/>
  </r>
  <r>
    <x v="18"/>
    <x v="1"/>
    <x v="4"/>
    <x v="8"/>
    <x v="3"/>
    <n v="1939790"/>
    <n v="637"/>
    <n v="7294076"/>
    <n v="1448"/>
    <n v="9233866"/>
    <n v="1637598"/>
    <n v="2545"/>
  </r>
  <r>
    <x v="18"/>
    <x v="1"/>
    <x v="4"/>
    <x v="8"/>
    <x v="5"/>
    <n v="4924301"/>
    <n v="1524"/>
    <n v="1423053"/>
    <n v="398"/>
    <n v="6367029"/>
    <n v="1465480"/>
    <n v="2411"/>
  </r>
  <r>
    <x v="18"/>
    <x v="1"/>
    <x v="4"/>
    <x v="9"/>
    <x v="16"/>
    <n v="0"/>
    <n v="0"/>
    <n v="50154"/>
    <n v="9"/>
    <n v="50154"/>
    <n v="4398"/>
    <n v="9"/>
  </r>
  <r>
    <x v="18"/>
    <x v="1"/>
    <x v="4"/>
    <x v="9"/>
    <x v="17"/>
    <n v="0"/>
    <n v="0"/>
    <n v="114120"/>
    <n v="49"/>
    <n v="114120"/>
    <n v="31215"/>
    <n v="49"/>
  </r>
  <r>
    <x v="18"/>
    <x v="1"/>
    <x v="4"/>
    <x v="9"/>
    <x v="18"/>
    <n v="123612"/>
    <n v="34"/>
    <n v="380667"/>
    <n v="113"/>
    <n v="504279"/>
    <n v="104476"/>
    <n v="163"/>
  </r>
  <r>
    <x v="18"/>
    <x v="1"/>
    <x v="5"/>
    <x v="10"/>
    <x v="19"/>
    <n v="0"/>
    <n v="0"/>
    <n v="78452"/>
    <n v="11"/>
    <n v="78452"/>
    <n v="6152"/>
    <n v="13"/>
  </r>
  <r>
    <x v="18"/>
    <x v="1"/>
    <x v="5"/>
    <x v="10"/>
    <x v="20"/>
    <n v="0"/>
    <n v="0"/>
    <n v="6790910"/>
    <n v="913"/>
    <n v="6790910"/>
    <n v="450618"/>
    <n v="931"/>
  </r>
  <r>
    <x v="18"/>
    <x v="1"/>
    <x v="5"/>
    <x v="11"/>
    <x v="19"/>
    <n v="0"/>
    <n v="0"/>
    <n v="8695262"/>
    <n v="698"/>
    <n v="8695262"/>
    <n v="384443"/>
    <n v="827"/>
  </r>
  <r>
    <x v="18"/>
    <x v="1"/>
    <x v="5"/>
    <x v="11"/>
    <x v="21"/>
    <n v="0"/>
    <n v="0"/>
    <n v="86461407"/>
    <n v="3222"/>
    <n v="86461407"/>
    <n v="1883714"/>
    <n v="3566"/>
  </r>
  <r>
    <x v="18"/>
    <x v="1"/>
    <x v="6"/>
    <x v="12"/>
    <x v="22"/>
    <n v="0"/>
    <n v="0"/>
    <n v="377663"/>
    <n v="99"/>
    <n v="377663"/>
    <n v="61950"/>
    <n v="121"/>
  </r>
  <r>
    <x v="18"/>
    <x v="1"/>
    <x v="6"/>
    <x v="13"/>
    <x v="23"/>
    <n v="0"/>
    <n v="0"/>
    <n v="1321032"/>
    <n v="471"/>
    <n v="1321032"/>
    <n v="304273"/>
    <n v="564"/>
  </r>
  <r>
    <x v="18"/>
    <x v="1"/>
    <x v="7"/>
    <x v="14"/>
    <x v="24"/>
    <n v="0"/>
    <n v="0"/>
    <n v="3191814"/>
    <n v="548"/>
    <n v="3191814"/>
    <n v="441996"/>
    <n v="696"/>
  </r>
  <r>
    <x v="18"/>
    <x v="1"/>
    <x v="7"/>
    <x v="16"/>
    <x v="2"/>
    <n v="2184143"/>
    <n v="254"/>
    <n v="2395723"/>
    <n v="504"/>
    <n v="4579866"/>
    <n v="452297"/>
    <n v="893"/>
  </r>
  <r>
    <x v="18"/>
    <x v="1"/>
    <x v="7"/>
    <x v="16"/>
    <x v="21"/>
    <n v="0"/>
    <n v="0"/>
    <n v="3621506"/>
    <n v="772"/>
    <n v="3621506"/>
    <n v="446420"/>
    <n v="842"/>
  </r>
  <r>
    <x v="18"/>
    <x v="1"/>
    <x v="7"/>
    <x v="17"/>
    <x v="2"/>
    <n v="0"/>
    <n v="1"/>
    <n v="0"/>
    <n v="0"/>
    <n v="0"/>
    <n v="1807"/>
    <n v="5"/>
  </r>
  <r>
    <x v="18"/>
    <x v="1"/>
    <x v="7"/>
    <x v="17"/>
    <x v="25"/>
    <n v="0"/>
    <n v="0"/>
    <n v="249469"/>
    <n v="128"/>
    <n v="249469"/>
    <n v="74768"/>
    <n v="138"/>
  </r>
  <r>
    <x v="18"/>
    <x v="1"/>
    <x v="7"/>
    <x v="18"/>
    <x v="25"/>
    <n v="173249"/>
    <n v="100"/>
    <n v="7491616"/>
    <n v="1368"/>
    <n v="7664865"/>
    <n v="845238"/>
    <n v="1558"/>
  </r>
  <r>
    <x v="18"/>
    <x v="1"/>
    <x v="7"/>
    <x v="19"/>
    <x v="2"/>
    <n v="3209707"/>
    <n v="753"/>
    <n v="95793"/>
    <n v="25"/>
    <n v="3305500"/>
    <n v="504704"/>
    <n v="1006"/>
  </r>
  <r>
    <x v="18"/>
    <x v="1"/>
    <x v="7"/>
    <x v="19"/>
    <x v="26"/>
    <n v="6040298"/>
    <n v="1068"/>
    <n v="0"/>
    <n v="0"/>
    <n v="6040298"/>
    <n v="753305"/>
    <n v="1418"/>
  </r>
  <r>
    <x v="18"/>
    <x v="2"/>
    <x v="2"/>
    <x v="2"/>
    <x v="5"/>
    <n v="14593294"/>
    <n v="7125"/>
    <n v="11504040"/>
    <n v="3905"/>
    <n v="27321847"/>
    <n v="7832913"/>
    <n v="13953"/>
  </r>
  <r>
    <x v="18"/>
    <x v="2"/>
    <x v="2"/>
    <x v="2"/>
    <x v="6"/>
    <n v="293233"/>
    <n v="189"/>
    <n v="493996"/>
    <n v="227"/>
    <n v="835597"/>
    <n v="275408"/>
    <n v="549"/>
  </r>
  <r>
    <x v="18"/>
    <x v="2"/>
    <x v="2"/>
    <x v="2"/>
    <x v="7"/>
    <n v="5112236"/>
    <n v="2922"/>
    <n v="2437394"/>
    <n v="982"/>
    <n v="7670573"/>
    <n v="2855662"/>
    <n v="5214"/>
  </r>
  <r>
    <x v="18"/>
    <x v="2"/>
    <x v="2"/>
    <x v="2"/>
    <x v="8"/>
    <n v="16152557"/>
    <n v="6270"/>
    <n v="14317250"/>
    <n v="3510"/>
    <n v="31117721"/>
    <n v="7057132"/>
    <n v="12614"/>
  </r>
  <r>
    <x v="18"/>
    <x v="2"/>
    <x v="2"/>
    <x v="3"/>
    <x v="9"/>
    <n v="809126"/>
    <n v="233"/>
    <n v="286746"/>
    <n v="145"/>
    <n v="1095872"/>
    <n v="255371"/>
    <n v="474"/>
  </r>
  <r>
    <x v="18"/>
    <x v="2"/>
    <x v="2"/>
    <x v="3"/>
    <x v="10"/>
    <n v="3325186"/>
    <n v="1004"/>
    <n v="3147572"/>
    <n v="1101"/>
    <n v="6587882"/>
    <n v="1697082"/>
    <n v="2847"/>
  </r>
  <r>
    <x v="18"/>
    <x v="2"/>
    <x v="2"/>
    <x v="3"/>
    <x v="4"/>
    <n v="11482101"/>
    <n v="3858"/>
    <n v="3841750"/>
    <n v="1579"/>
    <n v="15377131"/>
    <n v="3890689"/>
    <n v="7035"/>
  </r>
  <r>
    <x v="18"/>
    <x v="2"/>
    <x v="2"/>
    <x v="3"/>
    <x v="8"/>
    <n v="8253158"/>
    <n v="3272"/>
    <n v="1426067"/>
    <n v="350"/>
    <n v="9679225"/>
    <n v="2288649"/>
    <n v="4444"/>
  </r>
  <r>
    <x v="18"/>
    <x v="2"/>
    <x v="2"/>
    <x v="4"/>
    <x v="4"/>
    <n v="83781"/>
    <n v="106"/>
    <n v="304197"/>
    <n v="340"/>
    <n v="481701"/>
    <n v="546834"/>
    <n v="1097"/>
  </r>
  <r>
    <x v="18"/>
    <x v="2"/>
    <x v="2"/>
    <x v="5"/>
    <x v="1"/>
    <n v="3899665"/>
    <n v="2000"/>
    <n v="1055605"/>
    <n v="479"/>
    <n v="5017154"/>
    <n v="1824567"/>
    <n v="3351"/>
  </r>
  <r>
    <x v="18"/>
    <x v="2"/>
    <x v="2"/>
    <x v="5"/>
    <x v="6"/>
    <n v="0"/>
    <n v="0"/>
    <n v="0"/>
    <n v="1"/>
    <n v="0"/>
    <n v="1326"/>
    <n v="2"/>
  </r>
  <r>
    <x v="18"/>
    <x v="2"/>
    <x v="3"/>
    <x v="6"/>
    <x v="12"/>
    <n v="0"/>
    <n v="13"/>
    <n v="2624"/>
    <n v="4"/>
    <n v="3347"/>
    <n v="11831"/>
    <n v="22"/>
  </r>
  <r>
    <x v="18"/>
    <x v="2"/>
    <x v="3"/>
    <x v="6"/>
    <x v="31"/>
    <n v="0"/>
    <n v="0"/>
    <n v="138683"/>
    <n v="99"/>
    <n v="138683"/>
    <n v="59418"/>
    <n v="131"/>
  </r>
  <r>
    <x v="18"/>
    <x v="2"/>
    <x v="3"/>
    <x v="7"/>
    <x v="13"/>
    <n v="0"/>
    <n v="0"/>
    <n v="1122363"/>
    <n v="171"/>
    <n v="1122363"/>
    <n v="109608"/>
    <n v="187"/>
  </r>
  <r>
    <x v="18"/>
    <x v="2"/>
    <x v="3"/>
    <x v="7"/>
    <x v="0"/>
    <n v="0"/>
    <n v="0"/>
    <n v="12172172"/>
    <n v="2288"/>
    <n v="12172172"/>
    <n v="1266900"/>
    <n v="2421"/>
  </r>
  <r>
    <x v="18"/>
    <x v="2"/>
    <x v="4"/>
    <x v="8"/>
    <x v="14"/>
    <n v="6744486"/>
    <n v="2327"/>
    <n v="1559817"/>
    <n v="436"/>
    <n v="8304303"/>
    <n v="2055281"/>
    <n v="3511"/>
  </r>
  <r>
    <x v="18"/>
    <x v="2"/>
    <x v="4"/>
    <x v="8"/>
    <x v="3"/>
    <n v="1777134"/>
    <n v="644"/>
    <n v="7595921"/>
    <n v="1488"/>
    <n v="9550640"/>
    <n v="1671600"/>
    <n v="2625"/>
  </r>
  <r>
    <x v="18"/>
    <x v="2"/>
    <x v="4"/>
    <x v="8"/>
    <x v="5"/>
    <n v="4497159"/>
    <n v="1541"/>
    <n v="1465843"/>
    <n v="418"/>
    <n v="6013494"/>
    <n v="1455385"/>
    <n v="2470"/>
  </r>
  <r>
    <x v="18"/>
    <x v="2"/>
    <x v="4"/>
    <x v="9"/>
    <x v="16"/>
    <n v="0"/>
    <n v="0"/>
    <n v="38398"/>
    <n v="8"/>
    <n v="38398"/>
    <n v="4216"/>
    <n v="8"/>
  </r>
  <r>
    <x v="18"/>
    <x v="2"/>
    <x v="4"/>
    <x v="9"/>
    <x v="17"/>
    <n v="0"/>
    <n v="0"/>
    <n v="79004"/>
    <n v="42"/>
    <n v="79004"/>
    <n v="25805"/>
    <n v="42"/>
  </r>
  <r>
    <x v="18"/>
    <x v="2"/>
    <x v="4"/>
    <x v="9"/>
    <x v="18"/>
    <n v="111588"/>
    <n v="30"/>
    <n v="367240"/>
    <n v="120"/>
    <n v="478828"/>
    <n v="104671"/>
    <n v="167"/>
  </r>
  <r>
    <x v="18"/>
    <x v="2"/>
    <x v="5"/>
    <x v="10"/>
    <x v="19"/>
    <n v="0"/>
    <n v="0"/>
    <n v="68943"/>
    <n v="11"/>
    <n v="68943"/>
    <n v="6308"/>
    <n v="13"/>
  </r>
  <r>
    <x v="18"/>
    <x v="2"/>
    <x v="5"/>
    <x v="10"/>
    <x v="20"/>
    <n v="0"/>
    <n v="0"/>
    <n v="7432739"/>
    <n v="927"/>
    <n v="7432739"/>
    <n v="457062"/>
    <n v="945"/>
  </r>
  <r>
    <x v="18"/>
    <x v="2"/>
    <x v="5"/>
    <x v="11"/>
    <x v="19"/>
    <n v="0"/>
    <n v="0"/>
    <n v="10124818"/>
    <n v="701"/>
    <n v="10124818"/>
    <n v="425332"/>
    <n v="830"/>
  </r>
  <r>
    <x v="18"/>
    <x v="2"/>
    <x v="5"/>
    <x v="11"/>
    <x v="21"/>
    <n v="0"/>
    <n v="0"/>
    <n v="89047913"/>
    <n v="3415"/>
    <n v="89047913"/>
    <n v="2012696"/>
    <n v="3693"/>
  </r>
  <r>
    <x v="18"/>
    <x v="2"/>
    <x v="6"/>
    <x v="12"/>
    <x v="22"/>
    <n v="0"/>
    <n v="0"/>
    <n v="324681"/>
    <n v="94"/>
    <n v="324681"/>
    <n v="65976"/>
    <n v="115"/>
  </r>
  <r>
    <x v="18"/>
    <x v="2"/>
    <x v="6"/>
    <x v="13"/>
    <x v="23"/>
    <n v="0"/>
    <n v="0"/>
    <n v="1221127"/>
    <n v="470"/>
    <n v="1221127"/>
    <n v="294226"/>
    <n v="557"/>
  </r>
  <r>
    <x v="18"/>
    <x v="2"/>
    <x v="7"/>
    <x v="14"/>
    <x v="24"/>
    <n v="0"/>
    <n v="0"/>
    <n v="3065129"/>
    <n v="549"/>
    <n v="3065129"/>
    <n v="408463"/>
    <n v="695"/>
  </r>
  <r>
    <x v="18"/>
    <x v="2"/>
    <x v="7"/>
    <x v="16"/>
    <x v="2"/>
    <n v="1889007"/>
    <n v="289"/>
    <n v="2418241"/>
    <n v="522"/>
    <n v="4307248"/>
    <n v="486178"/>
    <n v="943"/>
  </r>
  <r>
    <x v="18"/>
    <x v="2"/>
    <x v="7"/>
    <x v="16"/>
    <x v="21"/>
    <n v="0"/>
    <n v="0"/>
    <n v="3695127"/>
    <n v="785"/>
    <n v="3695127"/>
    <n v="434224"/>
    <n v="846"/>
  </r>
  <r>
    <x v="18"/>
    <x v="2"/>
    <x v="7"/>
    <x v="17"/>
    <x v="25"/>
    <n v="0"/>
    <n v="0"/>
    <n v="277063"/>
    <n v="130"/>
    <n v="277063"/>
    <n v="84199"/>
    <n v="140"/>
  </r>
  <r>
    <x v="18"/>
    <x v="2"/>
    <x v="7"/>
    <x v="18"/>
    <x v="25"/>
    <n v="195740"/>
    <n v="159"/>
    <n v="6491968"/>
    <n v="1374"/>
    <n v="6687708"/>
    <n v="857855"/>
    <n v="1626"/>
  </r>
  <r>
    <x v="18"/>
    <x v="2"/>
    <x v="7"/>
    <x v="19"/>
    <x v="2"/>
    <n v="4371403"/>
    <n v="765"/>
    <n v="78235"/>
    <n v="24"/>
    <n v="4449638"/>
    <n v="516354"/>
    <n v="1022"/>
  </r>
  <r>
    <x v="18"/>
    <x v="2"/>
    <x v="7"/>
    <x v="19"/>
    <x v="26"/>
    <n v="6253859"/>
    <n v="1070"/>
    <n v="0"/>
    <n v="0"/>
    <n v="6253859"/>
    <n v="730715"/>
    <n v="1412"/>
  </r>
  <r>
    <x v="18"/>
    <x v="3"/>
    <x v="2"/>
    <x v="2"/>
    <x v="5"/>
    <n v="15193602"/>
    <n v="7313"/>
    <n v="12088110"/>
    <n v="4117"/>
    <n v="28032515"/>
    <n v="8471556"/>
    <n v="14495"/>
  </r>
  <r>
    <x v="18"/>
    <x v="3"/>
    <x v="2"/>
    <x v="2"/>
    <x v="6"/>
    <n v="355062"/>
    <n v="176"/>
    <n v="500420"/>
    <n v="232"/>
    <n v="900603"/>
    <n v="294424"/>
    <n v="533"/>
  </r>
  <r>
    <x v="18"/>
    <x v="3"/>
    <x v="2"/>
    <x v="2"/>
    <x v="7"/>
    <n v="5223181"/>
    <n v="2863"/>
    <n v="2651898"/>
    <n v="1035"/>
    <n v="7995655"/>
    <n v="2863618"/>
    <n v="5209"/>
  </r>
  <r>
    <x v="18"/>
    <x v="3"/>
    <x v="2"/>
    <x v="2"/>
    <x v="8"/>
    <n v="15321668"/>
    <n v="6595"/>
    <n v="14597959"/>
    <n v="3766"/>
    <n v="30411022"/>
    <n v="7365824"/>
    <n v="13132"/>
  </r>
  <r>
    <x v="18"/>
    <x v="3"/>
    <x v="2"/>
    <x v="3"/>
    <x v="9"/>
    <n v="730065"/>
    <n v="232"/>
    <n v="312265"/>
    <n v="146"/>
    <n v="1042330"/>
    <n v="255593"/>
    <n v="470"/>
  </r>
  <r>
    <x v="18"/>
    <x v="3"/>
    <x v="2"/>
    <x v="3"/>
    <x v="10"/>
    <n v="2831829"/>
    <n v="1043"/>
    <n v="3421218"/>
    <n v="1107"/>
    <n v="6318065"/>
    <n v="1697646"/>
    <n v="2882"/>
  </r>
  <r>
    <x v="18"/>
    <x v="3"/>
    <x v="2"/>
    <x v="3"/>
    <x v="4"/>
    <n v="12993055"/>
    <n v="3916"/>
    <n v="3526552"/>
    <n v="1584"/>
    <n v="16578045"/>
    <n v="3876544"/>
    <n v="7137"/>
  </r>
  <r>
    <x v="18"/>
    <x v="3"/>
    <x v="2"/>
    <x v="3"/>
    <x v="8"/>
    <n v="8721182"/>
    <n v="3133"/>
    <n v="1347666"/>
    <n v="381"/>
    <n v="10068848"/>
    <n v="2255437"/>
    <n v="4349"/>
  </r>
  <r>
    <x v="18"/>
    <x v="3"/>
    <x v="2"/>
    <x v="4"/>
    <x v="4"/>
    <n v="83952"/>
    <n v="101"/>
    <n v="299299"/>
    <n v="345"/>
    <n v="532342"/>
    <n v="565182"/>
    <n v="1079"/>
  </r>
  <r>
    <x v="18"/>
    <x v="3"/>
    <x v="2"/>
    <x v="5"/>
    <x v="1"/>
    <n v="3427640"/>
    <n v="2008"/>
    <n v="1111742"/>
    <n v="491"/>
    <n v="4584743"/>
    <n v="1741970"/>
    <n v="3334"/>
  </r>
  <r>
    <x v="18"/>
    <x v="3"/>
    <x v="2"/>
    <x v="5"/>
    <x v="6"/>
    <n v="0"/>
    <n v="0"/>
    <n v="0"/>
    <n v="1"/>
    <n v="0"/>
    <n v="1178"/>
    <n v="2"/>
  </r>
  <r>
    <x v="18"/>
    <x v="3"/>
    <x v="3"/>
    <x v="6"/>
    <x v="12"/>
    <n v="1000"/>
    <n v="13"/>
    <n v="2769"/>
    <n v="4"/>
    <n v="4321"/>
    <n v="12997"/>
    <n v="24"/>
  </r>
  <r>
    <x v="18"/>
    <x v="3"/>
    <x v="3"/>
    <x v="6"/>
    <x v="31"/>
    <n v="0"/>
    <n v="0"/>
    <n v="130807"/>
    <n v="94"/>
    <n v="130807"/>
    <n v="50950"/>
    <n v="126"/>
  </r>
  <r>
    <x v="18"/>
    <x v="3"/>
    <x v="3"/>
    <x v="7"/>
    <x v="13"/>
    <n v="0"/>
    <n v="0"/>
    <n v="832145"/>
    <n v="179"/>
    <n v="832145"/>
    <n v="105297"/>
    <n v="194"/>
  </r>
  <r>
    <x v="18"/>
    <x v="3"/>
    <x v="3"/>
    <x v="7"/>
    <x v="0"/>
    <n v="0"/>
    <n v="0"/>
    <n v="11168046"/>
    <n v="2291"/>
    <n v="11168046"/>
    <n v="1291648"/>
    <n v="2422"/>
  </r>
  <r>
    <x v="18"/>
    <x v="3"/>
    <x v="4"/>
    <x v="8"/>
    <x v="14"/>
    <n v="6124013"/>
    <n v="2391"/>
    <n v="1536762"/>
    <n v="459"/>
    <n v="7660775"/>
    <n v="2035677"/>
    <n v="3626"/>
  </r>
  <r>
    <x v="18"/>
    <x v="3"/>
    <x v="4"/>
    <x v="8"/>
    <x v="3"/>
    <n v="1895579"/>
    <n v="700"/>
    <n v="7315874"/>
    <n v="1456"/>
    <n v="9299701"/>
    <n v="1695533"/>
    <n v="2663"/>
  </r>
  <r>
    <x v="18"/>
    <x v="3"/>
    <x v="4"/>
    <x v="8"/>
    <x v="5"/>
    <n v="4320406"/>
    <n v="1623"/>
    <n v="1351673"/>
    <n v="466"/>
    <n v="5699805"/>
    <n v="1473683"/>
    <n v="2612"/>
  </r>
  <r>
    <x v="18"/>
    <x v="3"/>
    <x v="4"/>
    <x v="9"/>
    <x v="16"/>
    <n v="0"/>
    <n v="0"/>
    <n v="33778"/>
    <n v="8"/>
    <n v="33778"/>
    <n v="3962"/>
    <n v="8"/>
  </r>
  <r>
    <x v="18"/>
    <x v="3"/>
    <x v="4"/>
    <x v="9"/>
    <x v="17"/>
    <n v="0"/>
    <n v="0"/>
    <n v="40463"/>
    <n v="13"/>
    <n v="40463"/>
    <n v="6745"/>
    <n v="13"/>
  </r>
  <r>
    <x v="18"/>
    <x v="3"/>
    <x v="4"/>
    <x v="9"/>
    <x v="18"/>
    <n v="87953"/>
    <n v="26"/>
    <n v="293359"/>
    <n v="113"/>
    <n v="381312"/>
    <n v="99695"/>
    <n v="154"/>
  </r>
  <r>
    <x v="18"/>
    <x v="3"/>
    <x v="5"/>
    <x v="10"/>
    <x v="19"/>
    <n v="0"/>
    <n v="0"/>
    <n v="101797"/>
    <n v="11"/>
    <n v="101797"/>
    <n v="6374"/>
    <n v="13"/>
  </r>
  <r>
    <x v="18"/>
    <x v="3"/>
    <x v="5"/>
    <x v="10"/>
    <x v="20"/>
    <n v="0"/>
    <n v="0"/>
    <n v="8397179"/>
    <n v="883"/>
    <n v="8397179"/>
    <n v="426373"/>
    <n v="904"/>
  </r>
  <r>
    <x v="18"/>
    <x v="3"/>
    <x v="5"/>
    <x v="11"/>
    <x v="19"/>
    <n v="0"/>
    <n v="0"/>
    <n v="10348862"/>
    <n v="698"/>
    <n v="10348862"/>
    <n v="422408"/>
    <n v="827"/>
  </r>
  <r>
    <x v="18"/>
    <x v="3"/>
    <x v="5"/>
    <x v="11"/>
    <x v="21"/>
    <n v="0"/>
    <n v="0"/>
    <n v="93023737"/>
    <n v="3530"/>
    <n v="93023737"/>
    <n v="2013383"/>
    <n v="3815"/>
  </r>
  <r>
    <x v="18"/>
    <x v="3"/>
    <x v="6"/>
    <x v="12"/>
    <x v="22"/>
    <n v="0"/>
    <n v="0"/>
    <n v="411520"/>
    <n v="95"/>
    <n v="411520"/>
    <n v="63178"/>
    <n v="117"/>
  </r>
  <r>
    <x v="18"/>
    <x v="3"/>
    <x v="6"/>
    <x v="13"/>
    <x v="23"/>
    <n v="0"/>
    <n v="0"/>
    <n v="693371"/>
    <n v="471"/>
    <n v="693371"/>
    <n v="269042"/>
    <n v="563"/>
  </r>
  <r>
    <x v="18"/>
    <x v="3"/>
    <x v="7"/>
    <x v="14"/>
    <x v="24"/>
    <n v="0"/>
    <n v="0"/>
    <n v="3412586"/>
    <n v="548"/>
    <n v="3412586"/>
    <n v="436902"/>
    <n v="694"/>
  </r>
  <r>
    <x v="18"/>
    <x v="3"/>
    <x v="7"/>
    <x v="16"/>
    <x v="2"/>
    <n v="2177339"/>
    <n v="288"/>
    <n v="2304144"/>
    <n v="508"/>
    <n v="4481483"/>
    <n v="479407"/>
    <n v="929"/>
  </r>
  <r>
    <x v="18"/>
    <x v="3"/>
    <x v="7"/>
    <x v="16"/>
    <x v="21"/>
    <n v="0"/>
    <n v="0"/>
    <n v="3578666"/>
    <n v="783"/>
    <n v="3578666"/>
    <n v="427689"/>
    <n v="836"/>
  </r>
  <r>
    <x v="18"/>
    <x v="3"/>
    <x v="7"/>
    <x v="17"/>
    <x v="2"/>
    <n v="0"/>
    <n v="0"/>
    <n v="13097"/>
    <n v="30"/>
    <n v="13097"/>
    <n v="19583"/>
    <n v="34"/>
  </r>
  <r>
    <x v="18"/>
    <x v="3"/>
    <x v="7"/>
    <x v="17"/>
    <x v="25"/>
    <n v="0"/>
    <n v="0"/>
    <n v="263555"/>
    <n v="129"/>
    <n v="263555"/>
    <n v="69118"/>
    <n v="139"/>
  </r>
  <r>
    <x v="18"/>
    <x v="3"/>
    <x v="7"/>
    <x v="18"/>
    <x v="25"/>
    <n v="267915"/>
    <n v="194"/>
    <n v="6640431"/>
    <n v="1337"/>
    <n v="6908346"/>
    <n v="871706"/>
    <n v="1641"/>
  </r>
  <r>
    <x v="18"/>
    <x v="3"/>
    <x v="7"/>
    <x v="19"/>
    <x v="2"/>
    <n v="4138824"/>
    <n v="761"/>
    <n v="94098"/>
    <n v="22"/>
    <n v="4232922"/>
    <n v="546692"/>
    <n v="1019"/>
  </r>
  <r>
    <x v="18"/>
    <x v="3"/>
    <x v="7"/>
    <x v="19"/>
    <x v="26"/>
    <n v="7262914"/>
    <n v="1119"/>
    <n v="0"/>
    <n v="0"/>
    <n v="7262914"/>
    <n v="782504"/>
    <n v="1489"/>
  </r>
  <r>
    <x v="19"/>
    <x v="0"/>
    <x v="2"/>
    <x v="2"/>
    <x v="5"/>
    <n v="15859760"/>
    <n v="7074"/>
    <n v="11122126"/>
    <n v="4156"/>
    <n v="27490904"/>
    <n v="8233138"/>
    <n v="14259"/>
  </r>
  <r>
    <x v="19"/>
    <x v="0"/>
    <x v="2"/>
    <x v="2"/>
    <x v="6"/>
    <n v="382775"/>
    <n v="226"/>
    <n v="501254"/>
    <n v="247"/>
    <n v="969794"/>
    <n v="321874"/>
    <n v="601"/>
  </r>
  <r>
    <x v="19"/>
    <x v="0"/>
    <x v="2"/>
    <x v="2"/>
    <x v="7"/>
    <n v="5341370"/>
    <n v="2740"/>
    <n v="2386399"/>
    <n v="1021"/>
    <n v="7817201"/>
    <n v="2846455"/>
    <n v="5089"/>
  </r>
  <r>
    <x v="19"/>
    <x v="0"/>
    <x v="2"/>
    <x v="2"/>
    <x v="8"/>
    <n v="16715875"/>
    <n v="6284"/>
    <n v="14842491"/>
    <n v="3806"/>
    <n v="32124495"/>
    <n v="7470782"/>
    <n v="12913"/>
  </r>
  <r>
    <x v="19"/>
    <x v="0"/>
    <x v="2"/>
    <x v="3"/>
    <x v="9"/>
    <n v="857715"/>
    <n v="226"/>
    <n v="389439"/>
    <n v="162"/>
    <n v="1247154"/>
    <n v="264110"/>
    <n v="488"/>
  </r>
  <r>
    <x v="19"/>
    <x v="0"/>
    <x v="2"/>
    <x v="3"/>
    <x v="10"/>
    <n v="2470532"/>
    <n v="991"/>
    <n v="2929837"/>
    <n v="1055"/>
    <n v="5473604"/>
    <n v="1704092"/>
    <n v="2769"/>
  </r>
  <r>
    <x v="19"/>
    <x v="0"/>
    <x v="2"/>
    <x v="3"/>
    <x v="4"/>
    <n v="13463515"/>
    <n v="3680"/>
    <n v="3104745"/>
    <n v="1563"/>
    <n v="16583712"/>
    <n v="3859213"/>
    <n v="6783"/>
  </r>
  <r>
    <x v="19"/>
    <x v="0"/>
    <x v="2"/>
    <x v="3"/>
    <x v="8"/>
    <n v="10023751"/>
    <n v="3158"/>
    <n v="1379115"/>
    <n v="412"/>
    <n v="11402866"/>
    <n v="2457552"/>
    <n v="4411"/>
  </r>
  <r>
    <x v="19"/>
    <x v="0"/>
    <x v="2"/>
    <x v="4"/>
    <x v="4"/>
    <n v="84746"/>
    <n v="106"/>
    <n v="269374"/>
    <n v="317"/>
    <n v="368786"/>
    <n v="514262"/>
    <n v="1052"/>
  </r>
  <r>
    <x v="19"/>
    <x v="0"/>
    <x v="2"/>
    <x v="5"/>
    <x v="1"/>
    <n v="3486985"/>
    <n v="2045"/>
    <n v="947229"/>
    <n v="534"/>
    <n v="4463701"/>
    <n v="1859717"/>
    <n v="3347"/>
  </r>
  <r>
    <x v="19"/>
    <x v="0"/>
    <x v="2"/>
    <x v="5"/>
    <x v="6"/>
    <n v="0"/>
    <n v="0"/>
    <n v="0"/>
    <n v="1"/>
    <n v="0"/>
    <n v="1303"/>
    <n v="2"/>
  </r>
  <r>
    <x v="19"/>
    <x v="0"/>
    <x v="3"/>
    <x v="6"/>
    <x v="12"/>
    <n v="647"/>
    <n v="17"/>
    <n v="3520"/>
    <n v="4"/>
    <n v="4167"/>
    <n v="11648"/>
    <n v="30"/>
  </r>
  <r>
    <x v="19"/>
    <x v="0"/>
    <x v="3"/>
    <x v="6"/>
    <x v="31"/>
    <n v="0"/>
    <n v="0"/>
    <n v="269926"/>
    <n v="79"/>
    <n v="269926"/>
    <n v="45534"/>
    <n v="109"/>
  </r>
  <r>
    <x v="19"/>
    <x v="0"/>
    <x v="3"/>
    <x v="7"/>
    <x v="13"/>
    <n v="0"/>
    <n v="0"/>
    <n v="835234"/>
    <n v="187"/>
    <n v="835234"/>
    <n v="105548"/>
    <n v="197"/>
  </r>
  <r>
    <x v="19"/>
    <x v="0"/>
    <x v="3"/>
    <x v="7"/>
    <x v="0"/>
    <n v="0"/>
    <n v="0"/>
    <n v="10527800"/>
    <n v="2261"/>
    <n v="10527800"/>
    <n v="1222829"/>
    <n v="2393"/>
  </r>
  <r>
    <x v="19"/>
    <x v="0"/>
    <x v="4"/>
    <x v="8"/>
    <x v="14"/>
    <n v="7273178"/>
    <n v="2417"/>
    <n v="1598901"/>
    <n v="405"/>
    <n v="8884694"/>
    <n v="2036643"/>
    <n v="3610"/>
  </r>
  <r>
    <x v="19"/>
    <x v="0"/>
    <x v="4"/>
    <x v="8"/>
    <x v="3"/>
    <n v="2058177"/>
    <n v="736"/>
    <n v="7126925"/>
    <n v="1454"/>
    <n v="9191043"/>
    <n v="1731646"/>
    <n v="2731"/>
  </r>
  <r>
    <x v="19"/>
    <x v="0"/>
    <x v="4"/>
    <x v="8"/>
    <x v="5"/>
    <n v="5184529"/>
    <n v="1609"/>
    <n v="1498439"/>
    <n v="460"/>
    <n v="6703173"/>
    <n v="1593884"/>
    <n v="2580"/>
  </r>
  <r>
    <x v="19"/>
    <x v="0"/>
    <x v="4"/>
    <x v="9"/>
    <x v="16"/>
    <n v="0"/>
    <n v="0"/>
    <n v="49160"/>
    <n v="7"/>
    <n v="49160"/>
    <n v="3967"/>
    <n v="7"/>
  </r>
  <r>
    <x v="19"/>
    <x v="0"/>
    <x v="4"/>
    <x v="9"/>
    <x v="17"/>
    <n v="0"/>
    <n v="0"/>
    <n v="49328"/>
    <n v="7"/>
    <n v="49328"/>
    <n v="3982"/>
    <n v="7"/>
  </r>
  <r>
    <x v="19"/>
    <x v="0"/>
    <x v="4"/>
    <x v="9"/>
    <x v="18"/>
    <n v="116653"/>
    <n v="29"/>
    <n v="253742"/>
    <n v="105"/>
    <n v="370395"/>
    <n v="92865"/>
    <n v="150"/>
  </r>
  <r>
    <x v="19"/>
    <x v="0"/>
    <x v="5"/>
    <x v="10"/>
    <x v="19"/>
    <n v="0"/>
    <n v="0"/>
    <n v="91154"/>
    <n v="11"/>
    <n v="91154"/>
    <n v="6188"/>
    <n v="13"/>
  </r>
  <r>
    <x v="19"/>
    <x v="0"/>
    <x v="5"/>
    <x v="10"/>
    <x v="20"/>
    <n v="0"/>
    <n v="0"/>
    <n v="7931151"/>
    <n v="868"/>
    <n v="7931151"/>
    <n v="441084"/>
    <n v="904"/>
  </r>
  <r>
    <x v="19"/>
    <x v="0"/>
    <x v="5"/>
    <x v="11"/>
    <x v="19"/>
    <n v="0"/>
    <n v="0"/>
    <n v="9647575"/>
    <n v="675"/>
    <n v="9647575"/>
    <n v="423399"/>
    <n v="802"/>
  </r>
  <r>
    <x v="19"/>
    <x v="0"/>
    <x v="5"/>
    <x v="11"/>
    <x v="21"/>
    <n v="0"/>
    <n v="0"/>
    <n v="88340707"/>
    <n v="3592"/>
    <n v="88340707"/>
    <n v="2090587"/>
    <n v="3898"/>
  </r>
  <r>
    <x v="19"/>
    <x v="0"/>
    <x v="6"/>
    <x v="12"/>
    <x v="22"/>
    <n v="0"/>
    <n v="0"/>
    <n v="375884"/>
    <n v="95"/>
    <n v="375884"/>
    <n v="63013"/>
    <n v="116"/>
  </r>
  <r>
    <x v="19"/>
    <x v="0"/>
    <x v="6"/>
    <x v="13"/>
    <x v="23"/>
    <n v="0"/>
    <n v="0"/>
    <n v="1221116"/>
    <n v="468"/>
    <n v="1221116"/>
    <n v="309085"/>
    <n v="554"/>
  </r>
  <r>
    <x v="19"/>
    <x v="0"/>
    <x v="7"/>
    <x v="14"/>
    <x v="24"/>
    <n v="0"/>
    <n v="0"/>
    <n v="3281980"/>
    <n v="541"/>
    <n v="3281980"/>
    <n v="456003"/>
    <n v="687"/>
  </r>
  <r>
    <x v="19"/>
    <x v="0"/>
    <x v="7"/>
    <x v="16"/>
    <x v="2"/>
    <n v="2109411"/>
    <n v="292"/>
    <n v="2207075"/>
    <n v="513"/>
    <n v="4316486"/>
    <n v="486910"/>
    <n v="941"/>
  </r>
  <r>
    <x v="19"/>
    <x v="0"/>
    <x v="7"/>
    <x v="16"/>
    <x v="21"/>
    <n v="0"/>
    <n v="0"/>
    <n v="3528587"/>
    <n v="788"/>
    <n v="3528587"/>
    <n v="446876"/>
    <n v="841"/>
  </r>
  <r>
    <x v="19"/>
    <x v="0"/>
    <x v="7"/>
    <x v="17"/>
    <x v="2"/>
    <n v="0"/>
    <n v="0"/>
    <n v="87885"/>
    <n v="41"/>
    <n v="87885"/>
    <n v="23695"/>
    <n v="45"/>
  </r>
  <r>
    <x v="19"/>
    <x v="0"/>
    <x v="7"/>
    <x v="17"/>
    <x v="25"/>
    <n v="0"/>
    <n v="0"/>
    <n v="238763"/>
    <n v="125"/>
    <n v="238763"/>
    <n v="64250"/>
    <n v="126"/>
  </r>
  <r>
    <x v="19"/>
    <x v="0"/>
    <x v="7"/>
    <x v="18"/>
    <x v="25"/>
    <n v="261394"/>
    <n v="208"/>
    <n v="7184112"/>
    <n v="1273"/>
    <n v="7445506"/>
    <n v="832417"/>
    <n v="1609"/>
  </r>
  <r>
    <x v="19"/>
    <x v="0"/>
    <x v="7"/>
    <x v="19"/>
    <x v="2"/>
    <n v="4371925"/>
    <n v="806"/>
    <n v="97879"/>
    <n v="23"/>
    <n v="4469804"/>
    <n v="542462"/>
    <n v="1056"/>
  </r>
  <r>
    <x v="19"/>
    <x v="0"/>
    <x v="7"/>
    <x v="19"/>
    <x v="26"/>
    <n v="6543250"/>
    <n v="1183"/>
    <n v="54776"/>
    <n v="7"/>
    <n v="6598026"/>
    <n v="867923"/>
    <n v="1553"/>
  </r>
  <r>
    <x v="19"/>
    <x v="1"/>
    <x v="2"/>
    <x v="2"/>
    <x v="5"/>
    <n v="14095854"/>
    <n v="6686"/>
    <n v="10068164"/>
    <n v="3734"/>
    <n v="24549275"/>
    <n v="7674745"/>
    <n v="13246"/>
  </r>
  <r>
    <x v="19"/>
    <x v="1"/>
    <x v="2"/>
    <x v="2"/>
    <x v="6"/>
    <n v="258237"/>
    <n v="154"/>
    <n v="511297"/>
    <n v="266"/>
    <n v="835560"/>
    <n v="308291"/>
    <n v="548"/>
  </r>
  <r>
    <x v="19"/>
    <x v="1"/>
    <x v="2"/>
    <x v="2"/>
    <x v="7"/>
    <n v="5027480"/>
    <n v="2524"/>
    <n v="2091421"/>
    <n v="954"/>
    <n v="7297572"/>
    <n v="2550464"/>
    <n v="4787"/>
  </r>
  <r>
    <x v="19"/>
    <x v="1"/>
    <x v="2"/>
    <x v="2"/>
    <x v="8"/>
    <n v="13917106"/>
    <n v="5533"/>
    <n v="13979744"/>
    <n v="3644"/>
    <n v="28285232"/>
    <n v="6827689"/>
    <n v="11764"/>
  </r>
  <r>
    <x v="19"/>
    <x v="1"/>
    <x v="2"/>
    <x v="3"/>
    <x v="9"/>
    <n v="1123238"/>
    <n v="220"/>
    <n v="544305"/>
    <n v="147"/>
    <n v="1667543"/>
    <n v="254580"/>
    <n v="466"/>
  </r>
  <r>
    <x v="19"/>
    <x v="1"/>
    <x v="2"/>
    <x v="3"/>
    <x v="10"/>
    <n v="2597624"/>
    <n v="932"/>
    <n v="2421623"/>
    <n v="980"/>
    <n v="5094242"/>
    <n v="1496001"/>
    <n v="2624"/>
  </r>
  <r>
    <x v="19"/>
    <x v="1"/>
    <x v="2"/>
    <x v="3"/>
    <x v="4"/>
    <n v="12978562"/>
    <n v="3620"/>
    <n v="2767402"/>
    <n v="1447"/>
    <n v="15785816"/>
    <n v="3624965"/>
    <n v="6588"/>
  </r>
  <r>
    <x v="19"/>
    <x v="1"/>
    <x v="2"/>
    <x v="3"/>
    <x v="8"/>
    <n v="7980608"/>
    <n v="2844"/>
    <n v="1438136"/>
    <n v="427"/>
    <n v="9418744"/>
    <n v="2067690"/>
    <n v="4041"/>
  </r>
  <r>
    <x v="19"/>
    <x v="1"/>
    <x v="2"/>
    <x v="4"/>
    <x v="4"/>
    <n v="66552"/>
    <n v="105"/>
    <n v="246975"/>
    <n v="337"/>
    <n v="328547"/>
    <n v="512828"/>
    <n v="1058"/>
  </r>
  <r>
    <x v="19"/>
    <x v="1"/>
    <x v="2"/>
    <x v="5"/>
    <x v="1"/>
    <n v="3942893"/>
    <n v="2093"/>
    <n v="966018"/>
    <n v="474"/>
    <n v="4944856"/>
    <n v="1836414"/>
    <n v="3342"/>
  </r>
  <r>
    <x v="19"/>
    <x v="1"/>
    <x v="2"/>
    <x v="5"/>
    <x v="6"/>
    <n v="0"/>
    <n v="0"/>
    <n v="0"/>
    <n v="0"/>
    <n v="0"/>
    <n v="1300"/>
    <n v="2"/>
  </r>
  <r>
    <x v="19"/>
    <x v="1"/>
    <x v="3"/>
    <x v="6"/>
    <x v="12"/>
    <n v="0"/>
    <n v="0"/>
    <n v="4671"/>
    <n v="5"/>
    <n v="4671"/>
    <n v="9743"/>
    <n v="15"/>
  </r>
  <r>
    <x v="19"/>
    <x v="1"/>
    <x v="3"/>
    <x v="6"/>
    <x v="31"/>
    <n v="0"/>
    <n v="0"/>
    <n v="623200"/>
    <n v="94"/>
    <n v="623200"/>
    <n v="62499"/>
    <n v="126"/>
  </r>
  <r>
    <x v="19"/>
    <x v="1"/>
    <x v="3"/>
    <x v="7"/>
    <x v="13"/>
    <n v="0"/>
    <n v="0"/>
    <n v="825841"/>
    <n v="198"/>
    <n v="825841"/>
    <n v="112706"/>
    <n v="207"/>
  </r>
  <r>
    <x v="19"/>
    <x v="1"/>
    <x v="3"/>
    <x v="7"/>
    <x v="0"/>
    <n v="0"/>
    <n v="0"/>
    <n v="11295080"/>
    <n v="2275"/>
    <n v="11295080"/>
    <n v="1292565"/>
    <n v="2405"/>
  </r>
  <r>
    <x v="19"/>
    <x v="1"/>
    <x v="4"/>
    <x v="8"/>
    <x v="14"/>
    <n v="7107722"/>
    <n v="2339"/>
    <n v="1713760"/>
    <n v="438"/>
    <n v="8832355"/>
    <n v="2032796"/>
    <n v="3581"/>
  </r>
  <r>
    <x v="19"/>
    <x v="1"/>
    <x v="4"/>
    <x v="8"/>
    <x v="3"/>
    <n v="2081779"/>
    <n v="757"/>
    <n v="6920482"/>
    <n v="1417"/>
    <n v="9002261"/>
    <n v="1715875"/>
    <n v="2716"/>
  </r>
  <r>
    <x v="19"/>
    <x v="1"/>
    <x v="4"/>
    <x v="8"/>
    <x v="5"/>
    <n v="4997429"/>
    <n v="1681"/>
    <n v="1303959"/>
    <n v="418"/>
    <n v="6306893"/>
    <n v="1566599"/>
    <n v="2619"/>
  </r>
  <r>
    <x v="19"/>
    <x v="1"/>
    <x v="4"/>
    <x v="9"/>
    <x v="16"/>
    <n v="0"/>
    <n v="0"/>
    <n v="47928"/>
    <n v="8"/>
    <n v="47928"/>
    <n v="4680"/>
    <n v="8"/>
  </r>
  <r>
    <x v="19"/>
    <x v="1"/>
    <x v="4"/>
    <x v="9"/>
    <x v="17"/>
    <n v="0"/>
    <n v="0"/>
    <n v="44041"/>
    <n v="7"/>
    <n v="44041"/>
    <n v="4095"/>
    <n v="7"/>
  </r>
  <r>
    <x v="19"/>
    <x v="1"/>
    <x v="4"/>
    <x v="9"/>
    <x v="18"/>
    <n v="120292"/>
    <n v="32"/>
    <n v="242144"/>
    <n v="102"/>
    <n v="362436"/>
    <n v="90703"/>
    <n v="151"/>
  </r>
  <r>
    <x v="19"/>
    <x v="1"/>
    <x v="5"/>
    <x v="10"/>
    <x v="19"/>
    <n v="0"/>
    <n v="0"/>
    <n v="47325"/>
    <n v="11"/>
    <n v="47325"/>
    <n v="6368"/>
    <n v="13"/>
  </r>
  <r>
    <x v="19"/>
    <x v="1"/>
    <x v="5"/>
    <x v="10"/>
    <x v="20"/>
    <n v="0"/>
    <n v="0"/>
    <n v="6741279"/>
    <n v="931"/>
    <n v="6741279"/>
    <n v="476326"/>
    <n v="966"/>
  </r>
  <r>
    <x v="19"/>
    <x v="1"/>
    <x v="5"/>
    <x v="11"/>
    <x v="19"/>
    <n v="0"/>
    <n v="0"/>
    <n v="8640751"/>
    <n v="677"/>
    <n v="8640751"/>
    <n v="389887"/>
    <n v="793"/>
  </r>
  <r>
    <x v="19"/>
    <x v="1"/>
    <x v="5"/>
    <x v="11"/>
    <x v="21"/>
    <n v="0"/>
    <n v="0"/>
    <n v="85456588"/>
    <n v="3669"/>
    <n v="85456588"/>
    <n v="2047199"/>
    <n v="3931"/>
  </r>
  <r>
    <x v="19"/>
    <x v="1"/>
    <x v="6"/>
    <x v="12"/>
    <x v="22"/>
    <n v="0"/>
    <n v="0"/>
    <n v="334420"/>
    <n v="87"/>
    <n v="334420"/>
    <n v="73052"/>
    <n v="107"/>
  </r>
  <r>
    <x v="19"/>
    <x v="1"/>
    <x v="6"/>
    <x v="13"/>
    <x v="23"/>
    <n v="0"/>
    <n v="0"/>
    <n v="1381934"/>
    <n v="477"/>
    <n v="1381934"/>
    <n v="303505"/>
    <n v="554"/>
  </r>
  <r>
    <x v="19"/>
    <x v="1"/>
    <x v="7"/>
    <x v="14"/>
    <x v="24"/>
    <n v="0"/>
    <n v="0"/>
    <n v="3023121"/>
    <n v="537"/>
    <n v="3023121"/>
    <n v="441802"/>
    <n v="682"/>
  </r>
  <r>
    <x v="19"/>
    <x v="1"/>
    <x v="7"/>
    <x v="16"/>
    <x v="2"/>
    <n v="1973335"/>
    <n v="286"/>
    <n v="2426209"/>
    <n v="513"/>
    <n v="4399544"/>
    <n v="514741"/>
    <n v="964"/>
  </r>
  <r>
    <x v="19"/>
    <x v="1"/>
    <x v="7"/>
    <x v="16"/>
    <x v="21"/>
    <n v="0"/>
    <n v="0"/>
    <n v="3117049"/>
    <n v="788"/>
    <n v="3117049"/>
    <n v="427135"/>
    <n v="922"/>
  </r>
  <r>
    <x v="19"/>
    <x v="1"/>
    <x v="7"/>
    <x v="17"/>
    <x v="2"/>
    <n v="0"/>
    <n v="0"/>
    <n v="86983"/>
    <n v="40"/>
    <n v="86983"/>
    <n v="25496"/>
    <n v="40"/>
  </r>
  <r>
    <x v="19"/>
    <x v="1"/>
    <x v="7"/>
    <x v="17"/>
    <x v="25"/>
    <n v="0"/>
    <n v="0"/>
    <n v="164344"/>
    <n v="118"/>
    <n v="164344"/>
    <n v="59455"/>
    <n v="126"/>
  </r>
  <r>
    <x v="19"/>
    <x v="1"/>
    <x v="7"/>
    <x v="18"/>
    <x v="25"/>
    <n v="298351"/>
    <n v="208"/>
    <n v="6317370"/>
    <n v="1237"/>
    <n v="6615721"/>
    <n v="862469"/>
    <n v="1570"/>
  </r>
  <r>
    <x v="19"/>
    <x v="1"/>
    <x v="7"/>
    <x v="19"/>
    <x v="2"/>
    <n v="4337246"/>
    <n v="857"/>
    <n v="80402"/>
    <n v="23"/>
    <n v="4417648"/>
    <n v="536002"/>
    <n v="1102"/>
  </r>
  <r>
    <x v="19"/>
    <x v="1"/>
    <x v="7"/>
    <x v="19"/>
    <x v="26"/>
    <n v="6366907"/>
    <n v="1176"/>
    <n v="43161"/>
    <n v="12"/>
    <n v="6410068"/>
    <n v="831863"/>
    <n v="1537"/>
  </r>
  <r>
    <x v="19"/>
    <x v="2"/>
    <x v="2"/>
    <x v="2"/>
    <x v="5"/>
    <n v="13606566"/>
    <n v="6442"/>
    <n v="10469844"/>
    <n v="3807"/>
    <n v="24840824"/>
    <n v="7365271"/>
    <n v="13105"/>
  </r>
  <r>
    <x v="19"/>
    <x v="2"/>
    <x v="2"/>
    <x v="2"/>
    <x v="6"/>
    <n v="246947"/>
    <n v="192"/>
    <n v="377888"/>
    <n v="241"/>
    <n v="708291"/>
    <n v="275816"/>
    <n v="567"/>
  </r>
  <r>
    <x v="19"/>
    <x v="2"/>
    <x v="2"/>
    <x v="2"/>
    <x v="7"/>
    <n v="4715723"/>
    <n v="2470"/>
    <n v="2238541"/>
    <n v="940"/>
    <n v="7143140"/>
    <n v="2521386"/>
    <n v="4707"/>
  </r>
  <r>
    <x v="19"/>
    <x v="2"/>
    <x v="2"/>
    <x v="2"/>
    <x v="8"/>
    <n v="14161087"/>
    <n v="5568"/>
    <n v="13732199"/>
    <n v="3617"/>
    <n v="28420961"/>
    <n v="6724571"/>
    <n v="11897"/>
  </r>
  <r>
    <x v="19"/>
    <x v="2"/>
    <x v="2"/>
    <x v="3"/>
    <x v="9"/>
    <n v="493782"/>
    <n v="229"/>
    <n v="229232"/>
    <n v="135"/>
    <n v="723014"/>
    <n v="241767"/>
    <n v="460"/>
  </r>
  <r>
    <x v="19"/>
    <x v="2"/>
    <x v="2"/>
    <x v="3"/>
    <x v="10"/>
    <n v="2372121"/>
    <n v="945"/>
    <n v="2405852"/>
    <n v="975"/>
    <n v="4847002"/>
    <n v="1502285"/>
    <n v="2602"/>
  </r>
  <r>
    <x v="19"/>
    <x v="2"/>
    <x v="2"/>
    <x v="3"/>
    <x v="4"/>
    <n v="12340395"/>
    <n v="3327"/>
    <n v="2887538"/>
    <n v="1430"/>
    <n v="15266239"/>
    <n v="3354702"/>
    <n v="6224"/>
  </r>
  <r>
    <x v="19"/>
    <x v="2"/>
    <x v="2"/>
    <x v="3"/>
    <x v="8"/>
    <n v="6543873"/>
    <n v="2874"/>
    <n v="1216635"/>
    <n v="410"/>
    <n v="7760508"/>
    <n v="2032732"/>
    <n v="4048"/>
  </r>
  <r>
    <x v="19"/>
    <x v="2"/>
    <x v="2"/>
    <x v="4"/>
    <x v="4"/>
    <n v="72605"/>
    <n v="105"/>
    <n v="223805"/>
    <n v="316"/>
    <n v="315819"/>
    <n v="531419"/>
    <n v="1024"/>
  </r>
  <r>
    <x v="19"/>
    <x v="2"/>
    <x v="2"/>
    <x v="5"/>
    <x v="1"/>
    <n v="4014056"/>
    <n v="2102"/>
    <n v="1006585"/>
    <n v="522"/>
    <n v="5055657"/>
    <n v="1910214"/>
    <n v="3429"/>
  </r>
  <r>
    <x v="19"/>
    <x v="2"/>
    <x v="2"/>
    <x v="5"/>
    <x v="6"/>
    <n v="0"/>
    <n v="0"/>
    <n v="0"/>
    <n v="0"/>
    <n v="0"/>
    <n v="1530"/>
    <n v="3"/>
  </r>
  <r>
    <x v="19"/>
    <x v="2"/>
    <x v="3"/>
    <x v="6"/>
    <x v="12"/>
    <n v="247"/>
    <n v="17"/>
    <n v="2049"/>
    <n v="3"/>
    <n v="2296"/>
    <n v="13282"/>
    <n v="30"/>
  </r>
  <r>
    <x v="19"/>
    <x v="2"/>
    <x v="3"/>
    <x v="6"/>
    <x v="31"/>
    <n v="0"/>
    <n v="0"/>
    <n v="661800"/>
    <n v="135"/>
    <n v="661800"/>
    <n v="78318"/>
    <n v="145"/>
  </r>
  <r>
    <x v="19"/>
    <x v="2"/>
    <x v="3"/>
    <x v="7"/>
    <x v="13"/>
    <n v="0"/>
    <n v="0"/>
    <n v="1045350"/>
    <n v="198"/>
    <n v="1045350"/>
    <n v="112200"/>
    <n v="207"/>
  </r>
  <r>
    <x v="19"/>
    <x v="2"/>
    <x v="3"/>
    <x v="7"/>
    <x v="0"/>
    <n v="0"/>
    <n v="0"/>
    <n v="11828372"/>
    <n v="2252"/>
    <n v="11828372"/>
    <n v="1217662"/>
    <n v="2373"/>
  </r>
  <r>
    <x v="19"/>
    <x v="2"/>
    <x v="4"/>
    <x v="8"/>
    <x v="14"/>
    <n v="6118560"/>
    <n v="2284"/>
    <n v="1686933"/>
    <n v="409"/>
    <n v="7815409"/>
    <n v="1898464"/>
    <n v="3468"/>
  </r>
  <r>
    <x v="19"/>
    <x v="2"/>
    <x v="4"/>
    <x v="8"/>
    <x v="3"/>
    <n v="2007101"/>
    <n v="774"/>
    <n v="6842251"/>
    <n v="1428"/>
    <n v="8849352"/>
    <n v="1663247"/>
    <n v="2731"/>
  </r>
  <r>
    <x v="19"/>
    <x v="2"/>
    <x v="4"/>
    <x v="8"/>
    <x v="5"/>
    <n v="4626575"/>
    <n v="1650"/>
    <n v="1439351"/>
    <n v="393"/>
    <n v="6065926"/>
    <n v="1549103"/>
    <n v="2561"/>
  </r>
  <r>
    <x v="19"/>
    <x v="2"/>
    <x v="4"/>
    <x v="9"/>
    <x v="16"/>
    <n v="0"/>
    <n v="0"/>
    <n v="53778"/>
    <n v="8"/>
    <n v="53778"/>
    <n v="4790"/>
    <n v="8"/>
  </r>
  <r>
    <x v="19"/>
    <x v="2"/>
    <x v="4"/>
    <x v="9"/>
    <x v="17"/>
    <n v="0"/>
    <n v="0"/>
    <n v="77979"/>
    <n v="12"/>
    <n v="77979"/>
    <n v="7205"/>
    <n v="12"/>
  </r>
  <r>
    <x v="19"/>
    <x v="2"/>
    <x v="4"/>
    <x v="9"/>
    <x v="18"/>
    <n v="117888"/>
    <n v="33"/>
    <n v="225141"/>
    <n v="89"/>
    <n v="343029"/>
    <n v="87874"/>
    <n v="138"/>
  </r>
  <r>
    <x v="19"/>
    <x v="2"/>
    <x v="5"/>
    <x v="10"/>
    <x v="19"/>
    <n v="0"/>
    <n v="0"/>
    <n v="74490"/>
    <n v="11"/>
    <n v="74490"/>
    <n v="6016"/>
    <n v="13"/>
  </r>
  <r>
    <x v="19"/>
    <x v="2"/>
    <x v="5"/>
    <x v="10"/>
    <x v="20"/>
    <n v="0"/>
    <n v="0"/>
    <n v="8001400"/>
    <n v="938"/>
    <n v="8001400"/>
    <n v="465778"/>
    <n v="972"/>
  </r>
  <r>
    <x v="19"/>
    <x v="2"/>
    <x v="5"/>
    <x v="11"/>
    <x v="19"/>
    <n v="0"/>
    <n v="3"/>
    <n v="9203812"/>
    <n v="673"/>
    <n v="9203812"/>
    <n v="396541"/>
    <n v="796"/>
  </r>
  <r>
    <x v="19"/>
    <x v="2"/>
    <x v="5"/>
    <x v="11"/>
    <x v="21"/>
    <n v="0"/>
    <n v="0"/>
    <n v="92237366"/>
    <n v="3659"/>
    <n v="92237366"/>
    <n v="2098307"/>
    <n v="3920"/>
  </r>
  <r>
    <x v="19"/>
    <x v="2"/>
    <x v="6"/>
    <x v="12"/>
    <x v="22"/>
    <n v="0"/>
    <n v="0"/>
    <n v="238199"/>
    <n v="71"/>
    <n v="238199"/>
    <n v="48411"/>
    <n v="87"/>
  </r>
  <r>
    <x v="19"/>
    <x v="2"/>
    <x v="6"/>
    <x v="13"/>
    <x v="23"/>
    <n v="0"/>
    <n v="0"/>
    <n v="1588857"/>
    <n v="461"/>
    <n v="1588857"/>
    <n v="303595"/>
    <n v="550"/>
  </r>
  <r>
    <x v="19"/>
    <x v="2"/>
    <x v="7"/>
    <x v="14"/>
    <x v="24"/>
    <n v="0"/>
    <n v="0"/>
    <n v="3147612"/>
    <n v="538"/>
    <n v="3147612"/>
    <n v="438603"/>
    <n v="682"/>
  </r>
  <r>
    <x v="19"/>
    <x v="2"/>
    <x v="7"/>
    <x v="16"/>
    <x v="2"/>
    <n v="1724278"/>
    <n v="274"/>
    <n v="2325152"/>
    <n v="522"/>
    <n v="4049430"/>
    <n v="500275"/>
    <n v="954"/>
  </r>
  <r>
    <x v="19"/>
    <x v="2"/>
    <x v="7"/>
    <x v="16"/>
    <x v="21"/>
    <n v="0"/>
    <n v="0"/>
    <n v="3552858"/>
    <n v="772"/>
    <n v="3552858"/>
    <n v="411163"/>
    <n v="829"/>
  </r>
  <r>
    <x v="19"/>
    <x v="2"/>
    <x v="7"/>
    <x v="17"/>
    <x v="2"/>
    <n v="0"/>
    <n v="0"/>
    <n v="29381"/>
    <n v="20"/>
    <n v="29381"/>
    <n v="9959"/>
    <n v="20"/>
  </r>
  <r>
    <x v="19"/>
    <x v="2"/>
    <x v="7"/>
    <x v="17"/>
    <x v="25"/>
    <n v="0"/>
    <n v="0"/>
    <n v="178259"/>
    <n v="62"/>
    <n v="178259"/>
    <n v="27275"/>
    <n v="69"/>
  </r>
  <r>
    <x v="19"/>
    <x v="2"/>
    <x v="7"/>
    <x v="18"/>
    <x v="25"/>
    <n v="202085"/>
    <n v="200"/>
    <n v="6224376"/>
    <n v="1233"/>
    <n v="6426461"/>
    <n v="814912"/>
    <n v="1569"/>
  </r>
  <r>
    <x v="19"/>
    <x v="2"/>
    <x v="7"/>
    <x v="19"/>
    <x v="2"/>
    <n v="4439187"/>
    <n v="845"/>
    <n v="102783"/>
    <n v="22"/>
    <n v="4541970"/>
    <n v="565665"/>
    <n v="1089"/>
  </r>
  <r>
    <x v="19"/>
    <x v="2"/>
    <x v="7"/>
    <x v="19"/>
    <x v="26"/>
    <n v="5593653"/>
    <n v="1195"/>
    <n v="85179"/>
    <n v="14"/>
    <n v="5678832"/>
    <n v="835253"/>
    <n v="1578"/>
  </r>
  <r>
    <x v="19"/>
    <x v="3"/>
    <x v="2"/>
    <x v="2"/>
    <x v="5"/>
    <n v="12939469"/>
    <n v="6319"/>
    <n v="9470631"/>
    <n v="3446"/>
    <n v="23025840"/>
    <n v="7126641"/>
    <n v="12575"/>
  </r>
  <r>
    <x v="19"/>
    <x v="3"/>
    <x v="2"/>
    <x v="2"/>
    <x v="6"/>
    <n v="197208"/>
    <n v="159"/>
    <n v="380830"/>
    <n v="217"/>
    <n v="652388"/>
    <n v="267763"/>
    <n v="499"/>
  </r>
  <r>
    <x v="19"/>
    <x v="3"/>
    <x v="2"/>
    <x v="2"/>
    <x v="7"/>
    <n v="5406411"/>
    <n v="2285"/>
    <n v="2172364"/>
    <n v="986"/>
    <n v="7763539"/>
    <n v="2493359"/>
    <n v="4509"/>
  </r>
  <r>
    <x v="19"/>
    <x v="3"/>
    <x v="2"/>
    <x v="2"/>
    <x v="8"/>
    <n v="14185362"/>
    <n v="5525"/>
    <n v="12542586"/>
    <n v="3565"/>
    <n v="27078327"/>
    <n v="6563091"/>
    <n v="11652"/>
  </r>
  <r>
    <x v="19"/>
    <x v="3"/>
    <x v="2"/>
    <x v="3"/>
    <x v="9"/>
    <n v="852889"/>
    <n v="207"/>
    <n v="226552"/>
    <n v="132"/>
    <n v="1079441"/>
    <n v="227149"/>
    <n v="436"/>
  </r>
  <r>
    <x v="19"/>
    <x v="3"/>
    <x v="2"/>
    <x v="3"/>
    <x v="10"/>
    <n v="3410677"/>
    <n v="953"/>
    <n v="2288015"/>
    <n v="904"/>
    <n v="5742351"/>
    <n v="1444361"/>
    <n v="2589"/>
  </r>
  <r>
    <x v="19"/>
    <x v="3"/>
    <x v="2"/>
    <x v="3"/>
    <x v="4"/>
    <n v="11876711"/>
    <n v="3156"/>
    <n v="2774225"/>
    <n v="1363"/>
    <n v="14676892"/>
    <n v="3239435"/>
    <n v="5894"/>
  </r>
  <r>
    <x v="19"/>
    <x v="3"/>
    <x v="2"/>
    <x v="3"/>
    <x v="8"/>
    <n v="8833279"/>
    <n v="3070"/>
    <n v="1315887"/>
    <n v="435"/>
    <n v="10149166"/>
    <n v="2211620"/>
    <n v="4284"/>
  </r>
  <r>
    <x v="19"/>
    <x v="3"/>
    <x v="2"/>
    <x v="4"/>
    <x v="4"/>
    <n v="81352"/>
    <n v="103"/>
    <n v="258059"/>
    <n v="302"/>
    <n v="353966"/>
    <n v="492508"/>
    <n v="1018"/>
  </r>
  <r>
    <x v="19"/>
    <x v="3"/>
    <x v="2"/>
    <x v="5"/>
    <x v="1"/>
    <n v="3471952"/>
    <n v="2109"/>
    <n v="1095575"/>
    <n v="506"/>
    <n v="4597304"/>
    <n v="1945518"/>
    <n v="3438"/>
  </r>
  <r>
    <x v="19"/>
    <x v="3"/>
    <x v="2"/>
    <x v="5"/>
    <x v="6"/>
    <n v="0"/>
    <n v="0"/>
    <n v="0"/>
    <n v="0"/>
    <n v="0"/>
    <n v="532"/>
    <n v="1"/>
  </r>
  <r>
    <x v="19"/>
    <x v="3"/>
    <x v="3"/>
    <x v="6"/>
    <x v="12"/>
    <n v="0"/>
    <n v="19"/>
    <n v="2649"/>
    <n v="2"/>
    <n v="2649"/>
    <n v="13846"/>
    <n v="28"/>
  </r>
  <r>
    <x v="19"/>
    <x v="3"/>
    <x v="3"/>
    <x v="6"/>
    <x v="31"/>
    <n v="0"/>
    <n v="0"/>
    <n v="750336"/>
    <n v="148"/>
    <n v="750336"/>
    <n v="87471"/>
    <n v="158"/>
  </r>
  <r>
    <x v="19"/>
    <x v="3"/>
    <x v="3"/>
    <x v="7"/>
    <x v="13"/>
    <n v="0"/>
    <n v="0"/>
    <n v="1096084"/>
    <n v="202"/>
    <n v="1096084"/>
    <n v="105127"/>
    <n v="210"/>
  </r>
  <r>
    <x v="19"/>
    <x v="3"/>
    <x v="3"/>
    <x v="7"/>
    <x v="0"/>
    <n v="0"/>
    <n v="0"/>
    <n v="11595370"/>
    <n v="2246"/>
    <n v="11595370"/>
    <n v="1273388"/>
    <n v="2369"/>
  </r>
  <r>
    <x v="19"/>
    <x v="3"/>
    <x v="4"/>
    <x v="8"/>
    <x v="14"/>
    <n v="6431760"/>
    <n v="2450"/>
    <n v="1383552"/>
    <n v="414"/>
    <n v="7825972"/>
    <n v="2006041"/>
    <n v="3653"/>
  </r>
  <r>
    <x v="19"/>
    <x v="3"/>
    <x v="4"/>
    <x v="8"/>
    <x v="3"/>
    <n v="1761824"/>
    <n v="776"/>
    <n v="6708385"/>
    <n v="1414"/>
    <n v="8470209"/>
    <n v="1603977"/>
    <n v="2726"/>
  </r>
  <r>
    <x v="19"/>
    <x v="3"/>
    <x v="4"/>
    <x v="8"/>
    <x v="5"/>
    <n v="4367112"/>
    <n v="1647"/>
    <n v="1326938"/>
    <n v="400"/>
    <n v="5694050"/>
    <n v="1496468"/>
    <n v="2558"/>
  </r>
  <r>
    <x v="19"/>
    <x v="3"/>
    <x v="4"/>
    <x v="9"/>
    <x v="16"/>
    <n v="0"/>
    <n v="0"/>
    <n v="53782"/>
    <n v="9"/>
    <n v="53782"/>
    <n v="7052"/>
    <n v="16"/>
  </r>
  <r>
    <x v="19"/>
    <x v="3"/>
    <x v="4"/>
    <x v="9"/>
    <x v="17"/>
    <n v="0"/>
    <n v="0"/>
    <n v="76668"/>
    <n v="14"/>
    <n v="76668"/>
    <n v="8037"/>
    <n v="14"/>
  </r>
  <r>
    <x v="19"/>
    <x v="3"/>
    <x v="4"/>
    <x v="9"/>
    <x v="18"/>
    <n v="108645"/>
    <n v="26"/>
    <n v="221791"/>
    <n v="82"/>
    <n v="330436"/>
    <n v="72289"/>
    <n v="124"/>
  </r>
  <r>
    <x v="19"/>
    <x v="3"/>
    <x v="5"/>
    <x v="10"/>
    <x v="19"/>
    <n v="0"/>
    <n v="0"/>
    <n v="115112"/>
    <n v="11"/>
    <n v="115112"/>
    <n v="6093"/>
    <n v="13"/>
  </r>
  <r>
    <x v="19"/>
    <x v="3"/>
    <x v="5"/>
    <x v="10"/>
    <x v="20"/>
    <n v="0"/>
    <n v="0"/>
    <n v="8125065"/>
    <n v="884"/>
    <n v="8125065"/>
    <n v="432625"/>
    <n v="923"/>
  </r>
  <r>
    <x v="19"/>
    <x v="3"/>
    <x v="5"/>
    <x v="11"/>
    <x v="19"/>
    <n v="0"/>
    <n v="8"/>
    <n v="9565588"/>
    <n v="666"/>
    <n v="9565588"/>
    <n v="371062"/>
    <n v="797"/>
  </r>
  <r>
    <x v="19"/>
    <x v="3"/>
    <x v="5"/>
    <x v="11"/>
    <x v="21"/>
    <n v="0"/>
    <n v="0"/>
    <n v="93570219"/>
    <n v="3659"/>
    <n v="93570219"/>
    <n v="2027571"/>
    <n v="3918"/>
  </r>
  <r>
    <x v="19"/>
    <x v="3"/>
    <x v="6"/>
    <x v="12"/>
    <x v="22"/>
    <n v="0"/>
    <n v="0"/>
    <n v="197210"/>
    <n v="67"/>
    <n v="197210"/>
    <n v="45676"/>
    <n v="84"/>
  </r>
  <r>
    <x v="19"/>
    <x v="3"/>
    <x v="6"/>
    <x v="13"/>
    <x v="23"/>
    <n v="0"/>
    <n v="0"/>
    <n v="1635255"/>
    <n v="458"/>
    <n v="1635255"/>
    <n v="297577"/>
    <n v="535"/>
  </r>
  <r>
    <x v="19"/>
    <x v="3"/>
    <x v="7"/>
    <x v="14"/>
    <x v="24"/>
    <n v="0"/>
    <n v="0"/>
    <n v="3351344"/>
    <n v="535"/>
    <n v="3351344"/>
    <n v="438936"/>
    <n v="676"/>
  </r>
  <r>
    <x v="19"/>
    <x v="3"/>
    <x v="7"/>
    <x v="16"/>
    <x v="2"/>
    <n v="1766414"/>
    <n v="270"/>
    <n v="2221894"/>
    <n v="507"/>
    <n v="3988308"/>
    <n v="474595"/>
    <n v="939"/>
  </r>
  <r>
    <x v="19"/>
    <x v="3"/>
    <x v="7"/>
    <x v="16"/>
    <x v="21"/>
    <n v="0"/>
    <n v="0"/>
    <n v="3357962"/>
    <n v="737"/>
    <n v="3357962"/>
    <n v="386925"/>
    <n v="790"/>
  </r>
  <r>
    <x v="19"/>
    <x v="3"/>
    <x v="7"/>
    <x v="17"/>
    <x v="2"/>
    <n v="0"/>
    <n v="0"/>
    <n v="0"/>
    <n v="13"/>
    <n v="0"/>
    <n v="7796"/>
    <n v="13"/>
  </r>
  <r>
    <x v="19"/>
    <x v="3"/>
    <x v="7"/>
    <x v="17"/>
    <x v="25"/>
    <n v="0"/>
    <n v="0"/>
    <n v="78772"/>
    <n v="49"/>
    <n v="78772"/>
    <n v="27018"/>
    <n v="59"/>
  </r>
  <r>
    <x v="19"/>
    <x v="3"/>
    <x v="7"/>
    <x v="18"/>
    <x v="25"/>
    <n v="991569"/>
    <n v="215"/>
    <n v="6776949"/>
    <n v="1213"/>
    <n v="7768518"/>
    <n v="800034"/>
    <n v="1567"/>
  </r>
  <r>
    <x v="19"/>
    <x v="3"/>
    <x v="7"/>
    <x v="19"/>
    <x v="2"/>
    <n v="4610319"/>
    <n v="832"/>
    <n v="105302"/>
    <n v="22"/>
    <n v="4715621"/>
    <n v="546750"/>
    <n v="1091"/>
  </r>
  <r>
    <x v="19"/>
    <x v="3"/>
    <x v="7"/>
    <x v="19"/>
    <x v="26"/>
    <n v="6532410"/>
    <n v="1189"/>
    <n v="84401"/>
    <n v="15"/>
    <n v="6616811"/>
    <n v="799100"/>
    <n v="1570"/>
  </r>
  <r>
    <x v="20"/>
    <x v="0"/>
    <x v="2"/>
    <x v="2"/>
    <x v="5"/>
    <n v="13424861"/>
    <n v="5800"/>
    <n v="9759501"/>
    <n v="3813"/>
    <n v="23726557"/>
    <n v="7283840"/>
    <n v="12222"/>
  </r>
  <r>
    <x v="20"/>
    <x v="0"/>
    <x v="2"/>
    <x v="2"/>
    <x v="6"/>
    <n v="193087"/>
    <n v="157"/>
    <n v="431993"/>
    <n v="229"/>
    <n v="693696"/>
    <n v="269154"/>
    <n v="504"/>
  </r>
  <r>
    <x v="20"/>
    <x v="0"/>
    <x v="2"/>
    <x v="2"/>
    <x v="7"/>
    <n v="5200958"/>
    <n v="2217"/>
    <n v="2146649"/>
    <n v="1002"/>
    <n v="7531502"/>
    <n v="2481116"/>
    <n v="4357"/>
  </r>
  <r>
    <x v="20"/>
    <x v="0"/>
    <x v="2"/>
    <x v="2"/>
    <x v="8"/>
    <n v="14743567"/>
    <n v="5398"/>
    <n v="11617854"/>
    <n v="3317"/>
    <n v="26626797"/>
    <n v="6763997"/>
    <n v="11282"/>
  </r>
  <r>
    <x v="20"/>
    <x v="0"/>
    <x v="2"/>
    <x v="3"/>
    <x v="9"/>
    <n v="862165"/>
    <n v="190"/>
    <n v="434105"/>
    <n v="129"/>
    <n v="1296270"/>
    <n v="221249"/>
    <n v="412"/>
  </r>
  <r>
    <x v="20"/>
    <x v="0"/>
    <x v="2"/>
    <x v="3"/>
    <x v="10"/>
    <n v="3386536"/>
    <n v="916"/>
    <n v="2189694"/>
    <n v="891"/>
    <n v="5618497"/>
    <n v="1434612"/>
    <n v="2478"/>
  </r>
  <r>
    <x v="20"/>
    <x v="0"/>
    <x v="2"/>
    <x v="3"/>
    <x v="4"/>
    <n v="12319997"/>
    <n v="3186"/>
    <n v="2661065"/>
    <n v="1297"/>
    <n v="14996027"/>
    <n v="3248170"/>
    <n v="5770"/>
  </r>
  <r>
    <x v="20"/>
    <x v="0"/>
    <x v="2"/>
    <x v="3"/>
    <x v="8"/>
    <n v="8480155"/>
    <n v="3113"/>
    <n v="1187064"/>
    <n v="358"/>
    <n v="9667219"/>
    <n v="2429752"/>
    <n v="4293"/>
  </r>
  <r>
    <x v="20"/>
    <x v="0"/>
    <x v="2"/>
    <x v="4"/>
    <x v="4"/>
    <n v="76514"/>
    <n v="94"/>
    <n v="216733"/>
    <n v="326"/>
    <n v="306248"/>
    <n v="487436"/>
    <n v="1013"/>
  </r>
  <r>
    <x v="20"/>
    <x v="0"/>
    <x v="2"/>
    <x v="5"/>
    <x v="1"/>
    <n v="3758919"/>
    <n v="2076"/>
    <n v="1113436"/>
    <n v="529"/>
    <n v="4898533"/>
    <n v="1952317"/>
    <n v="3403"/>
  </r>
  <r>
    <x v="20"/>
    <x v="0"/>
    <x v="2"/>
    <x v="5"/>
    <x v="6"/>
    <n v="0"/>
    <n v="0"/>
    <n v="0"/>
    <n v="0"/>
    <n v="0"/>
    <n v="1261"/>
    <n v="2"/>
  </r>
  <r>
    <x v="20"/>
    <x v="0"/>
    <x v="3"/>
    <x v="6"/>
    <x v="12"/>
    <n v="1000"/>
    <n v="11"/>
    <n v="1816"/>
    <n v="2"/>
    <n v="2816"/>
    <n v="10995"/>
    <n v="22"/>
  </r>
  <r>
    <x v="20"/>
    <x v="0"/>
    <x v="3"/>
    <x v="6"/>
    <x v="31"/>
    <n v="0"/>
    <n v="0"/>
    <n v="930890"/>
    <n v="160"/>
    <n v="930890"/>
    <n v="94723"/>
    <n v="170"/>
  </r>
  <r>
    <x v="20"/>
    <x v="0"/>
    <x v="3"/>
    <x v="7"/>
    <x v="13"/>
    <n v="0"/>
    <n v="0"/>
    <n v="1129694"/>
    <n v="199"/>
    <n v="1129694"/>
    <n v="114659"/>
    <n v="207"/>
  </r>
  <r>
    <x v="20"/>
    <x v="0"/>
    <x v="3"/>
    <x v="7"/>
    <x v="0"/>
    <n v="0"/>
    <n v="0"/>
    <n v="10649398"/>
    <n v="2238"/>
    <n v="10649398"/>
    <n v="1200159"/>
    <n v="2356"/>
  </r>
  <r>
    <x v="20"/>
    <x v="0"/>
    <x v="4"/>
    <x v="8"/>
    <x v="14"/>
    <n v="6704460"/>
    <n v="2504"/>
    <n v="1566329"/>
    <n v="405"/>
    <n v="8277389"/>
    <n v="2082538"/>
    <n v="3662"/>
  </r>
  <r>
    <x v="20"/>
    <x v="0"/>
    <x v="4"/>
    <x v="8"/>
    <x v="3"/>
    <n v="2066557"/>
    <n v="819"/>
    <n v="6555031"/>
    <n v="1386"/>
    <n v="8666477"/>
    <n v="1710504"/>
    <n v="2720"/>
  </r>
  <r>
    <x v="20"/>
    <x v="0"/>
    <x v="4"/>
    <x v="8"/>
    <x v="5"/>
    <n v="4525269"/>
    <n v="1531"/>
    <n v="1375484"/>
    <n v="384"/>
    <n v="5900753"/>
    <n v="1478939"/>
    <n v="2398"/>
  </r>
  <r>
    <x v="20"/>
    <x v="0"/>
    <x v="4"/>
    <x v="9"/>
    <x v="16"/>
    <n v="0"/>
    <n v="0"/>
    <n v="51106"/>
    <n v="8"/>
    <n v="51106"/>
    <n v="5863"/>
    <n v="13"/>
  </r>
  <r>
    <x v="20"/>
    <x v="0"/>
    <x v="4"/>
    <x v="9"/>
    <x v="17"/>
    <n v="0"/>
    <n v="0"/>
    <n v="109357"/>
    <n v="16"/>
    <n v="109357"/>
    <n v="9250"/>
    <n v="16"/>
  </r>
  <r>
    <x v="20"/>
    <x v="0"/>
    <x v="4"/>
    <x v="9"/>
    <x v="18"/>
    <n v="133189"/>
    <n v="31"/>
    <n v="228348"/>
    <n v="86"/>
    <n v="361537"/>
    <n v="75057"/>
    <n v="132"/>
  </r>
  <r>
    <x v="20"/>
    <x v="0"/>
    <x v="5"/>
    <x v="10"/>
    <x v="19"/>
    <n v="0"/>
    <n v="0"/>
    <n v="106173"/>
    <n v="12"/>
    <n v="106173"/>
    <n v="5712"/>
    <n v="13"/>
  </r>
  <r>
    <x v="20"/>
    <x v="0"/>
    <x v="5"/>
    <x v="10"/>
    <x v="20"/>
    <n v="0"/>
    <n v="0"/>
    <n v="8239253"/>
    <n v="852"/>
    <n v="8239253"/>
    <n v="440204"/>
    <n v="895"/>
  </r>
  <r>
    <x v="20"/>
    <x v="0"/>
    <x v="5"/>
    <x v="11"/>
    <x v="19"/>
    <n v="0"/>
    <n v="8"/>
    <n v="8492643"/>
    <n v="625"/>
    <n v="8492643"/>
    <n v="389122"/>
    <n v="778"/>
  </r>
  <r>
    <x v="20"/>
    <x v="0"/>
    <x v="5"/>
    <x v="11"/>
    <x v="21"/>
    <n v="0"/>
    <n v="0"/>
    <n v="86440758"/>
    <n v="3666"/>
    <n v="86440758"/>
    <n v="2042424"/>
    <n v="3926"/>
  </r>
  <r>
    <x v="20"/>
    <x v="0"/>
    <x v="6"/>
    <x v="12"/>
    <x v="22"/>
    <n v="0"/>
    <n v="0"/>
    <n v="243602"/>
    <n v="62"/>
    <n v="243602"/>
    <n v="41636"/>
    <n v="79"/>
  </r>
  <r>
    <x v="20"/>
    <x v="0"/>
    <x v="6"/>
    <x v="13"/>
    <x v="23"/>
    <n v="0"/>
    <n v="0"/>
    <n v="1324211"/>
    <n v="472"/>
    <n v="1324211"/>
    <n v="309677"/>
    <n v="546"/>
  </r>
  <r>
    <x v="20"/>
    <x v="0"/>
    <x v="7"/>
    <x v="14"/>
    <x v="24"/>
    <n v="0"/>
    <n v="0"/>
    <n v="3045942"/>
    <n v="524"/>
    <n v="3045942"/>
    <n v="374263"/>
    <n v="665"/>
  </r>
  <r>
    <x v="20"/>
    <x v="0"/>
    <x v="7"/>
    <x v="16"/>
    <x v="2"/>
    <n v="1967505"/>
    <n v="271"/>
    <n v="1975158"/>
    <n v="481"/>
    <n v="3942663"/>
    <n v="452361"/>
    <n v="913"/>
  </r>
  <r>
    <x v="20"/>
    <x v="0"/>
    <x v="7"/>
    <x v="16"/>
    <x v="21"/>
    <n v="0"/>
    <n v="0"/>
    <n v="3433801"/>
    <n v="737"/>
    <n v="3433801"/>
    <n v="399611"/>
    <n v="789"/>
  </r>
  <r>
    <x v="20"/>
    <x v="0"/>
    <x v="7"/>
    <x v="17"/>
    <x v="2"/>
    <n v="0"/>
    <n v="0"/>
    <n v="0"/>
    <n v="3"/>
    <n v="0"/>
    <n v="1530"/>
    <n v="3"/>
  </r>
  <r>
    <x v="20"/>
    <x v="0"/>
    <x v="7"/>
    <x v="17"/>
    <x v="25"/>
    <n v="0"/>
    <n v="0"/>
    <n v="0"/>
    <n v="38"/>
    <n v="0"/>
    <n v="28166"/>
    <n v="58"/>
  </r>
  <r>
    <x v="20"/>
    <x v="0"/>
    <x v="7"/>
    <x v="18"/>
    <x v="25"/>
    <n v="1407155"/>
    <n v="215"/>
    <n v="4843136"/>
    <n v="1133"/>
    <n v="6250291"/>
    <n v="772084"/>
    <n v="1486"/>
  </r>
  <r>
    <x v="20"/>
    <x v="0"/>
    <x v="7"/>
    <x v="19"/>
    <x v="2"/>
    <n v="4203769"/>
    <n v="847"/>
    <n v="72603"/>
    <n v="21"/>
    <n v="4276372"/>
    <n v="579434"/>
    <n v="1106"/>
  </r>
  <r>
    <x v="20"/>
    <x v="0"/>
    <x v="7"/>
    <x v="19"/>
    <x v="26"/>
    <n v="6847178"/>
    <n v="1170"/>
    <n v="25083"/>
    <n v="14"/>
    <n v="6872261"/>
    <n v="859261"/>
    <n v="1567"/>
  </r>
  <r>
    <x v="20"/>
    <x v="1"/>
    <x v="2"/>
    <x v="2"/>
    <x v="5"/>
    <n v="12842105"/>
    <n v="5740"/>
    <n v="9735909"/>
    <n v="3661"/>
    <n v="22979971"/>
    <n v="6944444"/>
    <n v="12030"/>
  </r>
  <r>
    <x v="20"/>
    <x v="1"/>
    <x v="2"/>
    <x v="2"/>
    <x v="6"/>
    <n v="167139"/>
    <n v="159"/>
    <n v="378843"/>
    <n v="227"/>
    <n v="600782"/>
    <n v="247025"/>
    <n v="504"/>
  </r>
  <r>
    <x v="20"/>
    <x v="1"/>
    <x v="2"/>
    <x v="2"/>
    <x v="7"/>
    <n v="5513723"/>
    <n v="2288"/>
    <n v="2368887"/>
    <n v="982"/>
    <n v="8120321"/>
    <n v="2553395"/>
    <n v="4452"/>
  </r>
  <r>
    <x v="20"/>
    <x v="1"/>
    <x v="2"/>
    <x v="2"/>
    <x v="8"/>
    <n v="15161754"/>
    <n v="5439"/>
    <n v="12307853"/>
    <n v="3227"/>
    <n v="27856390"/>
    <n v="6665609"/>
    <n v="11160"/>
  </r>
  <r>
    <x v="20"/>
    <x v="1"/>
    <x v="2"/>
    <x v="3"/>
    <x v="9"/>
    <n v="849484"/>
    <n v="175"/>
    <n v="375120"/>
    <n v="130"/>
    <n v="1224604"/>
    <n v="211618"/>
    <n v="392"/>
  </r>
  <r>
    <x v="20"/>
    <x v="1"/>
    <x v="2"/>
    <x v="3"/>
    <x v="10"/>
    <n v="2939127"/>
    <n v="877"/>
    <n v="2130222"/>
    <n v="876"/>
    <n v="5196499"/>
    <n v="1451364"/>
    <n v="2491"/>
  </r>
  <r>
    <x v="20"/>
    <x v="1"/>
    <x v="2"/>
    <x v="3"/>
    <x v="4"/>
    <n v="11069567"/>
    <n v="3056"/>
    <n v="2703055"/>
    <n v="1305"/>
    <n v="13804023"/>
    <n v="3265995"/>
    <n v="5651"/>
  </r>
  <r>
    <x v="20"/>
    <x v="1"/>
    <x v="2"/>
    <x v="3"/>
    <x v="8"/>
    <n v="9781737"/>
    <n v="3136"/>
    <n v="1182598"/>
    <n v="361"/>
    <n v="10964335"/>
    <n v="2417415"/>
    <n v="4315"/>
  </r>
  <r>
    <x v="20"/>
    <x v="1"/>
    <x v="2"/>
    <x v="4"/>
    <x v="4"/>
    <n v="72434"/>
    <n v="88"/>
    <n v="256767"/>
    <n v="350"/>
    <n v="336601"/>
    <n v="485550"/>
    <n v="1008"/>
  </r>
  <r>
    <x v="20"/>
    <x v="1"/>
    <x v="2"/>
    <x v="5"/>
    <x v="1"/>
    <n v="4277094"/>
    <n v="2079"/>
    <n v="1138848"/>
    <n v="534"/>
    <n v="5448908"/>
    <n v="1995331"/>
    <n v="3417"/>
  </r>
  <r>
    <x v="20"/>
    <x v="1"/>
    <x v="2"/>
    <x v="5"/>
    <x v="6"/>
    <n v="0"/>
    <n v="0"/>
    <n v="0"/>
    <n v="0"/>
    <n v="0"/>
    <n v="2263"/>
    <n v="4"/>
  </r>
  <r>
    <x v="20"/>
    <x v="1"/>
    <x v="3"/>
    <x v="6"/>
    <x v="12"/>
    <n v="0"/>
    <n v="14"/>
    <n v="1226"/>
    <n v="3"/>
    <n v="1226"/>
    <n v="11202"/>
    <n v="26"/>
  </r>
  <r>
    <x v="20"/>
    <x v="1"/>
    <x v="3"/>
    <x v="6"/>
    <x v="31"/>
    <n v="0"/>
    <n v="0"/>
    <n v="938247"/>
    <n v="193"/>
    <n v="938247"/>
    <n v="113412"/>
    <n v="203"/>
  </r>
  <r>
    <x v="20"/>
    <x v="1"/>
    <x v="3"/>
    <x v="7"/>
    <x v="13"/>
    <n v="0"/>
    <n v="0"/>
    <n v="811395"/>
    <n v="199"/>
    <n v="811395"/>
    <n v="112391"/>
    <n v="207"/>
  </r>
  <r>
    <x v="20"/>
    <x v="1"/>
    <x v="3"/>
    <x v="7"/>
    <x v="0"/>
    <n v="0"/>
    <n v="0"/>
    <n v="11956582"/>
    <n v="2239"/>
    <n v="11956582"/>
    <n v="1289986"/>
    <n v="2353"/>
  </r>
  <r>
    <x v="20"/>
    <x v="1"/>
    <x v="4"/>
    <x v="8"/>
    <x v="14"/>
    <n v="7081579"/>
    <n v="2528"/>
    <n v="1469953"/>
    <n v="407"/>
    <n v="8578982"/>
    <n v="2053864"/>
    <n v="3712"/>
  </r>
  <r>
    <x v="20"/>
    <x v="1"/>
    <x v="4"/>
    <x v="8"/>
    <x v="3"/>
    <n v="2138848"/>
    <n v="792"/>
    <n v="6533870"/>
    <n v="1341"/>
    <n v="8715201"/>
    <n v="1662250"/>
    <n v="2655"/>
  </r>
  <r>
    <x v="20"/>
    <x v="1"/>
    <x v="4"/>
    <x v="8"/>
    <x v="5"/>
    <n v="4202853"/>
    <n v="1431"/>
    <n v="1172144"/>
    <n v="394"/>
    <n v="5374997"/>
    <n v="1310977"/>
    <n v="2330"/>
  </r>
  <r>
    <x v="20"/>
    <x v="1"/>
    <x v="4"/>
    <x v="9"/>
    <x v="16"/>
    <n v="0"/>
    <n v="0"/>
    <n v="36678"/>
    <n v="6"/>
    <n v="36678"/>
    <n v="3714"/>
    <n v="10"/>
  </r>
  <r>
    <x v="20"/>
    <x v="1"/>
    <x v="4"/>
    <x v="9"/>
    <x v="17"/>
    <n v="0"/>
    <n v="0"/>
    <n v="140408"/>
    <n v="16"/>
    <n v="140408"/>
    <n v="9220"/>
    <n v="16"/>
  </r>
  <r>
    <x v="20"/>
    <x v="1"/>
    <x v="4"/>
    <x v="9"/>
    <x v="18"/>
    <n v="121805"/>
    <n v="32"/>
    <n v="283693"/>
    <n v="101"/>
    <n v="405498"/>
    <n v="90532"/>
    <n v="148"/>
  </r>
  <r>
    <x v="20"/>
    <x v="1"/>
    <x v="5"/>
    <x v="10"/>
    <x v="19"/>
    <n v="0"/>
    <n v="0"/>
    <n v="65931"/>
    <n v="11"/>
    <n v="65931"/>
    <n v="5828"/>
    <n v="12"/>
  </r>
  <r>
    <x v="20"/>
    <x v="1"/>
    <x v="5"/>
    <x v="10"/>
    <x v="20"/>
    <n v="0"/>
    <n v="0"/>
    <n v="6733130"/>
    <n v="902"/>
    <n v="6733130"/>
    <n v="438869"/>
    <n v="943"/>
  </r>
  <r>
    <x v="20"/>
    <x v="1"/>
    <x v="5"/>
    <x v="11"/>
    <x v="19"/>
    <n v="0"/>
    <n v="5"/>
    <n v="8485737"/>
    <n v="574"/>
    <n v="8485737"/>
    <n v="368218"/>
    <n v="726"/>
  </r>
  <r>
    <x v="20"/>
    <x v="1"/>
    <x v="5"/>
    <x v="11"/>
    <x v="21"/>
    <n v="0"/>
    <n v="0"/>
    <n v="89881410"/>
    <n v="3764"/>
    <n v="89881410"/>
    <n v="2121332"/>
    <n v="4066"/>
  </r>
  <r>
    <x v="20"/>
    <x v="1"/>
    <x v="6"/>
    <x v="12"/>
    <x v="22"/>
    <n v="0"/>
    <n v="0"/>
    <n v="194741"/>
    <n v="63"/>
    <n v="194741"/>
    <n v="46942"/>
    <n v="81"/>
  </r>
  <r>
    <x v="20"/>
    <x v="1"/>
    <x v="6"/>
    <x v="13"/>
    <x v="23"/>
    <n v="0"/>
    <n v="0"/>
    <n v="1577614"/>
    <n v="503"/>
    <n v="1577614"/>
    <n v="315751"/>
    <n v="576"/>
  </r>
  <r>
    <x v="20"/>
    <x v="1"/>
    <x v="7"/>
    <x v="14"/>
    <x v="24"/>
    <n v="0"/>
    <n v="0"/>
    <n v="2760446"/>
    <n v="522"/>
    <n v="2760446"/>
    <n v="360549"/>
    <n v="663"/>
  </r>
  <r>
    <x v="20"/>
    <x v="1"/>
    <x v="7"/>
    <x v="16"/>
    <x v="2"/>
    <n v="1608974"/>
    <n v="283"/>
    <n v="2180698"/>
    <n v="493"/>
    <n v="3789672"/>
    <n v="469650"/>
    <n v="936"/>
  </r>
  <r>
    <x v="20"/>
    <x v="1"/>
    <x v="7"/>
    <x v="16"/>
    <x v="21"/>
    <n v="0"/>
    <n v="0"/>
    <n v="3095556"/>
    <n v="737"/>
    <n v="3095556"/>
    <n v="393581"/>
    <n v="788"/>
  </r>
  <r>
    <x v="20"/>
    <x v="1"/>
    <x v="7"/>
    <x v="17"/>
    <x v="2"/>
    <n v="0"/>
    <n v="0"/>
    <n v="0"/>
    <n v="3"/>
    <n v="0"/>
    <n v="3"/>
    <n v="3"/>
  </r>
  <r>
    <x v="20"/>
    <x v="1"/>
    <x v="7"/>
    <x v="17"/>
    <x v="25"/>
    <n v="0"/>
    <n v="0"/>
    <n v="0"/>
    <n v="36"/>
    <n v="0"/>
    <n v="21627"/>
    <n v="55"/>
  </r>
  <r>
    <x v="20"/>
    <x v="1"/>
    <x v="7"/>
    <x v="18"/>
    <x v="25"/>
    <n v="1583728"/>
    <n v="215"/>
    <n v="5734678"/>
    <n v="1142"/>
    <n v="7318406"/>
    <n v="727721"/>
    <n v="1488"/>
  </r>
  <r>
    <x v="20"/>
    <x v="1"/>
    <x v="7"/>
    <x v="19"/>
    <x v="2"/>
    <n v="4736193"/>
    <n v="868"/>
    <n v="71157"/>
    <n v="20"/>
    <n v="4807350"/>
    <n v="581979"/>
    <n v="1128"/>
  </r>
  <r>
    <x v="20"/>
    <x v="1"/>
    <x v="7"/>
    <x v="19"/>
    <x v="26"/>
    <n v="6139767"/>
    <n v="1180"/>
    <n v="0"/>
    <n v="0"/>
    <n v="6139767"/>
    <n v="797390"/>
    <n v="1561"/>
  </r>
  <r>
    <x v="20"/>
    <x v="2"/>
    <x v="2"/>
    <x v="2"/>
    <x v="5"/>
    <n v="12950309"/>
    <n v="5786"/>
    <n v="9534161"/>
    <n v="3559"/>
    <n v="22907255"/>
    <n v="6853915"/>
    <n v="11833"/>
  </r>
  <r>
    <x v="20"/>
    <x v="2"/>
    <x v="2"/>
    <x v="2"/>
    <x v="6"/>
    <n v="161787"/>
    <n v="134"/>
    <n v="388115"/>
    <n v="260"/>
    <n v="588152"/>
    <n v="272827"/>
    <n v="509"/>
  </r>
  <r>
    <x v="20"/>
    <x v="2"/>
    <x v="2"/>
    <x v="2"/>
    <x v="7"/>
    <n v="5201271"/>
    <n v="2466"/>
    <n v="2459085"/>
    <n v="1063"/>
    <n v="7922631"/>
    <n v="2563146"/>
    <n v="4722"/>
  </r>
  <r>
    <x v="20"/>
    <x v="2"/>
    <x v="2"/>
    <x v="2"/>
    <x v="8"/>
    <n v="13118761"/>
    <n v="5108"/>
    <n v="11640700"/>
    <n v="3078"/>
    <n v="25293739"/>
    <n v="6182982"/>
    <n v="10515"/>
  </r>
  <r>
    <x v="20"/>
    <x v="2"/>
    <x v="2"/>
    <x v="3"/>
    <x v="9"/>
    <n v="805015"/>
    <n v="180"/>
    <n v="212800"/>
    <n v="134"/>
    <n v="1017815"/>
    <n v="204446"/>
    <n v="399"/>
  </r>
  <r>
    <x v="20"/>
    <x v="2"/>
    <x v="2"/>
    <x v="3"/>
    <x v="10"/>
    <n v="3215193"/>
    <n v="905"/>
    <n v="2247063"/>
    <n v="853"/>
    <n v="5562772"/>
    <n v="1477752"/>
    <n v="2471"/>
  </r>
  <r>
    <x v="20"/>
    <x v="2"/>
    <x v="2"/>
    <x v="3"/>
    <x v="4"/>
    <n v="12170912"/>
    <n v="3124"/>
    <n v="2549090"/>
    <n v="1316"/>
    <n v="14753473"/>
    <n v="3282198"/>
    <n v="5715"/>
  </r>
  <r>
    <x v="20"/>
    <x v="2"/>
    <x v="2"/>
    <x v="3"/>
    <x v="8"/>
    <n v="7974109"/>
    <n v="3140"/>
    <n v="1232510"/>
    <n v="354"/>
    <n v="9206619"/>
    <n v="2244089"/>
    <n v="4262"/>
  </r>
  <r>
    <x v="20"/>
    <x v="2"/>
    <x v="2"/>
    <x v="4"/>
    <x v="4"/>
    <n v="71464"/>
    <n v="85"/>
    <n v="210757"/>
    <n v="332"/>
    <n v="292594"/>
    <n v="477037"/>
    <n v="960"/>
  </r>
  <r>
    <x v="20"/>
    <x v="2"/>
    <x v="2"/>
    <x v="5"/>
    <x v="1"/>
    <n v="3610511"/>
    <n v="2043"/>
    <n v="1175637"/>
    <n v="562"/>
    <n v="4809606"/>
    <n v="1818840"/>
    <n v="3328"/>
  </r>
  <r>
    <x v="20"/>
    <x v="2"/>
    <x v="2"/>
    <x v="5"/>
    <x v="6"/>
    <n v="0"/>
    <n v="0"/>
    <n v="0"/>
    <n v="0"/>
    <n v="0"/>
    <n v="2245"/>
    <n v="4"/>
  </r>
  <r>
    <x v="20"/>
    <x v="2"/>
    <x v="3"/>
    <x v="6"/>
    <x v="12"/>
    <n v="0"/>
    <n v="13"/>
    <n v="1368"/>
    <n v="2"/>
    <n v="1368"/>
    <n v="14415"/>
    <n v="25"/>
  </r>
  <r>
    <x v="20"/>
    <x v="2"/>
    <x v="3"/>
    <x v="6"/>
    <x v="31"/>
    <n v="0"/>
    <n v="0"/>
    <n v="889876"/>
    <n v="197"/>
    <n v="889876"/>
    <n v="111419"/>
    <n v="208"/>
  </r>
  <r>
    <x v="20"/>
    <x v="2"/>
    <x v="3"/>
    <x v="7"/>
    <x v="13"/>
    <n v="0"/>
    <n v="0"/>
    <n v="1041263"/>
    <n v="214"/>
    <n v="1041263"/>
    <n v="119728"/>
    <n v="222"/>
  </r>
  <r>
    <x v="20"/>
    <x v="2"/>
    <x v="3"/>
    <x v="7"/>
    <x v="0"/>
    <n v="0"/>
    <n v="0"/>
    <n v="12747335"/>
    <n v="2220"/>
    <n v="12747335"/>
    <n v="1224562"/>
    <n v="2338"/>
  </r>
  <r>
    <x v="20"/>
    <x v="2"/>
    <x v="4"/>
    <x v="8"/>
    <x v="14"/>
    <n v="5718429"/>
    <n v="2576"/>
    <n v="1340242"/>
    <n v="348"/>
    <n v="7107149"/>
    <n v="2034583"/>
    <n v="3691"/>
  </r>
  <r>
    <x v="20"/>
    <x v="2"/>
    <x v="4"/>
    <x v="8"/>
    <x v="3"/>
    <n v="2147984"/>
    <n v="818"/>
    <n v="6601867"/>
    <n v="1357"/>
    <n v="8787943"/>
    <n v="1687722"/>
    <n v="2718"/>
  </r>
  <r>
    <x v="20"/>
    <x v="2"/>
    <x v="4"/>
    <x v="8"/>
    <x v="5"/>
    <n v="4017871"/>
    <n v="1433"/>
    <n v="908140"/>
    <n v="305"/>
    <n v="4926011"/>
    <n v="1264074"/>
    <n v="2206"/>
  </r>
  <r>
    <x v="20"/>
    <x v="2"/>
    <x v="4"/>
    <x v="9"/>
    <x v="16"/>
    <n v="0"/>
    <n v="0"/>
    <n v="32719"/>
    <n v="9"/>
    <n v="32719"/>
    <n v="5465"/>
    <n v="9"/>
  </r>
  <r>
    <x v="20"/>
    <x v="2"/>
    <x v="4"/>
    <x v="9"/>
    <x v="17"/>
    <n v="0"/>
    <n v="0"/>
    <n v="140203"/>
    <n v="21"/>
    <n v="140203"/>
    <n v="12160"/>
    <n v="21"/>
  </r>
  <r>
    <x v="20"/>
    <x v="2"/>
    <x v="4"/>
    <x v="9"/>
    <x v="18"/>
    <n v="30508"/>
    <n v="21"/>
    <n v="321549"/>
    <n v="104"/>
    <n v="352057"/>
    <n v="73151"/>
    <n v="139"/>
  </r>
  <r>
    <x v="20"/>
    <x v="2"/>
    <x v="5"/>
    <x v="10"/>
    <x v="19"/>
    <n v="0"/>
    <n v="0"/>
    <n v="89048"/>
    <n v="10"/>
    <n v="89048"/>
    <n v="5290"/>
    <n v="11"/>
  </r>
  <r>
    <x v="20"/>
    <x v="2"/>
    <x v="5"/>
    <x v="10"/>
    <x v="20"/>
    <n v="0"/>
    <n v="0"/>
    <n v="7830708"/>
    <n v="900"/>
    <n v="7830708"/>
    <n v="439416"/>
    <n v="937"/>
  </r>
  <r>
    <x v="20"/>
    <x v="2"/>
    <x v="5"/>
    <x v="11"/>
    <x v="19"/>
    <n v="5642"/>
    <n v="7"/>
    <n v="9530373"/>
    <n v="582"/>
    <n v="9536015"/>
    <n v="377419"/>
    <n v="736"/>
  </r>
  <r>
    <x v="20"/>
    <x v="2"/>
    <x v="5"/>
    <x v="11"/>
    <x v="21"/>
    <n v="0"/>
    <n v="0"/>
    <n v="93038735"/>
    <n v="3727"/>
    <n v="93038735"/>
    <n v="2152067"/>
    <n v="4031"/>
  </r>
  <r>
    <x v="20"/>
    <x v="2"/>
    <x v="6"/>
    <x v="12"/>
    <x v="22"/>
    <n v="0"/>
    <n v="0"/>
    <n v="202456"/>
    <n v="65"/>
    <n v="202456"/>
    <n v="39337"/>
    <n v="80"/>
  </r>
  <r>
    <x v="20"/>
    <x v="2"/>
    <x v="6"/>
    <x v="13"/>
    <x v="23"/>
    <n v="0"/>
    <n v="0"/>
    <n v="1758115"/>
    <n v="513"/>
    <n v="1758115"/>
    <n v="312971"/>
    <n v="589"/>
  </r>
  <r>
    <x v="20"/>
    <x v="2"/>
    <x v="7"/>
    <x v="14"/>
    <x v="24"/>
    <n v="0"/>
    <n v="0"/>
    <n v="3115103"/>
    <n v="518"/>
    <n v="3115103"/>
    <n v="368985"/>
    <n v="658"/>
  </r>
  <r>
    <x v="20"/>
    <x v="2"/>
    <x v="7"/>
    <x v="16"/>
    <x v="2"/>
    <n v="2224576"/>
    <n v="282"/>
    <n v="2019349"/>
    <n v="496"/>
    <n v="4243925"/>
    <n v="469247"/>
    <n v="942"/>
  </r>
  <r>
    <x v="20"/>
    <x v="2"/>
    <x v="7"/>
    <x v="16"/>
    <x v="21"/>
    <n v="0"/>
    <n v="0"/>
    <n v="3142379"/>
    <n v="735"/>
    <n v="3142379"/>
    <n v="377278"/>
    <n v="784"/>
  </r>
  <r>
    <x v="20"/>
    <x v="2"/>
    <x v="7"/>
    <x v="17"/>
    <x v="25"/>
    <n v="0"/>
    <n v="0"/>
    <n v="0"/>
    <n v="13"/>
    <n v="0"/>
    <n v="10304"/>
    <n v="23"/>
  </r>
  <r>
    <x v="20"/>
    <x v="2"/>
    <x v="7"/>
    <x v="18"/>
    <x v="25"/>
    <n v="1458684"/>
    <n v="210"/>
    <n v="5270733"/>
    <n v="1122"/>
    <n v="6729417"/>
    <n v="758432"/>
    <n v="1461"/>
  </r>
  <r>
    <x v="20"/>
    <x v="2"/>
    <x v="7"/>
    <x v="19"/>
    <x v="2"/>
    <n v="5322329"/>
    <n v="817"/>
    <n v="102768"/>
    <n v="20"/>
    <n v="5425097"/>
    <n v="583679"/>
    <n v="1082"/>
  </r>
  <r>
    <x v="20"/>
    <x v="2"/>
    <x v="7"/>
    <x v="19"/>
    <x v="26"/>
    <n v="4986327"/>
    <n v="1190"/>
    <n v="0"/>
    <n v="0"/>
    <n v="4986327"/>
    <n v="816662"/>
    <n v="1565"/>
  </r>
  <r>
    <x v="20"/>
    <x v="3"/>
    <x v="2"/>
    <x v="2"/>
    <x v="5"/>
    <n v="12740540"/>
    <n v="5783"/>
    <n v="9291990"/>
    <n v="3458"/>
    <n v="22333124"/>
    <n v="6803106"/>
    <n v="11626"/>
  </r>
  <r>
    <x v="20"/>
    <x v="3"/>
    <x v="2"/>
    <x v="2"/>
    <x v="6"/>
    <n v="134730"/>
    <n v="89"/>
    <n v="475207"/>
    <n v="281"/>
    <n v="675864"/>
    <n v="271427"/>
    <n v="478"/>
  </r>
  <r>
    <x v="20"/>
    <x v="3"/>
    <x v="2"/>
    <x v="2"/>
    <x v="7"/>
    <n v="5229178"/>
    <n v="2350"/>
    <n v="2647586"/>
    <n v="1081"/>
    <n v="8132947"/>
    <n v="2592637"/>
    <n v="4610"/>
  </r>
  <r>
    <x v="20"/>
    <x v="3"/>
    <x v="2"/>
    <x v="2"/>
    <x v="8"/>
    <n v="13667414"/>
    <n v="4832"/>
    <n v="11190675"/>
    <n v="3201"/>
    <n v="25130444"/>
    <n v="6066523"/>
    <n v="10424"/>
  </r>
  <r>
    <x v="20"/>
    <x v="3"/>
    <x v="2"/>
    <x v="3"/>
    <x v="9"/>
    <n v="783353"/>
    <n v="179"/>
    <n v="233127"/>
    <n v="139"/>
    <n v="1016480"/>
    <n v="208261"/>
    <n v="396"/>
  </r>
  <r>
    <x v="20"/>
    <x v="3"/>
    <x v="2"/>
    <x v="3"/>
    <x v="10"/>
    <n v="3286864"/>
    <n v="910"/>
    <n v="2235879"/>
    <n v="919"/>
    <n v="5616424"/>
    <n v="1547901"/>
    <n v="2507"/>
  </r>
  <r>
    <x v="20"/>
    <x v="3"/>
    <x v="2"/>
    <x v="3"/>
    <x v="4"/>
    <n v="10920092"/>
    <n v="3247"/>
    <n v="2552895"/>
    <n v="1253"/>
    <n v="13496425"/>
    <n v="3268320"/>
    <n v="5762"/>
  </r>
  <r>
    <x v="20"/>
    <x v="3"/>
    <x v="2"/>
    <x v="3"/>
    <x v="8"/>
    <n v="9231826"/>
    <n v="3347"/>
    <n v="1318675"/>
    <n v="357"/>
    <n v="10550501"/>
    <n v="2440976"/>
    <n v="4497"/>
  </r>
  <r>
    <x v="20"/>
    <x v="3"/>
    <x v="2"/>
    <x v="4"/>
    <x v="4"/>
    <n v="61673"/>
    <n v="85"/>
    <n v="276549"/>
    <n v="339"/>
    <n v="356826"/>
    <n v="494447"/>
    <n v="985"/>
  </r>
  <r>
    <x v="20"/>
    <x v="3"/>
    <x v="2"/>
    <x v="5"/>
    <x v="1"/>
    <n v="3704409"/>
    <n v="1981"/>
    <n v="1240451"/>
    <n v="546"/>
    <n v="4957003"/>
    <n v="1928899"/>
    <n v="3258"/>
  </r>
  <r>
    <x v="20"/>
    <x v="3"/>
    <x v="2"/>
    <x v="5"/>
    <x v="6"/>
    <n v="0"/>
    <n v="0"/>
    <n v="0"/>
    <n v="0"/>
    <n v="0"/>
    <n v="2101"/>
    <n v="4"/>
  </r>
  <r>
    <x v="20"/>
    <x v="3"/>
    <x v="3"/>
    <x v="6"/>
    <x v="12"/>
    <n v="0"/>
    <n v="5"/>
    <n v="2154"/>
    <n v="4"/>
    <n v="2154"/>
    <n v="6809"/>
    <n v="15"/>
  </r>
  <r>
    <x v="20"/>
    <x v="3"/>
    <x v="3"/>
    <x v="6"/>
    <x v="31"/>
    <n v="0"/>
    <n v="0"/>
    <n v="936372"/>
    <n v="189"/>
    <n v="936372"/>
    <n v="101864"/>
    <n v="199"/>
  </r>
  <r>
    <x v="20"/>
    <x v="3"/>
    <x v="3"/>
    <x v="7"/>
    <x v="13"/>
    <n v="0"/>
    <n v="0"/>
    <n v="1045758"/>
    <n v="213"/>
    <n v="1045758"/>
    <n v="112147"/>
    <n v="221"/>
  </r>
  <r>
    <x v="20"/>
    <x v="3"/>
    <x v="3"/>
    <x v="7"/>
    <x v="0"/>
    <n v="0"/>
    <n v="0"/>
    <n v="12163442"/>
    <n v="2223"/>
    <n v="12163442"/>
    <n v="1298486"/>
    <n v="2338"/>
  </r>
  <r>
    <x v="20"/>
    <x v="3"/>
    <x v="4"/>
    <x v="8"/>
    <x v="14"/>
    <n v="6480208"/>
    <n v="2611"/>
    <n v="1261260"/>
    <n v="279"/>
    <n v="7796109"/>
    <n v="1990030"/>
    <n v="3636"/>
  </r>
  <r>
    <x v="20"/>
    <x v="3"/>
    <x v="4"/>
    <x v="8"/>
    <x v="3"/>
    <n v="2281153"/>
    <n v="861"/>
    <n v="6896270"/>
    <n v="1371"/>
    <n v="9208620"/>
    <n v="1722695"/>
    <n v="2794"/>
  </r>
  <r>
    <x v="20"/>
    <x v="3"/>
    <x v="4"/>
    <x v="8"/>
    <x v="5"/>
    <n v="4413868"/>
    <n v="1459"/>
    <n v="880834"/>
    <n v="257"/>
    <n v="5303167"/>
    <n v="1300543"/>
    <n v="2182"/>
  </r>
  <r>
    <x v="20"/>
    <x v="3"/>
    <x v="4"/>
    <x v="9"/>
    <x v="16"/>
    <n v="0"/>
    <n v="0"/>
    <n v="33149"/>
    <n v="7"/>
    <n v="33149"/>
    <n v="4004"/>
    <n v="7"/>
  </r>
  <r>
    <x v="20"/>
    <x v="3"/>
    <x v="4"/>
    <x v="9"/>
    <x v="17"/>
    <n v="0"/>
    <n v="0"/>
    <n v="143473"/>
    <n v="20"/>
    <n v="143473"/>
    <n v="11802"/>
    <n v="20"/>
  </r>
  <r>
    <x v="20"/>
    <x v="3"/>
    <x v="4"/>
    <x v="9"/>
    <x v="18"/>
    <n v="107234"/>
    <n v="30"/>
    <n v="312538"/>
    <n v="114"/>
    <n v="419772"/>
    <n v="105954"/>
    <n v="159"/>
  </r>
  <r>
    <x v="20"/>
    <x v="3"/>
    <x v="5"/>
    <x v="10"/>
    <x v="19"/>
    <n v="0"/>
    <n v="0"/>
    <n v="107715"/>
    <n v="13"/>
    <n v="107715"/>
    <n v="5559"/>
    <n v="14"/>
  </r>
  <r>
    <x v="20"/>
    <x v="3"/>
    <x v="5"/>
    <x v="10"/>
    <x v="20"/>
    <n v="0"/>
    <n v="0"/>
    <n v="7972346"/>
    <n v="864"/>
    <n v="7972346"/>
    <n v="424603"/>
    <n v="903"/>
  </r>
  <r>
    <x v="20"/>
    <x v="3"/>
    <x v="5"/>
    <x v="11"/>
    <x v="19"/>
    <n v="26284"/>
    <n v="8"/>
    <n v="10084552"/>
    <n v="583"/>
    <n v="10110836"/>
    <n v="377814"/>
    <n v="740"/>
  </r>
  <r>
    <x v="20"/>
    <x v="3"/>
    <x v="5"/>
    <x v="11"/>
    <x v="21"/>
    <n v="0"/>
    <n v="0"/>
    <n v="93998961"/>
    <n v="3795"/>
    <n v="93998961"/>
    <n v="2058637"/>
    <n v="4025"/>
  </r>
  <r>
    <x v="20"/>
    <x v="3"/>
    <x v="6"/>
    <x v="12"/>
    <x v="22"/>
    <n v="0"/>
    <n v="0"/>
    <n v="440524"/>
    <n v="65"/>
    <n v="440524"/>
    <n v="49809"/>
    <n v="82"/>
  </r>
  <r>
    <x v="20"/>
    <x v="3"/>
    <x v="6"/>
    <x v="13"/>
    <x v="23"/>
    <n v="0"/>
    <n v="0"/>
    <n v="1571934"/>
    <n v="516"/>
    <n v="1571934"/>
    <n v="328346"/>
    <n v="596"/>
  </r>
  <r>
    <x v="20"/>
    <x v="3"/>
    <x v="7"/>
    <x v="14"/>
    <x v="24"/>
    <n v="0"/>
    <n v="0"/>
    <n v="3137603"/>
    <n v="515"/>
    <n v="3137603"/>
    <n v="374051"/>
    <n v="654"/>
  </r>
  <r>
    <x v="20"/>
    <x v="3"/>
    <x v="7"/>
    <x v="16"/>
    <x v="2"/>
    <n v="2227665"/>
    <n v="282"/>
    <n v="2125652"/>
    <n v="491"/>
    <n v="4353317"/>
    <n v="465004"/>
    <n v="930"/>
  </r>
  <r>
    <x v="20"/>
    <x v="3"/>
    <x v="7"/>
    <x v="16"/>
    <x v="21"/>
    <n v="0"/>
    <n v="0"/>
    <n v="3238387"/>
    <n v="741"/>
    <n v="3238387"/>
    <n v="363547"/>
    <n v="788"/>
  </r>
  <r>
    <x v="20"/>
    <x v="3"/>
    <x v="7"/>
    <x v="17"/>
    <x v="25"/>
    <n v="0"/>
    <n v="0"/>
    <n v="0"/>
    <n v="8"/>
    <n v="0"/>
    <n v="6289"/>
    <n v="15"/>
  </r>
  <r>
    <x v="20"/>
    <x v="3"/>
    <x v="7"/>
    <x v="18"/>
    <x v="25"/>
    <n v="1440679"/>
    <n v="229"/>
    <n v="4616225"/>
    <n v="1098"/>
    <n v="6090751"/>
    <n v="760915"/>
    <n v="1457"/>
  </r>
  <r>
    <x v="20"/>
    <x v="3"/>
    <x v="7"/>
    <x v="19"/>
    <x v="2"/>
    <n v="4886458"/>
    <n v="808"/>
    <n v="106331"/>
    <n v="21"/>
    <n v="4992789"/>
    <n v="567223"/>
    <n v="1080"/>
  </r>
  <r>
    <x v="20"/>
    <x v="3"/>
    <x v="7"/>
    <x v="19"/>
    <x v="26"/>
    <n v="5070888"/>
    <n v="1151"/>
    <n v="0"/>
    <n v="0"/>
    <n v="5070888"/>
    <n v="768161"/>
    <n v="1490"/>
  </r>
  <r>
    <x v="21"/>
    <x v="0"/>
    <x v="2"/>
    <x v="2"/>
    <x v="5"/>
    <n v="13549673"/>
    <n v="5867"/>
    <n v="9435278"/>
    <n v="3619"/>
    <n v="23442547"/>
    <n v="7235373"/>
    <n v="11949"/>
  </r>
  <r>
    <x v="21"/>
    <x v="0"/>
    <x v="2"/>
    <x v="2"/>
    <x v="6"/>
    <n v="179981"/>
    <n v="114"/>
    <n v="423304"/>
    <n v="281"/>
    <n v="667062"/>
    <n v="273034"/>
    <n v="499"/>
  </r>
  <r>
    <x v="21"/>
    <x v="0"/>
    <x v="2"/>
    <x v="2"/>
    <x v="7"/>
    <n v="5266152"/>
    <n v="2321"/>
    <n v="2699678"/>
    <n v="1080"/>
    <n v="8233843"/>
    <n v="2737603"/>
    <n v="4523"/>
  </r>
  <r>
    <x v="21"/>
    <x v="0"/>
    <x v="2"/>
    <x v="2"/>
    <x v="8"/>
    <n v="14057047"/>
    <n v="5275"/>
    <n v="12514313"/>
    <n v="3401"/>
    <n v="26848161"/>
    <n v="6722724"/>
    <n v="11155"/>
  </r>
  <r>
    <x v="21"/>
    <x v="0"/>
    <x v="2"/>
    <x v="3"/>
    <x v="9"/>
    <n v="869043"/>
    <n v="185"/>
    <n v="296522"/>
    <n v="127"/>
    <n v="1165565"/>
    <n v="214773"/>
    <n v="387"/>
  </r>
  <r>
    <x v="21"/>
    <x v="0"/>
    <x v="2"/>
    <x v="3"/>
    <x v="10"/>
    <n v="4021015"/>
    <n v="953"/>
    <n v="2281924"/>
    <n v="876"/>
    <n v="6390994"/>
    <n v="1613311"/>
    <n v="2566"/>
  </r>
  <r>
    <x v="21"/>
    <x v="0"/>
    <x v="2"/>
    <x v="3"/>
    <x v="4"/>
    <n v="12461959"/>
    <n v="3402"/>
    <n v="2571830"/>
    <n v="1251"/>
    <n v="15094797"/>
    <n v="3543718"/>
    <n v="6066"/>
  </r>
  <r>
    <x v="21"/>
    <x v="0"/>
    <x v="2"/>
    <x v="3"/>
    <x v="8"/>
    <n v="9637289"/>
    <n v="3393"/>
    <n v="1061200"/>
    <n v="326"/>
    <n v="10856993"/>
    <n v="2664546"/>
    <n v="4636"/>
  </r>
  <r>
    <x v="21"/>
    <x v="0"/>
    <x v="2"/>
    <x v="4"/>
    <x v="4"/>
    <n v="79791"/>
    <n v="83"/>
    <n v="330838"/>
    <n v="367"/>
    <n v="416006"/>
    <n v="504228"/>
    <n v="999"/>
  </r>
  <r>
    <x v="21"/>
    <x v="0"/>
    <x v="2"/>
    <x v="5"/>
    <x v="1"/>
    <n v="4009734"/>
    <n v="1943"/>
    <n v="1300931"/>
    <n v="633"/>
    <n v="5312132"/>
    <n v="1931818"/>
    <n v="3304"/>
  </r>
  <r>
    <x v="21"/>
    <x v="0"/>
    <x v="2"/>
    <x v="5"/>
    <x v="6"/>
    <n v="0"/>
    <n v="0"/>
    <n v="0"/>
    <n v="0"/>
    <n v="0"/>
    <n v="1777"/>
    <n v="3"/>
  </r>
  <r>
    <x v="21"/>
    <x v="0"/>
    <x v="3"/>
    <x v="6"/>
    <x v="12"/>
    <n v="944"/>
    <n v="5"/>
    <n v="2047"/>
    <n v="4"/>
    <n v="2991"/>
    <n v="5906"/>
    <n v="14"/>
  </r>
  <r>
    <x v="21"/>
    <x v="0"/>
    <x v="3"/>
    <x v="6"/>
    <x v="31"/>
    <n v="0"/>
    <n v="0"/>
    <n v="882118"/>
    <n v="191"/>
    <n v="882118"/>
    <n v="102516"/>
    <n v="201"/>
  </r>
  <r>
    <x v="21"/>
    <x v="0"/>
    <x v="3"/>
    <x v="7"/>
    <x v="13"/>
    <n v="0"/>
    <n v="0"/>
    <n v="952185"/>
    <n v="212"/>
    <n v="952185"/>
    <n v="119298"/>
    <n v="220"/>
  </r>
  <r>
    <x v="21"/>
    <x v="0"/>
    <x v="3"/>
    <x v="7"/>
    <x v="0"/>
    <n v="0"/>
    <n v="0"/>
    <n v="10748133"/>
    <n v="2216"/>
    <n v="10748133"/>
    <n v="1202609"/>
    <n v="2331"/>
  </r>
  <r>
    <x v="21"/>
    <x v="0"/>
    <x v="4"/>
    <x v="8"/>
    <x v="14"/>
    <n v="7671729"/>
    <n v="2648"/>
    <n v="1133690"/>
    <n v="264"/>
    <n v="8857100"/>
    <n v="2094786"/>
    <n v="3640"/>
  </r>
  <r>
    <x v="21"/>
    <x v="0"/>
    <x v="4"/>
    <x v="8"/>
    <x v="3"/>
    <n v="2568596"/>
    <n v="882"/>
    <n v="6355492"/>
    <n v="1373"/>
    <n v="8980139"/>
    <n v="1821456"/>
    <n v="2834"/>
  </r>
  <r>
    <x v="21"/>
    <x v="0"/>
    <x v="4"/>
    <x v="8"/>
    <x v="5"/>
    <n v="4687879"/>
    <n v="1483"/>
    <n v="816214"/>
    <n v="240"/>
    <n v="5539318"/>
    <n v="1335467"/>
    <n v="2198"/>
  </r>
  <r>
    <x v="21"/>
    <x v="0"/>
    <x v="4"/>
    <x v="9"/>
    <x v="16"/>
    <n v="0"/>
    <n v="0"/>
    <n v="0"/>
    <n v="9"/>
    <n v="0"/>
    <n v="2680"/>
    <n v="14"/>
  </r>
  <r>
    <x v="21"/>
    <x v="0"/>
    <x v="4"/>
    <x v="9"/>
    <x v="17"/>
    <n v="0"/>
    <n v="0"/>
    <n v="124085"/>
    <n v="19"/>
    <n v="124085"/>
    <n v="10400"/>
    <n v="19"/>
  </r>
  <r>
    <x v="21"/>
    <x v="0"/>
    <x v="4"/>
    <x v="9"/>
    <x v="18"/>
    <n v="102376"/>
    <n v="31"/>
    <n v="327304"/>
    <n v="114"/>
    <n v="429680"/>
    <n v="103829"/>
    <n v="161"/>
  </r>
  <r>
    <x v="21"/>
    <x v="0"/>
    <x v="5"/>
    <x v="10"/>
    <x v="19"/>
    <n v="0"/>
    <n v="0"/>
    <n v="94475"/>
    <n v="11"/>
    <n v="94475"/>
    <n v="5914"/>
    <n v="12"/>
  </r>
  <r>
    <x v="21"/>
    <x v="0"/>
    <x v="5"/>
    <x v="10"/>
    <x v="20"/>
    <n v="0"/>
    <n v="0"/>
    <n v="8147690"/>
    <n v="848"/>
    <n v="8147690"/>
    <n v="445372"/>
    <n v="893"/>
  </r>
  <r>
    <x v="21"/>
    <x v="0"/>
    <x v="5"/>
    <x v="11"/>
    <x v="19"/>
    <n v="24419"/>
    <n v="12"/>
    <n v="8923047"/>
    <n v="558"/>
    <n v="8947466"/>
    <n v="386066"/>
    <n v="711"/>
  </r>
  <r>
    <x v="21"/>
    <x v="0"/>
    <x v="5"/>
    <x v="11"/>
    <x v="21"/>
    <n v="0"/>
    <n v="0"/>
    <n v="92549182"/>
    <n v="3812"/>
    <n v="92549182"/>
    <n v="2172112"/>
    <n v="4028"/>
  </r>
  <r>
    <x v="21"/>
    <x v="0"/>
    <x v="6"/>
    <x v="12"/>
    <x v="22"/>
    <n v="0"/>
    <n v="0"/>
    <n v="457843"/>
    <n v="71"/>
    <n v="457843"/>
    <n v="48932"/>
    <n v="89"/>
  </r>
  <r>
    <x v="21"/>
    <x v="0"/>
    <x v="6"/>
    <x v="13"/>
    <x v="23"/>
    <n v="0"/>
    <n v="0"/>
    <n v="1393327"/>
    <n v="514"/>
    <n v="1393327"/>
    <n v="325937"/>
    <n v="584"/>
  </r>
  <r>
    <x v="21"/>
    <x v="0"/>
    <x v="7"/>
    <x v="14"/>
    <x v="24"/>
    <n v="0"/>
    <n v="0"/>
    <n v="2975887"/>
    <n v="463"/>
    <n v="2975887"/>
    <n v="403363"/>
    <n v="601"/>
  </r>
  <r>
    <x v="21"/>
    <x v="0"/>
    <x v="7"/>
    <x v="16"/>
    <x v="2"/>
    <n v="1865435"/>
    <n v="309"/>
    <n v="2254487"/>
    <n v="478"/>
    <n v="4119922"/>
    <n v="487054"/>
    <n v="940"/>
  </r>
  <r>
    <x v="21"/>
    <x v="0"/>
    <x v="7"/>
    <x v="16"/>
    <x v="21"/>
    <n v="0"/>
    <n v="0"/>
    <n v="3566563"/>
    <n v="739"/>
    <n v="3641966"/>
    <n v="409040"/>
    <n v="800"/>
  </r>
  <r>
    <x v="21"/>
    <x v="0"/>
    <x v="7"/>
    <x v="17"/>
    <x v="2"/>
    <n v="0"/>
    <n v="0"/>
    <n v="0"/>
    <n v="1"/>
    <n v="0"/>
    <n v="480"/>
    <n v="1"/>
  </r>
  <r>
    <x v="21"/>
    <x v="0"/>
    <x v="7"/>
    <x v="17"/>
    <x v="25"/>
    <n v="0"/>
    <n v="0"/>
    <n v="0"/>
    <n v="9"/>
    <n v="0"/>
    <n v="6488"/>
    <n v="13"/>
  </r>
  <r>
    <x v="21"/>
    <x v="0"/>
    <x v="7"/>
    <x v="18"/>
    <x v="25"/>
    <n v="2035101"/>
    <n v="265"/>
    <n v="4675993"/>
    <n v="1059"/>
    <n v="6755852"/>
    <n v="666870"/>
    <n v="1445"/>
  </r>
  <r>
    <x v="21"/>
    <x v="0"/>
    <x v="7"/>
    <x v="19"/>
    <x v="2"/>
    <n v="5721213"/>
    <n v="819"/>
    <n v="107421"/>
    <n v="21"/>
    <n v="5828634"/>
    <n v="617226"/>
    <n v="1106"/>
  </r>
  <r>
    <x v="21"/>
    <x v="0"/>
    <x v="7"/>
    <x v="19"/>
    <x v="26"/>
    <n v="5121484"/>
    <n v="1192"/>
    <n v="0"/>
    <n v="3"/>
    <n v="5121484"/>
    <n v="820852"/>
    <n v="1515"/>
  </r>
  <r>
    <x v="21"/>
    <x v="1"/>
    <x v="2"/>
    <x v="2"/>
    <x v="5"/>
    <n v="12828993"/>
    <n v="5883"/>
    <n v="9887951"/>
    <n v="3752"/>
    <n v="23142197"/>
    <n v="7181070"/>
    <n v="12133"/>
  </r>
  <r>
    <x v="21"/>
    <x v="1"/>
    <x v="2"/>
    <x v="2"/>
    <x v="6"/>
    <n v="236168"/>
    <n v="127"/>
    <n v="448479"/>
    <n v="296"/>
    <n v="805589"/>
    <n v="309907"/>
    <n v="533"/>
  </r>
  <r>
    <x v="21"/>
    <x v="1"/>
    <x v="2"/>
    <x v="2"/>
    <x v="7"/>
    <n v="5193955"/>
    <n v="2447"/>
    <n v="2587852"/>
    <n v="1124"/>
    <n v="7921428"/>
    <n v="2732299"/>
    <n v="4736"/>
  </r>
  <r>
    <x v="21"/>
    <x v="1"/>
    <x v="2"/>
    <x v="2"/>
    <x v="8"/>
    <n v="13779503"/>
    <n v="5297"/>
    <n v="12787280"/>
    <n v="3503"/>
    <n v="26772070"/>
    <n v="6938567"/>
    <n v="11411"/>
  </r>
  <r>
    <x v="21"/>
    <x v="1"/>
    <x v="2"/>
    <x v="3"/>
    <x v="9"/>
    <n v="867288"/>
    <n v="187"/>
    <n v="362014"/>
    <n v="135"/>
    <n v="1229302"/>
    <n v="219784"/>
    <n v="399"/>
  </r>
  <r>
    <x v="21"/>
    <x v="1"/>
    <x v="2"/>
    <x v="3"/>
    <x v="10"/>
    <n v="3136834"/>
    <n v="985"/>
    <n v="2154748"/>
    <n v="902"/>
    <n v="5367213"/>
    <n v="1582876"/>
    <n v="2628"/>
  </r>
  <r>
    <x v="21"/>
    <x v="1"/>
    <x v="2"/>
    <x v="3"/>
    <x v="4"/>
    <n v="11506846"/>
    <n v="3459"/>
    <n v="2712350"/>
    <n v="1359"/>
    <n v="14274700"/>
    <n v="3568410"/>
    <n v="6263"/>
  </r>
  <r>
    <x v="21"/>
    <x v="1"/>
    <x v="2"/>
    <x v="3"/>
    <x v="8"/>
    <n v="10838438"/>
    <n v="3506"/>
    <n v="1206651"/>
    <n v="318"/>
    <n v="12382794"/>
    <n v="2534444"/>
    <n v="4726"/>
  </r>
  <r>
    <x v="21"/>
    <x v="1"/>
    <x v="2"/>
    <x v="4"/>
    <x v="4"/>
    <n v="57186"/>
    <n v="84"/>
    <n v="368767"/>
    <n v="378"/>
    <n v="430798"/>
    <n v="493466"/>
    <n v="1021"/>
  </r>
  <r>
    <x v="21"/>
    <x v="1"/>
    <x v="2"/>
    <x v="5"/>
    <x v="1"/>
    <n v="4317679"/>
    <n v="2049"/>
    <n v="1454504"/>
    <n v="689"/>
    <n v="5791846"/>
    <n v="2080619"/>
    <n v="3501"/>
  </r>
  <r>
    <x v="21"/>
    <x v="1"/>
    <x v="2"/>
    <x v="5"/>
    <x v="6"/>
    <n v="0"/>
    <n v="0"/>
    <n v="0"/>
    <n v="0"/>
    <n v="0"/>
    <n v="1874"/>
    <n v="3"/>
  </r>
  <r>
    <x v="21"/>
    <x v="1"/>
    <x v="3"/>
    <x v="6"/>
    <x v="12"/>
    <n v="0"/>
    <n v="5"/>
    <n v="2645"/>
    <n v="3"/>
    <n v="2645"/>
    <n v="5583"/>
    <n v="12"/>
  </r>
  <r>
    <x v="21"/>
    <x v="1"/>
    <x v="3"/>
    <x v="6"/>
    <x v="31"/>
    <n v="0"/>
    <n v="0"/>
    <n v="835457"/>
    <n v="196"/>
    <n v="835457"/>
    <n v="98464"/>
    <n v="206"/>
  </r>
  <r>
    <x v="21"/>
    <x v="1"/>
    <x v="3"/>
    <x v="7"/>
    <x v="13"/>
    <n v="0"/>
    <n v="0"/>
    <n v="833989"/>
    <n v="221"/>
    <n v="833989"/>
    <n v="119420"/>
    <n v="229"/>
  </r>
  <r>
    <x v="21"/>
    <x v="1"/>
    <x v="3"/>
    <x v="7"/>
    <x v="0"/>
    <n v="0"/>
    <n v="0"/>
    <n v="10771260"/>
    <n v="2182"/>
    <n v="10771260"/>
    <n v="1294252"/>
    <n v="2299"/>
  </r>
  <r>
    <x v="21"/>
    <x v="1"/>
    <x v="4"/>
    <x v="8"/>
    <x v="14"/>
    <n v="6793167"/>
    <n v="2658"/>
    <n v="1279413"/>
    <n v="276"/>
    <n v="8093100"/>
    <n v="2004219"/>
    <n v="3648"/>
  </r>
  <r>
    <x v="21"/>
    <x v="1"/>
    <x v="4"/>
    <x v="8"/>
    <x v="3"/>
    <n v="2502867"/>
    <n v="900"/>
    <n v="6652643"/>
    <n v="1362"/>
    <n v="9193093"/>
    <n v="1763477"/>
    <n v="2856"/>
  </r>
  <r>
    <x v="21"/>
    <x v="1"/>
    <x v="4"/>
    <x v="8"/>
    <x v="5"/>
    <n v="4785800"/>
    <n v="1524"/>
    <n v="984129"/>
    <n v="260"/>
    <n v="5812319"/>
    <n v="1369059"/>
    <n v="2261"/>
  </r>
  <r>
    <x v="21"/>
    <x v="1"/>
    <x v="4"/>
    <x v="9"/>
    <x v="16"/>
    <n v="0"/>
    <n v="0"/>
    <n v="4523"/>
    <n v="17"/>
    <n v="4523"/>
    <n v="8330"/>
    <n v="24"/>
  </r>
  <r>
    <x v="21"/>
    <x v="1"/>
    <x v="4"/>
    <x v="9"/>
    <x v="17"/>
    <n v="0"/>
    <n v="0"/>
    <n v="151041"/>
    <n v="26"/>
    <n v="151041"/>
    <n v="15240"/>
    <n v="26"/>
  </r>
  <r>
    <x v="21"/>
    <x v="1"/>
    <x v="4"/>
    <x v="9"/>
    <x v="18"/>
    <n v="104564"/>
    <n v="33"/>
    <n v="342480"/>
    <n v="125"/>
    <n v="447044"/>
    <n v="113268"/>
    <n v="174"/>
  </r>
  <r>
    <x v="21"/>
    <x v="1"/>
    <x v="5"/>
    <x v="10"/>
    <x v="19"/>
    <n v="0"/>
    <n v="0"/>
    <n v="78208"/>
    <n v="11"/>
    <n v="78208"/>
    <n v="5659"/>
    <n v="12"/>
  </r>
  <r>
    <x v="21"/>
    <x v="1"/>
    <x v="5"/>
    <x v="10"/>
    <x v="20"/>
    <n v="0"/>
    <n v="0"/>
    <n v="6766792"/>
    <n v="900"/>
    <n v="6766792"/>
    <n v="449577"/>
    <n v="942"/>
  </r>
  <r>
    <x v="21"/>
    <x v="1"/>
    <x v="5"/>
    <x v="11"/>
    <x v="19"/>
    <n v="49055"/>
    <n v="21"/>
    <n v="9375447"/>
    <n v="576"/>
    <n v="9424502"/>
    <n v="397997"/>
    <n v="739"/>
  </r>
  <r>
    <x v="21"/>
    <x v="1"/>
    <x v="5"/>
    <x v="11"/>
    <x v="21"/>
    <n v="0"/>
    <n v="0"/>
    <n v="93258794"/>
    <n v="3933"/>
    <n v="93258794"/>
    <n v="2168547"/>
    <n v="4162"/>
  </r>
  <r>
    <x v="21"/>
    <x v="1"/>
    <x v="6"/>
    <x v="12"/>
    <x v="22"/>
    <n v="0"/>
    <n v="0"/>
    <n v="237938"/>
    <n v="71"/>
    <n v="237938"/>
    <n v="53535"/>
    <n v="90"/>
  </r>
  <r>
    <x v="21"/>
    <x v="1"/>
    <x v="6"/>
    <x v="13"/>
    <x v="23"/>
    <n v="0"/>
    <n v="0"/>
    <n v="1402342"/>
    <n v="512"/>
    <n v="1402342"/>
    <n v="324258"/>
    <n v="574"/>
  </r>
  <r>
    <x v="21"/>
    <x v="1"/>
    <x v="7"/>
    <x v="14"/>
    <x v="24"/>
    <n v="0"/>
    <n v="0"/>
    <n v="3069959"/>
    <n v="460"/>
    <n v="3069959"/>
    <n v="385895"/>
    <n v="597"/>
  </r>
  <r>
    <x v="21"/>
    <x v="1"/>
    <x v="7"/>
    <x v="16"/>
    <x v="2"/>
    <n v="2451660"/>
    <n v="310"/>
    <n v="2203666"/>
    <n v="486"/>
    <n v="4655326"/>
    <n v="476334"/>
    <n v="946"/>
  </r>
  <r>
    <x v="21"/>
    <x v="1"/>
    <x v="7"/>
    <x v="16"/>
    <x v="21"/>
    <n v="0"/>
    <n v="0"/>
    <n v="2968131"/>
    <n v="755"/>
    <n v="3222206"/>
    <n v="417626"/>
    <n v="838"/>
  </r>
  <r>
    <x v="21"/>
    <x v="1"/>
    <x v="7"/>
    <x v="17"/>
    <x v="2"/>
    <n v="0"/>
    <n v="0"/>
    <n v="0"/>
    <n v="1"/>
    <n v="0"/>
    <n v="560"/>
    <n v="1"/>
  </r>
  <r>
    <x v="21"/>
    <x v="1"/>
    <x v="7"/>
    <x v="17"/>
    <x v="25"/>
    <n v="0"/>
    <n v="0"/>
    <n v="0"/>
    <n v="10"/>
    <n v="0"/>
    <n v="6542"/>
    <n v="14"/>
  </r>
  <r>
    <x v="21"/>
    <x v="1"/>
    <x v="7"/>
    <x v="18"/>
    <x v="25"/>
    <n v="1557748"/>
    <n v="274"/>
    <n v="4823846"/>
    <n v="1068"/>
    <n v="6381594"/>
    <n v="784988"/>
    <n v="1468"/>
  </r>
  <r>
    <x v="21"/>
    <x v="1"/>
    <x v="7"/>
    <x v="19"/>
    <x v="2"/>
    <n v="5230211"/>
    <n v="861"/>
    <n v="107944"/>
    <n v="21"/>
    <n v="5338155"/>
    <n v="584524"/>
    <n v="1134"/>
  </r>
  <r>
    <x v="21"/>
    <x v="1"/>
    <x v="7"/>
    <x v="19"/>
    <x v="26"/>
    <n v="6063842"/>
    <n v="1142"/>
    <n v="0"/>
    <n v="1"/>
    <n v="6063842"/>
    <n v="753562"/>
    <n v="1477"/>
  </r>
  <r>
    <x v="21"/>
    <x v="2"/>
    <x v="2"/>
    <x v="2"/>
    <x v="5"/>
    <n v="12656507"/>
    <n v="6174"/>
    <n v="9380642"/>
    <n v="3770"/>
    <n v="22496902"/>
    <n v="7402691"/>
    <n v="12431"/>
  </r>
  <r>
    <x v="21"/>
    <x v="2"/>
    <x v="2"/>
    <x v="2"/>
    <x v="6"/>
    <n v="178902"/>
    <n v="160"/>
    <n v="432560"/>
    <n v="303"/>
    <n v="748727"/>
    <n v="306667"/>
    <n v="574"/>
  </r>
  <r>
    <x v="21"/>
    <x v="2"/>
    <x v="2"/>
    <x v="2"/>
    <x v="7"/>
    <n v="4985714"/>
    <n v="2478"/>
    <n v="2559246"/>
    <n v="1123"/>
    <n v="7890266"/>
    <n v="2740325"/>
    <n v="4786"/>
  </r>
  <r>
    <x v="21"/>
    <x v="2"/>
    <x v="2"/>
    <x v="2"/>
    <x v="8"/>
    <n v="13421177"/>
    <n v="5587"/>
    <n v="13271462"/>
    <n v="3864"/>
    <n v="26847497"/>
    <n v="7011700"/>
    <n v="12103"/>
  </r>
  <r>
    <x v="21"/>
    <x v="2"/>
    <x v="2"/>
    <x v="3"/>
    <x v="9"/>
    <n v="812085"/>
    <n v="208"/>
    <n v="423077"/>
    <n v="158"/>
    <n v="1235162"/>
    <n v="235444"/>
    <n v="443"/>
  </r>
  <r>
    <x v="21"/>
    <x v="2"/>
    <x v="2"/>
    <x v="3"/>
    <x v="10"/>
    <n v="3840457"/>
    <n v="966"/>
    <n v="2067208"/>
    <n v="914"/>
    <n v="5951699"/>
    <n v="1607361"/>
    <n v="2610"/>
  </r>
  <r>
    <x v="21"/>
    <x v="2"/>
    <x v="2"/>
    <x v="3"/>
    <x v="4"/>
    <n v="11148361"/>
    <n v="3490"/>
    <n v="2867187"/>
    <n v="1430"/>
    <n v="14083174"/>
    <n v="3572507"/>
    <n v="6364"/>
  </r>
  <r>
    <x v="21"/>
    <x v="2"/>
    <x v="2"/>
    <x v="3"/>
    <x v="8"/>
    <n v="9504086"/>
    <n v="3546"/>
    <n v="1158174"/>
    <n v="346"/>
    <n v="10962738"/>
    <n v="2606681"/>
    <n v="4796"/>
  </r>
  <r>
    <x v="21"/>
    <x v="2"/>
    <x v="2"/>
    <x v="4"/>
    <x v="4"/>
    <n v="67100"/>
    <n v="84"/>
    <n v="361192"/>
    <n v="357"/>
    <n v="435474"/>
    <n v="499073"/>
    <n v="988"/>
  </r>
  <r>
    <x v="21"/>
    <x v="2"/>
    <x v="2"/>
    <x v="5"/>
    <x v="1"/>
    <n v="3371989"/>
    <n v="2145"/>
    <n v="1738536"/>
    <n v="814"/>
    <n v="5137848"/>
    <n v="2125146"/>
    <n v="3750"/>
  </r>
  <r>
    <x v="21"/>
    <x v="2"/>
    <x v="2"/>
    <x v="5"/>
    <x v="6"/>
    <n v="0"/>
    <n v="0"/>
    <n v="0"/>
    <n v="0"/>
    <n v="0"/>
    <n v="8294"/>
    <n v="17"/>
  </r>
  <r>
    <x v="21"/>
    <x v="2"/>
    <x v="3"/>
    <x v="6"/>
    <x v="12"/>
    <n v="0"/>
    <n v="5"/>
    <n v="1243"/>
    <n v="2"/>
    <n v="1243"/>
    <n v="7724"/>
    <n v="11"/>
  </r>
  <r>
    <x v="21"/>
    <x v="2"/>
    <x v="3"/>
    <x v="6"/>
    <x v="31"/>
    <n v="0"/>
    <n v="0"/>
    <n v="912375"/>
    <n v="213"/>
    <n v="912375"/>
    <n v="113920"/>
    <n v="223"/>
  </r>
  <r>
    <x v="21"/>
    <x v="2"/>
    <x v="3"/>
    <x v="7"/>
    <x v="13"/>
    <n v="0"/>
    <n v="0"/>
    <n v="1064455"/>
    <n v="226"/>
    <n v="1064455"/>
    <n v="131178"/>
    <n v="234"/>
  </r>
  <r>
    <x v="21"/>
    <x v="2"/>
    <x v="3"/>
    <x v="7"/>
    <x v="0"/>
    <n v="0"/>
    <n v="0"/>
    <n v="12759967"/>
    <n v="2168"/>
    <n v="12759967"/>
    <n v="1190712"/>
    <n v="2283"/>
  </r>
  <r>
    <x v="21"/>
    <x v="2"/>
    <x v="4"/>
    <x v="8"/>
    <x v="14"/>
    <n v="6553784"/>
    <n v="2673"/>
    <n v="1230121"/>
    <n v="300"/>
    <n v="7833786"/>
    <n v="2077216"/>
    <n v="3697"/>
  </r>
  <r>
    <x v="21"/>
    <x v="2"/>
    <x v="4"/>
    <x v="8"/>
    <x v="3"/>
    <n v="2458566"/>
    <n v="895"/>
    <n v="6334406"/>
    <n v="1350"/>
    <n v="8873003"/>
    <n v="1799505"/>
    <n v="2845"/>
  </r>
  <r>
    <x v="21"/>
    <x v="2"/>
    <x v="4"/>
    <x v="8"/>
    <x v="5"/>
    <n v="4840467"/>
    <n v="1643"/>
    <n v="1042235"/>
    <n v="325"/>
    <n v="5939009"/>
    <n v="1417354"/>
    <n v="2468"/>
  </r>
  <r>
    <x v="21"/>
    <x v="2"/>
    <x v="4"/>
    <x v="9"/>
    <x v="16"/>
    <n v="0"/>
    <n v="0"/>
    <n v="32381"/>
    <n v="19"/>
    <n v="32381"/>
    <n v="11121"/>
    <n v="19"/>
  </r>
  <r>
    <x v="21"/>
    <x v="2"/>
    <x v="4"/>
    <x v="9"/>
    <x v="17"/>
    <n v="0"/>
    <n v="0"/>
    <n v="131815"/>
    <n v="21"/>
    <n v="131815"/>
    <n v="12285"/>
    <n v="21"/>
  </r>
  <r>
    <x v="21"/>
    <x v="2"/>
    <x v="4"/>
    <x v="9"/>
    <x v="18"/>
    <n v="97948"/>
    <n v="38"/>
    <n v="305676"/>
    <n v="120"/>
    <n v="403624"/>
    <n v="119956"/>
    <n v="174"/>
  </r>
  <r>
    <x v="21"/>
    <x v="2"/>
    <x v="5"/>
    <x v="10"/>
    <x v="19"/>
    <n v="0"/>
    <n v="0"/>
    <n v="76340"/>
    <n v="11"/>
    <n v="76340"/>
    <n v="5739"/>
    <n v="12"/>
  </r>
  <r>
    <x v="21"/>
    <x v="2"/>
    <x v="5"/>
    <x v="10"/>
    <x v="20"/>
    <n v="0"/>
    <n v="0"/>
    <n v="7361127"/>
    <n v="897"/>
    <n v="7361127"/>
    <n v="449832"/>
    <n v="939"/>
  </r>
  <r>
    <x v="21"/>
    <x v="2"/>
    <x v="5"/>
    <x v="11"/>
    <x v="19"/>
    <n v="41740"/>
    <n v="25"/>
    <n v="10280488"/>
    <n v="577"/>
    <n v="10322228"/>
    <n v="403598"/>
    <n v="751"/>
  </r>
  <r>
    <x v="21"/>
    <x v="2"/>
    <x v="5"/>
    <x v="11"/>
    <x v="21"/>
    <n v="0"/>
    <n v="0"/>
    <n v="98583560"/>
    <n v="3880"/>
    <n v="98583560"/>
    <n v="2185189"/>
    <n v="4096"/>
  </r>
  <r>
    <x v="21"/>
    <x v="2"/>
    <x v="6"/>
    <x v="12"/>
    <x v="22"/>
    <n v="0"/>
    <n v="0"/>
    <n v="358457"/>
    <n v="77"/>
    <n v="358457"/>
    <n v="47564"/>
    <n v="94"/>
  </r>
  <r>
    <x v="21"/>
    <x v="2"/>
    <x v="6"/>
    <x v="13"/>
    <x v="23"/>
    <n v="0"/>
    <n v="0"/>
    <n v="1121079"/>
    <n v="524"/>
    <n v="1121079"/>
    <n v="326898"/>
    <n v="582"/>
  </r>
  <r>
    <x v="21"/>
    <x v="2"/>
    <x v="7"/>
    <x v="14"/>
    <x v="24"/>
    <n v="0"/>
    <n v="0"/>
    <n v="3189700"/>
    <n v="462"/>
    <n v="3189700"/>
    <n v="391474"/>
    <n v="598"/>
  </r>
  <r>
    <x v="21"/>
    <x v="2"/>
    <x v="7"/>
    <x v="16"/>
    <x v="2"/>
    <n v="2493982"/>
    <n v="309"/>
    <n v="2175664"/>
    <n v="488"/>
    <n v="4669646"/>
    <n v="498485"/>
    <n v="946"/>
  </r>
  <r>
    <x v="21"/>
    <x v="2"/>
    <x v="7"/>
    <x v="16"/>
    <x v="21"/>
    <n v="0"/>
    <n v="0"/>
    <n v="3665323"/>
    <n v="741"/>
    <n v="4048656"/>
    <n v="406676"/>
    <n v="833"/>
  </r>
  <r>
    <x v="21"/>
    <x v="2"/>
    <x v="7"/>
    <x v="17"/>
    <x v="25"/>
    <n v="0"/>
    <n v="0"/>
    <n v="0"/>
    <n v="10"/>
    <n v="0"/>
    <n v="6540"/>
    <n v="14"/>
  </r>
  <r>
    <x v="21"/>
    <x v="2"/>
    <x v="7"/>
    <x v="18"/>
    <x v="25"/>
    <n v="2026279"/>
    <n v="274"/>
    <n v="5336273"/>
    <n v="1037"/>
    <n v="7362552"/>
    <n v="764766"/>
    <n v="1482"/>
  </r>
  <r>
    <x v="21"/>
    <x v="2"/>
    <x v="7"/>
    <x v="19"/>
    <x v="2"/>
    <n v="4859941"/>
    <n v="886"/>
    <n v="87235"/>
    <n v="22"/>
    <n v="4947176"/>
    <n v="585418"/>
    <n v="1143"/>
  </r>
  <r>
    <x v="21"/>
    <x v="2"/>
    <x v="7"/>
    <x v="19"/>
    <x v="26"/>
    <n v="5388120"/>
    <n v="1190"/>
    <n v="0"/>
    <n v="2"/>
    <n v="5388120"/>
    <n v="811241"/>
    <n v="1513"/>
  </r>
  <r>
    <x v="21"/>
    <x v="3"/>
    <x v="2"/>
    <x v="2"/>
    <x v="5"/>
    <n v="12767832"/>
    <n v="6100"/>
    <n v="9218251"/>
    <n v="3727"/>
    <n v="22374935"/>
    <n v="7546207"/>
    <n v="12309"/>
  </r>
  <r>
    <x v="21"/>
    <x v="3"/>
    <x v="2"/>
    <x v="2"/>
    <x v="6"/>
    <n v="230982"/>
    <n v="149"/>
    <n v="324458"/>
    <n v="283"/>
    <n v="641896"/>
    <n v="330483"/>
    <n v="554"/>
  </r>
  <r>
    <x v="21"/>
    <x v="3"/>
    <x v="2"/>
    <x v="2"/>
    <x v="7"/>
    <n v="4899753"/>
    <n v="2441"/>
    <n v="2523886"/>
    <n v="1185"/>
    <n v="7817896"/>
    <n v="2717629"/>
    <n v="4872"/>
  </r>
  <r>
    <x v="21"/>
    <x v="3"/>
    <x v="2"/>
    <x v="2"/>
    <x v="8"/>
    <n v="13279402"/>
    <n v="5613"/>
    <n v="12491243"/>
    <n v="3994"/>
    <n v="25867520"/>
    <n v="7187306"/>
    <n v="12367"/>
  </r>
  <r>
    <x v="21"/>
    <x v="3"/>
    <x v="2"/>
    <x v="3"/>
    <x v="9"/>
    <n v="790297"/>
    <n v="220"/>
    <n v="499572"/>
    <n v="153"/>
    <n v="1289869"/>
    <n v="257550"/>
    <n v="452"/>
  </r>
  <r>
    <x v="21"/>
    <x v="3"/>
    <x v="2"/>
    <x v="3"/>
    <x v="10"/>
    <n v="3271778"/>
    <n v="940"/>
    <n v="2185769"/>
    <n v="922"/>
    <n v="5511944"/>
    <n v="1560843"/>
    <n v="2556"/>
  </r>
  <r>
    <x v="21"/>
    <x v="3"/>
    <x v="2"/>
    <x v="3"/>
    <x v="4"/>
    <n v="12117576"/>
    <n v="3530"/>
    <n v="2920395"/>
    <n v="1476"/>
    <n v="15094217"/>
    <n v="3600865"/>
    <n v="6408"/>
  </r>
  <r>
    <x v="21"/>
    <x v="3"/>
    <x v="2"/>
    <x v="3"/>
    <x v="8"/>
    <n v="11820658"/>
    <n v="3552"/>
    <n v="1107768"/>
    <n v="343"/>
    <n v="13220943"/>
    <n v="2678170"/>
    <n v="4818"/>
  </r>
  <r>
    <x v="21"/>
    <x v="3"/>
    <x v="2"/>
    <x v="4"/>
    <x v="4"/>
    <n v="66563"/>
    <n v="79"/>
    <n v="347063"/>
    <n v="358"/>
    <n v="423289"/>
    <n v="522065"/>
    <n v="1031"/>
  </r>
  <r>
    <x v="21"/>
    <x v="3"/>
    <x v="2"/>
    <x v="5"/>
    <x v="1"/>
    <n v="4414821"/>
    <n v="2214"/>
    <n v="1736454"/>
    <n v="830"/>
    <n v="6170199"/>
    <n v="2319037"/>
    <n v="3877"/>
  </r>
  <r>
    <x v="21"/>
    <x v="3"/>
    <x v="2"/>
    <x v="5"/>
    <x v="6"/>
    <n v="0"/>
    <n v="0"/>
    <n v="0"/>
    <n v="0"/>
    <n v="0"/>
    <n v="8785"/>
    <n v="18"/>
  </r>
  <r>
    <x v="21"/>
    <x v="3"/>
    <x v="3"/>
    <x v="6"/>
    <x v="12"/>
    <n v="0"/>
    <n v="5"/>
    <n v="449"/>
    <n v="2"/>
    <n v="449"/>
    <n v="7189"/>
    <n v="11"/>
  </r>
  <r>
    <x v="21"/>
    <x v="3"/>
    <x v="3"/>
    <x v="6"/>
    <x v="31"/>
    <n v="0"/>
    <n v="0"/>
    <n v="956413"/>
    <n v="203"/>
    <n v="956413"/>
    <n v="107647"/>
    <n v="213"/>
  </r>
  <r>
    <x v="21"/>
    <x v="3"/>
    <x v="3"/>
    <x v="7"/>
    <x v="13"/>
    <n v="0"/>
    <n v="0"/>
    <n v="954859"/>
    <n v="231"/>
    <n v="954859"/>
    <n v="121641"/>
    <n v="239"/>
  </r>
  <r>
    <x v="21"/>
    <x v="3"/>
    <x v="3"/>
    <x v="7"/>
    <x v="0"/>
    <n v="0"/>
    <n v="0"/>
    <n v="11583466"/>
    <n v="2099"/>
    <n v="11583466"/>
    <n v="1232688"/>
    <n v="2214"/>
  </r>
  <r>
    <x v="21"/>
    <x v="3"/>
    <x v="4"/>
    <x v="8"/>
    <x v="14"/>
    <n v="5888480"/>
    <n v="2402"/>
    <n v="1235216"/>
    <n v="320"/>
    <n v="7127542"/>
    <n v="1945696"/>
    <n v="3385"/>
  </r>
  <r>
    <x v="21"/>
    <x v="3"/>
    <x v="4"/>
    <x v="8"/>
    <x v="3"/>
    <n v="2561585"/>
    <n v="923"/>
    <n v="5578952"/>
    <n v="1146"/>
    <n v="8179483"/>
    <n v="1650507"/>
    <n v="2615"/>
  </r>
  <r>
    <x v="21"/>
    <x v="3"/>
    <x v="4"/>
    <x v="8"/>
    <x v="5"/>
    <n v="5006425"/>
    <n v="1692"/>
    <n v="1072985"/>
    <n v="330"/>
    <n v="6121868"/>
    <n v="1521902"/>
    <n v="2547"/>
  </r>
  <r>
    <x v="21"/>
    <x v="3"/>
    <x v="4"/>
    <x v="9"/>
    <x v="16"/>
    <n v="0"/>
    <n v="0"/>
    <n v="33746"/>
    <n v="15"/>
    <n v="33746"/>
    <n v="9096"/>
    <n v="15"/>
  </r>
  <r>
    <x v="21"/>
    <x v="3"/>
    <x v="4"/>
    <x v="9"/>
    <x v="17"/>
    <n v="0"/>
    <n v="0"/>
    <n v="132481"/>
    <n v="18"/>
    <n v="132481"/>
    <n v="9460"/>
    <n v="18"/>
  </r>
  <r>
    <x v="21"/>
    <x v="3"/>
    <x v="4"/>
    <x v="9"/>
    <x v="18"/>
    <n v="104178"/>
    <n v="38"/>
    <n v="330933"/>
    <n v="122"/>
    <n v="435111"/>
    <n v="123708"/>
    <n v="177"/>
  </r>
  <r>
    <x v="21"/>
    <x v="3"/>
    <x v="5"/>
    <x v="10"/>
    <x v="19"/>
    <n v="0"/>
    <n v="0"/>
    <n v="132945"/>
    <n v="11"/>
    <n v="132945"/>
    <n v="5910"/>
    <n v="12"/>
  </r>
  <r>
    <x v="21"/>
    <x v="3"/>
    <x v="5"/>
    <x v="10"/>
    <x v="20"/>
    <n v="0"/>
    <n v="0"/>
    <n v="7667262"/>
    <n v="862"/>
    <n v="7667262"/>
    <n v="414095"/>
    <n v="905"/>
  </r>
  <r>
    <x v="21"/>
    <x v="3"/>
    <x v="5"/>
    <x v="11"/>
    <x v="19"/>
    <n v="42364"/>
    <n v="24"/>
    <n v="10869975"/>
    <n v="577"/>
    <n v="10912339"/>
    <n v="392462"/>
    <n v="746"/>
  </r>
  <r>
    <x v="21"/>
    <x v="3"/>
    <x v="5"/>
    <x v="11"/>
    <x v="21"/>
    <n v="0"/>
    <n v="0"/>
    <n v="97151360"/>
    <n v="3874"/>
    <n v="97151360"/>
    <n v="2156831"/>
    <n v="4091"/>
  </r>
  <r>
    <x v="21"/>
    <x v="3"/>
    <x v="6"/>
    <x v="12"/>
    <x v="22"/>
    <n v="0"/>
    <n v="0"/>
    <n v="457549"/>
    <n v="76"/>
    <n v="457549"/>
    <n v="58020"/>
    <n v="95"/>
  </r>
  <r>
    <x v="21"/>
    <x v="3"/>
    <x v="6"/>
    <x v="13"/>
    <x v="23"/>
    <n v="0"/>
    <n v="0"/>
    <n v="1736473"/>
    <n v="531"/>
    <n v="1736473"/>
    <n v="338204"/>
    <n v="585"/>
  </r>
  <r>
    <x v="21"/>
    <x v="3"/>
    <x v="7"/>
    <x v="14"/>
    <x v="24"/>
    <n v="0"/>
    <n v="0"/>
    <n v="3495283"/>
    <n v="458"/>
    <n v="3495283"/>
    <n v="403882"/>
    <n v="595"/>
  </r>
  <r>
    <x v="21"/>
    <x v="3"/>
    <x v="7"/>
    <x v="16"/>
    <x v="2"/>
    <n v="1746664"/>
    <n v="306"/>
    <n v="2143831"/>
    <n v="474"/>
    <n v="3890495"/>
    <n v="490026"/>
    <n v="927"/>
  </r>
  <r>
    <x v="21"/>
    <x v="3"/>
    <x v="7"/>
    <x v="16"/>
    <x v="21"/>
    <n v="43187"/>
    <n v="34"/>
    <n v="3716947"/>
    <n v="716"/>
    <n v="4104154"/>
    <n v="420202"/>
    <n v="847"/>
  </r>
  <r>
    <x v="21"/>
    <x v="3"/>
    <x v="7"/>
    <x v="17"/>
    <x v="25"/>
    <n v="0"/>
    <n v="0"/>
    <n v="0"/>
    <n v="14"/>
    <n v="0"/>
    <n v="9540"/>
    <n v="18"/>
  </r>
  <r>
    <x v="21"/>
    <x v="3"/>
    <x v="7"/>
    <x v="18"/>
    <x v="25"/>
    <n v="2065913"/>
    <n v="274"/>
    <n v="4684040"/>
    <n v="1047"/>
    <n v="6749953"/>
    <n v="737567"/>
    <n v="1496"/>
  </r>
  <r>
    <x v="21"/>
    <x v="3"/>
    <x v="7"/>
    <x v="19"/>
    <x v="2"/>
    <n v="5239356"/>
    <n v="876"/>
    <n v="110733"/>
    <n v="21"/>
    <n v="5350089"/>
    <n v="580766"/>
    <n v="1132"/>
  </r>
  <r>
    <x v="21"/>
    <x v="3"/>
    <x v="7"/>
    <x v="19"/>
    <x v="26"/>
    <n v="5172643"/>
    <n v="1309"/>
    <n v="0"/>
    <n v="0"/>
    <n v="5172643"/>
    <n v="879222"/>
    <n v="1674"/>
  </r>
  <r>
    <x v="22"/>
    <x v="0"/>
    <x v="2"/>
    <x v="2"/>
    <x v="5"/>
    <n v="13332035"/>
    <n v="6449"/>
    <n v="9467490"/>
    <n v="3883"/>
    <n v="23135841"/>
    <n v="7729425"/>
    <n v="12882"/>
  </r>
  <r>
    <x v="22"/>
    <x v="0"/>
    <x v="2"/>
    <x v="2"/>
    <x v="6"/>
    <n v="284846"/>
    <n v="167"/>
    <n v="369981"/>
    <n v="283"/>
    <n v="787110"/>
    <n v="333136"/>
    <n v="571"/>
  </r>
  <r>
    <x v="22"/>
    <x v="0"/>
    <x v="2"/>
    <x v="2"/>
    <x v="7"/>
    <n v="4573169"/>
    <n v="2548"/>
    <n v="2498704"/>
    <n v="1170"/>
    <n v="7411287"/>
    <n v="2770843"/>
    <n v="4949"/>
  </r>
  <r>
    <x v="22"/>
    <x v="0"/>
    <x v="2"/>
    <x v="2"/>
    <x v="8"/>
    <n v="14387451"/>
    <n v="5902"/>
    <n v="12803882"/>
    <n v="4056"/>
    <n v="27392118"/>
    <n v="7774483"/>
    <n v="12732"/>
  </r>
  <r>
    <x v="22"/>
    <x v="0"/>
    <x v="2"/>
    <x v="3"/>
    <x v="9"/>
    <n v="877278"/>
    <n v="233"/>
    <n v="401345"/>
    <n v="190"/>
    <n v="1278623"/>
    <n v="279047"/>
    <n v="503"/>
  </r>
  <r>
    <x v="22"/>
    <x v="0"/>
    <x v="2"/>
    <x v="3"/>
    <x v="10"/>
    <n v="4040193"/>
    <n v="1068"/>
    <n v="2063582"/>
    <n v="915"/>
    <n v="6140597"/>
    <n v="1551445"/>
    <n v="2627"/>
  </r>
  <r>
    <x v="22"/>
    <x v="0"/>
    <x v="2"/>
    <x v="3"/>
    <x v="4"/>
    <n v="13066403"/>
    <n v="3507"/>
    <n v="2638794"/>
    <n v="1492"/>
    <n v="15748891"/>
    <n v="3661201"/>
    <n v="6329"/>
  </r>
  <r>
    <x v="22"/>
    <x v="0"/>
    <x v="2"/>
    <x v="3"/>
    <x v="8"/>
    <n v="10722189"/>
    <n v="3642"/>
    <n v="1013009"/>
    <n v="379"/>
    <n v="12108725"/>
    <n v="2908588"/>
    <n v="4951"/>
  </r>
  <r>
    <x v="22"/>
    <x v="0"/>
    <x v="2"/>
    <x v="4"/>
    <x v="4"/>
    <n v="64336"/>
    <n v="78"/>
    <n v="340310"/>
    <n v="380"/>
    <n v="411968"/>
    <n v="519830"/>
    <n v="1053"/>
  </r>
  <r>
    <x v="22"/>
    <x v="0"/>
    <x v="2"/>
    <x v="5"/>
    <x v="1"/>
    <n v="4131812"/>
    <n v="2314"/>
    <n v="1869575"/>
    <n v="928"/>
    <n v="6003644"/>
    <n v="2442917"/>
    <n v="4057"/>
  </r>
  <r>
    <x v="22"/>
    <x v="0"/>
    <x v="2"/>
    <x v="5"/>
    <x v="6"/>
    <n v="1604"/>
    <n v="13"/>
    <n v="0"/>
    <n v="0"/>
    <n v="1604"/>
    <n v="7335"/>
    <n v="20"/>
  </r>
  <r>
    <x v="22"/>
    <x v="0"/>
    <x v="3"/>
    <x v="6"/>
    <x v="12"/>
    <n v="0"/>
    <n v="5"/>
    <n v="468"/>
    <n v="2"/>
    <n v="468"/>
    <n v="5187"/>
    <n v="11"/>
  </r>
  <r>
    <x v="22"/>
    <x v="0"/>
    <x v="3"/>
    <x v="6"/>
    <x v="31"/>
    <n v="0"/>
    <n v="0"/>
    <n v="894093"/>
    <n v="199"/>
    <n v="894093"/>
    <n v="109060"/>
    <n v="208"/>
  </r>
  <r>
    <x v="22"/>
    <x v="0"/>
    <x v="3"/>
    <x v="7"/>
    <x v="13"/>
    <n v="0"/>
    <n v="0"/>
    <n v="1139048"/>
    <n v="229"/>
    <n v="1139048"/>
    <n v="124531"/>
    <n v="237"/>
  </r>
  <r>
    <x v="22"/>
    <x v="0"/>
    <x v="3"/>
    <x v="7"/>
    <x v="0"/>
    <n v="0"/>
    <n v="0"/>
    <n v="10811641"/>
    <n v="2090"/>
    <n v="10811641"/>
    <n v="1141309"/>
    <n v="2206"/>
  </r>
  <r>
    <x v="22"/>
    <x v="0"/>
    <x v="4"/>
    <x v="8"/>
    <x v="14"/>
    <n v="6831767"/>
    <n v="2569"/>
    <n v="1353926"/>
    <n v="326"/>
    <n v="8208081"/>
    <n v="2132280"/>
    <n v="3596"/>
  </r>
  <r>
    <x v="22"/>
    <x v="0"/>
    <x v="4"/>
    <x v="8"/>
    <x v="3"/>
    <n v="2858578"/>
    <n v="910"/>
    <n v="5782807"/>
    <n v="1191"/>
    <n v="8664752"/>
    <n v="1690280"/>
    <n v="2632"/>
  </r>
  <r>
    <x v="22"/>
    <x v="0"/>
    <x v="4"/>
    <x v="8"/>
    <x v="5"/>
    <n v="5510152"/>
    <n v="1761"/>
    <n v="1191777"/>
    <n v="333"/>
    <n v="6708450"/>
    <n v="1584283"/>
    <n v="2580"/>
  </r>
  <r>
    <x v="22"/>
    <x v="0"/>
    <x v="4"/>
    <x v="9"/>
    <x v="16"/>
    <n v="0"/>
    <n v="0"/>
    <n v="31635"/>
    <n v="18"/>
    <n v="31635"/>
    <n v="11707"/>
    <n v="22"/>
  </r>
  <r>
    <x v="22"/>
    <x v="0"/>
    <x v="4"/>
    <x v="9"/>
    <x v="17"/>
    <n v="0"/>
    <n v="0"/>
    <n v="140255"/>
    <n v="26"/>
    <n v="140255"/>
    <n v="15366"/>
    <n v="26"/>
  </r>
  <r>
    <x v="22"/>
    <x v="0"/>
    <x v="4"/>
    <x v="9"/>
    <x v="18"/>
    <n v="103241"/>
    <n v="40"/>
    <n v="348018"/>
    <n v="137"/>
    <n v="451259"/>
    <n v="127172"/>
    <n v="189"/>
  </r>
  <r>
    <x v="22"/>
    <x v="0"/>
    <x v="5"/>
    <x v="10"/>
    <x v="19"/>
    <n v="0"/>
    <n v="0"/>
    <n v="110582"/>
    <n v="11"/>
    <n v="110582"/>
    <n v="6287"/>
    <n v="12"/>
  </r>
  <r>
    <x v="22"/>
    <x v="0"/>
    <x v="5"/>
    <x v="10"/>
    <x v="20"/>
    <n v="0"/>
    <n v="0"/>
    <n v="7856033"/>
    <n v="847"/>
    <n v="7856033"/>
    <n v="428954"/>
    <n v="891"/>
  </r>
  <r>
    <x v="22"/>
    <x v="0"/>
    <x v="5"/>
    <x v="11"/>
    <x v="19"/>
    <n v="22311"/>
    <n v="28"/>
    <n v="9112455"/>
    <n v="633"/>
    <n v="9134766"/>
    <n v="420104"/>
    <n v="795"/>
  </r>
  <r>
    <x v="22"/>
    <x v="0"/>
    <x v="5"/>
    <x v="11"/>
    <x v="21"/>
    <n v="0"/>
    <n v="0"/>
    <n v="100402711"/>
    <n v="3926"/>
    <n v="100402711"/>
    <n v="2236563"/>
    <n v="4155"/>
  </r>
  <r>
    <x v="22"/>
    <x v="0"/>
    <x v="6"/>
    <x v="12"/>
    <x v="22"/>
    <n v="0"/>
    <n v="0"/>
    <n v="536996"/>
    <n v="79"/>
    <n v="536996"/>
    <n v="52896"/>
    <n v="98"/>
  </r>
  <r>
    <x v="22"/>
    <x v="0"/>
    <x v="6"/>
    <x v="13"/>
    <x v="23"/>
    <n v="0"/>
    <n v="0"/>
    <n v="1280310"/>
    <n v="557"/>
    <n v="1280310"/>
    <n v="333800"/>
    <n v="611"/>
  </r>
  <r>
    <x v="22"/>
    <x v="0"/>
    <x v="7"/>
    <x v="14"/>
    <x v="24"/>
    <n v="0"/>
    <n v="0"/>
    <n v="3246685"/>
    <n v="458"/>
    <n v="3246685"/>
    <n v="383292"/>
    <n v="596"/>
  </r>
  <r>
    <x v="22"/>
    <x v="0"/>
    <x v="7"/>
    <x v="16"/>
    <x v="2"/>
    <n v="2606777"/>
    <n v="312"/>
    <n v="2126125"/>
    <n v="466"/>
    <n v="4732902"/>
    <n v="481034"/>
    <n v="936"/>
  </r>
  <r>
    <x v="22"/>
    <x v="0"/>
    <x v="7"/>
    <x v="16"/>
    <x v="21"/>
    <n v="107773"/>
    <n v="39"/>
    <n v="3424614"/>
    <n v="691"/>
    <n v="4198391"/>
    <n v="430726"/>
    <n v="836"/>
  </r>
  <r>
    <x v="22"/>
    <x v="0"/>
    <x v="7"/>
    <x v="17"/>
    <x v="2"/>
    <n v="0"/>
    <n v="0"/>
    <n v="0"/>
    <n v="1"/>
    <n v="0"/>
    <n v="520"/>
    <n v="1"/>
  </r>
  <r>
    <x v="22"/>
    <x v="0"/>
    <x v="7"/>
    <x v="17"/>
    <x v="25"/>
    <n v="0"/>
    <n v="0"/>
    <n v="0"/>
    <n v="11"/>
    <n v="0"/>
    <n v="9796"/>
    <n v="19"/>
  </r>
  <r>
    <x v="22"/>
    <x v="0"/>
    <x v="7"/>
    <x v="18"/>
    <x v="25"/>
    <n v="1301414"/>
    <n v="275"/>
    <n v="4966583"/>
    <n v="1045"/>
    <n v="6267997"/>
    <n v="761239"/>
    <n v="1500"/>
  </r>
  <r>
    <x v="22"/>
    <x v="0"/>
    <x v="7"/>
    <x v="19"/>
    <x v="2"/>
    <n v="5026782"/>
    <n v="891"/>
    <n v="101606"/>
    <n v="23"/>
    <n v="5128388"/>
    <n v="612452"/>
    <n v="1140"/>
  </r>
  <r>
    <x v="22"/>
    <x v="0"/>
    <x v="7"/>
    <x v="19"/>
    <x v="26"/>
    <n v="5945758"/>
    <n v="1351"/>
    <n v="0"/>
    <n v="0"/>
    <n v="5945758"/>
    <n v="950242"/>
    <n v="1728"/>
  </r>
  <r>
    <x v="22"/>
    <x v="0"/>
    <x v="7"/>
    <x v="20"/>
    <x v="21"/>
    <n v="0"/>
    <n v="0"/>
    <n v="0"/>
    <n v="3"/>
    <n v="0"/>
    <n v="1675"/>
    <n v="4"/>
  </r>
  <r>
    <x v="22"/>
    <x v="1"/>
    <x v="2"/>
    <x v="2"/>
    <x v="5"/>
    <n v="14024767"/>
    <n v="6591"/>
    <n v="10073935"/>
    <n v="3985"/>
    <n v="24538278"/>
    <n v="8044020"/>
    <n v="13292"/>
  </r>
  <r>
    <x v="22"/>
    <x v="1"/>
    <x v="2"/>
    <x v="2"/>
    <x v="6"/>
    <n v="322388"/>
    <n v="174"/>
    <n v="383022"/>
    <n v="299"/>
    <n v="799005"/>
    <n v="404236"/>
    <n v="605"/>
  </r>
  <r>
    <x v="22"/>
    <x v="1"/>
    <x v="2"/>
    <x v="2"/>
    <x v="7"/>
    <n v="3994885"/>
    <n v="2714"/>
    <n v="2791879"/>
    <n v="1219"/>
    <n v="7161361"/>
    <n v="2829920"/>
    <n v="5181"/>
  </r>
  <r>
    <x v="22"/>
    <x v="1"/>
    <x v="2"/>
    <x v="2"/>
    <x v="8"/>
    <n v="14113190"/>
    <n v="6203"/>
    <n v="14238633"/>
    <n v="4232"/>
    <n v="28621637"/>
    <n v="8149467"/>
    <n v="13397"/>
  </r>
  <r>
    <x v="22"/>
    <x v="1"/>
    <x v="2"/>
    <x v="3"/>
    <x v="9"/>
    <n v="897837"/>
    <n v="238"/>
    <n v="530079"/>
    <n v="179"/>
    <n v="1427916"/>
    <n v="295620"/>
    <n v="499"/>
  </r>
  <r>
    <x v="22"/>
    <x v="1"/>
    <x v="2"/>
    <x v="3"/>
    <x v="10"/>
    <n v="3942424"/>
    <n v="1110"/>
    <n v="2120649"/>
    <n v="906"/>
    <n v="6119552"/>
    <n v="1617585"/>
    <n v="2664"/>
  </r>
  <r>
    <x v="22"/>
    <x v="1"/>
    <x v="2"/>
    <x v="3"/>
    <x v="4"/>
    <n v="11392144"/>
    <n v="3448"/>
    <n v="2865198"/>
    <n v="1520"/>
    <n v="14316744"/>
    <n v="3841532"/>
    <n v="6299"/>
  </r>
  <r>
    <x v="22"/>
    <x v="1"/>
    <x v="2"/>
    <x v="3"/>
    <x v="8"/>
    <n v="11102975"/>
    <n v="3743"/>
    <n v="1242165"/>
    <n v="423"/>
    <n v="12576560"/>
    <n v="2912304"/>
    <n v="5074"/>
  </r>
  <r>
    <x v="22"/>
    <x v="1"/>
    <x v="2"/>
    <x v="4"/>
    <x v="4"/>
    <n v="57580"/>
    <n v="73"/>
    <n v="362747"/>
    <n v="374"/>
    <n v="439369"/>
    <n v="525411"/>
    <n v="1044"/>
  </r>
  <r>
    <x v="22"/>
    <x v="1"/>
    <x v="2"/>
    <x v="5"/>
    <x v="1"/>
    <n v="3478907"/>
    <n v="2334"/>
    <n v="1987041"/>
    <n v="1014"/>
    <n v="5491910"/>
    <n v="2498965"/>
    <n v="4178"/>
  </r>
  <r>
    <x v="22"/>
    <x v="1"/>
    <x v="2"/>
    <x v="5"/>
    <x v="6"/>
    <n v="5417"/>
    <n v="13"/>
    <n v="0"/>
    <n v="0"/>
    <n v="5417"/>
    <n v="9473"/>
    <n v="21"/>
  </r>
  <r>
    <x v="22"/>
    <x v="1"/>
    <x v="3"/>
    <x v="6"/>
    <x v="12"/>
    <n v="0"/>
    <n v="7"/>
    <n v="513"/>
    <n v="2"/>
    <n v="513"/>
    <n v="6307"/>
    <n v="16"/>
  </r>
  <r>
    <x v="22"/>
    <x v="1"/>
    <x v="3"/>
    <x v="6"/>
    <x v="31"/>
    <n v="0"/>
    <n v="0"/>
    <n v="865048"/>
    <n v="187"/>
    <n v="865048"/>
    <n v="102854"/>
    <n v="196"/>
  </r>
  <r>
    <x v="22"/>
    <x v="1"/>
    <x v="3"/>
    <x v="7"/>
    <x v="13"/>
    <n v="0"/>
    <n v="0"/>
    <n v="809014"/>
    <n v="232"/>
    <n v="809014"/>
    <n v="134335"/>
    <n v="240"/>
  </r>
  <r>
    <x v="22"/>
    <x v="1"/>
    <x v="3"/>
    <x v="7"/>
    <x v="0"/>
    <n v="0"/>
    <n v="0"/>
    <n v="11149339"/>
    <n v="2099"/>
    <n v="11149339"/>
    <n v="1239350"/>
    <n v="2209"/>
  </r>
  <r>
    <x v="22"/>
    <x v="1"/>
    <x v="4"/>
    <x v="8"/>
    <x v="14"/>
    <n v="7246714"/>
    <n v="2676"/>
    <n v="1328387"/>
    <n v="330"/>
    <n v="8603741"/>
    <n v="2119963"/>
    <n v="3754"/>
  </r>
  <r>
    <x v="22"/>
    <x v="1"/>
    <x v="4"/>
    <x v="8"/>
    <x v="3"/>
    <n v="2788466"/>
    <n v="904"/>
    <n v="5696150"/>
    <n v="1200"/>
    <n v="8490205"/>
    <n v="1699182"/>
    <n v="2638"/>
  </r>
  <r>
    <x v="22"/>
    <x v="1"/>
    <x v="4"/>
    <x v="8"/>
    <x v="5"/>
    <n v="5156314"/>
    <n v="1862"/>
    <n v="1202679"/>
    <n v="358"/>
    <n v="6378662"/>
    <n v="1630580"/>
    <n v="2712"/>
  </r>
  <r>
    <x v="22"/>
    <x v="1"/>
    <x v="4"/>
    <x v="9"/>
    <x v="16"/>
    <n v="0"/>
    <n v="0"/>
    <n v="48735"/>
    <n v="21"/>
    <n v="48735"/>
    <n v="10883"/>
    <n v="21"/>
  </r>
  <r>
    <x v="22"/>
    <x v="1"/>
    <x v="4"/>
    <x v="9"/>
    <x v="17"/>
    <n v="0"/>
    <n v="0"/>
    <n v="137405"/>
    <n v="20"/>
    <n v="137405"/>
    <n v="11700"/>
    <n v="20"/>
  </r>
  <r>
    <x v="22"/>
    <x v="1"/>
    <x v="4"/>
    <x v="9"/>
    <x v="18"/>
    <n v="117259"/>
    <n v="38"/>
    <n v="346293"/>
    <n v="144"/>
    <n v="463552"/>
    <n v="133303"/>
    <n v="195"/>
  </r>
  <r>
    <x v="22"/>
    <x v="1"/>
    <x v="5"/>
    <x v="10"/>
    <x v="19"/>
    <n v="0"/>
    <n v="0"/>
    <n v="69093"/>
    <n v="11"/>
    <n v="69093"/>
    <n v="6716"/>
    <n v="12"/>
  </r>
  <r>
    <x v="22"/>
    <x v="1"/>
    <x v="5"/>
    <x v="10"/>
    <x v="20"/>
    <n v="0"/>
    <n v="0"/>
    <n v="6445759"/>
    <n v="907"/>
    <n v="6445759"/>
    <n v="461350"/>
    <n v="946"/>
  </r>
  <r>
    <x v="22"/>
    <x v="1"/>
    <x v="5"/>
    <x v="11"/>
    <x v="19"/>
    <n v="57125"/>
    <n v="26"/>
    <n v="9994919"/>
    <n v="672"/>
    <n v="10052044"/>
    <n v="425189"/>
    <n v="845"/>
  </r>
  <r>
    <x v="22"/>
    <x v="1"/>
    <x v="5"/>
    <x v="11"/>
    <x v="21"/>
    <n v="0"/>
    <n v="0"/>
    <n v="92696497"/>
    <n v="4070"/>
    <n v="92696497"/>
    <n v="2266552"/>
    <n v="4302"/>
  </r>
  <r>
    <x v="22"/>
    <x v="1"/>
    <x v="6"/>
    <x v="12"/>
    <x v="22"/>
    <n v="0"/>
    <n v="0"/>
    <n v="386015"/>
    <n v="80"/>
    <n v="386015"/>
    <n v="60650"/>
    <n v="99"/>
  </r>
  <r>
    <x v="22"/>
    <x v="1"/>
    <x v="6"/>
    <x v="13"/>
    <x v="23"/>
    <n v="0"/>
    <n v="0"/>
    <n v="1404282"/>
    <n v="582"/>
    <n v="1404282"/>
    <n v="343279"/>
    <n v="641"/>
  </r>
  <r>
    <x v="22"/>
    <x v="1"/>
    <x v="7"/>
    <x v="14"/>
    <x v="24"/>
    <n v="0"/>
    <n v="0"/>
    <n v="3067753"/>
    <n v="453"/>
    <n v="3067753"/>
    <n v="376631"/>
    <n v="591"/>
  </r>
  <r>
    <x v="22"/>
    <x v="1"/>
    <x v="7"/>
    <x v="16"/>
    <x v="2"/>
    <n v="2342440"/>
    <n v="321"/>
    <n v="2297212"/>
    <n v="468"/>
    <n v="4639652"/>
    <n v="507314"/>
    <n v="946"/>
  </r>
  <r>
    <x v="22"/>
    <x v="1"/>
    <x v="7"/>
    <x v="16"/>
    <x v="21"/>
    <n v="74331"/>
    <n v="52"/>
    <n v="3326115"/>
    <n v="664"/>
    <n v="4116516"/>
    <n v="421612"/>
    <n v="826"/>
  </r>
  <r>
    <x v="22"/>
    <x v="1"/>
    <x v="7"/>
    <x v="17"/>
    <x v="2"/>
    <n v="0"/>
    <n v="0"/>
    <n v="0"/>
    <n v="1"/>
    <n v="0"/>
    <n v="240"/>
    <n v="1"/>
  </r>
  <r>
    <x v="22"/>
    <x v="1"/>
    <x v="7"/>
    <x v="17"/>
    <x v="25"/>
    <n v="0"/>
    <n v="0"/>
    <n v="0"/>
    <n v="11"/>
    <n v="0"/>
    <n v="10324"/>
    <n v="19"/>
  </r>
  <r>
    <x v="22"/>
    <x v="1"/>
    <x v="7"/>
    <x v="18"/>
    <x v="25"/>
    <n v="1901121"/>
    <n v="265"/>
    <n v="5298292"/>
    <n v="1057"/>
    <n v="7199413"/>
    <n v="789251"/>
    <n v="1502"/>
  </r>
  <r>
    <x v="22"/>
    <x v="1"/>
    <x v="7"/>
    <x v="19"/>
    <x v="2"/>
    <n v="4369740"/>
    <n v="906"/>
    <n v="107363"/>
    <n v="23"/>
    <n v="4477103"/>
    <n v="614676"/>
    <n v="1160"/>
  </r>
  <r>
    <x v="22"/>
    <x v="1"/>
    <x v="7"/>
    <x v="19"/>
    <x v="26"/>
    <n v="6297828"/>
    <n v="1417"/>
    <n v="0"/>
    <n v="0"/>
    <n v="6297828"/>
    <n v="959315"/>
    <n v="1799"/>
  </r>
  <r>
    <x v="22"/>
    <x v="1"/>
    <x v="7"/>
    <x v="20"/>
    <x v="21"/>
    <n v="0"/>
    <n v="0"/>
    <n v="3012"/>
    <n v="3"/>
    <n v="3012"/>
    <n v="1863"/>
    <n v="4"/>
  </r>
  <r>
    <x v="22"/>
    <x v="2"/>
    <x v="2"/>
    <x v="2"/>
    <x v="5"/>
    <n v="12431860"/>
    <n v="6645"/>
    <n v="10180366"/>
    <n v="4254"/>
    <n v="23122155"/>
    <n v="8180793"/>
    <n v="13574"/>
  </r>
  <r>
    <x v="22"/>
    <x v="2"/>
    <x v="2"/>
    <x v="2"/>
    <x v="6"/>
    <n v="304477"/>
    <n v="174"/>
    <n v="393624"/>
    <n v="295"/>
    <n v="855873"/>
    <n v="388865"/>
    <n v="624"/>
  </r>
  <r>
    <x v="22"/>
    <x v="2"/>
    <x v="2"/>
    <x v="2"/>
    <x v="7"/>
    <n v="4231339"/>
    <n v="2565"/>
    <n v="2728180"/>
    <n v="1186"/>
    <n v="7254000"/>
    <n v="2865478"/>
    <n v="5007"/>
  </r>
  <r>
    <x v="22"/>
    <x v="2"/>
    <x v="2"/>
    <x v="2"/>
    <x v="8"/>
    <n v="12258451"/>
    <n v="6513"/>
    <n v="14780039"/>
    <n v="4510"/>
    <n v="27636946"/>
    <n v="8507773"/>
    <n v="14125"/>
  </r>
  <r>
    <x v="22"/>
    <x v="2"/>
    <x v="2"/>
    <x v="3"/>
    <x v="9"/>
    <n v="680296"/>
    <n v="218"/>
    <n v="556836"/>
    <n v="207"/>
    <n v="1237132"/>
    <n v="274933"/>
    <n v="509"/>
  </r>
  <r>
    <x v="22"/>
    <x v="2"/>
    <x v="2"/>
    <x v="3"/>
    <x v="10"/>
    <n v="3942134"/>
    <n v="1000"/>
    <n v="2252703"/>
    <n v="922"/>
    <n v="6260455"/>
    <n v="1619919"/>
    <n v="2532"/>
  </r>
  <r>
    <x v="22"/>
    <x v="2"/>
    <x v="2"/>
    <x v="3"/>
    <x v="4"/>
    <n v="11932008"/>
    <n v="3351"/>
    <n v="2740058"/>
    <n v="1520"/>
    <n v="14723653"/>
    <n v="3545257"/>
    <n v="6184"/>
  </r>
  <r>
    <x v="22"/>
    <x v="2"/>
    <x v="2"/>
    <x v="3"/>
    <x v="8"/>
    <n v="10289617"/>
    <n v="3782"/>
    <n v="1436064"/>
    <n v="458"/>
    <n v="12020552"/>
    <n v="2942106"/>
    <n v="5181"/>
  </r>
  <r>
    <x v="22"/>
    <x v="2"/>
    <x v="2"/>
    <x v="4"/>
    <x v="4"/>
    <n v="76034"/>
    <n v="79"/>
    <n v="319929"/>
    <n v="374"/>
    <n v="413396"/>
    <n v="512511"/>
    <n v="1015"/>
  </r>
  <r>
    <x v="22"/>
    <x v="2"/>
    <x v="2"/>
    <x v="5"/>
    <x v="1"/>
    <n v="3045844"/>
    <n v="2334"/>
    <n v="2039384"/>
    <n v="1078"/>
    <n v="5123859"/>
    <n v="2511191"/>
    <n v="4258"/>
  </r>
  <r>
    <x v="22"/>
    <x v="2"/>
    <x v="2"/>
    <x v="5"/>
    <x v="6"/>
    <n v="849"/>
    <n v="11"/>
    <n v="0"/>
    <n v="0"/>
    <n v="849"/>
    <n v="5757"/>
    <n v="18"/>
  </r>
  <r>
    <x v="22"/>
    <x v="2"/>
    <x v="3"/>
    <x v="6"/>
    <x v="12"/>
    <n v="0"/>
    <n v="7"/>
    <n v="781"/>
    <n v="2"/>
    <n v="781"/>
    <n v="7801"/>
    <n v="16"/>
  </r>
  <r>
    <x v="22"/>
    <x v="2"/>
    <x v="3"/>
    <x v="6"/>
    <x v="31"/>
    <n v="0"/>
    <n v="0"/>
    <n v="904159"/>
    <n v="180"/>
    <n v="904159"/>
    <n v="98728"/>
    <n v="189"/>
  </r>
  <r>
    <x v="22"/>
    <x v="2"/>
    <x v="3"/>
    <x v="7"/>
    <x v="13"/>
    <n v="0"/>
    <n v="0"/>
    <n v="1159118"/>
    <n v="241"/>
    <n v="1159118"/>
    <n v="136839"/>
    <n v="249"/>
  </r>
  <r>
    <x v="22"/>
    <x v="2"/>
    <x v="3"/>
    <x v="7"/>
    <x v="0"/>
    <n v="0"/>
    <n v="0"/>
    <n v="11630241"/>
    <n v="2050"/>
    <n v="11630241"/>
    <n v="1268181"/>
    <n v="2197"/>
  </r>
  <r>
    <x v="22"/>
    <x v="2"/>
    <x v="4"/>
    <x v="8"/>
    <x v="14"/>
    <n v="6372971"/>
    <n v="2847"/>
    <n v="1392670"/>
    <n v="335"/>
    <n v="7799009"/>
    <n v="2229696"/>
    <n v="3952"/>
  </r>
  <r>
    <x v="22"/>
    <x v="2"/>
    <x v="4"/>
    <x v="8"/>
    <x v="3"/>
    <n v="2799465"/>
    <n v="901"/>
    <n v="5738773"/>
    <n v="1232"/>
    <n v="8564334"/>
    <n v="1785270"/>
    <n v="2698"/>
  </r>
  <r>
    <x v="22"/>
    <x v="2"/>
    <x v="4"/>
    <x v="8"/>
    <x v="5"/>
    <n v="5494878"/>
    <n v="1958"/>
    <n v="1068278"/>
    <n v="395"/>
    <n v="6574063"/>
    <n v="1749123"/>
    <n v="2901"/>
  </r>
  <r>
    <x v="22"/>
    <x v="2"/>
    <x v="4"/>
    <x v="9"/>
    <x v="16"/>
    <n v="0"/>
    <n v="0"/>
    <n v="53377"/>
    <n v="33"/>
    <n v="53377"/>
    <n v="18644"/>
    <n v="33"/>
  </r>
  <r>
    <x v="22"/>
    <x v="2"/>
    <x v="4"/>
    <x v="9"/>
    <x v="17"/>
    <n v="0"/>
    <n v="0"/>
    <n v="153101"/>
    <n v="25"/>
    <n v="153101"/>
    <n v="12491"/>
    <n v="25"/>
  </r>
  <r>
    <x v="22"/>
    <x v="2"/>
    <x v="4"/>
    <x v="9"/>
    <x v="18"/>
    <n v="120546"/>
    <n v="34"/>
    <n v="335005"/>
    <n v="147"/>
    <n v="455551"/>
    <n v="129462"/>
    <n v="195"/>
  </r>
  <r>
    <x v="22"/>
    <x v="2"/>
    <x v="5"/>
    <x v="10"/>
    <x v="19"/>
    <n v="0"/>
    <n v="0"/>
    <n v="66561"/>
    <n v="11"/>
    <n v="66561"/>
    <n v="5634"/>
    <n v="12"/>
  </r>
  <r>
    <x v="22"/>
    <x v="2"/>
    <x v="5"/>
    <x v="10"/>
    <x v="20"/>
    <n v="0"/>
    <n v="0"/>
    <n v="7870464"/>
    <n v="919"/>
    <n v="7870464"/>
    <n v="461082"/>
    <n v="956"/>
  </r>
  <r>
    <x v="22"/>
    <x v="2"/>
    <x v="5"/>
    <x v="11"/>
    <x v="19"/>
    <n v="45265"/>
    <n v="29"/>
    <n v="10920427"/>
    <n v="674"/>
    <n v="10965692"/>
    <n v="452211"/>
    <n v="850"/>
  </r>
  <r>
    <x v="22"/>
    <x v="2"/>
    <x v="5"/>
    <x v="11"/>
    <x v="21"/>
    <n v="0"/>
    <n v="0"/>
    <n v="98489254"/>
    <n v="4114"/>
    <n v="98489254"/>
    <n v="2311901"/>
    <n v="4347"/>
  </r>
  <r>
    <x v="22"/>
    <x v="2"/>
    <x v="6"/>
    <x v="12"/>
    <x v="22"/>
    <n v="0"/>
    <n v="0"/>
    <n v="213967"/>
    <n v="83"/>
    <n v="213967"/>
    <n v="47337"/>
    <n v="100"/>
  </r>
  <r>
    <x v="22"/>
    <x v="2"/>
    <x v="6"/>
    <x v="13"/>
    <x v="23"/>
    <n v="0"/>
    <n v="0"/>
    <n v="1481532"/>
    <n v="657"/>
    <n v="1481532"/>
    <n v="367659"/>
    <n v="718"/>
  </r>
  <r>
    <x v="22"/>
    <x v="2"/>
    <x v="7"/>
    <x v="14"/>
    <x v="24"/>
    <n v="0"/>
    <n v="0"/>
    <n v="2973777"/>
    <n v="437"/>
    <n v="2973777"/>
    <n v="365552"/>
    <n v="572"/>
  </r>
  <r>
    <x v="22"/>
    <x v="2"/>
    <x v="7"/>
    <x v="16"/>
    <x v="2"/>
    <n v="1680959"/>
    <n v="343"/>
    <n v="2079131"/>
    <n v="462"/>
    <n v="3760090"/>
    <n v="521551"/>
    <n v="962"/>
  </r>
  <r>
    <x v="22"/>
    <x v="2"/>
    <x v="7"/>
    <x v="16"/>
    <x v="21"/>
    <n v="30235"/>
    <n v="64"/>
    <n v="3431756"/>
    <n v="660"/>
    <n v="3965410"/>
    <n v="407984"/>
    <n v="836"/>
  </r>
  <r>
    <x v="22"/>
    <x v="2"/>
    <x v="7"/>
    <x v="17"/>
    <x v="25"/>
    <n v="0"/>
    <n v="0"/>
    <n v="0"/>
    <n v="6"/>
    <n v="0"/>
    <n v="6739"/>
    <n v="10"/>
  </r>
  <r>
    <x v="22"/>
    <x v="2"/>
    <x v="7"/>
    <x v="18"/>
    <x v="25"/>
    <n v="2549462"/>
    <n v="270"/>
    <n v="5299719"/>
    <n v="964"/>
    <n v="7849181"/>
    <n v="759578"/>
    <n v="1436"/>
  </r>
  <r>
    <x v="22"/>
    <x v="2"/>
    <x v="7"/>
    <x v="19"/>
    <x v="2"/>
    <n v="5929915"/>
    <n v="921"/>
    <n v="104591"/>
    <n v="24"/>
    <n v="6034506"/>
    <n v="603107"/>
    <n v="1176"/>
  </r>
  <r>
    <x v="22"/>
    <x v="2"/>
    <x v="7"/>
    <x v="19"/>
    <x v="26"/>
    <n v="6161619"/>
    <n v="1481"/>
    <n v="0"/>
    <n v="15"/>
    <n v="6161619"/>
    <n v="982796"/>
    <n v="1867"/>
  </r>
  <r>
    <x v="22"/>
    <x v="2"/>
    <x v="7"/>
    <x v="20"/>
    <x v="21"/>
    <n v="0"/>
    <n v="0"/>
    <n v="3055"/>
    <n v="3"/>
    <n v="3055"/>
    <n v="1543"/>
    <n v="4"/>
  </r>
  <r>
    <x v="22"/>
    <x v="3"/>
    <x v="2"/>
    <x v="2"/>
    <x v="5"/>
    <n v="12265128"/>
    <n v="6594"/>
    <n v="10173984"/>
    <n v="4156"/>
    <n v="23100896"/>
    <n v="8198123"/>
    <n v="13484"/>
  </r>
  <r>
    <x v="22"/>
    <x v="3"/>
    <x v="2"/>
    <x v="2"/>
    <x v="6"/>
    <n v="304378"/>
    <n v="211"/>
    <n v="366489"/>
    <n v="291"/>
    <n v="904189"/>
    <n v="442903"/>
    <n v="665"/>
  </r>
  <r>
    <x v="22"/>
    <x v="3"/>
    <x v="2"/>
    <x v="2"/>
    <x v="7"/>
    <n v="3586682"/>
    <n v="2603"/>
    <n v="2693230"/>
    <n v="1185"/>
    <n v="6621385"/>
    <n v="2798072"/>
    <n v="5037"/>
  </r>
  <r>
    <x v="22"/>
    <x v="3"/>
    <x v="2"/>
    <x v="2"/>
    <x v="8"/>
    <n v="12659547"/>
    <n v="6668"/>
    <n v="13762186"/>
    <n v="4668"/>
    <n v="26652679"/>
    <n v="8436528"/>
    <n v="14521"/>
  </r>
  <r>
    <x v="22"/>
    <x v="3"/>
    <x v="2"/>
    <x v="3"/>
    <x v="9"/>
    <n v="719494"/>
    <n v="190"/>
    <n v="520288"/>
    <n v="239"/>
    <n v="1239782"/>
    <n v="258064"/>
    <n v="510"/>
  </r>
  <r>
    <x v="22"/>
    <x v="3"/>
    <x v="2"/>
    <x v="3"/>
    <x v="10"/>
    <n v="3897867"/>
    <n v="995"/>
    <n v="2202425"/>
    <n v="904"/>
    <n v="6171272"/>
    <n v="1551113"/>
    <n v="2521"/>
  </r>
  <r>
    <x v="22"/>
    <x v="3"/>
    <x v="2"/>
    <x v="3"/>
    <x v="4"/>
    <n v="12648366"/>
    <n v="3430"/>
    <n v="2732748"/>
    <n v="1438"/>
    <n v="15442927"/>
    <n v="3485645"/>
    <n v="6167"/>
  </r>
  <r>
    <x v="22"/>
    <x v="3"/>
    <x v="2"/>
    <x v="3"/>
    <x v="8"/>
    <n v="10735007"/>
    <n v="3855"/>
    <n v="1337944"/>
    <n v="450"/>
    <n v="12148923"/>
    <n v="2924395"/>
    <n v="5251"/>
  </r>
  <r>
    <x v="22"/>
    <x v="3"/>
    <x v="2"/>
    <x v="4"/>
    <x v="4"/>
    <n v="66342"/>
    <n v="80"/>
    <n v="389001"/>
    <n v="380"/>
    <n v="470683"/>
    <n v="527915"/>
    <n v="1034"/>
  </r>
  <r>
    <x v="22"/>
    <x v="3"/>
    <x v="2"/>
    <x v="5"/>
    <x v="1"/>
    <n v="2638353"/>
    <n v="2298"/>
    <n v="2147766"/>
    <n v="1096"/>
    <n v="4833102"/>
    <n v="2554204"/>
    <n v="4251"/>
  </r>
  <r>
    <x v="22"/>
    <x v="3"/>
    <x v="2"/>
    <x v="5"/>
    <x v="6"/>
    <n v="0"/>
    <n v="0"/>
    <n v="0"/>
    <n v="2"/>
    <n v="0"/>
    <n v="5172"/>
    <n v="11"/>
  </r>
  <r>
    <x v="22"/>
    <x v="3"/>
    <x v="3"/>
    <x v="6"/>
    <x v="12"/>
    <n v="0"/>
    <n v="15"/>
    <n v="801"/>
    <n v="2"/>
    <n v="801"/>
    <n v="11013"/>
    <n v="24"/>
  </r>
  <r>
    <x v="22"/>
    <x v="3"/>
    <x v="3"/>
    <x v="6"/>
    <x v="31"/>
    <n v="0"/>
    <n v="0"/>
    <n v="892051"/>
    <n v="170"/>
    <n v="892051"/>
    <n v="90409"/>
    <n v="178"/>
  </r>
  <r>
    <x v="22"/>
    <x v="3"/>
    <x v="3"/>
    <x v="7"/>
    <x v="13"/>
    <n v="0"/>
    <n v="0"/>
    <n v="1053782"/>
    <n v="233"/>
    <n v="1053782"/>
    <n v="125690"/>
    <n v="241"/>
  </r>
  <r>
    <x v="22"/>
    <x v="3"/>
    <x v="3"/>
    <x v="7"/>
    <x v="0"/>
    <n v="0"/>
    <n v="0"/>
    <n v="12347458"/>
    <n v="2096"/>
    <n v="12347458"/>
    <n v="1130031"/>
    <n v="2193"/>
  </r>
  <r>
    <x v="22"/>
    <x v="3"/>
    <x v="4"/>
    <x v="8"/>
    <x v="14"/>
    <n v="5891450"/>
    <n v="2985"/>
    <n v="1497412"/>
    <n v="339"/>
    <n v="7403132"/>
    <n v="2258461"/>
    <n v="4115"/>
  </r>
  <r>
    <x v="22"/>
    <x v="3"/>
    <x v="4"/>
    <x v="8"/>
    <x v="3"/>
    <n v="2742352"/>
    <n v="906"/>
    <n v="5824105"/>
    <n v="1263"/>
    <n v="8596582"/>
    <n v="1746160"/>
    <n v="2738"/>
  </r>
  <r>
    <x v="22"/>
    <x v="3"/>
    <x v="4"/>
    <x v="8"/>
    <x v="5"/>
    <n v="5486708"/>
    <n v="2064"/>
    <n v="1215540"/>
    <n v="306"/>
    <n v="6717314"/>
    <n v="1729043"/>
    <n v="2913"/>
  </r>
  <r>
    <x v="22"/>
    <x v="3"/>
    <x v="4"/>
    <x v="9"/>
    <x v="16"/>
    <n v="0"/>
    <n v="0"/>
    <n v="36911"/>
    <n v="28"/>
    <n v="36911"/>
    <n v="16820"/>
    <n v="28"/>
  </r>
  <r>
    <x v="22"/>
    <x v="3"/>
    <x v="4"/>
    <x v="9"/>
    <x v="17"/>
    <n v="0"/>
    <n v="0"/>
    <n v="166857"/>
    <n v="26"/>
    <n v="166857"/>
    <n v="13543"/>
    <n v="26"/>
  </r>
  <r>
    <x v="22"/>
    <x v="3"/>
    <x v="4"/>
    <x v="9"/>
    <x v="18"/>
    <n v="124413"/>
    <n v="36"/>
    <n v="343583"/>
    <n v="143"/>
    <n v="467996"/>
    <n v="134744"/>
    <n v="198"/>
  </r>
  <r>
    <x v="22"/>
    <x v="3"/>
    <x v="5"/>
    <x v="10"/>
    <x v="19"/>
    <n v="0"/>
    <n v="0"/>
    <n v="84241"/>
    <n v="11"/>
    <n v="84241"/>
    <n v="5691"/>
    <n v="12"/>
  </r>
  <r>
    <x v="22"/>
    <x v="3"/>
    <x v="5"/>
    <x v="10"/>
    <x v="20"/>
    <n v="0"/>
    <n v="0"/>
    <n v="7784003"/>
    <n v="890"/>
    <n v="7784003"/>
    <n v="433816"/>
    <n v="930"/>
  </r>
  <r>
    <x v="22"/>
    <x v="3"/>
    <x v="5"/>
    <x v="11"/>
    <x v="19"/>
    <n v="37537"/>
    <n v="31"/>
    <n v="9833468"/>
    <n v="690"/>
    <n v="9871005"/>
    <n v="442767"/>
    <n v="869"/>
  </r>
  <r>
    <x v="22"/>
    <x v="3"/>
    <x v="5"/>
    <x v="11"/>
    <x v="21"/>
    <n v="0"/>
    <n v="0"/>
    <n v="98546753"/>
    <n v="4235"/>
    <n v="98546753"/>
    <n v="2366948"/>
    <n v="4477"/>
  </r>
  <r>
    <x v="22"/>
    <x v="3"/>
    <x v="6"/>
    <x v="12"/>
    <x v="22"/>
    <n v="0"/>
    <n v="0"/>
    <n v="317036"/>
    <n v="74"/>
    <n v="317036"/>
    <n v="55705"/>
    <n v="92"/>
  </r>
  <r>
    <x v="22"/>
    <x v="3"/>
    <x v="6"/>
    <x v="13"/>
    <x v="23"/>
    <n v="0"/>
    <n v="0"/>
    <n v="1099548"/>
    <n v="658"/>
    <n v="1099548"/>
    <n v="374854"/>
    <n v="719"/>
  </r>
  <r>
    <x v="22"/>
    <x v="3"/>
    <x v="7"/>
    <x v="14"/>
    <x v="24"/>
    <n v="0"/>
    <n v="0"/>
    <n v="2783361"/>
    <n v="378"/>
    <n v="2783361"/>
    <n v="343676"/>
    <n v="506"/>
  </r>
  <r>
    <x v="22"/>
    <x v="3"/>
    <x v="7"/>
    <x v="16"/>
    <x v="2"/>
    <n v="2739793"/>
    <n v="375"/>
    <n v="2215699"/>
    <n v="427"/>
    <n v="4955492"/>
    <n v="523419"/>
    <n v="953"/>
  </r>
  <r>
    <x v="22"/>
    <x v="3"/>
    <x v="7"/>
    <x v="16"/>
    <x v="21"/>
    <n v="197726"/>
    <n v="78"/>
    <n v="3599774"/>
    <n v="646"/>
    <n v="4160533"/>
    <n v="410433"/>
    <n v="829"/>
  </r>
  <r>
    <x v="22"/>
    <x v="3"/>
    <x v="7"/>
    <x v="18"/>
    <x v="25"/>
    <n v="2153480"/>
    <n v="270"/>
    <n v="5048657"/>
    <n v="933"/>
    <n v="7202137"/>
    <n v="751593"/>
    <n v="1435"/>
  </r>
  <r>
    <x v="22"/>
    <x v="3"/>
    <x v="7"/>
    <x v="19"/>
    <x v="2"/>
    <n v="3742794"/>
    <n v="954"/>
    <n v="107170"/>
    <n v="24"/>
    <n v="3849964"/>
    <n v="605836"/>
    <n v="1212"/>
  </r>
  <r>
    <x v="22"/>
    <x v="3"/>
    <x v="7"/>
    <x v="19"/>
    <x v="26"/>
    <n v="6116138"/>
    <n v="1538"/>
    <n v="0"/>
    <n v="23"/>
    <n v="6116138"/>
    <n v="995816"/>
    <n v="1923"/>
  </r>
  <r>
    <x v="22"/>
    <x v="3"/>
    <x v="7"/>
    <x v="20"/>
    <x v="21"/>
    <n v="0"/>
    <n v="0"/>
    <n v="139"/>
    <n v="2"/>
    <n v="139"/>
    <n v="1450"/>
    <n v="3"/>
  </r>
  <r>
    <x v="23"/>
    <x v="0"/>
    <x v="2"/>
    <x v="2"/>
    <x v="5"/>
    <n v="13236253"/>
    <n v="7021"/>
    <n v="10774159"/>
    <n v="4244"/>
    <n v="24752738"/>
    <n v="8541329"/>
    <n v="14255"/>
  </r>
  <r>
    <x v="23"/>
    <x v="0"/>
    <x v="2"/>
    <x v="2"/>
    <x v="6"/>
    <n v="322317"/>
    <n v="211"/>
    <n v="350787"/>
    <n v="294"/>
    <n v="927948"/>
    <n v="394588"/>
    <n v="643"/>
  </r>
  <r>
    <x v="23"/>
    <x v="0"/>
    <x v="2"/>
    <x v="2"/>
    <x v="7"/>
    <n v="4920668"/>
    <n v="2657"/>
    <n v="2718866"/>
    <n v="1201"/>
    <n v="7925789"/>
    <n v="3020715"/>
    <n v="5099"/>
  </r>
  <r>
    <x v="23"/>
    <x v="0"/>
    <x v="2"/>
    <x v="2"/>
    <x v="8"/>
    <n v="12652588"/>
    <n v="6860"/>
    <n v="15233492"/>
    <n v="4737"/>
    <n v="28221225"/>
    <n v="9138578"/>
    <n v="14904"/>
  </r>
  <r>
    <x v="23"/>
    <x v="0"/>
    <x v="2"/>
    <x v="3"/>
    <x v="9"/>
    <n v="887671"/>
    <n v="187"/>
    <n v="542715"/>
    <n v="254"/>
    <n v="1430386"/>
    <n v="285864"/>
    <n v="528"/>
  </r>
  <r>
    <x v="23"/>
    <x v="0"/>
    <x v="2"/>
    <x v="3"/>
    <x v="10"/>
    <n v="4002057"/>
    <n v="1049"/>
    <n v="2126224"/>
    <n v="868"/>
    <n v="6213331"/>
    <n v="1572045"/>
    <n v="2526"/>
  </r>
  <r>
    <x v="23"/>
    <x v="0"/>
    <x v="2"/>
    <x v="3"/>
    <x v="4"/>
    <n v="12252398"/>
    <n v="3506"/>
    <n v="2860297"/>
    <n v="1372"/>
    <n v="15182522"/>
    <n v="3653051"/>
    <n v="6189"/>
  </r>
  <r>
    <x v="23"/>
    <x v="0"/>
    <x v="2"/>
    <x v="3"/>
    <x v="8"/>
    <n v="11464189"/>
    <n v="3801"/>
    <n v="1409309"/>
    <n v="471"/>
    <n v="13210268"/>
    <n v="3072772"/>
    <n v="5207"/>
  </r>
  <r>
    <x v="23"/>
    <x v="0"/>
    <x v="2"/>
    <x v="4"/>
    <x v="4"/>
    <n v="77164"/>
    <n v="78"/>
    <n v="325102"/>
    <n v="356"/>
    <n v="405422"/>
    <n v="489810"/>
    <n v="1001"/>
  </r>
  <r>
    <x v="23"/>
    <x v="0"/>
    <x v="2"/>
    <x v="5"/>
    <x v="1"/>
    <n v="3408385"/>
    <n v="2212"/>
    <n v="2070409"/>
    <n v="1150"/>
    <n v="5540787"/>
    <n v="2513352"/>
    <n v="4236"/>
  </r>
  <r>
    <x v="23"/>
    <x v="0"/>
    <x v="2"/>
    <x v="5"/>
    <x v="6"/>
    <n v="0"/>
    <n v="0"/>
    <n v="0"/>
    <n v="2"/>
    <n v="0"/>
    <n v="3277"/>
    <n v="8"/>
  </r>
  <r>
    <x v="23"/>
    <x v="0"/>
    <x v="3"/>
    <x v="6"/>
    <x v="12"/>
    <n v="2368"/>
    <n v="17"/>
    <n v="1214"/>
    <n v="2"/>
    <n v="3582"/>
    <n v="13458"/>
    <n v="26"/>
  </r>
  <r>
    <x v="23"/>
    <x v="0"/>
    <x v="3"/>
    <x v="6"/>
    <x v="31"/>
    <n v="0"/>
    <n v="0"/>
    <n v="910483"/>
    <n v="167"/>
    <n v="910483"/>
    <n v="90546"/>
    <n v="175"/>
  </r>
  <r>
    <x v="23"/>
    <x v="0"/>
    <x v="3"/>
    <x v="7"/>
    <x v="13"/>
    <n v="0"/>
    <n v="0"/>
    <n v="874759"/>
    <n v="232"/>
    <n v="874759"/>
    <n v="132056"/>
    <n v="241"/>
  </r>
  <r>
    <x v="23"/>
    <x v="0"/>
    <x v="3"/>
    <x v="7"/>
    <x v="0"/>
    <n v="0"/>
    <n v="0"/>
    <n v="10779509"/>
    <n v="2038"/>
    <n v="10779509"/>
    <n v="1183164"/>
    <n v="2176"/>
  </r>
  <r>
    <x v="23"/>
    <x v="0"/>
    <x v="4"/>
    <x v="8"/>
    <x v="14"/>
    <n v="6818685"/>
    <n v="2750"/>
    <n v="1378843"/>
    <n v="368"/>
    <n v="8197528"/>
    <n v="2270561"/>
    <n v="3883"/>
  </r>
  <r>
    <x v="23"/>
    <x v="0"/>
    <x v="4"/>
    <x v="8"/>
    <x v="3"/>
    <n v="2713810"/>
    <n v="951"/>
    <n v="6092593"/>
    <n v="1293"/>
    <n v="8840657"/>
    <n v="1852457"/>
    <n v="2816"/>
  </r>
  <r>
    <x v="23"/>
    <x v="0"/>
    <x v="4"/>
    <x v="8"/>
    <x v="5"/>
    <n v="6265682"/>
    <n v="2180"/>
    <n v="975215"/>
    <n v="292"/>
    <n v="7343089"/>
    <n v="1878145"/>
    <n v="3035"/>
  </r>
  <r>
    <x v="23"/>
    <x v="0"/>
    <x v="4"/>
    <x v="9"/>
    <x v="16"/>
    <n v="0"/>
    <n v="0"/>
    <n v="60414"/>
    <n v="29"/>
    <n v="60414"/>
    <n v="20287"/>
    <n v="29"/>
  </r>
  <r>
    <x v="23"/>
    <x v="0"/>
    <x v="4"/>
    <x v="9"/>
    <x v="17"/>
    <n v="0"/>
    <n v="0"/>
    <n v="153595"/>
    <n v="22"/>
    <n v="153595"/>
    <n v="10716"/>
    <n v="22"/>
  </r>
  <r>
    <x v="23"/>
    <x v="0"/>
    <x v="4"/>
    <x v="9"/>
    <x v="18"/>
    <n v="126719"/>
    <n v="41"/>
    <n v="356699"/>
    <n v="140"/>
    <n v="483418"/>
    <n v="129661"/>
    <n v="197"/>
  </r>
  <r>
    <x v="23"/>
    <x v="0"/>
    <x v="5"/>
    <x v="10"/>
    <x v="19"/>
    <n v="0"/>
    <n v="0"/>
    <n v="113014"/>
    <n v="11"/>
    <n v="113014"/>
    <n v="5710"/>
    <n v="12"/>
  </r>
  <r>
    <x v="23"/>
    <x v="0"/>
    <x v="5"/>
    <x v="10"/>
    <x v="20"/>
    <n v="0"/>
    <n v="0"/>
    <n v="7875542"/>
    <n v="894"/>
    <n v="7875542"/>
    <n v="454434"/>
    <n v="922"/>
  </r>
  <r>
    <x v="23"/>
    <x v="0"/>
    <x v="5"/>
    <x v="11"/>
    <x v="19"/>
    <n v="113931"/>
    <n v="36"/>
    <n v="9230498"/>
    <n v="710"/>
    <n v="9344429"/>
    <n v="465232"/>
    <n v="885"/>
  </r>
  <r>
    <x v="23"/>
    <x v="0"/>
    <x v="5"/>
    <x v="11"/>
    <x v="21"/>
    <n v="0"/>
    <n v="0"/>
    <n v="103504251"/>
    <n v="4482"/>
    <n v="103504251"/>
    <n v="2558709"/>
    <n v="4731"/>
  </r>
  <r>
    <x v="23"/>
    <x v="0"/>
    <x v="6"/>
    <x v="12"/>
    <x v="22"/>
    <n v="0"/>
    <n v="0"/>
    <n v="334156"/>
    <n v="76"/>
    <n v="334156"/>
    <n v="48475"/>
    <n v="93"/>
  </r>
  <r>
    <x v="23"/>
    <x v="0"/>
    <x v="6"/>
    <x v="13"/>
    <x v="23"/>
    <n v="0"/>
    <n v="0"/>
    <n v="774303"/>
    <n v="654"/>
    <n v="774303"/>
    <n v="405232"/>
    <n v="714"/>
  </r>
  <r>
    <x v="23"/>
    <x v="0"/>
    <x v="7"/>
    <x v="14"/>
    <x v="24"/>
    <n v="0"/>
    <n v="0"/>
    <n v="2085304"/>
    <n v="319"/>
    <n v="2085304"/>
    <n v="281379"/>
    <n v="409"/>
  </r>
  <r>
    <x v="23"/>
    <x v="0"/>
    <x v="7"/>
    <x v="16"/>
    <x v="2"/>
    <n v="2265778"/>
    <n v="402"/>
    <n v="2216390"/>
    <n v="434"/>
    <n v="4482168"/>
    <n v="498062"/>
    <n v="971"/>
  </r>
  <r>
    <x v="23"/>
    <x v="0"/>
    <x v="7"/>
    <x v="16"/>
    <x v="21"/>
    <n v="123354"/>
    <n v="93"/>
    <n v="3762124"/>
    <n v="674"/>
    <n v="4258913"/>
    <n v="449156"/>
    <n v="848"/>
  </r>
  <r>
    <x v="23"/>
    <x v="0"/>
    <x v="7"/>
    <x v="18"/>
    <x v="25"/>
    <n v="593189"/>
    <n v="270"/>
    <n v="5283475"/>
    <n v="931"/>
    <n v="5876664"/>
    <n v="748632"/>
    <n v="1440"/>
  </r>
  <r>
    <x v="23"/>
    <x v="0"/>
    <x v="7"/>
    <x v="19"/>
    <x v="2"/>
    <n v="2020581"/>
    <n v="952"/>
    <n v="108200"/>
    <n v="23"/>
    <n v="2128781"/>
    <n v="611136"/>
    <n v="1205"/>
  </r>
  <r>
    <x v="23"/>
    <x v="0"/>
    <x v="7"/>
    <x v="19"/>
    <x v="26"/>
    <n v="6915478"/>
    <n v="1520"/>
    <n v="0"/>
    <n v="23"/>
    <n v="6915478"/>
    <n v="1037440"/>
    <n v="1918"/>
  </r>
  <r>
    <x v="23"/>
    <x v="0"/>
    <x v="7"/>
    <x v="20"/>
    <x v="21"/>
    <n v="0"/>
    <n v="0"/>
    <n v="838"/>
    <n v="2"/>
    <n v="838"/>
    <n v="1578"/>
    <n v="3"/>
  </r>
  <r>
    <x v="23"/>
    <x v="1"/>
    <x v="2"/>
    <x v="2"/>
    <x v="5"/>
    <n v="12701994"/>
    <n v="6807"/>
    <n v="10865305"/>
    <n v="4248"/>
    <n v="24212871"/>
    <n v="8651879"/>
    <n v="14003"/>
  </r>
  <r>
    <x v="23"/>
    <x v="1"/>
    <x v="2"/>
    <x v="2"/>
    <x v="6"/>
    <n v="294185"/>
    <n v="259"/>
    <n v="318542"/>
    <n v="258"/>
    <n v="847822"/>
    <n v="349701"/>
    <n v="656"/>
  </r>
  <r>
    <x v="23"/>
    <x v="1"/>
    <x v="2"/>
    <x v="2"/>
    <x v="7"/>
    <n v="4519348"/>
    <n v="2691"/>
    <n v="2626189"/>
    <n v="1179"/>
    <n v="7391661"/>
    <n v="2953917"/>
    <n v="5060"/>
  </r>
  <r>
    <x v="23"/>
    <x v="1"/>
    <x v="2"/>
    <x v="2"/>
    <x v="8"/>
    <n v="12343390"/>
    <n v="6862"/>
    <n v="14945704"/>
    <n v="4817"/>
    <n v="27617683"/>
    <n v="9116213"/>
    <n v="14998"/>
  </r>
  <r>
    <x v="23"/>
    <x v="1"/>
    <x v="2"/>
    <x v="3"/>
    <x v="9"/>
    <n v="721527"/>
    <n v="183"/>
    <n v="688306"/>
    <n v="256"/>
    <n v="1409833"/>
    <n v="292244"/>
    <n v="531"/>
  </r>
  <r>
    <x v="23"/>
    <x v="1"/>
    <x v="2"/>
    <x v="3"/>
    <x v="10"/>
    <n v="3445782"/>
    <n v="1071"/>
    <n v="1805343"/>
    <n v="821"/>
    <n v="5308816"/>
    <n v="1447217"/>
    <n v="2505"/>
  </r>
  <r>
    <x v="23"/>
    <x v="1"/>
    <x v="2"/>
    <x v="3"/>
    <x v="4"/>
    <n v="13476096"/>
    <n v="3584"/>
    <n v="2617074"/>
    <n v="1341"/>
    <n v="16174840"/>
    <n v="3688387"/>
    <n v="6202"/>
  </r>
  <r>
    <x v="23"/>
    <x v="1"/>
    <x v="2"/>
    <x v="3"/>
    <x v="8"/>
    <n v="10959883"/>
    <n v="3753"/>
    <n v="1463675"/>
    <n v="414"/>
    <n v="12881232"/>
    <n v="2968355"/>
    <n v="5043"/>
  </r>
  <r>
    <x v="23"/>
    <x v="1"/>
    <x v="2"/>
    <x v="4"/>
    <x v="4"/>
    <n v="61868"/>
    <n v="78"/>
    <n v="287025"/>
    <n v="331"/>
    <n v="351056"/>
    <n v="496280"/>
    <n v="991"/>
  </r>
  <r>
    <x v="23"/>
    <x v="1"/>
    <x v="2"/>
    <x v="5"/>
    <x v="1"/>
    <n v="2365371"/>
    <n v="2008"/>
    <n v="2091980"/>
    <n v="1160"/>
    <n v="4517464"/>
    <n v="2318454"/>
    <n v="3985"/>
  </r>
  <r>
    <x v="23"/>
    <x v="1"/>
    <x v="2"/>
    <x v="5"/>
    <x v="6"/>
    <n v="0"/>
    <n v="0"/>
    <n v="0"/>
    <n v="2"/>
    <n v="0"/>
    <n v="4429"/>
    <n v="11"/>
  </r>
  <r>
    <x v="23"/>
    <x v="1"/>
    <x v="3"/>
    <x v="6"/>
    <x v="12"/>
    <n v="2420"/>
    <n v="25"/>
    <n v="2082"/>
    <n v="2"/>
    <n v="4502"/>
    <n v="26488"/>
    <n v="36"/>
  </r>
  <r>
    <x v="23"/>
    <x v="1"/>
    <x v="3"/>
    <x v="6"/>
    <x v="31"/>
    <n v="0"/>
    <n v="0"/>
    <n v="1017458"/>
    <n v="171"/>
    <n v="1017458"/>
    <n v="94602"/>
    <n v="179"/>
  </r>
  <r>
    <x v="23"/>
    <x v="1"/>
    <x v="3"/>
    <x v="7"/>
    <x v="13"/>
    <n v="0"/>
    <n v="0"/>
    <n v="1036296"/>
    <n v="238"/>
    <n v="1036296"/>
    <n v="139006"/>
    <n v="247"/>
  </r>
  <r>
    <x v="23"/>
    <x v="1"/>
    <x v="3"/>
    <x v="7"/>
    <x v="0"/>
    <n v="0"/>
    <n v="0"/>
    <n v="11156808"/>
    <n v="2013"/>
    <n v="11156808"/>
    <n v="1131908"/>
    <n v="2172"/>
  </r>
  <r>
    <x v="23"/>
    <x v="1"/>
    <x v="4"/>
    <x v="8"/>
    <x v="14"/>
    <n v="6273521"/>
    <n v="2758"/>
    <n v="1467826"/>
    <n v="393"/>
    <n v="7752307"/>
    <n v="2274132"/>
    <n v="3987"/>
  </r>
  <r>
    <x v="23"/>
    <x v="1"/>
    <x v="4"/>
    <x v="8"/>
    <x v="3"/>
    <n v="2737389"/>
    <n v="975"/>
    <n v="5904364"/>
    <n v="1298"/>
    <n v="8663098"/>
    <n v="1816045"/>
    <n v="2810"/>
  </r>
  <r>
    <x v="23"/>
    <x v="1"/>
    <x v="4"/>
    <x v="8"/>
    <x v="5"/>
    <n v="5693417"/>
    <n v="2181"/>
    <n v="784993"/>
    <n v="283"/>
    <n v="6522749"/>
    <n v="1845705"/>
    <n v="3040"/>
  </r>
  <r>
    <x v="23"/>
    <x v="1"/>
    <x v="4"/>
    <x v="9"/>
    <x v="16"/>
    <n v="0"/>
    <n v="0"/>
    <n v="99302"/>
    <n v="34"/>
    <n v="99302"/>
    <n v="20440"/>
    <n v="34"/>
  </r>
  <r>
    <x v="23"/>
    <x v="1"/>
    <x v="4"/>
    <x v="9"/>
    <x v="17"/>
    <n v="0"/>
    <n v="0"/>
    <n v="117537"/>
    <n v="25"/>
    <n v="117537"/>
    <n v="13200"/>
    <n v="25"/>
  </r>
  <r>
    <x v="23"/>
    <x v="1"/>
    <x v="4"/>
    <x v="9"/>
    <x v="18"/>
    <n v="113054"/>
    <n v="50"/>
    <n v="352418"/>
    <n v="112"/>
    <n v="465472"/>
    <n v="145145"/>
    <n v="182"/>
  </r>
  <r>
    <x v="23"/>
    <x v="1"/>
    <x v="5"/>
    <x v="10"/>
    <x v="19"/>
    <n v="0"/>
    <n v="0"/>
    <n v="66116"/>
    <n v="11"/>
    <n v="66116"/>
    <n v="6354"/>
    <n v="12"/>
  </r>
  <r>
    <x v="23"/>
    <x v="1"/>
    <x v="5"/>
    <x v="10"/>
    <x v="20"/>
    <n v="0"/>
    <n v="0"/>
    <n v="6646976"/>
    <n v="939"/>
    <n v="6646976"/>
    <n v="462574"/>
    <n v="966"/>
  </r>
  <r>
    <x v="23"/>
    <x v="1"/>
    <x v="5"/>
    <x v="11"/>
    <x v="19"/>
    <n v="106865"/>
    <n v="22"/>
    <n v="10524051"/>
    <n v="723"/>
    <n v="10630916"/>
    <n v="464925"/>
    <n v="902"/>
  </r>
  <r>
    <x v="23"/>
    <x v="1"/>
    <x v="5"/>
    <x v="11"/>
    <x v="21"/>
    <n v="0"/>
    <n v="0"/>
    <n v="107032885"/>
    <n v="4751"/>
    <n v="107032885"/>
    <n v="2727016"/>
    <n v="5015"/>
  </r>
  <r>
    <x v="23"/>
    <x v="1"/>
    <x v="6"/>
    <x v="12"/>
    <x v="22"/>
    <n v="0"/>
    <n v="0"/>
    <n v="386673"/>
    <n v="75"/>
    <n v="386673"/>
    <n v="58529"/>
    <n v="94"/>
  </r>
  <r>
    <x v="23"/>
    <x v="1"/>
    <x v="6"/>
    <x v="13"/>
    <x v="23"/>
    <n v="0"/>
    <n v="0"/>
    <n v="706618"/>
    <n v="637"/>
    <n v="706618"/>
    <n v="366790"/>
    <n v="696"/>
  </r>
  <r>
    <x v="23"/>
    <x v="1"/>
    <x v="7"/>
    <x v="14"/>
    <x v="24"/>
    <n v="0"/>
    <n v="0"/>
    <n v="1948977"/>
    <n v="309"/>
    <n v="1948977"/>
    <n v="254614"/>
    <n v="403"/>
  </r>
  <r>
    <x v="23"/>
    <x v="1"/>
    <x v="7"/>
    <x v="16"/>
    <x v="2"/>
    <n v="1541428"/>
    <n v="406"/>
    <n v="2218931"/>
    <n v="454"/>
    <n v="3760359"/>
    <n v="526390"/>
    <n v="996"/>
  </r>
  <r>
    <x v="23"/>
    <x v="1"/>
    <x v="7"/>
    <x v="16"/>
    <x v="21"/>
    <n v="110712"/>
    <n v="108"/>
    <n v="3508182"/>
    <n v="697"/>
    <n v="4138620"/>
    <n v="457677"/>
    <n v="879"/>
  </r>
  <r>
    <x v="23"/>
    <x v="1"/>
    <x v="7"/>
    <x v="18"/>
    <x v="25"/>
    <n v="2551011"/>
    <n v="274"/>
    <n v="4299083"/>
    <n v="934"/>
    <n v="6850094"/>
    <n v="846895"/>
    <n v="1443"/>
  </r>
  <r>
    <x v="23"/>
    <x v="1"/>
    <x v="7"/>
    <x v="19"/>
    <x v="2"/>
    <n v="6093640"/>
    <n v="959"/>
    <n v="111159"/>
    <n v="24"/>
    <n v="6204799"/>
    <n v="631196"/>
    <n v="1217"/>
  </r>
  <r>
    <x v="23"/>
    <x v="1"/>
    <x v="7"/>
    <x v="19"/>
    <x v="26"/>
    <n v="6488012"/>
    <n v="1568"/>
    <n v="0"/>
    <n v="26"/>
    <n v="6488012"/>
    <n v="1093005"/>
    <n v="2012"/>
  </r>
  <r>
    <x v="23"/>
    <x v="1"/>
    <x v="7"/>
    <x v="20"/>
    <x v="21"/>
    <n v="0"/>
    <n v="0"/>
    <n v="0"/>
    <n v="1"/>
    <n v="0"/>
    <n v="560"/>
    <n v="2"/>
  </r>
  <r>
    <x v="23"/>
    <x v="2"/>
    <x v="2"/>
    <x v="2"/>
    <x v="5"/>
    <n v="11798079"/>
    <n v="6952"/>
    <n v="10216266"/>
    <n v="4185"/>
    <n v="22740720"/>
    <n v="8521522"/>
    <n v="14089"/>
  </r>
  <r>
    <x v="23"/>
    <x v="2"/>
    <x v="2"/>
    <x v="2"/>
    <x v="6"/>
    <n v="292825"/>
    <n v="207"/>
    <n v="352218"/>
    <n v="275"/>
    <n v="840850"/>
    <n v="361651"/>
    <n v="630"/>
  </r>
  <r>
    <x v="23"/>
    <x v="2"/>
    <x v="2"/>
    <x v="2"/>
    <x v="7"/>
    <n v="4773362"/>
    <n v="2532"/>
    <n v="2441133"/>
    <n v="1165"/>
    <n v="7423970"/>
    <n v="2735448"/>
    <n v="4823"/>
  </r>
  <r>
    <x v="23"/>
    <x v="2"/>
    <x v="2"/>
    <x v="2"/>
    <x v="8"/>
    <n v="11504886"/>
    <n v="7098"/>
    <n v="14824788"/>
    <n v="4869"/>
    <n v="26625512"/>
    <n v="8941213"/>
    <n v="15190"/>
  </r>
  <r>
    <x v="23"/>
    <x v="2"/>
    <x v="2"/>
    <x v="3"/>
    <x v="9"/>
    <n v="966039"/>
    <n v="131"/>
    <n v="565111"/>
    <n v="271"/>
    <n v="1531150"/>
    <n v="269164"/>
    <n v="493"/>
  </r>
  <r>
    <x v="23"/>
    <x v="2"/>
    <x v="2"/>
    <x v="3"/>
    <x v="10"/>
    <n v="3771812"/>
    <n v="1070"/>
    <n v="1724030"/>
    <n v="858"/>
    <n v="5560981"/>
    <n v="1451138"/>
    <n v="2517"/>
  </r>
  <r>
    <x v="23"/>
    <x v="2"/>
    <x v="2"/>
    <x v="3"/>
    <x v="4"/>
    <n v="11024774"/>
    <n v="3601"/>
    <n v="2486520"/>
    <n v="1352"/>
    <n v="13643546"/>
    <n v="3553999"/>
    <n v="6229"/>
  </r>
  <r>
    <x v="23"/>
    <x v="2"/>
    <x v="2"/>
    <x v="3"/>
    <x v="8"/>
    <n v="9243083"/>
    <n v="3761"/>
    <n v="1571377"/>
    <n v="461"/>
    <n v="11024496"/>
    <n v="2791745"/>
    <n v="5128"/>
  </r>
  <r>
    <x v="23"/>
    <x v="2"/>
    <x v="2"/>
    <x v="4"/>
    <x v="4"/>
    <n v="60714"/>
    <n v="83"/>
    <n v="324286"/>
    <n v="330"/>
    <n v="386760"/>
    <n v="496777"/>
    <n v="1001"/>
  </r>
  <r>
    <x v="23"/>
    <x v="2"/>
    <x v="2"/>
    <x v="5"/>
    <x v="1"/>
    <n v="2345964"/>
    <n v="2117"/>
    <n v="2101167"/>
    <n v="1227"/>
    <n v="4484695"/>
    <n v="2427213"/>
    <n v="4158"/>
  </r>
  <r>
    <x v="23"/>
    <x v="2"/>
    <x v="2"/>
    <x v="5"/>
    <x v="6"/>
    <n v="0"/>
    <n v="0"/>
    <n v="0"/>
    <n v="2"/>
    <n v="0"/>
    <n v="4475"/>
    <n v="11"/>
  </r>
  <r>
    <x v="23"/>
    <x v="2"/>
    <x v="3"/>
    <x v="6"/>
    <x v="12"/>
    <n v="4394"/>
    <n v="35"/>
    <n v="1318"/>
    <n v="2"/>
    <n v="5712"/>
    <n v="22933"/>
    <n v="49"/>
  </r>
  <r>
    <x v="23"/>
    <x v="2"/>
    <x v="3"/>
    <x v="6"/>
    <x v="31"/>
    <n v="0"/>
    <n v="0"/>
    <n v="980959"/>
    <n v="173"/>
    <n v="980959"/>
    <n v="94498"/>
    <n v="181"/>
  </r>
  <r>
    <x v="23"/>
    <x v="2"/>
    <x v="3"/>
    <x v="7"/>
    <x v="13"/>
    <n v="0"/>
    <n v="0"/>
    <n v="1093758"/>
    <n v="237"/>
    <n v="1093758"/>
    <n v="137796"/>
    <n v="246"/>
  </r>
  <r>
    <x v="23"/>
    <x v="2"/>
    <x v="3"/>
    <x v="7"/>
    <x v="0"/>
    <n v="0"/>
    <n v="0"/>
    <n v="12409851"/>
    <n v="2063"/>
    <n v="12409851"/>
    <n v="1251308"/>
    <n v="2176"/>
  </r>
  <r>
    <x v="23"/>
    <x v="2"/>
    <x v="4"/>
    <x v="8"/>
    <x v="14"/>
    <n v="6964325"/>
    <n v="2701"/>
    <n v="1416450"/>
    <n v="388"/>
    <n v="8391269"/>
    <n v="2174697"/>
    <n v="3908"/>
  </r>
  <r>
    <x v="23"/>
    <x v="2"/>
    <x v="4"/>
    <x v="8"/>
    <x v="3"/>
    <n v="2617107"/>
    <n v="973"/>
    <n v="5998925"/>
    <n v="1329"/>
    <n v="8624344"/>
    <n v="1854917"/>
    <n v="2893"/>
  </r>
  <r>
    <x v="23"/>
    <x v="2"/>
    <x v="4"/>
    <x v="8"/>
    <x v="5"/>
    <n v="5808269"/>
    <n v="2204"/>
    <n v="738188"/>
    <n v="273"/>
    <n v="6567199"/>
    <n v="1856089"/>
    <n v="3056"/>
  </r>
  <r>
    <x v="23"/>
    <x v="2"/>
    <x v="4"/>
    <x v="9"/>
    <x v="16"/>
    <n v="0"/>
    <n v="0"/>
    <n v="122057"/>
    <n v="49"/>
    <n v="122057"/>
    <n v="38292"/>
    <n v="64"/>
  </r>
  <r>
    <x v="23"/>
    <x v="2"/>
    <x v="4"/>
    <x v="9"/>
    <x v="17"/>
    <n v="0"/>
    <n v="0"/>
    <n v="45469"/>
    <n v="14"/>
    <n v="45469"/>
    <n v="5196"/>
    <n v="14"/>
  </r>
  <r>
    <x v="23"/>
    <x v="2"/>
    <x v="4"/>
    <x v="9"/>
    <x v="18"/>
    <n v="98350"/>
    <n v="61"/>
    <n v="374580"/>
    <n v="144"/>
    <n v="472930"/>
    <n v="154539"/>
    <n v="227"/>
  </r>
  <r>
    <x v="23"/>
    <x v="2"/>
    <x v="5"/>
    <x v="10"/>
    <x v="19"/>
    <n v="0"/>
    <n v="0"/>
    <n v="86159"/>
    <n v="10"/>
    <n v="86159"/>
    <n v="5030"/>
    <n v="11"/>
  </r>
  <r>
    <x v="23"/>
    <x v="2"/>
    <x v="5"/>
    <x v="10"/>
    <x v="20"/>
    <n v="0"/>
    <n v="0"/>
    <n v="7872026"/>
    <n v="942"/>
    <n v="7872026"/>
    <n v="451036"/>
    <n v="969"/>
  </r>
  <r>
    <x v="23"/>
    <x v="2"/>
    <x v="5"/>
    <x v="11"/>
    <x v="19"/>
    <n v="50829"/>
    <n v="26"/>
    <n v="10669100"/>
    <n v="807"/>
    <n v="10719929"/>
    <n v="512990"/>
    <n v="977"/>
  </r>
  <r>
    <x v="23"/>
    <x v="2"/>
    <x v="5"/>
    <x v="11"/>
    <x v="21"/>
    <n v="0"/>
    <n v="0"/>
    <n v="109501662"/>
    <n v="4781"/>
    <n v="109501662"/>
    <n v="2763991"/>
    <n v="5054"/>
  </r>
  <r>
    <x v="23"/>
    <x v="2"/>
    <x v="6"/>
    <x v="12"/>
    <x v="22"/>
    <n v="0"/>
    <n v="0"/>
    <n v="313836"/>
    <n v="81"/>
    <n v="313836"/>
    <n v="51256"/>
    <n v="99"/>
  </r>
  <r>
    <x v="23"/>
    <x v="2"/>
    <x v="6"/>
    <x v="13"/>
    <x v="23"/>
    <n v="0"/>
    <n v="0"/>
    <n v="676544"/>
    <n v="582"/>
    <n v="676544"/>
    <n v="284088"/>
    <n v="642"/>
  </r>
  <r>
    <x v="23"/>
    <x v="2"/>
    <x v="7"/>
    <x v="14"/>
    <x v="24"/>
    <n v="0"/>
    <n v="0"/>
    <n v="2119608"/>
    <n v="330"/>
    <n v="2119608"/>
    <n v="268485"/>
    <n v="426"/>
  </r>
  <r>
    <x v="23"/>
    <x v="2"/>
    <x v="7"/>
    <x v="16"/>
    <x v="2"/>
    <n v="2432468"/>
    <n v="417"/>
    <n v="1848302"/>
    <n v="437"/>
    <n v="4280770"/>
    <n v="550472"/>
    <n v="1010"/>
  </r>
  <r>
    <x v="23"/>
    <x v="2"/>
    <x v="7"/>
    <x v="16"/>
    <x v="21"/>
    <n v="168336"/>
    <n v="125"/>
    <n v="3047264"/>
    <n v="704"/>
    <n v="3821629"/>
    <n v="474678"/>
    <n v="912"/>
  </r>
  <r>
    <x v="23"/>
    <x v="2"/>
    <x v="7"/>
    <x v="18"/>
    <x v="25"/>
    <n v="1916226"/>
    <n v="275"/>
    <n v="4402384"/>
    <n v="950"/>
    <n v="6318610"/>
    <n v="805218"/>
    <n v="1429"/>
  </r>
  <r>
    <x v="23"/>
    <x v="2"/>
    <x v="7"/>
    <x v="19"/>
    <x v="2"/>
    <n v="5275606"/>
    <n v="968"/>
    <n v="80923"/>
    <n v="23"/>
    <n v="5356529"/>
    <n v="593520"/>
    <n v="1232"/>
  </r>
  <r>
    <x v="23"/>
    <x v="2"/>
    <x v="7"/>
    <x v="19"/>
    <x v="26"/>
    <n v="5741092"/>
    <n v="1837"/>
    <n v="0"/>
    <n v="27"/>
    <n v="5741092"/>
    <n v="1129951"/>
    <n v="2291"/>
  </r>
  <r>
    <x v="23"/>
    <x v="3"/>
    <x v="2"/>
    <x v="2"/>
    <x v="5"/>
    <n v="11560536"/>
    <n v="6747"/>
    <n v="9704812"/>
    <n v="4055"/>
    <n v="21942723"/>
    <n v="8319044"/>
    <n v="13745"/>
  </r>
  <r>
    <x v="23"/>
    <x v="3"/>
    <x v="2"/>
    <x v="2"/>
    <x v="6"/>
    <n v="281802"/>
    <n v="205"/>
    <n v="287476"/>
    <n v="276"/>
    <n v="809033"/>
    <n v="351284"/>
    <n v="620"/>
  </r>
  <r>
    <x v="23"/>
    <x v="3"/>
    <x v="2"/>
    <x v="2"/>
    <x v="7"/>
    <n v="4453268"/>
    <n v="2594"/>
    <n v="2429024"/>
    <n v="1250"/>
    <n v="7220690"/>
    <n v="2751074"/>
    <n v="4983"/>
  </r>
  <r>
    <x v="23"/>
    <x v="3"/>
    <x v="2"/>
    <x v="2"/>
    <x v="8"/>
    <n v="12053283"/>
    <n v="7159"/>
    <n v="14523771"/>
    <n v="4965"/>
    <n v="26831561"/>
    <n v="8932231"/>
    <n v="15447"/>
  </r>
  <r>
    <x v="23"/>
    <x v="3"/>
    <x v="2"/>
    <x v="3"/>
    <x v="9"/>
    <n v="251144"/>
    <n v="98"/>
    <n v="431508"/>
    <n v="242"/>
    <n v="682652"/>
    <n v="224761"/>
    <n v="427"/>
  </r>
  <r>
    <x v="23"/>
    <x v="3"/>
    <x v="2"/>
    <x v="3"/>
    <x v="10"/>
    <n v="3906390"/>
    <n v="1039"/>
    <n v="1641599"/>
    <n v="818"/>
    <n v="5638921"/>
    <n v="1397440"/>
    <n v="2445"/>
  </r>
  <r>
    <x v="23"/>
    <x v="3"/>
    <x v="2"/>
    <x v="3"/>
    <x v="4"/>
    <n v="11735898"/>
    <n v="3655"/>
    <n v="2673847"/>
    <n v="1328"/>
    <n v="14518126"/>
    <n v="3619621"/>
    <n v="6257"/>
  </r>
  <r>
    <x v="23"/>
    <x v="3"/>
    <x v="2"/>
    <x v="3"/>
    <x v="8"/>
    <n v="9445912"/>
    <n v="3732"/>
    <n v="1587416"/>
    <n v="515"/>
    <n v="11232698"/>
    <n v="2828602"/>
    <n v="5126"/>
  </r>
  <r>
    <x v="23"/>
    <x v="3"/>
    <x v="2"/>
    <x v="4"/>
    <x v="4"/>
    <n v="65987"/>
    <n v="84"/>
    <n v="324481"/>
    <n v="345"/>
    <n v="392571"/>
    <n v="524021"/>
    <n v="1051"/>
  </r>
  <r>
    <x v="23"/>
    <x v="3"/>
    <x v="2"/>
    <x v="5"/>
    <x v="1"/>
    <n v="2617757"/>
    <n v="2002"/>
    <n v="1845298"/>
    <n v="1179"/>
    <n v="4495442"/>
    <n v="2354036"/>
    <n v="3986"/>
  </r>
  <r>
    <x v="23"/>
    <x v="3"/>
    <x v="2"/>
    <x v="5"/>
    <x v="6"/>
    <n v="0"/>
    <n v="0"/>
    <n v="0"/>
    <n v="2"/>
    <n v="0"/>
    <n v="4179"/>
    <n v="11"/>
  </r>
  <r>
    <x v="23"/>
    <x v="3"/>
    <x v="3"/>
    <x v="6"/>
    <x v="12"/>
    <n v="8383"/>
    <n v="46"/>
    <n v="573"/>
    <n v="2"/>
    <n v="8956"/>
    <n v="32813"/>
    <n v="59"/>
  </r>
  <r>
    <x v="23"/>
    <x v="3"/>
    <x v="3"/>
    <x v="6"/>
    <x v="31"/>
    <n v="0"/>
    <n v="0"/>
    <n v="888555"/>
    <n v="170"/>
    <n v="888555"/>
    <n v="86095"/>
    <n v="178"/>
  </r>
  <r>
    <x v="23"/>
    <x v="3"/>
    <x v="3"/>
    <x v="7"/>
    <x v="13"/>
    <n v="0"/>
    <n v="0"/>
    <n v="1109203"/>
    <n v="228"/>
    <n v="1109203"/>
    <n v="115813"/>
    <n v="237"/>
  </r>
  <r>
    <x v="23"/>
    <x v="3"/>
    <x v="3"/>
    <x v="7"/>
    <x v="0"/>
    <n v="0"/>
    <n v="0"/>
    <n v="11201449"/>
    <n v="2089"/>
    <n v="11201449"/>
    <n v="1133854"/>
    <n v="2205"/>
  </r>
  <r>
    <x v="23"/>
    <x v="3"/>
    <x v="4"/>
    <x v="8"/>
    <x v="14"/>
    <n v="7063749"/>
    <n v="2883"/>
    <n v="1317772"/>
    <n v="385"/>
    <n v="8387696"/>
    <n v="2196132"/>
    <n v="4050"/>
  </r>
  <r>
    <x v="23"/>
    <x v="3"/>
    <x v="4"/>
    <x v="8"/>
    <x v="3"/>
    <n v="2668122"/>
    <n v="996"/>
    <n v="6286111"/>
    <n v="1341"/>
    <n v="8971546"/>
    <n v="1871901"/>
    <n v="2962"/>
  </r>
  <r>
    <x v="23"/>
    <x v="3"/>
    <x v="4"/>
    <x v="8"/>
    <x v="5"/>
    <n v="6103042"/>
    <n v="2162"/>
    <n v="783978"/>
    <n v="275"/>
    <n v="6895460"/>
    <n v="1900879"/>
    <n v="3007"/>
  </r>
  <r>
    <x v="23"/>
    <x v="3"/>
    <x v="4"/>
    <x v="9"/>
    <x v="16"/>
    <n v="0"/>
    <n v="0"/>
    <n v="144224"/>
    <n v="55"/>
    <n v="144224"/>
    <n v="37860"/>
    <n v="71"/>
  </r>
  <r>
    <x v="23"/>
    <x v="3"/>
    <x v="4"/>
    <x v="9"/>
    <x v="17"/>
    <n v="0"/>
    <n v="0"/>
    <n v="77499"/>
    <n v="21"/>
    <n v="77499"/>
    <n v="9511"/>
    <n v="21"/>
  </r>
  <r>
    <x v="23"/>
    <x v="3"/>
    <x v="4"/>
    <x v="9"/>
    <x v="18"/>
    <n v="125964"/>
    <n v="65"/>
    <n v="325304"/>
    <n v="154"/>
    <n v="451268"/>
    <n v="161395"/>
    <n v="242"/>
  </r>
  <r>
    <x v="23"/>
    <x v="3"/>
    <x v="5"/>
    <x v="10"/>
    <x v="19"/>
    <n v="0"/>
    <n v="0"/>
    <n v="112834"/>
    <n v="10"/>
    <n v="112834"/>
    <n v="5410"/>
    <n v="11"/>
  </r>
  <r>
    <x v="23"/>
    <x v="3"/>
    <x v="5"/>
    <x v="10"/>
    <x v="20"/>
    <n v="0"/>
    <n v="0"/>
    <n v="8016512"/>
    <n v="900"/>
    <n v="8016512"/>
    <n v="430184"/>
    <n v="930"/>
  </r>
  <r>
    <x v="23"/>
    <x v="3"/>
    <x v="5"/>
    <x v="11"/>
    <x v="19"/>
    <n v="49222"/>
    <n v="25"/>
    <n v="10700186"/>
    <n v="840"/>
    <n v="10749408"/>
    <n v="464801"/>
    <n v="1005"/>
  </r>
  <r>
    <x v="23"/>
    <x v="3"/>
    <x v="5"/>
    <x v="11"/>
    <x v="21"/>
    <n v="0"/>
    <n v="0"/>
    <n v="111039137"/>
    <n v="4826"/>
    <n v="111039137"/>
    <n v="2759672"/>
    <n v="5116"/>
  </r>
  <r>
    <x v="23"/>
    <x v="3"/>
    <x v="6"/>
    <x v="12"/>
    <x v="22"/>
    <n v="0"/>
    <n v="0"/>
    <n v="390358"/>
    <n v="80"/>
    <n v="390358"/>
    <n v="61807"/>
    <n v="98"/>
  </r>
  <r>
    <x v="23"/>
    <x v="3"/>
    <x v="6"/>
    <x v="13"/>
    <x v="23"/>
    <n v="0"/>
    <n v="0"/>
    <n v="422084"/>
    <n v="580"/>
    <n v="422084"/>
    <n v="214272"/>
    <n v="641"/>
  </r>
  <r>
    <x v="23"/>
    <x v="3"/>
    <x v="7"/>
    <x v="14"/>
    <x v="24"/>
    <n v="0"/>
    <n v="0"/>
    <n v="2062366"/>
    <n v="349"/>
    <n v="2062366"/>
    <n v="271442"/>
    <n v="444"/>
  </r>
  <r>
    <x v="23"/>
    <x v="3"/>
    <x v="7"/>
    <x v="16"/>
    <x v="2"/>
    <n v="2395887"/>
    <n v="416"/>
    <n v="2075882"/>
    <n v="410"/>
    <n v="4471769"/>
    <n v="548496"/>
    <n v="983"/>
  </r>
  <r>
    <x v="23"/>
    <x v="3"/>
    <x v="7"/>
    <x v="16"/>
    <x v="21"/>
    <n v="116749"/>
    <n v="135"/>
    <n v="3100532"/>
    <n v="689"/>
    <n v="3751023"/>
    <n v="476671"/>
    <n v="928"/>
  </r>
  <r>
    <x v="23"/>
    <x v="3"/>
    <x v="7"/>
    <x v="18"/>
    <x v="25"/>
    <n v="1932717"/>
    <n v="270"/>
    <n v="4934438"/>
    <n v="944"/>
    <n v="6867155"/>
    <n v="714182"/>
    <n v="1417"/>
  </r>
  <r>
    <x v="23"/>
    <x v="3"/>
    <x v="7"/>
    <x v="19"/>
    <x v="2"/>
    <n v="4633769"/>
    <n v="971"/>
    <n v="105358"/>
    <n v="23"/>
    <n v="4739127"/>
    <n v="594334"/>
    <n v="1219"/>
  </r>
  <r>
    <x v="23"/>
    <x v="3"/>
    <x v="7"/>
    <x v="19"/>
    <x v="26"/>
    <n v="6873115"/>
    <n v="1583"/>
    <n v="0"/>
    <n v="27"/>
    <n v="6873115"/>
    <n v="1038381"/>
    <n v="2036"/>
  </r>
  <r>
    <x v="23"/>
    <x v="3"/>
    <x v="7"/>
    <x v="20"/>
    <x v="21"/>
    <n v="0"/>
    <n v="0"/>
    <n v="248"/>
    <n v="2"/>
    <n v="248"/>
    <n v="780"/>
    <n v="3"/>
  </r>
  <r>
    <x v="24"/>
    <x v="0"/>
    <x v="2"/>
    <x v="2"/>
    <x v="5"/>
    <n v="11788532"/>
    <n v="6544"/>
    <n v="9963028"/>
    <n v="4022"/>
    <n v="22480107"/>
    <n v="8278453"/>
    <n v="13454"/>
  </r>
  <r>
    <x v="24"/>
    <x v="0"/>
    <x v="2"/>
    <x v="2"/>
    <x v="6"/>
    <n v="295222"/>
    <n v="182"/>
    <n v="333465"/>
    <n v="269"/>
    <n v="867914"/>
    <n v="347593"/>
    <n v="590"/>
  </r>
  <r>
    <x v="24"/>
    <x v="0"/>
    <x v="2"/>
    <x v="2"/>
    <x v="7"/>
    <n v="4734265"/>
    <n v="2677"/>
    <n v="2405385"/>
    <n v="1123"/>
    <n v="7369434"/>
    <n v="2855369"/>
    <n v="4898"/>
  </r>
  <r>
    <x v="24"/>
    <x v="0"/>
    <x v="2"/>
    <x v="2"/>
    <x v="8"/>
    <n v="13041116"/>
    <n v="7208"/>
    <n v="14943363"/>
    <n v="4701"/>
    <n v="28218144"/>
    <n v="9344316"/>
    <n v="15212"/>
  </r>
  <r>
    <x v="24"/>
    <x v="0"/>
    <x v="2"/>
    <x v="3"/>
    <x v="9"/>
    <n v="148873"/>
    <n v="70"/>
    <n v="450881"/>
    <n v="232"/>
    <n v="599754"/>
    <n v="221812"/>
    <n v="389"/>
  </r>
  <r>
    <x v="24"/>
    <x v="0"/>
    <x v="2"/>
    <x v="3"/>
    <x v="10"/>
    <n v="3972770"/>
    <n v="1078"/>
    <n v="1551222"/>
    <n v="748"/>
    <n v="5628321"/>
    <n v="1425641"/>
    <n v="2431"/>
  </r>
  <r>
    <x v="24"/>
    <x v="0"/>
    <x v="2"/>
    <x v="3"/>
    <x v="4"/>
    <n v="13445084"/>
    <n v="3699"/>
    <n v="2433507"/>
    <n v="1338"/>
    <n v="15952771"/>
    <n v="3762713"/>
    <n v="6319"/>
  </r>
  <r>
    <x v="24"/>
    <x v="0"/>
    <x v="2"/>
    <x v="3"/>
    <x v="8"/>
    <n v="11473091"/>
    <n v="3750"/>
    <n v="1441035"/>
    <n v="502"/>
    <n v="13134022"/>
    <n v="3055225"/>
    <n v="5152"/>
  </r>
  <r>
    <x v="24"/>
    <x v="0"/>
    <x v="2"/>
    <x v="4"/>
    <x v="4"/>
    <n v="70672"/>
    <n v="78"/>
    <n v="337254"/>
    <n v="339"/>
    <n v="408859"/>
    <n v="515020"/>
    <n v="1019"/>
  </r>
  <r>
    <x v="24"/>
    <x v="0"/>
    <x v="2"/>
    <x v="5"/>
    <x v="1"/>
    <n v="3208118"/>
    <n v="1762"/>
    <n v="1950023"/>
    <n v="1108"/>
    <n v="5200437"/>
    <n v="2163413"/>
    <n v="3589"/>
  </r>
  <r>
    <x v="24"/>
    <x v="0"/>
    <x v="2"/>
    <x v="5"/>
    <x v="6"/>
    <n v="0"/>
    <n v="0"/>
    <n v="0"/>
    <n v="1"/>
    <n v="0"/>
    <n v="3785"/>
    <n v="12"/>
  </r>
  <r>
    <x v="24"/>
    <x v="0"/>
    <x v="3"/>
    <x v="6"/>
    <x v="12"/>
    <n v="16424"/>
    <n v="52"/>
    <n v="489"/>
    <n v="2"/>
    <n v="16913"/>
    <n v="33893"/>
    <n v="69"/>
  </r>
  <r>
    <x v="24"/>
    <x v="0"/>
    <x v="3"/>
    <x v="6"/>
    <x v="31"/>
    <n v="0"/>
    <n v="0"/>
    <n v="874113"/>
    <n v="165"/>
    <n v="874113"/>
    <n v="88583"/>
    <n v="173"/>
  </r>
  <r>
    <x v="24"/>
    <x v="0"/>
    <x v="3"/>
    <x v="7"/>
    <x v="13"/>
    <n v="0"/>
    <n v="0"/>
    <n v="704200"/>
    <n v="226"/>
    <n v="704200"/>
    <n v="126579"/>
    <n v="235"/>
  </r>
  <r>
    <x v="24"/>
    <x v="0"/>
    <x v="3"/>
    <x v="7"/>
    <x v="0"/>
    <n v="0"/>
    <n v="0"/>
    <n v="9892830"/>
    <n v="2076"/>
    <n v="9892830"/>
    <n v="1234295"/>
    <n v="2228"/>
  </r>
  <r>
    <x v="24"/>
    <x v="0"/>
    <x v="4"/>
    <x v="8"/>
    <x v="14"/>
    <n v="8288133"/>
    <n v="3021"/>
    <n v="1362594"/>
    <n v="382"/>
    <n v="9765366"/>
    <n v="2408559"/>
    <n v="4195"/>
  </r>
  <r>
    <x v="24"/>
    <x v="0"/>
    <x v="4"/>
    <x v="8"/>
    <x v="3"/>
    <n v="2803870"/>
    <n v="1007"/>
    <n v="5766429"/>
    <n v="1335"/>
    <n v="8583905"/>
    <n v="2005246"/>
    <n v="2970"/>
  </r>
  <r>
    <x v="24"/>
    <x v="0"/>
    <x v="4"/>
    <x v="8"/>
    <x v="5"/>
    <n v="6617758"/>
    <n v="2138"/>
    <n v="922375"/>
    <n v="303"/>
    <n v="7541226"/>
    <n v="1944131"/>
    <n v="2996"/>
  </r>
  <r>
    <x v="24"/>
    <x v="0"/>
    <x v="4"/>
    <x v="9"/>
    <x v="16"/>
    <n v="0"/>
    <n v="0"/>
    <n v="106854"/>
    <n v="49"/>
    <n v="106854"/>
    <n v="40056"/>
    <n v="67"/>
  </r>
  <r>
    <x v="24"/>
    <x v="0"/>
    <x v="4"/>
    <x v="9"/>
    <x v="17"/>
    <n v="0"/>
    <n v="0"/>
    <n v="59031"/>
    <n v="16"/>
    <n v="59031"/>
    <n v="9219"/>
    <n v="16"/>
  </r>
  <r>
    <x v="24"/>
    <x v="0"/>
    <x v="4"/>
    <x v="9"/>
    <x v="18"/>
    <n v="139482"/>
    <n v="71"/>
    <n v="276892"/>
    <n v="141"/>
    <n v="416374"/>
    <n v="153762"/>
    <n v="238"/>
  </r>
  <r>
    <x v="24"/>
    <x v="0"/>
    <x v="5"/>
    <x v="10"/>
    <x v="19"/>
    <n v="0"/>
    <n v="0"/>
    <n v="105537"/>
    <n v="10"/>
    <n v="105537"/>
    <n v="5803"/>
    <n v="11"/>
  </r>
  <r>
    <x v="24"/>
    <x v="0"/>
    <x v="5"/>
    <x v="10"/>
    <x v="20"/>
    <n v="0"/>
    <n v="0"/>
    <n v="7763656"/>
    <n v="916"/>
    <n v="7763656"/>
    <n v="467867"/>
    <n v="936"/>
  </r>
  <r>
    <x v="24"/>
    <x v="0"/>
    <x v="5"/>
    <x v="11"/>
    <x v="19"/>
    <n v="20257"/>
    <n v="12"/>
    <n v="9937131"/>
    <n v="848"/>
    <n v="9957388"/>
    <n v="491208"/>
    <n v="997"/>
  </r>
  <r>
    <x v="24"/>
    <x v="0"/>
    <x v="5"/>
    <x v="11"/>
    <x v="21"/>
    <n v="0"/>
    <n v="0"/>
    <n v="104227131"/>
    <n v="4921"/>
    <n v="104227131"/>
    <n v="2777697"/>
    <n v="5210"/>
  </r>
  <r>
    <x v="24"/>
    <x v="0"/>
    <x v="6"/>
    <x v="12"/>
    <x v="22"/>
    <n v="0"/>
    <n v="0"/>
    <n v="454646"/>
    <n v="79"/>
    <n v="454646"/>
    <n v="54580"/>
    <n v="97"/>
  </r>
  <r>
    <x v="24"/>
    <x v="0"/>
    <x v="6"/>
    <x v="13"/>
    <x v="23"/>
    <n v="0"/>
    <n v="0"/>
    <n v="0"/>
    <n v="17"/>
    <n v="0"/>
    <n v="15121"/>
    <n v="32"/>
  </r>
  <r>
    <x v="24"/>
    <x v="0"/>
    <x v="7"/>
    <x v="14"/>
    <x v="24"/>
    <n v="0"/>
    <n v="0"/>
    <n v="2040936"/>
    <n v="351"/>
    <n v="2040936"/>
    <n v="256757"/>
    <n v="443"/>
  </r>
  <r>
    <x v="24"/>
    <x v="0"/>
    <x v="7"/>
    <x v="16"/>
    <x v="2"/>
    <n v="2015718"/>
    <n v="422"/>
    <n v="1712932"/>
    <n v="394"/>
    <n v="3728650"/>
    <n v="546247"/>
    <n v="975"/>
  </r>
  <r>
    <x v="24"/>
    <x v="0"/>
    <x v="7"/>
    <x v="16"/>
    <x v="21"/>
    <n v="189410"/>
    <n v="166"/>
    <n v="3543294"/>
    <n v="651"/>
    <n v="4249799"/>
    <n v="501151"/>
    <n v="947"/>
  </r>
  <r>
    <x v="24"/>
    <x v="0"/>
    <x v="7"/>
    <x v="18"/>
    <x v="25"/>
    <n v="1201478"/>
    <n v="270"/>
    <n v="4310396"/>
    <n v="901"/>
    <n v="5511874"/>
    <n v="670479"/>
    <n v="1344"/>
  </r>
  <r>
    <x v="24"/>
    <x v="0"/>
    <x v="7"/>
    <x v="19"/>
    <x v="2"/>
    <n v="3963652"/>
    <n v="989"/>
    <n v="107785"/>
    <n v="24"/>
    <n v="4071437"/>
    <n v="639325"/>
    <n v="1227"/>
  </r>
  <r>
    <x v="24"/>
    <x v="0"/>
    <x v="7"/>
    <x v="19"/>
    <x v="26"/>
    <n v="6111219"/>
    <n v="1517"/>
    <n v="0"/>
    <n v="0"/>
    <n v="6111219"/>
    <n v="1125043"/>
    <n v="2007"/>
  </r>
  <r>
    <x v="24"/>
    <x v="0"/>
    <x v="7"/>
    <x v="20"/>
    <x v="21"/>
    <n v="0"/>
    <n v="0"/>
    <n v="48"/>
    <n v="1"/>
    <n v="48"/>
    <n v="743"/>
    <n v="2"/>
  </r>
  <r>
    <x v="24"/>
    <x v="1"/>
    <x v="2"/>
    <x v="2"/>
    <x v="5"/>
    <n v="11489464"/>
    <n v="6356"/>
    <n v="10058151"/>
    <n v="3980"/>
    <n v="22475281"/>
    <n v="8080225"/>
    <n v="13191"/>
  </r>
  <r>
    <x v="24"/>
    <x v="1"/>
    <x v="2"/>
    <x v="2"/>
    <x v="6"/>
    <n v="251315"/>
    <n v="191"/>
    <n v="282247"/>
    <n v="253"/>
    <n v="685568"/>
    <n v="325626"/>
    <n v="571"/>
  </r>
  <r>
    <x v="24"/>
    <x v="1"/>
    <x v="2"/>
    <x v="2"/>
    <x v="7"/>
    <n v="4600805"/>
    <n v="2704"/>
    <n v="2300828"/>
    <n v="1123"/>
    <n v="7193621"/>
    <n v="2744521"/>
    <n v="4938"/>
  </r>
  <r>
    <x v="24"/>
    <x v="1"/>
    <x v="2"/>
    <x v="2"/>
    <x v="8"/>
    <n v="12345399"/>
    <n v="7599"/>
    <n v="15307363"/>
    <n v="4626"/>
    <n v="27913055"/>
    <n v="9338174"/>
    <n v="15583"/>
  </r>
  <r>
    <x v="24"/>
    <x v="1"/>
    <x v="2"/>
    <x v="3"/>
    <x v="9"/>
    <n v="161228"/>
    <n v="72"/>
    <n v="381235"/>
    <n v="223"/>
    <n v="542463"/>
    <n v="203464"/>
    <n v="381"/>
  </r>
  <r>
    <x v="24"/>
    <x v="1"/>
    <x v="2"/>
    <x v="3"/>
    <x v="10"/>
    <n v="3409929"/>
    <n v="1143"/>
    <n v="1583564"/>
    <n v="757"/>
    <n v="5123695"/>
    <n v="1503060"/>
    <n v="2590"/>
  </r>
  <r>
    <x v="24"/>
    <x v="1"/>
    <x v="2"/>
    <x v="3"/>
    <x v="4"/>
    <n v="12104167"/>
    <n v="3689"/>
    <n v="2532092"/>
    <n v="1322"/>
    <n v="14768980"/>
    <n v="3792097"/>
    <n v="6312"/>
  </r>
  <r>
    <x v="24"/>
    <x v="1"/>
    <x v="2"/>
    <x v="3"/>
    <x v="8"/>
    <n v="10399378"/>
    <n v="3656"/>
    <n v="1543704"/>
    <n v="494"/>
    <n v="12042522"/>
    <n v="2966637"/>
    <n v="5032"/>
  </r>
  <r>
    <x v="24"/>
    <x v="1"/>
    <x v="2"/>
    <x v="4"/>
    <x v="4"/>
    <n v="54303"/>
    <n v="85"/>
    <n v="344032"/>
    <n v="370"/>
    <n v="399836"/>
    <n v="554568"/>
    <n v="1090"/>
  </r>
  <r>
    <x v="24"/>
    <x v="1"/>
    <x v="2"/>
    <x v="5"/>
    <x v="1"/>
    <n v="2577797"/>
    <n v="2071"/>
    <n v="1963617"/>
    <n v="1047"/>
    <n v="4597528"/>
    <n v="2310859"/>
    <n v="3884"/>
  </r>
  <r>
    <x v="24"/>
    <x v="1"/>
    <x v="2"/>
    <x v="5"/>
    <x v="6"/>
    <n v="0"/>
    <n v="0"/>
    <n v="0"/>
    <n v="1"/>
    <n v="0"/>
    <n v="1743"/>
    <n v="3"/>
  </r>
  <r>
    <x v="24"/>
    <x v="1"/>
    <x v="3"/>
    <x v="6"/>
    <x v="12"/>
    <n v="18283"/>
    <n v="67"/>
    <n v="849"/>
    <n v="2"/>
    <n v="19132"/>
    <n v="55444"/>
    <n v="88"/>
  </r>
  <r>
    <x v="24"/>
    <x v="1"/>
    <x v="3"/>
    <x v="6"/>
    <x v="31"/>
    <n v="0"/>
    <n v="0"/>
    <n v="912677"/>
    <n v="173"/>
    <n v="912677"/>
    <n v="92157"/>
    <n v="181"/>
  </r>
  <r>
    <x v="24"/>
    <x v="1"/>
    <x v="3"/>
    <x v="7"/>
    <x v="13"/>
    <n v="0"/>
    <n v="0"/>
    <n v="450551"/>
    <n v="230"/>
    <n v="450551"/>
    <n v="128111"/>
    <n v="239"/>
  </r>
  <r>
    <x v="24"/>
    <x v="1"/>
    <x v="3"/>
    <x v="7"/>
    <x v="0"/>
    <n v="0"/>
    <n v="0"/>
    <n v="10202439"/>
    <n v="2164"/>
    <n v="10202439"/>
    <n v="1185457"/>
    <n v="2276"/>
  </r>
  <r>
    <x v="24"/>
    <x v="1"/>
    <x v="4"/>
    <x v="8"/>
    <x v="14"/>
    <n v="7377916"/>
    <n v="2952"/>
    <n v="1409601"/>
    <n v="380"/>
    <n v="8865086"/>
    <n v="2320053"/>
    <n v="4179"/>
  </r>
  <r>
    <x v="24"/>
    <x v="1"/>
    <x v="4"/>
    <x v="8"/>
    <x v="3"/>
    <n v="2476860"/>
    <n v="1038"/>
    <n v="6006028"/>
    <n v="1339"/>
    <n v="8491223"/>
    <n v="1935591"/>
    <n v="3032"/>
  </r>
  <r>
    <x v="24"/>
    <x v="1"/>
    <x v="4"/>
    <x v="8"/>
    <x v="5"/>
    <n v="5823609"/>
    <n v="2075"/>
    <n v="833628"/>
    <n v="343"/>
    <n v="6673189"/>
    <n v="1778807"/>
    <n v="2992"/>
  </r>
  <r>
    <x v="24"/>
    <x v="1"/>
    <x v="4"/>
    <x v="9"/>
    <x v="16"/>
    <n v="0"/>
    <n v="0"/>
    <n v="114954"/>
    <n v="53"/>
    <n v="114954"/>
    <n v="34682"/>
    <n v="71"/>
  </r>
  <r>
    <x v="24"/>
    <x v="1"/>
    <x v="4"/>
    <x v="9"/>
    <x v="17"/>
    <n v="0"/>
    <n v="0"/>
    <n v="57946"/>
    <n v="14"/>
    <n v="57946"/>
    <n v="8423"/>
    <n v="14"/>
  </r>
  <r>
    <x v="24"/>
    <x v="1"/>
    <x v="4"/>
    <x v="9"/>
    <x v="18"/>
    <n v="133269"/>
    <n v="66"/>
    <n v="289968"/>
    <n v="138"/>
    <n v="423237"/>
    <n v="156489"/>
    <n v="229"/>
  </r>
  <r>
    <x v="24"/>
    <x v="1"/>
    <x v="5"/>
    <x v="10"/>
    <x v="19"/>
    <n v="0"/>
    <n v="0"/>
    <n v="49247"/>
    <n v="10"/>
    <n v="49247"/>
    <n v="5344"/>
    <n v="11"/>
  </r>
  <r>
    <x v="24"/>
    <x v="1"/>
    <x v="5"/>
    <x v="10"/>
    <x v="20"/>
    <n v="0"/>
    <n v="0"/>
    <n v="6769776"/>
    <n v="980"/>
    <n v="6769776"/>
    <n v="478335"/>
    <n v="996"/>
  </r>
  <r>
    <x v="24"/>
    <x v="1"/>
    <x v="5"/>
    <x v="11"/>
    <x v="19"/>
    <n v="0"/>
    <n v="0"/>
    <n v="9887740"/>
    <n v="834"/>
    <n v="9887740"/>
    <n v="471396"/>
    <n v="980"/>
  </r>
  <r>
    <x v="24"/>
    <x v="1"/>
    <x v="5"/>
    <x v="11"/>
    <x v="21"/>
    <n v="0"/>
    <n v="0"/>
    <n v="106237418"/>
    <n v="5134"/>
    <n v="106237418"/>
    <n v="2919166"/>
    <n v="5433"/>
  </r>
  <r>
    <x v="24"/>
    <x v="1"/>
    <x v="6"/>
    <x v="12"/>
    <x v="22"/>
    <n v="0"/>
    <n v="0"/>
    <n v="341608"/>
    <n v="81"/>
    <n v="341608"/>
    <n v="61295"/>
    <n v="100"/>
  </r>
  <r>
    <x v="24"/>
    <x v="1"/>
    <x v="6"/>
    <x v="13"/>
    <x v="23"/>
    <n v="0"/>
    <n v="0"/>
    <n v="0"/>
    <n v="42"/>
    <n v="0"/>
    <n v="40320"/>
    <n v="56"/>
  </r>
  <r>
    <x v="24"/>
    <x v="1"/>
    <x v="7"/>
    <x v="14"/>
    <x v="24"/>
    <n v="0"/>
    <n v="0"/>
    <n v="2019835"/>
    <n v="348"/>
    <n v="2019835"/>
    <n v="251142"/>
    <n v="440"/>
  </r>
  <r>
    <x v="24"/>
    <x v="1"/>
    <x v="7"/>
    <x v="16"/>
    <x v="2"/>
    <n v="2589038"/>
    <n v="437"/>
    <n v="2270935"/>
    <n v="416"/>
    <n v="4859973"/>
    <n v="597973"/>
    <n v="1013"/>
  </r>
  <r>
    <x v="24"/>
    <x v="1"/>
    <x v="7"/>
    <x v="16"/>
    <x v="21"/>
    <n v="940346"/>
    <n v="155"/>
    <n v="3216583"/>
    <n v="664"/>
    <n v="4604525"/>
    <n v="513387"/>
    <n v="966"/>
  </r>
  <r>
    <x v="24"/>
    <x v="1"/>
    <x v="7"/>
    <x v="18"/>
    <x v="25"/>
    <n v="2573765"/>
    <n v="270"/>
    <n v="4870129"/>
    <n v="945"/>
    <n v="7443894"/>
    <n v="728724"/>
    <n v="1376"/>
  </r>
  <r>
    <x v="24"/>
    <x v="1"/>
    <x v="7"/>
    <x v="19"/>
    <x v="2"/>
    <n v="5085891"/>
    <n v="998"/>
    <n v="108663"/>
    <n v="23"/>
    <n v="5194554"/>
    <n v="674655"/>
    <n v="1266"/>
  </r>
  <r>
    <x v="24"/>
    <x v="1"/>
    <x v="7"/>
    <x v="19"/>
    <x v="26"/>
    <n v="6346756"/>
    <n v="1543"/>
    <n v="0"/>
    <n v="0"/>
    <n v="6346756"/>
    <n v="1110722"/>
    <n v="2061"/>
  </r>
  <r>
    <x v="24"/>
    <x v="2"/>
    <x v="2"/>
    <x v="2"/>
    <x v="5"/>
    <n v="10795031"/>
    <n v="6376"/>
    <n v="9625065"/>
    <n v="3821"/>
    <n v="21338992"/>
    <n v="7821155"/>
    <n v="13066"/>
  </r>
  <r>
    <x v="24"/>
    <x v="2"/>
    <x v="2"/>
    <x v="2"/>
    <x v="6"/>
    <n v="182557"/>
    <n v="139"/>
    <n v="315266"/>
    <n v="259"/>
    <n v="697128"/>
    <n v="307932"/>
    <n v="518"/>
  </r>
  <r>
    <x v="24"/>
    <x v="2"/>
    <x v="2"/>
    <x v="2"/>
    <x v="7"/>
    <n v="3307608"/>
    <n v="2535"/>
    <n v="2232872"/>
    <n v="1015"/>
    <n v="5844620"/>
    <n v="2464702"/>
    <n v="4596"/>
  </r>
  <r>
    <x v="24"/>
    <x v="2"/>
    <x v="2"/>
    <x v="2"/>
    <x v="8"/>
    <n v="11354661"/>
    <n v="7392"/>
    <n v="15565204"/>
    <n v="4673"/>
    <n v="27401530"/>
    <n v="9111220"/>
    <n v="15493"/>
  </r>
  <r>
    <x v="24"/>
    <x v="2"/>
    <x v="2"/>
    <x v="3"/>
    <x v="9"/>
    <n v="157084"/>
    <n v="80"/>
    <n v="364978"/>
    <n v="218"/>
    <n v="522062"/>
    <n v="216206"/>
    <n v="386"/>
  </r>
  <r>
    <x v="24"/>
    <x v="2"/>
    <x v="2"/>
    <x v="3"/>
    <x v="10"/>
    <n v="4162267"/>
    <n v="1144"/>
    <n v="1606770"/>
    <n v="733"/>
    <n v="5844086"/>
    <n v="1400037"/>
    <n v="2520"/>
  </r>
  <r>
    <x v="24"/>
    <x v="2"/>
    <x v="2"/>
    <x v="3"/>
    <x v="4"/>
    <n v="10942676"/>
    <n v="3727"/>
    <n v="2462845"/>
    <n v="1314"/>
    <n v="13502212"/>
    <n v="3641260"/>
    <n v="6323"/>
  </r>
  <r>
    <x v="24"/>
    <x v="2"/>
    <x v="2"/>
    <x v="3"/>
    <x v="8"/>
    <n v="9863309"/>
    <n v="3702"/>
    <n v="1591536"/>
    <n v="477"/>
    <n v="11501882"/>
    <n v="2823476"/>
    <n v="5051"/>
  </r>
  <r>
    <x v="24"/>
    <x v="2"/>
    <x v="2"/>
    <x v="4"/>
    <x v="4"/>
    <n v="50250"/>
    <n v="71"/>
    <n v="326631"/>
    <n v="393"/>
    <n v="377801"/>
    <n v="545355"/>
    <n v="1090"/>
  </r>
  <r>
    <x v="24"/>
    <x v="2"/>
    <x v="2"/>
    <x v="5"/>
    <x v="1"/>
    <n v="2759908"/>
    <n v="2051"/>
    <n v="1948146"/>
    <n v="1076"/>
    <n v="4736773"/>
    <n v="2304378"/>
    <n v="3924"/>
  </r>
  <r>
    <x v="24"/>
    <x v="2"/>
    <x v="2"/>
    <x v="5"/>
    <x v="6"/>
    <n v="0"/>
    <n v="0"/>
    <n v="0"/>
    <n v="0"/>
    <n v="0"/>
    <n v="1280"/>
    <n v="2"/>
  </r>
  <r>
    <x v="24"/>
    <x v="2"/>
    <x v="3"/>
    <x v="6"/>
    <x v="12"/>
    <n v="25576"/>
    <n v="70"/>
    <n v="550"/>
    <n v="3"/>
    <n v="26126"/>
    <n v="48901"/>
    <n v="95"/>
  </r>
  <r>
    <x v="24"/>
    <x v="2"/>
    <x v="3"/>
    <x v="6"/>
    <x v="31"/>
    <n v="0"/>
    <n v="0"/>
    <n v="973520"/>
    <n v="172"/>
    <n v="973520"/>
    <n v="91478"/>
    <n v="180"/>
  </r>
  <r>
    <x v="24"/>
    <x v="2"/>
    <x v="3"/>
    <x v="7"/>
    <x v="13"/>
    <n v="0"/>
    <n v="0"/>
    <n v="895976"/>
    <n v="230"/>
    <n v="895976"/>
    <n v="132930"/>
    <n v="239"/>
  </r>
  <r>
    <x v="24"/>
    <x v="2"/>
    <x v="3"/>
    <x v="7"/>
    <x v="0"/>
    <n v="0"/>
    <n v="0"/>
    <n v="10905645"/>
    <n v="2190"/>
    <n v="10905645"/>
    <n v="1321041"/>
    <n v="2348"/>
  </r>
  <r>
    <x v="24"/>
    <x v="2"/>
    <x v="4"/>
    <x v="8"/>
    <x v="14"/>
    <n v="5991870"/>
    <n v="2711"/>
    <n v="1433551"/>
    <n v="388"/>
    <n v="7577272"/>
    <n v="2170255"/>
    <n v="3894"/>
  </r>
  <r>
    <x v="24"/>
    <x v="2"/>
    <x v="4"/>
    <x v="8"/>
    <x v="3"/>
    <n v="2656173"/>
    <n v="992"/>
    <n v="6232404"/>
    <n v="1331"/>
    <n v="8903037"/>
    <n v="1924268"/>
    <n v="2945"/>
  </r>
  <r>
    <x v="24"/>
    <x v="2"/>
    <x v="4"/>
    <x v="8"/>
    <x v="5"/>
    <n v="5989941"/>
    <n v="2050"/>
    <n v="986353"/>
    <n v="323"/>
    <n v="7004938"/>
    <n v="1815017"/>
    <n v="2967"/>
  </r>
  <r>
    <x v="24"/>
    <x v="2"/>
    <x v="4"/>
    <x v="9"/>
    <x v="16"/>
    <n v="0"/>
    <n v="0"/>
    <n v="97613"/>
    <n v="54"/>
    <n v="97613"/>
    <n v="38620"/>
    <n v="65"/>
  </r>
  <r>
    <x v="24"/>
    <x v="2"/>
    <x v="4"/>
    <x v="9"/>
    <x v="17"/>
    <n v="0"/>
    <n v="0"/>
    <n v="55465"/>
    <n v="14"/>
    <n v="55465"/>
    <n v="8192"/>
    <n v="14"/>
  </r>
  <r>
    <x v="24"/>
    <x v="2"/>
    <x v="4"/>
    <x v="9"/>
    <x v="18"/>
    <n v="117753"/>
    <n v="68"/>
    <n v="291260"/>
    <n v="135"/>
    <n v="409013"/>
    <n v="147169"/>
    <n v="227"/>
  </r>
  <r>
    <x v="24"/>
    <x v="2"/>
    <x v="5"/>
    <x v="10"/>
    <x v="19"/>
    <n v="0"/>
    <n v="0"/>
    <n v="85585"/>
    <n v="11"/>
    <n v="85585"/>
    <n v="5750"/>
    <n v="12"/>
  </r>
  <r>
    <x v="24"/>
    <x v="2"/>
    <x v="5"/>
    <x v="10"/>
    <x v="20"/>
    <n v="0"/>
    <n v="0"/>
    <n v="7693903"/>
    <n v="978"/>
    <n v="7693903"/>
    <n v="482906"/>
    <n v="993"/>
  </r>
  <r>
    <x v="24"/>
    <x v="2"/>
    <x v="5"/>
    <x v="11"/>
    <x v="19"/>
    <n v="12054"/>
    <n v="3"/>
    <n v="11377008"/>
    <n v="838"/>
    <n v="11389062"/>
    <n v="505028"/>
    <n v="985"/>
  </r>
  <r>
    <x v="24"/>
    <x v="2"/>
    <x v="5"/>
    <x v="11"/>
    <x v="21"/>
    <n v="0"/>
    <n v="0"/>
    <n v="111946600"/>
    <n v="5213"/>
    <n v="111946600"/>
    <n v="2984807"/>
    <n v="5554"/>
  </r>
  <r>
    <x v="24"/>
    <x v="2"/>
    <x v="6"/>
    <x v="12"/>
    <x v="22"/>
    <n v="0"/>
    <n v="0"/>
    <n v="169865"/>
    <n v="81"/>
    <n v="169865"/>
    <n v="60458"/>
    <n v="100"/>
  </r>
  <r>
    <x v="24"/>
    <x v="2"/>
    <x v="6"/>
    <x v="13"/>
    <x v="23"/>
    <n v="0"/>
    <n v="0"/>
    <n v="0"/>
    <n v="72"/>
    <n v="0"/>
    <n v="48846"/>
    <n v="91"/>
  </r>
  <r>
    <x v="24"/>
    <x v="2"/>
    <x v="7"/>
    <x v="14"/>
    <x v="24"/>
    <n v="0"/>
    <n v="0"/>
    <n v="2054635"/>
    <n v="339"/>
    <n v="2054635"/>
    <n v="244773"/>
    <n v="431"/>
  </r>
  <r>
    <x v="24"/>
    <x v="2"/>
    <x v="7"/>
    <x v="16"/>
    <x v="2"/>
    <n v="1653662"/>
    <n v="416"/>
    <n v="2020321"/>
    <n v="416"/>
    <n v="3673983"/>
    <n v="587921"/>
    <n v="993"/>
  </r>
  <r>
    <x v="24"/>
    <x v="2"/>
    <x v="7"/>
    <x v="16"/>
    <x v="21"/>
    <n v="732818"/>
    <n v="188"/>
    <n v="3099485"/>
    <n v="653"/>
    <n v="4320306"/>
    <n v="491357"/>
    <n v="963"/>
  </r>
  <r>
    <x v="24"/>
    <x v="2"/>
    <x v="7"/>
    <x v="18"/>
    <x v="25"/>
    <n v="1177618"/>
    <n v="280"/>
    <n v="4049369"/>
    <n v="936"/>
    <n v="5226987"/>
    <n v="652654"/>
    <n v="1388"/>
  </r>
  <r>
    <x v="24"/>
    <x v="2"/>
    <x v="7"/>
    <x v="19"/>
    <x v="2"/>
    <n v="5537545"/>
    <n v="997"/>
    <n v="84297"/>
    <n v="24"/>
    <n v="5621842"/>
    <n v="634409"/>
    <n v="1268"/>
  </r>
  <r>
    <x v="24"/>
    <x v="2"/>
    <x v="7"/>
    <x v="19"/>
    <x v="26"/>
    <n v="5243985"/>
    <n v="1584"/>
    <n v="0"/>
    <n v="0"/>
    <n v="5243985"/>
    <n v="982006"/>
    <n v="2120"/>
  </r>
  <r>
    <x v="24"/>
    <x v="2"/>
    <x v="7"/>
    <x v="20"/>
    <x v="21"/>
    <n v="0"/>
    <n v="0"/>
    <n v="295"/>
    <n v="1"/>
    <n v="295"/>
    <n v="398"/>
    <n v="2"/>
  </r>
  <r>
    <x v="24"/>
    <x v="3"/>
    <x v="2"/>
    <x v="2"/>
    <x v="5"/>
    <n v="10630338"/>
    <n v="6412"/>
    <n v="9731385"/>
    <n v="3869"/>
    <n v="21402840"/>
    <n v="7982298"/>
    <n v="13072"/>
  </r>
  <r>
    <x v="24"/>
    <x v="3"/>
    <x v="2"/>
    <x v="2"/>
    <x v="6"/>
    <n v="162554"/>
    <n v="124"/>
    <n v="420281"/>
    <n v="293"/>
    <n v="797944"/>
    <n v="326202"/>
    <n v="532"/>
  </r>
  <r>
    <x v="24"/>
    <x v="3"/>
    <x v="2"/>
    <x v="2"/>
    <x v="7"/>
    <n v="3087907"/>
    <n v="2148"/>
    <n v="2089938"/>
    <n v="987"/>
    <n v="5569402"/>
    <n v="2481805"/>
    <n v="4135"/>
  </r>
  <r>
    <x v="24"/>
    <x v="3"/>
    <x v="2"/>
    <x v="2"/>
    <x v="8"/>
    <n v="12035768"/>
    <n v="7346"/>
    <n v="14580291"/>
    <n v="4601"/>
    <n v="27082318"/>
    <n v="8903292"/>
    <n v="15299"/>
  </r>
  <r>
    <x v="24"/>
    <x v="3"/>
    <x v="2"/>
    <x v="3"/>
    <x v="9"/>
    <n v="143511"/>
    <n v="87"/>
    <n v="493395"/>
    <n v="204"/>
    <n v="636906"/>
    <n v="205375"/>
    <n v="376"/>
  </r>
  <r>
    <x v="24"/>
    <x v="3"/>
    <x v="2"/>
    <x v="3"/>
    <x v="10"/>
    <n v="4247650"/>
    <n v="1072"/>
    <n v="1669571"/>
    <n v="733"/>
    <n v="5985751"/>
    <n v="1428418"/>
    <n v="2463"/>
  </r>
  <r>
    <x v="24"/>
    <x v="3"/>
    <x v="2"/>
    <x v="3"/>
    <x v="4"/>
    <n v="11678352"/>
    <n v="3736"/>
    <n v="2403415"/>
    <n v="1307"/>
    <n v="14153059"/>
    <n v="3653799"/>
    <n v="6310"/>
  </r>
  <r>
    <x v="24"/>
    <x v="3"/>
    <x v="2"/>
    <x v="3"/>
    <x v="8"/>
    <n v="9489906"/>
    <n v="3734"/>
    <n v="1400035"/>
    <n v="486"/>
    <n v="11012721"/>
    <n v="2825367"/>
    <n v="5091"/>
  </r>
  <r>
    <x v="24"/>
    <x v="3"/>
    <x v="2"/>
    <x v="4"/>
    <x v="4"/>
    <n v="48531"/>
    <n v="79"/>
    <n v="360796"/>
    <n v="386"/>
    <n v="410468"/>
    <n v="536735"/>
    <n v="1095"/>
  </r>
  <r>
    <x v="24"/>
    <x v="3"/>
    <x v="2"/>
    <x v="5"/>
    <x v="1"/>
    <n v="2916163"/>
    <n v="2045"/>
    <n v="2003531"/>
    <n v="1059"/>
    <n v="4988164"/>
    <n v="2124327"/>
    <n v="3904"/>
  </r>
  <r>
    <x v="24"/>
    <x v="3"/>
    <x v="2"/>
    <x v="5"/>
    <x v="6"/>
    <n v="0"/>
    <n v="0"/>
    <n v="0"/>
    <n v="0"/>
    <n v="0"/>
    <n v="9798"/>
    <n v="17"/>
  </r>
  <r>
    <x v="24"/>
    <x v="3"/>
    <x v="3"/>
    <x v="6"/>
    <x v="12"/>
    <n v="19997"/>
    <n v="70"/>
    <n v="509"/>
    <n v="2"/>
    <n v="20506"/>
    <n v="59185"/>
    <n v="98"/>
  </r>
  <r>
    <x v="24"/>
    <x v="3"/>
    <x v="3"/>
    <x v="6"/>
    <x v="31"/>
    <n v="0"/>
    <n v="0"/>
    <n v="784956"/>
    <n v="164"/>
    <n v="784956"/>
    <n v="82604"/>
    <n v="172"/>
  </r>
  <r>
    <x v="24"/>
    <x v="3"/>
    <x v="3"/>
    <x v="7"/>
    <x v="13"/>
    <n v="0"/>
    <n v="0"/>
    <n v="1075859"/>
    <n v="234"/>
    <n v="1075859"/>
    <n v="126834"/>
    <n v="243"/>
  </r>
  <r>
    <x v="24"/>
    <x v="3"/>
    <x v="3"/>
    <x v="7"/>
    <x v="0"/>
    <n v="0"/>
    <n v="0"/>
    <n v="10947492"/>
    <n v="2243"/>
    <n v="10947492"/>
    <n v="1231208"/>
    <n v="2358"/>
  </r>
  <r>
    <x v="24"/>
    <x v="3"/>
    <x v="4"/>
    <x v="8"/>
    <x v="14"/>
    <n v="5149303"/>
    <n v="2549"/>
    <n v="1401100"/>
    <n v="392"/>
    <n v="6648856"/>
    <n v="2023359"/>
    <n v="3656"/>
  </r>
  <r>
    <x v="24"/>
    <x v="3"/>
    <x v="4"/>
    <x v="8"/>
    <x v="3"/>
    <n v="2667165"/>
    <n v="1027"/>
    <n v="5723819"/>
    <n v="1277"/>
    <n v="8411113"/>
    <n v="1862246"/>
    <n v="2951"/>
  </r>
  <r>
    <x v="24"/>
    <x v="3"/>
    <x v="4"/>
    <x v="8"/>
    <x v="5"/>
    <n v="6081901"/>
    <n v="2093"/>
    <n v="899754"/>
    <n v="343"/>
    <n v="6991212"/>
    <n v="1870353"/>
    <n v="3046"/>
  </r>
  <r>
    <x v="24"/>
    <x v="3"/>
    <x v="4"/>
    <x v="9"/>
    <x v="16"/>
    <n v="0"/>
    <n v="0"/>
    <n v="101015"/>
    <n v="48"/>
    <n v="101015"/>
    <n v="16053"/>
    <n v="58"/>
  </r>
  <r>
    <x v="24"/>
    <x v="3"/>
    <x v="4"/>
    <x v="9"/>
    <x v="17"/>
    <n v="0"/>
    <n v="0"/>
    <n v="63665"/>
    <n v="14"/>
    <n v="63665"/>
    <n v="8085"/>
    <n v="14"/>
  </r>
  <r>
    <x v="24"/>
    <x v="3"/>
    <x v="4"/>
    <x v="9"/>
    <x v="18"/>
    <n v="123784"/>
    <n v="48"/>
    <n v="275527"/>
    <n v="123"/>
    <n v="399311"/>
    <n v="134745"/>
    <n v="188"/>
  </r>
  <r>
    <x v="24"/>
    <x v="3"/>
    <x v="5"/>
    <x v="10"/>
    <x v="19"/>
    <n v="0"/>
    <n v="0"/>
    <n v="118022"/>
    <n v="11"/>
    <n v="118022"/>
    <n v="6236"/>
    <n v="12"/>
  </r>
  <r>
    <x v="24"/>
    <x v="3"/>
    <x v="5"/>
    <x v="10"/>
    <x v="20"/>
    <n v="0"/>
    <n v="0"/>
    <n v="7378931"/>
    <n v="955"/>
    <n v="7378931"/>
    <n v="456548"/>
    <n v="972"/>
  </r>
  <r>
    <x v="24"/>
    <x v="3"/>
    <x v="5"/>
    <x v="11"/>
    <x v="19"/>
    <n v="14854"/>
    <n v="6"/>
    <n v="11782398"/>
    <n v="825"/>
    <n v="11797252"/>
    <n v="479872"/>
    <n v="965"/>
  </r>
  <r>
    <x v="24"/>
    <x v="3"/>
    <x v="5"/>
    <x v="11"/>
    <x v="21"/>
    <n v="0"/>
    <n v="0"/>
    <n v="114100874"/>
    <n v="5281"/>
    <n v="114100874"/>
    <n v="3001304"/>
    <n v="5562"/>
  </r>
  <r>
    <x v="24"/>
    <x v="3"/>
    <x v="6"/>
    <x v="12"/>
    <x v="22"/>
    <n v="0"/>
    <n v="0"/>
    <n v="357441"/>
    <n v="81"/>
    <n v="357441"/>
    <n v="50674"/>
    <n v="100"/>
  </r>
  <r>
    <x v="24"/>
    <x v="3"/>
    <x v="6"/>
    <x v="13"/>
    <x v="23"/>
    <n v="0"/>
    <n v="0"/>
    <n v="0"/>
    <n v="41"/>
    <n v="0"/>
    <n v="28569"/>
    <n v="51"/>
  </r>
  <r>
    <x v="24"/>
    <x v="3"/>
    <x v="7"/>
    <x v="14"/>
    <x v="24"/>
    <n v="0"/>
    <n v="0"/>
    <n v="1867178"/>
    <n v="323"/>
    <n v="1867178"/>
    <n v="260761"/>
    <n v="416"/>
  </r>
  <r>
    <x v="24"/>
    <x v="3"/>
    <x v="7"/>
    <x v="16"/>
    <x v="2"/>
    <n v="2031699"/>
    <n v="375"/>
    <n v="2069929"/>
    <n v="407"/>
    <n v="4101628"/>
    <n v="512360"/>
    <n v="963"/>
  </r>
  <r>
    <x v="24"/>
    <x v="3"/>
    <x v="7"/>
    <x v="16"/>
    <x v="21"/>
    <n v="959261"/>
    <n v="173"/>
    <n v="2757961"/>
    <n v="635"/>
    <n v="3916682"/>
    <n v="465177"/>
    <n v="962"/>
  </r>
  <r>
    <x v="24"/>
    <x v="3"/>
    <x v="7"/>
    <x v="18"/>
    <x v="25"/>
    <n v="1945179"/>
    <n v="299"/>
    <n v="4322895"/>
    <n v="957"/>
    <n v="6268074"/>
    <n v="760846"/>
    <n v="1558"/>
  </r>
  <r>
    <x v="24"/>
    <x v="3"/>
    <x v="7"/>
    <x v="19"/>
    <x v="2"/>
    <n v="4732482"/>
    <n v="1006"/>
    <n v="105119"/>
    <n v="23"/>
    <n v="4837601"/>
    <n v="653970"/>
    <n v="1259"/>
  </r>
  <r>
    <x v="24"/>
    <x v="3"/>
    <x v="7"/>
    <x v="19"/>
    <x v="26"/>
    <n v="6604621"/>
    <n v="1415"/>
    <n v="0"/>
    <n v="0"/>
    <n v="6604621"/>
    <n v="1006377"/>
    <n v="1912"/>
  </r>
  <r>
    <x v="24"/>
    <x v="3"/>
    <x v="7"/>
    <x v="20"/>
    <x v="21"/>
    <n v="0"/>
    <n v="0"/>
    <n v="100"/>
    <n v="1"/>
    <n v="100"/>
    <n v="131"/>
    <n v="2"/>
  </r>
  <r>
    <x v="25"/>
    <x v="0"/>
    <x v="2"/>
    <x v="2"/>
    <x v="5"/>
    <n v="11646383"/>
    <n v="6437"/>
    <n v="10044025"/>
    <n v="4114"/>
    <n v="22724002"/>
    <n v="8272908"/>
    <n v="13294"/>
  </r>
  <r>
    <x v="25"/>
    <x v="0"/>
    <x v="2"/>
    <x v="2"/>
    <x v="6"/>
    <n v="176193"/>
    <n v="121"/>
    <n v="329379"/>
    <n v="282"/>
    <n v="698615"/>
    <n v="310774"/>
    <n v="520"/>
  </r>
  <r>
    <x v="25"/>
    <x v="0"/>
    <x v="2"/>
    <x v="2"/>
    <x v="7"/>
    <n v="3430261"/>
    <n v="2438"/>
    <n v="2105755"/>
    <n v="996"/>
    <n v="5798584"/>
    <n v="2677266"/>
    <n v="4435"/>
  </r>
  <r>
    <x v="25"/>
    <x v="0"/>
    <x v="2"/>
    <x v="2"/>
    <x v="8"/>
    <n v="13900220"/>
    <n v="7911"/>
    <n v="14842179"/>
    <n v="4826"/>
    <n v="29027505"/>
    <n v="9677502"/>
    <n v="15970"/>
  </r>
  <r>
    <x v="25"/>
    <x v="0"/>
    <x v="2"/>
    <x v="3"/>
    <x v="9"/>
    <n v="188876"/>
    <n v="93"/>
    <n v="335018"/>
    <n v="211"/>
    <n v="523894"/>
    <n v="215246"/>
    <n v="386"/>
  </r>
  <r>
    <x v="25"/>
    <x v="0"/>
    <x v="2"/>
    <x v="3"/>
    <x v="10"/>
    <n v="4226215"/>
    <n v="1065"/>
    <n v="1783645"/>
    <n v="782"/>
    <n v="6066129"/>
    <n v="1443959"/>
    <n v="2476"/>
  </r>
  <r>
    <x v="25"/>
    <x v="0"/>
    <x v="2"/>
    <x v="3"/>
    <x v="4"/>
    <n v="12767778"/>
    <n v="3792"/>
    <n v="2408992"/>
    <n v="1263"/>
    <n v="15218790"/>
    <n v="3891951"/>
    <n v="6308"/>
  </r>
  <r>
    <x v="25"/>
    <x v="0"/>
    <x v="2"/>
    <x v="3"/>
    <x v="8"/>
    <n v="10165171"/>
    <n v="3853"/>
    <n v="1546570"/>
    <n v="494"/>
    <n v="11779268"/>
    <n v="3117387"/>
    <n v="5246"/>
  </r>
  <r>
    <x v="25"/>
    <x v="0"/>
    <x v="2"/>
    <x v="4"/>
    <x v="4"/>
    <n v="64703"/>
    <n v="90"/>
    <n v="329228"/>
    <n v="383"/>
    <n v="397166"/>
    <n v="553027"/>
    <n v="1084"/>
  </r>
  <r>
    <x v="25"/>
    <x v="0"/>
    <x v="2"/>
    <x v="5"/>
    <x v="1"/>
    <n v="3529977"/>
    <n v="2184"/>
    <n v="2021013"/>
    <n v="1126"/>
    <n v="5637162"/>
    <n v="2438554"/>
    <n v="4044"/>
  </r>
  <r>
    <x v="25"/>
    <x v="0"/>
    <x v="2"/>
    <x v="5"/>
    <x v="6"/>
    <n v="0"/>
    <n v="0"/>
    <n v="0"/>
    <n v="0"/>
    <n v="0"/>
    <n v="1260"/>
    <n v="2"/>
  </r>
  <r>
    <x v="25"/>
    <x v="0"/>
    <x v="3"/>
    <x v="6"/>
    <x v="12"/>
    <n v="13854"/>
    <n v="71"/>
    <n v="530"/>
    <n v="2"/>
    <n v="14384"/>
    <n v="49779"/>
    <n v="99"/>
  </r>
  <r>
    <x v="25"/>
    <x v="0"/>
    <x v="3"/>
    <x v="6"/>
    <x v="31"/>
    <n v="0"/>
    <n v="0"/>
    <n v="785046"/>
    <n v="163"/>
    <n v="785046"/>
    <n v="87879"/>
    <n v="171"/>
  </r>
  <r>
    <x v="25"/>
    <x v="0"/>
    <x v="3"/>
    <x v="7"/>
    <x v="13"/>
    <n v="0"/>
    <n v="0"/>
    <n v="1053670"/>
    <n v="239"/>
    <n v="1053670"/>
    <n v="129978"/>
    <n v="249"/>
  </r>
  <r>
    <x v="25"/>
    <x v="0"/>
    <x v="3"/>
    <x v="7"/>
    <x v="0"/>
    <n v="0"/>
    <n v="0"/>
    <n v="9330547"/>
    <n v="2247"/>
    <n v="9330547"/>
    <n v="1299549"/>
    <n v="2359"/>
  </r>
  <r>
    <x v="25"/>
    <x v="0"/>
    <x v="4"/>
    <x v="8"/>
    <x v="14"/>
    <n v="6316028"/>
    <n v="2341"/>
    <n v="1366635"/>
    <n v="394"/>
    <n v="7744537"/>
    <n v="1967410"/>
    <n v="3393"/>
  </r>
  <r>
    <x v="25"/>
    <x v="0"/>
    <x v="4"/>
    <x v="8"/>
    <x v="3"/>
    <n v="2759724"/>
    <n v="1020"/>
    <n v="5717581"/>
    <n v="1264"/>
    <n v="8512444"/>
    <n v="1953633"/>
    <n v="2885"/>
  </r>
  <r>
    <x v="25"/>
    <x v="0"/>
    <x v="4"/>
    <x v="8"/>
    <x v="5"/>
    <n v="6450148"/>
    <n v="2115"/>
    <n v="887918"/>
    <n v="373"/>
    <n v="7345740"/>
    <n v="1996192"/>
    <n v="3074"/>
  </r>
  <r>
    <x v="25"/>
    <x v="0"/>
    <x v="4"/>
    <x v="9"/>
    <x v="16"/>
    <n v="0"/>
    <n v="0"/>
    <n v="78375"/>
    <n v="57"/>
    <n v="78375"/>
    <n v="30212"/>
    <n v="67"/>
  </r>
  <r>
    <x v="25"/>
    <x v="0"/>
    <x v="4"/>
    <x v="9"/>
    <x v="17"/>
    <n v="0"/>
    <n v="0"/>
    <n v="52336"/>
    <n v="10"/>
    <n v="52336"/>
    <n v="6015"/>
    <n v="10"/>
  </r>
  <r>
    <x v="25"/>
    <x v="0"/>
    <x v="4"/>
    <x v="9"/>
    <x v="18"/>
    <n v="120956"/>
    <n v="44"/>
    <n v="270986"/>
    <n v="127"/>
    <n v="391942"/>
    <n v="132522"/>
    <n v="186"/>
  </r>
  <r>
    <x v="25"/>
    <x v="0"/>
    <x v="5"/>
    <x v="10"/>
    <x v="19"/>
    <n v="0"/>
    <n v="0"/>
    <n v="100575"/>
    <n v="11"/>
    <n v="100575"/>
    <n v="6947"/>
    <n v="12"/>
  </r>
  <r>
    <x v="25"/>
    <x v="0"/>
    <x v="5"/>
    <x v="10"/>
    <x v="20"/>
    <n v="0"/>
    <n v="0"/>
    <n v="7022550"/>
    <n v="934"/>
    <n v="7022550"/>
    <n v="470236"/>
    <n v="952"/>
  </r>
  <r>
    <x v="25"/>
    <x v="0"/>
    <x v="5"/>
    <x v="11"/>
    <x v="19"/>
    <n v="8749"/>
    <n v="6"/>
    <n v="11221391"/>
    <n v="834"/>
    <n v="11230140"/>
    <n v="519490"/>
    <n v="973"/>
  </r>
  <r>
    <x v="25"/>
    <x v="0"/>
    <x v="5"/>
    <x v="11"/>
    <x v="21"/>
    <n v="0"/>
    <n v="0"/>
    <n v="112409852"/>
    <n v="5410"/>
    <n v="112409852"/>
    <n v="3100436"/>
    <n v="5673"/>
  </r>
  <r>
    <x v="25"/>
    <x v="0"/>
    <x v="6"/>
    <x v="12"/>
    <x v="22"/>
    <n v="0"/>
    <n v="0"/>
    <n v="380546"/>
    <n v="81"/>
    <n v="380546"/>
    <n v="61780"/>
    <n v="101"/>
  </r>
  <r>
    <x v="25"/>
    <x v="0"/>
    <x v="6"/>
    <x v="13"/>
    <x v="23"/>
    <n v="0"/>
    <n v="0"/>
    <n v="0"/>
    <n v="22"/>
    <n v="0"/>
    <n v="18940"/>
    <n v="38"/>
  </r>
  <r>
    <x v="25"/>
    <x v="0"/>
    <x v="7"/>
    <x v="14"/>
    <x v="24"/>
    <n v="0"/>
    <n v="0"/>
    <n v="1896245"/>
    <n v="324"/>
    <n v="1896245"/>
    <n v="249573"/>
    <n v="415"/>
  </r>
  <r>
    <x v="25"/>
    <x v="0"/>
    <x v="7"/>
    <x v="16"/>
    <x v="2"/>
    <n v="1937855"/>
    <n v="384"/>
    <n v="1729880"/>
    <n v="414"/>
    <n v="3667735"/>
    <n v="524794"/>
    <n v="974"/>
  </r>
  <r>
    <x v="25"/>
    <x v="0"/>
    <x v="7"/>
    <x v="16"/>
    <x v="21"/>
    <n v="629454"/>
    <n v="202"/>
    <n v="2491894"/>
    <n v="655"/>
    <n v="3371623"/>
    <n v="510003"/>
    <n v="973"/>
  </r>
  <r>
    <x v="25"/>
    <x v="0"/>
    <x v="7"/>
    <x v="18"/>
    <x v="25"/>
    <n v="809612"/>
    <n v="294"/>
    <n v="3800816"/>
    <n v="906"/>
    <n v="4610428"/>
    <n v="768649"/>
    <n v="1481"/>
  </r>
  <r>
    <x v="25"/>
    <x v="0"/>
    <x v="7"/>
    <x v="19"/>
    <x v="2"/>
    <n v="4470046"/>
    <n v="1005"/>
    <n v="108077"/>
    <n v="23"/>
    <n v="4578123"/>
    <n v="689275"/>
    <n v="1264"/>
  </r>
  <r>
    <x v="25"/>
    <x v="0"/>
    <x v="7"/>
    <x v="19"/>
    <x v="26"/>
    <n v="6561433"/>
    <n v="1519"/>
    <n v="0"/>
    <n v="0"/>
    <n v="6561433"/>
    <n v="1008302"/>
    <n v="2008"/>
  </r>
  <r>
    <x v="25"/>
    <x v="0"/>
    <x v="7"/>
    <x v="20"/>
    <x v="21"/>
    <n v="0"/>
    <n v="0"/>
    <n v="39"/>
    <n v="1"/>
    <n v="39"/>
    <n v="48"/>
    <n v="2"/>
  </r>
  <r>
    <x v="25"/>
    <x v="1"/>
    <x v="2"/>
    <x v="2"/>
    <x v="5"/>
    <n v="11387491"/>
    <n v="6619"/>
    <n v="10460168"/>
    <n v="4482"/>
    <n v="22782337"/>
    <n v="8644647"/>
    <n v="13972"/>
  </r>
  <r>
    <x v="25"/>
    <x v="1"/>
    <x v="2"/>
    <x v="2"/>
    <x v="6"/>
    <n v="198057"/>
    <n v="162"/>
    <n v="346710"/>
    <n v="290"/>
    <n v="594177"/>
    <n v="301843"/>
    <n v="567"/>
  </r>
  <r>
    <x v="25"/>
    <x v="1"/>
    <x v="2"/>
    <x v="2"/>
    <x v="7"/>
    <n v="4116060"/>
    <n v="2619"/>
    <n v="2104529"/>
    <n v="1023"/>
    <n v="6490432"/>
    <n v="2843049"/>
    <n v="4649"/>
  </r>
  <r>
    <x v="25"/>
    <x v="1"/>
    <x v="2"/>
    <x v="2"/>
    <x v="8"/>
    <n v="14445861"/>
    <n v="8208"/>
    <n v="15545394"/>
    <n v="5060"/>
    <n v="30284904"/>
    <n v="10451278"/>
    <n v="16648"/>
  </r>
  <r>
    <x v="25"/>
    <x v="1"/>
    <x v="2"/>
    <x v="3"/>
    <x v="9"/>
    <n v="186172"/>
    <n v="92"/>
    <n v="501916"/>
    <n v="224"/>
    <n v="688088"/>
    <n v="238178"/>
    <n v="396"/>
  </r>
  <r>
    <x v="25"/>
    <x v="1"/>
    <x v="2"/>
    <x v="3"/>
    <x v="10"/>
    <n v="4579906"/>
    <n v="1168"/>
    <n v="2012663"/>
    <n v="897"/>
    <n v="6640592"/>
    <n v="1477974"/>
    <n v="2627"/>
  </r>
  <r>
    <x v="25"/>
    <x v="1"/>
    <x v="2"/>
    <x v="3"/>
    <x v="4"/>
    <n v="11800975"/>
    <n v="3956"/>
    <n v="2613976"/>
    <n v="1506"/>
    <n v="14492534"/>
    <n v="3957605"/>
    <n v="6782"/>
  </r>
  <r>
    <x v="25"/>
    <x v="1"/>
    <x v="2"/>
    <x v="3"/>
    <x v="8"/>
    <n v="10499795"/>
    <n v="3954"/>
    <n v="1696269"/>
    <n v="532"/>
    <n v="12260257"/>
    <n v="3204874"/>
    <n v="5396"/>
  </r>
  <r>
    <x v="25"/>
    <x v="1"/>
    <x v="2"/>
    <x v="4"/>
    <x v="4"/>
    <n v="56712"/>
    <n v="86"/>
    <n v="373111"/>
    <n v="408"/>
    <n v="432699"/>
    <n v="582911"/>
    <n v="1134"/>
  </r>
  <r>
    <x v="25"/>
    <x v="1"/>
    <x v="2"/>
    <x v="5"/>
    <x v="1"/>
    <n v="2844661"/>
    <n v="2227"/>
    <n v="1963141"/>
    <n v="1187"/>
    <n v="4920264"/>
    <n v="2571816"/>
    <n v="4141"/>
  </r>
  <r>
    <x v="25"/>
    <x v="1"/>
    <x v="2"/>
    <x v="5"/>
    <x v="6"/>
    <n v="0"/>
    <n v="0"/>
    <n v="0"/>
    <n v="0"/>
    <n v="0"/>
    <n v="1280"/>
    <n v="2"/>
  </r>
  <r>
    <x v="25"/>
    <x v="1"/>
    <x v="3"/>
    <x v="6"/>
    <x v="12"/>
    <n v="14571"/>
    <n v="78"/>
    <n v="502"/>
    <n v="2"/>
    <n v="15073"/>
    <n v="62104"/>
    <n v="105"/>
  </r>
  <r>
    <x v="25"/>
    <x v="1"/>
    <x v="3"/>
    <x v="6"/>
    <x v="31"/>
    <n v="0"/>
    <n v="0"/>
    <n v="768663"/>
    <n v="162"/>
    <n v="768663"/>
    <n v="86138"/>
    <n v="170"/>
  </r>
  <r>
    <x v="25"/>
    <x v="1"/>
    <x v="3"/>
    <x v="7"/>
    <x v="13"/>
    <n v="0"/>
    <n v="0"/>
    <n v="726909"/>
    <n v="241"/>
    <n v="726909"/>
    <n v="132184"/>
    <n v="251"/>
  </r>
  <r>
    <x v="25"/>
    <x v="1"/>
    <x v="3"/>
    <x v="7"/>
    <x v="0"/>
    <n v="0"/>
    <n v="0"/>
    <n v="9242613"/>
    <n v="2310"/>
    <n v="9242613"/>
    <n v="1252609"/>
    <n v="2418"/>
  </r>
  <r>
    <x v="25"/>
    <x v="1"/>
    <x v="4"/>
    <x v="8"/>
    <x v="14"/>
    <n v="6156083"/>
    <n v="2266"/>
    <n v="1450489"/>
    <n v="381"/>
    <n v="7650432"/>
    <n v="1908021"/>
    <n v="3259"/>
  </r>
  <r>
    <x v="25"/>
    <x v="1"/>
    <x v="4"/>
    <x v="8"/>
    <x v="3"/>
    <n v="2950839"/>
    <n v="1085"/>
    <n v="5661196"/>
    <n v="1284"/>
    <n v="8675991"/>
    <n v="1937458"/>
    <n v="2951"/>
  </r>
  <r>
    <x v="25"/>
    <x v="1"/>
    <x v="4"/>
    <x v="8"/>
    <x v="5"/>
    <n v="6334070"/>
    <n v="2315"/>
    <n v="1030348"/>
    <n v="383"/>
    <n v="7394060"/>
    <n v="2020558"/>
    <n v="3293"/>
  </r>
  <r>
    <x v="25"/>
    <x v="1"/>
    <x v="4"/>
    <x v="9"/>
    <x v="16"/>
    <n v="0"/>
    <n v="0"/>
    <n v="69863"/>
    <n v="41"/>
    <n v="69863"/>
    <n v="31211"/>
    <n v="51"/>
  </r>
  <r>
    <x v="25"/>
    <x v="1"/>
    <x v="4"/>
    <x v="9"/>
    <x v="17"/>
    <n v="0"/>
    <n v="0"/>
    <n v="59427"/>
    <n v="11"/>
    <n v="59427"/>
    <n v="6120"/>
    <n v="11"/>
  </r>
  <r>
    <x v="25"/>
    <x v="1"/>
    <x v="4"/>
    <x v="9"/>
    <x v="18"/>
    <n v="103055"/>
    <n v="37"/>
    <n v="274389"/>
    <n v="142"/>
    <n v="377444"/>
    <n v="127802"/>
    <n v="192"/>
  </r>
  <r>
    <x v="25"/>
    <x v="1"/>
    <x v="5"/>
    <x v="10"/>
    <x v="19"/>
    <n v="0"/>
    <n v="0"/>
    <n v="83875"/>
    <n v="10"/>
    <n v="83875"/>
    <n v="5827"/>
    <n v="11"/>
  </r>
  <r>
    <x v="25"/>
    <x v="1"/>
    <x v="5"/>
    <x v="10"/>
    <x v="20"/>
    <n v="0"/>
    <n v="0"/>
    <n v="7304770"/>
    <n v="991"/>
    <n v="7304770"/>
    <n v="483854"/>
    <n v="1007"/>
  </r>
  <r>
    <x v="25"/>
    <x v="1"/>
    <x v="5"/>
    <x v="11"/>
    <x v="19"/>
    <n v="21893"/>
    <n v="8"/>
    <n v="9715842"/>
    <n v="845"/>
    <n v="9737735"/>
    <n v="526159"/>
    <n v="1000"/>
  </r>
  <r>
    <x v="25"/>
    <x v="1"/>
    <x v="5"/>
    <x v="11"/>
    <x v="21"/>
    <n v="0"/>
    <n v="0"/>
    <n v="105476112"/>
    <n v="5698"/>
    <n v="105476112"/>
    <n v="3146179"/>
    <n v="5915"/>
  </r>
  <r>
    <x v="25"/>
    <x v="1"/>
    <x v="6"/>
    <x v="12"/>
    <x v="22"/>
    <n v="0"/>
    <n v="0"/>
    <n v="320946"/>
    <n v="83"/>
    <n v="320946"/>
    <n v="53464"/>
    <n v="103"/>
  </r>
  <r>
    <x v="25"/>
    <x v="1"/>
    <x v="6"/>
    <x v="13"/>
    <x v="23"/>
    <n v="0"/>
    <n v="0"/>
    <n v="0"/>
    <n v="47"/>
    <n v="0"/>
    <n v="31287"/>
    <n v="66"/>
  </r>
  <r>
    <x v="25"/>
    <x v="1"/>
    <x v="7"/>
    <x v="14"/>
    <x v="24"/>
    <n v="0"/>
    <n v="0"/>
    <n v="1765882"/>
    <n v="327"/>
    <n v="1765882"/>
    <n v="250827"/>
    <n v="418"/>
  </r>
  <r>
    <x v="25"/>
    <x v="1"/>
    <x v="7"/>
    <x v="16"/>
    <x v="2"/>
    <n v="2188801"/>
    <n v="394"/>
    <n v="1735049"/>
    <n v="416"/>
    <n v="3923850"/>
    <n v="534487"/>
    <n v="986"/>
  </r>
  <r>
    <x v="25"/>
    <x v="1"/>
    <x v="7"/>
    <x v="16"/>
    <x v="21"/>
    <n v="536898"/>
    <n v="204"/>
    <n v="2816502"/>
    <n v="670"/>
    <n v="3764568"/>
    <n v="503572"/>
    <n v="990"/>
  </r>
  <r>
    <x v="25"/>
    <x v="1"/>
    <x v="7"/>
    <x v="18"/>
    <x v="25"/>
    <n v="2845736"/>
    <n v="296"/>
    <n v="4685638"/>
    <n v="848"/>
    <n v="7531374"/>
    <n v="761185"/>
    <n v="1435"/>
  </r>
  <r>
    <x v="25"/>
    <x v="1"/>
    <x v="7"/>
    <x v="19"/>
    <x v="2"/>
    <n v="4383478"/>
    <n v="1023"/>
    <n v="101318"/>
    <n v="23"/>
    <n v="4484796"/>
    <n v="696910"/>
    <n v="1299"/>
  </r>
  <r>
    <x v="25"/>
    <x v="1"/>
    <x v="7"/>
    <x v="19"/>
    <x v="26"/>
    <n v="5396699"/>
    <n v="1534"/>
    <n v="0"/>
    <n v="0"/>
    <n v="5396699"/>
    <n v="1096139"/>
    <n v="2049"/>
  </r>
  <r>
    <x v="25"/>
    <x v="1"/>
    <x v="7"/>
    <x v="20"/>
    <x v="21"/>
    <n v="0"/>
    <n v="0"/>
    <n v="6"/>
    <n v="1"/>
    <n v="6"/>
    <n v="2"/>
    <n v="1"/>
  </r>
  <r>
    <x v="25"/>
    <x v="2"/>
    <x v="2"/>
    <x v="2"/>
    <x v="5"/>
    <n v="10644844"/>
    <n v="6865"/>
    <n v="11519738"/>
    <n v="4935"/>
    <n v="22977619"/>
    <n v="8948370"/>
    <n v="14879"/>
  </r>
  <r>
    <x v="25"/>
    <x v="2"/>
    <x v="2"/>
    <x v="2"/>
    <x v="6"/>
    <n v="196768"/>
    <n v="191"/>
    <n v="343290"/>
    <n v="278"/>
    <n v="648691"/>
    <n v="315331"/>
    <n v="574"/>
  </r>
  <r>
    <x v="25"/>
    <x v="2"/>
    <x v="2"/>
    <x v="2"/>
    <x v="7"/>
    <n v="3992501"/>
    <n v="2599"/>
    <n v="2086310"/>
    <n v="1164"/>
    <n v="6362864"/>
    <n v="2725655"/>
    <n v="4802"/>
  </r>
  <r>
    <x v="25"/>
    <x v="2"/>
    <x v="2"/>
    <x v="2"/>
    <x v="8"/>
    <n v="13266287"/>
    <n v="8839"/>
    <n v="15586647"/>
    <n v="5181"/>
    <n v="29203987"/>
    <n v="10570507"/>
    <n v="17587"/>
  </r>
  <r>
    <x v="25"/>
    <x v="2"/>
    <x v="2"/>
    <x v="3"/>
    <x v="9"/>
    <n v="176333"/>
    <n v="80"/>
    <n v="510794"/>
    <n v="270"/>
    <n v="687127"/>
    <n v="254539"/>
    <n v="434"/>
  </r>
  <r>
    <x v="25"/>
    <x v="2"/>
    <x v="2"/>
    <x v="3"/>
    <x v="10"/>
    <n v="4117273"/>
    <n v="1166"/>
    <n v="2400725"/>
    <n v="1054"/>
    <n v="6581224"/>
    <n v="1615627"/>
    <n v="2843"/>
  </r>
  <r>
    <x v="25"/>
    <x v="2"/>
    <x v="2"/>
    <x v="3"/>
    <x v="4"/>
    <n v="10677396"/>
    <n v="4041"/>
    <n v="2770148"/>
    <n v="1525"/>
    <n v="13500916"/>
    <n v="3957802"/>
    <n v="6935"/>
  </r>
  <r>
    <x v="25"/>
    <x v="2"/>
    <x v="2"/>
    <x v="3"/>
    <x v="8"/>
    <n v="8596125"/>
    <n v="3992"/>
    <n v="1807249"/>
    <n v="559"/>
    <n v="10536158"/>
    <n v="3106682"/>
    <n v="5535"/>
  </r>
  <r>
    <x v="25"/>
    <x v="2"/>
    <x v="2"/>
    <x v="4"/>
    <x v="4"/>
    <n v="65511"/>
    <n v="84"/>
    <n v="380266"/>
    <n v="410"/>
    <n v="449782"/>
    <n v="571581"/>
    <n v="1128"/>
  </r>
  <r>
    <x v="25"/>
    <x v="2"/>
    <x v="2"/>
    <x v="5"/>
    <x v="1"/>
    <n v="2742956"/>
    <n v="2273"/>
    <n v="2174170"/>
    <n v="1254"/>
    <n v="5068183"/>
    <n v="2589181"/>
    <n v="4334"/>
  </r>
  <r>
    <x v="25"/>
    <x v="2"/>
    <x v="2"/>
    <x v="5"/>
    <x v="6"/>
    <n v="0"/>
    <n v="0"/>
    <n v="0"/>
    <n v="0"/>
    <n v="0"/>
    <n v="1260"/>
    <n v="2"/>
  </r>
  <r>
    <x v="25"/>
    <x v="2"/>
    <x v="3"/>
    <x v="6"/>
    <x v="12"/>
    <n v="14771"/>
    <n v="65"/>
    <n v="583"/>
    <n v="2"/>
    <n v="15354"/>
    <n v="48430"/>
    <n v="88"/>
  </r>
  <r>
    <x v="25"/>
    <x v="2"/>
    <x v="3"/>
    <x v="6"/>
    <x v="31"/>
    <n v="0"/>
    <n v="0"/>
    <n v="792404"/>
    <n v="158"/>
    <n v="792404"/>
    <n v="87184"/>
    <n v="165"/>
  </r>
  <r>
    <x v="25"/>
    <x v="2"/>
    <x v="3"/>
    <x v="7"/>
    <x v="13"/>
    <n v="0"/>
    <n v="0"/>
    <n v="977610"/>
    <n v="243"/>
    <n v="977610"/>
    <n v="134626"/>
    <n v="253"/>
  </r>
  <r>
    <x v="25"/>
    <x v="2"/>
    <x v="3"/>
    <x v="7"/>
    <x v="0"/>
    <n v="0"/>
    <n v="0"/>
    <n v="10220098"/>
    <n v="2374"/>
    <n v="10220098"/>
    <n v="1407141"/>
    <n v="2479"/>
  </r>
  <r>
    <x v="25"/>
    <x v="2"/>
    <x v="4"/>
    <x v="8"/>
    <x v="14"/>
    <n v="7223000"/>
    <n v="2387"/>
    <n v="1500835"/>
    <n v="369"/>
    <n v="8762353"/>
    <n v="2010194"/>
    <n v="3393"/>
  </r>
  <r>
    <x v="25"/>
    <x v="2"/>
    <x v="4"/>
    <x v="8"/>
    <x v="3"/>
    <n v="3138893"/>
    <n v="1109"/>
    <n v="5859718"/>
    <n v="1344"/>
    <n v="9077528"/>
    <n v="2017764"/>
    <n v="3081"/>
  </r>
  <r>
    <x v="25"/>
    <x v="2"/>
    <x v="4"/>
    <x v="8"/>
    <x v="5"/>
    <n v="6147975"/>
    <n v="2388"/>
    <n v="1213032"/>
    <n v="443"/>
    <n v="7404722"/>
    <n v="2130510"/>
    <n v="3441"/>
  </r>
  <r>
    <x v="25"/>
    <x v="2"/>
    <x v="4"/>
    <x v="9"/>
    <x v="16"/>
    <n v="0"/>
    <n v="0"/>
    <n v="63899"/>
    <n v="37"/>
    <n v="63899"/>
    <n v="21307"/>
    <n v="37"/>
  </r>
  <r>
    <x v="25"/>
    <x v="2"/>
    <x v="4"/>
    <x v="9"/>
    <x v="17"/>
    <n v="0"/>
    <n v="0"/>
    <n v="65141"/>
    <n v="11"/>
    <n v="65141"/>
    <n v="6064"/>
    <n v="11"/>
  </r>
  <r>
    <x v="25"/>
    <x v="2"/>
    <x v="4"/>
    <x v="9"/>
    <x v="18"/>
    <n v="103596"/>
    <n v="36"/>
    <n v="252944"/>
    <n v="150"/>
    <n v="356540"/>
    <n v="134609"/>
    <n v="198"/>
  </r>
  <r>
    <x v="25"/>
    <x v="2"/>
    <x v="5"/>
    <x v="10"/>
    <x v="19"/>
    <n v="0"/>
    <n v="0"/>
    <n v="63310"/>
    <n v="10"/>
    <n v="63310"/>
    <n v="5510"/>
    <n v="11"/>
  </r>
  <r>
    <x v="25"/>
    <x v="2"/>
    <x v="5"/>
    <x v="10"/>
    <x v="20"/>
    <n v="0"/>
    <n v="0"/>
    <n v="7724649"/>
    <n v="989"/>
    <n v="7724649"/>
    <n v="489877"/>
    <n v="1003"/>
  </r>
  <r>
    <x v="25"/>
    <x v="2"/>
    <x v="5"/>
    <x v="11"/>
    <x v="19"/>
    <n v="33291"/>
    <n v="29"/>
    <n v="11651988"/>
    <n v="840"/>
    <n v="11685279"/>
    <n v="530020"/>
    <n v="1032"/>
  </r>
  <r>
    <x v="25"/>
    <x v="2"/>
    <x v="5"/>
    <x v="11"/>
    <x v="21"/>
    <n v="0"/>
    <n v="0"/>
    <n v="117225997"/>
    <n v="5728"/>
    <n v="117225997"/>
    <n v="3183401"/>
    <n v="5922"/>
  </r>
  <r>
    <x v="25"/>
    <x v="2"/>
    <x v="6"/>
    <x v="12"/>
    <x v="22"/>
    <n v="0"/>
    <n v="0"/>
    <n v="323611"/>
    <n v="84"/>
    <n v="323611"/>
    <n v="62318"/>
    <n v="103"/>
  </r>
  <r>
    <x v="25"/>
    <x v="2"/>
    <x v="6"/>
    <x v="13"/>
    <x v="23"/>
    <n v="0"/>
    <n v="0"/>
    <n v="0"/>
    <n v="101"/>
    <n v="0"/>
    <n v="55844"/>
    <n v="101"/>
  </r>
  <r>
    <x v="25"/>
    <x v="2"/>
    <x v="7"/>
    <x v="14"/>
    <x v="24"/>
    <n v="0"/>
    <n v="0"/>
    <n v="2352284"/>
    <n v="329"/>
    <n v="2352284"/>
    <n v="252041"/>
    <n v="420"/>
  </r>
  <r>
    <x v="25"/>
    <x v="2"/>
    <x v="7"/>
    <x v="16"/>
    <x v="2"/>
    <n v="1816569"/>
    <n v="399"/>
    <n v="1796410"/>
    <n v="400"/>
    <n v="3612979"/>
    <n v="510521"/>
    <n v="975"/>
  </r>
  <r>
    <x v="25"/>
    <x v="2"/>
    <x v="7"/>
    <x v="16"/>
    <x v="21"/>
    <n v="1288058"/>
    <n v="204"/>
    <n v="3091646"/>
    <n v="666"/>
    <n v="4899798"/>
    <n v="474051"/>
    <n v="983"/>
  </r>
  <r>
    <x v="25"/>
    <x v="2"/>
    <x v="7"/>
    <x v="18"/>
    <x v="25"/>
    <n v="2175162"/>
    <n v="304"/>
    <n v="5407847"/>
    <n v="870"/>
    <n v="7583009"/>
    <n v="768250"/>
    <n v="1471"/>
  </r>
  <r>
    <x v="25"/>
    <x v="2"/>
    <x v="7"/>
    <x v="19"/>
    <x v="2"/>
    <n v="4401226"/>
    <n v="1030"/>
    <n v="83803"/>
    <n v="23"/>
    <n v="4485029"/>
    <n v="677321"/>
    <n v="1299"/>
  </r>
  <r>
    <x v="25"/>
    <x v="2"/>
    <x v="7"/>
    <x v="19"/>
    <x v="26"/>
    <n v="5803302"/>
    <n v="1585"/>
    <n v="0"/>
    <n v="0"/>
    <n v="5803302"/>
    <n v="1048550"/>
    <n v="2092"/>
  </r>
  <r>
    <x v="25"/>
    <x v="2"/>
    <x v="7"/>
    <x v="20"/>
    <x v="21"/>
    <n v="0"/>
    <n v="0"/>
    <n v="4"/>
    <n v="2"/>
    <n v="4"/>
    <n v="612"/>
    <n v="3"/>
  </r>
  <r>
    <x v="25"/>
    <x v="3"/>
    <x v="2"/>
    <x v="2"/>
    <x v="5"/>
    <n v="10464160"/>
    <n v="7016"/>
    <n v="11136509"/>
    <n v="5360"/>
    <n v="22420286"/>
    <n v="9359533"/>
    <n v="15421"/>
  </r>
  <r>
    <x v="25"/>
    <x v="3"/>
    <x v="2"/>
    <x v="2"/>
    <x v="6"/>
    <n v="217730"/>
    <n v="208"/>
    <n v="334345"/>
    <n v="282"/>
    <n v="686163"/>
    <n v="352972"/>
    <n v="622"/>
  </r>
  <r>
    <x v="25"/>
    <x v="3"/>
    <x v="2"/>
    <x v="2"/>
    <x v="7"/>
    <n v="4264730"/>
    <n v="2699"/>
    <n v="2140132"/>
    <n v="1222"/>
    <n v="6665920"/>
    <n v="2901501"/>
    <n v="4976"/>
  </r>
  <r>
    <x v="25"/>
    <x v="3"/>
    <x v="2"/>
    <x v="2"/>
    <x v="8"/>
    <n v="13215718"/>
    <n v="8942"/>
    <n v="14568620"/>
    <n v="5320"/>
    <n v="28136215"/>
    <n v="10429944"/>
    <n v="17917"/>
  </r>
  <r>
    <x v="25"/>
    <x v="3"/>
    <x v="2"/>
    <x v="3"/>
    <x v="9"/>
    <n v="201757"/>
    <n v="87"/>
    <n v="759099"/>
    <n v="278"/>
    <n v="960856"/>
    <n v="259318"/>
    <n v="453"/>
  </r>
  <r>
    <x v="25"/>
    <x v="3"/>
    <x v="2"/>
    <x v="3"/>
    <x v="10"/>
    <n v="4129606"/>
    <n v="1280"/>
    <n v="2770818"/>
    <n v="1179"/>
    <n v="6962979"/>
    <n v="1758445"/>
    <n v="3080"/>
  </r>
  <r>
    <x v="25"/>
    <x v="3"/>
    <x v="2"/>
    <x v="3"/>
    <x v="4"/>
    <n v="12246752"/>
    <n v="4117"/>
    <n v="2561006"/>
    <n v="1591"/>
    <n v="14880860"/>
    <n v="4070444"/>
    <n v="7056"/>
  </r>
  <r>
    <x v="25"/>
    <x v="3"/>
    <x v="2"/>
    <x v="3"/>
    <x v="8"/>
    <n v="10432519"/>
    <n v="4031"/>
    <n v="1627149"/>
    <n v="561"/>
    <n v="12162460"/>
    <n v="3074369"/>
    <n v="5526"/>
  </r>
  <r>
    <x v="25"/>
    <x v="3"/>
    <x v="2"/>
    <x v="4"/>
    <x v="4"/>
    <n v="54423"/>
    <n v="91"/>
    <n v="407977"/>
    <n v="423"/>
    <n v="464183"/>
    <n v="575133"/>
    <n v="1134"/>
  </r>
  <r>
    <x v="25"/>
    <x v="3"/>
    <x v="2"/>
    <x v="5"/>
    <x v="1"/>
    <n v="3163441"/>
    <n v="2362"/>
    <n v="2172020"/>
    <n v="1317"/>
    <n v="5531868"/>
    <n v="2754570"/>
    <n v="4485"/>
  </r>
  <r>
    <x v="25"/>
    <x v="3"/>
    <x v="2"/>
    <x v="5"/>
    <x v="6"/>
    <n v="0"/>
    <n v="0"/>
    <n v="0"/>
    <n v="0"/>
    <n v="0"/>
    <n v="1120"/>
    <n v="2"/>
  </r>
  <r>
    <x v="25"/>
    <x v="3"/>
    <x v="3"/>
    <x v="6"/>
    <x v="12"/>
    <n v="24196"/>
    <n v="56"/>
    <n v="174"/>
    <n v="2"/>
    <n v="24370"/>
    <n v="52452"/>
    <n v="78"/>
  </r>
  <r>
    <x v="25"/>
    <x v="3"/>
    <x v="3"/>
    <x v="6"/>
    <x v="31"/>
    <n v="0"/>
    <n v="0"/>
    <n v="495399"/>
    <n v="151"/>
    <n v="495399"/>
    <n v="72528"/>
    <n v="158"/>
  </r>
  <r>
    <x v="25"/>
    <x v="3"/>
    <x v="3"/>
    <x v="7"/>
    <x v="13"/>
    <n v="0"/>
    <n v="0"/>
    <n v="1085054"/>
    <n v="238"/>
    <n v="1085054"/>
    <n v="124743"/>
    <n v="248"/>
  </r>
  <r>
    <x v="25"/>
    <x v="3"/>
    <x v="3"/>
    <x v="7"/>
    <x v="0"/>
    <n v="0"/>
    <n v="0"/>
    <n v="10223669"/>
    <n v="2393"/>
    <n v="10223669"/>
    <n v="1288012"/>
    <n v="2503"/>
  </r>
  <r>
    <x v="25"/>
    <x v="3"/>
    <x v="4"/>
    <x v="8"/>
    <x v="14"/>
    <n v="7359776"/>
    <n v="2560"/>
    <n v="1520861"/>
    <n v="416"/>
    <n v="8917139"/>
    <n v="2039649"/>
    <n v="3631"/>
  </r>
  <r>
    <x v="25"/>
    <x v="3"/>
    <x v="4"/>
    <x v="8"/>
    <x v="3"/>
    <n v="3373630"/>
    <n v="1232"/>
    <n v="5960382"/>
    <n v="1407"/>
    <n v="9363438"/>
    <n v="2071939"/>
    <n v="3261"/>
  </r>
  <r>
    <x v="25"/>
    <x v="3"/>
    <x v="4"/>
    <x v="8"/>
    <x v="5"/>
    <n v="6398671"/>
    <n v="2485"/>
    <n v="1546171"/>
    <n v="449"/>
    <n v="7969493"/>
    <n v="2191531"/>
    <n v="3606"/>
  </r>
  <r>
    <x v="25"/>
    <x v="3"/>
    <x v="4"/>
    <x v="9"/>
    <x v="16"/>
    <n v="0"/>
    <n v="0"/>
    <n v="17109"/>
    <n v="39"/>
    <n v="17109"/>
    <n v="26173"/>
    <n v="39"/>
  </r>
  <r>
    <x v="25"/>
    <x v="3"/>
    <x v="4"/>
    <x v="9"/>
    <x v="17"/>
    <n v="0"/>
    <n v="0"/>
    <n v="70145"/>
    <n v="15"/>
    <n v="70145"/>
    <n v="8715"/>
    <n v="15"/>
  </r>
  <r>
    <x v="25"/>
    <x v="3"/>
    <x v="4"/>
    <x v="9"/>
    <x v="18"/>
    <n v="112970"/>
    <n v="38"/>
    <n v="224600"/>
    <n v="156"/>
    <n v="337570"/>
    <n v="113494"/>
    <n v="207"/>
  </r>
  <r>
    <x v="25"/>
    <x v="3"/>
    <x v="5"/>
    <x v="10"/>
    <x v="19"/>
    <n v="0"/>
    <n v="0"/>
    <n v="107099"/>
    <n v="10"/>
    <n v="107099"/>
    <n v="6104"/>
    <n v="11"/>
  </r>
  <r>
    <x v="25"/>
    <x v="3"/>
    <x v="5"/>
    <x v="10"/>
    <x v="20"/>
    <n v="0"/>
    <n v="0"/>
    <n v="7575128"/>
    <n v="973"/>
    <n v="7575128"/>
    <n v="472270"/>
    <n v="989"/>
  </r>
  <r>
    <x v="25"/>
    <x v="3"/>
    <x v="5"/>
    <x v="11"/>
    <x v="19"/>
    <n v="104319"/>
    <n v="50"/>
    <n v="11673368"/>
    <n v="851"/>
    <n v="11777687"/>
    <n v="559417"/>
    <n v="1084"/>
  </r>
  <r>
    <x v="25"/>
    <x v="3"/>
    <x v="5"/>
    <x v="11"/>
    <x v="21"/>
    <n v="0"/>
    <n v="0"/>
    <n v="116589624"/>
    <n v="5736"/>
    <n v="116589624"/>
    <n v="3150197"/>
    <n v="5920"/>
  </r>
  <r>
    <x v="25"/>
    <x v="3"/>
    <x v="6"/>
    <x v="12"/>
    <x v="22"/>
    <n v="0"/>
    <n v="0"/>
    <n v="451912"/>
    <n v="90"/>
    <n v="451912"/>
    <n v="57247"/>
    <n v="108"/>
  </r>
  <r>
    <x v="25"/>
    <x v="3"/>
    <x v="6"/>
    <x v="13"/>
    <x v="23"/>
    <n v="0"/>
    <n v="0"/>
    <n v="0"/>
    <n v="34"/>
    <n v="0"/>
    <n v="18176"/>
    <n v="34"/>
  </r>
  <r>
    <x v="25"/>
    <x v="3"/>
    <x v="7"/>
    <x v="14"/>
    <x v="24"/>
    <n v="0"/>
    <n v="0"/>
    <n v="2010562"/>
    <n v="332"/>
    <n v="2010562"/>
    <n v="247018"/>
    <n v="423"/>
  </r>
  <r>
    <x v="25"/>
    <x v="3"/>
    <x v="7"/>
    <x v="16"/>
    <x v="2"/>
    <n v="2060951"/>
    <n v="422"/>
    <n v="1973476"/>
    <n v="417"/>
    <n v="4034427"/>
    <n v="547212"/>
    <n v="1015"/>
  </r>
  <r>
    <x v="25"/>
    <x v="3"/>
    <x v="7"/>
    <x v="16"/>
    <x v="21"/>
    <n v="1046737"/>
    <n v="208"/>
    <n v="2703047"/>
    <n v="662"/>
    <n v="3906426"/>
    <n v="493626"/>
    <n v="977"/>
  </r>
  <r>
    <x v="25"/>
    <x v="3"/>
    <x v="7"/>
    <x v="18"/>
    <x v="25"/>
    <n v="1215689"/>
    <n v="298"/>
    <n v="4704351"/>
    <n v="838"/>
    <n v="5920040"/>
    <n v="727899"/>
    <n v="1442"/>
  </r>
  <r>
    <x v="25"/>
    <x v="3"/>
    <x v="7"/>
    <x v="19"/>
    <x v="2"/>
    <n v="3110687"/>
    <n v="1029"/>
    <n v="109744"/>
    <n v="23"/>
    <n v="3220431"/>
    <n v="688045"/>
    <n v="1301"/>
  </r>
  <r>
    <x v="25"/>
    <x v="3"/>
    <x v="7"/>
    <x v="19"/>
    <x v="26"/>
    <n v="6603734"/>
    <n v="1637"/>
    <n v="0"/>
    <n v="0"/>
    <n v="6603734"/>
    <n v="1049852"/>
    <n v="2163"/>
  </r>
  <r>
    <x v="25"/>
    <x v="3"/>
    <x v="7"/>
    <x v="20"/>
    <x v="21"/>
    <n v="0"/>
    <n v="0"/>
    <n v="119"/>
    <n v="2"/>
    <n v="119"/>
    <n v="122"/>
    <n v="3"/>
  </r>
  <r>
    <x v="26"/>
    <x v="0"/>
    <x v="2"/>
    <x v="2"/>
    <x v="5"/>
    <n v="10671698"/>
    <n v="7208"/>
    <n v="10776201"/>
    <n v="5376"/>
    <n v="22208171"/>
    <n v="9700096"/>
    <n v="15637"/>
  </r>
  <r>
    <x v="26"/>
    <x v="0"/>
    <x v="2"/>
    <x v="2"/>
    <x v="6"/>
    <n v="229166"/>
    <n v="238"/>
    <n v="278848"/>
    <n v="297"/>
    <n v="772117"/>
    <n v="392733"/>
    <n v="655"/>
  </r>
  <r>
    <x v="26"/>
    <x v="0"/>
    <x v="2"/>
    <x v="2"/>
    <x v="7"/>
    <n v="3282408"/>
    <n v="2612"/>
    <n v="2034474"/>
    <n v="1240"/>
    <n v="5617128"/>
    <n v="2767763"/>
    <n v="4866"/>
  </r>
  <r>
    <x v="26"/>
    <x v="0"/>
    <x v="2"/>
    <x v="2"/>
    <x v="8"/>
    <n v="13505539"/>
    <n v="9111"/>
    <n v="14065413"/>
    <n v="5514"/>
    <n v="27930119"/>
    <n v="10884328"/>
    <n v="18212"/>
  </r>
  <r>
    <x v="26"/>
    <x v="0"/>
    <x v="2"/>
    <x v="3"/>
    <x v="9"/>
    <n v="201126"/>
    <n v="96"/>
    <n v="485347"/>
    <n v="286"/>
    <n v="686473"/>
    <n v="273487"/>
    <n v="466"/>
  </r>
  <r>
    <x v="26"/>
    <x v="0"/>
    <x v="2"/>
    <x v="3"/>
    <x v="10"/>
    <n v="4580716"/>
    <n v="1376"/>
    <n v="2764191"/>
    <n v="1045"/>
    <n v="7380504"/>
    <n v="1847790"/>
    <n v="3055"/>
  </r>
  <r>
    <x v="26"/>
    <x v="0"/>
    <x v="2"/>
    <x v="3"/>
    <x v="4"/>
    <n v="11317137"/>
    <n v="4112"/>
    <n v="2229788"/>
    <n v="1531"/>
    <n v="13847938"/>
    <n v="3943952"/>
    <n v="6959"/>
  </r>
  <r>
    <x v="26"/>
    <x v="0"/>
    <x v="2"/>
    <x v="3"/>
    <x v="8"/>
    <n v="10090799"/>
    <n v="4066"/>
    <n v="1611873"/>
    <n v="577"/>
    <n v="11823808"/>
    <n v="3275237"/>
    <n v="5606"/>
  </r>
  <r>
    <x v="26"/>
    <x v="0"/>
    <x v="2"/>
    <x v="4"/>
    <x v="4"/>
    <n v="46537"/>
    <n v="75"/>
    <n v="388793"/>
    <n v="428"/>
    <n v="447431"/>
    <n v="549757"/>
    <n v="1125"/>
  </r>
  <r>
    <x v="26"/>
    <x v="0"/>
    <x v="2"/>
    <x v="5"/>
    <x v="1"/>
    <n v="3145728"/>
    <n v="2251"/>
    <n v="1941915"/>
    <n v="1355"/>
    <n v="5268562"/>
    <n v="2686615"/>
    <n v="4383"/>
  </r>
  <r>
    <x v="26"/>
    <x v="0"/>
    <x v="2"/>
    <x v="5"/>
    <x v="6"/>
    <n v="0"/>
    <n v="0"/>
    <n v="0"/>
    <n v="0"/>
    <n v="0"/>
    <n v="1366"/>
    <n v="2"/>
  </r>
  <r>
    <x v="26"/>
    <x v="0"/>
    <x v="3"/>
    <x v="6"/>
    <x v="12"/>
    <n v="3980"/>
    <n v="21"/>
    <n v="26"/>
    <n v="2"/>
    <n v="4006"/>
    <n v="18802"/>
    <n v="38"/>
  </r>
  <r>
    <x v="26"/>
    <x v="0"/>
    <x v="3"/>
    <x v="6"/>
    <x v="31"/>
    <n v="0"/>
    <n v="0"/>
    <n v="885939"/>
    <n v="177"/>
    <n v="885939"/>
    <n v="95693"/>
    <n v="184"/>
  </r>
  <r>
    <x v="26"/>
    <x v="0"/>
    <x v="3"/>
    <x v="7"/>
    <x v="13"/>
    <n v="0"/>
    <n v="0"/>
    <n v="946581"/>
    <n v="250"/>
    <n v="946581"/>
    <n v="130827"/>
    <n v="260"/>
  </r>
  <r>
    <x v="26"/>
    <x v="0"/>
    <x v="3"/>
    <x v="7"/>
    <x v="0"/>
    <n v="0"/>
    <n v="0"/>
    <n v="8375667"/>
    <n v="2440"/>
    <n v="8375667"/>
    <n v="1426631"/>
    <n v="2553"/>
  </r>
  <r>
    <x v="26"/>
    <x v="0"/>
    <x v="4"/>
    <x v="8"/>
    <x v="14"/>
    <n v="6827341"/>
    <n v="2650"/>
    <n v="1448018"/>
    <n v="424"/>
    <n v="8316296"/>
    <n v="2213241"/>
    <n v="3762"/>
  </r>
  <r>
    <x v="26"/>
    <x v="0"/>
    <x v="4"/>
    <x v="8"/>
    <x v="3"/>
    <n v="3169930"/>
    <n v="1311"/>
    <n v="6261778"/>
    <n v="1418"/>
    <n v="9464082"/>
    <n v="2143329"/>
    <n v="3411"/>
  </r>
  <r>
    <x v="26"/>
    <x v="0"/>
    <x v="4"/>
    <x v="8"/>
    <x v="5"/>
    <n v="6663571"/>
    <n v="2640"/>
    <n v="1615500"/>
    <n v="435"/>
    <n v="8332597"/>
    <n v="2253225"/>
    <n v="3754"/>
  </r>
  <r>
    <x v="26"/>
    <x v="0"/>
    <x v="4"/>
    <x v="9"/>
    <x v="16"/>
    <n v="0"/>
    <n v="0"/>
    <n v="44422"/>
    <n v="30"/>
    <n v="44422"/>
    <n v="16674"/>
    <n v="30"/>
  </r>
  <r>
    <x v="26"/>
    <x v="0"/>
    <x v="4"/>
    <x v="9"/>
    <x v="17"/>
    <n v="0"/>
    <n v="0"/>
    <n v="115296"/>
    <n v="21"/>
    <n v="115296"/>
    <n v="12505"/>
    <n v="21"/>
  </r>
  <r>
    <x v="26"/>
    <x v="0"/>
    <x v="4"/>
    <x v="9"/>
    <x v="18"/>
    <n v="112195"/>
    <n v="39"/>
    <n v="150475"/>
    <n v="144"/>
    <n v="262670"/>
    <n v="122345"/>
    <n v="197"/>
  </r>
  <r>
    <x v="26"/>
    <x v="0"/>
    <x v="5"/>
    <x v="10"/>
    <x v="19"/>
    <n v="0"/>
    <n v="0"/>
    <n v="82263"/>
    <n v="10"/>
    <n v="82263"/>
    <n v="6367"/>
    <n v="11"/>
  </r>
  <r>
    <x v="26"/>
    <x v="0"/>
    <x v="5"/>
    <x v="10"/>
    <x v="20"/>
    <n v="0"/>
    <n v="0"/>
    <n v="7907575"/>
    <n v="989"/>
    <n v="7907575"/>
    <n v="494279"/>
    <n v="1006"/>
  </r>
  <r>
    <x v="26"/>
    <x v="0"/>
    <x v="5"/>
    <x v="11"/>
    <x v="19"/>
    <n v="104870"/>
    <n v="71"/>
    <n v="10249209"/>
    <n v="869"/>
    <n v="10354079"/>
    <n v="595526"/>
    <n v="1104"/>
  </r>
  <r>
    <x v="26"/>
    <x v="0"/>
    <x v="5"/>
    <x v="11"/>
    <x v="21"/>
    <n v="0"/>
    <n v="0"/>
    <n v="108063047"/>
    <n v="5791"/>
    <n v="108063047"/>
    <n v="3153823"/>
    <n v="5975"/>
  </r>
  <r>
    <x v="26"/>
    <x v="0"/>
    <x v="6"/>
    <x v="12"/>
    <x v="22"/>
    <n v="0"/>
    <n v="0"/>
    <n v="470059"/>
    <n v="95"/>
    <n v="470059"/>
    <n v="75031"/>
    <n v="115"/>
  </r>
  <r>
    <x v="26"/>
    <x v="0"/>
    <x v="6"/>
    <x v="13"/>
    <x v="23"/>
    <n v="0"/>
    <n v="0"/>
    <n v="0"/>
    <n v="33"/>
    <n v="0"/>
    <n v="16099"/>
    <n v="33"/>
  </r>
  <r>
    <x v="26"/>
    <x v="0"/>
    <x v="7"/>
    <x v="14"/>
    <x v="24"/>
    <n v="0"/>
    <n v="0"/>
    <n v="1823219"/>
    <n v="335"/>
    <n v="1823219"/>
    <n v="251762"/>
    <n v="426"/>
  </r>
  <r>
    <x v="26"/>
    <x v="0"/>
    <x v="7"/>
    <x v="16"/>
    <x v="2"/>
    <n v="2310868"/>
    <n v="472"/>
    <n v="1490677"/>
    <n v="434"/>
    <n v="3801545"/>
    <n v="564878"/>
    <n v="1072"/>
  </r>
  <r>
    <x v="26"/>
    <x v="0"/>
    <x v="7"/>
    <x v="16"/>
    <x v="21"/>
    <n v="504141"/>
    <n v="225"/>
    <n v="2263674"/>
    <n v="661"/>
    <n v="2968784"/>
    <n v="517177"/>
    <n v="977"/>
  </r>
  <r>
    <x v="26"/>
    <x v="0"/>
    <x v="7"/>
    <x v="17"/>
    <x v="2"/>
    <n v="0"/>
    <n v="0"/>
    <n v="0"/>
    <n v="0"/>
    <n v="0"/>
    <n v="7537"/>
    <n v="15"/>
  </r>
  <r>
    <x v="26"/>
    <x v="0"/>
    <x v="7"/>
    <x v="18"/>
    <x v="25"/>
    <n v="1019472"/>
    <n v="291"/>
    <n v="4497593"/>
    <n v="829"/>
    <n v="5517065"/>
    <n v="708808"/>
    <n v="1428"/>
  </r>
  <r>
    <x v="26"/>
    <x v="0"/>
    <x v="7"/>
    <x v="19"/>
    <x v="2"/>
    <n v="3722550"/>
    <n v="1105"/>
    <n v="97426"/>
    <n v="23"/>
    <n v="3819976"/>
    <n v="724322"/>
    <n v="1391"/>
  </r>
  <r>
    <x v="26"/>
    <x v="0"/>
    <x v="7"/>
    <x v="19"/>
    <x v="26"/>
    <n v="5233715"/>
    <n v="1722"/>
    <n v="0"/>
    <n v="0"/>
    <n v="5233715"/>
    <n v="1111052"/>
    <n v="2239"/>
  </r>
  <r>
    <x v="26"/>
    <x v="0"/>
    <x v="7"/>
    <x v="20"/>
    <x v="21"/>
    <n v="0"/>
    <n v="0"/>
    <n v="121"/>
    <n v="3"/>
    <n v="121"/>
    <n v="560"/>
    <n v="4"/>
  </r>
  <r>
    <x v="26"/>
    <x v="1"/>
    <x v="2"/>
    <x v="2"/>
    <x v="5"/>
    <n v="9446958"/>
    <n v="6826"/>
    <n v="8939445"/>
    <n v="4856"/>
    <n v="18806137"/>
    <n v="8420788"/>
    <n v="14676"/>
  </r>
  <r>
    <x v="26"/>
    <x v="1"/>
    <x v="2"/>
    <x v="2"/>
    <x v="6"/>
    <n v="254909"/>
    <n v="275"/>
    <n v="247352"/>
    <n v="286"/>
    <n v="660264"/>
    <n v="391323"/>
    <n v="714"/>
  </r>
  <r>
    <x v="26"/>
    <x v="1"/>
    <x v="2"/>
    <x v="2"/>
    <x v="7"/>
    <n v="2563126"/>
    <n v="2420"/>
    <n v="1613579"/>
    <n v="1128"/>
    <n v="4426757"/>
    <n v="2396692"/>
    <n v="4480"/>
  </r>
  <r>
    <x v="26"/>
    <x v="1"/>
    <x v="2"/>
    <x v="2"/>
    <x v="8"/>
    <n v="11100172"/>
    <n v="7779"/>
    <n v="12959145"/>
    <n v="4923"/>
    <n v="24309933"/>
    <n v="9102813"/>
    <n v="16111"/>
  </r>
  <r>
    <x v="26"/>
    <x v="1"/>
    <x v="2"/>
    <x v="3"/>
    <x v="9"/>
    <n v="92004"/>
    <n v="37"/>
    <n v="350555"/>
    <n v="275"/>
    <n v="442559"/>
    <n v="197055"/>
    <n v="392"/>
  </r>
  <r>
    <x v="26"/>
    <x v="1"/>
    <x v="2"/>
    <x v="3"/>
    <x v="10"/>
    <n v="4167493"/>
    <n v="1393"/>
    <n v="2577900"/>
    <n v="1071"/>
    <n v="6805418"/>
    <n v="1837053"/>
    <n v="3074"/>
  </r>
  <r>
    <x v="26"/>
    <x v="1"/>
    <x v="2"/>
    <x v="3"/>
    <x v="4"/>
    <n v="11937742"/>
    <n v="3939"/>
    <n v="1683597"/>
    <n v="1326"/>
    <n v="13912893"/>
    <n v="3581826"/>
    <n v="6574"/>
  </r>
  <r>
    <x v="26"/>
    <x v="1"/>
    <x v="2"/>
    <x v="3"/>
    <x v="8"/>
    <n v="8758577"/>
    <n v="4064"/>
    <n v="1338161"/>
    <n v="516"/>
    <n v="10183820"/>
    <n v="3146278"/>
    <n v="5455"/>
  </r>
  <r>
    <x v="26"/>
    <x v="1"/>
    <x v="2"/>
    <x v="4"/>
    <x v="4"/>
    <n v="44716"/>
    <n v="73"/>
    <n v="353508"/>
    <n v="444"/>
    <n v="447411"/>
    <n v="562416"/>
    <n v="1145"/>
  </r>
  <r>
    <x v="26"/>
    <x v="1"/>
    <x v="2"/>
    <x v="5"/>
    <x v="1"/>
    <n v="2625359"/>
    <n v="2251"/>
    <n v="1896927"/>
    <n v="1318"/>
    <n v="4599325"/>
    <n v="2401496"/>
    <n v="4292"/>
  </r>
  <r>
    <x v="26"/>
    <x v="1"/>
    <x v="2"/>
    <x v="5"/>
    <x v="6"/>
    <n v="0"/>
    <n v="0"/>
    <n v="0"/>
    <n v="0"/>
    <n v="0"/>
    <n v="1386"/>
    <n v="2"/>
  </r>
  <r>
    <x v="26"/>
    <x v="1"/>
    <x v="3"/>
    <x v="6"/>
    <x v="12"/>
    <n v="0"/>
    <n v="2"/>
    <n v="135"/>
    <n v="2"/>
    <n v="135"/>
    <n v="5548"/>
    <n v="12"/>
  </r>
  <r>
    <x v="26"/>
    <x v="1"/>
    <x v="3"/>
    <x v="6"/>
    <x v="31"/>
    <n v="0"/>
    <n v="0"/>
    <n v="818174"/>
    <n v="190"/>
    <n v="818174"/>
    <n v="104326"/>
    <n v="197"/>
  </r>
  <r>
    <x v="26"/>
    <x v="1"/>
    <x v="3"/>
    <x v="7"/>
    <x v="13"/>
    <n v="0"/>
    <n v="0"/>
    <n v="767180"/>
    <n v="252"/>
    <n v="767180"/>
    <n v="136474"/>
    <n v="263"/>
  </r>
  <r>
    <x v="26"/>
    <x v="1"/>
    <x v="3"/>
    <x v="7"/>
    <x v="0"/>
    <n v="0"/>
    <n v="0"/>
    <n v="9032812"/>
    <n v="2450"/>
    <n v="9032812"/>
    <n v="1331379"/>
    <n v="2562"/>
  </r>
  <r>
    <x v="26"/>
    <x v="1"/>
    <x v="4"/>
    <x v="8"/>
    <x v="14"/>
    <n v="7799434"/>
    <n v="2720"/>
    <n v="1295985"/>
    <n v="389"/>
    <n v="9153771"/>
    <n v="2285214"/>
    <n v="3802"/>
  </r>
  <r>
    <x v="26"/>
    <x v="1"/>
    <x v="4"/>
    <x v="8"/>
    <x v="3"/>
    <n v="3061078"/>
    <n v="1408"/>
    <n v="5802410"/>
    <n v="1392"/>
    <n v="8919339"/>
    <n v="2185911"/>
    <n v="3485"/>
  </r>
  <r>
    <x v="26"/>
    <x v="1"/>
    <x v="4"/>
    <x v="8"/>
    <x v="5"/>
    <n v="6552029"/>
    <n v="2729"/>
    <n v="1602932"/>
    <n v="472"/>
    <n v="8266060"/>
    <n v="2312076"/>
    <n v="3928"/>
  </r>
  <r>
    <x v="26"/>
    <x v="1"/>
    <x v="4"/>
    <x v="9"/>
    <x v="16"/>
    <n v="0"/>
    <n v="0"/>
    <n v="47602"/>
    <n v="30"/>
    <n v="47602"/>
    <n v="20428"/>
    <n v="30"/>
  </r>
  <r>
    <x v="26"/>
    <x v="1"/>
    <x v="4"/>
    <x v="9"/>
    <x v="17"/>
    <n v="0"/>
    <n v="0"/>
    <n v="108983"/>
    <n v="20"/>
    <n v="108983"/>
    <n v="13800"/>
    <n v="20"/>
  </r>
  <r>
    <x v="26"/>
    <x v="1"/>
    <x v="4"/>
    <x v="9"/>
    <x v="18"/>
    <n v="92339"/>
    <n v="41"/>
    <n v="147875"/>
    <n v="128"/>
    <n v="240214"/>
    <n v="114401"/>
    <n v="183"/>
  </r>
  <r>
    <x v="26"/>
    <x v="1"/>
    <x v="5"/>
    <x v="10"/>
    <x v="19"/>
    <n v="0"/>
    <n v="0"/>
    <n v="70923"/>
    <n v="10"/>
    <n v="70923"/>
    <n v="5485"/>
    <n v="11"/>
  </r>
  <r>
    <x v="26"/>
    <x v="1"/>
    <x v="5"/>
    <x v="10"/>
    <x v="20"/>
    <n v="0"/>
    <n v="0"/>
    <n v="6864371"/>
    <n v="1032"/>
    <n v="6864371"/>
    <n v="530011"/>
    <n v="1047"/>
  </r>
  <r>
    <x v="26"/>
    <x v="1"/>
    <x v="5"/>
    <x v="11"/>
    <x v="19"/>
    <n v="161240"/>
    <n v="101"/>
    <n v="9174626"/>
    <n v="874"/>
    <n v="9335866"/>
    <n v="577810"/>
    <n v="1118"/>
  </r>
  <r>
    <x v="26"/>
    <x v="1"/>
    <x v="5"/>
    <x v="11"/>
    <x v="21"/>
    <n v="0"/>
    <n v="0"/>
    <n v="99794383"/>
    <n v="5903"/>
    <n v="99794383"/>
    <n v="3161018"/>
    <n v="6087"/>
  </r>
  <r>
    <x v="26"/>
    <x v="1"/>
    <x v="6"/>
    <x v="12"/>
    <x v="22"/>
    <n v="0"/>
    <n v="0"/>
    <n v="475652"/>
    <n v="103"/>
    <n v="475652"/>
    <n v="65198"/>
    <n v="121"/>
  </r>
  <r>
    <x v="26"/>
    <x v="1"/>
    <x v="6"/>
    <x v="13"/>
    <x v="23"/>
    <n v="0"/>
    <n v="0"/>
    <n v="0"/>
    <n v="64"/>
    <n v="0"/>
    <n v="31842"/>
    <n v="64"/>
  </r>
  <r>
    <x v="26"/>
    <x v="1"/>
    <x v="7"/>
    <x v="14"/>
    <x v="24"/>
    <n v="0"/>
    <n v="0"/>
    <n v="1726980"/>
    <n v="331"/>
    <n v="1726980"/>
    <n v="247108"/>
    <n v="422"/>
  </r>
  <r>
    <x v="26"/>
    <x v="1"/>
    <x v="7"/>
    <x v="16"/>
    <x v="2"/>
    <n v="2231781"/>
    <n v="468"/>
    <n v="1402597"/>
    <n v="436"/>
    <n v="3634378"/>
    <n v="609242"/>
    <n v="1095"/>
  </r>
  <r>
    <x v="26"/>
    <x v="1"/>
    <x v="7"/>
    <x v="16"/>
    <x v="21"/>
    <n v="823616"/>
    <n v="217"/>
    <n v="2398648"/>
    <n v="643"/>
    <n v="3327659"/>
    <n v="503206"/>
    <n v="956"/>
  </r>
  <r>
    <x v="26"/>
    <x v="1"/>
    <x v="7"/>
    <x v="17"/>
    <x v="2"/>
    <n v="0"/>
    <n v="0"/>
    <n v="0"/>
    <n v="0"/>
    <n v="0"/>
    <n v="5260"/>
    <n v="11"/>
  </r>
  <r>
    <x v="26"/>
    <x v="1"/>
    <x v="7"/>
    <x v="18"/>
    <x v="25"/>
    <n v="1965614"/>
    <n v="242"/>
    <n v="5207074"/>
    <n v="852"/>
    <n v="7172688"/>
    <n v="675058"/>
    <n v="1449"/>
  </r>
  <r>
    <x v="26"/>
    <x v="1"/>
    <x v="7"/>
    <x v="19"/>
    <x v="2"/>
    <n v="3456059"/>
    <n v="1095"/>
    <n v="102038"/>
    <n v="23"/>
    <n v="3558097"/>
    <n v="741232"/>
    <n v="1396"/>
  </r>
  <r>
    <x v="26"/>
    <x v="1"/>
    <x v="7"/>
    <x v="19"/>
    <x v="26"/>
    <n v="5056023"/>
    <n v="1590"/>
    <n v="0"/>
    <n v="0"/>
    <n v="5056023"/>
    <n v="1114548"/>
    <n v="2084"/>
  </r>
  <r>
    <x v="26"/>
    <x v="1"/>
    <x v="7"/>
    <x v="20"/>
    <x v="21"/>
    <n v="0"/>
    <n v="0"/>
    <n v="9"/>
    <n v="1"/>
    <n v="9"/>
    <n v="10"/>
    <n v="1"/>
  </r>
  <r>
    <x v="26"/>
    <x v="2"/>
    <x v="2"/>
    <x v="2"/>
    <x v="5"/>
    <n v="8772972"/>
    <n v="6248"/>
    <n v="8460488"/>
    <n v="4251"/>
    <n v="17607266"/>
    <n v="7748380"/>
    <n v="13167"/>
  </r>
  <r>
    <x v="26"/>
    <x v="2"/>
    <x v="2"/>
    <x v="2"/>
    <x v="6"/>
    <n v="247876"/>
    <n v="236"/>
    <n v="178447"/>
    <n v="243"/>
    <n v="481965"/>
    <n v="365703"/>
    <n v="615"/>
  </r>
  <r>
    <x v="26"/>
    <x v="2"/>
    <x v="2"/>
    <x v="2"/>
    <x v="7"/>
    <n v="3338930"/>
    <n v="2430"/>
    <n v="1888228"/>
    <n v="1079"/>
    <n v="5531164"/>
    <n v="2457484"/>
    <n v="4436"/>
  </r>
  <r>
    <x v="26"/>
    <x v="2"/>
    <x v="2"/>
    <x v="2"/>
    <x v="8"/>
    <n v="11224200"/>
    <n v="8169"/>
    <n v="11561162"/>
    <n v="4531"/>
    <n v="23124835"/>
    <n v="8775069"/>
    <n v="15950"/>
  </r>
  <r>
    <x v="26"/>
    <x v="2"/>
    <x v="2"/>
    <x v="3"/>
    <x v="9"/>
    <n v="89069"/>
    <n v="58"/>
    <n v="348579"/>
    <n v="242"/>
    <n v="437648"/>
    <n v="186878"/>
    <n v="381"/>
  </r>
  <r>
    <x v="26"/>
    <x v="2"/>
    <x v="2"/>
    <x v="3"/>
    <x v="10"/>
    <n v="4212960"/>
    <n v="1348"/>
    <n v="2645111"/>
    <n v="1025"/>
    <n v="6919089"/>
    <n v="1734919"/>
    <n v="2996"/>
  </r>
  <r>
    <x v="26"/>
    <x v="2"/>
    <x v="2"/>
    <x v="3"/>
    <x v="4"/>
    <n v="10377229"/>
    <n v="4180"/>
    <n v="1744140"/>
    <n v="1206"/>
    <n v="12407845"/>
    <n v="3469200"/>
    <n v="6674"/>
  </r>
  <r>
    <x v="26"/>
    <x v="2"/>
    <x v="2"/>
    <x v="3"/>
    <x v="8"/>
    <n v="8238540"/>
    <n v="4041"/>
    <n v="1087490"/>
    <n v="472"/>
    <n v="9378112"/>
    <n v="3020542"/>
    <n v="5370"/>
  </r>
  <r>
    <x v="26"/>
    <x v="2"/>
    <x v="2"/>
    <x v="4"/>
    <x v="4"/>
    <n v="33821"/>
    <n v="67"/>
    <n v="393664"/>
    <n v="435"/>
    <n v="514629"/>
    <n v="544792"/>
    <n v="1165"/>
  </r>
  <r>
    <x v="26"/>
    <x v="2"/>
    <x v="2"/>
    <x v="5"/>
    <x v="1"/>
    <n v="2762983"/>
    <n v="2090"/>
    <n v="1737681"/>
    <n v="1237"/>
    <n v="4590279"/>
    <n v="2267808"/>
    <n v="4034"/>
  </r>
  <r>
    <x v="26"/>
    <x v="2"/>
    <x v="3"/>
    <x v="6"/>
    <x v="12"/>
    <n v="0"/>
    <n v="3"/>
    <n v="211"/>
    <n v="2"/>
    <n v="211"/>
    <n v="4993"/>
    <n v="10"/>
  </r>
  <r>
    <x v="26"/>
    <x v="2"/>
    <x v="3"/>
    <x v="6"/>
    <x v="31"/>
    <n v="0"/>
    <n v="0"/>
    <n v="907505"/>
    <n v="201"/>
    <n v="907505"/>
    <n v="114682"/>
    <n v="208"/>
  </r>
  <r>
    <x v="26"/>
    <x v="2"/>
    <x v="3"/>
    <x v="7"/>
    <x v="13"/>
    <n v="0"/>
    <n v="0"/>
    <n v="1081206"/>
    <n v="253"/>
    <n v="1081206"/>
    <n v="144965"/>
    <n v="264"/>
  </r>
  <r>
    <x v="26"/>
    <x v="2"/>
    <x v="3"/>
    <x v="7"/>
    <x v="0"/>
    <n v="0"/>
    <n v="0"/>
    <n v="9115670"/>
    <n v="2463"/>
    <n v="9115670"/>
    <n v="1471197"/>
    <n v="2577"/>
  </r>
  <r>
    <x v="26"/>
    <x v="2"/>
    <x v="4"/>
    <x v="8"/>
    <x v="14"/>
    <n v="7002776"/>
    <n v="2590"/>
    <n v="1373684"/>
    <n v="385"/>
    <n v="8484812"/>
    <n v="2058231"/>
    <n v="3659"/>
  </r>
  <r>
    <x v="26"/>
    <x v="2"/>
    <x v="4"/>
    <x v="8"/>
    <x v="3"/>
    <n v="3295077"/>
    <n v="1375"/>
    <n v="5434312"/>
    <n v="1374"/>
    <n v="8752756"/>
    <n v="2166974"/>
    <n v="3433"/>
  </r>
  <r>
    <x v="26"/>
    <x v="2"/>
    <x v="4"/>
    <x v="8"/>
    <x v="5"/>
    <n v="6368662"/>
    <n v="2596"/>
    <n v="1666060"/>
    <n v="508"/>
    <n v="8128670"/>
    <n v="2321527"/>
    <n v="3797"/>
  </r>
  <r>
    <x v="26"/>
    <x v="2"/>
    <x v="4"/>
    <x v="9"/>
    <x v="16"/>
    <n v="0"/>
    <n v="0"/>
    <n v="55221"/>
    <n v="31"/>
    <n v="55221"/>
    <n v="17807"/>
    <n v="31"/>
  </r>
  <r>
    <x v="26"/>
    <x v="2"/>
    <x v="4"/>
    <x v="9"/>
    <x v="17"/>
    <n v="0"/>
    <n v="0"/>
    <n v="111256"/>
    <n v="24"/>
    <n v="111256"/>
    <n v="17008"/>
    <n v="24"/>
  </r>
  <r>
    <x v="26"/>
    <x v="2"/>
    <x v="4"/>
    <x v="9"/>
    <x v="18"/>
    <n v="103696"/>
    <n v="39"/>
    <n v="125557"/>
    <n v="122"/>
    <n v="229253"/>
    <n v="105269"/>
    <n v="176"/>
  </r>
  <r>
    <x v="26"/>
    <x v="2"/>
    <x v="5"/>
    <x v="10"/>
    <x v="19"/>
    <n v="0"/>
    <n v="0"/>
    <n v="72613"/>
    <n v="10"/>
    <n v="72613"/>
    <n v="5401"/>
    <n v="11"/>
  </r>
  <r>
    <x v="26"/>
    <x v="2"/>
    <x v="5"/>
    <x v="10"/>
    <x v="20"/>
    <n v="0"/>
    <n v="0"/>
    <n v="7600068"/>
    <n v="1044"/>
    <n v="7600068"/>
    <n v="507041"/>
    <n v="1059"/>
  </r>
  <r>
    <x v="26"/>
    <x v="2"/>
    <x v="5"/>
    <x v="11"/>
    <x v="19"/>
    <n v="273839"/>
    <n v="153"/>
    <n v="9784696"/>
    <n v="840"/>
    <n v="10058535"/>
    <n v="575493"/>
    <n v="1114"/>
  </r>
  <r>
    <x v="26"/>
    <x v="2"/>
    <x v="5"/>
    <x v="11"/>
    <x v="21"/>
    <n v="0"/>
    <n v="0"/>
    <n v="107367349"/>
    <n v="5851"/>
    <n v="107367349"/>
    <n v="3110777"/>
    <n v="6028"/>
  </r>
  <r>
    <x v="26"/>
    <x v="2"/>
    <x v="6"/>
    <x v="12"/>
    <x v="22"/>
    <n v="0"/>
    <n v="0"/>
    <n v="376825"/>
    <n v="103"/>
    <n v="376825"/>
    <n v="75884"/>
    <n v="122"/>
  </r>
  <r>
    <x v="26"/>
    <x v="2"/>
    <x v="6"/>
    <x v="13"/>
    <x v="23"/>
    <n v="0"/>
    <n v="0"/>
    <n v="0"/>
    <n v="113"/>
    <n v="0"/>
    <n v="57215"/>
    <n v="113"/>
  </r>
  <r>
    <x v="26"/>
    <x v="2"/>
    <x v="7"/>
    <x v="14"/>
    <x v="24"/>
    <n v="0"/>
    <n v="0"/>
    <n v="2020982"/>
    <n v="333"/>
    <n v="2020982"/>
    <n v="256747"/>
    <n v="425"/>
  </r>
  <r>
    <x v="26"/>
    <x v="2"/>
    <x v="7"/>
    <x v="16"/>
    <x v="2"/>
    <n v="2431217"/>
    <n v="444"/>
    <n v="1350287"/>
    <n v="420"/>
    <n v="3781504"/>
    <n v="548027"/>
    <n v="1057"/>
  </r>
  <r>
    <x v="26"/>
    <x v="2"/>
    <x v="7"/>
    <x v="16"/>
    <x v="21"/>
    <n v="983765"/>
    <n v="219"/>
    <n v="2556027"/>
    <n v="640"/>
    <n v="3842116"/>
    <n v="506141"/>
    <n v="962"/>
  </r>
  <r>
    <x v="26"/>
    <x v="2"/>
    <x v="7"/>
    <x v="17"/>
    <x v="2"/>
    <n v="0"/>
    <n v="0"/>
    <n v="0"/>
    <n v="0"/>
    <n v="0"/>
    <n v="6849"/>
    <n v="11"/>
  </r>
  <r>
    <x v="26"/>
    <x v="2"/>
    <x v="7"/>
    <x v="18"/>
    <x v="25"/>
    <n v="2185674"/>
    <n v="274"/>
    <n v="4149270"/>
    <n v="857"/>
    <n v="6334944"/>
    <n v="707816"/>
    <n v="1449"/>
  </r>
  <r>
    <x v="26"/>
    <x v="2"/>
    <x v="7"/>
    <x v="19"/>
    <x v="2"/>
    <n v="3605741"/>
    <n v="1017"/>
    <n v="78299"/>
    <n v="21"/>
    <n v="3684040"/>
    <n v="653078"/>
    <n v="1321"/>
  </r>
  <r>
    <x v="26"/>
    <x v="2"/>
    <x v="7"/>
    <x v="19"/>
    <x v="26"/>
    <n v="5921852"/>
    <n v="1464"/>
    <n v="0"/>
    <n v="0"/>
    <n v="5921852"/>
    <n v="932580"/>
    <n v="1896"/>
  </r>
  <r>
    <x v="26"/>
    <x v="2"/>
    <x v="7"/>
    <x v="20"/>
    <x v="21"/>
    <n v="0"/>
    <n v="0"/>
    <n v="2815"/>
    <n v="3"/>
    <n v="2815"/>
    <n v="1989"/>
    <n v="4"/>
  </r>
  <r>
    <x v="26"/>
    <x v="3"/>
    <x v="2"/>
    <x v="2"/>
    <x v="5"/>
    <n v="8252171"/>
    <n v="6034"/>
    <n v="7036068"/>
    <n v="3781"/>
    <n v="15623555"/>
    <n v="7307728"/>
    <n v="12419"/>
  </r>
  <r>
    <x v="26"/>
    <x v="3"/>
    <x v="2"/>
    <x v="2"/>
    <x v="6"/>
    <n v="126304"/>
    <n v="177"/>
    <n v="264985"/>
    <n v="280"/>
    <n v="498483"/>
    <n v="352527"/>
    <n v="601"/>
  </r>
  <r>
    <x v="26"/>
    <x v="3"/>
    <x v="2"/>
    <x v="2"/>
    <x v="7"/>
    <n v="3648550"/>
    <n v="2555"/>
    <n v="1728677"/>
    <n v="1059"/>
    <n v="5547287"/>
    <n v="2583819"/>
    <n v="4546"/>
  </r>
  <r>
    <x v="26"/>
    <x v="3"/>
    <x v="2"/>
    <x v="2"/>
    <x v="8"/>
    <n v="10870732"/>
    <n v="7400"/>
    <n v="10371442"/>
    <n v="4181"/>
    <n v="21609599"/>
    <n v="8222160"/>
    <n v="14627"/>
  </r>
  <r>
    <x v="26"/>
    <x v="3"/>
    <x v="2"/>
    <x v="3"/>
    <x v="9"/>
    <n v="54456"/>
    <n v="34"/>
    <n v="588668"/>
    <n v="234"/>
    <n v="643124"/>
    <n v="176161"/>
    <n v="342"/>
  </r>
  <r>
    <x v="26"/>
    <x v="3"/>
    <x v="2"/>
    <x v="3"/>
    <x v="10"/>
    <n v="4345621"/>
    <n v="1396"/>
    <n v="2108629"/>
    <n v="942"/>
    <n v="6506448"/>
    <n v="1658395"/>
    <n v="3007"/>
  </r>
  <r>
    <x v="26"/>
    <x v="3"/>
    <x v="2"/>
    <x v="3"/>
    <x v="4"/>
    <n v="10875248"/>
    <n v="3933"/>
    <n v="1805472"/>
    <n v="1226"/>
    <n v="13029766"/>
    <n v="3529256"/>
    <n v="6354"/>
  </r>
  <r>
    <x v="26"/>
    <x v="3"/>
    <x v="2"/>
    <x v="3"/>
    <x v="8"/>
    <n v="9686303"/>
    <n v="3915"/>
    <n v="928363"/>
    <n v="341"/>
    <n v="10628224"/>
    <n v="2892433"/>
    <n v="5089"/>
  </r>
  <r>
    <x v="26"/>
    <x v="3"/>
    <x v="2"/>
    <x v="4"/>
    <x v="4"/>
    <n v="51167"/>
    <n v="69"/>
    <n v="353188"/>
    <n v="362"/>
    <n v="480236"/>
    <n v="492746"/>
    <n v="1008"/>
  </r>
  <r>
    <x v="26"/>
    <x v="3"/>
    <x v="2"/>
    <x v="5"/>
    <x v="1"/>
    <n v="2970666"/>
    <n v="2170"/>
    <n v="1664003"/>
    <n v="1197"/>
    <n v="4662574"/>
    <n v="2345435"/>
    <n v="4060"/>
  </r>
  <r>
    <x v="26"/>
    <x v="3"/>
    <x v="3"/>
    <x v="6"/>
    <x v="12"/>
    <n v="0"/>
    <n v="3"/>
    <n v="0"/>
    <n v="0"/>
    <n v="0"/>
    <n v="4232"/>
    <n v="8"/>
  </r>
  <r>
    <x v="26"/>
    <x v="3"/>
    <x v="3"/>
    <x v="6"/>
    <x v="31"/>
    <n v="0"/>
    <n v="0"/>
    <n v="828369"/>
    <n v="203"/>
    <n v="828369"/>
    <n v="106288"/>
    <n v="210"/>
  </r>
  <r>
    <x v="26"/>
    <x v="3"/>
    <x v="3"/>
    <x v="7"/>
    <x v="13"/>
    <n v="0"/>
    <n v="0"/>
    <n v="862451"/>
    <n v="252"/>
    <n v="862451"/>
    <n v="134245"/>
    <n v="263"/>
  </r>
  <r>
    <x v="26"/>
    <x v="3"/>
    <x v="3"/>
    <x v="7"/>
    <x v="0"/>
    <n v="0"/>
    <n v="0"/>
    <n v="8569119"/>
    <n v="2487"/>
    <n v="8569119"/>
    <n v="1429686"/>
    <n v="2609"/>
  </r>
  <r>
    <x v="26"/>
    <x v="3"/>
    <x v="4"/>
    <x v="8"/>
    <x v="14"/>
    <n v="6855366"/>
    <n v="2338"/>
    <n v="1279042"/>
    <n v="374"/>
    <n v="8194397"/>
    <n v="1832707"/>
    <n v="3333"/>
  </r>
  <r>
    <x v="26"/>
    <x v="3"/>
    <x v="4"/>
    <x v="8"/>
    <x v="3"/>
    <n v="3721033"/>
    <n v="1360"/>
    <n v="5311569"/>
    <n v="1311"/>
    <n v="9115902"/>
    <n v="2057761"/>
    <n v="3319"/>
  </r>
  <r>
    <x v="26"/>
    <x v="3"/>
    <x v="4"/>
    <x v="8"/>
    <x v="5"/>
    <n v="6397327"/>
    <n v="2550"/>
    <n v="1752867"/>
    <n v="446"/>
    <n v="8224772"/>
    <n v="2273409"/>
    <n v="3651"/>
  </r>
  <r>
    <x v="26"/>
    <x v="3"/>
    <x v="4"/>
    <x v="9"/>
    <x v="16"/>
    <n v="0"/>
    <n v="0"/>
    <n v="37567"/>
    <n v="33"/>
    <n v="37567"/>
    <n v="22549"/>
    <n v="33"/>
  </r>
  <r>
    <x v="26"/>
    <x v="3"/>
    <x v="4"/>
    <x v="9"/>
    <x v="18"/>
    <n v="76199"/>
    <n v="42"/>
    <n v="60431"/>
    <n v="180"/>
    <n v="136630"/>
    <n v="104237"/>
    <n v="238"/>
  </r>
  <r>
    <x v="26"/>
    <x v="3"/>
    <x v="5"/>
    <x v="10"/>
    <x v="19"/>
    <n v="0"/>
    <n v="0"/>
    <n v="116787"/>
    <n v="10"/>
    <n v="116787"/>
    <n v="6436"/>
    <n v="11"/>
  </r>
  <r>
    <x v="26"/>
    <x v="3"/>
    <x v="5"/>
    <x v="10"/>
    <x v="20"/>
    <n v="0"/>
    <n v="0"/>
    <n v="7573278"/>
    <n v="1015"/>
    <n v="7573278"/>
    <n v="484477"/>
    <n v="1032"/>
  </r>
  <r>
    <x v="26"/>
    <x v="3"/>
    <x v="5"/>
    <x v="11"/>
    <x v="19"/>
    <n v="235583"/>
    <n v="161"/>
    <n v="7985907"/>
    <n v="696"/>
    <n v="8221490"/>
    <n v="492239"/>
    <n v="981"/>
  </r>
  <r>
    <x v="26"/>
    <x v="3"/>
    <x v="5"/>
    <x v="11"/>
    <x v="21"/>
    <n v="0"/>
    <n v="0"/>
    <n v="98456955"/>
    <n v="5270"/>
    <n v="98456955"/>
    <n v="2967191"/>
    <n v="5440"/>
  </r>
  <r>
    <x v="26"/>
    <x v="3"/>
    <x v="6"/>
    <x v="12"/>
    <x v="22"/>
    <n v="0"/>
    <n v="0"/>
    <n v="537827"/>
    <n v="99"/>
    <n v="537827"/>
    <n v="66469"/>
    <n v="117"/>
  </r>
  <r>
    <x v="26"/>
    <x v="3"/>
    <x v="6"/>
    <x v="13"/>
    <x v="23"/>
    <n v="0"/>
    <n v="0"/>
    <n v="0"/>
    <n v="49"/>
    <n v="0"/>
    <n v="21412"/>
    <n v="49"/>
  </r>
  <r>
    <x v="26"/>
    <x v="3"/>
    <x v="7"/>
    <x v="14"/>
    <x v="24"/>
    <n v="0"/>
    <n v="0"/>
    <n v="1902848"/>
    <n v="335"/>
    <n v="1902848"/>
    <n v="245076"/>
    <n v="426"/>
  </r>
  <r>
    <x v="26"/>
    <x v="3"/>
    <x v="7"/>
    <x v="16"/>
    <x v="2"/>
    <n v="853213"/>
    <n v="427"/>
    <n v="1450453"/>
    <n v="422"/>
    <n v="2303666"/>
    <n v="575410"/>
    <n v="1034"/>
  </r>
  <r>
    <x v="26"/>
    <x v="3"/>
    <x v="7"/>
    <x v="16"/>
    <x v="21"/>
    <n v="1160322"/>
    <n v="224"/>
    <n v="2493399"/>
    <n v="640"/>
    <n v="3825563"/>
    <n v="493415"/>
    <n v="957"/>
  </r>
  <r>
    <x v="26"/>
    <x v="3"/>
    <x v="7"/>
    <x v="17"/>
    <x v="2"/>
    <n v="0"/>
    <n v="0"/>
    <n v="0"/>
    <n v="0"/>
    <n v="0"/>
    <n v="2777"/>
    <n v="6"/>
  </r>
  <r>
    <x v="26"/>
    <x v="3"/>
    <x v="7"/>
    <x v="18"/>
    <x v="25"/>
    <n v="1328435"/>
    <n v="271"/>
    <n v="4770964"/>
    <n v="780"/>
    <n v="6099399"/>
    <n v="696156"/>
    <n v="1361"/>
  </r>
  <r>
    <x v="26"/>
    <x v="3"/>
    <x v="7"/>
    <x v="19"/>
    <x v="2"/>
    <n v="3588006"/>
    <n v="992"/>
    <n v="95995"/>
    <n v="23"/>
    <n v="3684001"/>
    <n v="654367"/>
    <n v="1299"/>
  </r>
  <r>
    <x v="26"/>
    <x v="3"/>
    <x v="7"/>
    <x v="19"/>
    <x v="26"/>
    <n v="5505998"/>
    <n v="1448"/>
    <n v="0"/>
    <n v="0"/>
    <n v="5505998"/>
    <n v="945901"/>
    <n v="1867"/>
  </r>
  <r>
    <x v="26"/>
    <x v="3"/>
    <x v="7"/>
    <x v="20"/>
    <x v="21"/>
    <n v="0"/>
    <n v="0"/>
    <n v="9669"/>
    <n v="4"/>
    <n v="9669"/>
    <n v="2348"/>
    <n v="5"/>
  </r>
  <r>
    <x v="27"/>
    <x v="0"/>
    <x v="2"/>
    <x v="2"/>
    <x v="5"/>
    <n v="9326833"/>
    <n v="6055"/>
    <n v="6969567"/>
    <n v="3664"/>
    <n v="16724634"/>
    <n v="7527592"/>
    <n v="12368"/>
  </r>
  <r>
    <x v="27"/>
    <x v="0"/>
    <x v="2"/>
    <x v="2"/>
    <x v="6"/>
    <n v="170338"/>
    <n v="168"/>
    <n v="201395"/>
    <n v="235"/>
    <n v="419255"/>
    <n v="285580"/>
    <n v="529"/>
  </r>
  <r>
    <x v="27"/>
    <x v="0"/>
    <x v="2"/>
    <x v="2"/>
    <x v="7"/>
    <n v="3397000"/>
    <n v="2633"/>
    <n v="1705745"/>
    <n v="1028"/>
    <n v="5402596"/>
    <n v="2695409"/>
    <n v="4639"/>
  </r>
  <r>
    <x v="27"/>
    <x v="0"/>
    <x v="2"/>
    <x v="2"/>
    <x v="8"/>
    <n v="13219914"/>
    <n v="8250"/>
    <n v="10455874"/>
    <n v="3981"/>
    <n v="24127961"/>
    <n v="9565026"/>
    <n v="15554"/>
  </r>
  <r>
    <x v="27"/>
    <x v="0"/>
    <x v="2"/>
    <x v="3"/>
    <x v="9"/>
    <n v="164927"/>
    <n v="83"/>
    <n v="384407"/>
    <n v="257"/>
    <n v="549334"/>
    <n v="231546"/>
    <n v="431"/>
  </r>
  <r>
    <x v="27"/>
    <x v="0"/>
    <x v="2"/>
    <x v="3"/>
    <x v="10"/>
    <n v="4423202"/>
    <n v="1402"/>
    <n v="2417195"/>
    <n v="882"/>
    <n v="6865474"/>
    <n v="1720437"/>
    <n v="2949"/>
  </r>
  <r>
    <x v="27"/>
    <x v="0"/>
    <x v="2"/>
    <x v="3"/>
    <x v="4"/>
    <n v="11705198"/>
    <n v="4004"/>
    <n v="1886901"/>
    <n v="1314"/>
    <n v="13871097"/>
    <n v="3750934"/>
    <n v="6579"/>
  </r>
  <r>
    <x v="27"/>
    <x v="0"/>
    <x v="2"/>
    <x v="3"/>
    <x v="8"/>
    <n v="10447939"/>
    <n v="4103"/>
    <n v="959502"/>
    <n v="390"/>
    <n v="11538066"/>
    <n v="3214041"/>
    <n v="5356"/>
  </r>
  <r>
    <x v="27"/>
    <x v="0"/>
    <x v="2"/>
    <x v="4"/>
    <x v="4"/>
    <n v="34711"/>
    <n v="68"/>
    <n v="374586"/>
    <n v="449"/>
    <n v="446400"/>
    <n v="535199"/>
    <n v="1129"/>
  </r>
  <r>
    <x v="27"/>
    <x v="0"/>
    <x v="2"/>
    <x v="5"/>
    <x v="1"/>
    <n v="3105568"/>
    <n v="2220"/>
    <n v="1797237"/>
    <n v="1103"/>
    <n v="5029517"/>
    <n v="2376103"/>
    <n v="4053"/>
  </r>
  <r>
    <x v="27"/>
    <x v="0"/>
    <x v="2"/>
    <x v="5"/>
    <x v="6"/>
    <n v="0"/>
    <n v="0"/>
    <n v="0"/>
    <n v="0"/>
    <n v="0"/>
    <n v="1200"/>
    <n v="2"/>
  </r>
  <r>
    <x v="27"/>
    <x v="0"/>
    <x v="3"/>
    <x v="6"/>
    <x v="12"/>
    <n v="0"/>
    <n v="3"/>
    <n v="120"/>
    <n v="2"/>
    <n v="120"/>
    <n v="3952"/>
    <n v="10"/>
  </r>
  <r>
    <x v="27"/>
    <x v="0"/>
    <x v="3"/>
    <x v="6"/>
    <x v="31"/>
    <n v="0"/>
    <n v="0"/>
    <n v="930066"/>
    <n v="222"/>
    <n v="930066"/>
    <n v="119155"/>
    <n v="229"/>
  </r>
  <r>
    <x v="27"/>
    <x v="0"/>
    <x v="3"/>
    <x v="7"/>
    <x v="13"/>
    <n v="0"/>
    <n v="0"/>
    <n v="940000"/>
    <n v="243"/>
    <n v="940000"/>
    <n v="134209"/>
    <n v="249"/>
  </r>
  <r>
    <x v="27"/>
    <x v="0"/>
    <x v="3"/>
    <x v="7"/>
    <x v="0"/>
    <n v="0"/>
    <n v="0"/>
    <n v="9608239"/>
    <n v="2584"/>
    <n v="9608239"/>
    <n v="1406321"/>
    <n v="2702"/>
  </r>
  <r>
    <x v="27"/>
    <x v="0"/>
    <x v="4"/>
    <x v="8"/>
    <x v="14"/>
    <n v="6935629"/>
    <n v="2383"/>
    <n v="1089811"/>
    <n v="344"/>
    <n v="8099726"/>
    <n v="1985359"/>
    <n v="3305"/>
  </r>
  <r>
    <x v="27"/>
    <x v="0"/>
    <x v="4"/>
    <x v="8"/>
    <x v="3"/>
    <n v="3489847"/>
    <n v="1325"/>
    <n v="5023630"/>
    <n v="1294"/>
    <n v="8553729"/>
    <n v="2031595"/>
    <n v="3248"/>
  </r>
  <r>
    <x v="27"/>
    <x v="0"/>
    <x v="4"/>
    <x v="8"/>
    <x v="5"/>
    <n v="7403463"/>
    <n v="2652"/>
    <n v="1717435"/>
    <n v="503"/>
    <n v="9217293"/>
    <n v="2479208"/>
    <n v="3890"/>
  </r>
  <r>
    <x v="27"/>
    <x v="0"/>
    <x v="4"/>
    <x v="9"/>
    <x v="16"/>
    <n v="0"/>
    <n v="0"/>
    <n v="26232"/>
    <n v="33"/>
    <n v="26232"/>
    <n v="19027"/>
    <n v="33"/>
  </r>
  <r>
    <x v="27"/>
    <x v="0"/>
    <x v="4"/>
    <x v="9"/>
    <x v="17"/>
    <n v="0"/>
    <n v="0"/>
    <n v="110024"/>
    <n v="20"/>
    <n v="110024"/>
    <n v="14075"/>
    <n v="20"/>
  </r>
  <r>
    <x v="27"/>
    <x v="0"/>
    <x v="4"/>
    <x v="9"/>
    <x v="18"/>
    <n v="90607"/>
    <n v="43"/>
    <n v="145967"/>
    <n v="116"/>
    <n v="236574"/>
    <n v="111795"/>
    <n v="175"/>
  </r>
  <r>
    <x v="27"/>
    <x v="0"/>
    <x v="5"/>
    <x v="10"/>
    <x v="19"/>
    <n v="0"/>
    <n v="0"/>
    <n v="96750"/>
    <n v="10"/>
    <n v="96750"/>
    <n v="6586"/>
    <n v="11"/>
  </r>
  <r>
    <x v="27"/>
    <x v="0"/>
    <x v="5"/>
    <x v="10"/>
    <x v="20"/>
    <n v="0"/>
    <n v="0"/>
    <n v="7604800"/>
    <n v="999"/>
    <n v="7604800"/>
    <n v="501905"/>
    <n v="1018"/>
  </r>
  <r>
    <x v="27"/>
    <x v="0"/>
    <x v="5"/>
    <x v="11"/>
    <x v="19"/>
    <n v="842625"/>
    <n v="148"/>
    <n v="8993564"/>
    <n v="863"/>
    <n v="9836189"/>
    <n v="614020"/>
    <n v="1164"/>
  </r>
  <r>
    <x v="27"/>
    <x v="0"/>
    <x v="5"/>
    <x v="11"/>
    <x v="21"/>
    <n v="0"/>
    <n v="0"/>
    <n v="102351280"/>
    <n v="5726"/>
    <n v="102351280"/>
    <n v="3063099"/>
    <n v="5902"/>
  </r>
  <r>
    <x v="27"/>
    <x v="0"/>
    <x v="6"/>
    <x v="12"/>
    <x v="22"/>
    <n v="0"/>
    <n v="0"/>
    <n v="549940"/>
    <n v="101"/>
    <n v="549940"/>
    <n v="83873"/>
    <n v="122"/>
  </r>
  <r>
    <x v="27"/>
    <x v="0"/>
    <x v="6"/>
    <x v="13"/>
    <x v="23"/>
    <n v="0"/>
    <n v="0"/>
    <n v="0"/>
    <n v="34"/>
    <n v="0"/>
    <n v="16084"/>
    <n v="34"/>
  </r>
  <r>
    <x v="27"/>
    <x v="0"/>
    <x v="7"/>
    <x v="14"/>
    <x v="24"/>
    <n v="0"/>
    <n v="0"/>
    <n v="1821790"/>
    <n v="331"/>
    <n v="1821790"/>
    <n v="250432"/>
    <n v="422"/>
  </r>
  <r>
    <x v="27"/>
    <x v="0"/>
    <x v="7"/>
    <x v="16"/>
    <x v="2"/>
    <n v="2199783"/>
    <n v="397"/>
    <n v="1080317"/>
    <n v="397"/>
    <n v="3280100"/>
    <n v="545083"/>
    <n v="975"/>
  </r>
  <r>
    <x v="27"/>
    <x v="0"/>
    <x v="7"/>
    <x v="16"/>
    <x v="21"/>
    <n v="598822"/>
    <n v="205"/>
    <n v="2517698"/>
    <n v="619"/>
    <n v="3258029"/>
    <n v="500226"/>
    <n v="903"/>
  </r>
  <r>
    <x v="27"/>
    <x v="0"/>
    <x v="7"/>
    <x v="17"/>
    <x v="2"/>
    <n v="0"/>
    <n v="1"/>
    <n v="0"/>
    <n v="0"/>
    <n v="0"/>
    <n v="4056"/>
    <n v="9"/>
  </r>
  <r>
    <x v="27"/>
    <x v="0"/>
    <x v="7"/>
    <x v="18"/>
    <x v="25"/>
    <n v="1122632"/>
    <n v="262"/>
    <n v="4134349"/>
    <n v="791"/>
    <n v="5256981"/>
    <n v="658275"/>
    <n v="1384"/>
  </r>
  <r>
    <x v="27"/>
    <x v="0"/>
    <x v="7"/>
    <x v="19"/>
    <x v="2"/>
    <n v="3722933"/>
    <n v="993"/>
    <n v="101640"/>
    <n v="22"/>
    <n v="3824573"/>
    <n v="644830"/>
    <n v="1296"/>
  </r>
  <r>
    <x v="27"/>
    <x v="0"/>
    <x v="7"/>
    <x v="19"/>
    <x v="26"/>
    <n v="5399653"/>
    <n v="1438"/>
    <n v="0"/>
    <n v="0"/>
    <n v="5399653"/>
    <n v="968315"/>
    <n v="1860"/>
  </r>
  <r>
    <x v="27"/>
    <x v="0"/>
    <x v="7"/>
    <x v="20"/>
    <x v="21"/>
    <n v="0"/>
    <n v="0"/>
    <n v="9831"/>
    <n v="4"/>
    <n v="9831"/>
    <n v="2595"/>
    <n v="5"/>
  </r>
  <r>
    <x v="27"/>
    <x v="1"/>
    <x v="0"/>
    <x v="0"/>
    <x v="13"/>
    <n v="0"/>
    <n v="0"/>
    <n v="9590"/>
    <n v="17"/>
    <n v="9590"/>
    <n v="9032"/>
    <n v="19"/>
  </r>
  <r>
    <x v="27"/>
    <x v="1"/>
    <x v="2"/>
    <x v="2"/>
    <x v="5"/>
    <n v="8782947"/>
    <n v="6244"/>
    <n v="8044077"/>
    <n v="3998"/>
    <n v="17277530"/>
    <n v="7917841"/>
    <n v="13044"/>
  </r>
  <r>
    <x v="27"/>
    <x v="1"/>
    <x v="2"/>
    <x v="2"/>
    <x v="6"/>
    <n v="151093"/>
    <n v="162"/>
    <n v="280914"/>
    <n v="296"/>
    <n v="468967"/>
    <n v="319108"/>
    <n v="555"/>
  </r>
  <r>
    <x v="27"/>
    <x v="1"/>
    <x v="2"/>
    <x v="2"/>
    <x v="7"/>
    <n v="3535060"/>
    <n v="2837"/>
    <n v="1850042"/>
    <n v="1087"/>
    <n v="5688819"/>
    <n v="2912532"/>
    <n v="4922"/>
  </r>
  <r>
    <x v="27"/>
    <x v="1"/>
    <x v="2"/>
    <x v="2"/>
    <x v="8"/>
    <n v="11476519"/>
    <n v="8248"/>
    <n v="11671120"/>
    <n v="4121"/>
    <n v="23468273"/>
    <n v="9681536"/>
    <n v="15684"/>
  </r>
  <r>
    <x v="27"/>
    <x v="1"/>
    <x v="2"/>
    <x v="3"/>
    <x v="9"/>
    <n v="174922"/>
    <n v="94"/>
    <n v="559852"/>
    <n v="265"/>
    <n v="734774"/>
    <n v="258362"/>
    <n v="435"/>
  </r>
  <r>
    <x v="27"/>
    <x v="1"/>
    <x v="2"/>
    <x v="3"/>
    <x v="10"/>
    <n v="4552832"/>
    <n v="1361"/>
    <n v="2351609"/>
    <n v="848"/>
    <n v="6949214"/>
    <n v="1710615"/>
    <n v="2841"/>
  </r>
  <r>
    <x v="27"/>
    <x v="1"/>
    <x v="2"/>
    <x v="3"/>
    <x v="4"/>
    <n v="10723129"/>
    <n v="4076"/>
    <n v="2182500"/>
    <n v="1431"/>
    <n v="13193826"/>
    <n v="4006683"/>
    <n v="6795"/>
  </r>
  <r>
    <x v="27"/>
    <x v="1"/>
    <x v="2"/>
    <x v="3"/>
    <x v="8"/>
    <n v="10172373"/>
    <n v="4392"/>
    <n v="1010643"/>
    <n v="378"/>
    <n v="11318702"/>
    <n v="3268701"/>
    <n v="5566"/>
  </r>
  <r>
    <x v="27"/>
    <x v="1"/>
    <x v="2"/>
    <x v="4"/>
    <x v="4"/>
    <n v="29273"/>
    <n v="49"/>
    <n v="411857"/>
    <n v="446"/>
    <n v="469749"/>
    <n v="542933"/>
    <n v="1129"/>
  </r>
  <r>
    <x v="27"/>
    <x v="1"/>
    <x v="2"/>
    <x v="5"/>
    <x v="1"/>
    <n v="3235475"/>
    <n v="2236"/>
    <n v="1834841"/>
    <n v="1146"/>
    <n v="5267604"/>
    <n v="2566668"/>
    <n v="4128"/>
  </r>
  <r>
    <x v="27"/>
    <x v="1"/>
    <x v="2"/>
    <x v="5"/>
    <x v="6"/>
    <n v="0"/>
    <n v="0"/>
    <n v="0"/>
    <n v="0"/>
    <n v="0"/>
    <n v="1076"/>
    <n v="2"/>
  </r>
  <r>
    <x v="27"/>
    <x v="1"/>
    <x v="3"/>
    <x v="6"/>
    <x v="12"/>
    <n v="0"/>
    <n v="13"/>
    <n v="83"/>
    <n v="2"/>
    <n v="83"/>
    <n v="9206"/>
    <n v="22"/>
  </r>
  <r>
    <x v="27"/>
    <x v="1"/>
    <x v="3"/>
    <x v="6"/>
    <x v="31"/>
    <n v="0"/>
    <n v="0"/>
    <n v="975330"/>
    <n v="229"/>
    <n v="975330"/>
    <n v="124285"/>
    <n v="236"/>
  </r>
  <r>
    <x v="27"/>
    <x v="1"/>
    <x v="3"/>
    <x v="7"/>
    <x v="13"/>
    <n v="0"/>
    <n v="0"/>
    <n v="922678"/>
    <n v="243"/>
    <n v="922678"/>
    <n v="136268"/>
    <n v="249"/>
  </r>
  <r>
    <x v="27"/>
    <x v="1"/>
    <x v="3"/>
    <x v="7"/>
    <x v="0"/>
    <n v="0"/>
    <n v="0"/>
    <n v="9814380"/>
    <n v="2593"/>
    <n v="9814380"/>
    <n v="1444620"/>
    <n v="2707"/>
  </r>
  <r>
    <x v="27"/>
    <x v="1"/>
    <x v="4"/>
    <x v="8"/>
    <x v="14"/>
    <n v="7205452"/>
    <n v="2469"/>
    <n v="1153309"/>
    <n v="359"/>
    <n v="8422591"/>
    <n v="1889648"/>
    <n v="3456"/>
  </r>
  <r>
    <x v="27"/>
    <x v="1"/>
    <x v="4"/>
    <x v="8"/>
    <x v="3"/>
    <n v="3453531"/>
    <n v="1355"/>
    <n v="4814699"/>
    <n v="1255"/>
    <n v="8344930"/>
    <n v="2091103"/>
    <n v="3248"/>
  </r>
  <r>
    <x v="27"/>
    <x v="1"/>
    <x v="4"/>
    <x v="8"/>
    <x v="5"/>
    <n v="7142807"/>
    <n v="2833"/>
    <n v="1674320"/>
    <n v="478"/>
    <n v="8939081"/>
    <n v="2499023"/>
    <n v="4071"/>
  </r>
  <r>
    <x v="27"/>
    <x v="1"/>
    <x v="4"/>
    <x v="9"/>
    <x v="16"/>
    <n v="0"/>
    <n v="0"/>
    <n v="26102"/>
    <n v="37"/>
    <n v="26102"/>
    <n v="25642"/>
    <n v="37"/>
  </r>
  <r>
    <x v="27"/>
    <x v="1"/>
    <x v="4"/>
    <x v="9"/>
    <x v="17"/>
    <n v="0"/>
    <n v="0"/>
    <n v="122102"/>
    <n v="24"/>
    <n v="122102"/>
    <n v="17272"/>
    <n v="24"/>
  </r>
  <r>
    <x v="27"/>
    <x v="1"/>
    <x v="4"/>
    <x v="9"/>
    <x v="18"/>
    <n v="110118"/>
    <n v="44"/>
    <n v="167700"/>
    <n v="118"/>
    <n v="277818"/>
    <n v="115029"/>
    <n v="177"/>
  </r>
  <r>
    <x v="27"/>
    <x v="1"/>
    <x v="5"/>
    <x v="10"/>
    <x v="19"/>
    <n v="0"/>
    <n v="0"/>
    <n v="60009"/>
    <n v="10"/>
    <n v="60009"/>
    <n v="5598"/>
    <n v="11"/>
  </r>
  <r>
    <x v="27"/>
    <x v="1"/>
    <x v="5"/>
    <x v="10"/>
    <x v="20"/>
    <n v="0"/>
    <n v="0"/>
    <n v="6806636"/>
    <n v="1057"/>
    <n v="6806636"/>
    <n v="523145"/>
    <n v="1072"/>
  </r>
  <r>
    <x v="27"/>
    <x v="1"/>
    <x v="5"/>
    <x v="11"/>
    <x v="19"/>
    <n v="766369"/>
    <n v="147"/>
    <n v="10013430"/>
    <n v="858"/>
    <n v="10779799"/>
    <n v="623924"/>
    <n v="1168"/>
  </r>
  <r>
    <x v="27"/>
    <x v="1"/>
    <x v="5"/>
    <x v="11"/>
    <x v="21"/>
    <n v="0"/>
    <n v="0"/>
    <n v="103230071"/>
    <n v="5777"/>
    <n v="103230071"/>
    <n v="3070636"/>
    <n v="5963"/>
  </r>
  <r>
    <x v="27"/>
    <x v="1"/>
    <x v="6"/>
    <x v="12"/>
    <x v="22"/>
    <n v="0"/>
    <n v="0"/>
    <n v="503580"/>
    <n v="107"/>
    <n v="503580"/>
    <n v="71270"/>
    <n v="128"/>
  </r>
  <r>
    <x v="27"/>
    <x v="1"/>
    <x v="6"/>
    <x v="13"/>
    <x v="23"/>
    <n v="0"/>
    <n v="0"/>
    <n v="0"/>
    <n v="71"/>
    <n v="0"/>
    <n v="31790"/>
    <n v="73"/>
  </r>
  <r>
    <x v="27"/>
    <x v="1"/>
    <x v="7"/>
    <x v="14"/>
    <x v="24"/>
    <n v="0"/>
    <n v="0"/>
    <n v="1877782"/>
    <n v="330"/>
    <n v="1877782"/>
    <n v="239379"/>
    <n v="421"/>
  </r>
  <r>
    <x v="27"/>
    <x v="1"/>
    <x v="7"/>
    <x v="16"/>
    <x v="2"/>
    <n v="2157973"/>
    <n v="390"/>
    <n v="1120124"/>
    <n v="393"/>
    <n v="3278097"/>
    <n v="481407"/>
    <n v="967"/>
  </r>
  <r>
    <x v="27"/>
    <x v="1"/>
    <x v="7"/>
    <x v="16"/>
    <x v="21"/>
    <n v="1070509"/>
    <n v="198"/>
    <n v="2210686"/>
    <n v="639"/>
    <n v="3302394"/>
    <n v="486328"/>
    <n v="919"/>
  </r>
  <r>
    <x v="27"/>
    <x v="1"/>
    <x v="7"/>
    <x v="17"/>
    <x v="2"/>
    <n v="0"/>
    <n v="2"/>
    <n v="0"/>
    <n v="0"/>
    <n v="0"/>
    <n v="5338"/>
    <n v="10"/>
  </r>
  <r>
    <x v="27"/>
    <x v="1"/>
    <x v="7"/>
    <x v="18"/>
    <x v="25"/>
    <n v="1698304"/>
    <n v="266"/>
    <n v="3283538"/>
    <n v="803"/>
    <n v="4981842"/>
    <n v="684959"/>
    <n v="1393"/>
  </r>
  <r>
    <x v="27"/>
    <x v="1"/>
    <x v="7"/>
    <x v="19"/>
    <x v="2"/>
    <n v="2597427"/>
    <n v="981"/>
    <n v="96152"/>
    <n v="22"/>
    <n v="2693579"/>
    <n v="659919"/>
    <n v="1292"/>
  </r>
  <r>
    <x v="27"/>
    <x v="1"/>
    <x v="7"/>
    <x v="19"/>
    <x v="26"/>
    <n v="5321012"/>
    <n v="1464"/>
    <n v="0"/>
    <n v="0"/>
    <n v="5321012"/>
    <n v="981002"/>
    <n v="1847"/>
  </r>
  <r>
    <x v="27"/>
    <x v="1"/>
    <x v="7"/>
    <x v="20"/>
    <x v="21"/>
    <n v="0"/>
    <n v="0"/>
    <n v="5112"/>
    <n v="3"/>
    <n v="5112"/>
    <n v="2080"/>
    <n v="4"/>
  </r>
  <r>
    <x v="27"/>
    <x v="2"/>
    <x v="0"/>
    <x v="0"/>
    <x v="13"/>
    <n v="0"/>
    <n v="0"/>
    <n v="8935"/>
    <n v="9"/>
    <n v="8935"/>
    <n v="2993"/>
    <n v="11"/>
  </r>
  <r>
    <x v="27"/>
    <x v="2"/>
    <x v="2"/>
    <x v="2"/>
    <x v="5"/>
    <n v="8213669"/>
    <n v="6264"/>
    <n v="8355205"/>
    <n v="4198"/>
    <n v="17099856"/>
    <n v="8148087"/>
    <n v="13279"/>
  </r>
  <r>
    <x v="27"/>
    <x v="2"/>
    <x v="2"/>
    <x v="2"/>
    <x v="6"/>
    <n v="126673"/>
    <n v="148"/>
    <n v="303425"/>
    <n v="281"/>
    <n v="455398"/>
    <n v="332181"/>
    <n v="533"/>
  </r>
  <r>
    <x v="27"/>
    <x v="2"/>
    <x v="2"/>
    <x v="2"/>
    <x v="7"/>
    <n v="3684935"/>
    <n v="2836"/>
    <n v="1884228"/>
    <n v="1060"/>
    <n v="5962822"/>
    <n v="2852924"/>
    <n v="4863"/>
  </r>
  <r>
    <x v="27"/>
    <x v="2"/>
    <x v="2"/>
    <x v="2"/>
    <x v="8"/>
    <n v="11306660"/>
    <n v="8426"/>
    <n v="11662730"/>
    <n v="4319"/>
    <n v="23250567"/>
    <n v="9909146"/>
    <n v="16358"/>
  </r>
  <r>
    <x v="27"/>
    <x v="2"/>
    <x v="2"/>
    <x v="3"/>
    <x v="9"/>
    <n v="189210"/>
    <n v="96"/>
    <n v="557984"/>
    <n v="265"/>
    <n v="747194"/>
    <n v="249754"/>
    <n v="436"/>
  </r>
  <r>
    <x v="27"/>
    <x v="2"/>
    <x v="2"/>
    <x v="3"/>
    <x v="10"/>
    <n v="4457507"/>
    <n v="1382"/>
    <n v="2341328"/>
    <n v="850"/>
    <n v="6829478"/>
    <n v="1716402"/>
    <n v="2879"/>
  </r>
  <r>
    <x v="27"/>
    <x v="2"/>
    <x v="2"/>
    <x v="3"/>
    <x v="4"/>
    <n v="10239303"/>
    <n v="4150"/>
    <n v="2271172"/>
    <n v="1453"/>
    <n v="12815926"/>
    <n v="3898915"/>
    <n v="6916"/>
  </r>
  <r>
    <x v="27"/>
    <x v="2"/>
    <x v="2"/>
    <x v="3"/>
    <x v="8"/>
    <n v="9547093"/>
    <n v="4569"/>
    <n v="1000632"/>
    <n v="376"/>
    <n v="10670400"/>
    <n v="3330851"/>
    <n v="5754"/>
  </r>
  <r>
    <x v="27"/>
    <x v="2"/>
    <x v="2"/>
    <x v="4"/>
    <x v="4"/>
    <n v="39065"/>
    <n v="59"/>
    <n v="467833"/>
    <n v="387"/>
    <n v="509609"/>
    <n v="529406"/>
    <n v="1029"/>
  </r>
  <r>
    <x v="27"/>
    <x v="2"/>
    <x v="2"/>
    <x v="5"/>
    <x v="1"/>
    <n v="3364254"/>
    <n v="2492"/>
    <n v="1877036"/>
    <n v="1196"/>
    <n v="5414337"/>
    <n v="2917661"/>
    <n v="5021"/>
  </r>
  <r>
    <x v="27"/>
    <x v="2"/>
    <x v="2"/>
    <x v="5"/>
    <x v="6"/>
    <n v="0"/>
    <n v="0"/>
    <n v="0"/>
    <n v="0"/>
    <n v="0"/>
    <n v="1280"/>
    <n v="2"/>
  </r>
  <r>
    <x v="27"/>
    <x v="2"/>
    <x v="3"/>
    <x v="6"/>
    <x v="12"/>
    <n v="6242"/>
    <n v="23"/>
    <n v="293"/>
    <n v="2"/>
    <n v="6535"/>
    <n v="22698"/>
    <n v="34"/>
  </r>
  <r>
    <x v="27"/>
    <x v="2"/>
    <x v="3"/>
    <x v="6"/>
    <x v="31"/>
    <n v="0"/>
    <n v="0"/>
    <n v="1058776"/>
    <n v="227"/>
    <n v="1058776"/>
    <n v="126700"/>
    <n v="234"/>
  </r>
  <r>
    <x v="27"/>
    <x v="2"/>
    <x v="3"/>
    <x v="7"/>
    <x v="13"/>
    <n v="0"/>
    <n v="0"/>
    <n v="989000"/>
    <n v="245"/>
    <n v="989000"/>
    <n v="137150"/>
    <n v="251"/>
  </r>
  <r>
    <x v="27"/>
    <x v="2"/>
    <x v="3"/>
    <x v="7"/>
    <x v="0"/>
    <n v="0"/>
    <n v="0"/>
    <n v="11406984"/>
    <n v="2773"/>
    <n v="11406984"/>
    <n v="1628919"/>
    <n v="2874"/>
  </r>
  <r>
    <x v="27"/>
    <x v="2"/>
    <x v="4"/>
    <x v="8"/>
    <x v="14"/>
    <n v="6988155"/>
    <n v="2448"/>
    <n v="1400958"/>
    <n v="366"/>
    <n v="8435105"/>
    <n v="1992209"/>
    <n v="3452"/>
  </r>
  <r>
    <x v="27"/>
    <x v="2"/>
    <x v="4"/>
    <x v="8"/>
    <x v="3"/>
    <n v="3614578"/>
    <n v="1445"/>
    <n v="5410912"/>
    <n v="1312"/>
    <n v="9133200"/>
    <n v="2145981"/>
    <n v="3421"/>
  </r>
  <r>
    <x v="27"/>
    <x v="2"/>
    <x v="4"/>
    <x v="8"/>
    <x v="5"/>
    <n v="7557722"/>
    <n v="2882"/>
    <n v="1795438"/>
    <n v="579"/>
    <n v="9494482"/>
    <n v="2603799"/>
    <n v="4209"/>
  </r>
  <r>
    <x v="27"/>
    <x v="2"/>
    <x v="4"/>
    <x v="9"/>
    <x v="16"/>
    <n v="0"/>
    <n v="0"/>
    <n v="38482"/>
    <n v="36"/>
    <n v="38482"/>
    <n v="23605"/>
    <n v="36"/>
  </r>
  <r>
    <x v="27"/>
    <x v="2"/>
    <x v="4"/>
    <x v="9"/>
    <x v="17"/>
    <n v="0"/>
    <n v="0"/>
    <n v="112681"/>
    <n v="24"/>
    <n v="112681"/>
    <n v="15551"/>
    <n v="24"/>
  </r>
  <r>
    <x v="27"/>
    <x v="2"/>
    <x v="4"/>
    <x v="9"/>
    <x v="18"/>
    <n v="89697"/>
    <n v="64"/>
    <n v="158480"/>
    <n v="125"/>
    <n v="248177"/>
    <n v="109310"/>
    <n v="209"/>
  </r>
  <r>
    <x v="27"/>
    <x v="2"/>
    <x v="5"/>
    <x v="10"/>
    <x v="19"/>
    <n v="0"/>
    <n v="0"/>
    <n v="83312"/>
    <n v="11"/>
    <n v="83312"/>
    <n v="6869"/>
    <n v="12"/>
  </r>
  <r>
    <x v="27"/>
    <x v="2"/>
    <x v="5"/>
    <x v="10"/>
    <x v="20"/>
    <n v="0"/>
    <n v="0"/>
    <n v="7327729"/>
    <n v="1189"/>
    <n v="7327729"/>
    <n v="591532"/>
    <n v="1204"/>
  </r>
  <r>
    <x v="27"/>
    <x v="2"/>
    <x v="5"/>
    <x v="11"/>
    <x v="19"/>
    <n v="1458139"/>
    <n v="153"/>
    <n v="10549091"/>
    <n v="855"/>
    <n v="12007230"/>
    <n v="641870"/>
    <n v="1185"/>
  </r>
  <r>
    <x v="27"/>
    <x v="2"/>
    <x v="5"/>
    <x v="11"/>
    <x v="21"/>
    <n v="0"/>
    <n v="0"/>
    <n v="112007575"/>
    <n v="5770"/>
    <n v="112007575"/>
    <n v="3142541"/>
    <n v="5955"/>
  </r>
  <r>
    <x v="27"/>
    <x v="2"/>
    <x v="6"/>
    <x v="12"/>
    <x v="22"/>
    <n v="0"/>
    <n v="0"/>
    <n v="488855"/>
    <n v="107"/>
    <n v="488855"/>
    <n v="82730"/>
    <n v="128"/>
  </r>
  <r>
    <x v="27"/>
    <x v="2"/>
    <x v="6"/>
    <x v="13"/>
    <x v="23"/>
    <n v="0"/>
    <n v="0"/>
    <n v="0"/>
    <n v="101"/>
    <n v="0"/>
    <n v="54189"/>
    <n v="104"/>
  </r>
  <r>
    <x v="27"/>
    <x v="2"/>
    <x v="7"/>
    <x v="14"/>
    <x v="24"/>
    <n v="0"/>
    <n v="0"/>
    <n v="1967073"/>
    <n v="330"/>
    <n v="1967073"/>
    <n v="249969"/>
    <n v="421"/>
  </r>
  <r>
    <x v="27"/>
    <x v="2"/>
    <x v="7"/>
    <x v="16"/>
    <x v="2"/>
    <n v="1999089"/>
    <n v="369"/>
    <n v="1358402"/>
    <n v="391"/>
    <n v="3357491"/>
    <n v="476977"/>
    <n v="932"/>
  </r>
  <r>
    <x v="27"/>
    <x v="2"/>
    <x v="7"/>
    <x v="16"/>
    <x v="21"/>
    <n v="1090353"/>
    <n v="207"/>
    <n v="2603787"/>
    <n v="643"/>
    <n v="3775420"/>
    <n v="489281"/>
    <n v="933"/>
  </r>
  <r>
    <x v="27"/>
    <x v="2"/>
    <x v="7"/>
    <x v="17"/>
    <x v="2"/>
    <n v="0"/>
    <n v="47"/>
    <n v="0"/>
    <n v="0"/>
    <n v="0"/>
    <n v="28465"/>
    <n v="59"/>
  </r>
  <r>
    <x v="27"/>
    <x v="2"/>
    <x v="7"/>
    <x v="18"/>
    <x v="25"/>
    <n v="1574316"/>
    <n v="271"/>
    <n v="4077098"/>
    <n v="831"/>
    <n v="5651414"/>
    <n v="680938"/>
    <n v="1411"/>
  </r>
  <r>
    <x v="27"/>
    <x v="2"/>
    <x v="7"/>
    <x v="19"/>
    <x v="2"/>
    <n v="2736624"/>
    <n v="988"/>
    <n v="78814"/>
    <n v="22"/>
    <n v="2815438"/>
    <n v="630612"/>
    <n v="1295"/>
  </r>
  <r>
    <x v="27"/>
    <x v="2"/>
    <x v="7"/>
    <x v="19"/>
    <x v="26"/>
    <n v="3796381"/>
    <n v="1436"/>
    <n v="0"/>
    <n v="0"/>
    <n v="3796381"/>
    <n v="959618"/>
    <n v="1837"/>
  </r>
  <r>
    <x v="27"/>
    <x v="2"/>
    <x v="7"/>
    <x v="20"/>
    <x v="21"/>
    <n v="0"/>
    <n v="0"/>
    <n v="2941"/>
    <n v="3"/>
    <n v="2941"/>
    <n v="1213"/>
    <n v="4"/>
  </r>
  <r>
    <x v="27"/>
    <x v="3"/>
    <x v="0"/>
    <x v="0"/>
    <x v="13"/>
    <n v="0"/>
    <n v="0"/>
    <n v="6173"/>
    <n v="8"/>
    <n v="6173"/>
    <n v="3691"/>
    <n v="9"/>
  </r>
  <r>
    <x v="27"/>
    <x v="3"/>
    <x v="2"/>
    <x v="2"/>
    <x v="5"/>
    <n v="7848660"/>
    <n v="6316"/>
    <n v="8082448"/>
    <n v="4210"/>
    <n v="16270331"/>
    <n v="7988889"/>
    <n v="13263"/>
  </r>
  <r>
    <x v="27"/>
    <x v="3"/>
    <x v="2"/>
    <x v="2"/>
    <x v="6"/>
    <n v="106611"/>
    <n v="187"/>
    <n v="286970"/>
    <n v="294"/>
    <n v="422097"/>
    <n v="341818"/>
    <n v="579"/>
  </r>
  <r>
    <x v="27"/>
    <x v="3"/>
    <x v="2"/>
    <x v="2"/>
    <x v="7"/>
    <n v="3551590"/>
    <n v="2901"/>
    <n v="1787356"/>
    <n v="1113"/>
    <n v="5646562"/>
    <n v="2898635"/>
    <n v="4965"/>
  </r>
  <r>
    <x v="27"/>
    <x v="3"/>
    <x v="2"/>
    <x v="2"/>
    <x v="8"/>
    <n v="11157530"/>
    <n v="8597"/>
    <n v="11182991"/>
    <n v="4414"/>
    <n v="22698358"/>
    <n v="9861602"/>
    <n v="16540"/>
  </r>
  <r>
    <x v="27"/>
    <x v="3"/>
    <x v="2"/>
    <x v="3"/>
    <x v="9"/>
    <n v="62714"/>
    <n v="57"/>
    <n v="407986"/>
    <n v="257"/>
    <n v="470700"/>
    <n v="220912"/>
    <n v="386"/>
  </r>
  <r>
    <x v="27"/>
    <x v="3"/>
    <x v="2"/>
    <x v="3"/>
    <x v="10"/>
    <n v="4570742"/>
    <n v="1395"/>
    <n v="2222705"/>
    <n v="827"/>
    <n v="6811883"/>
    <n v="1735363"/>
    <n v="2842"/>
  </r>
  <r>
    <x v="27"/>
    <x v="3"/>
    <x v="2"/>
    <x v="3"/>
    <x v="4"/>
    <n v="10353601"/>
    <n v="4231"/>
    <n v="2226388"/>
    <n v="1407"/>
    <n v="12871075"/>
    <n v="3980236"/>
    <n v="6980"/>
  </r>
  <r>
    <x v="27"/>
    <x v="3"/>
    <x v="2"/>
    <x v="3"/>
    <x v="8"/>
    <n v="11520940"/>
    <n v="4596"/>
    <n v="815832"/>
    <n v="375"/>
    <n v="12442456"/>
    <n v="3367211"/>
    <n v="5767"/>
  </r>
  <r>
    <x v="27"/>
    <x v="3"/>
    <x v="2"/>
    <x v="4"/>
    <x v="4"/>
    <n v="35605"/>
    <n v="55"/>
    <n v="378967"/>
    <n v="347"/>
    <n v="417099"/>
    <n v="497057"/>
    <n v="960"/>
  </r>
  <r>
    <x v="27"/>
    <x v="3"/>
    <x v="2"/>
    <x v="5"/>
    <x v="1"/>
    <n v="2808095"/>
    <n v="2504"/>
    <n v="2058342"/>
    <n v="1166"/>
    <n v="4977637"/>
    <n v="2731385"/>
    <n v="4435"/>
  </r>
  <r>
    <x v="27"/>
    <x v="3"/>
    <x v="3"/>
    <x v="6"/>
    <x v="12"/>
    <n v="24902"/>
    <n v="37"/>
    <n v="661"/>
    <n v="2"/>
    <n v="25563"/>
    <n v="30734"/>
    <n v="50"/>
  </r>
  <r>
    <x v="27"/>
    <x v="3"/>
    <x v="3"/>
    <x v="6"/>
    <x v="31"/>
    <n v="0"/>
    <n v="0"/>
    <n v="1039333"/>
    <n v="220"/>
    <n v="1039333"/>
    <n v="114186"/>
    <n v="228"/>
  </r>
  <r>
    <x v="27"/>
    <x v="3"/>
    <x v="3"/>
    <x v="7"/>
    <x v="13"/>
    <n v="0"/>
    <n v="0"/>
    <n v="1077756"/>
    <n v="249"/>
    <n v="1077756"/>
    <n v="130910"/>
    <n v="255"/>
  </r>
  <r>
    <x v="27"/>
    <x v="3"/>
    <x v="3"/>
    <x v="7"/>
    <x v="0"/>
    <n v="0"/>
    <n v="0"/>
    <n v="10805668"/>
    <n v="2781"/>
    <n v="10805668"/>
    <n v="1548009"/>
    <n v="2883"/>
  </r>
  <r>
    <x v="27"/>
    <x v="3"/>
    <x v="4"/>
    <x v="8"/>
    <x v="14"/>
    <n v="6962852"/>
    <n v="2534"/>
    <n v="1224085"/>
    <n v="370"/>
    <n v="8225014"/>
    <n v="2067351"/>
    <n v="3571"/>
  </r>
  <r>
    <x v="27"/>
    <x v="3"/>
    <x v="4"/>
    <x v="8"/>
    <x v="3"/>
    <n v="3728699"/>
    <n v="1456"/>
    <n v="5719773"/>
    <n v="1247"/>
    <n v="9597001"/>
    <n v="2185988"/>
    <n v="3407"/>
  </r>
  <r>
    <x v="27"/>
    <x v="3"/>
    <x v="4"/>
    <x v="8"/>
    <x v="5"/>
    <n v="7445653"/>
    <n v="2913"/>
    <n v="1642085"/>
    <n v="574"/>
    <n v="9238262"/>
    <n v="2605533"/>
    <n v="4258"/>
  </r>
  <r>
    <x v="27"/>
    <x v="3"/>
    <x v="4"/>
    <x v="9"/>
    <x v="16"/>
    <n v="0"/>
    <n v="0"/>
    <n v="41875"/>
    <n v="37"/>
    <n v="41875"/>
    <n v="27067"/>
    <n v="37"/>
  </r>
  <r>
    <x v="27"/>
    <x v="3"/>
    <x v="4"/>
    <x v="9"/>
    <x v="17"/>
    <n v="0"/>
    <n v="0"/>
    <n v="113670"/>
    <n v="23"/>
    <n v="113670"/>
    <n v="17538"/>
    <n v="23"/>
  </r>
  <r>
    <x v="27"/>
    <x v="3"/>
    <x v="4"/>
    <x v="9"/>
    <x v="18"/>
    <n v="103469"/>
    <n v="37"/>
    <n v="144373"/>
    <n v="122"/>
    <n v="247842"/>
    <n v="110821"/>
    <n v="175"/>
  </r>
  <r>
    <x v="27"/>
    <x v="3"/>
    <x v="5"/>
    <x v="10"/>
    <x v="19"/>
    <n v="0"/>
    <n v="0"/>
    <n v="111431"/>
    <n v="11"/>
    <n v="111431"/>
    <n v="7080"/>
    <n v="12"/>
  </r>
  <r>
    <x v="27"/>
    <x v="3"/>
    <x v="5"/>
    <x v="10"/>
    <x v="20"/>
    <n v="0"/>
    <n v="0"/>
    <n v="7209779"/>
    <n v="1140"/>
    <n v="7209779"/>
    <n v="545348"/>
    <n v="1158"/>
  </r>
  <r>
    <x v="27"/>
    <x v="3"/>
    <x v="5"/>
    <x v="11"/>
    <x v="19"/>
    <n v="1321719"/>
    <n v="195"/>
    <n v="10435726"/>
    <n v="851"/>
    <n v="11757445"/>
    <n v="707414"/>
    <n v="1257"/>
  </r>
  <r>
    <x v="27"/>
    <x v="3"/>
    <x v="5"/>
    <x v="11"/>
    <x v="21"/>
    <n v="0"/>
    <n v="0"/>
    <n v="110847604"/>
    <n v="5776"/>
    <n v="110847604"/>
    <n v="3147907"/>
    <n v="5963"/>
  </r>
  <r>
    <x v="27"/>
    <x v="3"/>
    <x v="6"/>
    <x v="12"/>
    <x v="22"/>
    <n v="0"/>
    <n v="0"/>
    <n v="608719"/>
    <n v="108"/>
    <n v="608719"/>
    <n v="71287"/>
    <n v="129"/>
  </r>
  <r>
    <x v="27"/>
    <x v="3"/>
    <x v="6"/>
    <x v="13"/>
    <x v="23"/>
    <n v="0"/>
    <n v="0"/>
    <n v="0"/>
    <n v="43"/>
    <n v="0"/>
    <n v="17087"/>
    <n v="46"/>
  </r>
  <r>
    <x v="27"/>
    <x v="3"/>
    <x v="7"/>
    <x v="14"/>
    <x v="24"/>
    <n v="0"/>
    <n v="0"/>
    <n v="2085632"/>
    <n v="332"/>
    <n v="2085632"/>
    <n v="248876"/>
    <n v="423"/>
  </r>
  <r>
    <x v="27"/>
    <x v="3"/>
    <x v="7"/>
    <x v="16"/>
    <x v="2"/>
    <n v="1370159"/>
    <n v="359"/>
    <n v="1225953"/>
    <n v="386"/>
    <n v="2596112"/>
    <n v="447275"/>
    <n v="905"/>
  </r>
  <r>
    <x v="27"/>
    <x v="3"/>
    <x v="7"/>
    <x v="16"/>
    <x v="21"/>
    <n v="1059460"/>
    <n v="194"/>
    <n v="2551931"/>
    <n v="645"/>
    <n v="3724086"/>
    <n v="480613"/>
    <n v="923"/>
  </r>
  <r>
    <x v="27"/>
    <x v="3"/>
    <x v="7"/>
    <x v="17"/>
    <x v="2"/>
    <n v="0"/>
    <n v="54"/>
    <n v="0"/>
    <n v="0"/>
    <n v="0"/>
    <n v="29616"/>
    <n v="65"/>
  </r>
  <r>
    <x v="27"/>
    <x v="3"/>
    <x v="7"/>
    <x v="18"/>
    <x v="25"/>
    <n v="536639"/>
    <n v="264"/>
    <n v="4563712"/>
    <n v="833"/>
    <n v="5100351"/>
    <n v="671019"/>
    <n v="1403"/>
  </r>
  <r>
    <x v="27"/>
    <x v="3"/>
    <x v="7"/>
    <x v="19"/>
    <x v="2"/>
    <n v="3308048"/>
    <n v="974"/>
    <n v="16439"/>
    <n v="16"/>
    <n v="3324487"/>
    <n v="620946"/>
    <n v="1274"/>
  </r>
  <r>
    <x v="27"/>
    <x v="3"/>
    <x v="7"/>
    <x v="19"/>
    <x v="26"/>
    <n v="4770905"/>
    <n v="1459"/>
    <n v="0"/>
    <n v="0"/>
    <n v="4770905"/>
    <n v="974182"/>
    <n v="1861"/>
  </r>
  <r>
    <x v="27"/>
    <x v="3"/>
    <x v="7"/>
    <x v="20"/>
    <x v="21"/>
    <n v="0"/>
    <n v="0"/>
    <n v="8029"/>
    <n v="3"/>
    <n v="8029"/>
    <n v="2074"/>
    <n v="4"/>
  </r>
  <r>
    <x v="28"/>
    <x v="0"/>
    <x v="0"/>
    <x v="0"/>
    <x v="13"/>
    <n v="0"/>
    <n v="0"/>
    <n v="0"/>
    <n v="6"/>
    <n v="0"/>
    <n v="3929"/>
    <n v="7"/>
  </r>
  <r>
    <x v="28"/>
    <x v="0"/>
    <x v="0"/>
    <x v="0"/>
    <x v="31"/>
    <n v="0"/>
    <n v="0"/>
    <n v="0"/>
    <n v="0"/>
    <n v="0"/>
    <n v="6364"/>
    <n v="11"/>
  </r>
  <r>
    <x v="28"/>
    <x v="0"/>
    <x v="2"/>
    <x v="2"/>
    <x v="5"/>
    <n v="8379394"/>
    <n v="6429"/>
    <n v="8208715"/>
    <n v="4146"/>
    <n v="16982962"/>
    <n v="8217599"/>
    <n v="13279"/>
  </r>
  <r>
    <x v="28"/>
    <x v="0"/>
    <x v="2"/>
    <x v="2"/>
    <x v="6"/>
    <n v="68766"/>
    <n v="112"/>
    <n v="226574"/>
    <n v="276"/>
    <n v="311691"/>
    <n v="266314"/>
    <n v="450"/>
  </r>
  <r>
    <x v="28"/>
    <x v="0"/>
    <x v="2"/>
    <x v="2"/>
    <x v="7"/>
    <n v="4051228"/>
    <n v="2893"/>
    <n v="1804507"/>
    <n v="1181"/>
    <n v="6151768"/>
    <n v="3118622"/>
    <n v="5043"/>
  </r>
  <r>
    <x v="28"/>
    <x v="0"/>
    <x v="2"/>
    <x v="2"/>
    <x v="8"/>
    <n v="11362008"/>
    <n v="8955"/>
    <n v="11797349"/>
    <n v="4365"/>
    <n v="23524635"/>
    <n v="10606790"/>
    <n v="16624"/>
  </r>
  <r>
    <x v="28"/>
    <x v="0"/>
    <x v="2"/>
    <x v="3"/>
    <x v="9"/>
    <n v="185902"/>
    <n v="102"/>
    <n v="489155"/>
    <n v="274"/>
    <n v="675057"/>
    <n v="262000"/>
    <n v="448"/>
  </r>
  <r>
    <x v="28"/>
    <x v="0"/>
    <x v="2"/>
    <x v="3"/>
    <x v="10"/>
    <n v="4957051"/>
    <n v="1447"/>
    <n v="2245700"/>
    <n v="828"/>
    <n v="7231311"/>
    <n v="1792862"/>
    <n v="2954"/>
  </r>
  <r>
    <x v="28"/>
    <x v="0"/>
    <x v="2"/>
    <x v="3"/>
    <x v="4"/>
    <n v="10715728"/>
    <n v="4327"/>
    <n v="2480220"/>
    <n v="1473"/>
    <n v="13549429"/>
    <n v="4210905"/>
    <n v="7133"/>
  </r>
  <r>
    <x v="28"/>
    <x v="0"/>
    <x v="2"/>
    <x v="3"/>
    <x v="8"/>
    <n v="11913370"/>
    <n v="4878"/>
    <n v="815691"/>
    <n v="316"/>
    <n v="12823444"/>
    <n v="3659894"/>
    <n v="6044"/>
  </r>
  <r>
    <x v="28"/>
    <x v="0"/>
    <x v="2"/>
    <x v="4"/>
    <x v="4"/>
    <n v="45411"/>
    <n v="69"/>
    <n v="451290"/>
    <n v="416"/>
    <n v="501727"/>
    <n v="534299"/>
    <n v="1057"/>
  </r>
  <r>
    <x v="28"/>
    <x v="0"/>
    <x v="2"/>
    <x v="5"/>
    <x v="1"/>
    <n v="3318398"/>
    <n v="2567"/>
    <n v="1903699"/>
    <n v="1095"/>
    <n v="5333545"/>
    <n v="2710049"/>
    <n v="4458"/>
  </r>
  <r>
    <x v="28"/>
    <x v="0"/>
    <x v="2"/>
    <x v="5"/>
    <x v="6"/>
    <n v="0"/>
    <n v="0"/>
    <n v="0"/>
    <n v="0"/>
    <n v="0"/>
    <n v="1024"/>
    <n v="2"/>
  </r>
  <r>
    <x v="28"/>
    <x v="0"/>
    <x v="3"/>
    <x v="6"/>
    <x v="12"/>
    <n v="36437"/>
    <n v="49"/>
    <n v="451"/>
    <n v="3"/>
    <n v="36888"/>
    <n v="42973"/>
    <n v="65"/>
  </r>
  <r>
    <x v="28"/>
    <x v="0"/>
    <x v="3"/>
    <x v="6"/>
    <x v="31"/>
    <n v="0"/>
    <n v="0"/>
    <n v="622582"/>
    <n v="239"/>
    <n v="622582"/>
    <n v="119755"/>
    <n v="246"/>
  </r>
  <r>
    <x v="28"/>
    <x v="0"/>
    <x v="3"/>
    <x v="7"/>
    <x v="13"/>
    <n v="0"/>
    <n v="0"/>
    <n v="808684"/>
    <n v="254"/>
    <n v="808684"/>
    <n v="137408"/>
    <n v="260"/>
  </r>
  <r>
    <x v="28"/>
    <x v="0"/>
    <x v="3"/>
    <x v="7"/>
    <x v="0"/>
    <n v="0"/>
    <n v="0"/>
    <n v="10614885"/>
    <n v="2814"/>
    <n v="10614885"/>
    <n v="1501463"/>
    <n v="2914"/>
  </r>
  <r>
    <x v="28"/>
    <x v="0"/>
    <x v="4"/>
    <x v="8"/>
    <x v="14"/>
    <n v="7658169"/>
    <n v="2781"/>
    <n v="1214595"/>
    <n v="383"/>
    <n v="8903257"/>
    <n v="2241054"/>
    <n v="3839"/>
  </r>
  <r>
    <x v="28"/>
    <x v="0"/>
    <x v="4"/>
    <x v="8"/>
    <x v="3"/>
    <n v="4055094"/>
    <n v="1518"/>
    <n v="5394174"/>
    <n v="1282"/>
    <n v="9554208"/>
    <n v="2187044"/>
    <n v="3465"/>
  </r>
  <r>
    <x v="28"/>
    <x v="0"/>
    <x v="4"/>
    <x v="8"/>
    <x v="5"/>
    <n v="8292811"/>
    <n v="3035"/>
    <n v="2269134"/>
    <n v="591"/>
    <n v="10596580"/>
    <n v="2807070"/>
    <n v="4351"/>
  </r>
  <r>
    <x v="28"/>
    <x v="0"/>
    <x v="4"/>
    <x v="9"/>
    <x v="16"/>
    <n v="0"/>
    <n v="0"/>
    <n v="1091"/>
    <n v="5"/>
    <n v="1091"/>
    <n v="4003"/>
    <n v="5"/>
  </r>
  <r>
    <x v="28"/>
    <x v="0"/>
    <x v="4"/>
    <x v="9"/>
    <x v="17"/>
    <n v="0"/>
    <n v="0"/>
    <n v="105910"/>
    <n v="26"/>
    <n v="105910"/>
    <n v="14659"/>
    <n v="26"/>
  </r>
  <r>
    <x v="28"/>
    <x v="0"/>
    <x v="4"/>
    <x v="9"/>
    <x v="18"/>
    <n v="105194"/>
    <n v="35"/>
    <n v="175798"/>
    <n v="124"/>
    <n v="280992"/>
    <n v="110638"/>
    <n v="175"/>
  </r>
  <r>
    <x v="28"/>
    <x v="0"/>
    <x v="5"/>
    <x v="10"/>
    <x v="19"/>
    <n v="0"/>
    <n v="0"/>
    <n v="97616"/>
    <n v="11"/>
    <n v="97616"/>
    <n v="7325"/>
    <n v="12"/>
  </r>
  <r>
    <x v="28"/>
    <x v="0"/>
    <x v="5"/>
    <x v="10"/>
    <x v="20"/>
    <n v="0"/>
    <n v="0"/>
    <n v="7654276"/>
    <n v="1097"/>
    <n v="7654276"/>
    <n v="555109"/>
    <n v="1116"/>
  </r>
  <r>
    <x v="28"/>
    <x v="0"/>
    <x v="5"/>
    <x v="11"/>
    <x v="19"/>
    <n v="1253676"/>
    <n v="204"/>
    <n v="8042609"/>
    <n v="850"/>
    <n v="9296285"/>
    <n v="635916"/>
    <n v="1235"/>
  </r>
  <r>
    <x v="28"/>
    <x v="0"/>
    <x v="5"/>
    <x v="11"/>
    <x v="21"/>
    <n v="0"/>
    <n v="0"/>
    <n v="106549537"/>
    <n v="5780"/>
    <n v="106549537"/>
    <n v="3178053"/>
    <n v="5964"/>
  </r>
  <r>
    <x v="28"/>
    <x v="0"/>
    <x v="6"/>
    <x v="12"/>
    <x v="22"/>
    <n v="0"/>
    <n v="0"/>
    <n v="594202"/>
    <n v="111"/>
    <n v="594202"/>
    <n v="91541"/>
    <n v="132"/>
  </r>
  <r>
    <x v="28"/>
    <x v="0"/>
    <x v="6"/>
    <x v="13"/>
    <x v="23"/>
    <n v="0"/>
    <n v="0"/>
    <n v="0"/>
    <n v="33"/>
    <n v="0"/>
    <n v="15313"/>
    <n v="35"/>
  </r>
  <r>
    <x v="28"/>
    <x v="0"/>
    <x v="7"/>
    <x v="14"/>
    <x v="24"/>
    <n v="0"/>
    <n v="0"/>
    <n v="1977231"/>
    <n v="326"/>
    <n v="1977231"/>
    <n v="250760"/>
    <n v="416"/>
  </r>
  <r>
    <x v="28"/>
    <x v="0"/>
    <x v="7"/>
    <x v="16"/>
    <x v="2"/>
    <n v="1355663"/>
    <n v="357"/>
    <n v="1253992"/>
    <n v="378"/>
    <n v="2609655"/>
    <n v="464110"/>
    <n v="895"/>
  </r>
  <r>
    <x v="28"/>
    <x v="0"/>
    <x v="7"/>
    <x v="16"/>
    <x v="21"/>
    <n v="363256"/>
    <n v="187"/>
    <n v="2038637"/>
    <n v="640"/>
    <n v="2502853"/>
    <n v="490863"/>
    <n v="910"/>
  </r>
  <r>
    <x v="28"/>
    <x v="0"/>
    <x v="7"/>
    <x v="17"/>
    <x v="2"/>
    <n v="0"/>
    <n v="58"/>
    <n v="0"/>
    <n v="0"/>
    <n v="0"/>
    <n v="52983"/>
    <n v="98"/>
  </r>
  <r>
    <x v="28"/>
    <x v="0"/>
    <x v="7"/>
    <x v="18"/>
    <x v="25"/>
    <n v="690724"/>
    <n v="271"/>
    <n v="4309707"/>
    <n v="806"/>
    <n v="5000431"/>
    <n v="694491"/>
    <n v="1387"/>
  </r>
  <r>
    <x v="28"/>
    <x v="0"/>
    <x v="7"/>
    <x v="21"/>
    <x v="26"/>
    <n v="0"/>
    <n v="0"/>
    <n v="0"/>
    <n v="4"/>
    <n v="0"/>
    <n v="5400"/>
    <n v="4"/>
  </r>
  <r>
    <x v="28"/>
    <x v="0"/>
    <x v="7"/>
    <x v="19"/>
    <x v="2"/>
    <n v="3415195"/>
    <n v="1001"/>
    <n v="103387"/>
    <n v="21"/>
    <n v="3518582"/>
    <n v="663419"/>
    <n v="1285"/>
  </r>
  <r>
    <x v="28"/>
    <x v="0"/>
    <x v="7"/>
    <x v="19"/>
    <x v="26"/>
    <n v="4703278"/>
    <n v="1421"/>
    <n v="0"/>
    <n v="0"/>
    <n v="4703278"/>
    <n v="995974"/>
    <n v="1823"/>
  </r>
  <r>
    <x v="28"/>
    <x v="0"/>
    <x v="7"/>
    <x v="20"/>
    <x v="21"/>
    <n v="0"/>
    <n v="0"/>
    <n v="10786"/>
    <n v="3"/>
    <n v="10786"/>
    <n v="1867"/>
    <n v="4"/>
  </r>
  <r>
    <x v="28"/>
    <x v="1"/>
    <x v="0"/>
    <x v="0"/>
    <x v="13"/>
    <n v="0"/>
    <n v="0"/>
    <n v="0"/>
    <n v="6"/>
    <n v="0"/>
    <n v="3622"/>
    <n v="7"/>
  </r>
  <r>
    <x v="28"/>
    <x v="1"/>
    <x v="0"/>
    <x v="0"/>
    <x v="31"/>
    <n v="0"/>
    <n v="0"/>
    <n v="0"/>
    <n v="0"/>
    <n v="0"/>
    <n v="8317"/>
    <n v="14"/>
  </r>
  <r>
    <x v="28"/>
    <x v="1"/>
    <x v="2"/>
    <x v="2"/>
    <x v="5"/>
    <n v="8539524"/>
    <n v="6603"/>
    <n v="8244792"/>
    <n v="4384"/>
    <n v="17135080"/>
    <n v="8399431"/>
    <n v="13623"/>
  </r>
  <r>
    <x v="28"/>
    <x v="1"/>
    <x v="2"/>
    <x v="2"/>
    <x v="6"/>
    <n v="130668"/>
    <n v="179"/>
    <n v="269900"/>
    <n v="274"/>
    <n v="401126"/>
    <n v="326759"/>
    <n v="521"/>
  </r>
  <r>
    <x v="28"/>
    <x v="1"/>
    <x v="2"/>
    <x v="2"/>
    <x v="7"/>
    <n v="3948566"/>
    <n v="2957"/>
    <n v="1923169"/>
    <n v="1172"/>
    <n v="6047130"/>
    <n v="3220293"/>
    <n v="5107"/>
  </r>
  <r>
    <x v="28"/>
    <x v="1"/>
    <x v="2"/>
    <x v="2"/>
    <x v="8"/>
    <n v="11610280"/>
    <n v="9301"/>
    <n v="11613536"/>
    <n v="4621"/>
    <n v="23646884"/>
    <n v="10626697"/>
    <n v="17346"/>
  </r>
  <r>
    <x v="28"/>
    <x v="1"/>
    <x v="2"/>
    <x v="3"/>
    <x v="9"/>
    <n v="205271"/>
    <n v="124"/>
    <n v="477944"/>
    <n v="294"/>
    <n v="683215"/>
    <n v="277922"/>
    <n v="493"/>
  </r>
  <r>
    <x v="28"/>
    <x v="1"/>
    <x v="2"/>
    <x v="3"/>
    <x v="10"/>
    <n v="4391944"/>
    <n v="1462"/>
    <n v="2250230"/>
    <n v="833"/>
    <n v="6645034"/>
    <n v="1833210"/>
    <n v="2968"/>
  </r>
  <r>
    <x v="28"/>
    <x v="1"/>
    <x v="2"/>
    <x v="3"/>
    <x v="4"/>
    <n v="10693962"/>
    <n v="4410"/>
    <n v="2248011"/>
    <n v="1582"/>
    <n v="13321850"/>
    <n v="4314406"/>
    <n v="7326"/>
  </r>
  <r>
    <x v="28"/>
    <x v="1"/>
    <x v="2"/>
    <x v="3"/>
    <x v="8"/>
    <n v="10823590"/>
    <n v="4989"/>
    <n v="765727"/>
    <n v="284"/>
    <n v="11625384"/>
    <n v="3568380"/>
    <n v="6122"/>
  </r>
  <r>
    <x v="28"/>
    <x v="1"/>
    <x v="2"/>
    <x v="4"/>
    <x v="4"/>
    <n v="42978"/>
    <n v="59"/>
    <n v="495292"/>
    <n v="471"/>
    <n v="549865"/>
    <n v="569766"/>
    <n v="1128"/>
  </r>
  <r>
    <x v="28"/>
    <x v="1"/>
    <x v="2"/>
    <x v="5"/>
    <x v="1"/>
    <n v="2889361"/>
    <n v="2544"/>
    <n v="2070698"/>
    <n v="1284"/>
    <n v="5070076"/>
    <n v="2837300"/>
    <n v="4702"/>
  </r>
  <r>
    <x v="28"/>
    <x v="1"/>
    <x v="2"/>
    <x v="5"/>
    <x v="6"/>
    <n v="0"/>
    <n v="0"/>
    <n v="0"/>
    <n v="0"/>
    <n v="0"/>
    <n v="1716"/>
    <n v="3"/>
  </r>
  <r>
    <x v="28"/>
    <x v="1"/>
    <x v="3"/>
    <x v="6"/>
    <x v="12"/>
    <n v="38261"/>
    <n v="52"/>
    <n v="2941"/>
    <n v="3"/>
    <n v="41202"/>
    <n v="49610"/>
    <n v="68"/>
  </r>
  <r>
    <x v="28"/>
    <x v="1"/>
    <x v="3"/>
    <x v="6"/>
    <x v="31"/>
    <n v="0"/>
    <n v="0"/>
    <n v="615888"/>
    <n v="227"/>
    <n v="615888"/>
    <n v="116222"/>
    <n v="234"/>
  </r>
  <r>
    <x v="28"/>
    <x v="1"/>
    <x v="3"/>
    <x v="7"/>
    <x v="13"/>
    <n v="0"/>
    <n v="0"/>
    <n v="928392"/>
    <n v="255"/>
    <n v="928392"/>
    <n v="138036"/>
    <n v="261"/>
  </r>
  <r>
    <x v="28"/>
    <x v="1"/>
    <x v="3"/>
    <x v="7"/>
    <x v="0"/>
    <n v="0"/>
    <n v="0"/>
    <n v="11487735"/>
    <n v="2748"/>
    <n v="11487735"/>
    <n v="1490792"/>
    <n v="2877"/>
  </r>
  <r>
    <x v="28"/>
    <x v="1"/>
    <x v="4"/>
    <x v="8"/>
    <x v="14"/>
    <n v="7869348"/>
    <n v="2870"/>
    <n v="1059254"/>
    <n v="414"/>
    <n v="8957801"/>
    <n v="2304263"/>
    <n v="4091"/>
  </r>
  <r>
    <x v="28"/>
    <x v="1"/>
    <x v="4"/>
    <x v="8"/>
    <x v="3"/>
    <n v="4177822"/>
    <n v="1549"/>
    <n v="4684728"/>
    <n v="1242"/>
    <n v="8968848"/>
    <n v="2175733"/>
    <n v="3474"/>
  </r>
  <r>
    <x v="28"/>
    <x v="1"/>
    <x v="4"/>
    <x v="8"/>
    <x v="5"/>
    <n v="7821615"/>
    <n v="3088"/>
    <n v="1972430"/>
    <n v="609"/>
    <n v="9821805"/>
    <n v="2744976"/>
    <n v="4494"/>
  </r>
  <r>
    <x v="28"/>
    <x v="1"/>
    <x v="4"/>
    <x v="9"/>
    <x v="16"/>
    <n v="0"/>
    <n v="0"/>
    <n v="4313"/>
    <n v="5"/>
    <n v="4313"/>
    <n v="901"/>
    <n v="5"/>
  </r>
  <r>
    <x v="28"/>
    <x v="1"/>
    <x v="4"/>
    <x v="9"/>
    <x v="17"/>
    <n v="0"/>
    <n v="0"/>
    <n v="120521"/>
    <n v="24"/>
    <n v="120521"/>
    <n v="18217"/>
    <n v="24"/>
  </r>
  <r>
    <x v="28"/>
    <x v="1"/>
    <x v="4"/>
    <x v="9"/>
    <x v="18"/>
    <n v="97435"/>
    <n v="36"/>
    <n v="196992"/>
    <n v="134"/>
    <n v="294427"/>
    <n v="91827"/>
    <n v="184"/>
  </r>
  <r>
    <x v="28"/>
    <x v="1"/>
    <x v="5"/>
    <x v="10"/>
    <x v="19"/>
    <n v="0"/>
    <n v="0"/>
    <n v="64227"/>
    <n v="13"/>
    <n v="64227"/>
    <n v="7252"/>
    <n v="14"/>
  </r>
  <r>
    <x v="28"/>
    <x v="1"/>
    <x v="5"/>
    <x v="10"/>
    <x v="20"/>
    <n v="0"/>
    <n v="0"/>
    <n v="5872831"/>
    <n v="1192"/>
    <n v="5872831"/>
    <n v="582230"/>
    <n v="1209"/>
  </r>
  <r>
    <x v="28"/>
    <x v="1"/>
    <x v="5"/>
    <x v="11"/>
    <x v="19"/>
    <n v="597524"/>
    <n v="197"/>
    <n v="7800213"/>
    <n v="855"/>
    <n v="8397737"/>
    <n v="608863"/>
    <n v="1228"/>
  </r>
  <r>
    <x v="28"/>
    <x v="1"/>
    <x v="5"/>
    <x v="11"/>
    <x v="21"/>
    <n v="0"/>
    <n v="0"/>
    <n v="98971441"/>
    <n v="5896"/>
    <n v="98971441"/>
    <n v="3198025"/>
    <n v="6080"/>
  </r>
  <r>
    <x v="28"/>
    <x v="1"/>
    <x v="6"/>
    <x v="12"/>
    <x v="22"/>
    <n v="0"/>
    <n v="0"/>
    <n v="484928"/>
    <n v="115"/>
    <n v="484928"/>
    <n v="77274"/>
    <n v="136"/>
  </r>
  <r>
    <x v="28"/>
    <x v="1"/>
    <x v="6"/>
    <x v="13"/>
    <x v="23"/>
    <n v="0"/>
    <n v="0"/>
    <n v="0"/>
    <n v="65"/>
    <n v="0"/>
    <n v="30182"/>
    <n v="67"/>
  </r>
  <r>
    <x v="28"/>
    <x v="1"/>
    <x v="7"/>
    <x v="14"/>
    <x v="24"/>
    <n v="0"/>
    <n v="0"/>
    <n v="2054356"/>
    <n v="330"/>
    <n v="2054356"/>
    <n v="199849"/>
    <n v="417"/>
  </r>
  <r>
    <x v="28"/>
    <x v="1"/>
    <x v="7"/>
    <x v="16"/>
    <x v="2"/>
    <n v="1243165"/>
    <n v="357"/>
    <n v="1074550"/>
    <n v="387"/>
    <n v="2317715"/>
    <n v="443520"/>
    <n v="910"/>
  </r>
  <r>
    <x v="28"/>
    <x v="1"/>
    <x v="7"/>
    <x v="16"/>
    <x v="21"/>
    <n v="921859"/>
    <n v="229"/>
    <n v="1883057"/>
    <n v="652"/>
    <n v="2959575"/>
    <n v="538926"/>
    <n v="987"/>
  </r>
  <r>
    <x v="28"/>
    <x v="1"/>
    <x v="7"/>
    <x v="17"/>
    <x v="2"/>
    <n v="0"/>
    <n v="48"/>
    <n v="0"/>
    <n v="0"/>
    <n v="0"/>
    <n v="70018"/>
    <n v="132"/>
  </r>
  <r>
    <x v="28"/>
    <x v="1"/>
    <x v="7"/>
    <x v="18"/>
    <x v="25"/>
    <n v="1759976"/>
    <n v="270"/>
    <n v="5146333"/>
    <n v="790"/>
    <n v="6906309"/>
    <n v="695514"/>
    <n v="1367"/>
  </r>
  <r>
    <x v="28"/>
    <x v="1"/>
    <x v="7"/>
    <x v="21"/>
    <x v="26"/>
    <n v="0"/>
    <n v="0"/>
    <n v="0"/>
    <n v="4"/>
    <n v="0"/>
    <n v="896"/>
    <n v="4"/>
  </r>
  <r>
    <x v="28"/>
    <x v="1"/>
    <x v="7"/>
    <x v="19"/>
    <x v="2"/>
    <n v="3833930"/>
    <n v="989"/>
    <n v="92006"/>
    <n v="23"/>
    <n v="3925936"/>
    <n v="670670"/>
    <n v="1303"/>
  </r>
  <r>
    <x v="28"/>
    <x v="1"/>
    <x v="7"/>
    <x v="19"/>
    <x v="26"/>
    <n v="4797504"/>
    <n v="1453"/>
    <n v="0"/>
    <n v="0"/>
    <n v="4797504"/>
    <n v="993124"/>
    <n v="1866"/>
  </r>
  <r>
    <x v="28"/>
    <x v="1"/>
    <x v="7"/>
    <x v="20"/>
    <x v="21"/>
    <n v="0"/>
    <n v="0"/>
    <n v="5948"/>
    <n v="2"/>
    <n v="5948"/>
    <n v="1571"/>
    <n v="3"/>
  </r>
  <r>
    <x v="28"/>
    <x v="2"/>
    <x v="0"/>
    <x v="0"/>
    <x v="13"/>
    <n v="0"/>
    <n v="0"/>
    <n v="0"/>
    <n v="6"/>
    <n v="0"/>
    <n v="3559"/>
    <n v="7"/>
  </r>
  <r>
    <x v="28"/>
    <x v="2"/>
    <x v="0"/>
    <x v="0"/>
    <x v="31"/>
    <n v="0"/>
    <n v="0"/>
    <n v="0"/>
    <n v="0"/>
    <n v="0"/>
    <n v="10315"/>
    <n v="17"/>
  </r>
  <r>
    <x v="28"/>
    <x v="2"/>
    <x v="2"/>
    <x v="2"/>
    <x v="5"/>
    <n v="8242614"/>
    <n v="6772"/>
    <n v="8186995"/>
    <n v="4407"/>
    <n v="16641569"/>
    <n v="8378196"/>
    <n v="13870"/>
  </r>
  <r>
    <x v="28"/>
    <x v="2"/>
    <x v="2"/>
    <x v="2"/>
    <x v="6"/>
    <n v="122681"/>
    <n v="169"/>
    <n v="315335"/>
    <n v="271"/>
    <n v="442720"/>
    <n v="293841"/>
    <n v="509"/>
  </r>
  <r>
    <x v="28"/>
    <x v="2"/>
    <x v="2"/>
    <x v="2"/>
    <x v="7"/>
    <n v="3681988"/>
    <n v="3208"/>
    <n v="1549486"/>
    <n v="1141"/>
    <n v="5374427"/>
    <n v="3273141"/>
    <n v="5343"/>
  </r>
  <r>
    <x v="28"/>
    <x v="2"/>
    <x v="2"/>
    <x v="2"/>
    <x v="8"/>
    <n v="9991892"/>
    <n v="9645"/>
    <n v="11611060"/>
    <n v="4776"/>
    <n v="22027960"/>
    <n v="10446926"/>
    <n v="17828"/>
  </r>
  <r>
    <x v="28"/>
    <x v="2"/>
    <x v="2"/>
    <x v="3"/>
    <x v="9"/>
    <n v="229311"/>
    <n v="129"/>
    <n v="423390"/>
    <n v="300"/>
    <n v="652701"/>
    <n v="297938"/>
    <n v="505"/>
  </r>
  <r>
    <x v="28"/>
    <x v="2"/>
    <x v="2"/>
    <x v="3"/>
    <x v="10"/>
    <n v="4482116"/>
    <n v="1547"/>
    <n v="2250166"/>
    <n v="788"/>
    <n v="6747368"/>
    <n v="1851238"/>
    <n v="3014"/>
  </r>
  <r>
    <x v="28"/>
    <x v="2"/>
    <x v="2"/>
    <x v="3"/>
    <x v="4"/>
    <n v="11128618"/>
    <n v="4427"/>
    <n v="2304506"/>
    <n v="1420"/>
    <n v="13795422"/>
    <n v="4215467"/>
    <n v="7157"/>
  </r>
  <r>
    <x v="28"/>
    <x v="2"/>
    <x v="2"/>
    <x v="3"/>
    <x v="8"/>
    <n v="9343050"/>
    <n v="4974"/>
    <n v="709076"/>
    <n v="289"/>
    <n v="10115553"/>
    <n v="3478235"/>
    <n v="6094"/>
  </r>
  <r>
    <x v="28"/>
    <x v="2"/>
    <x v="2"/>
    <x v="4"/>
    <x v="4"/>
    <n v="37112"/>
    <n v="59"/>
    <n v="558383"/>
    <n v="476"/>
    <n v="604641"/>
    <n v="624524"/>
    <n v="1159"/>
  </r>
  <r>
    <x v="28"/>
    <x v="2"/>
    <x v="2"/>
    <x v="5"/>
    <x v="1"/>
    <n v="2402968"/>
    <n v="2624"/>
    <n v="2028607"/>
    <n v="1399"/>
    <n v="4555899"/>
    <n v="3053731"/>
    <n v="4865"/>
  </r>
  <r>
    <x v="28"/>
    <x v="2"/>
    <x v="2"/>
    <x v="5"/>
    <x v="6"/>
    <n v="0"/>
    <n v="0"/>
    <n v="0"/>
    <n v="0"/>
    <n v="0"/>
    <n v="1270"/>
    <n v="2"/>
  </r>
  <r>
    <x v="28"/>
    <x v="2"/>
    <x v="3"/>
    <x v="6"/>
    <x v="12"/>
    <n v="24955"/>
    <n v="54"/>
    <n v="1811"/>
    <n v="3"/>
    <n v="26766"/>
    <n v="48611"/>
    <n v="70"/>
  </r>
  <r>
    <x v="28"/>
    <x v="2"/>
    <x v="3"/>
    <x v="6"/>
    <x v="31"/>
    <n v="0"/>
    <n v="0"/>
    <n v="733980"/>
    <n v="204"/>
    <n v="733980"/>
    <n v="107366"/>
    <n v="210"/>
  </r>
  <r>
    <x v="28"/>
    <x v="2"/>
    <x v="3"/>
    <x v="7"/>
    <x v="13"/>
    <n v="0"/>
    <n v="0"/>
    <n v="1155783"/>
    <n v="250"/>
    <n v="1155783"/>
    <n v="139937"/>
    <n v="256"/>
  </r>
  <r>
    <x v="28"/>
    <x v="2"/>
    <x v="3"/>
    <x v="7"/>
    <x v="0"/>
    <n v="0"/>
    <n v="0"/>
    <n v="12497125"/>
    <n v="2776"/>
    <n v="12497125"/>
    <n v="1708782"/>
    <n v="2904"/>
  </r>
  <r>
    <x v="28"/>
    <x v="2"/>
    <x v="4"/>
    <x v="8"/>
    <x v="14"/>
    <n v="8910696"/>
    <n v="3079"/>
    <n v="1293338"/>
    <n v="449"/>
    <n v="10285648"/>
    <n v="2445525"/>
    <n v="4279"/>
  </r>
  <r>
    <x v="28"/>
    <x v="2"/>
    <x v="4"/>
    <x v="8"/>
    <x v="3"/>
    <n v="3829200"/>
    <n v="1386"/>
    <n v="5367405"/>
    <n v="1321"/>
    <n v="9250232"/>
    <n v="2145835"/>
    <n v="3366"/>
  </r>
  <r>
    <x v="28"/>
    <x v="2"/>
    <x v="4"/>
    <x v="8"/>
    <x v="5"/>
    <n v="7905200"/>
    <n v="3090"/>
    <n v="2505846"/>
    <n v="605"/>
    <n v="10441631"/>
    <n v="2797493"/>
    <n v="4448"/>
  </r>
  <r>
    <x v="28"/>
    <x v="2"/>
    <x v="4"/>
    <x v="9"/>
    <x v="16"/>
    <n v="0"/>
    <n v="0"/>
    <n v="7511"/>
    <n v="8"/>
    <n v="7511"/>
    <n v="5351"/>
    <n v="8"/>
  </r>
  <r>
    <x v="28"/>
    <x v="2"/>
    <x v="4"/>
    <x v="9"/>
    <x v="17"/>
    <n v="0"/>
    <n v="0"/>
    <n v="113650"/>
    <n v="24"/>
    <n v="113650"/>
    <n v="18678"/>
    <n v="24"/>
  </r>
  <r>
    <x v="28"/>
    <x v="2"/>
    <x v="4"/>
    <x v="9"/>
    <x v="18"/>
    <n v="92235"/>
    <n v="38"/>
    <n v="172900"/>
    <n v="141"/>
    <n v="265135"/>
    <n v="123156"/>
    <n v="193"/>
  </r>
  <r>
    <x v="28"/>
    <x v="2"/>
    <x v="5"/>
    <x v="10"/>
    <x v="19"/>
    <n v="0"/>
    <n v="0"/>
    <n v="80493"/>
    <n v="13"/>
    <n v="80493"/>
    <n v="7045"/>
    <n v="14"/>
  </r>
  <r>
    <x v="28"/>
    <x v="2"/>
    <x v="5"/>
    <x v="10"/>
    <x v="20"/>
    <n v="0"/>
    <n v="0"/>
    <n v="6918333"/>
    <n v="1199"/>
    <n v="6918333"/>
    <n v="610978"/>
    <n v="1216"/>
  </r>
  <r>
    <x v="28"/>
    <x v="2"/>
    <x v="5"/>
    <x v="11"/>
    <x v="19"/>
    <n v="1727174"/>
    <n v="216"/>
    <n v="10136648"/>
    <n v="857"/>
    <n v="11863822"/>
    <n v="650647"/>
    <n v="1249"/>
  </r>
  <r>
    <x v="28"/>
    <x v="2"/>
    <x v="5"/>
    <x v="11"/>
    <x v="21"/>
    <n v="0"/>
    <n v="0"/>
    <n v="105849815"/>
    <n v="5944"/>
    <n v="105849815"/>
    <n v="3253843"/>
    <n v="6125"/>
  </r>
  <r>
    <x v="28"/>
    <x v="2"/>
    <x v="6"/>
    <x v="12"/>
    <x v="22"/>
    <n v="0"/>
    <n v="0"/>
    <n v="491313"/>
    <n v="116"/>
    <n v="491313"/>
    <n v="86139"/>
    <n v="137"/>
  </r>
  <r>
    <x v="28"/>
    <x v="2"/>
    <x v="6"/>
    <x v="13"/>
    <x v="23"/>
    <n v="0"/>
    <n v="0"/>
    <n v="0"/>
    <n v="99"/>
    <n v="0"/>
    <n v="49832"/>
    <n v="101"/>
  </r>
  <r>
    <x v="28"/>
    <x v="2"/>
    <x v="7"/>
    <x v="14"/>
    <x v="24"/>
    <n v="0"/>
    <n v="0"/>
    <n v="2030773"/>
    <n v="330"/>
    <n v="2030773"/>
    <n v="249738"/>
    <n v="420"/>
  </r>
  <r>
    <x v="28"/>
    <x v="2"/>
    <x v="7"/>
    <x v="16"/>
    <x v="2"/>
    <n v="2367194"/>
    <n v="364"/>
    <n v="1461096"/>
    <n v="390"/>
    <n v="3828290"/>
    <n v="455098"/>
    <n v="906"/>
  </r>
  <r>
    <x v="28"/>
    <x v="2"/>
    <x v="7"/>
    <x v="16"/>
    <x v="21"/>
    <n v="458345"/>
    <n v="212"/>
    <n v="2666035"/>
    <n v="638"/>
    <n v="3124380"/>
    <n v="507430"/>
    <n v="932"/>
  </r>
  <r>
    <x v="28"/>
    <x v="2"/>
    <x v="7"/>
    <x v="17"/>
    <x v="2"/>
    <n v="8000"/>
    <n v="113"/>
    <n v="0"/>
    <n v="0"/>
    <n v="8000"/>
    <n v="122354"/>
    <n v="220"/>
  </r>
  <r>
    <x v="28"/>
    <x v="2"/>
    <x v="7"/>
    <x v="18"/>
    <x v="25"/>
    <n v="1419424"/>
    <n v="265"/>
    <n v="3592052"/>
    <n v="855"/>
    <n v="5011476"/>
    <n v="716578"/>
    <n v="1435"/>
  </r>
  <r>
    <x v="28"/>
    <x v="2"/>
    <x v="7"/>
    <x v="21"/>
    <x v="26"/>
    <n v="0"/>
    <n v="0"/>
    <n v="0"/>
    <n v="4"/>
    <n v="0"/>
    <n v="1792"/>
    <n v="4"/>
  </r>
  <r>
    <x v="28"/>
    <x v="2"/>
    <x v="7"/>
    <x v="19"/>
    <x v="2"/>
    <n v="3687982"/>
    <n v="1005"/>
    <n v="78143"/>
    <n v="22"/>
    <n v="3766125"/>
    <n v="668941"/>
    <n v="1311"/>
  </r>
  <r>
    <x v="28"/>
    <x v="2"/>
    <x v="7"/>
    <x v="19"/>
    <x v="26"/>
    <n v="4828411"/>
    <n v="1466"/>
    <n v="0"/>
    <n v="0"/>
    <n v="4828411"/>
    <n v="1033920"/>
    <n v="1894"/>
  </r>
  <r>
    <x v="28"/>
    <x v="2"/>
    <x v="7"/>
    <x v="20"/>
    <x v="21"/>
    <n v="0"/>
    <n v="0"/>
    <n v="2896"/>
    <n v="3"/>
    <n v="2896"/>
    <n v="1849"/>
    <n v="4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108">
  <r>
    <x v="0"/>
    <x v="0"/>
    <x v="0"/>
    <x v="0"/>
    <n v="0"/>
    <n v="0"/>
    <n v="7960"/>
    <n v="6"/>
    <n v="7960"/>
    <n v="7432"/>
    <n v="15"/>
  </r>
  <r>
    <x v="0"/>
    <x v="0"/>
    <x v="1"/>
    <x v="1"/>
    <n v="0"/>
    <n v="0"/>
    <n v="111772"/>
    <n v="70"/>
    <n v="112330"/>
    <n v="42045"/>
    <n v="84"/>
  </r>
  <r>
    <x v="0"/>
    <x v="0"/>
    <x v="2"/>
    <x v="2"/>
    <n v="29620838"/>
    <n v="36198"/>
    <n v="14792173"/>
    <n v="11443"/>
    <n v="44784628"/>
    <n v="29298289"/>
    <n v="63526"/>
  </r>
  <r>
    <x v="0"/>
    <x v="0"/>
    <x v="2"/>
    <x v="3"/>
    <n v="21542127"/>
    <n v="25743"/>
    <n v="14794649"/>
    <n v="12010"/>
    <n v="36437231"/>
    <n v="22919665"/>
    <n v="47544"/>
  </r>
  <r>
    <x v="0"/>
    <x v="0"/>
    <x v="2"/>
    <x v="4"/>
    <n v="101529"/>
    <n v="416"/>
    <n v="579481"/>
    <n v="1122"/>
    <n v="830026"/>
    <n v="1119290"/>
    <n v="2657"/>
  </r>
  <r>
    <x v="0"/>
    <x v="0"/>
    <x v="2"/>
    <x v="5"/>
    <n v="2782435"/>
    <n v="5037"/>
    <n v="3058964"/>
    <n v="2166"/>
    <n v="5850878"/>
    <n v="4157767"/>
    <n v="8867"/>
  </r>
  <r>
    <x v="0"/>
    <x v="0"/>
    <x v="3"/>
    <x v="6"/>
    <n v="0"/>
    <n v="0"/>
    <n v="12914"/>
    <n v="14"/>
    <n v="12914"/>
    <n v="43135"/>
    <n v="24"/>
  </r>
  <r>
    <x v="0"/>
    <x v="0"/>
    <x v="3"/>
    <x v="7"/>
    <n v="0"/>
    <n v="0"/>
    <n v="8774546"/>
    <n v="3029"/>
    <n v="8774546"/>
    <n v="1716863"/>
    <n v="3160"/>
  </r>
  <r>
    <x v="0"/>
    <x v="0"/>
    <x v="4"/>
    <x v="8"/>
    <n v="12928985"/>
    <n v="12648"/>
    <n v="19375877"/>
    <n v="11070"/>
    <n v="32304863"/>
    <n v="15624675"/>
    <n v="29322"/>
  </r>
  <r>
    <x v="0"/>
    <x v="0"/>
    <x v="4"/>
    <x v="9"/>
    <n v="0"/>
    <n v="1"/>
    <n v="2694063"/>
    <n v="2517"/>
    <n v="2694063"/>
    <n v="1484736"/>
    <n v="2786"/>
  </r>
  <r>
    <x v="0"/>
    <x v="0"/>
    <x v="5"/>
    <x v="10"/>
    <n v="0"/>
    <n v="0"/>
    <n v="4542376"/>
    <n v="1038"/>
    <n v="4542376"/>
    <n v="569105"/>
    <n v="1091"/>
  </r>
  <r>
    <x v="0"/>
    <x v="0"/>
    <x v="5"/>
    <x v="11"/>
    <n v="0"/>
    <n v="0"/>
    <n v="30784485"/>
    <n v="3389"/>
    <n v="30784485"/>
    <n v="2193462"/>
    <n v="4227"/>
  </r>
  <r>
    <x v="0"/>
    <x v="0"/>
    <x v="6"/>
    <x v="12"/>
    <n v="0"/>
    <n v="0"/>
    <n v="228888"/>
    <n v="65"/>
    <n v="228888"/>
    <n v="55282"/>
    <n v="85"/>
  </r>
  <r>
    <x v="0"/>
    <x v="0"/>
    <x v="6"/>
    <x v="13"/>
    <n v="0"/>
    <n v="0"/>
    <n v="1118689"/>
    <n v="545"/>
    <n v="1124645"/>
    <n v="333075"/>
    <n v="682"/>
  </r>
  <r>
    <x v="0"/>
    <x v="0"/>
    <x v="7"/>
    <x v="14"/>
    <n v="0"/>
    <n v="0"/>
    <n v="2684770"/>
    <n v="781"/>
    <n v="2684770"/>
    <n v="420428"/>
    <n v="841"/>
  </r>
  <r>
    <x v="0"/>
    <x v="0"/>
    <x v="7"/>
    <x v="15"/>
    <n v="0"/>
    <n v="0"/>
    <n v="46261"/>
    <n v="27"/>
    <n v="46261"/>
    <n v="18740"/>
    <n v="38"/>
  </r>
  <r>
    <x v="0"/>
    <x v="0"/>
    <x v="7"/>
    <x v="16"/>
    <n v="443308"/>
    <n v="407"/>
    <n v="7157672"/>
    <n v="2822"/>
    <n v="7600980"/>
    <n v="1863922"/>
    <n v="3999"/>
  </r>
  <r>
    <x v="0"/>
    <x v="0"/>
    <x v="7"/>
    <x v="17"/>
    <n v="265201"/>
    <n v="347"/>
    <n v="164184"/>
    <n v="160"/>
    <n v="429385"/>
    <n v="286277"/>
    <n v="684"/>
  </r>
  <r>
    <x v="0"/>
    <x v="0"/>
    <x v="7"/>
    <x v="18"/>
    <n v="0"/>
    <n v="0"/>
    <n v="4778047"/>
    <n v="1023"/>
    <n v="4778047"/>
    <n v="801997"/>
    <n v="1394"/>
  </r>
  <r>
    <x v="0"/>
    <x v="0"/>
    <x v="7"/>
    <x v="19"/>
    <n v="4533283"/>
    <n v="3325"/>
    <n v="14956"/>
    <n v="59"/>
    <n v="4548239"/>
    <n v="2204089"/>
    <n v="4551"/>
  </r>
  <r>
    <x v="0"/>
    <x v="0"/>
    <x v="7"/>
    <x v="20"/>
    <n v="0"/>
    <n v="0"/>
    <n v="1250"/>
    <n v="5"/>
    <n v="1250"/>
    <n v="1520"/>
    <n v="6"/>
  </r>
  <r>
    <x v="0"/>
    <x v="1"/>
    <x v="0"/>
    <x v="0"/>
    <n v="0"/>
    <n v="0"/>
    <n v="6078"/>
    <n v="8"/>
    <n v="6078"/>
    <n v="4154"/>
    <n v="11"/>
  </r>
  <r>
    <x v="0"/>
    <x v="1"/>
    <x v="1"/>
    <x v="1"/>
    <n v="0"/>
    <n v="0"/>
    <n v="86722"/>
    <n v="53"/>
    <n v="87505"/>
    <n v="35443"/>
    <n v="66"/>
  </r>
  <r>
    <x v="0"/>
    <x v="1"/>
    <x v="2"/>
    <x v="2"/>
    <n v="30377622"/>
    <n v="36262"/>
    <n v="14541619"/>
    <n v="11368"/>
    <n v="45248442"/>
    <n v="29273646"/>
    <n v="63405"/>
  </r>
  <r>
    <x v="0"/>
    <x v="1"/>
    <x v="2"/>
    <x v="3"/>
    <n v="21315280"/>
    <n v="25653"/>
    <n v="15428142"/>
    <n v="12413"/>
    <n v="36835743"/>
    <n v="22639508"/>
    <n v="47901"/>
  </r>
  <r>
    <x v="0"/>
    <x v="1"/>
    <x v="2"/>
    <x v="4"/>
    <n v="90400"/>
    <n v="383"/>
    <n v="591187"/>
    <n v="1013"/>
    <n v="892613"/>
    <n v="1005764"/>
    <n v="2524"/>
  </r>
  <r>
    <x v="0"/>
    <x v="1"/>
    <x v="2"/>
    <x v="5"/>
    <n v="2930971"/>
    <n v="4988"/>
    <n v="3032257"/>
    <n v="2120"/>
    <n v="5963228"/>
    <n v="4235744"/>
    <n v="8721"/>
  </r>
  <r>
    <x v="0"/>
    <x v="1"/>
    <x v="3"/>
    <x v="6"/>
    <n v="0"/>
    <n v="0"/>
    <n v="15809"/>
    <n v="24"/>
    <n v="15809"/>
    <n v="67181"/>
    <n v="33"/>
  </r>
  <r>
    <x v="0"/>
    <x v="1"/>
    <x v="3"/>
    <x v="7"/>
    <n v="0"/>
    <n v="0"/>
    <n v="9626823"/>
    <n v="3062"/>
    <n v="9626823"/>
    <n v="1748197"/>
    <n v="3217"/>
  </r>
  <r>
    <x v="0"/>
    <x v="1"/>
    <x v="4"/>
    <x v="8"/>
    <n v="11837607"/>
    <n v="11366"/>
    <n v="16812711"/>
    <n v="11159"/>
    <n v="28650319"/>
    <n v="14512250"/>
    <n v="27808"/>
  </r>
  <r>
    <x v="0"/>
    <x v="1"/>
    <x v="4"/>
    <x v="9"/>
    <n v="0"/>
    <n v="3"/>
    <n v="2670566"/>
    <n v="2343"/>
    <n v="2670566"/>
    <n v="1531628"/>
    <n v="2598"/>
  </r>
  <r>
    <x v="0"/>
    <x v="1"/>
    <x v="5"/>
    <x v="10"/>
    <n v="0"/>
    <n v="0"/>
    <n v="4073292"/>
    <n v="1034"/>
    <n v="4073292"/>
    <n v="545333"/>
    <n v="1086"/>
  </r>
  <r>
    <x v="0"/>
    <x v="1"/>
    <x v="5"/>
    <x v="11"/>
    <n v="0"/>
    <n v="0"/>
    <n v="28678642"/>
    <n v="3388"/>
    <n v="28678642"/>
    <n v="2085650"/>
    <n v="4201"/>
  </r>
  <r>
    <x v="0"/>
    <x v="1"/>
    <x v="6"/>
    <x v="12"/>
    <n v="0"/>
    <n v="0"/>
    <n v="158136"/>
    <n v="71"/>
    <n v="158136"/>
    <n v="51373"/>
    <n v="93"/>
  </r>
  <r>
    <x v="0"/>
    <x v="1"/>
    <x v="6"/>
    <x v="13"/>
    <n v="0"/>
    <n v="0"/>
    <n v="733469"/>
    <n v="524"/>
    <n v="736832"/>
    <n v="317329"/>
    <n v="658"/>
  </r>
  <r>
    <x v="0"/>
    <x v="1"/>
    <x v="7"/>
    <x v="14"/>
    <n v="0"/>
    <n v="0"/>
    <n v="2723325"/>
    <n v="781"/>
    <n v="2723325"/>
    <n v="386319"/>
    <n v="841"/>
  </r>
  <r>
    <x v="0"/>
    <x v="1"/>
    <x v="7"/>
    <x v="15"/>
    <n v="0"/>
    <n v="0"/>
    <n v="53175"/>
    <n v="36"/>
    <n v="53175"/>
    <n v="24247"/>
    <n v="45"/>
  </r>
  <r>
    <x v="0"/>
    <x v="1"/>
    <x v="7"/>
    <x v="16"/>
    <n v="408822"/>
    <n v="406"/>
    <n v="6470880"/>
    <n v="2596"/>
    <n v="6879702"/>
    <n v="1721701"/>
    <n v="3745"/>
  </r>
  <r>
    <x v="0"/>
    <x v="1"/>
    <x v="7"/>
    <x v="17"/>
    <n v="237906"/>
    <n v="277"/>
    <n v="128914"/>
    <n v="146"/>
    <n v="373065"/>
    <n v="242011"/>
    <n v="604"/>
  </r>
  <r>
    <x v="0"/>
    <x v="1"/>
    <x v="7"/>
    <x v="18"/>
    <n v="0"/>
    <n v="0"/>
    <n v="4768503"/>
    <n v="874"/>
    <n v="4768503"/>
    <n v="646738"/>
    <n v="1213"/>
  </r>
  <r>
    <x v="0"/>
    <x v="1"/>
    <x v="7"/>
    <x v="19"/>
    <n v="4081116"/>
    <n v="2797"/>
    <n v="15413"/>
    <n v="46"/>
    <n v="4096529"/>
    <n v="1819087"/>
    <n v="3894"/>
  </r>
  <r>
    <x v="0"/>
    <x v="1"/>
    <x v="7"/>
    <x v="20"/>
    <n v="0"/>
    <n v="0"/>
    <n v="17125"/>
    <n v="5"/>
    <n v="17125"/>
    <n v="3153"/>
    <n v="6"/>
  </r>
  <r>
    <x v="0"/>
    <x v="2"/>
    <x v="0"/>
    <x v="0"/>
    <n v="0"/>
    <n v="0"/>
    <n v="16618"/>
    <n v="6"/>
    <n v="16618"/>
    <n v="4853"/>
    <n v="9"/>
  </r>
  <r>
    <x v="0"/>
    <x v="2"/>
    <x v="1"/>
    <x v="1"/>
    <n v="0"/>
    <n v="0"/>
    <n v="85743"/>
    <n v="89"/>
    <n v="86805"/>
    <n v="44190"/>
    <n v="106"/>
  </r>
  <r>
    <x v="0"/>
    <x v="2"/>
    <x v="2"/>
    <x v="2"/>
    <n v="32043133"/>
    <n v="37253"/>
    <n v="16235288"/>
    <n v="11806"/>
    <n v="48556219"/>
    <n v="30782901"/>
    <n v="64816"/>
  </r>
  <r>
    <x v="0"/>
    <x v="2"/>
    <x v="2"/>
    <x v="3"/>
    <n v="20430221"/>
    <n v="25361"/>
    <n v="16367614"/>
    <n v="12622"/>
    <n v="36943668"/>
    <n v="22859192"/>
    <n v="47733"/>
  </r>
  <r>
    <x v="0"/>
    <x v="2"/>
    <x v="2"/>
    <x v="4"/>
    <n v="94628"/>
    <n v="368"/>
    <n v="687046"/>
    <n v="1011"/>
    <n v="1136885"/>
    <n v="1062415"/>
    <n v="2530"/>
  </r>
  <r>
    <x v="0"/>
    <x v="2"/>
    <x v="2"/>
    <x v="5"/>
    <n v="2649522"/>
    <n v="5006"/>
    <n v="3055433"/>
    <n v="2169"/>
    <n v="5704955"/>
    <n v="3905049"/>
    <n v="8663"/>
  </r>
  <r>
    <x v="0"/>
    <x v="2"/>
    <x v="3"/>
    <x v="6"/>
    <n v="0"/>
    <n v="0"/>
    <n v="28282"/>
    <n v="28"/>
    <n v="32779"/>
    <n v="25499"/>
    <n v="53"/>
  </r>
  <r>
    <x v="0"/>
    <x v="2"/>
    <x v="3"/>
    <x v="7"/>
    <n v="0"/>
    <n v="0"/>
    <n v="10639802"/>
    <n v="3055"/>
    <n v="10639802"/>
    <n v="1784409"/>
    <n v="3210"/>
  </r>
  <r>
    <x v="0"/>
    <x v="2"/>
    <x v="4"/>
    <x v="8"/>
    <n v="11638972"/>
    <n v="11501"/>
    <n v="18632071"/>
    <n v="11379"/>
    <n v="30277704"/>
    <n v="14868387"/>
    <n v="28301"/>
  </r>
  <r>
    <x v="0"/>
    <x v="2"/>
    <x v="4"/>
    <x v="9"/>
    <n v="0"/>
    <n v="1"/>
    <n v="2742819"/>
    <n v="2506"/>
    <n v="2742819"/>
    <n v="1534105"/>
    <n v="2763"/>
  </r>
  <r>
    <x v="0"/>
    <x v="2"/>
    <x v="5"/>
    <x v="10"/>
    <n v="0"/>
    <n v="0"/>
    <n v="4916892"/>
    <n v="1025"/>
    <n v="4916892"/>
    <n v="555212"/>
    <n v="1076"/>
  </r>
  <r>
    <x v="0"/>
    <x v="2"/>
    <x v="5"/>
    <x v="11"/>
    <n v="0"/>
    <n v="0"/>
    <n v="32375514"/>
    <n v="3389"/>
    <n v="32375514"/>
    <n v="2081337"/>
    <n v="4208"/>
  </r>
  <r>
    <x v="0"/>
    <x v="2"/>
    <x v="6"/>
    <x v="12"/>
    <n v="0"/>
    <n v="0"/>
    <n v="157248"/>
    <n v="75"/>
    <n v="157248"/>
    <n v="50185"/>
    <n v="95"/>
  </r>
  <r>
    <x v="0"/>
    <x v="2"/>
    <x v="6"/>
    <x v="13"/>
    <n v="0"/>
    <n v="0"/>
    <n v="991521"/>
    <n v="517"/>
    <n v="994324"/>
    <n v="317711"/>
    <n v="659"/>
  </r>
  <r>
    <x v="0"/>
    <x v="2"/>
    <x v="7"/>
    <x v="14"/>
    <n v="0"/>
    <n v="0"/>
    <n v="3217677"/>
    <n v="777"/>
    <n v="3217677"/>
    <n v="371884"/>
    <n v="837"/>
  </r>
  <r>
    <x v="0"/>
    <x v="2"/>
    <x v="7"/>
    <x v="15"/>
    <n v="0"/>
    <n v="0"/>
    <n v="16738"/>
    <n v="43"/>
    <n v="16738"/>
    <n v="27414"/>
    <n v="53"/>
  </r>
  <r>
    <x v="0"/>
    <x v="2"/>
    <x v="7"/>
    <x v="16"/>
    <n v="154775"/>
    <n v="400"/>
    <n v="6413347"/>
    <n v="2640"/>
    <n v="6568122"/>
    <n v="1688895"/>
    <n v="3831"/>
  </r>
  <r>
    <x v="0"/>
    <x v="2"/>
    <x v="7"/>
    <x v="17"/>
    <n v="182491"/>
    <n v="242"/>
    <n v="158546"/>
    <n v="136"/>
    <n v="341037"/>
    <n v="216391"/>
    <n v="521"/>
  </r>
  <r>
    <x v="0"/>
    <x v="2"/>
    <x v="7"/>
    <x v="18"/>
    <n v="0"/>
    <n v="0"/>
    <n v="3514860"/>
    <n v="902"/>
    <n v="3514860"/>
    <n v="663116"/>
    <n v="1251"/>
  </r>
  <r>
    <x v="0"/>
    <x v="2"/>
    <x v="7"/>
    <x v="19"/>
    <n v="3520959"/>
    <n v="2816"/>
    <n v="11445"/>
    <n v="42"/>
    <n v="3532404"/>
    <n v="1812461"/>
    <n v="3922"/>
  </r>
  <r>
    <x v="0"/>
    <x v="2"/>
    <x v="7"/>
    <x v="20"/>
    <n v="0"/>
    <n v="0"/>
    <n v="12627"/>
    <n v="3"/>
    <n v="12627"/>
    <n v="2340"/>
    <n v="4"/>
  </r>
  <r>
    <x v="0"/>
    <x v="3"/>
    <x v="0"/>
    <x v="0"/>
    <n v="0"/>
    <n v="0"/>
    <n v="9940"/>
    <n v="5"/>
    <n v="9940"/>
    <n v="3695"/>
    <n v="8"/>
  </r>
  <r>
    <x v="0"/>
    <x v="3"/>
    <x v="1"/>
    <x v="1"/>
    <n v="0"/>
    <n v="0"/>
    <n v="86635"/>
    <n v="73"/>
    <n v="87082"/>
    <n v="43274"/>
    <n v="87"/>
  </r>
  <r>
    <x v="0"/>
    <x v="3"/>
    <x v="2"/>
    <x v="2"/>
    <n v="34316299"/>
    <n v="38580"/>
    <n v="16354140"/>
    <n v="11940"/>
    <n v="50908656"/>
    <n v="31739503"/>
    <n v="66085"/>
  </r>
  <r>
    <x v="0"/>
    <x v="3"/>
    <x v="2"/>
    <x v="3"/>
    <n v="23309977"/>
    <n v="25435"/>
    <n v="16608015"/>
    <n v="12394"/>
    <n v="40064176"/>
    <n v="23378965"/>
    <n v="47471"/>
  </r>
  <r>
    <x v="0"/>
    <x v="3"/>
    <x v="2"/>
    <x v="4"/>
    <n v="134992"/>
    <n v="429"/>
    <n v="580091"/>
    <n v="952"/>
    <n v="972910"/>
    <n v="1150526"/>
    <n v="2583"/>
  </r>
  <r>
    <x v="0"/>
    <x v="3"/>
    <x v="2"/>
    <x v="5"/>
    <n v="3167209"/>
    <n v="5106"/>
    <n v="2821169"/>
    <n v="2230"/>
    <n v="5988378"/>
    <n v="4240859"/>
    <n v="8817"/>
  </r>
  <r>
    <x v="0"/>
    <x v="3"/>
    <x v="3"/>
    <x v="6"/>
    <n v="0"/>
    <n v="0"/>
    <n v="28159"/>
    <n v="42"/>
    <n v="56127"/>
    <n v="25525"/>
    <n v="65"/>
  </r>
  <r>
    <x v="0"/>
    <x v="3"/>
    <x v="3"/>
    <x v="7"/>
    <n v="0"/>
    <n v="0"/>
    <n v="9526825"/>
    <n v="3117"/>
    <n v="9526825"/>
    <n v="1864883"/>
    <n v="3276"/>
  </r>
  <r>
    <x v="0"/>
    <x v="3"/>
    <x v="4"/>
    <x v="8"/>
    <n v="12313818"/>
    <n v="11609"/>
    <n v="18439395"/>
    <n v="11070"/>
    <n v="30754522"/>
    <n v="14792704"/>
    <n v="28110"/>
  </r>
  <r>
    <x v="0"/>
    <x v="3"/>
    <x v="4"/>
    <x v="9"/>
    <n v="8581"/>
    <n v="7"/>
    <n v="2222713"/>
    <n v="2439"/>
    <n v="2231294"/>
    <n v="1320334"/>
    <n v="2689"/>
  </r>
  <r>
    <x v="0"/>
    <x v="3"/>
    <x v="5"/>
    <x v="10"/>
    <n v="0"/>
    <n v="0"/>
    <n v="5694017"/>
    <n v="1067"/>
    <n v="5694017"/>
    <n v="567331"/>
    <n v="1121"/>
  </r>
  <r>
    <x v="0"/>
    <x v="3"/>
    <x v="5"/>
    <x v="11"/>
    <n v="0"/>
    <n v="0"/>
    <n v="27360091"/>
    <n v="3437"/>
    <n v="27360091"/>
    <n v="2091631"/>
    <n v="4261"/>
  </r>
  <r>
    <x v="0"/>
    <x v="3"/>
    <x v="6"/>
    <x v="12"/>
    <n v="0"/>
    <n v="0"/>
    <n v="243978"/>
    <n v="72"/>
    <n v="243978"/>
    <n v="48483"/>
    <n v="89"/>
  </r>
  <r>
    <x v="0"/>
    <x v="3"/>
    <x v="6"/>
    <x v="13"/>
    <n v="0"/>
    <n v="0"/>
    <n v="1044592"/>
    <n v="552"/>
    <n v="1050041"/>
    <n v="349093"/>
    <n v="693"/>
  </r>
  <r>
    <x v="0"/>
    <x v="3"/>
    <x v="7"/>
    <x v="14"/>
    <n v="0"/>
    <n v="0"/>
    <n v="3170439"/>
    <n v="772"/>
    <n v="3170439"/>
    <n v="422812"/>
    <n v="833"/>
  </r>
  <r>
    <x v="0"/>
    <x v="3"/>
    <x v="7"/>
    <x v="15"/>
    <n v="0"/>
    <n v="0"/>
    <n v="77857"/>
    <n v="48"/>
    <n v="77857"/>
    <n v="28368"/>
    <n v="59"/>
  </r>
  <r>
    <x v="0"/>
    <x v="3"/>
    <x v="7"/>
    <x v="16"/>
    <n v="510501"/>
    <n v="364"/>
    <n v="7278848"/>
    <n v="2619"/>
    <n v="7789349"/>
    <n v="1744006"/>
    <n v="3775"/>
  </r>
  <r>
    <x v="0"/>
    <x v="3"/>
    <x v="7"/>
    <x v="17"/>
    <n v="111387"/>
    <n v="169"/>
    <n v="156278"/>
    <n v="135"/>
    <n v="267665"/>
    <n v="171447"/>
    <n v="425"/>
  </r>
  <r>
    <x v="0"/>
    <x v="3"/>
    <x v="7"/>
    <x v="18"/>
    <n v="0"/>
    <n v="0"/>
    <n v="5462985"/>
    <n v="926"/>
    <n v="5462985"/>
    <n v="684461"/>
    <n v="1272"/>
  </r>
  <r>
    <x v="0"/>
    <x v="3"/>
    <x v="7"/>
    <x v="19"/>
    <n v="3740781"/>
    <n v="2920"/>
    <n v="0"/>
    <n v="32"/>
    <n v="3740781"/>
    <n v="1849951"/>
    <n v="4003"/>
  </r>
  <r>
    <x v="0"/>
    <x v="3"/>
    <x v="7"/>
    <x v="20"/>
    <n v="0"/>
    <n v="0"/>
    <n v="14089"/>
    <n v="3"/>
    <n v="14089"/>
    <n v="2691"/>
    <n v="4"/>
  </r>
  <r>
    <x v="1"/>
    <x v="0"/>
    <x v="0"/>
    <x v="0"/>
    <n v="0"/>
    <n v="0"/>
    <n v="0"/>
    <n v="0"/>
    <n v="0"/>
    <n v="1041"/>
    <n v="2"/>
  </r>
  <r>
    <x v="1"/>
    <x v="0"/>
    <x v="1"/>
    <x v="1"/>
    <n v="0"/>
    <n v="0"/>
    <n v="74316"/>
    <n v="66"/>
    <n v="75155"/>
    <n v="47271"/>
    <n v="85"/>
  </r>
  <r>
    <x v="1"/>
    <x v="0"/>
    <x v="2"/>
    <x v="2"/>
    <n v="37666013"/>
    <n v="39408"/>
    <n v="17143554"/>
    <n v="11461"/>
    <n v="54995687"/>
    <n v="33367687"/>
    <n v="66733"/>
  </r>
  <r>
    <x v="1"/>
    <x v="0"/>
    <x v="2"/>
    <x v="3"/>
    <n v="27797972"/>
    <n v="26150"/>
    <n v="17994472"/>
    <n v="12522"/>
    <n v="45963773"/>
    <n v="25741834"/>
    <n v="48392"/>
  </r>
  <r>
    <x v="1"/>
    <x v="0"/>
    <x v="2"/>
    <x v="4"/>
    <n v="140442"/>
    <n v="443"/>
    <n v="631812"/>
    <n v="1019"/>
    <n v="892261"/>
    <n v="1116413"/>
    <n v="2623"/>
  </r>
  <r>
    <x v="1"/>
    <x v="0"/>
    <x v="2"/>
    <x v="5"/>
    <n v="3491425"/>
    <n v="5173"/>
    <n v="3249606"/>
    <n v="2155"/>
    <n v="6741031"/>
    <n v="4369957"/>
    <n v="8867"/>
  </r>
  <r>
    <x v="1"/>
    <x v="0"/>
    <x v="3"/>
    <x v="6"/>
    <n v="0"/>
    <n v="0"/>
    <n v="17398"/>
    <n v="36"/>
    <n v="18614"/>
    <n v="34484"/>
    <n v="57"/>
  </r>
  <r>
    <x v="1"/>
    <x v="0"/>
    <x v="3"/>
    <x v="7"/>
    <n v="0"/>
    <n v="0"/>
    <n v="10486852"/>
    <n v="3217"/>
    <n v="10486852"/>
    <n v="1837862"/>
    <n v="3396"/>
  </r>
  <r>
    <x v="1"/>
    <x v="0"/>
    <x v="4"/>
    <x v="8"/>
    <n v="14578663"/>
    <n v="11844"/>
    <n v="19973185"/>
    <n v="11237"/>
    <n v="34551848"/>
    <n v="16149679"/>
    <n v="28453"/>
  </r>
  <r>
    <x v="1"/>
    <x v="0"/>
    <x v="4"/>
    <x v="9"/>
    <n v="37523"/>
    <n v="27"/>
    <n v="2865884"/>
    <n v="2475"/>
    <n v="2903407"/>
    <n v="1451378"/>
    <n v="2778"/>
  </r>
  <r>
    <x v="1"/>
    <x v="0"/>
    <x v="5"/>
    <x v="10"/>
    <n v="0"/>
    <n v="0"/>
    <n v="5022860"/>
    <n v="1073"/>
    <n v="5022860"/>
    <n v="590507"/>
    <n v="1126"/>
  </r>
  <r>
    <x v="1"/>
    <x v="0"/>
    <x v="5"/>
    <x v="11"/>
    <n v="0"/>
    <n v="0"/>
    <n v="34710810"/>
    <n v="3552"/>
    <n v="34710810"/>
    <n v="2247096"/>
    <n v="4334"/>
  </r>
  <r>
    <x v="1"/>
    <x v="0"/>
    <x v="6"/>
    <x v="12"/>
    <n v="0"/>
    <n v="0"/>
    <n v="263668"/>
    <n v="76"/>
    <n v="263668"/>
    <n v="52557"/>
    <n v="88"/>
  </r>
  <r>
    <x v="1"/>
    <x v="0"/>
    <x v="6"/>
    <x v="13"/>
    <n v="0"/>
    <n v="0"/>
    <n v="1017511"/>
    <n v="561"/>
    <n v="1023315"/>
    <n v="344484"/>
    <n v="699"/>
  </r>
  <r>
    <x v="1"/>
    <x v="0"/>
    <x v="7"/>
    <x v="14"/>
    <n v="0"/>
    <n v="0"/>
    <n v="2336760"/>
    <n v="772"/>
    <n v="2336760"/>
    <n v="319810"/>
    <n v="834"/>
  </r>
  <r>
    <x v="1"/>
    <x v="0"/>
    <x v="7"/>
    <x v="15"/>
    <n v="0"/>
    <n v="0"/>
    <n v="90071"/>
    <n v="52"/>
    <n v="90071"/>
    <n v="32259"/>
    <n v="60"/>
  </r>
  <r>
    <x v="1"/>
    <x v="0"/>
    <x v="7"/>
    <x v="16"/>
    <n v="586577"/>
    <n v="366"/>
    <n v="7025538"/>
    <n v="2637"/>
    <n v="7612115"/>
    <n v="1789027"/>
    <n v="3713"/>
  </r>
  <r>
    <x v="1"/>
    <x v="0"/>
    <x v="7"/>
    <x v="17"/>
    <n v="246701"/>
    <n v="225"/>
    <n v="148891"/>
    <n v="132"/>
    <n v="395592"/>
    <n v="220841"/>
    <n v="508"/>
  </r>
  <r>
    <x v="1"/>
    <x v="0"/>
    <x v="7"/>
    <x v="18"/>
    <n v="0"/>
    <n v="0"/>
    <n v="5091113"/>
    <n v="965"/>
    <n v="5091113"/>
    <n v="711133"/>
    <n v="1323"/>
  </r>
  <r>
    <x v="1"/>
    <x v="0"/>
    <x v="7"/>
    <x v="19"/>
    <n v="5017578"/>
    <n v="3026"/>
    <n v="0"/>
    <n v="19"/>
    <n v="5017578"/>
    <n v="2033085"/>
    <n v="4162"/>
  </r>
  <r>
    <x v="1"/>
    <x v="0"/>
    <x v="7"/>
    <x v="20"/>
    <n v="0"/>
    <n v="0"/>
    <n v="12231"/>
    <n v="2"/>
    <n v="12231"/>
    <n v="1703"/>
    <n v="3"/>
  </r>
  <r>
    <x v="1"/>
    <x v="1"/>
    <x v="0"/>
    <x v="0"/>
    <n v="0"/>
    <n v="0"/>
    <n v="0"/>
    <n v="3"/>
    <n v="0"/>
    <n v="3120"/>
    <n v="6"/>
  </r>
  <r>
    <x v="1"/>
    <x v="1"/>
    <x v="1"/>
    <x v="1"/>
    <n v="0"/>
    <n v="0"/>
    <n v="81721"/>
    <n v="64"/>
    <n v="81721"/>
    <n v="33735"/>
    <n v="80"/>
  </r>
  <r>
    <x v="1"/>
    <x v="1"/>
    <x v="2"/>
    <x v="2"/>
    <n v="40656279"/>
    <n v="41704"/>
    <n v="18848630"/>
    <n v="12491"/>
    <n v="59965160"/>
    <n v="35065276"/>
    <n v="70719"/>
  </r>
  <r>
    <x v="1"/>
    <x v="1"/>
    <x v="2"/>
    <x v="3"/>
    <n v="27179096"/>
    <n v="26713"/>
    <n v="19749426"/>
    <n v="13201"/>
    <n v="47129389"/>
    <n v="26020315"/>
    <n v="49863"/>
  </r>
  <r>
    <x v="1"/>
    <x v="1"/>
    <x v="2"/>
    <x v="4"/>
    <n v="135503"/>
    <n v="422"/>
    <n v="622214"/>
    <n v="1077"/>
    <n v="986615"/>
    <n v="1101594"/>
    <n v="2736"/>
  </r>
  <r>
    <x v="1"/>
    <x v="1"/>
    <x v="2"/>
    <x v="5"/>
    <n v="3656716"/>
    <n v="5380"/>
    <n v="3405386"/>
    <n v="2205"/>
    <n v="7062102"/>
    <n v="4616304"/>
    <n v="9125"/>
  </r>
  <r>
    <x v="1"/>
    <x v="1"/>
    <x v="3"/>
    <x v="6"/>
    <n v="0"/>
    <n v="0"/>
    <n v="25343"/>
    <n v="26"/>
    <n v="29741"/>
    <n v="30602"/>
    <n v="50"/>
  </r>
  <r>
    <x v="1"/>
    <x v="1"/>
    <x v="3"/>
    <x v="7"/>
    <n v="0"/>
    <n v="0"/>
    <n v="10340920"/>
    <n v="3220"/>
    <n v="10340920"/>
    <n v="1808201"/>
    <n v="3402"/>
  </r>
  <r>
    <x v="1"/>
    <x v="1"/>
    <x v="4"/>
    <x v="8"/>
    <n v="14427400"/>
    <n v="12098"/>
    <n v="21825359"/>
    <n v="11687"/>
    <n v="36252759"/>
    <n v="16109259"/>
    <n v="29310"/>
  </r>
  <r>
    <x v="1"/>
    <x v="1"/>
    <x v="4"/>
    <x v="9"/>
    <n v="43468"/>
    <n v="30"/>
    <n v="3127805"/>
    <n v="2664"/>
    <n v="3171273"/>
    <n v="1647986"/>
    <n v="2988"/>
  </r>
  <r>
    <x v="1"/>
    <x v="1"/>
    <x v="5"/>
    <x v="10"/>
    <n v="0"/>
    <n v="0"/>
    <n v="4217025"/>
    <n v="984"/>
    <n v="4217025"/>
    <n v="536986"/>
    <n v="1037"/>
  </r>
  <r>
    <x v="1"/>
    <x v="1"/>
    <x v="5"/>
    <x v="11"/>
    <n v="0"/>
    <n v="0"/>
    <n v="31508679"/>
    <n v="3537"/>
    <n v="31508679"/>
    <n v="2123643"/>
    <n v="4291"/>
  </r>
  <r>
    <x v="1"/>
    <x v="1"/>
    <x v="6"/>
    <x v="12"/>
    <n v="0"/>
    <n v="0"/>
    <n v="205886"/>
    <n v="75"/>
    <n v="205886"/>
    <n v="49831"/>
    <n v="87"/>
  </r>
  <r>
    <x v="1"/>
    <x v="1"/>
    <x v="6"/>
    <x v="13"/>
    <n v="0"/>
    <n v="0"/>
    <n v="985513"/>
    <n v="559"/>
    <n v="988891"/>
    <n v="346037"/>
    <n v="698"/>
  </r>
  <r>
    <x v="1"/>
    <x v="1"/>
    <x v="7"/>
    <x v="14"/>
    <n v="0"/>
    <n v="0"/>
    <n v="3236533"/>
    <n v="770"/>
    <n v="3236533"/>
    <n v="432890"/>
    <n v="836"/>
  </r>
  <r>
    <x v="1"/>
    <x v="1"/>
    <x v="7"/>
    <x v="15"/>
    <n v="0"/>
    <n v="0"/>
    <n v="78870"/>
    <n v="67"/>
    <n v="78870"/>
    <n v="39535"/>
    <n v="75"/>
  </r>
  <r>
    <x v="1"/>
    <x v="1"/>
    <x v="7"/>
    <x v="16"/>
    <n v="379014"/>
    <n v="371"/>
    <n v="6688989"/>
    <n v="2596"/>
    <n v="7068003"/>
    <n v="1750653"/>
    <n v="3712"/>
  </r>
  <r>
    <x v="1"/>
    <x v="1"/>
    <x v="7"/>
    <x v="17"/>
    <n v="272004"/>
    <n v="264"/>
    <n v="188564"/>
    <n v="138"/>
    <n v="460568"/>
    <n v="232303"/>
    <n v="551"/>
  </r>
  <r>
    <x v="1"/>
    <x v="1"/>
    <x v="7"/>
    <x v="18"/>
    <n v="0"/>
    <n v="0"/>
    <n v="6071132"/>
    <n v="995"/>
    <n v="6071132"/>
    <n v="711154"/>
    <n v="1345"/>
  </r>
  <r>
    <x v="1"/>
    <x v="1"/>
    <x v="7"/>
    <x v="19"/>
    <n v="4570563"/>
    <n v="3005"/>
    <n v="0"/>
    <n v="13"/>
    <n v="4570563"/>
    <n v="1992889"/>
    <n v="4208"/>
  </r>
  <r>
    <x v="1"/>
    <x v="1"/>
    <x v="7"/>
    <x v="20"/>
    <n v="0"/>
    <n v="0"/>
    <n v="15816"/>
    <n v="3"/>
    <n v="15816"/>
    <n v="1982"/>
    <n v="4"/>
  </r>
  <r>
    <x v="1"/>
    <x v="2"/>
    <x v="0"/>
    <x v="0"/>
    <n v="0"/>
    <n v="0"/>
    <n v="0"/>
    <n v="3"/>
    <n v="0"/>
    <n v="3120"/>
    <n v="6"/>
  </r>
  <r>
    <x v="1"/>
    <x v="2"/>
    <x v="1"/>
    <x v="1"/>
    <n v="0"/>
    <n v="0"/>
    <n v="76323"/>
    <n v="28"/>
    <n v="76685"/>
    <n v="25611"/>
    <n v="39"/>
  </r>
  <r>
    <x v="1"/>
    <x v="2"/>
    <x v="2"/>
    <x v="2"/>
    <n v="42378831"/>
    <n v="42640"/>
    <n v="21328160"/>
    <n v="13349"/>
    <n v="64296223"/>
    <n v="36902812"/>
    <n v="72922"/>
  </r>
  <r>
    <x v="1"/>
    <x v="2"/>
    <x v="2"/>
    <x v="3"/>
    <n v="26009646"/>
    <n v="26709"/>
    <n v="21155535"/>
    <n v="13591"/>
    <n v="47373706"/>
    <n v="25822738"/>
    <n v="50145"/>
  </r>
  <r>
    <x v="1"/>
    <x v="2"/>
    <x v="2"/>
    <x v="4"/>
    <n v="112467"/>
    <n v="396"/>
    <n v="617032"/>
    <n v="904"/>
    <n v="1039645"/>
    <n v="1137848"/>
    <n v="2524"/>
  </r>
  <r>
    <x v="1"/>
    <x v="2"/>
    <x v="2"/>
    <x v="5"/>
    <n v="3738159"/>
    <n v="5461"/>
    <n v="3877908"/>
    <n v="2344"/>
    <n v="7616067"/>
    <n v="4604350"/>
    <n v="9338"/>
  </r>
  <r>
    <x v="1"/>
    <x v="2"/>
    <x v="3"/>
    <x v="6"/>
    <n v="0"/>
    <n v="0"/>
    <n v="19763"/>
    <n v="23"/>
    <n v="19868"/>
    <n v="17283"/>
    <n v="37"/>
  </r>
  <r>
    <x v="1"/>
    <x v="2"/>
    <x v="3"/>
    <x v="7"/>
    <n v="0"/>
    <n v="0"/>
    <n v="11180703"/>
    <n v="3219"/>
    <n v="11180703"/>
    <n v="1837592"/>
    <n v="3417"/>
  </r>
  <r>
    <x v="1"/>
    <x v="2"/>
    <x v="4"/>
    <x v="8"/>
    <n v="14779485"/>
    <n v="12271"/>
    <n v="23359349"/>
    <n v="12033"/>
    <n v="38138834"/>
    <n v="16455138"/>
    <n v="29804"/>
  </r>
  <r>
    <x v="1"/>
    <x v="2"/>
    <x v="4"/>
    <x v="9"/>
    <n v="35223"/>
    <n v="32"/>
    <n v="3329732"/>
    <n v="2868"/>
    <n v="3364955"/>
    <n v="1734856"/>
    <n v="3206"/>
  </r>
  <r>
    <x v="1"/>
    <x v="2"/>
    <x v="5"/>
    <x v="10"/>
    <n v="0"/>
    <n v="0"/>
    <n v="5757345"/>
    <n v="1159"/>
    <n v="5757345"/>
    <n v="611895"/>
    <n v="1208"/>
  </r>
  <r>
    <x v="1"/>
    <x v="2"/>
    <x v="5"/>
    <x v="11"/>
    <n v="2900"/>
    <n v="3"/>
    <n v="38819908"/>
    <n v="3601"/>
    <n v="38822808"/>
    <n v="2143253"/>
    <n v="4388"/>
  </r>
  <r>
    <x v="1"/>
    <x v="2"/>
    <x v="6"/>
    <x v="12"/>
    <n v="0"/>
    <n v="0"/>
    <n v="156446"/>
    <n v="85"/>
    <n v="156446"/>
    <n v="53171"/>
    <n v="97"/>
  </r>
  <r>
    <x v="1"/>
    <x v="2"/>
    <x v="6"/>
    <x v="13"/>
    <n v="0"/>
    <n v="0"/>
    <n v="932795"/>
    <n v="565"/>
    <n v="934597"/>
    <n v="341533"/>
    <n v="706"/>
  </r>
  <r>
    <x v="1"/>
    <x v="2"/>
    <x v="7"/>
    <x v="14"/>
    <n v="0"/>
    <n v="0"/>
    <n v="2880276"/>
    <n v="774"/>
    <n v="2880276"/>
    <n v="467444"/>
    <n v="829"/>
  </r>
  <r>
    <x v="1"/>
    <x v="2"/>
    <x v="7"/>
    <x v="15"/>
    <n v="0"/>
    <n v="0"/>
    <n v="86442"/>
    <n v="72"/>
    <n v="86442"/>
    <n v="43359"/>
    <n v="82"/>
  </r>
  <r>
    <x v="1"/>
    <x v="2"/>
    <x v="7"/>
    <x v="16"/>
    <n v="546938"/>
    <n v="385"/>
    <n v="6302724"/>
    <n v="2454"/>
    <n v="6849662"/>
    <n v="1630905"/>
    <n v="3611"/>
  </r>
  <r>
    <x v="1"/>
    <x v="2"/>
    <x v="7"/>
    <x v="17"/>
    <n v="349067"/>
    <n v="313"/>
    <n v="262239"/>
    <n v="132"/>
    <n v="611306"/>
    <n v="268011"/>
    <n v="583"/>
  </r>
  <r>
    <x v="1"/>
    <x v="2"/>
    <x v="7"/>
    <x v="18"/>
    <n v="0"/>
    <n v="0"/>
    <n v="4849558"/>
    <n v="1035"/>
    <n v="4851696"/>
    <n v="671234"/>
    <n v="1416"/>
  </r>
  <r>
    <x v="1"/>
    <x v="2"/>
    <x v="7"/>
    <x v="19"/>
    <n v="4136240"/>
    <n v="2881"/>
    <n v="0"/>
    <n v="13"/>
    <n v="4136240"/>
    <n v="1841324"/>
    <n v="4035"/>
  </r>
  <r>
    <x v="1"/>
    <x v="2"/>
    <x v="7"/>
    <x v="20"/>
    <n v="0"/>
    <n v="0"/>
    <n v="9465"/>
    <n v="3"/>
    <n v="9465"/>
    <n v="1845"/>
    <n v="4"/>
  </r>
  <r>
    <x v="1"/>
    <x v="3"/>
    <x v="0"/>
    <x v="0"/>
    <n v="0"/>
    <n v="0"/>
    <n v="0"/>
    <n v="3"/>
    <n v="0"/>
    <n v="2256"/>
    <n v="6"/>
  </r>
  <r>
    <x v="1"/>
    <x v="3"/>
    <x v="1"/>
    <x v="1"/>
    <n v="0"/>
    <n v="0"/>
    <n v="68145"/>
    <n v="30"/>
    <n v="68805"/>
    <n v="21912"/>
    <n v="43"/>
  </r>
  <r>
    <x v="1"/>
    <x v="3"/>
    <x v="2"/>
    <x v="2"/>
    <n v="28370416"/>
    <n v="35447"/>
    <n v="15026085"/>
    <n v="12100"/>
    <n v="43808489"/>
    <n v="28311820"/>
    <n v="62886"/>
  </r>
  <r>
    <x v="1"/>
    <x v="3"/>
    <x v="2"/>
    <x v="3"/>
    <n v="18711703"/>
    <n v="22178"/>
    <n v="14470246"/>
    <n v="11915"/>
    <n v="33364256"/>
    <n v="20382180"/>
    <n v="42857"/>
  </r>
  <r>
    <x v="1"/>
    <x v="3"/>
    <x v="2"/>
    <x v="4"/>
    <n v="140688"/>
    <n v="405"/>
    <n v="654438"/>
    <n v="921"/>
    <n v="996009"/>
    <n v="1236111"/>
    <n v="2566"/>
  </r>
  <r>
    <x v="1"/>
    <x v="3"/>
    <x v="2"/>
    <x v="5"/>
    <n v="3801233"/>
    <n v="5652"/>
    <n v="2890053"/>
    <n v="2274"/>
    <n v="6691286"/>
    <n v="4305125"/>
    <n v="9442"/>
  </r>
  <r>
    <x v="1"/>
    <x v="3"/>
    <x v="3"/>
    <x v="6"/>
    <n v="0"/>
    <n v="0"/>
    <n v="13227"/>
    <n v="25"/>
    <n v="13227"/>
    <n v="14371"/>
    <n v="31"/>
  </r>
  <r>
    <x v="1"/>
    <x v="3"/>
    <x v="3"/>
    <x v="7"/>
    <n v="0"/>
    <n v="0"/>
    <n v="9378258"/>
    <n v="3259"/>
    <n v="9378258"/>
    <n v="1947878"/>
    <n v="3430"/>
  </r>
  <r>
    <x v="1"/>
    <x v="3"/>
    <x v="4"/>
    <x v="8"/>
    <n v="13899587"/>
    <n v="12371"/>
    <n v="18467719"/>
    <n v="11801"/>
    <n v="32367306"/>
    <n v="15772595"/>
    <n v="29784"/>
  </r>
  <r>
    <x v="1"/>
    <x v="3"/>
    <x v="4"/>
    <x v="9"/>
    <n v="51960"/>
    <n v="33"/>
    <n v="3160328"/>
    <n v="2560"/>
    <n v="3212288"/>
    <n v="1601170"/>
    <n v="2816"/>
  </r>
  <r>
    <x v="1"/>
    <x v="3"/>
    <x v="5"/>
    <x v="10"/>
    <n v="0"/>
    <n v="0"/>
    <n v="6672468"/>
    <n v="1140"/>
    <n v="6672468"/>
    <n v="612560"/>
    <n v="1172"/>
  </r>
  <r>
    <x v="1"/>
    <x v="3"/>
    <x v="5"/>
    <x v="11"/>
    <n v="0"/>
    <n v="0"/>
    <n v="40458809"/>
    <n v="3704"/>
    <n v="40458809"/>
    <n v="2246760"/>
    <n v="4549"/>
  </r>
  <r>
    <x v="1"/>
    <x v="3"/>
    <x v="6"/>
    <x v="12"/>
    <n v="0"/>
    <n v="0"/>
    <n v="264026"/>
    <n v="92"/>
    <n v="264026"/>
    <n v="58027"/>
    <n v="104"/>
  </r>
  <r>
    <x v="1"/>
    <x v="3"/>
    <x v="6"/>
    <x v="13"/>
    <n v="0"/>
    <n v="0"/>
    <n v="935833"/>
    <n v="584"/>
    <n v="938857"/>
    <n v="354132"/>
    <n v="717"/>
  </r>
  <r>
    <x v="1"/>
    <x v="3"/>
    <x v="7"/>
    <x v="14"/>
    <n v="0"/>
    <n v="0"/>
    <n v="2841316"/>
    <n v="880"/>
    <n v="2841316"/>
    <n v="530264"/>
    <n v="933"/>
  </r>
  <r>
    <x v="1"/>
    <x v="3"/>
    <x v="7"/>
    <x v="15"/>
    <n v="0"/>
    <n v="0"/>
    <n v="97701"/>
    <n v="63"/>
    <n v="97701"/>
    <n v="36374"/>
    <n v="70"/>
  </r>
  <r>
    <x v="1"/>
    <x v="3"/>
    <x v="7"/>
    <x v="16"/>
    <n v="599858"/>
    <n v="407"/>
    <n v="7442092"/>
    <n v="2295"/>
    <n v="8041950"/>
    <n v="1638354"/>
    <n v="3351"/>
  </r>
  <r>
    <x v="1"/>
    <x v="3"/>
    <x v="7"/>
    <x v="17"/>
    <n v="307351"/>
    <n v="349"/>
    <n v="336356"/>
    <n v="131"/>
    <n v="643707"/>
    <n v="302780"/>
    <n v="638"/>
  </r>
  <r>
    <x v="1"/>
    <x v="3"/>
    <x v="7"/>
    <x v="18"/>
    <n v="0"/>
    <n v="0"/>
    <n v="4948472"/>
    <n v="1093"/>
    <n v="4948472"/>
    <n v="771005"/>
    <n v="1482"/>
  </r>
  <r>
    <x v="1"/>
    <x v="3"/>
    <x v="7"/>
    <x v="19"/>
    <n v="3590376"/>
    <n v="2947"/>
    <n v="13878"/>
    <n v="14"/>
    <n v="3604254"/>
    <n v="1775483"/>
    <n v="4067"/>
  </r>
  <r>
    <x v="1"/>
    <x v="3"/>
    <x v="7"/>
    <x v="20"/>
    <n v="0"/>
    <n v="0"/>
    <n v="5177"/>
    <n v="2"/>
    <n v="5177"/>
    <n v="1184"/>
    <n v="3"/>
  </r>
  <r>
    <x v="2"/>
    <x v="0"/>
    <x v="0"/>
    <x v="0"/>
    <n v="0"/>
    <n v="0"/>
    <n v="0"/>
    <n v="3"/>
    <n v="0"/>
    <n v="2904"/>
    <n v="6"/>
  </r>
  <r>
    <x v="2"/>
    <x v="0"/>
    <x v="1"/>
    <x v="1"/>
    <n v="0"/>
    <n v="0"/>
    <n v="65851"/>
    <n v="25"/>
    <n v="72717"/>
    <n v="19619"/>
    <n v="38"/>
  </r>
  <r>
    <x v="2"/>
    <x v="0"/>
    <x v="2"/>
    <x v="2"/>
    <n v="35733489"/>
    <n v="36446"/>
    <n v="13825240"/>
    <n v="11168"/>
    <n v="49810546"/>
    <n v="31743275"/>
    <n v="62164"/>
  </r>
  <r>
    <x v="2"/>
    <x v="0"/>
    <x v="2"/>
    <x v="3"/>
    <n v="23472428"/>
    <n v="23622"/>
    <n v="14506182"/>
    <n v="10738"/>
    <n v="38211155"/>
    <n v="22650700"/>
    <n v="43249"/>
  </r>
  <r>
    <x v="2"/>
    <x v="0"/>
    <x v="2"/>
    <x v="4"/>
    <n v="169450"/>
    <n v="391"/>
    <n v="609449"/>
    <n v="898"/>
    <n v="912160"/>
    <n v="1208523"/>
    <n v="2482"/>
  </r>
  <r>
    <x v="2"/>
    <x v="0"/>
    <x v="2"/>
    <x v="5"/>
    <n v="3967315"/>
    <n v="5579"/>
    <n v="3114137"/>
    <n v="2178"/>
    <n v="7081452"/>
    <n v="4592867"/>
    <n v="9338"/>
  </r>
  <r>
    <x v="2"/>
    <x v="0"/>
    <x v="3"/>
    <x v="6"/>
    <n v="0"/>
    <n v="2"/>
    <n v="7367"/>
    <n v="19"/>
    <n v="7367"/>
    <n v="9700"/>
    <n v="24"/>
  </r>
  <r>
    <x v="2"/>
    <x v="0"/>
    <x v="3"/>
    <x v="7"/>
    <n v="0"/>
    <n v="0"/>
    <n v="9959994"/>
    <n v="3310"/>
    <n v="9959994"/>
    <n v="1836421"/>
    <n v="3503"/>
  </r>
  <r>
    <x v="2"/>
    <x v="0"/>
    <x v="4"/>
    <x v="8"/>
    <n v="14828895"/>
    <n v="12482"/>
    <n v="18784691"/>
    <n v="11110"/>
    <n v="33620616"/>
    <n v="15982721"/>
    <n v="29214"/>
  </r>
  <r>
    <x v="2"/>
    <x v="0"/>
    <x v="4"/>
    <x v="9"/>
    <n v="43482"/>
    <n v="34"/>
    <n v="2447046"/>
    <n v="2275"/>
    <n v="2493756"/>
    <n v="1400899"/>
    <n v="2528"/>
  </r>
  <r>
    <x v="2"/>
    <x v="0"/>
    <x v="5"/>
    <x v="10"/>
    <n v="0"/>
    <n v="0"/>
    <n v="7068224"/>
    <n v="1171"/>
    <n v="7068224"/>
    <n v="568172"/>
    <n v="1230"/>
  </r>
  <r>
    <x v="2"/>
    <x v="0"/>
    <x v="5"/>
    <x v="11"/>
    <n v="0"/>
    <n v="0"/>
    <n v="38693610"/>
    <n v="3654"/>
    <n v="38693610"/>
    <n v="2406570"/>
    <n v="4603"/>
  </r>
  <r>
    <x v="2"/>
    <x v="0"/>
    <x v="6"/>
    <x v="12"/>
    <n v="0"/>
    <n v="0"/>
    <n v="389692"/>
    <n v="96"/>
    <n v="389692"/>
    <n v="64545"/>
    <n v="110"/>
  </r>
  <r>
    <x v="2"/>
    <x v="0"/>
    <x v="6"/>
    <x v="13"/>
    <n v="0"/>
    <n v="0"/>
    <n v="1025332"/>
    <n v="576"/>
    <n v="1025332"/>
    <n v="349032"/>
    <n v="704"/>
  </r>
  <r>
    <x v="2"/>
    <x v="0"/>
    <x v="7"/>
    <x v="14"/>
    <n v="0"/>
    <n v="0"/>
    <n v="2849677"/>
    <n v="882"/>
    <n v="2849677"/>
    <n v="533916"/>
    <n v="934"/>
  </r>
  <r>
    <x v="2"/>
    <x v="0"/>
    <x v="7"/>
    <x v="15"/>
    <n v="0"/>
    <n v="0"/>
    <n v="96234"/>
    <n v="33"/>
    <n v="96234"/>
    <n v="20179"/>
    <n v="38"/>
  </r>
  <r>
    <x v="2"/>
    <x v="0"/>
    <x v="7"/>
    <x v="16"/>
    <n v="694427"/>
    <n v="409"/>
    <n v="6775569"/>
    <n v="2383"/>
    <n v="7469996"/>
    <n v="1716758"/>
    <n v="3429"/>
  </r>
  <r>
    <x v="2"/>
    <x v="0"/>
    <x v="7"/>
    <x v="17"/>
    <n v="352274"/>
    <n v="370"/>
    <n v="244192"/>
    <n v="135"/>
    <n v="596466"/>
    <n v="325658"/>
    <n v="663"/>
  </r>
  <r>
    <x v="2"/>
    <x v="0"/>
    <x v="7"/>
    <x v="18"/>
    <n v="0"/>
    <n v="0"/>
    <n v="4956710"/>
    <n v="1176"/>
    <n v="4956710"/>
    <n v="868550"/>
    <n v="1576"/>
  </r>
  <r>
    <x v="2"/>
    <x v="0"/>
    <x v="7"/>
    <x v="19"/>
    <n v="3869613"/>
    <n v="2831"/>
    <n v="0"/>
    <n v="12"/>
    <n v="3869613"/>
    <n v="1929055"/>
    <n v="3939"/>
  </r>
  <r>
    <x v="2"/>
    <x v="0"/>
    <x v="7"/>
    <x v="20"/>
    <n v="0"/>
    <n v="0"/>
    <n v="7290"/>
    <n v="2"/>
    <n v="7290"/>
    <n v="1468"/>
    <n v="3"/>
  </r>
  <r>
    <x v="2"/>
    <x v="1"/>
    <x v="0"/>
    <x v="0"/>
    <n v="0"/>
    <n v="0"/>
    <n v="0"/>
    <n v="5"/>
    <n v="0"/>
    <n v="4653"/>
    <n v="8"/>
  </r>
  <r>
    <x v="2"/>
    <x v="1"/>
    <x v="1"/>
    <x v="1"/>
    <n v="0"/>
    <n v="0"/>
    <n v="78418"/>
    <n v="41"/>
    <n v="86614"/>
    <n v="27902"/>
    <n v="56"/>
  </r>
  <r>
    <x v="2"/>
    <x v="1"/>
    <x v="2"/>
    <x v="2"/>
    <n v="41125947"/>
    <n v="38489"/>
    <n v="17266386"/>
    <n v="11776"/>
    <n v="58821267"/>
    <n v="35073701"/>
    <n v="65503"/>
  </r>
  <r>
    <x v="2"/>
    <x v="1"/>
    <x v="2"/>
    <x v="3"/>
    <n v="24347853"/>
    <n v="23477"/>
    <n v="16219886"/>
    <n v="11579"/>
    <n v="40985600"/>
    <n v="23323738"/>
    <n v="44153"/>
  </r>
  <r>
    <x v="2"/>
    <x v="1"/>
    <x v="2"/>
    <x v="4"/>
    <n v="132293"/>
    <n v="370"/>
    <n v="606217"/>
    <n v="897"/>
    <n v="1024172"/>
    <n v="1126582"/>
    <n v="2414"/>
  </r>
  <r>
    <x v="2"/>
    <x v="1"/>
    <x v="2"/>
    <x v="5"/>
    <n v="4198218"/>
    <n v="5697"/>
    <n v="3540558"/>
    <n v="2230"/>
    <n v="7738776"/>
    <n v="4835674"/>
    <n v="9491"/>
  </r>
  <r>
    <x v="2"/>
    <x v="1"/>
    <x v="3"/>
    <x v="6"/>
    <n v="438"/>
    <n v="2"/>
    <n v="24487"/>
    <n v="26"/>
    <n v="24925"/>
    <n v="19487"/>
    <n v="31"/>
  </r>
  <r>
    <x v="2"/>
    <x v="1"/>
    <x v="3"/>
    <x v="7"/>
    <n v="0"/>
    <n v="0"/>
    <n v="10719539"/>
    <n v="3357"/>
    <n v="10719539"/>
    <n v="1910234"/>
    <n v="3563"/>
  </r>
  <r>
    <x v="2"/>
    <x v="1"/>
    <x v="4"/>
    <x v="8"/>
    <n v="15113684"/>
    <n v="12218"/>
    <n v="18372074"/>
    <n v="11370"/>
    <n v="33496586"/>
    <n v="15807480"/>
    <n v="29324"/>
  </r>
  <r>
    <x v="2"/>
    <x v="1"/>
    <x v="4"/>
    <x v="9"/>
    <n v="49501"/>
    <n v="36"/>
    <n v="2691326"/>
    <n v="2144"/>
    <n v="2741799"/>
    <n v="1527901"/>
    <n v="2406"/>
  </r>
  <r>
    <x v="2"/>
    <x v="1"/>
    <x v="5"/>
    <x v="10"/>
    <n v="0"/>
    <n v="0"/>
    <n v="6433745"/>
    <n v="1211"/>
    <n v="6433745"/>
    <n v="659360"/>
    <n v="1262"/>
  </r>
  <r>
    <x v="2"/>
    <x v="1"/>
    <x v="5"/>
    <x v="11"/>
    <n v="0"/>
    <n v="0"/>
    <n v="37753325"/>
    <n v="3685"/>
    <n v="37753325"/>
    <n v="2371846"/>
    <n v="4675"/>
  </r>
  <r>
    <x v="2"/>
    <x v="1"/>
    <x v="6"/>
    <x v="12"/>
    <n v="0"/>
    <n v="0"/>
    <n v="416935"/>
    <n v="101"/>
    <n v="416935"/>
    <n v="65437"/>
    <n v="116"/>
  </r>
  <r>
    <x v="2"/>
    <x v="1"/>
    <x v="6"/>
    <x v="13"/>
    <n v="0"/>
    <n v="0"/>
    <n v="1188166"/>
    <n v="588"/>
    <n v="1188166"/>
    <n v="360821"/>
    <n v="725"/>
  </r>
  <r>
    <x v="2"/>
    <x v="1"/>
    <x v="7"/>
    <x v="14"/>
    <n v="0"/>
    <n v="0"/>
    <n v="2577734"/>
    <n v="878"/>
    <n v="2577734"/>
    <n v="485939"/>
    <n v="922"/>
  </r>
  <r>
    <x v="2"/>
    <x v="1"/>
    <x v="7"/>
    <x v="15"/>
    <n v="0"/>
    <n v="0"/>
    <n v="74922"/>
    <n v="31"/>
    <n v="74922"/>
    <n v="18195"/>
    <n v="36"/>
  </r>
  <r>
    <x v="2"/>
    <x v="1"/>
    <x v="7"/>
    <x v="16"/>
    <n v="490150"/>
    <n v="398"/>
    <n v="8578242"/>
    <n v="2356"/>
    <n v="9068392"/>
    <n v="1712949"/>
    <n v="3407"/>
  </r>
  <r>
    <x v="2"/>
    <x v="1"/>
    <x v="7"/>
    <x v="17"/>
    <n v="274365"/>
    <n v="398"/>
    <n v="162999"/>
    <n v="141"/>
    <n v="437364"/>
    <n v="277260"/>
    <n v="696"/>
  </r>
  <r>
    <x v="2"/>
    <x v="1"/>
    <x v="7"/>
    <x v="18"/>
    <n v="0"/>
    <n v="0"/>
    <n v="5478800"/>
    <n v="1177"/>
    <n v="5478800"/>
    <n v="868234"/>
    <n v="1587"/>
  </r>
  <r>
    <x v="2"/>
    <x v="1"/>
    <x v="7"/>
    <x v="19"/>
    <n v="4001024"/>
    <n v="2840"/>
    <n v="149"/>
    <n v="14"/>
    <n v="4001173"/>
    <n v="2007307"/>
    <n v="3907"/>
  </r>
  <r>
    <x v="2"/>
    <x v="1"/>
    <x v="7"/>
    <x v="20"/>
    <n v="0"/>
    <n v="0"/>
    <n v="20851"/>
    <n v="2"/>
    <n v="20851"/>
    <n v="1343"/>
    <n v="3"/>
  </r>
  <r>
    <x v="2"/>
    <x v="2"/>
    <x v="0"/>
    <x v="0"/>
    <n v="0"/>
    <n v="0"/>
    <n v="0"/>
    <n v="6"/>
    <n v="0"/>
    <n v="4506"/>
    <n v="9"/>
  </r>
  <r>
    <x v="2"/>
    <x v="2"/>
    <x v="1"/>
    <x v="1"/>
    <n v="0"/>
    <n v="0"/>
    <n v="77145"/>
    <n v="34"/>
    <n v="83655"/>
    <n v="24523"/>
    <n v="46"/>
  </r>
  <r>
    <x v="2"/>
    <x v="2"/>
    <x v="2"/>
    <x v="2"/>
    <n v="37919797"/>
    <n v="37888"/>
    <n v="16890603"/>
    <n v="11771"/>
    <n v="55416680"/>
    <n v="33107877"/>
    <n v="65091"/>
  </r>
  <r>
    <x v="2"/>
    <x v="2"/>
    <x v="2"/>
    <x v="3"/>
    <n v="21329703"/>
    <n v="22353"/>
    <n v="16102739"/>
    <n v="11363"/>
    <n v="37813203"/>
    <n v="21689950"/>
    <n v="42699"/>
  </r>
  <r>
    <x v="2"/>
    <x v="2"/>
    <x v="2"/>
    <x v="4"/>
    <n v="142209"/>
    <n v="394"/>
    <n v="322006"/>
    <n v="679"/>
    <n v="774467"/>
    <n v="852633"/>
    <n v="2221"/>
  </r>
  <r>
    <x v="2"/>
    <x v="2"/>
    <x v="2"/>
    <x v="5"/>
    <n v="3968758"/>
    <n v="5743"/>
    <n v="3518912"/>
    <n v="2283"/>
    <n v="7487671"/>
    <n v="4637968"/>
    <n v="9633"/>
  </r>
  <r>
    <x v="2"/>
    <x v="2"/>
    <x v="3"/>
    <x v="6"/>
    <n v="1272"/>
    <n v="2"/>
    <n v="10311"/>
    <n v="16"/>
    <n v="11583"/>
    <n v="8439"/>
    <n v="18"/>
  </r>
  <r>
    <x v="2"/>
    <x v="2"/>
    <x v="3"/>
    <x v="7"/>
    <n v="0"/>
    <n v="0"/>
    <n v="13056480"/>
    <n v="3389"/>
    <n v="13056480"/>
    <n v="1970543"/>
    <n v="3604"/>
  </r>
  <r>
    <x v="2"/>
    <x v="2"/>
    <x v="4"/>
    <x v="8"/>
    <n v="13799779"/>
    <n v="12299"/>
    <n v="18654954"/>
    <n v="11175"/>
    <n v="32459698"/>
    <n v="15074368"/>
    <n v="28934"/>
  </r>
  <r>
    <x v="2"/>
    <x v="2"/>
    <x v="4"/>
    <x v="9"/>
    <n v="36736"/>
    <n v="36"/>
    <n v="2341212"/>
    <n v="2087"/>
    <n v="2380324"/>
    <n v="1391171"/>
    <n v="2320"/>
  </r>
  <r>
    <x v="2"/>
    <x v="2"/>
    <x v="5"/>
    <x v="10"/>
    <n v="0"/>
    <n v="0"/>
    <n v="6499854"/>
    <n v="1154"/>
    <n v="6499854"/>
    <n v="636962"/>
    <n v="1204"/>
  </r>
  <r>
    <x v="2"/>
    <x v="2"/>
    <x v="5"/>
    <x v="11"/>
    <n v="0"/>
    <n v="0"/>
    <n v="33165148"/>
    <n v="3757"/>
    <n v="33165148"/>
    <n v="2298285"/>
    <n v="4658"/>
  </r>
  <r>
    <x v="2"/>
    <x v="2"/>
    <x v="6"/>
    <x v="12"/>
    <n v="0"/>
    <n v="0"/>
    <n v="269467"/>
    <n v="104"/>
    <n v="269467"/>
    <n v="61929"/>
    <n v="119"/>
  </r>
  <r>
    <x v="2"/>
    <x v="2"/>
    <x v="6"/>
    <x v="13"/>
    <n v="0"/>
    <n v="0"/>
    <n v="1115016"/>
    <n v="636"/>
    <n v="1115016"/>
    <n v="387225"/>
    <n v="780"/>
  </r>
  <r>
    <x v="2"/>
    <x v="2"/>
    <x v="7"/>
    <x v="14"/>
    <n v="0"/>
    <n v="0"/>
    <n v="2198445"/>
    <n v="874"/>
    <n v="2198445"/>
    <n v="348110"/>
    <n v="892"/>
  </r>
  <r>
    <x v="2"/>
    <x v="2"/>
    <x v="7"/>
    <x v="15"/>
    <n v="0"/>
    <n v="0"/>
    <n v="103624"/>
    <n v="25"/>
    <n v="103624"/>
    <n v="17423"/>
    <n v="37"/>
  </r>
  <r>
    <x v="2"/>
    <x v="2"/>
    <x v="7"/>
    <x v="16"/>
    <n v="753541"/>
    <n v="337"/>
    <n v="7326142"/>
    <n v="2283"/>
    <n v="8079683"/>
    <n v="1597959"/>
    <n v="3269"/>
  </r>
  <r>
    <x v="2"/>
    <x v="2"/>
    <x v="7"/>
    <x v="17"/>
    <n v="335145"/>
    <n v="288"/>
    <n v="250197"/>
    <n v="140"/>
    <n v="585342"/>
    <n v="250086"/>
    <n v="567"/>
  </r>
  <r>
    <x v="2"/>
    <x v="2"/>
    <x v="7"/>
    <x v="18"/>
    <n v="0"/>
    <n v="0"/>
    <n v="5052909"/>
    <n v="1184"/>
    <n v="5052909"/>
    <n v="838137"/>
    <n v="1594"/>
  </r>
  <r>
    <x v="2"/>
    <x v="2"/>
    <x v="7"/>
    <x v="19"/>
    <n v="4427932"/>
    <n v="2973"/>
    <n v="5022"/>
    <n v="12"/>
    <n v="4432954"/>
    <n v="2048710"/>
    <n v="4064"/>
  </r>
  <r>
    <x v="2"/>
    <x v="2"/>
    <x v="7"/>
    <x v="20"/>
    <n v="0"/>
    <n v="0"/>
    <n v="961"/>
    <n v="1"/>
    <n v="961"/>
    <n v="912"/>
    <n v="2"/>
  </r>
  <r>
    <x v="2"/>
    <x v="3"/>
    <x v="0"/>
    <x v="0"/>
    <n v="0"/>
    <n v="0"/>
    <n v="0"/>
    <n v="4"/>
    <n v="0"/>
    <n v="2800"/>
    <n v="6"/>
  </r>
  <r>
    <x v="2"/>
    <x v="3"/>
    <x v="1"/>
    <x v="1"/>
    <n v="0"/>
    <n v="0"/>
    <n v="10053"/>
    <n v="19"/>
    <n v="10304"/>
    <n v="11268"/>
    <n v="21"/>
  </r>
  <r>
    <x v="2"/>
    <x v="3"/>
    <x v="2"/>
    <x v="2"/>
    <n v="39708102"/>
    <n v="36702"/>
    <n v="16548277"/>
    <n v="11432"/>
    <n v="56665795"/>
    <n v="32774191"/>
    <n v="62988"/>
  </r>
  <r>
    <x v="2"/>
    <x v="3"/>
    <x v="2"/>
    <x v="3"/>
    <n v="22470617"/>
    <n v="21485"/>
    <n v="15176735"/>
    <n v="11181"/>
    <n v="37883283"/>
    <n v="20660619"/>
    <n v="41256"/>
  </r>
  <r>
    <x v="2"/>
    <x v="3"/>
    <x v="2"/>
    <x v="4"/>
    <n v="182486"/>
    <n v="383"/>
    <n v="568591"/>
    <n v="740"/>
    <n v="1053104"/>
    <n v="1060712"/>
    <n v="2379"/>
  </r>
  <r>
    <x v="2"/>
    <x v="3"/>
    <x v="2"/>
    <x v="5"/>
    <n v="3999537"/>
    <n v="5703"/>
    <n v="2965708"/>
    <n v="2287"/>
    <n v="6965604"/>
    <n v="4574761"/>
    <n v="9500"/>
  </r>
  <r>
    <x v="2"/>
    <x v="3"/>
    <x v="3"/>
    <x v="6"/>
    <n v="0"/>
    <n v="2"/>
    <n v="24770"/>
    <n v="38"/>
    <n v="24770"/>
    <n v="19327"/>
    <n v="42"/>
  </r>
  <r>
    <x v="2"/>
    <x v="3"/>
    <x v="3"/>
    <x v="7"/>
    <n v="0"/>
    <n v="0"/>
    <n v="11410656"/>
    <n v="3404"/>
    <n v="11410656"/>
    <n v="1956552"/>
    <n v="3642"/>
  </r>
  <r>
    <x v="2"/>
    <x v="3"/>
    <x v="4"/>
    <x v="8"/>
    <n v="14236846"/>
    <n v="11924"/>
    <n v="16410447"/>
    <n v="10062"/>
    <n v="30655657"/>
    <n v="13971018"/>
    <n v="26916"/>
  </r>
  <r>
    <x v="2"/>
    <x v="3"/>
    <x v="4"/>
    <x v="9"/>
    <n v="42569"/>
    <n v="40"/>
    <n v="2026032"/>
    <n v="1972"/>
    <n v="2070666"/>
    <n v="1335564"/>
    <n v="2209"/>
  </r>
  <r>
    <x v="2"/>
    <x v="3"/>
    <x v="5"/>
    <x v="10"/>
    <n v="0"/>
    <n v="0"/>
    <n v="6976067"/>
    <n v="1115"/>
    <n v="6976067"/>
    <n v="596253"/>
    <n v="1163"/>
  </r>
  <r>
    <x v="2"/>
    <x v="3"/>
    <x v="5"/>
    <x v="11"/>
    <n v="0"/>
    <n v="0"/>
    <n v="36141331"/>
    <n v="3754"/>
    <n v="36141331"/>
    <n v="2222916"/>
    <n v="4600"/>
  </r>
  <r>
    <x v="2"/>
    <x v="3"/>
    <x v="6"/>
    <x v="12"/>
    <n v="0"/>
    <n v="0"/>
    <n v="333780"/>
    <n v="98"/>
    <n v="333780"/>
    <n v="61473"/>
    <n v="113"/>
  </r>
  <r>
    <x v="2"/>
    <x v="3"/>
    <x v="6"/>
    <x v="13"/>
    <n v="0"/>
    <n v="0"/>
    <n v="1109093"/>
    <n v="639"/>
    <n v="1109093"/>
    <n v="398362"/>
    <n v="783"/>
  </r>
  <r>
    <x v="2"/>
    <x v="3"/>
    <x v="7"/>
    <x v="14"/>
    <n v="0"/>
    <n v="0"/>
    <n v="2167916"/>
    <n v="878"/>
    <n v="2167916"/>
    <n v="358354"/>
    <n v="886"/>
  </r>
  <r>
    <x v="2"/>
    <x v="3"/>
    <x v="7"/>
    <x v="15"/>
    <n v="0"/>
    <n v="0"/>
    <n v="89778"/>
    <n v="26"/>
    <n v="89778"/>
    <n v="18562"/>
    <n v="38"/>
  </r>
  <r>
    <x v="2"/>
    <x v="3"/>
    <x v="7"/>
    <x v="16"/>
    <n v="630088"/>
    <n v="346"/>
    <n v="7833718"/>
    <n v="2215"/>
    <n v="8463806"/>
    <n v="1553643"/>
    <n v="3177"/>
  </r>
  <r>
    <x v="2"/>
    <x v="3"/>
    <x v="7"/>
    <x v="17"/>
    <n v="373280"/>
    <n v="268"/>
    <n v="305240"/>
    <n v="126"/>
    <n v="678520"/>
    <n v="288700"/>
    <n v="527"/>
  </r>
  <r>
    <x v="2"/>
    <x v="3"/>
    <x v="7"/>
    <x v="18"/>
    <n v="0"/>
    <n v="0"/>
    <n v="5181750"/>
    <n v="1159"/>
    <n v="5181750"/>
    <n v="823796"/>
    <n v="1572"/>
  </r>
  <r>
    <x v="2"/>
    <x v="3"/>
    <x v="7"/>
    <x v="19"/>
    <n v="4873003"/>
    <n v="3186"/>
    <n v="0"/>
    <n v="4"/>
    <n v="4873003"/>
    <n v="2066137"/>
    <n v="4235"/>
  </r>
  <r>
    <x v="2"/>
    <x v="3"/>
    <x v="7"/>
    <x v="20"/>
    <n v="0"/>
    <n v="0"/>
    <n v="1951"/>
    <n v="1"/>
    <n v="1951"/>
    <n v="923"/>
    <n v="2"/>
  </r>
  <r>
    <x v="3"/>
    <x v="0"/>
    <x v="0"/>
    <x v="0"/>
    <n v="0"/>
    <n v="0"/>
    <n v="0"/>
    <n v="3"/>
    <n v="0"/>
    <n v="2043"/>
    <n v="5"/>
  </r>
  <r>
    <x v="3"/>
    <x v="0"/>
    <x v="1"/>
    <x v="1"/>
    <n v="0"/>
    <n v="0"/>
    <n v="18190"/>
    <n v="22"/>
    <n v="18769"/>
    <n v="14075"/>
    <n v="23"/>
  </r>
  <r>
    <x v="3"/>
    <x v="0"/>
    <x v="2"/>
    <x v="2"/>
    <n v="42038039"/>
    <n v="36662"/>
    <n v="15404995"/>
    <n v="10749"/>
    <n v="57789724"/>
    <n v="31569229"/>
    <n v="62413"/>
  </r>
  <r>
    <x v="3"/>
    <x v="0"/>
    <x v="2"/>
    <x v="3"/>
    <n v="24867234"/>
    <n v="21395"/>
    <n v="15171182"/>
    <n v="10511"/>
    <n v="40245539"/>
    <n v="20943322"/>
    <n v="40394"/>
  </r>
  <r>
    <x v="3"/>
    <x v="0"/>
    <x v="2"/>
    <x v="4"/>
    <n v="135215"/>
    <n v="448"/>
    <n v="547442"/>
    <n v="901"/>
    <n v="816320"/>
    <n v="1218262"/>
    <n v="2611"/>
  </r>
  <r>
    <x v="3"/>
    <x v="0"/>
    <x v="2"/>
    <x v="5"/>
    <n v="3710168"/>
    <n v="4751"/>
    <n v="3241788"/>
    <n v="2307"/>
    <n v="6951956"/>
    <n v="4196276"/>
    <n v="8803"/>
  </r>
  <r>
    <x v="3"/>
    <x v="0"/>
    <x v="3"/>
    <x v="6"/>
    <n v="0"/>
    <n v="0"/>
    <n v="12763"/>
    <n v="32"/>
    <n v="12763"/>
    <n v="15662"/>
    <n v="35"/>
  </r>
  <r>
    <x v="3"/>
    <x v="0"/>
    <x v="3"/>
    <x v="7"/>
    <n v="0"/>
    <n v="0"/>
    <n v="13055166"/>
    <n v="3548"/>
    <n v="13055166"/>
    <n v="1986644"/>
    <n v="3733"/>
  </r>
  <r>
    <x v="3"/>
    <x v="0"/>
    <x v="4"/>
    <x v="8"/>
    <n v="16821868"/>
    <n v="11831"/>
    <n v="17940478"/>
    <n v="9453"/>
    <n v="34762346"/>
    <n v="14357800"/>
    <n v="26228"/>
  </r>
  <r>
    <x v="3"/>
    <x v="0"/>
    <x v="4"/>
    <x v="9"/>
    <n v="33944"/>
    <n v="81"/>
    <n v="2426231"/>
    <n v="2008"/>
    <n v="2460175"/>
    <n v="1208440"/>
    <n v="2300"/>
  </r>
  <r>
    <x v="3"/>
    <x v="0"/>
    <x v="5"/>
    <x v="10"/>
    <n v="0"/>
    <n v="0"/>
    <n v="6768908"/>
    <n v="1105"/>
    <n v="6768908"/>
    <n v="572513"/>
    <n v="1148"/>
  </r>
  <r>
    <x v="3"/>
    <x v="0"/>
    <x v="5"/>
    <x v="11"/>
    <n v="0"/>
    <n v="0"/>
    <n v="37725070"/>
    <n v="3677"/>
    <n v="37725070"/>
    <n v="2209463"/>
    <n v="4391"/>
  </r>
  <r>
    <x v="3"/>
    <x v="0"/>
    <x v="6"/>
    <x v="12"/>
    <n v="0"/>
    <n v="0"/>
    <n v="350004"/>
    <n v="97"/>
    <n v="350004"/>
    <n v="62682"/>
    <n v="113"/>
  </r>
  <r>
    <x v="3"/>
    <x v="0"/>
    <x v="6"/>
    <x v="13"/>
    <n v="0"/>
    <n v="0"/>
    <n v="1256626"/>
    <n v="650"/>
    <n v="1256626"/>
    <n v="403957"/>
    <n v="796"/>
  </r>
  <r>
    <x v="3"/>
    <x v="0"/>
    <x v="7"/>
    <x v="14"/>
    <n v="0"/>
    <n v="0"/>
    <n v="2948842"/>
    <n v="871"/>
    <n v="2948842"/>
    <n v="472898"/>
    <n v="921"/>
  </r>
  <r>
    <x v="3"/>
    <x v="0"/>
    <x v="7"/>
    <x v="15"/>
    <n v="0"/>
    <n v="0"/>
    <n v="94030"/>
    <n v="27"/>
    <n v="94030"/>
    <n v="19964"/>
    <n v="38"/>
  </r>
  <r>
    <x v="3"/>
    <x v="0"/>
    <x v="7"/>
    <x v="16"/>
    <n v="431175"/>
    <n v="333"/>
    <n v="7121880"/>
    <n v="2163"/>
    <n v="7553055"/>
    <n v="1579555"/>
    <n v="3111"/>
  </r>
  <r>
    <x v="3"/>
    <x v="0"/>
    <x v="7"/>
    <x v="17"/>
    <n v="364169"/>
    <n v="353"/>
    <n v="295476"/>
    <n v="149"/>
    <n v="659645"/>
    <n v="296989"/>
    <n v="587"/>
  </r>
  <r>
    <x v="3"/>
    <x v="0"/>
    <x v="7"/>
    <x v="18"/>
    <n v="0"/>
    <n v="0"/>
    <n v="5065796"/>
    <n v="1203"/>
    <n v="5065796"/>
    <n v="870414"/>
    <n v="1621"/>
  </r>
  <r>
    <x v="3"/>
    <x v="0"/>
    <x v="7"/>
    <x v="19"/>
    <n v="5530933"/>
    <n v="3102"/>
    <n v="540"/>
    <n v="1"/>
    <n v="5531473"/>
    <n v="2113100"/>
    <n v="4126"/>
  </r>
  <r>
    <x v="3"/>
    <x v="0"/>
    <x v="7"/>
    <x v="20"/>
    <n v="0"/>
    <n v="0"/>
    <n v="16202"/>
    <n v="3"/>
    <n v="16202"/>
    <n v="1842"/>
    <n v="4"/>
  </r>
  <r>
    <x v="3"/>
    <x v="1"/>
    <x v="0"/>
    <x v="0"/>
    <n v="0"/>
    <n v="0"/>
    <n v="0"/>
    <n v="7"/>
    <n v="0"/>
    <n v="4824"/>
    <n v="9"/>
  </r>
  <r>
    <x v="3"/>
    <x v="1"/>
    <x v="1"/>
    <x v="1"/>
    <n v="0"/>
    <n v="0"/>
    <n v="8723"/>
    <n v="11"/>
    <n v="9156"/>
    <n v="9844"/>
    <n v="14"/>
  </r>
  <r>
    <x v="3"/>
    <x v="1"/>
    <x v="2"/>
    <x v="2"/>
    <n v="42286832"/>
    <n v="36490"/>
    <n v="17521759"/>
    <n v="11141"/>
    <n v="60081220"/>
    <n v="31532301"/>
    <n v="62337"/>
  </r>
  <r>
    <x v="3"/>
    <x v="1"/>
    <x v="2"/>
    <x v="3"/>
    <n v="24197023"/>
    <n v="20944"/>
    <n v="15194293"/>
    <n v="10757"/>
    <n v="39641782"/>
    <n v="20229339"/>
    <n v="40033"/>
  </r>
  <r>
    <x v="3"/>
    <x v="1"/>
    <x v="2"/>
    <x v="4"/>
    <n v="140746"/>
    <n v="415"/>
    <n v="570222"/>
    <n v="927"/>
    <n v="995260"/>
    <n v="1202316"/>
    <n v="2617"/>
  </r>
  <r>
    <x v="3"/>
    <x v="1"/>
    <x v="2"/>
    <x v="5"/>
    <n v="3729556"/>
    <n v="4494"/>
    <n v="3277817"/>
    <n v="2151"/>
    <n v="7007373"/>
    <n v="4193661"/>
    <n v="8384"/>
  </r>
  <r>
    <x v="3"/>
    <x v="1"/>
    <x v="3"/>
    <x v="6"/>
    <n v="0"/>
    <n v="0"/>
    <n v="28120"/>
    <n v="46"/>
    <n v="28120"/>
    <n v="26552"/>
    <n v="49"/>
  </r>
  <r>
    <x v="3"/>
    <x v="1"/>
    <x v="3"/>
    <x v="7"/>
    <n v="0"/>
    <n v="0"/>
    <n v="11675521"/>
    <n v="3705"/>
    <n v="11675521"/>
    <n v="1988732"/>
    <n v="3898"/>
  </r>
  <r>
    <x v="3"/>
    <x v="1"/>
    <x v="4"/>
    <x v="8"/>
    <n v="16620767"/>
    <n v="12226"/>
    <n v="18076576"/>
    <n v="9509"/>
    <n v="34697343"/>
    <n v="14837988"/>
    <n v="26684"/>
  </r>
  <r>
    <x v="3"/>
    <x v="1"/>
    <x v="4"/>
    <x v="9"/>
    <n v="37296"/>
    <n v="36"/>
    <n v="2261774"/>
    <n v="1839"/>
    <n v="2299070"/>
    <n v="1157962"/>
    <n v="2076"/>
  </r>
  <r>
    <x v="3"/>
    <x v="1"/>
    <x v="5"/>
    <x v="10"/>
    <n v="0"/>
    <n v="0"/>
    <n v="5806238"/>
    <n v="1078"/>
    <n v="5806238"/>
    <n v="570038"/>
    <n v="1124"/>
  </r>
  <r>
    <x v="3"/>
    <x v="1"/>
    <x v="5"/>
    <x v="11"/>
    <n v="0"/>
    <n v="0"/>
    <n v="32423728"/>
    <n v="3545"/>
    <n v="32423728"/>
    <n v="2106028"/>
    <n v="4237"/>
  </r>
  <r>
    <x v="3"/>
    <x v="1"/>
    <x v="6"/>
    <x v="12"/>
    <n v="0"/>
    <n v="0"/>
    <n v="338788"/>
    <n v="101"/>
    <n v="338788"/>
    <n v="64643"/>
    <n v="117"/>
  </r>
  <r>
    <x v="3"/>
    <x v="1"/>
    <x v="6"/>
    <x v="13"/>
    <n v="0"/>
    <n v="0"/>
    <n v="1204096"/>
    <n v="698"/>
    <n v="1204096"/>
    <n v="428446"/>
    <n v="844"/>
  </r>
  <r>
    <x v="3"/>
    <x v="1"/>
    <x v="7"/>
    <x v="14"/>
    <n v="0"/>
    <n v="0"/>
    <n v="2761813"/>
    <n v="871"/>
    <n v="2761813"/>
    <n v="421336"/>
    <n v="920"/>
  </r>
  <r>
    <x v="3"/>
    <x v="1"/>
    <x v="7"/>
    <x v="15"/>
    <n v="0"/>
    <n v="0"/>
    <n v="89333"/>
    <n v="27"/>
    <n v="89333"/>
    <n v="19137"/>
    <n v="38"/>
  </r>
  <r>
    <x v="3"/>
    <x v="1"/>
    <x v="7"/>
    <x v="16"/>
    <n v="428498"/>
    <n v="171"/>
    <n v="6713404"/>
    <n v="2160"/>
    <n v="7141902"/>
    <n v="1515592"/>
    <n v="2875"/>
  </r>
  <r>
    <x v="3"/>
    <x v="1"/>
    <x v="7"/>
    <x v="17"/>
    <n v="225396"/>
    <n v="232"/>
    <n v="207007"/>
    <n v="96"/>
    <n v="432403"/>
    <n v="164823"/>
    <n v="447"/>
  </r>
  <r>
    <x v="3"/>
    <x v="1"/>
    <x v="7"/>
    <x v="18"/>
    <n v="0"/>
    <n v="0"/>
    <n v="4743054"/>
    <n v="1288"/>
    <n v="4743054"/>
    <n v="948203"/>
    <n v="1681"/>
  </r>
  <r>
    <x v="3"/>
    <x v="1"/>
    <x v="7"/>
    <x v="19"/>
    <n v="4320939"/>
    <n v="2913"/>
    <n v="1140"/>
    <n v="2"/>
    <n v="4322079"/>
    <n v="2003073"/>
    <n v="3894"/>
  </r>
  <r>
    <x v="3"/>
    <x v="1"/>
    <x v="7"/>
    <x v="20"/>
    <n v="0"/>
    <n v="0"/>
    <n v="9209"/>
    <n v="1"/>
    <n v="9209"/>
    <n v="1268"/>
    <n v="2"/>
  </r>
  <r>
    <x v="3"/>
    <x v="2"/>
    <x v="0"/>
    <x v="0"/>
    <n v="0"/>
    <n v="0"/>
    <n v="0"/>
    <n v="7"/>
    <n v="0"/>
    <n v="5463"/>
    <n v="9"/>
  </r>
  <r>
    <x v="3"/>
    <x v="2"/>
    <x v="1"/>
    <x v="1"/>
    <n v="0"/>
    <n v="0"/>
    <n v="7276"/>
    <n v="12"/>
    <n v="7487"/>
    <n v="6598"/>
    <n v="15"/>
  </r>
  <r>
    <x v="3"/>
    <x v="2"/>
    <x v="2"/>
    <x v="2"/>
    <n v="38134370"/>
    <n v="34608"/>
    <n v="18355969"/>
    <n v="11247"/>
    <n v="56855465"/>
    <n v="29513013"/>
    <n v="60297"/>
  </r>
  <r>
    <x v="3"/>
    <x v="2"/>
    <x v="2"/>
    <x v="3"/>
    <n v="21677968"/>
    <n v="20743"/>
    <n v="14921036"/>
    <n v="10486"/>
    <n v="36867918"/>
    <n v="19063560"/>
    <n v="39274"/>
  </r>
  <r>
    <x v="3"/>
    <x v="2"/>
    <x v="2"/>
    <x v="4"/>
    <n v="142174"/>
    <n v="424"/>
    <n v="520895"/>
    <n v="895"/>
    <n v="1021099"/>
    <n v="1099982"/>
    <n v="2589"/>
  </r>
  <r>
    <x v="3"/>
    <x v="2"/>
    <x v="2"/>
    <x v="5"/>
    <n v="3241925"/>
    <n v="4311"/>
    <n v="2938865"/>
    <n v="1948"/>
    <n v="6180790"/>
    <n v="3806728"/>
    <n v="7923"/>
  </r>
  <r>
    <x v="3"/>
    <x v="2"/>
    <x v="3"/>
    <x v="6"/>
    <n v="0"/>
    <n v="0"/>
    <n v="52057"/>
    <n v="61"/>
    <n v="52057"/>
    <n v="13232"/>
    <n v="68"/>
  </r>
  <r>
    <x v="3"/>
    <x v="2"/>
    <x v="3"/>
    <x v="7"/>
    <n v="0"/>
    <n v="0"/>
    <n v="13713103"/>
    <n v="3653"/>
    <n v="13713103"/>
    <n v="2095868"/>
    <n v="3851"/>
  </r>
  <r>
    <x v="3"/>
    <x v="2"/>
    <x v="4"/>
    <x v="8"/>
    <n v="14635236"/>
    <n v="11892"/>
    <n v="17594659"/>
    <n v="9466"/>
    <n v="32241201"/>
    <n v="13708648"/>
    <n v="26277"/>
  </r>
  <r>
    <x v="3"/>
    <x v="2"/>
    <x v="4"/>
    <x v="9"/>
    <n v="39407"/>
    <n v="50"/>
    <n v="2062395"/>
    <n v="1854"/>
    <n v="2101802"/>
    <n v="1048861"/>
    <n v="2076"/>
  </r>
  <r>
    <x v="3"/>
    <x v="2"/>
    <x v="5"/>
    <x v="10"/>
    <n v="0"/>
    <n v="0"/>
    <n v="6371394"/>
    <n v="1080"/>
    <n v="6371394"/>
    <n v="554000"/>
    <n v="1117"/>
  </r>
  <r>
    <x v="3"/>
    <x v="2"/>
    <x v="5"/>
    <x v="11"/>
    <n v="0"/>
    <n v="0"/>
    <n v="37450488"/>
    <n v="3391"/>
    <n v="37450488"/>
    <n v="1961475"/>
    <n v="4054"/>
  </r>
  <r>
    <x v="3"/>
    <x v="2"/>
    <x v="6"/>
    <x v="12"/>
    <n v="0"/>
    <n v="0"/>
    <n v="337070"/>
    <n v="103"/>
    <n v="337070"/>
    <n v="65532"/>
    <n v="120"/>
  </r>
  <r>
    <x v="3"/>
    <x v="2"/>
    <x v="6"/>
    <x v="13"/>
    <n v="0"/>
    <n v="0"/>
    <n v="1008637"/>
    <n v="694"/>
    <n v="1008637"/>
    <n v="434950"/>
    <n v="843"/>
  </r>
  <r>
    <x v="3"/>
    <x v="2"/>
    <x v="7"/>
    <x v="14"/>
    <n v="0"/>
    <n v="0"/>
    <n v="2604074"/>
    <n v="875"/>
    <n v="2604074"/>
    <n v="531062"/>
    <n v="923"/>
  </r>
  <r>
    <x v="3"/>
    <x v="2"/>
    <x v="7"/>
    <x v="15"/>
    <n v="0"/>
    <n v="0"/>
    <n v="93850"/>
    <n v="32"/>
    <n v="93850"/>
    <n v="16697"/>
    <n v="36"/>
  </r>
  <r>
    <x v="3"/>
    <x v="2"/>
    <x v="7"/>
    <x v="16"/>
    <n v="439802"/>
    <n v="162"/>
    <n v="7220188"/>
    <n v="2101"/>
    <n v="7659990"/>
    <n v="1331091"/>
    <n v="2777"/>
  </r>
  <r>
    <x v="3"/>
    <x v="2"/>
    <x v="7"/>
    <x v="17"/>
    <n v="348029"/>
    <n v="206"/>
    <n v="173277"/>
    <n v="127"/>
    <n v="521306"/>
    <n v="198216"/>
    <n v="444"/>
  </r>
  <r>
    <x v="3"/>
    <x v="2"/>
    <x v="7"/>
    <x v="18"/>
    <n v="0"/>
    <n v="0"/>
    <n v="4824498"/>
    <n v="1219"/>
    <n v="4824498"/>
    <n v="867928"/>
    <n v="1617"/>
  </r>
  <r>
    <x v="3"/>
    <x v="2"/>
    <x v="7"/>
    <x v="19"/>
    <n v="3459828"/>
    <n v="2345"/>
    <n v="1530"/>
    <n v="2"/>
    <n v="3461358"/>
    <n v="1553193"/>
    <n v="3251"/>
  </r>
  <r>
    <x v="3"/>
    <x v="3"/>
    <x v="0"/>
    <x v="0"/>
    <n v="0"/>
    <n v="0"/>
    <n v="0"/>
    <n v="7"/>
    <n v="0"/>
    <n v="5214"/>
    <n v="9"/>
  </r>
  <r>
    <x v="3"/>
    <x v="3"/>
    <x v="1"/>
    <x v="1"/>
    <n v="0"/>
    <n v="0"/>
    <n v="5813"/>
    <n v="10"/>
    <n v="7445"/>
    <n v="7339"/>
    <n v="13"/>
  </r>
  <r>
    <x v="3"/>
    <x v="3"/>
    <x v="2"/>
    <x v="2"/>
    <n v="38271466"/>
    <n v="33790"/>
    <n v="17124268"/>
    <n v="11077"/>
    <n v="55714007"/>
    <n v="28697757"/>
    <n v="58811"/>
  </r>
  <r>
    <x v="3"/>
    <x v="3"/>
    <x v="2"/>
    <x v="3"/>
    <n v="21819007"/>
    <n v="19894"/>
    <n v="14533152"/>
    <n v="10314"/>
    <n v="36590405"/>
    <n v="18406800"/>
    <n v="38008"/>
  </r>
  <r>
    <x v="3"/>
    <x v="3"/>
    <x v="2"/>
    <x v="4"/>
    <n v="150781"/>
    <n v="414"/>
    <n v="651357"/>
    <n v="933"/>
    <n v="998150"/>
    <n v="1163972"/>
    <n v="2661"/>
  </r>
  <r>
    <x v="3"/>
    <x v="3"/>
    <x v="2"/>
    <x v="5"/>
    <n v="3685590"/>
    <n v="4309"/>
    <n v="2710050"/>
    <n v="1924"/>
    <n v="6395640"/>
    <n v="3913557"/>
    <n v="7883"/>
  </r>
  <r>
    <x v="3"/>
    <x v="3"/>
    <x v="3"/>
    <x v="6"/>
    <n v="0"/>
    <n v="0"/>
    <n v="71691"/>
    <n v="63"/>
    <n v="71691"/>
    <n v="43071"/>
    <n v="70"/>
  </r>
  <r>
    <x v="3"/>
    <x v="3"/>
    <x v="3"/>
    <x v="7"/>
    <n v="0"/>
    <n v="0"/>
    <n v="12544044"/>
    <n v="3669"/>
    <n v="12544044"/>
    <n v="2017820"/>
    <n v="3859"/>
  </r>
  <r>
    <x v="3"/>
    <x v="3"/>
    <x v="4"/>
    <x v="8"/>
    <n v="15709830"/>
    <n v="11711"/>
    <n v="16935860"/>
    <n v="8886"/>
    <n v="32678457"/>
    <n v="13227371"/>
    <n v="25368"/>
  </r>
  <r>
    <x v="3"/>
    <x v="3"/>
    <x v="4"/>
    <x v="9"/>
    <n v="37555"/>
    <n v="54"/>
    <n v="2123456"/>
    <n v="1802"/>
    <n v="2161751"/>
    <n v="1106067"/>
    <n v="2042"/>
  </r>
  <r>
    <x v="3"/>
    <x v="3"/>
    <x v="5"/>
    <x v="10"/>
    <n v="0"/>
    <n v="0"/>
    <n v="7058791"/>
    <n v="1051"/>
    <n v="7058791"/>
    <n v="549488"/>
    <n v="1090"/>
  </r>
  <r>
    <x v="3"/>
    <x v="3"/>
    <x v="5"/>
    <x v="11"/>
    <n v="0"/>
    <n v="0"/>
    <n v="41473318"/>
    <n v="3380"/>
    <n v="41473318"/>
    <n v="1988669"/>
    <n v="4054"/>
  </r>
  <r>
    <x v="3"/>
    <x v="3"/>
    <x v="6"/>
    <x v="12"/>
    <n v="0"/>
    <n v="0"/>
    <n v="399176"/>
    <n v="101"/>
    <n v="399176"/>
    <n v="65645"/>
    <n v="117"/>
  </r>
  <r>
    <x v="3"/>
    <x v="3"/>
    <x v="6"/>
    <x v="13"/>
    <n v="0"/>
    <n v="0"/>
    <n v="1125476"/>
    <n v="682"/>
    <n v="1125476"/>
    <n v="420215"/>
    <n v="833"/>
  </r>
  <r>
    <x v="3"/>
    <x v="3"/>
    <x v="7"/>
    <x v="14"/>
    <n v="0"/>
    <n v="0"/>
    <n v="3236846"/>
    <n v="877"/>
    <n v="3236846"/>
    <n v="553804"/>
    <n v="920"/>
  </r>
  <r>
    <x v="3"/>
    <x v="3"/>
    <x v="7"/>
    <x v="15"/>
    <n v="0"/>
    <n v="0"/>
    <n v="76098"/>
    <n v="29"/>
    <n v="76098"/>
    <n v="17645"/>
    <n v="33"/>
  </r>
  <r>
    <x v="3"/>
    <x v="3"/>
    <x v="7"/>
    <x v="16"/>
    <n v="384601"/>
    <n v="162"/>
    <n v="7236813"/>
    <n v="2080"/>
    <n v="7621414"/>
    <n v="1339119"/>
    <n v="2766"/>
  </r>
  <r>
    <x v="3"/>
    <x v="3"/>
    <x v="7"/>
    <x v="17"/>
    <n v="313230"/>
    <n v="218"/>
    <n v="249407"/>
    <n v="133"/>
    <n v="562637"/>
    <n v="196686"/>
    <n v="468"/>
  </r>
  <r>
    <x v="3"/>
    <x v="3"/>
    <x v="7"/>
    <x v="18"/>
    <n v="0"/>
    <n v="0"/>
    <n v="4951917"/>
    <n v="1225"/>
    <n v="4951917"/>
    <n v="856002"/>
    <n v="1605"/>
  </r>
  <r>
    <x v="3"/>
    <x v="3"/>
    <x v="7"/>
    <x v="19"/>
    <n v="4423624"/>
    <n v="2341"/>
    <n v="0"/>
    <n v="3"/>
    <n v="4423624"/>
    <n v="1536622"/>
    <n v="3321"/>
  </r>
  <r>
    <x v="4"/>
    <x v="0"/>
    <x v="0"/>
    <x v="0"/>
    <n v="0"/>
    <n v="0"/>
    <n v="0"/>
    <n v="7"/>
    <n v="0"/>
    <n v="5327"/>
    <n v="10"/>
  </r>
  <r>
    <x v="4"/>
    <x v="0"/>
    <x v="1"/>
    <x v="1"/>
    <n v="0"/>
    <n v="9"/>
    <n v="6243"/>
    <n v="11"/>
    <n v="6805"/>
    <n v="11567"/>
    <n v="23"/>
  </r>
  <r>
    <x v="4"/>
    <x v="0"/>
    <x v="2"/>
    <x v="2"/>
    <n v="40908090"/>
    <n v="32410"/>
    <n v="15782137"/>
    <n v="10258"/>
    <n v="57159609"/>
    <n v="28183841"/>
    <n v="56219"/>
  </r>
  <r>
    <x v="4"/>
    <x v="0"/>
    <x v="2"/>
    <x v="3"/>
    <n v="24731617"/>
    <n v="18883"/>
    <n v="14803233"/>
    <n v="9934"/>
    <n v="39820530"/>
    <n v="19009647"/>
    <n v="36158"/>
  </r>
  <r>
    <x v="4"/>
    <x v="0"/>
    <x v="2"/>
    <x v="4"/>
    <n v="157401"/>
    <n v="458"/>
    <n v="535957"/>
    <n v="796"/>
    <n v="853855"/>
    <n v="1018663"/>
    <n v="2454"/>
  </r>
  <r>
    <x v="4"/>
    <x v="0"/>
    <x v="2"/>
    <x v="5"/>
    <n v="4076290"/>
    <n v="4231"/>
    <n v="2813227"/>
    <n v="1792"/>
    <n v="6889517"/>
    <n v="3851929"/>
    <n v="7635"/>
  </r>
  <r>
    <x v="4"/>
    <x v="0"/>
    <x v="3"/>
    <x v="6"/>
    <n v="0"/>
    <n v="0"/>
    <n v="34191"/>
    <n v="59"/>
    <n v="34191"/>
    <n v="36499"/>
    <n v="67"/>
  </r>
  <r>
    <x v="4"/>
    <x v="0"/>
    <x v="3"/>
    <x v="7"/>
    <n v="0"/>
    <n v="0"/>
    <n v="13304320"/>
    <n v="3643"/>
    <n v="13304320"/>
    <n v="2227532"/>
    <n v="3880"/>
  </r>
  <r>
    <x v="4"/>
    <x v="0"/>
    <x v="4"/>
    <x v="8"/>
    <n v="17140745"/>
    <n v="11834"/>
    <n v="16936100"/>
    <n v="8448"/>
    <n v="34082889"/>
    <n v="13332561"/>
    <n v="24896"/>
  </r>
  <r>
    <x v="4"/>
    <x v="0"/>
    <x v="4"/>
    <x v="9"/>
    <n v="21129"/>
    <n v="54"/>
    <n v="2146223"/>
    <n v="1768"/>
    <n v="2167652"/>
    <n v="1087288"/>
    <n v="2045"/>
  </r>
  <r>
    <x v="4"/>
    <x v="0"/>
    <x v="5"/>
    <x v="10"/>
    <n v="0"/>
    <n v="0"/>
    <n v="6679150"/>
    <n v="971"/>
    <n v="6679150"/>
    <n v="498420"/>
    <n v="1009"/>
  </r>
  <r>
    <x v="4"/>
    <x v="0"/>
    <x v="5"/>
    <x v="11"/>
    <n v="0"/>
    <n v="0"/>
    <n v="33882024"/>
    <n v="3278"/>
    <n v="33882024"/>
    <n v="1949595"/>
    <n v="3966"/>
  </r>
  <r>
    <x v="4"/>
    <x v="0"/>
    <x v="6"/>
    <x v="12"/>
    <n v="0"/>
    <n v="0"/>
    <n v="298670"/>
    <n v="100"/>
    <n v="298670"/>
    <n v="56492"/>
    <n v="116"/>
  </r>
  <r>
    <x v="4"/>
    <x v="0"/>
    <x v="6"/>
    <x v="13"/>
    <n v="0"/>
    <n v="0"/>
    <n v="1029858"/>
    <n v="672"/>
    <n v="1029858"/>
    <n v="398703"/>
    <n v="821"/>
  </r>
  <r>
    <x v="4"/>
    <x v="0"/>
    <x v="7"/>
    <x v="14"/>
    <n v="0"/>
    <n v="0"/>
    <n v="3130484"/>
    <n v="879"/>
    <n v="3130484"/>
    <n v="515490"/>
    <n v="923"/>
  </r>
  <r>
    <x v="4"/>
    <x v="0"/>
    <x v="7"/>
    <x v="15"/>
    <n v="0"/>
    <n v="0"/>
    <n v="68323"/>
    <n v="21"/>
    <n v="68323"/>
    <n v="14691"/>
    <n v="25"/>
  </r>
  <r>
    <x v="4"/>
    <x v="0"/>
    <x v="7"/>
    <x v="16"/>
    <n v="435337"/>
    <n v="168"/>
    <n v="6812839"/>
    <n v="2033"/>
    <n v="7248176"/>
    <n v="1401440"/>
    <n v="2706"/>
  </r>
  <r>
    <x v="4"/>
    <x v="0"/>
    <x v="7"/>
    <x v="17"/>
    <n v="302290"/>
    <n v="176"/>
    <n v="222236"/>
    <n v="139"/>
    <n v="524526"/>
    <n v="217995"/>
    <n v="433"/>
  </r>
  <r>
    <x v="4"/>
    <x v="0"/>
    <x v="7"/>
    <x v="18"/>
    <n v="0"/>
    <n v="0"/>
    <n v="3805184"/>
    <n v="1212"/>
    <n v="3805184"/>
    <n v="719257"/>
    <n v="1578"/>
  </r>
  <r>
    <x v="4"/>
    <x v="0"/>
    <x v="7"/>
    <x v="19"/>
    <n v="4619211"/>
    <n v="2296"/>
    <n v="7838"/>
    <n v="9"/>
    <n v="4627049"/>
    <n v="1595405"/>
    <n v="3173"/>
  </r>
  <r>
    <x v="4"/>
    <x v="1"/>
    <x v="0"/>
    <x v="0"/>
    <n v="0"/>
    <n v="0"/>
    <n v="6625"/>
    <n v="2"/>
    <n v="6625"/>
    <n v="3349"/>
    <n v="6"/>
  </r>
  <r>
    <x v="4"/>
    <x v="1"/>
    <x v="1"/>
    <x v="1"/>
    <n v="0"/>
    <n v="12"/>
    <n v="5367"/>
    <n v="13"/>
    <n v="5367"/>
    <n v="13323"/>
    <n v="27"/>
  </r>
  <r>
    <x v="4"/>
    <x v="1"/>
    <x v="2"/>
    <x v="2"/>
    <n v="40347288"/>
    <n v="31790"/>
    <n v="17417120"/>
    <n v="10521"/>
    <n v="58180646"/>
    <n v="28428733"/>
    <n v="55915"/>
  </r>
  <r>
    <x v="4"/>
    <x v="1"/>
    <x v="2"/>
    <x v="3"/>
    <n v="23763010"/>
    <n v="18544"/>
    <n v="14551708"/>
    <n v="9757"/>
    <n v="38736092"/>
    <n v="18286573"/>
    <n v="35680"/>
  </r>
  <r>
    <x v="4"/>
    <x v="1"/>
    <x v="2"/>
    <x v="4"/>
    <n v="146886"/>
    <n v="354"/>
    <n v="445410"/>
    <n v="703"/>
    <n v="854828"/>
    <n v="943500"/>
    <n v="2233"/>
  </r>
  <r>
    <x v="4"/>
    <x v="1"/>
    <x v="2"/>
    <x v="5"/>
    <n v="3947947"/>
    <n v="3983"/>
    <n v="2785409"/>
    <n v="1684"/>
    <n v="6733356"/>
    <n v="3699666"/>
    <n v="7212"/>
  </r>
  <r>
    <x v="4"/>
    <x v="1"/>
    <x v="3"/>
    <x v="6"/>
    <n v="0"/>
    <n v="0"/>
    <n v="27980"/>
    <n v="51"/>
    <n v="27980"/>
    <n v="25367"/>
    <n v="58"/>
  </r>
  <r>
    <x v="4"/>
    <x v="1"/>
    <x v="3"/>
    <x v="7"/>
    <n v="0"/>
    <n v="0"/>
    <n v="11974819"/>
    <n v="3658"/>
    <n v="11974819"/>
    <n v="2056843"/>
    <n v="3852"/>
  </r>
  <r>
    <x v="4"/>
    <x v="1"/>
    <x v="4"/>
    <x v="8"/>
    <n v="16608723"/>
    <n v="11735"/>
    <n v="17525626"/>
    <n v="8539"/>
    <n v="34145141"/>
    <n v="13195773"/>
    <n v="24975"/>
  </r>
  <r>
    <x v="4"/>
    <x v="1"/>
    <x v="4"/>
    <x v="9"/>
    <n v="41140"/>
    <n v="43"/>
    <n v="2286836"/>
    <n v="1837"/>
    <n v="2328261"/>
    <n v="1177576"/>
    <n v="2086"/>
  </r>
  <r>
    <x v="4"/>
    <x v="1"/>
    <x v="5"/>
    <x v="10"/>
    <n v="0"/>
    <n v="0"/>
    <n v="5684137"/>
    <n v="1011"/>
    <n v="5684137"/>
    <n v="505676"/>
    <n v="1048"/>
  </r>
  <r>
    <x v="4"/>
    <x v="1"/>
    <x v="5"/>
    <x v="11"/>
    <n v="0"/>
    <n v="0"/>
    <n v="36152928"/>
    <n v="3291"/>
    <n v="36152928"/>
    <n v="1919451"/>
    <n v="3937"/>
  </r>
  <r>
    <x v="4"/>
    <x v="1"/>
    <x v="6"/>
    <x v="12"/>
    <n v="0"/>
    <n v="0"/>
    <n v="358438"/>
    <n v="101"/>
    <n v="358438"/>
    <n v="63433"/>
    <n v="118"/>
  </r>
  <r>
    <x v="4"/>
    <x v="1"/>
    <x v="6"/>
    <x v="13"/>
    <n v="0"/>
    <n v="0"/>
    <n v="1188938"/>
    <n v="678"/>
    <n v="1188938"/>
    <n v="393911"/>
    <n v="806"/>
  </r>
  <r>
    <x v="4"/>
    <x v="1"/>
    <x v="7"/>
    <x v="14"/>
    <n v="0"/>
    <n v="0"/>
    <n v="2056835"/>
    <n v="885"/>
    <n v="2056835"/>
    <n v="439669"/>
    <n v="929"/>
  </r>
  <r>
    <x v="4"/>
    <x v="1"/>
    <x v="7"/>
    <x v="15"/>
    <n v="0"/>
    <n v="0"/>
    <n v="0"/>
    <n v="18"/>
    <n v="0"/>
    <n v="9927"/>
    <n v="21"/>
  </r>
  <r>
    <x v="4"/>
    <x v="1"/>
    <x v="7"/>
    <x v="16"/>
    <n v="530105"/>
    <n v="184"/>
    <n v="6300183"/>
    <n v="1949"/>
    <n v="6830288"/>
    <n v="1337907"/>
    <n v="2620"/>
  </r>
  <r>
    <x v="4"/>
    <x v="1"/>
    <x v="7"/>
    <x v="17"/>
    <n v="215561"/>
    <n v="184"/>
    <n v="290726"/>
    <n v="145"/>
    <n v="506287"/>
    <n v="213433"/>
    <n v="444"/>
  </r>
  <r>
    <x v="4"/>
    <x v="1"/>
    <x v="7"/>
    <x v="18"/>
    <n v="0"/>
    <n v="0"/>
    <n v="4141846"/>
    <n v="1193"/>
    <n v="4141846"/>
    <n v="870071"/>
    <n v="1586"/>
  </r>
  <r>
    <x v="4"/>
    <x v="1"/>
    <x v="7"/>
    <x v="19"/>
    <n v="5143605"/>
    <n v="2384"/>
    <n v="27779"/>
    <n v="10"/>
    <n v="5171384"/>
    <n v="1587080"/>
    <n v="3298"/>
  </r>
  <r>
    <x v="4"/>
    <x v="2"/>
    <x v="0"/>
    <x v="0"/>
    <n v="0"/>
    <n v="0"/>
    <n v="0"/>
    <n v="0"/>
    <n v="0"/>
    <n v="1799"/>
    <n v="3"/>
  </r>
  <r>
    <x v="4"/>
    <x v="2"/>
    <x v="1"/>
    <x v="1"/>
    <n v="0"/>
    <n v="20"/>
    <n v="7276"/>
    <n v="13"/>
    <n v="7688"/>
    <n v="17663"/>
    <n v="37"/>
  </r>
  <r>
    <x v="4"/>
    <x v="2"/>
    <x v="2"/>
    <x v="2"/>
    <n v="40378006"/>
    <n v="32160"/>
    <n v="20806968"/>
    <n v="11085"/>
    <n v="61910296"/>
    <n v="28417360"/>
    <n v="56519"/>
  </r>
  <r>
    <x v="4"/>
    <x v="2"/>
    <x v="2"/>
    <x v="3"/>
    <n v="22870866"/>
    <n v="18513"/>
    <n v="15509953"/>
    <n v="9587"/>
    <n v="38924681"/>
    <n v="17880534"/>
    <n v="35307"/>
  </r>
  <r>
    <x v="4"/>
    <x v="2"/>
    <x v="2"/>
    <x v="4"/>
    <n v="124452"/>
    <n v="347"/>
    <n v="392810"/>
    <n v="650"/>
    <n v="780251"/>
    <n v="892615"/>
    <n v="2161"/>
  </r>
  <r>
    <x v="4"/>
    <x v="2"/>
    <x v="2"/>
    <x v="5"/>
    <n v="3440756"/>
    <n v="3825"/>
    <n v="2616789"/>
    <n v="1665"/>
    <n v="6057545"/>
    <n v="3314100"/>
    <n v="7066"/>
  </r>
  <r>
    <x v="4"/>
    <x v="2"/>
    <x v="3"/>
    <x v="6"/>
    <n v="0"/>
    <n v="0"/>
    <n v="21068"/>
    <n v="18"/>
    <n v="21068"/>
    <n v="9694"/>
    <n v="22"/>
  </r>
  <r>
    <x v="4"/>
    <x v="2"/>
    <x v="3"/>
    <x v="7"/>
    <n v="0"/>
    <n v="0"/>
    <n v="14623119"/>
    <n v="3661"/>
    <n v="14623119"/>
    <n v="2088642"/>
    <n v="3847"/>
  </r>
  <r>
    <x v="4"/>
    <x v="2"/>
    <x v="4"/>
    <x v="8"/>
    <n v="15888626"/>
    <n v="11360"/>
    <n v="18110388"/>
    <n v="8740"/>
    <n v="34022968"/>
    <n v="13056505"/>
    <n v="24630"/>
  </r>
  <r>
    <x v="4"/>
    <x v="2"/>
    <x v="4"/>
    <x v="9"/>
    <n v="1333"/>
    <n v="52"/>
    <n v="2421259"/>
    <n v="1894"/>
    <n v="2422592"/>
    <n v="1077574"/>
    <n v="2148"/>
  </r>
  <r>
    <x v="4"/>
    <x v="2"/>
    <x v="5"/>
    <x v="10"/>
    <n v="0"/>
    <n v="0"/>
    <n v="5937398"/>
    <n v="1019"/>
    <n v="5937398"/>
    <n v="530338"/>
    <n v="1054"/>
  </r>
  <r>
    <x v="4"/>
    <x v="2"/>
    <x v="5"/>
    <x v="11"/>
    <n v="0"/>
    <n v="0"/>
    <n v="43868742"/>
    <n v="3320"/>
    <n v="43868742"/>
    <n v="1930602"/>
    <n v="3982"/>
  </r>
  <r>
    <x v="4"/>
    <x v="2"/>
    <x v="6"/>
    <x v="12"/>
    <n v="0"/>
    <n v="0"/>
    <n v="350602"/>
    <n v="101"/>
    <n v="350602"/>
    <n v="62587"/>
    <n v="117"/>
  </r>
  <r>
    <x v="4"/>
    <x v="2"/>
    <x v="6"/>
    <x v="13"/>
    <n v="0"/>
    <n v="0"/>
    <n v="1081950"/>
    <n v="675"/>
    <n v="1081950"/>
    <n v="390923"/>
    <n v="807"/>
  </r>
  <r>
    <x v="4"/>
    <x v="2"/>
    <x v="7"/>
    <x v="14"/>
    <n v="0"/>
    <n v="0"/>
    <n v="3210719"/>
    <n v="998"/>
    <n v="3210719"/>
    <n v="533477"/>
    <n v="1042"/>
  </r>
  <r>
    <x v="4"/>
    <x v="2"/>
    <x v="7"/>
    <x v="15"/>
    <n v="0"/>
    <n v="0"/>
    <n v="0"/>
    <n v="14"/>
    <n v="0"/>
    <n v="8113"/>
    <n v="17"/>
  </r>
  <r>
    <x v="4"/>
    <x v="2"/>
    <x v="7"/>
    <x v="16"/>
    <n v="535781"/>
    <n v="193"/>
    <n v="6510350"/>
    <n v="1860"/>
    <n v="7046131"/>
    <n v="1268987"/>
    <n v="2556"/>
  </r>
  <r>
    <x v="4"/>
    <x v="2"/>
    <x v="7"/>
    <x v="17"/>
    <n v="303902"/>
    <n v="204"/>
    <n v="216752"/>
    <n v="140"/>
    <n v="520654"/>
    <n v="210022"/>
    <n v="456"/>
  </r>
  <r>
    <x v="4"/>
    <x v="2"/>
    <x v="7"/>
    <x v="18"/>
    <n v="0"/>
    <n v="0"/>
    <n v="4560144"/>
    <n v="1169"/>
    <n v="4560144"/>
    <n v="830698"/>
    <n v="1518"/>
  </r>
  <r>
    <x v="4"/>
    <x v="2"/>
    <x v="7"/>
    <x v="19"/>
    <n v="4355016"/>
    <n v="2514"/>
    <n v="9347"/>
    <n v="13"/>
    <n v="4364363"/>
    <n v="1430778"/>
    <n v="3375"/>
  </r>
  <r>
    <x v="4"/>
    <x v="3"/>
    <x v="0"/>
    <x v="0"/>
    <n v="0"/>
    <n v="0"/>
    <n v="0"/>
    <n v="0"/>
    <n v="0"/>
    <n v="2015"/>
    <n v="5"/>
  </r>
  <r>
    <x v="4"/>
    <x v="3"/>
    <x v="1"/>
    <x v="1"/>
    <n v="3668"/>
    <n v="32"/>
    <n v="3316"/>
    <n v="10"/>
    <n v="7025"/>
    <n v="22094"/>
    <n v="48"/>
  </r>
  <r>
    <x v="4"/>
    <x v="3"/>
    <x v="2"/>
    <x v="2"/>
    <n v="41509449"/>
    <n v="32451"/>
    <n v="21481589"/>
    <n v="11228"/>
    <n v="63690842"/>
    <n v="29041905"/>
    <n v="57184"/>
  </r>
  <r>
    <x v="4"/>
    <x v="3"/>
    <x v="2"/>
    <x v="3"/>
    <n v="25204868"/>
    <n v="17901"/>
    <n v="16283160"/>
    <n v="9837"/>
    <n v="42057339"/>
    <n v="18117114"/>
    <n v="35035"/>
  </r>
  <r>
    <x v="4"/>
    <x v="3"/>
    <x v="2"/>
    <x v="4"/>
    <n v="139148"/>
    <n v="316"/>
    <n v="457109"/>
    <n v="667"/>
    <n v="793325"/>
    <n v="922630"/>
    <n v="2116"/>
  </r>
  <r>
    <x v="4"/>
    <x v="3"/>
    <x v="2"/>
    <x v="5"/>
    <n v="4016090"/>
    <n v="3894"/>
    <n v="2692247"/>
    <n v="1812"/>
    <n v="6708337"/>
    <n v="3618490"/>
    <n v="7336"/>
  </r>
  <r>
    <x v="4"/>
    <x v="3"/>
    <x v="3"/>
    <x v="6"/>
    <n v="0"/>
    <n v="0"/>
    <n v="13626"/>
    <n v="17"/>
    <n v="13626"/>
    <n v="9356"/>
    <n v="20"/>
  </r>
  <r>
    <x v="4"/>
    <x v="3"/>
    <x v="3"/>
    <x v="7"/>
    <n v="0"/>
    <n v="0"/>
    <n v="13161656"/>
    <n v="3660"/>
    <n v="13161656"/>
    <n v="2013996"/>
    <n v="3839"/>
  </r>
  <r>
    <x v="4"/>
    <x v="3"/>
    <x v="4"/>
    <x v="8"/>
    <n v="16854520"/>
    <n v="11078"/>
    <n v="18293962"/>
    <n v="8364"/>
    <n v="35165674"/>
    <n v="12783253"/>
    <n v="23788"/>
  </r>
  <r>
    <x v="4"/>
    <x v="3"/>
    <x v="4"/>
    <x v="9"/>
    <n v="0"/>
    <n v="0"/>
    <n v="2446109"/>
    <n v="1850"/>
    <n v="2446250"/>
    <n v="1096726"/>
    <n v="2061"/>
  </r>
  <r>
    <x v="4"/>
    <x v="3"/>
    <x v="5"/>
    <x v="10"/>
    <n v="0"/>
    <n v="0"/>
    <n v="7128266"/>
    <n v="975"/>
    <n v="7128266"/>
    <n v="487963"/>
    <n v="1009"/>
  </r>
  <r>
    <x v="4"/>
    <x v="3"/>
    <x v="5"/>
    <x v="11"/>
    <n v="0"/>
    <n v="0"/>
    <n v="44665502"/>
    <n v="3336"/>
    <n v="44665502"/>
    <n v="1917391"/>
    <n v="3880"/>
  </r>
  <r>
    <x v="4"/>
    <x v="3"/>
    <x v="6"/>
    <x v="12"/>
    <n v="0"/>
    <n v="0"/>
    <n v="477268"/>
    <n v="97"/>
    <n v="477268"/>
    <n v="62093"/>
    <n v="113"/>
  </r>
  <r>
    <x v="4"/>
    <x v="3"/>
    <x v="6"/>
    <x v="13"/>
    <n v="0"/>
    <n v="0"/>
    <n v="1148017"/>
    <n v="688"/>
    <n v="1148017"/>
    <n v="397311"/>
    <n v="823"/>
  </r>
  <r>
    <x v="4"/>
    <x v="3"/>
    <x v="7"/>
    <x v="14"/>
    <n v="0"/>
    <n v="0"/>
    <n v="2827240"/>
    <n v="884"/>
    <n v="2827240"/>
    <n v="543687"/>
    <n v="928"/>
  </r>
  <r>
    <x v="4"/>
    <x v="3"/>
    <x v="7"/>
    <x v="15"/>
    <n v="0"/>
    <n v="0"/>
    <n v="80165"/>
    <n v="14"/>
    <n v="80165"/>
    <n v="7157"/>
    <n v="17"/>
  </r>
  <r>
    <x v="4"/>
    <x v="3"/>
    <x v="7"/>
    <x v="16"/>
    <n v="562629"/>
    <n v="202"/>
    <n v="6026360"/>
    <n v="1861"/>
    <n v="6588989"/>
    <n v="1254550"/>
    <n v="2526"/>
  </r>
  <r>
    <x v="4"/>
    <x v="3"/>
    <x v="7"/>
    <x v="17"/>
    <n v="309200"/>
    <n v="232"/>
    <n v="196543"/>
    <n v="144"/>
    <n v="505743"/>
    <n v="237026"/>
    <n v="497"/>
  </r>
  <r>
    <x v="4"/>
    <x v="3"/>
    <x v="7"/>
    <x v="18"/>
    <n v="0"/>
    <n v="0"/>
    <n v="5229439"/>
    <n v="1132"/>
    <n v="5229439"/>
    <n v="790223"/>
    <n v="1511"/>
  </r>
  <r>
    <x v="4"/>
    <x v="3"/>
    <x v="7"/>
    <x v="19"/>
    <n v="4959860"/>
    <n v="2420"/>
    <n v="8580"/>
    <n v="15"/>
    <n v="4968440"/>
    <n v="1585673"/>
    <n v="3283"/>
  </r>
  <r>
    <x v="5"/>
    <x v="0"/>
    <x v="0"/>
    <x v="0"/>
    <n v="0"/>
    <n v="0"/>
    <n v="0"/>
    <n v="0"/>
    <n v="0"/>
    <n v="2144"/>
    <n v="4"/>
  </r>
  <r>
    <x v="5"/>
    <x v="0"/>
    <x v="1"/>
    <x v="1"/>
    <n v="0"/>
    <n v="18"/>
    <n v="4314"/>
    <n v="13"/>
    <n v="4314"/>
    <n v="11818"/>
    <n v="36"/>
  </r>
  <r>
    <x v="5"/>
    <x v="0"/>
    <x v="2"/>
    <x v="2"/>
    <n v="44730875"/>
    <n v="32117"/>
    <n v="19802893"/>
    <n v="11058"/>
    <n v="65043289"/>
    <n v="29242829"/>
    <n v="56806"/>
  </r>
  <r>
    <x v="5"/>
    <x v="0"/>
    <x v="2"/>
    <x v="3"/>
    <n v="25060564"/>
    <n v="17382"/>
    <n v="15121531"/>
    <n v="9593"/>
    <n v="40659385"/>
    <n v="18336124"/>
    <n v="34074"/>
  </r>
  <r>
    <x v="5"/>
    <x v="0"/>
    <x v="2"/>
    <x v="4"/>
    <n v="165796"/>
    <n v="344"/>
    <n v="451515"/>
    <n v="657"/>
    <n v="759014"/>
    <n v="917197"/>
    <n v="2133"/>
  </r>
  <r>
    <x v="5"/>
    <x v="0"/>
    <x v="2"/>
    <x v="5"/>
    <n v="4152995"/>
    <n v="3927"/>
    <n v="2908408"/>
    <n v="1871"/>
    <n v="7062237"/>
    <n v="3775749"/>
    <n v="7348"/>
  </r>
  <r>
    <x v="5"/>
    <x v="0"/>
    <x v="3"/>
    <x v="6"/>
    <n v="0"/>
    <n v="0"/>
    <n v="18141"/>
    <n v="19"/>
    <n v="18141"/>
    <n v="9592"/>
    <n v="21"/>
  </r>
  <r>
    <x v="5"/>
    <x v="0"/>
    <x v="3"/>
    <x v="7"/>
    <n v="0"/>
    <n v="0"/>
    <n v="14046122"/>
    <n v="3656"/>
    <n v="14046122"/>
    <n v="1985469"/>
    <n v="3831"/>
  </r>
  <r>
    <x v="5"/>
    <x v="0"/>
    <x v="4"/>
    <x v="8"/>
    <n v="17299692"/>
    <n v="10988"/>
    <n v="15383152"/>
    <n v="7499"/>
    <n v="32690567"/>
    <n v="12505910"/>
    <n v="22785"/>
  </r>
  <r>
    <x v="5"/>
    <x v="0"/>
    <x v="4"/>
    <x v="9"/>
    <n v="0"/>
    <n v="6"/>
    <n v="2021072"/>
    <n v="1609"/>
    <n v="2021084"/>
    <n v="927208"/>
    <n v="1786"/>
  </r>
  <r>
    <x v="5"/>
    <x v="0"/>
    <x v="5"/>
    <x v="10"/>
    <n v="0"/>
    <n v="0"/>
    <n v="7641158"/>
    <n v="923"/>
    <n v="7641158"/>
    <n v="506741"/>
    <n v="994"/>
  </r>
  <r>
    <x v="5"/>
    <x v="0"/>
    <x v="5"/>
    <x v="11"/>
    <n v="0"/>
    <n v="0"/>
    <n v="42662463"/>
    <n v="3299"/>
    <n v="42662463"/>
    <n v="1969548"/>
    <n v="3961"/>
  </r>
  <r>
    <x v="5"/>
    <x v="0"/>
    <x v="6"/>
    <x v="12"/>
    <n v="0"/>
    <n v="0"/>
    <n v="413350"/>
    <n v="96"/>
    <n v="413350"/>
    <n v="63324"/>
    <n v="112"/>
  </r>
  <r>
    <x v="5"/>
    <x v="0"/>
    <x v="6"/>
    <x v="13"/>
    <n v="0"/>
    <n v="0"/>
    <n v="1369425"/>
    <n v="671"/>
    <n v="1369425"/>
    <n v="392703"/>
    <n v="806"/>
  </r>
  <r>
    <x v="5"/>
    <x v="0"/>
    <x v="7"/>
    <x v="14"/>
    <n v="0"/>
    <n v="0"/>
    <n v="2696328"/>
    <n v="871"/>
    <n v="2696328"/>
    <n v="505791"/>
    <n v="914"/>
  </r>
  <r>
    <x v="5"/>
    <x v="0"/>
    <x v="7"/>
    <x v="15"/>
    <n v="0"/>
    <n v="0"/>
    <n v="0"/>
    <n v="14"/>
    <n v="0"/>
    <n v="7841"/>
    <n v="17"/>
  </r>
  <r>
    <x v="5"/>
    <x v="0"/>
    <x v="7"/>
    <x v="16"/>
    <n v="778114"/>
    <n v="255"/>
    <n v="6753515"/>
    <n v="1800"/>
    <n v="7531629"/>
    <n v="1304144"/>
    <n v="2550"/>
  </r>
  <r>
    <x v="5"/>
    <x v="0"/>
    <x v="7"/>
    <x v="17"/>
    <n v="455115"/>
    <n v="300"/>
    <n v="224013"/>
    <n v="142"/>
    <n v="679128"/>
    <n v="287436"/>
    <n v="574"/>
  </r>
  <r>
    <x v="5"/>
    <x v="0"/>
    <x v="7"/>
    <x v="18"/>
    <n v="0"/>
    <n v="0"/>
    <n v="5266376"/>
    <n v="1123"/>
    <n v="5266376"/>
    <n v="763078"/>
    <n v="1489"/>
  </r>
  <r>
    <x v="5"/>
    <x v="0"/>
    <x v="7"/>
    <x v="19"/>
    <n v="5332541"/>
    <n v="2435"/>
    <n v="52320"/>
    <n v="15"/>
    <n v="5384861"/>
    <n v="1766713"/>
    <n v="3289"/>
  </r>
  <r>
    <x v="5"/>
    <x v="1"/>
    <x v="0"/>
    <x v="0"/>
    <n v="0"/>
    <n v="0"/>
    <n v="0"/>
    <n v="0"/>
    <n v="0"/>
    <n v="1899"/>
    <n v="4"/>
  </r>
  <r>
    <x v="5"/>
    <x v="1"/>
    <x v="1"/>
    <x v="1"/>
    <n v="0"/>
    <n v="4"/>
    <n v="0"/>
    <n v="5"/>
    <n v="0"/>
    <n v="4876"/>
    <n v="11"/>
  </r>
  <r>
    <x v="5"/>
    <x v="1"/>
    <x v="2"/>
    <x v="2"/>
    <n v="42080399"/>
    <n v="31014"/>
    <n v="17733929"/>
    <n v="10801"/>
    <n v="60423796"/>
    <n v="27110643"/>
    <n v="55097"/>
  </r>
  <r>
    <x v="5"/>
    <x v="1"/>
    <x v="2"/>
    <x v="3"/>
    <n v="23394583"/>
    <n v="16731"/>
    <n v="13664193"/>
    <n v="9280"/>
    <n v="37681459"/>
    <n v="17034890"/>
    <n v="33009"/>
  </r>
  <r>
    <x v="5"/>
    <x v="1"/>
    <x v="2"/>
    <x v="4"/>
    <n v="127605"/>
    <n v="334"/>
    <n v="398944"/>
    <n v="641"/>
    <n v="686608"/>
    <n v="847696"/>
    <n v="1997"/>
  </r>
  <r>
    <x v="5"/>
    <x v="1"/>
    <x v="2"/>
    <x v="5"/>
    <n v="3881042"/>
    <n v="3885"/>
    <n v="2998114"/>
    <n v="1754"/>
    <n v="6879156"/>
    <n v="3656872"/>
    <n v="7168"/>
  </r>
  <r>
    <x v="5"/>
    <x v="1"/>
    <x v="3"/>
    <x v="6"/>
    <n v="0"/>
    <n v="0"/>
    <n v="49563"/>
    <n v="36"/>
    <n v="49563"/>
    <n v="13061"/>
    <n v="38"/>
  </r>
  <r>
    <x v="5"/>
    <x v="1"/>
    <x v="3"/>
    <x v="7"/>
    <n v="0"/>
    <n v="0"/>
    <n v="13956785"/>
    <n v="3596"/>
    <n v="13956785"/>
    <n v="1942768"/>
    <n v="3828"/>
  </r>
  <r>
    <x v="5"/>
    <x v="1"/>
    <x v="4"/>
    <x v="8"/>
    <n v="15822981"/>
    <n v="10796"/>
    <n v="14298441"/>
    <n v="7678"/>
    <n v="30174064"/>
    <n v="11638342"/>
    <n v="22670"/>
  </r>
  <r>
    <x v="5"/>
    <x v="1"/>
    <x v="4"/>
    <x v="9"/>
    <n v="0"/>
    <n v="9"/>
    <n v="1657431"/>
    <n v="1460"/>
    <n v="1657734"/>
    <n v="837818"/>
    <n v="1629"/>
  </r>
  <r>
    <x v="5"/>
    <x v="1"/>
    <x v="5"/>
    <x v="10"/>
    <n v="0"/>
    <n v="0"/>
    <n v="6601531"/>
    <n v="962"/>
    <n v="6601531"/>
    <n v="506402"/>
    <n v="1038"/>
  </r>
  <r>
    <x v="5"/>
    <x v="1"/>
    <x v="5"/>
    <x v="11"/>
    <n v="0"/>
    <n v="0"/>
    <n v="42683140"/>
    <n v="3178"/>
    <n v="42683140"/>
    <n v="1971302"/>
    <n v="3814"/>
  </r>
  <r>
    <x v="5"/>
    <x v="1"/>
    <x v="6"/>
    <x v="12"/>
    <n v="0"/>
    <n v="0"/>
    <n v="342372"/>
    <n v="95"/>
    <n v="342372"/>
    <n v="63307"/>
    <n v="114"/>
  </r>
  <r>
    <x v="5"/>
    <x v="1"/>
    <x v="6"/>
    <x v="13"/>
    <n v="0"/>
    <n v="0"/>
    <n v="1389985"/>
    <n v="670"/>
    <n v="1389985"/>
    <n v="400335"/>
    <n v="817"/>
  </r>
  <r>
    <x v="5"/>
    <x v="1"/>
    <x v="7"/>
    <x v="14"/>
    <n v="0"/>
    <n v="0"/>
    <n v="2917332"/>
    <n v="878"/>
    <n v="2917332"/>
    <n v="475597"/>
    <n v="921"/>
  </r>
  <r>
    <x v="5"/>
    <x v="1"/>
    <x v="7"/>
    <x v="15"/>
    <n v="0"/>
    <n v="0"/>
    <n v="0"/>
    <n v="13"/>
    <n v="0"/>
    <n v="7821"/>
    <n v="16"/>
  </r>
  <r>
    <x v="5"/>
    <x v="1"/>
    <x v="7"/>
    <x v="16"/>
    <n v="946556"/>
    <n v="284"/>
    <n v="6910965"/>
    <n v="1865"/>
    <n v="7857521"/>
    <n v="1219845"/>
    <n v="2661"/>
  </r>
  <r>
    <x v="5"/>
    <x v="1"/>
    <x v="7"/>
    <x v="17"/>
    <n v="285765"/>
    <n v="241"/>
    <n v="81192"/>
    <n v="151"/>
    <n v="366957"/>
    <n v="206486"/>
    <n v="477"/>
  </r>
  <r>
    <x v="5"/>
    <x v="1"/>
    <x v="7"/>
    <x v="18"/>
    <n v="0"/>
    <n v="0"/>
    <n v="4852777"/>
    <n v="1153"/>
    <n v="4852777"/>
    <n v="792578"/>
    <n v="1502"/>
  </r>
  <r>
    <x v="5"/>
    <x v="1"/>
    <x v="7"/>
    <x v="19"/>
    <n v="5080779"/>
    <n v="2393"/>
    <n v="38953"/>
    <n v="15"/>
    <n v="5119732"/>
    <n v="1606894"/>
    <n v="3232"/>
  </r>
  <r>
    <x v="5"/>
    <x v="1"/>
    <x v="7"/>
    <x v="20"/>
    <n v="0"/>
    <n v="0"/>
    <n v="0"/>
    <n v="3"/>
    <n v="0"/>
    <n v="495"/>
    <n v="3"/>
  </r>
  <r>
    <x v="5"/>
    <x v="2"/>
    <x v="0"/>
    <x v="0"/>
    <n v="0"/>
    <n v="0"/>
    <n v="0"/>
    <n v="0"/>
    <n v="0"/>
    <n v="700"/>
    <n v="2"/>
  </r>
  <r>
    <x v="5"/>
    <x v="2"/>
    <x v="1"/>
    <x v="1"/>
    <n v="0"/>
    <n v="7"/>
    <n v="0"/>
    <n v="0"/>
    <n v="0"/>
    <n v="5037"/>
    <n v="11"/>
  </r>
  <r>
    <x v="5"/>
    <x v="2"/>
    <x v="2"/>
    <x v="2"/>
    <n v="41856081"/>
    <n v="30406"/>
    <n v="21042894"/>
    <n v="10770"/>
    <n v="63584414"/>
    <n v="27374188"/>
    <n v="54570"/>
  </r>
  <r>
    <x v="5"/>
    <x v="2"/>
    <x v="2"/>
    <x v="3"/>
    <n v="23244417"/>
    <n v="16773"/>
    <n v="14375861"/>
    <n v="9130"/>
    <n v="38144952"/>
    <n v="16695533"/>
    <n v="32861"/>
  </r>
  <r>
    <x v="5"/>
    <x v="2"/>
    <x v="2"/>
    <x v="4"/>
    <n v="85366"/>
    <n v="288"/>
    <n v="429040"/>
    <n v="580"/>
    <n v="758549"/>
    <n v="799585"/>
    <n v="1914"/>
  </r>
  <r>
    <x v="5"/>
    <x v="2"/>
    <x v="2"/>
    <x v="5"/>
    <n v="3588965"/>
    <n v="3684"/>
    <n v="3060351"/>
    <n v="1754"/>
    <n v="6654221"/>
    <n v="3551721"/>
    <n v="6984"/>
  </r>
  <r>
    <x v="5"/>
    <x v="2"/>
    <x v="3"/>
    <x v="6"/>
    <n v="0"/>
    <n v="0"/>
    <n v="209057"/>
    <n v="37"/>
    <n v="209057"/>
    <n v="20625"/>
    <n v="41"/>
  </r>
  <r>
    <x v="5"/>
    <x v="2"/>
    <x v="3"/>
    <x v="7"/>
    <n v="0"/>
    <n v="0"/>
    <n v="14650419"/>
    <n v="3534"/>
    <n v="14650419"/>
    <n v="2035849"/>
    <n v="3797"/>
  </r>
  <r>
    <x v="5"/>
    <x v="2"/>
    <x v="4"/>
    <x v="8"/>
    <n v="16583468"/>
    <n v="10769"/>
    <n v="16528748"/>
    <n v="7470"/>
    <n v="33191851"/>
    <n v="12000742"/>
    <n v="22539"/>
  </r>
  <r>
    <x v="5"/>
    <x v="2"/>
    <x v="4"/>
    <x v="9"/>
    <n v="0"/>
    <n v="13"/>
    <n v="1682254"/>
    <n v="1324"/>
    <n v="1682254"/>
    <n v="738889"/>
    <n v="1501"/>
  </r>
  <r>
    <x v="5"/>
    <x v="2"/>
    <x v="5"/>
    <x v="10"/>
    <n v="0"/>
    <n v="0"/>
    <n v="7772877"/>
    <n v="966"/>
    <n v="7772877"/>
    <n v="516739"/>
    <n v="1036"/>
  </r>
  <r>
    <x v="5"/>
    <x v="2"/>
    <x v="5"/>
    <x v="11"/>
    <n v="0"/>
    <n v="0"/>
    <n v="47567987"/>
    <n v="3143"/>
    <n v="47567987"/>
    <n v="1898528"/>
    <n v="3805"/>
  </r>
  <r>
    <x v="5"/>
    <x v="2"/>
    <x v="6"/>
    <x v="12"/>
    <n v="0"/>
    <n v="0"/>
    <n v="339051"/>
    <n v="96"/>
    <n v="339051"/>
    <n v="60963"/>
    <n v="115"/>
  </r>
  <r>
    <x v="5"/>
    <x v="2"/>
    <x v="6"/>
    <x v="13"/>
    <n v="0"/>
    <n v="0"/>
    <n v="1194791"/>
    <n v="678"/>
    <n v="1194791"/>
    <n v="394222"/>
    <n v="820"/>
  </r>
  <r>
    <x v="5"/>
    <x v="2"/>
    <x v="7"/>
    <x v="14"/>
    <n v="0"/>
    <n v="0"/>
    <n v="3297407"/>
    <n v="882"/>
    <n v="3297407"/>
    <n v="518280"/>
    <n v="926"/>
  </r>
  <r>
    <x v="5"/>
    <x v="2"/>
    <x v="7"/>
    <x v="15"/>
    <n v="0"/>
    <n v="0"/>
    <n v="53861"/>
    <n v="13"/>
    <n v="53861"/>
    <n v="7147"/>
    <n v="16"/>
  </r>
  <r>
    <x v="5"/>
    <x v="2"/>
    <x v="7"/>
    <x v="16"/>
    <n v="797224"/>
    <n v="359"/>
    <n v="7301310"/>
    <n v="1916"/>
    <n v="8098534"/>
    <n v="1340172"/>
    <n v="2740"/>
  </r>
  <r>
    <x v="5"/>
    <x v="2"/>
    <x v="7"/>
    <x v="17"/>
    <n v="263769"/>
    <n v="221"/>
    <n v="138364"/>
    <n v="133"/>
    <n v="402133"/>
    <n v="206298"/>
    <n v="448"/>
  </r>
  <r>
    <x v="5"/>
    <x v="2"/>
    <x v="7"/>
    <x v="18"/>
    <n v="0"/>
    <n v="0"/>
    <n v="5472524"/>
    <n v="1116"/>
    <n v="5472524"/>
    <n v="804174"/>
    <n v="1488"/>
  </r>
  <r>
    <x v="5"/>
    <x v="2"/>
    <x v="7"/>
    <x v="19"/>
    <n v="5431372"/>
    <n v="2278"/>
    <n v="24638"/>
    <n v="15"/>
    <n v="5456010"/>
    <n v="1626183"/>
    <n v="3098"/>
  </r>
  <r>
    <x v="5"/>
    <x v="2"/>
    <x v="7"/>
    <x v="20"/>
    <n v="0"/>
    <n v="0"/>
    <n v="28952"/>
    <n v="2"/>
    <n v="28952"/>
    <n v="1247"/>
    <n v="3"/>
  </r>
  <r>
    <x v="5"/>
    <x v="3"/>
    <x v="0"/>
    <x v="0"/>
    <n v="0"/>
    <n v="0"/>
    <n v="0"/>
    <n v="0"/>
    <n v="0"/>
    <n v="506"/>
    <n v="1"/>
  </r>
  <r>
    <x v="5"/>
    <x v="3"/>
    <x v="1"/>
    <x v="1"/>
    <n v="0"/>
    <n v="9"/>
    <n v="0"/>
    <n v="0"/>
    <n v="0"/>
    <n v="8192"/>
    <n v="18"/>
  </r>
  <r>
    <x v="5"/>
    <x v="3"/>
    <x v="2"/>
    <x v="2"/>
    <n v="43252045"/>
    <n v="30716"/>
    <n v="20839857"/>
    <n v="10672"/>
    <n v="64923706"/>
    <n v="27732605"/>
    <n v="54751"/>
  </r>
  <r>
    <x v="5"/>
    <x v="3"/>
    <x v="2"/>
    <x v="3"/>
    <n v="24441213"/>
    <n v="16417"/>
    <n v="14901731"/>
    <n v="8849"/>
    <n v="39782091"/>
    <n v="16530043"/>
    <n v="32113"/>
  </r>
  <r>
    <x v="5"/>
    <x v="3"/>
    <x v="2"/>
    <x v="4"/>
    <n v="124676"/>
    <n v="346"/>
    <n v="476618"/>
    <n v="660"/>
    <n v="868252"/>
    <n v="929323"/>
    <n v="2094"/>
  </r>
  <r>
    <x v="5"/>
    <x v="3"/>
    <x v="2"/>
    <x v="5"/>
    <n v="4031130"/>
    <n v="3812"/>
    <n v="2843530"/>
    <n v="1731"/>
    <n v="6885379"/>
    <n v="3697500"/>
    <n v="7056"/>
  </r>
  <r>
    <x v="5"/>
    <x v="3"/>
    <x v="3"/>
    <x v="6"/>
    <n v="0"/>
    <n v="0"/>
    <n v="16382"/>
    <n v="21"/>
    <n v="16382"/>
    <n v="14562"/>
    <n v="31"/>
  </r>
  <r>
    <x v="5"/>
    <x v="3"/>
    <x v="3"/>
    <x v="7"/>
    <n v="0"/>
    <n v="0"/>
    <n v="11539999"/>
    <n v="3443"/>
    <n v="11539999"/>
    <n v="2042271"/>
    <n v="3739"/>
  </r>
  <r>
    <x v="5"/>
    <x v="3"/>
    <x v="4"/>
    <x v="8"/>
    <n v="16945559"/>
    <n v="10518"/>
    <n v="16342063"/>
    <n v="7207"/>
    <n v="33366438"/>
    <n v="11587124"/>
    <n v="21836"/>
  </r>
  <r>
    <x v="5"/>
    <x v="3"/>
    <x v="4"/>
    <x v="9"/>
    <n v="8078"/>
    <n v="21"/>
    <n v="1768126"/>
    <n v="1263"/>
    <n v="1776204"/>
    <n v="759794"/>
    <n v="1487"/>
  </r>
  <r>
    <x v="5"/>
    <x v="3"/>
    <x v="5"/>
    <x v="10"/>
    <n v="0"/>
    <n v="0"/>
    <n v="7870538"/>
    <n v="958"/>
    <n v="7870538"/>
    <n v="503293"/>
    <n v="1028"/>
  </r>
  <r>
    <x v="5"/>
    <x v="3"/>
    <x v="5"/>
    <x v="11"/>
    <n v="0"/>
    <n v="0"/>
    <n v="48577014"/>
    <n v="3158"/>
    <n v="48577014"/>
    <n v="1892158"/>
    <n v="3814"/>
  </r>
  <r>
    <x v="5"/>
    <x v="3"/>
    <x v="6"/>
    <x v="12"/>
    <n v="0"/>
    <n v="0"/>
    <n v="456395"/>
    <n v="91"/>
    <n v="456395"/>
    <n v="59297"/>
    <n v="110"/>
  </r>
  <r>
    <x v="5"/>
    <x v="3"/>
    <x v="6"/>
    <x v="13"/>
    <n v="0"/>
    <n v="0"/>
    <n v="1197803"/>
    <n v="693"/>
    <n v="1197803"/>
    <n v="415556"/>
    <n v="832"/>
  </r>
  <r>
    <x v="5"/>
    <x v="3"/>
    <x v="7"/>
    <x v="14"/>
    <n v="0"/>
    <n v="0"/>
    <n v="3427704"/>
    <n v="879"/>
    <n v="3427704"/>
    <n v="532795"/>
    <n v="920"/>
  </r>
  <r>
    <x v="5"/>
    <x v="3"/>
    <x v="7"/>
    <x v="15"/>
    <n v="0"/>
    <n v="0"/>
    <n v="21190"/>
    <n v="13"/>
    <n v="21190"/>
    <n v="6898"/>
    <n v="16"/>
  </r>
  <r>
    <x v="5"/>
    <x v="3"/>
    <x v="7"/>
    <x v="16"/>
    <n v="1071329"/>
    <n v="402"/>
    <n v="7588919"/>
    <n v="1853"/>
    <n v="8660248"/>
    <n v="1408354"/>
    <n v="2753"/>
  </r>
  <r>
    <x v="5"/>
    <x v="3"/>
    <x v="7"/>
    <x v="17"/>
    <n v="281265"/>
    <n v="228"/>
    <n v="171454"/>
    <n v="128"/>
    <n v="452719"/>
    <n v="218379"/>
    <n v="447"/>
  </r>
  <r>
    <x v="5"/>
    <x v="3"/>
    <x v="7"/>
    <x v="18"/>
    <n v="0"/>
    <n v="0"/>
    <n v="5443345"/>
    <n v="1113"/>
    <n v="5443345"/>
    <n v="786893"/>
    <n v="1485"/>
  </r>
  <r>
    <x v="5"/>
    <x v="3"/>
    <x v="7"/>
    <x v="19"/>
    <n v="5517412"/>
    <n v="2346"/>
    <n v="60986"/>
    <n v="19"/>
    <n v="5578398"/>
    <n v="1561838"/>
    <n v="3152"/>
  </r>
  <r>
    <x v="5"/>
    <x v="3"/>
    <x v="7"/>
    <x v="20"/>
    <n v="0"/>
    <n v="0"/>
    <n v="21663"/>
    <n v="2"/>
    <n v="21663"/>
    <n v="1195"/>
    <n v="3"/>
  </r>
  <r>
    <x v="6"/>
    <x v="0"/>
    <x v="0"/>
    <x v="0"/>
    <n v="0"/>
    <n v="0"/>
    <n v="0"/>
    <n v="0"/>
    <n v="0"/>
    <n v="665"/>
    <n v="1"/>
  </r>
  <r>
    <x v="6"/>
    <x v="0"/>
    <x v="1"/>
    <x v="1"/>
    <n v="3489"/>
    <n v="14"/>
    <n v="0"/>
    <n v="0"/>
    <n v="3489"/>
    <n v="11331"/>
    <n v="23"/>
  </r>
  <r>
    <x v="6"/>
    <x v="0"/>
    <x v="2"/>
    <x v="2"/>
    <n v="47384637"/>
    <n v="29917"/>
    <n v="20523933"/>
    <n v="10497"/>
    <n v="68692225"/>
    <n v="28764902"/>
    <n v="53737"/>
  </r>
  <r>
    <x v="6"/>
    <x v="0"/>
    <x v="2"/>
    <x v="3"/>
    <n v="27157549"/>
    <n v="16473"/>
    <n v="14488231"/>
    <n v="8537"/>
    <n v="41894440"/>
    <n v="17415509"/>
    <n v="31761"/>
  </r>
  <r>
    <x v="6"/>
    <x v="0"/>
    <x v="2"/>
    <x v="4"/>
    <n v="113832"/>
    <n v="297"/>
    <n v="495533"/>
    <n v="829"/>
    <n v="749308"/>
    <n v="867643"/>
    <n v="2186"/>
  </r>
  <r>
    <x v="6"/>
    <x v="0"/>
    <x v="2"/>
    <x v="5"/>
    <n v="4186244"/>
    <n v="3826"/>
    <n v="3084888"/>
    <n v="1807"/>
    <n v="7275891"/>
    <n v="3753648"/>
    <n v="7148"/>
  </r>
  <r>
    <x v="6"/>
    <x v="0"/>
    <x v="3"/>
    <x v="6"/>
    <n v="0"/>
    <n v="0"/>
    <n v="87319"/>
    <n v="18"/>
    <n v="87319"/>
    <n v="9220"/>
    <n v="20"/>
  </r>
  <r>
    <x v="6"/>
    <x v="0"/>
    <x v="3"/>
    <x v="7"/>
    <n v="0"/>
    <n v="0"/>
    <n v="13672576"/>
    <n v="3417"/>
    <n v="13672576"/>
    <n v="1855524"/>
    <n v="3693"/>
  </r>
  <r>
    <x v="6"/>
    <x v="0"/>
    <x v="4"/>
    <x v="8"/>
    <n v="16981426"/>
    <n v="10284"/>
    <n v="15014587"/>
    <n v="6751"/>
    <n v="32003466"/>
    <n v="11667106"/>
    <n v="21066"/>
  </r>
  <r>
    <x v="6"/>
    <x v="0"/>
    <x v="4"/>
    <x v="9"/>
    <n v="24867"/>
    <n v="33"/>
    <n v="1497799"/>
    <n v="1083"/>
    <n v="1522666"/>
    <n v="671828"/>
    <n v="1294"/>
  </r>
  <r>
    <x v="6"/>
    <x v="0"/>
    <x v="5"/>
    <x v="10"/>
    <n v="0"/>
    <n v="0"/>
    <n v="7734250"/>
    <n v="1005"/>
    <n v="7734250"/>
    <n v="535459"/>
    <n v="1036"/>
  </r>
  <r>
    <x v="6"/>
    <x v="0"/>
    <x v="5"/>
    <x v="11"/>
    <n v="0"/>
    <n v="0"/>
    <n v="44889189"/>
    <n v="3178"/>
    <n v="44889189"/>
    <n v="1975490"/>
    <n v="3861"/>
  </r>
  <r>
    <x v="6"/>
    <x v="0"/>
    <x v="6"/>
    <x v="12"/>
    <n v="0"/>
    <n v="0"/>
    <n v="376175"/>
    <n v="91"/>
    <n v="376175"/>
    <n v="60425"/>
    <n v="110"/>
  </r>
  <r>
    <x v="6"/>
    <x v="0"/>
    <x v="6"/>
    <x v="13"/>
    <n v="0"/>
    <n v="0"/>
    <n v="1250040"/>
    <n v="688"/>
    <n v="1250040"/>
    <n v="406559"/>
    <n v="827"/>
  </r>
  <r>
    <x v="6"/>
    <x v="0"/>
    <x v="7"/>
    <x v="14"/>
    <n v="0"/>
    <n v="0"/>
    <n v="2922674"/>
    <n v="869"/>
    <n v="2922674"/>
    <n v="503360"/>
    <n v="913"/>
  </r>
  <r>
    <x v="6"/>
    <x v="0"/>
    <x v="7"/>
    <x v="15"/>
    <n v="0"/>
    <n v="0"/>
    <n v="0"/>
    <n v="12"/>
    <n v="0"/>
    <n v="6704"/>
    <n v="15"/>
  </r>
  <r>
    <x v="6"/>
    <x v="0"/>
    <x v="7"/>
    <x v="16"/>
    <n v="1239220"/>
    <n v="422"/>
    <n v="6336131"/>
    <n v="1814"/>
    <n v="7575351"/>
    <n v="1457081"/>
    <n v="2746"/>
  </r>
  <r>
    <x v="6"/>
    <x v="0"/>
    <x v="7"/>
    <x v="17"/>
    <n v="313013"/>
    <n v="225"/>
    <n v="60226"/>
    <n v="79"/>
    <n v="373239"/>
    <n v="185151"/>
    <n v="385"/>
  </r>
  <r>
    <x v="6"/>
    <x v="0"/>
    <x v="7"/>
    <x v="18"/>
    <n v="0"/>
    <n v="0"/>
    <n v="5467272"/>
    <n v="1068"/>
    <n v="5467272"/>
    <n v="778254"/>
    <n v="1446"/>
  </r>
  <r>
    <x v="6"/>
    <x v="0"/>
    <x v="7"/>
    <x v="19"/>
    <n v="6112045"/>
    <n v="2366"/>
    <n v="8396"/>
    <n v="19"/>
    <n v="6120441"/>
    <n v="1678010"/>
    <n v="3178"/>
  </r>
  <r>
    <x v="6"/>
    <x v="0"/>
    <x v="7"/>
    <x v="20"/>
    <n v="0"/>
    <n v="0"/>
    <n v="16000"/>
    <n v="1"/>
    <n v="16000"/>
    <n v="360"/>
    <n v="2"/>
  </r>
  <r>
    <x v="6"/>
    <x v="1"/>
    <x v="0"/>
    <x v="0"/>
    <n v="0"/>
    <n v="0"/>
    <n v="0"/>
    <n v="0"/>
    <n v="0"/>
    <n v="1498"/>
    <n v="3"/>
  </r>
  <r>
    <x v="6"/>
    <x v="1"/>
    <x v="1"/>
    <x v="1"/>
    <n v="4787"/>
    <n v="16"/>
    <n v="0"/>
    <n v="0"/>
    <n v="4787"/>
    <n v="9980"/>
    <n v="24"/>
  </r>
  <r>
    <x v="6"/>
    <x v="1"/>
    <x v="2"/>
    <x v="2"/>
    <n v="42768000"/>
    <n v="30329"/>
    <n v="20171221"/>
    <n v="10736"/>
    <n v="63741347"/>
    <n v="27062694"/>
    <n v="54257"/>
  </r>
  <r>
    <x v="6"/>
    <x v="1"/>
    <x v="2"/>
    <x v="3"/>
    <n v="23040452"/>
    <n v="16609"/>
    <n v="14422654"/>
    <n v="8553"/>
    <n v="37734222"/>
    <n v="16264186"/>
    <n v="31843"/>
  </r>
  <r>
    <x v="6"/>
    <x v="1"/>
    <x v="2"/>
    <x v="4"/>
    <n v="105528"/>
    <n v="289"/>
    <n v="434320"/>
    <n v="652"/>
    <n v="696139"/>
    <n v="849183"/>
    <n v="1934"/>
  </r>
  <r>
    <x v="6"/>
    <x v="1"/>
    <x v="2"/>
    <x v="5"/>
    <n v="4204714"/>
    <n v="3829"/>
    <n v="2864917"/>
    <n v="1787"/>
    <n v="7079986"/>
    <n v="3424024"/>
    <n v="7135"/>
  </r>
  <r>
    <x v="6"/>
    <x v="1"/>
    <x v="3"/>
    <x v="6"/>
    <n v="0"/>
    <n v="0"/>
    <n v="21542"/>
    <n v="20"/>
    <n v="21542"/>
    <n v="10621"/>
    <n v="21"/>
  </r>
  <r>
    <x v="6"/>
    <x v="1"/>
    <x v="3"/>
    <x v="7"/>
    <n v="0"/>
    <n v="0"/>
    <n v="14014528"/>
    <n v="3455"/>
    <n v="14014528"/>
    <n v="2014774"/>
    <n v="3763"/>
  </r>
  <r>
    <x v="6"/>
    <x v="1"/>
    <x v="4"/>
    <x v="8"/>
    <n v="16279059"/>
    <n v="10165"/>
    <n v="16649282"/>
    <n v="6969"/>
    <n v="33009554"/>
    <n v="11107440"/>
    <n v="21236"/>
  </r>
  <r>
    <x v="6"/>
    <x v="1"/>
    <x v="4"/>
    <x v="9"/>
    <n v="20225"/>
    <n v="38"/>
    <n v="1503964"/>
    <n v="1064"/>
    <n v="1524189"/>
    <n v="655723"/>
    <n v="1279"/>
  </r>
  <r>
    <x v="6"/>
    <x v="1"/>
    <x v="5"/>
    <x v="10"/>
    <n v="0"/>
    <n v="0"/>
    <n v="7287241"/>
    <n v="985"/>
    <n v="7287241"/>
    <n v="521945"/>
    <n v="1029"/>
  </r>
  <r>
    <x v="6"/>
    <x v="1"/>
    <x v="5"/>
    <x v="11"/>
    <n v="0"/>
    <n v="0"/>
    <n v="45314331"/>
    <n v="3227"/>
    <n v="45314331"/>
    <n v="1993015"/>
    <n v="3922"/>
  </r>
  <r>
    <x v="6"/>
    <x v="1"/>
    <x v="6"/>
    <x v="12"/>
    <n v="0"/>
    <n v="0"/>
    <n v="300244"/>
    <n v="94"/>
    <n v="300244"/>
    <n v="59886"/>
    <n v="113"/>
  </r>
  <r>
    <x v="6"/>
    <x v="1"/>
    <x v="6"/>
    <x v="13"/>
    <n v="0"/>
    <n v="0"/>
    <n v="1359591"/>
    <n v="700"/>
    <n v="1359591"/>
    <n v="416171"/>
    <n v="840"/>
  </r>
  <r>
    <x v="6"/>
    <x v="1"/>
    <x v="7"/>
    <x v="14"/>
    <n v="0"/>
    <n v="0"/>
    <n v="2898770"/>
    <n v="862"/>
    <n v="2898770"/>
    <n v="491750"/>
    <n v="906"/>
  </r>
  <r>
    <x v="6"/>
    <x v="1"/>
    <x v="7"/>
    <x v="15"/>
    <n v="0"/>
    <n v="0"/>
    <n v="0"/>
    <n v="14"/>
    <n v="0"/>
    <n v="5880"/>
    <n v="17"/>
  </r>
  <r>
    <x v="6"/>
    <x v="1"/>
    <x v="7"/>
    <x v="16"/>
    <n v="791728"/>
    <n v="440"/>
    <n v="6900646"/>
    <n v="1831"/>
    <n v="7692374"/>
    <n v="1468488"/>
    <n v="2780"/>
  </r>
  <r>
    <x v="6"/>
    <x v="1"/>
    <x v="7"/>
    <x v="17"/>
    <n v="353087"/>
    <n v="262"/>
    <n v="85094"/>
    <n v="60"/>
    <n v="438181"/>
    <n v="207647"/>
    <n v="397"/>
  </r>
  <r>
    <x v="6"/>
    <x v="1"/>
    <x v="7"/>
    <x v="18"/>
    <n v="0"/>
    <n v="0"/>
    <n v="6181399"/>
    <n v="1146"/>
    <n v="6181399"/>
    <n v="824575"/>
    <n v="1478"/>
  </r>
  <r>
    <x v="6"/>
    <x v="1"/>
    <x v="7"/>
    <x v="19"/>
    <n v="5722090"/>
    <n v="2433"/>
    <n v="36782"/>
    <n v="8"/>
    <n v="5758872"/>
    <n v="1684713"/>
    <n v="3249"/>
  </r>
  <r>
    <x v="6"/>
    <x v="1"/>
    <x v="7"/>
    <x v="20"/>
    <n v="0"/>
    <n v="0"/>
    <n v="28500"/>
    <n v="2"/>
    <n v="28500"/>
    <n v="1060"/>
    <n v="2"/>
  </r>
  <r>
    <x v="6"/>
    <x v="2"/>
    <x v="0"/>
    <x v="0"/>
    <n v="0"/>
    <n v="0"/>
    <n v="0"/>
    <n v="0"/>
    <n v="0"/>
    <n v="2295"/>
    <n v="3"/>
  </r>
  <r>
    <x v="6"/>
    <x v="2"/>
    <x v="1"/>
    <x v="1"/>
    <n v="3722"/>
    <n v="18"/>
    <n v="0"/>
    <n v="0"/>
    <n v="3722"/>
    <n v="12512"/>
    <n v="27"/>
  </r>
  <r>
    <x v="6"/>
    <x v="2"/>
    <x v="2"/>
    <x v="2"/>
    <n v="41935553"/>
    <n v="29810"/>
    <n v="21336687"/>
    <n v="10811"/>
    <n v="64224165"/>
    <n v="26779233"/>
    <n v="53739"/>
  </r>
  <r>
    <x v="6"/>
    <x v="2"/>
    <x v="2"/>
    <x v="3"/>
    <n v="22026843"/>
    <n v="16544"/>
    <n v="15813642"/>
    <n v="8506"/>
    <n v="38094940"/>
    <n v="15654091"/>
    <n v="31781"/>
  </r>
  <r>
    <x v="6"/>
    <x v="2"/>
    <x v="2"/>
    <x v="4"/>
    <n v="136142"/>
    <n v="282"/>
    <n v="423035"/>
    <n v="624"/>
    <n v="742189"/>
    <n v="883708"/>
    <n v="1943"/>
  </r>
  <r>
    <x v="6"/>
    <x v="2"/>
    <x v="2"/>
    <x v="5"/>
    <n v="3452480"/>
    <n v="3815"/>
    <n v="2724097"/>
    <n v="1773"/>
    <n v="6181893"/>
    <n v="3252551"/>
    <n v="7072"/>
  </r>
  <r>
    <x v="6"/>
    <x v="2"/>
    <x v="3"/>
    <x v="6"/>
    <n v="0"/>
    <n v="0"/>
    <n v="18042"/>
    <n v="21"/>
    <n v="18042"/>
    <n v="10524"/>
    <n v="27"/>
  </r>
  <r>
    <x v="6"/>
    <x v="2"/>
    <x v="3"/>
    <x v="7"/>
    <n v="0"/>
    <n v="0"/>
    <n v="15127942"/>
    <n v="3527"/>
    <n v="15127942"/>
    <n v="1982272"/>
    <n v="3763"/>
  </r>
  <r>
    <x v="6"/>
    <x v="2"/>
    <x v="4"/>
    <x v="8"/>
    <n v="15697903"/>
    <n v="10063"/>
    <n v="18025052"/>
    <n v="7116"/>
    <n v="33831957"/>
    <n v="11153935"/>
    <n v="21292"/>
  </r>
  <r>
    <x v="6"/>
    <x v="2"/>
    <x v="4"/>
    <x v="9"/>
    <n v="4820"/>
    <n v="26"/>
    <n v="1635029"/>
    <n v="1159"/>
    <n v="1639849"/>
    <n v="702514"/>
    <n v="1371"/>
  </r>
  <r>
    <x v="6"/>
    <x v="2"/>
    <x v="5"/>
    <x v="10"/>
    <n v="0"/>
    <n v="0"/>
    <n v="6833050"/>
    <n v="954"/>
    <n v="6833050"/>
    <n v="503635"/>
    <n v="1026"/>
  </r>
  <r>
    <x v="6"/>
    <x v="2"/>
    <x v="5"/>
    <x v="11"/>
    <n v="0"/>
    <n v="0"/>
    <n v="48159996"/>
    <n v="3188"/>
    <n v="48159996"/>
    <n v="1949496"/>
    <n v="3892"/>
  </r>
  <r>
    <x v="6"/>
    <x v="2"/>
    <x v="6"/>
    <x v="12"/>
    <n v="0"/>
    <n v="0"/>
    <n v="306416"/>
    <n v="96"/>
    <n v="306416"/>
    <n v="57018"/>
    <n v="112"/>
  </r>
  <r>
    <x v="6"/>
    <x v="2"/>
    <x v="6"/>
    <x v="13"/>
    <n v="0"/>
    <n v="0"/>
    <n v="1131973"/>
    <n v="687"/>
    <n v="1131973"/>
    <n v="384186"/>
    <n v="822"/>
  </r>
  <r>
    <x v="6"/>
    <x v="2"/>
    <x v="7"/>
    <x v="14"/>
    <n v="0"/>
    <n v="0"/>
    <n v="3240793"/>
    <n v="863"/>
    <n v="3240793"/>
    <n v="487971"/>
    <n v="907"/>
  </r>
  <r>
    <x v="6"/>
    <x v="2"/>
    <x v="7"/>
    <x v="15"/>
    <n v="0"/>
    <n v="0"/>
    <n v="0"/>
    <n v="12"/>
    <n v="0"/>
    <n v="5323"/>
    <n v="15"/>
  </r>
  <r>
    <x v="6"/>
    <x v="2"/>
    <x v="7"/>
    <x v="16"/>
    <n v="1167714"/>
    <n v="450"/>
    <n v="7355828"/>
    <n v="1883"/>
    <n v="8523542"/>
    <n v="1429253"/>
    <n v="2921"/>
  </r>
  <r>
    <x v="6"/>
    <x v="2"/>
    <x v="7"/>
    <x v="17"/>
    <n v="279480"/>
    <n v="246"/>
    <n v="178756"/>
    <n v="97"/>
    <n v="458236"/>
    <n v="217083"/>
    <n v="437"/>
  </r>
  <r>
    <x v="6"/>
    <x v="2"/>
    <x v="7"/>
    <x v="18"/>
    <n v="0"/>
    <n v="0"/>
    <n v="5797843"/>
    <n v="1157"/>
    <n v="5797843"/>
    <n v="804010"/>
    <n v="1478"/>
  </r>
  <r>
    <x v="6"/>
    <x v="2"/>
    <x v="7"/>
    <x v="19"/>
    <n v="6206773"/>
    <n v="2372"/>
    <n v="0"/>
    <n v="3"/>
    <n v="6206773"/>
    <n v="1588265"/>
    <n v="3149"/>
  </r>
  <r>
    <x v="6"/>
    <x v="2"/>
    <x v="7"/>
    <x v="20"/>
    <n v="0"/>
    <n v="0"/>
    <n v="17630"/>
    <n v="4"/>
    <n v="17630"/>
    <n v="1920"/>
    <n v="4"/>
  </r>
  <r>
    <x v="6"/>
    <x v="3"/>
    <x v="0"/>
    <x v="0"/>
    <n v="0"/>
    <n v="0"/>
    <n v="0"/>
    <n v="0"/>
    <n v="0"/>
    <n v="1923"/>
    <n v="3"/>
  </r>
  <r>
    <x v="6"/>
    <x v="3"/>
    <x v="1"/>
    <x v="1"/>
    <n v="0"/>
    <n v="15"/>
    <n v="0"/>
    <n v="0"/>
    <n v="0"/>
    <n v="6286"/>
    <n v="21"/>
  </r>
  <r>
    <x v="6"/>
    <x v="3"/>
    <x v="2"/>
    <x v="2"/>
    <n v="45347786"/>
    <n v="30373"/>
    <n v="21880615"/>
    <n v="11004"/>
    <n v="68018930"/>
    <n v="28120122"/>
    <n v="54409"/>
  </r>
  <r>
    <x v="6"/>
    <x v="3"/>
    <x v="2"/>
    <x v="3"/>
    <n v="25238349"/>
    <n v="16561"/>
    <n v="14769922"/>
    <n v="8368"/>
    <n v="40235904"/>
    <n v="16564413"/>
    <n v="31498"/>
  </r>
  <r>
    <x v="6"/>
    <x v="3"/>
    <x v="2"/>
    <x v="4"/>
    <n v="131097"/>
    <n v="296"/>
    <n v="482365"/>
    <n v="596"/>
    <n v="874454"/>
    <n v="902906"/>
    <n v="1968"/>
  </r>
  <r>
    <x v="6"/>
    <x v="3"/>
    <x v="2"/>
    <x v="5"/>
    <n v="4377600"/>
    <n v="3810"/>
    <n v="2928150"/>
    <n v="1849"/>
    <n v="7326587"/>
    <n v="3736224"/>
    <n v="7144"/>
  </r>
  <r>
    <x v="6"/>
    <x v="3"/>
    <x v="3"/>
    <x v="6"/>
    <n v="0"/>
    <n v="0"/>
    <n v="15803"/>
    <n v="19"/>
    <n v="24668"/>
    <n v="15079"/>
    <n v="26"/>
  </r>
  <r>
    <x v="6"/>
    <x v="3"/>
    <x v="3"/>
    <x v="7"/>
    <n v="0"/>
    <n v="0"/>
    <n v="14037322"/>
    <n v="3491"/>
    <n v="14037322"/>
    <n v="1928646"/>
    <n v="3786"/>
  </r>
  <r>
    <x v="6"/>
    <x v="3"/>
    <x v="4"/>
    <x v="8"/>
    <n v="16284452"/>
    <n v="10062"/>
    <n v="18326492"/>
    <n v="7049"/>
    <n v="34682269"/>
    <n v="11812856"/>
    <n v="21209"/>
  </r>
  <r>
    <x v="6"/>
    <x v="3"/>
    <x v="4"/>
    <x v="9"/>
    <n v="30263"/>
    <n v="42"/>
    <n v="1734553"/>
    <n v="1168"/>
    <n v="1765407"/>
    <n v="737102"/>
    <n v="1395"/>
  </r>
  <r>
    <x v="6"/>
    <x v="3"/>
    <x v="5"/>
    <x v="10"/>
    <n v="0"/>
    <n v="0"/>
    <n v="7804791"/>
    <n v="954"/>
    <n v="7804791"/>
    <n v="500303"/>
    <n v="1024"/>
  </r>
  <r>
    <x v="6"/>
    <x v="3"/>
    <x v="5"/>
    <x v="11"/>
    <n v="0"/>
    <n v="0"/>
    <n v="49195732"/>
    <n v="3172"/>
    <n v="49195732"/>
    <n v="1925786"/>
    <n v="3902"/>
  </r>
  <r>
    <x v="6"/>
    <x v="3"/>
    <x v="6"/>
    <x v="12"/>
    <n v="0"/>
    <n v="0"/>
    <n v="469520"/>
    <n v="89"/>
    <n v="469520"/>
    <n v="57818"/>
    <n v="106"/>
  </r>
  <r>
    <x v="6"/>
    <x v="3"/>
    <x v="6"/>
    <x v="13"/>
    <n v="0"/>
    <n v="0"/>
    <n v="1307445"/>
    <n v="682"/>
    <n v="1307445"/>
    <n v="392785"/>
    <n v="822"/>
  </r>
  <r>
    <x v="6"/>
    <x v="3"/>
    <x v="7"/>
    <x v="14"/>
    <n v="0"/>
    <n v="0"/>
    <n v="2911378"/>
    <n v="865"/>
    <n v="2911378"/>
    <n v="511713"/>
    <n v="909"/>
  </r>
  <r>
    <x v="6"/>
    <x v="3"/>
    <x v="7"/>
    <x v="15"/>
    <n v="0"/>
    <n v="0"/>
    <n v="0"/>
    <n v="8"/>
    <n v="0"/>
    <n v="4649"/>
    <n v="11"/>
  </r>
  <r>
    <x v="6"/>
    <x v="3"/>
    <x v="7"/>
    <x v="16"/>
    <n v="1480729"/>
    <n v="469"/>
    <n v="7686810"/>
    <n v="1833"/>
    <n v="9167539"/>
    <n v="1421408"/>
    <n v="2820"/>
  </r>
  <r>
    <x v="6"/>
    <x v="3"/>
    <x v="7"/>
    <x v="17"/>
    <n v="393899"/>
    <n v="241"/>
    <n v="90509"/>
    <n v="120"/>
    <n v="484408"/>
    <n v="233707"/>
    <n v="453"/>
  </r>
  <r>
    <x v="6"/>
    <x v="3"/>
    <x v="7"/>
    <x v="18"/>
    <n v="0"/>
    <n v="0"/>
    <n v="5556238"/>
    <n v="1161"/>
    <n v="5556238"/>
    <n v="845169"/>
    <n v="1525"/>
  </r>
  <r>
    <x v="6"/>
    <x v="3"/>
    <x v="7"/>
    <x v="19"/>
    <n v="6436137"/>
    <n v="2419"/>
    <n v="0"/>
    <n v="1"/>
    <n v="6436137"/>
    <n v="1616908"/>
    <n v="3227"/>
  </r>
  <r>
    <x v="6"/>
    <x v="3"/>
    <x v="7"/>
    <x v="20"/>
    <n v="0"/>
    <n v="0"/>
    <n v="0"/>
    <n v="1"/>
    <n v="0"/>
    <n v="60"/>
    <n v="1"/>
  </r>
  <r>
    <x v="7"/>
    <x v="0"/>
    <x v="0"/>
    <x v="0"/>
    <n v="0"/>
    <n v="0"/>
    <n v="0"/>
    <n v="0"/>
    <n v="0"/>
    <n v="1923"/>
    <n v="3"/>
  </r>
  <r>
    <x v="7"/>
    <x v="0"/>
    <x v="1"/>
    <x v="1"/>
    <n v="0"/>
    <n v="12"/>
    <n v="0"/>
    <n v="0"/>
    <n v="0"/>
    <n v="3410"/>
    <n v="19"/>
  </r>
  <r>
    <x v="7"/>
    <x v="0"/>
    <x v="2"/>
    <x v="2"/>
    <n v="50573304"/>
    <n v="31154"/>
    <n v="23109869"/>
    <n v="10950"/>
    <n v="74523221"/>
    <n v="29483162"/>
    <n v="55369"/>
  </r>
  <r>
    <x v="7"/>
    <x v="0"/>
    <x v="2"/>
    <x v="3"/>
    <n v="28414375"/>
    <n v="16762"/>
    <n v="14654947"/>
    <n v="8219"/>
    <n v="43267503"/>
    <n v="17627011"/>
    <n v="31460"/>
  </r>
  <r>
    <x v="7"/>
    <x v="0"/>
    <x v="2"/>
    <x v="4"/>
    <n v="140311"/>
    <n v="300"/>
    <n v="527404"/>
    <n v="650"/>
    <n v="801202"/>
    <n v="1006646"/>
    <n v="2123"/>
  </r>
  <r>
    <x v="7"/>
    <x v="0"/>
    <x v="2"/>
    <x v="5"/>
    <n v="4501105"/>
    <n v="3854"/>
    <n v="3092788"/>
    <n v="1867"/>
    <n v="7618230"/>
    <n v="3797226"/>
    <n v="7167"/>
  </r>
  <r>
    <x v="7"/>
    <x v="0"/>
    <x v="3"/>
    <x v="6"/>
    <n v="0"/>
    <n v="0"/>
    <n v="11178"/>
    <n v="19"/>
    <n v="13054"/>
    <n v="11929"/>
    <n v="26"/>
  </r>
  <r>
    <x v="7"/>
    <x v="0"/>
    <x v="3"/>
    <x v="7"/>
    <n v="0"/>
    <n v="0"/>
    <n v="14436339"/>
    <n v="3503"/>
    <n v="14436339"/>
    <n v="1908191"/>
    <n v="3751"/>
  </r>
  <r>
    <x v="7"/>
    <x v="0"/>
    <x v="4"/>
    <x v="8"/>
    <n v="18722230"/>
    <n v="10015"/>
    <n v="18602317"/>
    <n v="6859"/>
    <n v="37346424"/>
    <n v="12083014"/>
    <n v="20906"/>
  </r>
  <r>
    <x v="7"/>
    <x v="0"/>
    <x v="4"/>
    <x v="9"/>
    <n v="32434"/>
    <n v="47"/>
    <n v="1409158"/>
    <n v="1075"/>
    <n v="1441592"/>
    <n v="686790"/>
    <n v="1272"/>
  </r>
  <r>
    <x v="7"/>
    <x v="0"/>
    <x v="5"/>
    <x v="10"/>
    <n v="0"/>
    <n v="0"/>
    <n v="7754125"/>
    <n v="958"/>
    <n v="7754125"/>
    <n v="525392"/>
    <n v="1026"/>
  </r>
  <r>
    <x v="7"/>
    <x v="0"/>
    <x v="5"/>
    <x v="11"/>
    <n v="0"/>
    <n v="0"/>
    <n v="48173759"/>
    <n v="3186"/>
    <n v="48173759"/>
    <n v="1979151"/>
    <n v="3900"/>
  </r>
  <r>
    <x v="7"/>
    <x v="0"/>
    <x v="6"/>
    <x v="12"/>
    <n v="0"/>
    <n v="0"/>
    <n v="380768"/>
    <n v="87"/>
    <n v="380768"/>
    <n v="55547"/>
    <n v="104"/>
  </r>
  <r>
    <x v="7"/>
    <x v="0"/>
    <x v="6"/>
    <x v="13"/>
    <n v="0"/>
    <n v="0"/>
    <n v="1249858"/>
    <n v="679"/>
    <n v="1249858"/>
    <n v="386224"/>
    <n v="818"/>
  </r>
  <r>
    <x v="7"/>
    <x v="0"/>
    <x v="7"/>
    <x v="14"/>
    <n v="0"/>
    <n v="0"/>
    <n v="3198890"/>
    <n v="872"/>
    <n v="3198890"/>
    <n v="537696"/>
    <n v="916"/>
  </r>
  <r>
    <x v="7"/>
    <x v="0"/>
    <x v="7"/>
    <x v="15"/>
    <n v="0"/>
    <n v="0"/>
    <n v="0"/>
    <n v="8"/>
    <n v="0"/>
    <n v="5053"/>
    <n v="11"/>
  </r>
  <r>
    <x v="7"/>
    <x v="0"/>
    <x v="7"/>
    <x v="16"/>
    <n v="1526353"/>
    <n v="515"/>
    <n v="7111952"/>
    <n v="1794"/>
    <n v="8638305"/>
    <n v="1415859"/>
    <n v="2811"/>
  </r>
  <r>
    <x v="7"/>
    <x v="0"/>
    <x v="7"/>
    <x v="17"/>
    <n v="244419"/>
    <n v="238"/>
    <n v="54555"/>
    <n v="109"/>
    <n v="298974"/>
    <n v="207306"/>
    <n v="453"/>
  </r>
  <r>
    <x v="7"/>
    <x v="0"/>
    <x v="7"/>
    <x v="18"/>
    <n v="0"/>
    <n v="0"/>
    <n v="6060176"/>
    <n v="1255"/>
    <n v="6060176"/>
    <n v="797962"/>
    <n v="1523"/>
  </r>
  <r>
    <x v="7"/>
    <x v="0"/>
    <x v="7"/>
    <x v="19"/>
    <n v="6902034"/>
    <n v="2498"/>
    <n v="0"/>
    <n v="1"/>
    <n v="6902034"/>
    <n v="1794781"/>
    <n v="3326"/>
  </r>
  <r>
    <x v="7"/>
    <x v="0"/>
    <x v="7"/>
    <x v="20"/>
    <n v="0"/>
    <n v="0"/>
    <n v="19028"/>
    <n v="3"/>
    <n v="19028"/>
    <n v="1311"/>
    <n v="4"/>
  </r>
  <r>
    <x v="7"/>
    <x v="1"/>
    <x v="0"/>
    <x v="0"/>
    <n v="0"/>
    <n v="0"/>
    <n v="0"/>
    <n v="0"/>
    <n v="0"/>
    <n v="2310"/>
    <n v="4"/>
  </r>
  <r>
    <x v="7"/>
    <x v="1"/>
    <x v="1"/>
    <x v="1"/>
    <n v="0"/>
    <n v="4"/>
    <n v="0"/>
    <n v="0"/>
    <n v="0"/>
    <n v="1480"/>
    <n v="7"/>
  </r>
  <r>
    <x v="7"/>
    <x v="1"/>
    <x v="2"/>
    <x v="2"/>
    <n v="49252096"/>
    <n v="31186"/>
    <n v="22702777"/>
    <n v="11125"/>
    <n v="72708013"/>
    <n v="29264757"/>
    <n v="55780"/>
  </r>
  <r>
    <x v="7"/>
    <x v="1"/>
    <x v="2"/>
    <x v="3"/>
    <n v="26090816"/>
    <n v="16783"/>
    <n v="14272699"/>
    <n v="8414"/>
    <n v="40634044"/>
    <n v="16911992"/>
    <n v="31731"/>
  </r>
  <r>
    <x v="7"/>
    <x v="1"/>
    <x v="2"/>
    <x v="4"/>
    <n v="109962"/>
    <n v="286"/>
    <n v="489175"/>
    <n v="647"/>
    <n v="881030"/>
    <n v="953956"/>
    <n v="2084"/>
  </r>
  <r>
    <x v="7"/>
    <x v="1"/>
    <x v="2"/>
    <x v="5"/>
    <n v="4621715"/>
    <n v="3841"/>
    <n v="3115589"/>
    <n v="1789"/>
    <n v="7773796"/>
    <n v="3710335"/>
    <n v="7072"/>
  </r>
  <r>
    <x v="7"/>
    <x v="1"/>
    <x v="3"/>
    <x v="6"/>
    <n v="0"/>
    <n v="0"/>
    <n v="10579"/>
    <n v="20"/>
    <n v="10579"/>
    <n v="10534"/>
    <n v="21"/>
  </r>
  <r>
    <x v="7"/>
    <x v="1"/>
    <x v="3"/>
    <x v="7"/>
    <n v="0"/>
    <n v="0"/>
    <n v="14185662"/>
    <n v="3524"/>
    <n v="14185662"/>
    <n v="2108690"/>
    <n v="3768"/>
  </r>
  <r>
    <x v="7"/>
    <x v="1"/>
    <x v="4"/>
    <x v="8"/>
    <n v="17310327"/>
    <n v="9780"/>
    <n v="17685151"/>
    <n v="7068"/>
    <n v="35086126"/>
    <n v="11488620"/>
    <n v="20962"/>
  </r>
  <r>
    <x v="7"/>
    <x v="1"/>
    <x v="4"/>
    <x v="9"/>
    <n v="38918"/>
    <n v="28"/>
    <n v="1330228"/>
    <n v="1107"/>
    <n v="1369146"/>
    <n v="502473"/>
    <n v="1298"/>
  </r>
  <r>
    <x v="7"/>
    <x v="1"/>
    <x v="5"/>
    <x v="10"/>
    <n v="0"/>
    <n v="0"/>
    <n v="6997638"/>
    <n v="961"/>
    <n v="6997638"/>
    <n v="498872"/>
    <n v="1031"/>
  </r>
  <r>
    <x v="7"/>
    <x v="1"/>
    <x v="5"/>
    <x v="11"/>
    <n v="0"/>
    <n v="0"/>
    <n v="47725799"/>
    <n v="3367"/>
    <n v="47725799"/>
    <n v="1987128"/>
    <n v="4101"/>
  </r>
  <r>
    <x v="7"/>
    <x v="1"/>
    <x v="6"/>
    <x v="12"/>
    <n v="0"/>
    <n v="0"/>
    <n v="307436"/>
    <n v="90"/>
    <n v="307436"/>
    <n v="57826"/>
    <n v="107"/>
  </r>
  <r>
    <x v="7"/>
    <x v="1"/>
    <x v="6"/>
    <x v="13"/>
    <n v="0"/>
    <n v="0"/>
    <n v="1262180"/>
    <n v="684"/>
    <n v="1262180"/>
    <n v="401650"/>
    <n v="824"/>
  </r>
  <r>
    <x v="7"/>
    <x v="1"/>
    <x v="7"/>
    <x v="14"/>
    <n v="0"/>
    <n v="0"/>
    <n v="2020717"/>
    <n v="874"/>
    <n v="2020717"/>
    <n v="481608"/>
    <n v="918"/>
  </r>
  <r>
    <x v="7"/>
    <x v="1"/>
    <x v="7"/>
    <x v="15"/>
    <n v="0"/>
    <n v="0"/>
    <n v="0"/>
    <n v="8"/>
    <n v="0"/>
    <n v="4611"/>
    <n v="11"/>
  </r>
  <r>
    <x v="7"/>
    <x v="1"/>
    <x v="7"/>
    <x v="16"/>
    <n v="1790988"/>
    <n v="530"/>
    <n v="6497918"/>
    <n v="1854"/>
    <n v="8299695"/>
    <n v="1505866"/>
    <n v="2926"/>
  </r>
  <r>
    <x v="7"/>
    <x v="1"/>
    <x v="7"/>
    <x v="17"/>
    <n v="373376"/>
    <n v="231"/>
    <n v="114119"/>
    <n v="105"/>
    <n v="487495"/>
    <n v="204613"/>
    <n v="446"/>
  </r>
  <r>
    <x v="7"/>
    <x v="1"/>
    <x v="7"/>
    <x v="18"/>
    <n v="0"/>
    <n v="0"/>
    <n v="6205322"/>
    <n v="1266"/>
    <n v="6205322"/>
    <n v="908966"/>
    <n v="1547"/>
  </r>
  <r>
    <x v="7"/>
    <x v="1"/>
    <x v="7"/>
    <x v="19"/>
    <n v="6402595"/>
    <n v="2515"/>
    <n v="0"/>
    <n v="2"/>
    <n v="6402595"/>
    <n v="1765759"/>
    <n v="3343"/>
  </r>
  <r>
    <x v="7"/>
    <x v="1"/>
    <x v="7"/>
    <x v="20"/>
    <n v="0"/>
    <n v="0"/>
    <n v="27592"/>
    <n v="3"/>
    <n v="27592"/>
    <n v="1510"/>
    <n v="4"/>
  </r>
  <r>
    <x v="7"/>
    <x v="2"/>
    <x v="0"/>
    <x v="0"/>
    <n v="0"/>
    <n v="0"/>
    <n v="0"/>
    <n v="0"/>
    <n v="0"/>
    <n v="1560"/>
    <n v="3"/>
  </r>
  <r>
    <x v="7"/>
    <x v="2"/>
    <x v="1"/>
    <x v="1"/>
    <n v="0"/>
    <n v="1"/>
    <n v="0"/>
    <n v="0"/>
    <n v="0"/>
    <n v="3200"/>
    <n v="11"/>
  </r>
  <r>
    <x v="7"/>
    <x v="2"/>
    <x v="2"/>
    <x v="2"/>
    <n v="47004123"/>
    <n v="30913"/>
    <n v="23378681"/>
    <n v="11243"/>
    <n v="71081819"/>
    <n v="28266471"/>
    <n v="55539"/>
  </r>
  <r>
    <x v="7"/>
    <x v="2"/>
    <x v="2"/>
    <x v="3"/>
    <n v="24202773"/>
    <n v="16688"/>
    <n v="13811919"/>
    <n v="8196"/>
    <n v="38321683"/>
    <n v="16433994"/>
    <n v="31584"/>
  </r>
  <r>
    <x v="7"/>
    <x v="2"/>
    <x v="2"/>
    <x v="4"/>
    <n v="90837"/>
    <n v="259"/>
    <n v="387279"/>
    <n v="661"/>
    <n v="734079"/>
    <n v="925653"/>
    <n v="2003"/>
  </r>
  <r>
    <x v="7"/>
    <x v="2"/>
    <x v="2"/>
    <x v="5"/>
    <n v="3680130"/>
    <n v="3869"/>
    <n v="3124574"/>
    <n v="1892"/>
    <n v="6819851"/>
    <n v="3447241"/>
    <n v="7041"/>
  </r>
  <r>
    <x v="7"/>
    <x v="2"/>
    <x v="3"/>
    <x v="6"/>
    <n v="0"/>
    <n v="0"/>
    <n v="23761"/>
    <n v="21"/>
    <n v="23761"/>
    <n v="11096"/>
    <n v="22"/>
  </r>
  <r>
    <x v="7"/>
    <x v="2"/>
    <x v="3"/>
    <x v="7"/>
    <n v="0"/>
    <n v="0"/>
    <n v="15709803"/>
    <n v="3501"/>
    <n v="15709803"/>
    <n v="1944818"/>
    <n v="3743"/>
  </r>
  <r>
    <x v="7"/>
    <x v="2"/>
    <x v="4"/>
    <x v="8"/>
    <n v="15980586"/>
    <n v="9757"/>
    <n v="18327577"/>
    <n v="7294"/>
    <n v="34411519"/>
    <n v="11516962"/>
    <n v="21053"/>
  </r>
  <r>
    <x v="7"/>
    <x v="2"/>
    <x v="4"/>
    <x v="9"/>
    <n v="21530"/>
    <n v="30"/>
    <n v="1334743"/>
    <n v="1146"/>
    <n v="1356273"/>
    <n v="702567"/>
    <n v="1319"/>
  </r>
  <r>
    <x v="7"/>
    <x v="2"/>
    <x v="5"/>
    <x v="10"/>
    <n v="0"/>
    <n v="0"/>
    <n v="7214731"/>
    <n v="960"/>
    <n v="7214731"/>
    <n v="491912"/>
    <n v="1030"/>
  </r>
  <r>
    <x v="7"/>
    <x v="2"/>
    <x v="5"/>
    <x v="11"/>
    <n v="0"/>
    <n v="0"/>
    <n v="51861191"/>
    <n v="3201"/>
    <n v="51861191"/>
    <n v="1983108"/>
    <n v="3955"/>
  </r>
  <r>
    <x v="7"/>
    <x v="2"/>
    <x v="6"/>
    <x v="12"/>
    <n v="0"/>
    <n v="0"/>
    <n v="335007"/>
    <n v="91"/>
    <n v="335007"/>
    <n v="57937"/>
    <n v="108"/>
  </r>
  <r>
    <x v="7"/>
    <x v="2"/>
    <x v="6"/>
    <x v="13"/>
    <n v="0"/>
    <n v="0"/>
    <n v="1282890"/>
    <n v="671"/>
    <n v="1282890"/>
    <n v="385703"/>
    <n v="804"/>
  </r>
  <r>
    <x v="7"/>
    <x v="2"/>
    <x v="7"/>
    <x v="14"/>
    <n v="0"/>
    <n v="0"/>
    <n v="2898773"/>
    <n v="858"/>
    <n v="2898773"/>
    <n v="491267"/>
    <n v="902"/>
  </r>
  <r>
    <x v="7"/>
    <x v="2"/>
    <x v="7"/>
    <x v="15"/>
    <n v="0"/>
    <n v="0"/>
    <n v="0"/>
    <n v="8"/>
    <n v="0"/>
    <n v="2775"/>
    <n v="9"/>
  </r>
  <r>
    <x v="7"/>
    <x v="2"/>
    <x v="7"/>
    <x v="16"/>
    <n v="1139871"/>
    <n v="517"/>
    <n v="6825982"/>
    <n v="1944"/>
    <n v="8023144"/>
    <n v="1497909"/>
    <n v="3002"/>
  </r>
  <r>
    <x v="7"/>
    <x v="2"/>
    <x v="7"/>
    <x v="17"/>
    <n v="444425"/>
    <n v="224"/>
    <n v="128659"/>
    <n v="96"/>
    <n v="573084"/>
    <n v="203705"/>
    <n v="433"/>
  </r>
  <r>
    <x v="7"/>
    <x v="2"/>
    <x v="7"/>
    <x v="18"/>
    <n v="0"/>
    <n v="0"/>
    <n v="5293561"/>
    <n v="1307"/>
    <n v="5293561"/>
    <n v="860439"/>
    <n v="1615"/>
  </r>
  <r>
    <x v="7"/>
    <x v="2"/>
    <x v="7"/>
    <x v="19"/>
    <n v="6312217"/>
    <n v="2430"/>
    <n v="0"/>
    <n v="1"/>
    <n v="6312217"/>
    <n v="1651694"/>
    <n v="3209"/>
  </r>
  <r>
    <x v="7"/>
    <x v="2"/>
    <x v="7"/>
    <x v="20"/>
    <n v="0"/>
    <n v="0"/>
    <n v="6743"/>
    <n v="3"/>
    <n v="6743"/>
    <n v="1820"/>
    <n v="4"/>
  </r>
  <r>
    <x v="7"/>
    <x v="3"/>
    <x v="0"/>
    <x v="0"/>
    <n v="0"/>
    <n v="0"/>
    <n v="0"/>
    <n v="0"/>
    <n v="0"/>
    <n v="2060"/>
    <n v="3"/>
  </r>
  <r>
    <x v="7"/>
    <x v="3"/>
    <x v="1"/>
    <x v="1"/>
    <n v="0"/>
    <n v="1"/>
    <n v="0"/>
    <n v="0"/>
    <n v="0"/>
    <n v="2400"/>
    <n v="5"/>
  </r>
  <r>
    <x v="7"/>
    <x v="3"/>
    <x v="2"/>
    <x v="2"/>
    <n v="48998475"/>
    <n v="30776"/>
    <n v="22734367"/>
    <n v="10749"/>
    <n v="72268024"/>
    <n v="28347262"/>
    <n v="54748"/>
  </r>
  <r>
    <x v="7"/>
    <x v="3"/>
    <x v="2"/>
    <x v="3"/>
    <n v="24927878"/>
    <n v="15999"/>
    <n v="13538752"/>
    <n v="8025"/>
    <n v="38806749"/>
    <n v="15822059"/>
    <n v="30463"/>
  </r>
  <r>
    <x v="7"/>
    <x v="3"/>
    <x v="2"/>
    <x v="4"/>
    <n v="74408"/>
    <n v="265"/>
    <n v="457165"/>
    <n v="685"/>
    <n v="754094"/>
    <n v="953327"/>
    <n v="2073"/>
  </r>
  <r>
    <x v="7"/>
    <x v="3"/>
    <x v="2"/>
    <x v="5"/>
    <n v="4187978"/>
    <n v="3927"/>
    <n v="3061317"/>
    <n v="1675"/>
    <n v="7258360"/>
    <n v="3456407"/>
    <n v="6842"/>
  </r>
  <r>
    <x v="7"/>
    <x v="3"/>
    <x v="3"/>
    <x v="6"/>
    <n v="0"/>
    <n v="0"/>
    <n v="10730"/>
    <n v="21"/>
    <n v="10730"/>
    <n v="9346"/>
    <n v="22"/>
  </r>
  <r>
    <x v="7"/>
    <x v="3"/>
    <x v="3"/>
    <x v="7"/>
    <n v="0"/>
    <n v="0"/>
    <n v="13497388"/>
    <n v="3491"/>
    <n v="13497388"/>
    <n v="2066121"/>
    <n v="3731"/>
  </r>
  <r>
    <x v="7"/>
    <x v="3"/>
    <x v="4"/>
    <x v="8"/>
    <n v="17100803"/>
    <n v="9333"/>
    <n v="17211993"/>
    <n v="6974"/>
    <n v="34393439"/>
    <n v="11071562"/>
    <n v="20212"/>
  </r>
  <r>
    <x v="7"/>
    <x v="3"/>
    <x v="4"/>
    <x v="9"/>
    <n v="0"/>
    <n v="2"/>
    <n v="1231654"/>
    <n v="1054"/>
    <n v="1231654"/>
    <n v="582303"/>
    <n v="1197"/>
  </r>
  <r>
    <x v="7"/>
    <x v="3"/>
    <x v="5"/>
    <x v="10"/>
    <n v="0"/>
    <n v="0"/>
    <n v="7338593"/>
    <n v="942"/>
    <n v="7338593"/>
    <n v="485041"/>
    <n v="1009"/>
  </r>
  <r>
    <x v="7"/>
    <x v="3"/>
    <x v="5"/>
    <x v="11"/>
    <n v="0"/>
    <n v="0"/>
    <n v="49371580"/>
    <n v="3226"/>
    <n v="49371580"/>
    <n v="1907814"/>
    <n v="3952"/>
  </r>
  <r>
    <x v="7"/>
    <x v="3"/>
    <x v="6"/>
    <x v="12"/>
    <n v="0"/>
    <n v="0"/>
    <n v="556698"/>
    <n v="89"/>
    <n v="556698"/>
    <n v="60460"/>
    <n v="106"/>
  </r>
  <r>
    <x v="7"/>
    <x v="3"/>
    <x v="6"/>
    <x v="13"/>
    <n v="0"/>
    <n v="0"/>
    <n v="1205437"/>
    <n v="669"/>
    <n v="1205437"/>
    <n v="363782"/>
    <n v="822"/>
  </r>
  <r>
    <x v="7"/>
    <x v="3"/>
    <x v="7"/>
    <x v="14"/>
    <n v="0"/>
    <n v="0"/>
    <n v="3298442"/>
    <n v="936"/>
    <n v="3298442"/>
    <n v="461225"/>
    <n v="994"/>
  </r>
  <r>
    <x v="7"/>
    <x v="3"/>
    <x v="7"/>
    <x v="15"/>
    <n v="0"/>
    <n v="0"/>
    <n v="0"/>
    <n v="10"/>
    <n v="0"/>
    <n v="2261"/>
    <n v="12"/>
  </r>
  <r>
    <x v="7"/>
    <x v="3"/>
    <x v="7"/>
    <x v="16"/>
    <n v="1736581"/>
    <n v="513"/>
    <n v="7170857"/>
    <n v="1899"/>
    <n v="8952334"/>
    <n v="1481572"/>
    <n v="2949"/>
  </r>
  <r>
    <x v="7"/>
    <x v="3"/>
    <x v="7"/>
    <x v="17"/>
    <n v="349195"/>
    <n v="214"/>
    <n v="184736"/>
    <n v="98"/>
    <n v="533931"/>
    <n v="206777"/>
    <n v="430"/>
  </r>
  <r>
    <x v="7"/>
    <x v="3"/>
    <x v="7"/>
    <x v="18"/>
    <n v="0"/>
    <n v="0"/>
    <n v="5136072"/>
    <n v="1311"/>
    <n v="5136072"/>
    <n v="867752"/>
    <n v="1580"/>
  </r>
  <r>
    <x v="7"/>
    <x v="3"/>
    <x v="7"/>
    <x v="19"/>
    <n v="6495273"/>
    <n v="2533"/>
    <n v="0"/>
    <n v="0"/>
    <n v="6495273"/>
    <n v="1698781"/>
    <n v="3341"/>
  </r>
  <r>
    <x v="7"/>
    <x v="3"/>
    <x v="7"/>
    <x v="20"/>
    <n v="0"/>
    <n v="0"/>
    <n v="46095"/>
    <n v="3"/>
    <n v="46095"/>
    <n v="1505"/>
    <n v="4"/>
  </r>
  <r>
    <x v="8"/>
    <x v="0"/>
    <x v="0"/>
    <x v="0"/>
    <n v="0"/>
    <n v="0"/>
    <n v="0"/>
    <n v="0"/>
    <n v="0"/>
    <n v="1560"/>
    <n v="3"/>
  </r>
  <r>
    <x v="8"/>
    <x v="0"/>
    <x v="1"/>
    <x v="1"/>
    <n v="0"/>
    <n v="1"/>
    <n v="0"/>
    <n v="0"/>
    <n v="0"/>
    <n v="2800"/>
    <n v="5"/>
  </r>
  <r>
    <x v="8"/>
    <x v="0"/>
    <x v="2"/>
    <x v="2"/>
    <n v="48625854"/>
    <n v="29404"/>
    <n v="20841601"/>
    <n v="10195"/>
    <n v="69913275"/>
    <n v="27754083"/>
    <n v="52633"/>
  </r>
  <r>
    <x v="8"/>
    <x v="0"/>
    <x v="2"/>
    <x v="3"/>
    <n v="26612336"/>
    <n v="15176"/>
    <n v="11902186"/>
    <n v="7190"/>
    <n v="38761337"/>
    <n v="15551539"/>
    <n v="28518"/>
  </r>
  <r>
    <x v="8"/>
    <x v="0"/>
    <x v="2"/>
    <x v="4"/>
    <n v="88478"/>
    <n v="260"/>
    <n v="489370"/>
    <n v="656"/>
    <n v="798899"/>
    <n v="932545"/>
    <n v="1976"/>
  </r>
  <r>
    <x v="8"/>
    <x v="0"/>
    <x v="2"/>
    <x v="5"/>
    <n v="4543048"/>
    <n v="3870"/>
    <n v="2552771"/>
    <n v="1526"/>
    <n v="7101194"/>
    <n v="3489911"/>
    <n v="6634"/>
  </r>
  <r>
    <x v="8"/>
    <x v="0"/>
    <x v="3"/>
    <x v="6"/>
    <n v="0"/>
    <n v="0"/>
    <n v="11380"/>
    <n v="19"/>
    <n v="11380"/>
    <n v="8792"/>
    <n v="20"/>
  </r>
  <r>
    <x v="8"/>
    <x v="0"/>
    <x v="3"/>
    <x v="7"/>
    <n v="0"/>
    <n v="0"/>
    <n v="13945116"/>
    <n v="3542"/>
    <n v="13945116"/>
    <n v="2003565"/>
    <n v="3792"/>
  </r>
  <r>
    <x v="8"/>
    <x v="0"/>
    <x v="4"/>
    <x v="8"/>
    <n v="18440585"/>
    <n v="9220"/>
    <n v="15726054"/>
    <n v="6807"/>
    <n v="34196833"/>
    <n v="11242001"/>
    <n v="19887"/>
  </r>
  <r>
    <x v="8"/>
    <x v="0"/>
    <x v="4"/>
    <x v="9"/>
    <n v="16353"/>
    <n v="33"/>
    <n v="1130845"/>
    <n v="953"/>
    <n v="1147198"/>
    <n v="599396"/>
    <n v="1126"/>
  </r>
  <r>
    <x v="8"/>
    <x v="0"/>
    <x v="5"/>
    <x v="10"/>
    <n v="0"/>
    <n v="0"/>
    <n v="7791194"/>
    <n v="911"/>
    <n v="7791194"/>
    <n v="468185"/>
    <n v="978"/>
  </r>
  <r>
    <x v="8"/>
    <x v="0"/>
    <x v="5"/>
    <x v="11"/>
    <n v="0"/>
    <n v="0"/>
    <n v="53820864"/>
    <n v="3341"/>
    <n v="53820864"/>
    <n v="2008992"/>
    <n v="3971"/>
  </r>
  <r>
    <x v="8"/>
    <x v="0"/>
    <x v="6"/>
    <x v="12"/>
    <n v="0"/>
    <n v="0"/>
    <n v="378890"/>
    <n v="89"/>
    <n v="378890"/>
    <n v="56923"/>
    <n v="106"/>
  </r>
  <r>
    <x v="8"/>
    <x v="0"/>
    <x v="6"/>
    <x v="13"/>
    <n v="0"/>
    <n v="0"/>
    <n v="1207039"/>
    <n v="608"/>
    <n v="1207039"/>
    <n v="331658"/>
    <n v="750"/>
  </r>
  <r>
    <x v="8"/>
    <x v="0"/>
    <x v="7"/>
    <x v="14"/>
    <n v="0"/>
    <n v="0"/>
    <n v="3411076"/>
    <n v="858"/>
    <n v="3411076"/>
    <n v="502555"/>
    <n v="913"/>
  </r>
  <r>
    <x v="8"/>
    <x v="0"/>
    <x v="7"/>
    <x v="15"/>
    <n v="0"/>
    <n v="0"/>
    <n v="0"/>
    <n v="6"/>
    <n v="0"/>
    <n v="1616"/>
    <n v="9"/>
  </r>
  <r>
    <x v="8"/>
    <x v="0"/>
    <x v="7"/>
    <x v="16"/>
    <n v="2059704"/>
    <n v="509"/>
    <n v="6272962"/>
    <n v="1865"/>
    <n v="8421568"/>
    <n v="1515951"/>
    <n v="2939"/>
  </r>
  <r>
    <x v="8"/>
    <x v="0"/>
    <x v="7"/>
    <x v="17"/>
    <n v="291170"/>
    <n v="225"/>
    <n v="261389"/>
    <n v="97"/>
    <n v="552559"/>
    <n v="225076"/>
    <n v="444"/>
  </r>
  <r>
    <x v="8"/>
    <x v="0"/>
    <x v="7"/>
    <x v="18"/>
    <n v="0"/>
    <n v="0"/>
    <n v="4893788"/>
    <n v="1269"/>
    <n v="4893788"/>
    <n v="849203"/>
    <n v="1570"/>
  </r>
  <r>
    <x v="8"/>
    <x v="0"/>
    <x v="7"/>
    <x v="19"/>
    <n v="6585187"/>
    <n v="2260"/>
    <n v="0"/>
    <n v="0"/>
    <n v="6585187"/>
    <n v="1692996"/>
    <n v="3132"/>
  </r>
  <r>
    <x v="8"/>
    <x v="0"/>
    <x v="7"/>
    <x v="20"/>
    <n v="0"/>
    <n v="0"/>
    <n v="14931"/>
    <n v="3"/>
    <n v="14931"/>
    <n v="926"/>
    <n v="3"/>
  </r>
  <r>
    <x v="8"/>
    <x v="1"/>
    <x v="1"/>
    <x v="1"/>
    <n v="0"/>
    <n v="1"/>
    <n v="0"/>
    <n v="0"/>
    <n v="0"/>
    <n v="2400"/>
    <n v="5"/>
  </r>
  <r>
    <x v="8"/>
    <x v="1"/>
    <x v="2"/>
    <x v="2"/>
    <n v="43682270"/>
    <n v="27921"/>
    <n v="21318392"/>
    <n v="9956"/>
    <n v="65531415"/>
    <n v="25858380"/>
    <n v="50530"/>
  </r>
  <r>
    <x v="8"/>
    <x v="1"/>
    <x v="2"/>
    <x v="3"/>
    <n v="25243113"/>
    <n v="14931"/>
    <n v="11057087"/>
    <n v="6995"/>
    <n v="36632092"/>
    <n v="14824218"/>
    <n v="27988"/>
  </r>
  <r>
    <x v="8"/>
    <x v="1"/>
    <x v="2"/>
    <x v="4"/>
    <n v="73901"/>
    <n v="227"/>
    <n v="421362"/>
    <n v="667"/>
    <n v="814408"/>
    <n v="808721"/>
    <n v="1845"/>
  </r>
  <r>
    <x v="8"/>
    <x v="1"/>
    <x v="2"/>
    <x v="5"/>
    <n v="4843061"/>
    <n v="3864"/>
    <n v="2624723"/>
    <n v="1666"/>
    <n v="7473976"/>
    <n v="3536861"/>
    <n v="6803"/>
  </r>
  <r>
    <x v="8"/>
    <x v="1"/>
    <x v="3"/>
    <x v="6"/>
    <n v="0"/>
    <n v="0"/>
    <n v="13910"/>
    <n v="19"/>
    <n v="13910"/>
    <n v="7669"/>
    <n v="20"/>
  </r>
  <r>
    <x v="8"/>
    <x v="1"/>
    <x v="3"/>
    <x v="7"/>
    <n v="0"/>
    <n v="0"/>
    <n v="13014175"/>
    <n v="3341"/>
    <n v="13014175"/>
    <n v="1987074"/>
    <n v="3682"/>
  </r>
  <r>
    <x v="8"/>
    <x v="1"/>
    <x v="4"/>
    <x v="8"/>
    <n v="17076342"/>
    <n v="9187"/>
    <n v="15251074"/>
    <n v="6562"/>
    <n v="32508063"/>
    <n v="10568763"/>
    <n v="19529"/>
  </r>
  <r>
    <x v="8"/>
    <x v="1"/>
    <x v="4"/>
    <x v="9"/>
    <n v="9744"/>
    <n v="32"/>
    <n v="1075910"/>
    <n v="962"/>
    <n v="1129459"/>
    <n v="577578"/>
    <n v="1157"/>
  </r>
  <r>
    <x v="8"/>
    <x v="1"/>
    <x v="5"/>
    <x v="10"/>
    <n v="0"/>
    <n v="0"/>
    <n v="6602992"/>
    <n v="917"/>
    <n v="6602992"/>
    <n v="485769"/>
    <n v="983"/>
  </r>
  <r>
    <x v="8"/>
    <x v="1"/>
    <x v="5"/>
    <x v="11"/>
    <n v="0"/>
    <n v="0"/>
    <n v="49141751"/>
    <n v="3445"/>
    <n v="49141751"/>
    <n v="2136699"/>
    <n v="4067"/>
  </r>
  <r>
    <x v="8"/>
    <x v="1"/>
    <x v="6"/>
    <x v="12"/>
    <n v="0"/>
    <n v="0"/>
    <n v="373405"/>
    <n v="94"/>
    <n v="373405"/>
    <n v="61477"/>
    <n v="112"/>
  </r>
  <r>
    <x v="8"/>
    <x v="1"/>
    <x v="6"/>
    <x v="13"/>
    <n v="0"/>
    <n v="0"/>
    <n v="1091152"/>
    <n v="529"/>
    <n v="1091152"/>
    <n v="329899"/>
    <n v="674"/>
  </r>
  <r>
    <x v="8"/>
    <x v="1"/>
    <x v="7"/>
    <x v="14"/>
    <n v="0"/>
    <n v="0"/>
    <n v="3302168"/>
    <n v="863"/>
    <n v="3302168"/>
    <n v="506096"/>
    <n v="918"/>
  </r>
  <r>
    <x v="8"/>
    <x v="1"/>
    <x v="7"/>
    <x v="15"/>
    <n v="0"/>
    <n v="0"/>
    <n v="0"/>
    <n v="6"/>
    <n v="0"/>
    <n v="2372"/>
    <n v="9"/>
  </r>
  <r>
    <x v="8"/>
    <x v="1"/>
    <x v="7"/>
    <x v="16"/>
    <n v="1679311"/>
    <n v="479"/>
    <n v="6277834"/>
    <n v="1896"/>
    <n v="8014550"/>
    <n v="1482220"/>
    <n v="2925"/>
  </r>
  <r>
    <x v="8"/>
    <x v="1"/>
    <x v="7"/>
    <x v="17"/>
    <n v="288353"/>
    <n v="235"/>
    <n v="435703"/>
    <n v="118"/>
    <n v="724056"/>
    <n v="233999"/>
    <n v="506"/>
  </r>
  <r>
    <x v="8"/>
    <x v="1"/>
    <x v="7"/>
    <x v="18"/>
    <n v="0"/>
    <n v="0"/>
    <n v="5495723"/>
    <n v="1349"/>
    <n v="5495723"/>
    <n v="882527"/>
    <n v="1633"/>
  </r>
  <r>
    <x v="8"/>
    <x v="1"/>
    <x v="7"/>
    <x v="19"/>
    <n v="6355440"/>
    <n v="2189"/>
    <n v="0"/>
    <n v="0"/>
    <n v="6355440"/>
    <n v="1495350"/>
    <n v="2951"/>
  </r>
  <r>
    <x v="8"/>
    <x v="1"/>
    <x v="7"/>
    <x v="20"/>
    <n v="0"/>
    <n v="0"/>
    <n v="51046"/>
    <n v="3"/>
    <n v="51046"/>
    <n v="1492"/>
    <n v="3"/>
  </r>
  <r>
    <x v="8"/>
    <x v="2"/>
    <x v="2"/>
    <x v="2"/>
    <n v="43976430"/>
    <n v="27473"/>
    <n v="23143861"/>
    <n v="9697"/>
    <n v="67688883"/>
    <n v="25676802"/>
    <n v="49692"/>
  </r>
  <r>
    <x v="8"/>
    <x v="2"/>
    <x v="2"/>
    <x v="3"/>
    <n v="24915702"/>
    <n v="14226"/>
    <n v="11704027"/>
    <n v="6574"/>
    <n v="36992693"/>
    <n v="14116969"/>
    <n v="26670"/>
  </r>
  <r>
    <x v="8"/>
    <x v="2"/>
    <x v="2"/>
    <x v="4"/>
    <n v="69280"/>
    <n v="248"/>
    <n v="425984"/>
    <n v="604"/>
    <n v="896975"/>
    <n v="850809"/>
    <n v="1971"/>
  </r>
  <r>
    <x v="8"/>
    <x v="2"/>
    <x v="2"/>
    <x v="5"/>
    <n v="3898235"/>
    <n v="3893"/>
    <n v="2890518"/>
    <n v="1666"/>
    <n v="6788753"/>
    <n v="3392335"/>
    <n v="6816"/>
  </r>
  <r>
    <x v="8"/>
    <x v="2"/>
    <x v="3"/>
    <x v="6"/>
    <n v="0"/>
    <n v="0"/>
    <n v="11372"/>
    <n v="11"/>
    <n v="11372"/>
    <n v="5202"/>
    <n v="12"/>
  </r>
  <r>
    <x v="8"/>
    <x v="2"/>
    <x v="3"/>
    <x v="7"/>
    <n v="0"/>
    <n v="0"/>
    <n v="16113575"/>
    <n v="3434"/>
    <n v="16113575"/>
    <n v="2106847"/>
    <n v="3777"/>
  </r>
  <r>
    <x v="8"/>
    <x v="2"/>
    <x v="4"/>
    <x v="8"/>
    <n v="16986516"/>
    <n v="9345"/>
    <n v="16633777"/>
    <n v="6434"/>
    <n v="33818739"/>
    <n v="10619114"/>
    <n v="19571"/>
  </r>
  <r>
    <x v="8"/>
    <x v="2"/>
    <x v="4"/>
    <x v="9"/>
    <n v="0"/>
    <n v="0"/>
    <n v="1381444"/>
    <n v="1027"/>
    <n v="1406532"/>
    <n v="598584"/>
    <n v="1193"/>
  </r>
  <r>
    <x v="8"/>
    <x v="2"/>
    <x v="5"/>
    <x v="10"/>
    <n v="0"/>
    <n v="0"/>
    <n v="7359904"/>
    <n v="907"/>
    <n v="7359904"/>
    <n v="475329"/>
    <n v="972"/>
  </r>
  <r>
    <x v="8"/>
    <x v="2"/>
    <x v="5"/>
    <x v="11"/>
    <n v="0"/>
    <n v="0"/>
    <n v="52683493"/>
    <n v="3459"/>
    <n v="52683493"/>
    <n v="2036717"/>
    <n v="4101"/>
  </r>
  <r>
    <x v="8"/>
    <x v="2"/>
    <x v="6"/>
    <x v="12"/>
    <n v="0"/>
    <n v="0"/>
    <n v="280508"/>
    <n v="100"/>
    <n v="280508"/>
    <n v="61955"/>
    <n v="117"/>
  </r>
  <r>
    <x v="8"/>
    <x v="2"/>
    <x v="6"/>
    <x v="13"/>
    <n v="0"/>
    <n v="0"/>
    <n v="1435897"/>
    <n v="516"/>
    <n v="1435897"/>
    <n v="353276"/>
    <n v="691"/>
  </r>
  <r>
    <x v="8"/>
    <x v="2"/>
    <x v="7"/>
    <x v="14"/>
    <n v="0"/>
    <n v="0"/>
    <n v="3143942"/>
    <n v="865"/>
    <n v="3143942"/>
    <n v="481207"/>
    <n v="920"/>
  </r>
  <r>
    <x v="8"/>
    <x v="2"/>
    <x v="7"/>
    <x v="15"/>
    <n v="0"/>
    <n v="0"/>
    <n v="0"/>
    <n v="6"/>
    <n v="0"/>
    <n v="2757"/>
    <n v="9"/>
  </r>
  <r>
    <x v="8"/>
    <x v="2"/>
    <x v="7"/>
    <x v="16"/>
    <n v="1407490"/>
    <n v="397"/>
    <n v="5422890"/>
    <n v="1858"/>
    <n v="6932051"/>
    <n v="1376200"/>
    <n v="2802"/>
  </r>
  <r>
    <x v="8"/>
    <x v="2"/>
    <x v="7"/>
    <x v="17"/>
    <n v="232839"/>
    <n v="255"/>
    <n v="192876"/>
    <n v="115"/>
    <n v="425715"/>
    <n v="230417"/>
    <n v="497"/>
  </r>
  <r>
    <x v="8"/>
    <x v="2"/>
    <x v="7"/>
    <x v="18"/>
    <n v="0"/>
    <n v="0"/>
    <n v="4941224"/>
    <n v="1323"/>
    <n v="4941224"/>
    <n v="832128"/>
    <n v="1598"/>
  </r>
  <r>
    <x v="8"/>
    <x v="2"/>
    <x v="7"/>
    <x v="19"/>
    <n v="6222958"/>
    <n v="2159"/>
    <n v="0"/>
    <n v="4"/>
    <n v="6222958"/>
    <n v="1435317"/>
    <n v="2934"/>
  </r>
  <r>
    <x v="8"/>
    <x v="2"/>
    <x v="7"/>
    <x v="20"/>
    <n v="0"/>
    <n v="0"/>
    <n v="5756"/>
    <n v="3"/>
    <n v="5756"/>
    <n v="1450"/>
    <n v="3"/>
  </r>
  <r>
    <x v="8"/>
    <x v="3"/>
    <x v="2"/>
    <x v="2"/>
    <n v="44989000"/>
    <n v="27003"/>
    <n v="23070490"/>
    <n v="9848"/>
    <n v="68521446"/>
    <n v="25286064"/>
    <n v="48954"/>
  </r>
  <r>
    <x v="8"/>
    <x v="3"/>
    <x v="2"/>
    <x v="3"/>
    <n v="25187201"/>
    <n v="14221"/>
    <n v="11844399"/>
    <n v="6459"/>
    <n v="37389691"/>
    <n v="13568489"/>
    <n v="26431"/>
  </r>
  <r>
    <x v="8"/>
    <x v="3"/>
    <x v="2"/>
    <x v="4"/>
    <n v="90962"/>
    <n v="257"/>
    <n v="489224"/>
    <n v="592"/>
    <n v="893840"/>
    <n v="895533"/>
    <n v="1925"/>
  </r>
  <r>
    <x v="8"/>
    <x v="3"/>
    <x v="2"/>
    <x v="5"/>
    <n v="4208669"/>
    <n v="3862"/>
    <n v="2829035"/>
    <n v="1713"/>
    <n v="7041851"/>
    <n v="3513481"/>
    <n v="6827"/>
  </r>
  <r>
    <x v="8"/>
    <x v="3"/>
    <x v="3"/>
    <x v="6"/>
    <n v="0"/>
    <n v="0"/>
    <n v="8389"/>
    <n v="14"/>
    <n v="8430"/>
    <n v="6483"/>
    <n v="19"/>
  </r>
  <r>
    <x v="8"/>
    <x v="3"/>
    <x v="3"/>
    <x v="7"/>
    <n v="0"/>
    <n v="0"/>
    <n v="13821395"/>
    <n v="3537"/>
    <n v="13821395"/>
    <n v="2050784"/>
    <n v="3795"/>
  </r>
  <r>
    <x v="8"/>
    <x v="3"/>
    <x v="4"/>
    <x v="8"/>
    <n v="17144465"/>
    <n v="9240"/>
    <n v="15730902"/>
    <n v="6048"/>
    <n v="33162207"/>
    <n v="10219980"/>
    <n v="19064"/>
  </r>
  <r>
    <x v="8"/>
    <x v="3"/>
    <x v="4"/>
    <x v="9"/>
    <n v="0"/>
    <n v="12"/>
    <n v="1216416"/>
    <n v="966"/>
    <n v="1261073"/>
    <n v="571080"/>
    <n v="1136"/>
  </r>
  <r>
    <x v="8"/>
    <x v="3"/>
    <x v="5"/>
    <x v="10"/>
    <n v="0"/>
    <n v="0"/>
    <n v="7827256"/>
    <n v="914"/>
    <n v="7827256"/>
    <n v="456855"/>
    <n v="979"/>
  </r>
  <r>
    <x v="8"/>
    <x v="3"/>
    <x v="5"/>
    <x v="11"/>
    <n v="2596"/>
    <n v="8"/>
    <n v="51974254"/>
    <n v="3447"/>
    <n v="51976850"/>
    <n v="2041518"/>
    <n v="4065"/>
  </r>
  <r>
    <x v="8"/>
    <x v="3"/>
    <x v="6"/>
    <x v="12"/>
    <n v="0"/>
    <n v="0"/>
    <n v="450251"/>
    <n v="96"/>
    <n v="450251"/>
    <n v="59980"/>
    <n v="113"/>
  </r>
  <r>
    <x v="8"/>
    <x v="3"/>
    <x v="6"/>
    <x v="13"/>
    <n v="0"/>
    <n v="0"/>
    <n v="1460131"/>
    <n v="515"/>
    <n v="1460131"/>
    <n v="356426"/>
    <n v="702"/>
  </r>
  <r>
    <x v="8"/>
    <x v="3"/>
    <x v="7"/>
    <x v="14"/>
    <n v="0"/>
    <n v="0"/>
    <n v="3513725"/>
    <n v="854"/>
    <n v="3513725"/>
    <n v="503072"/>
    <n v="909"/>
  </r>
  <r>
    <x v="8"/>
    <x v="3"/>
    <x v="7"/>
    <x v="15"/>
    <n v="0"/>
    <n v="0"/>
    <n v="0"/>
    <n v="7"/>
    <n v="0"/>
    <n v="3026"/>
    <n v="9"/>
  </r>
  <r>
    <x v="8"/>
    <x v="3"/>
    <x v="7"/>
    <x v="16"/>
    <n v="1485779"/>
    <n v="412"/>
    <n v="6448875"/>
    <n v="1797"/>
    <n v="7934654"/>
    <n v="1366561"/>
    <n v="2728"/>
  </r>
  <r>
    <x v="8"/>
    <x v="3"/>
    <x v="7"/>
    <x v="17"/>
    <n v="199827"/>
    <n v="278"/>
    <n v="182749"/>
    <n v="115"/>
    <n v="382576"/>
    <n v="230950"/>
    <n v="514"/>
  </r>
  <r>
    <x v="8"/>
    <x v="3"/>
    <x v="7"/>
    <x v="18"/>
    <n v="0"/>
    <n v="0"/>
    <n v="5577480"/>
    <n v="1282"/>
    <n v="5577480"/>
    <n v="899766"/>
    <n v="1555"/>
  </r>
  <r>
    <x v="8"/>
    <x v="3"/>
    <x v="7"/>
    <x v="19"/>
    <n v="6485152"/>
    <n v="2113"/>
    <n v="0"/>
    <n v="9"/>
    <n v="6485152"/>
    <n v="1426790"/>
    <n v="2883"/>
  </r>
  <r>
    <x v="8"/>
    <x v="3"/>
    <x v="7"/>
    <x v="20"/>
    <n v="0"/>
    <n v="0"/>
    <n v="36982"/>
    <n v="3"/>
    <n v="36982"/>
    <n v="1610"/>
    <n v="3"/>
  </r>
  <r>
    <x v="9"/>
    <x v="0"/>
    <x v="2"/>
    <x v="2"/>
    <n v="47716785"/>
    <n v="26462"/>
    <n v="22714559"/>
    <n v="9535"/>
    <n v="70945535"/>
    <n v="25883724"/>
    <n v="47879"/>
  </r>
  <r>
    <x v="9"/>
    <x v="0"/>
    <x v="2"/>
    <x v="3"/>
    <n v="27413591"/>
    <n v="13598"/>
    <n v="10929326"/>
    <n v="6153"/>
    <n v="38727890"/>
    <n v="14055818"/>
    <n v="25439"/>
  </r>
  <r>
    <x v="9"/>
    <x v="0"/>
    <x v="2"/>
    <x v="4"/>
    <n v="80280"/>
    <n v="240"/>
    <n v="471782"/>
    <n v="583"/>
    <n v="878368"/>
    <n v="880531"/>
    <n v="1858"/>
  </r>
  <r>
    <x v="9"/>
    <x v="0"/>
    <x v="2"/>
    <x v="5"/>
    <n v="4659726"/>
    <n v="3848"/>
    <n v="2593601"/>
    <n v="1509"/>
    <n v="7261903"/>
    <n v="3427424"/>
    <n v="6591"/>
  </r>
  <r>
    <x v="9"/>
    <x v="0"/>
    <x v="3"/>
    <x v="6"/>
    <n v="0"/>
    <n v="0"/>
    <n v="8922"/>
    <n v="11"/>
    <n v="9452"/>
    <n v="6699"/>
    <n v="15"/>
  </r>
  <r>
    <x v="9"/>
    <x v="0"/>
    <x v="3"/>
    <x v="7"/>
    <n v="0"/>
    <n v="0"/>
    <n v="13500365"/>
    <n v="3528"/>
    <n v="13500365"/>
    <n v="2076614"/>
    <n v="3777"/>
  </r>
  <r>
    <x v="9"/>
    <x v="0"/>
    <x v="4"/>
    <x v="8"/>
    <n v="19562296"/>
    <n v="8960"/>
    <n v="15435041"/>
    <n v="5577"/>
    <n v="35173339"/>
    <n v="10543425"/>
    <n v="18082"/>
  </r>
  <r>
    <x v="9"/>
    <x v="0"/>
    <x v="4"/>
    <x v="9"/>
    <n v="0"/>
    <n v="17"/>
    <n v="1259253"/>
    <n v="921"/>
    <n v="1306393"/>
    <n v="580821"/>
    <n v="1085"/>
  </r>
  <r>
    <x v="9"/>
    <x v="0"/>
    <x v="5"/>
    <x v="10"/>
    <n v="0"/>
    <n v="0"/>
    <n v="7318641"/>
    <n v="900"/>
    <n v="7318641"/>
    <n v="493075"/>
    <n v="967"/>
  </r>
  <r>
    <x v="9"/>
    <x v="0"/>
    <x v="5"/>
    <x v="11"/>
    <n v="2222"/>
    <n v="5"/>
    <n v="52222414"/>
    <n v="3427"/>
    <n v="52224636"/>
    <n v="2071210"/>
    <n v="4100"/>
  </r>
  <r>
    <x v="9"/>
    <x v="0"/>
    <x v="6"/>
    <x v="12"/>
    <n v="0"/>
    <n v="0"/>
    <n v="419155"/>
    <n v="95"/>
    <n v="419155"/>
    <n v="59314"/>
    <n v="112"/>
  </r>
  <r>
    <x v="9"/>
    <x v="0"/>
    <x v="6"/>
    <x v="13"/>
    <n v="0"/>
    <n v="0"/>
    <n v="1293940"/>
    <n v="509"/>
    <n v="1293940"/>
    <n v="352213"/>
    <n v="663"/>
  </r>
  <r>
    <x v="9"/>
    <x v="0"/>
    <x v="7"/>
    <x v="14"/>
    <n v="0"/>
    <n v="0"/>
    <n v="3453888"/>
    <n v="859"/>
    <n v="3453888"/>
    <n v="511334"/>
    <n v="914"/>
  </r>
  <r>
    <x v="9"/>
    <x v="0"/>
    <x v="7"/>
    <x v="15"/>
    <n v="0"/>
    <n v="0"/>
    <n v="0"/>
    <n v="7"/>
    <n v="0"/>
    <n v="3908"/>
    <n v="9"/>
  </r>
  <r>
    <x v="9"/>
    <x v="0"/>
    <x v="7"/>
    <x v="16"/>
    <n v="1076803"/>
    <n v="407"/>
    <n v="7444112"/>
    <n v="1801"/>
    <n v="8520915"/>
    <n v="1429302"/>
    <n v="2688"/>
  </r>
  <r>
    <x v="9"/>
    <x v="0"/>
    <x v="7"/>
    <x v="17"/>
    <n v="296449"/>
    <n v="247"/>
    <n v="204049"/>
    <n v="116"/>
    <n v="500498"/>
    <n v="235992"/>
    <n v="472"/>
  </r>
  <r>
    <x v="9"/>
    <x v="0"/>
    <x v="7"/>
    <x v="18"/>
    <n v="0"/>
    <n v="0"/>
    <n v="5783319"/>
    <n v="1299"/>
    <n v="5783319"/>
    <n v="865798"/>
    <n v="1564"/>
  </r>
  <r>
    <x v="9"/>
    <x v="0"/>
    <x v="7"/>
    <x v="19"/>
    <n v="7228842"/>
    <n v="2122"/>
    <n v="0"/>
    <n v="1"/>
    <n v="7228842"/>
    <n v="1537344"/>
    <n v="2876"/>
  </r>
  <r>
    <x v="9"/>
    <x v="0"/>
    <x v="7"/>
    <x v="20"/>
    <n v="0"/>
    <n v="0"/>
    <n v="8752"/>
    <n v="3"/>
    <n v="8752"/>
    <n v="1300"/>
    <n v="3"/>
  </r>
  <r>
    <x v="9"/>
    <x v="1"/>
    <x v="0"/>
    <x v="0"/>
    <n v="0"/>
    <n v="0"/>
    <n v="0"/>
    <n v="0"/>
    <n v="0"/>
    <n v="311"/>
    <n v="2"/>
  </r>
  <r>
    <x v="9"/>
    <x v="1"/>
    <x v="2"/>
    <x v="2"/>
    <n v="44771490"/>
    <n v="26280"/>
    <n v="21447807"/>
    <n v="9425"/>
    <n v="66742964"/>
    <n v="25117132"/>
    <n v="47530"/>
  </r>
  <r>
    <x v="9"/>
    <x v="1"/>
    <x v="2"/>
    <x v="3"/>
    <n v="25290531"/>
    <n v="13187"/>
    <n v="11166906"/>
    <n v="6217"/>
    <n v="36823626"/>
    <n v="13360214"/>
    <n v="24955"/>
  </r>
  <r>
    <x v="9"/>
    <x v="1"/>
    <x v="2"/>
    <x v="4"/>
    <n v="85017"/>
    <n v="238"/>
    <n v="457478"/>
    <n v="637"/>
    <n v="857884"/>
    <n v="874629"/>
    <n v="1900"/>
  </r>
  <r>
    <x v="9"/>
    <x v="1"/>
    <x v="2"/>
    <x v="5"/>
    <n v="3864435"/>
    <n v="3229"/>
    <n v="2426167"/>
    <n v="1559"/>
    <n v="6303386"/>
    <n v="2937910"/>
    <n v="5966"/>
  </r>
  <r>
    <x v="9"/>
    <x v="1"/>
    <x v="3"/>
    <x v="6"/>
    <n v="0"/>
    <n v="0"/>
    <n v="11399"/>
    <n v="15"/>
    <n v="14004"/>
    <n v="7291"/>
    <n v="19"/>
  </r>
  <r>
    <x v="9"/>
    <x v="1"/>
    <x v="3"/>
    <x v="7"/>
    <n v="0"/>
    <n v="0"/>
    <n v="14223159"/>
    <n v="3550"/>
    <n v="14223159"/>
    <n v="2073506"/>
    <n v="3822"/>
  </r>
  <r>
    <x v="9"/>
    <x v="1"/>
    <x v="4"/>
    <x v="8"/>
    <n v="18490986"/>
    <n v="8948"/>
    <n v="14363911"/>
    <n v="5670"/>
    <n v="33046335"/>
    <n v="10009165"/>
    <n v="18208"/>
  </r>
  <r>
    <x v="9"/>
    <x v="1"/>
    <x v="4"/>
    <x v="9"/>
    <n v="11596"/>
    <n v="20"/>
    <n v="1377338"/>
    <n v="900"/>
    <n v="1388934"/>
    <n v="552247"/>
    <n v="1063"/>
  </r>
  <r>
    <x v="9"/>
    <x v="1"/>
    <x v="5"/>
    <x v="10"/>
    <n v="0"/>
    <n v="0"/>
    <n v="7394014"/>
    <n v="915"/>
    <n v="7394014"/>
    <n v="485887"/>
    <n v="980"/>
  </r>
  <r>
    <x v="9"/>
    <x v="1"/>
    <x v="5"/>
    <x v="11"/>
    <n v="724"/>
    <n v="3"/>
    <n v="47984069"/>
    <n v="3469"/>
    <n v="47984793"/>
    <n v="2037254"/>
    <n v="4141"/>
  </r>
  <r>
    <x v="9"/>
    <x v="1"/>
    <x v="6"/>
    <x v="12"/>
    <n v="0"/>
    <n v="0"/>
    <n v="375434"/>
    <n v="98"/>
    <n v="375434"/>
    <n v="61887"/>
    <n v="114"/>
  </r>
  <r>
    <x v="9"/>
    <x v="1"/>
    <x v="6"/>
    <x v="13"/>
    <n v="0"/>
    <n v="0"/>
    <n v="1405157"/>
    <n v="507"/>
    <n v="1405157"/>
    <n v="371102"/>
    <n v="660"/>
  </r>
  <r>
    <x v="9"/>
    <x v="1"/>
    <x v="7"/>
    <x v="14"/>
    <n v="0"/>
    <n v="0"/>
    <n v="3081518"/>
    <n v="872"/>
    <n v="3081518"/>
    <n v="496336"/>
    <n v="927"/>
  </r>
  <r>
    <x v="9"/>
    <x v="1"/>
    <x v="7"/>
    <x v="15"/>
    <n v="0"/>
    <n v="0"/>
    <n v="0"/>
    <n v="11"/>
    <n v="0"/>
    <n v="3478"/>
    <n v="13"/>
  </r>
  <r>
    <x v="9"/>
    <x v="1"/>
    <x v="7"/>
    <x v="16"/>
    <n v="1860375"/>
    <n v="448"/>
    <n v="6512257"/>
    <n v="1848"/>
    <n v="8372632"/>
    <n v="1432320"/>
    <n v="2787"/>
  </r>
  <r>
    <x v="9"/>
    <x v="1"/>
    <x v="7"/>
    <x v="17"/>
    <n v="109352"/>
    <n v="167"/>
    <n v="229225"/>
    <n v="123"/>
    <n v="338577"/>
    <n v="195137"/>
    <n v="431"/>
  </r>
  <r>
    <x v="9"/>
    <x v="1"/>
    <x v="7"/>
    <x v="18"/>
    <n v="0"/>
    <n v="0"/>
    <n v="3773515"/>
    <n v="1361"/>
    <n v="3773515"/>
    <n v="829168"/>
    <n v="1576"/>
  </r>
  <r>
    <x v="9"/>
    <x v="1"/>
    <x v="7"/>
    <x v="19"/>
    <n v="6307239"/>
    <n v="2018"/>
    <n v="56017"/>
    <n v="14"/>
    <n v="6363256"/>
    <n v="1415192"/>
    <n v="2831"/>
  </r>
  <r>
    <x v="9"/>
    <x v="1"/>
    <x v="7"/>
    <x v="20"/>
    <n v="0"/>
    <n v="0"/>
    <n v="0"/>
    <n v="1"/>
    <n v="0"/>
    <n v="535"/>
    <n v="2"/>
  </r>
  <r>
    <x v="9"/>
    <x v="2"/>
    <x v="0"/>
    <x v="0"/>
    <n v="0"/>
    <n v="0"/>
    <n v="750"/>
    <n v="10"/>
    <n v="750"/>
    <n v="3850"/>
    <n v="11"/>
  </r>
  <r>
    <x v="9"/>
    <x v="2"/>
    <x v="2"/>
    <x v="2"/>
    <n v="42011799"/>
    <n v="25923"/>
    <n v="23224870"/>
    <n v="9336"/>
    <n v="65845369"/>
    <n v="24067705"/>
    <n v="47695"/>
  </r>
  <r>
    <x v="9"/>
    <x v="2"/>
    <x v="2"/>
    <x v="3"/>
    <n v="24934614"/>
    <n v="13106"/>
    <n v="10833649"/>
    <n v="6204"/>
    <n v="36083472"/>
    <n v="12853050"/>
    <n v="24585"/>
  </r>
  <r>
    <x v="9"/>
    <x v="2"/>
    <x v="2"/>
    <x v="4"/>
    <n v="91001"/>
    <n v="214"/>
    <n v="422910"/>
    <n v="577"/>
    <n v="974988"/>
    <n v="841069"/>
    <n v="1865"/>
  </r>
  <r>
    <x v="9"/>
    <x v="2"/>
    <x v="2"/>
    <x v="5"/>
    <n v="3625708"/>
    <n v="3206"/>
    <n v="2645809"/>
    <n v="1515"/>
    <n v="6278251"/>
    <n v="2788126"/>
    <n v="5854"/>
  </r>
  <r>
    <x v="9"/>
    <x v="2"/>
    <x v="3"/>
    <x v="6"/>
    <n v="0"/>
    <n v="0"/>
    <n v="19840"/>
    <n v="15"/>
    <n v="22113"/>
    <n v="11083"/>
    <n v="20"/>
  </r>
  <r>
    <x v="9"/>
    <x v="2"/>
    <x v="3"/>
    <x v="7"/>
    <n v="0"/>
    <n v="0"/>
    <n v="15927539"/>
    <n v="3443"/>
    <n v="15927539"/>
    <n v="2019886"/>
    <n v="3709"/>
  </r>
  <r>
    <x v="9"/>
    <x v="2"/>
    <x v="4"/>
    <x v="8"/>
    <n v="17081413"/>
    <n v="8443"/>
    <n v="14450999"/>
    <n v="5485"/>
    <n v="31680341"/>
    <n v="9392408"/>
    <n v="17403"/>
  </r>
  <r>
    <x v="9"/>
    <x v="2"/>
    <x v="4"/>
    <x v="9"/>
    <n v="18253"/>
    <n v="20"/>
    <n v="1367088"/>
    <n v="909"/>
    <n v="1385341"/>
    <n v="525377"/>
    <n v="1070"/>
  </r>
  <r>
    <x v="9"/>
    <x v="2"/>
    <x v="5"/>
    <x v="10"/>
    <n v="0"/>
    <n v="0"/>
    <n v="7884176"/>
    <n v="899"/>
    <n v="7884176"/>
    <n v="481611"/>
    <n v="960"/>
  </r>
  <r>
    <x v="9"/>
    <x v="2"/>
    <x v="5"/>
    <x v="11"/>
    <n v="1666"/>
    <n v="3"/>
    <n v="54310644"/>
    <n v="3427"/>
    <n v="54312310"/>
    <n v="2051133"/>
    <n v="4093"/>
  </r>
  <r>
    <x v="9"/>
    <x v="2"/>
    <x v="6"/>
    <x v="12"/>
    <n v="0"/>
    <n v="0"/>
    <n v="277462"/>
    <n v="105"/>
    <n v="277462"/>
    <n v="65797"/>
    <n v="122"/>
  </r>
  <r>
    <x v="9"/>
    <x v="2"/>
    <x v="6"/>
    <x v="13"/>
    <n v="0"/>
    <n v="0"/>
    <n v="1331850"/>
    <n v="504"/>
    <n v="1331850"/>
    <n v="341837"/>
    <n v="668"/>
  </r>
  <r>
    <x v="9"/>
    <x v="2"/>
    <x v="7"/>
    <x v="14"/>
    <n v="0"/>
    <n v="0"/>
    <n v="3862689"/>
    <n v="856"/>
    <n v="3862689"/>
    <n v="495317"/>
    <n v="912"/>
  </r>
  <r>
    <x v="9"/>
    <x v="2"/>
    <x v="7"/>
    <x v="15"/>
    <n v="0"/>
    <n v="0"/>
    <n v="0"/>
    <n v="7"/>
    <n v="0"/>
    <n v="3920"/>
    <n v="7"/>
  </r>
  <r>
    <x v="9"/>
    <x v="2"/>
    <x v="7"/>
    <x v="16"/>
    <n v="1767811"/>
    <n v="450"/>
    <n v="6998175"/>
    <n v="1808"/>
    <n v="8765986"/>
    <n v="1378986"/>
    <n v="2736"/>
  </r>
  <r>
    <x v="9"/>
    <x v="2"/>
    <x v="7"/>
    <x v="17"/>
    <n v="102238"/>
    <n v="200"/>
    <n v="114063"/>
    <n v="122"/>
    <n v="216301"/>
    <n v="202177"/>
    <n v="428"/>
  </r>
  <r>
    <x v="9"/>
    <x v="2"/>
    <x v="7"/>
    <x v="18"/>
    <n v="0"/>
    <n v="0"/>
    <n v="6636586"/>
    <n v="1361"/>
    <n v="6636586"/>
    <n v="865606"/>
    <n v="1581"/>
  </r>
  <r>
    <x v="9"/>
    <x v="2"/>
    <x v="7"/>
    <x v="19"/>
    <n v="6067300"/>
    <n v="2085"/>
    <n v="94251"/>
    <n v="17"/>
    <n v="6161551"/>
    <n v="1358321"/>
    <n v="2872"/>
  </r>
  <r>
    <x v="9"/>
    <x v="2"/>
    <x v="7"/>
    <x v="20"/>
    <n v="0"/>
    <n v="0"/>
    <n v="5630"/>
    <n v="2"/>
    <n v="5630"/>
    <n v="710"/>
    <n v="3"/>
  </r>
  <r>
    <x v="9"/>
    <x v="3"/>
    <x v="2"/>
    <x v="2"/>
    <n v="43720508"/>
    <n v="26030"/>
    <n v="24210268"/>
    <n v="9262"/>
    <n v="68634513"/>
    <n v="24499252"/>
    <n v="46797"/>
  </r>
  <r>
    <x v="9"/>
    <x v="3"/>
    <x v="2"/>
    <x v="3"/>
    <n v="24975214"/>
    <n v="12180"/>
    <n v="11655756"/>
    <n v="5984"/>
    <n v="36967597"/>
    <n v="12569071"/>
    <n v="23249"/>
  </r>
  <r>
    <x v="9"/>
    <x v="3"/>
    <x v="2"/>
    <x v="4"/>
    <n v="113660"/>
    <n v="223"/>
    <n v="461206"/>
    <n v="571"/>
    <n v="937562"/>
    <n v="838698"/>
    <n v="1831"/>
  </r>
  <r>
    <x v="9"/>
    <x v="3"/>
    <x v="2"/>
    <x v="5"/>
    <n v="4277856"/>
    <n v="3230"/>
    <n v="2577370"/>
    <n v="1483"/>
    <n v="6855226"/>
    <n v="2884348"/>
    <n v="5837"/>
  </r>
  <r>
    <x v="9"/>
    <x v="3"/>
    <x v="3"/>
    <x v="6"/>
    <n v="0"/>
    <n v="0"/>
    <n v="16043"/>
    <n v="19"/>
    <n v="23252"/>
    <n v="12004"/>
    <n v="24"/>
  </r>
  <r>
    <x v="9"/>
    <x v="3"/>
    <x v="3"/>
    <x v="7"/>
    <n v="0"/>
    <n v="0"/>
    <n v="13971085"/>
    <n v="3137"/>
    <n v="13971085"/>
    <n v="1862978"/>
    <n v="3427"/>
  </r>
  <r>
    <x v="9"/>
    <x v="3"/>
    <x v="4"/>
    <x v="8"/>
    <n v="17006910"/>
    <n v="8346"/>
    <n v="13535459"/>
    <n v="5249"/>
    <n v="30606739"/>
    <n v="9321636"/>
    <n v="17503"/>
  </r>
  <r>
    <x v="9"/>
    <x v="3"/>
    <x v="4"/>
    <x v="9"/>
    <n v="28739"/>
    <n v="28"/>
    <n v="1104214"/>
    <n v="797"/>
    <n v="1132953"/>
    <n v="477774"/>
    <n v="950"/>
  </r>
  <r>
    <x v="9"/>
    <x v="3"/>
    <x v="5"/>
    <x v="10"/>
    <n v="0"/>
    <n v="0"/>
    <n v="8667694"/>
    <n v="894"/>
    <n v="8667694"/>
    <n v="425934"/>
    <n v="958"/>
  </r>
  <r>
    <x v="9"/>
    <x v="3"/>
    <x v="5"/>
    <x v="11"/>
    <n v="4621"/>
    <n v="4"/>
    <n v="50530952"/>
    <n v="3332"/>
    <n v="50535573"/>
    <n v="1976365"/>
    <n v="4011"/>
  </r>
  <r>
    <x v="9"/>
    <x v="3"/>
    <x v="6"/>
    <x v="12"/>
    <n v="0"/>
    <n v="0"/>
    <n v="459083"/>
    <n v="102"/>
    <n v="459083"/>
    <n v="63958"/>
    <n v="119"/>
  </r>
  <r>
    <x v="9"/>
    <x v="3"/>
    <x v="6"/>
    <x v="13"/>
    <n v="0"/>
    <n v="0"/>
    <n v="1241850"/>
    <n v="497"/>
    <n v="1241850"/>
    <n v="329657"/>
    <n v="658"/>
  </r>
  <r>
    <x v="9"/>
    <x v="3"/>
    <x v="7"/>
    <x v="14"/>
    <n v="0"/>
    <n v="0"/>
    <n v="3032976"/>
    <n v="841"/>
    <n v="3032976"/>
    <n v="492446"/>
    <n v="904"/>
  </r>
  <r>
    <x v="9"/>
    <x v="3"/>
    <x v="7"/>
    <x v="15"/>
    <n v="0"/>
    <n v="0"/>
    <n v="0"/>
    <n v="7"/>
    <n v="0"/>
    <n v="5680"/>
    <n v="9"/>
  </r>
  <r>
    <x v="9"/>
    <x v="3"/>
    <x v="7"/>
    <x v="16"/>
    <n v="1516126"/>
    <n v="460"/>
    <n v="7289791"/>
    <n v="1802"/>
    <n v="8805917"/>
    <n v="1374444"/>
    <n v="2724"/>
  </r>
  <r>
    <x v="9"/>
    <x v="3"/>
    <x v="7"/>
    <x v="17"/>
    <n v="195321"/>
    <n v="237"/>
    <n v="224301"/>
    <n v="119"/>
    <n v="419622"/>
    <n v="223340"/>
    <n v="479"/>
  </r>
  <r>
    <x v="9"/>
    <x v="3"/>
    <x v="7"/>
    <x v="18"/>
    <n v="0"/>
    <n v="0"/>
    <n v="6396500"/>
    <n v="1370"/>
    <n v="6396500"/>
    <n v="858970"/>
    <n v="1594"/>
  </r>
  <r>
    <x v="9"/>
    <x v="3"/>
    <x v="7"/>
    <x v="19"/>
    <n v="7233911"/>
    <n v="2109"/>
    <n v="81714"/>
    <n v="16"/>
    <n v="7315625"/>
    <n v="1340189"/>
    <n v="2861"/>
  </r>
  <r>
    <x v="9"/>
    <x v="3"/>
    <x v="7"/>
    <x v="20"/>
    <n v="0"/>
    <n v="0"/>
    <n v="0"/>
    <n v="2"/>
    <n v="0"/>
    <n v="1240"/>
    <n v="3"/>
  </r>
  <r>
    <x v="10"/>
    <x v="0"/>
    <x v="0"/>
    <x v="0"/>
    <n v="0"/>
    <n v="2"/>
    <n v="0"/>
    <n v="0"/>
    <n v="0"/>
    <n v="1140"/>
    <n v="4"/>
  </r>
  <r>
    <x v="10"/>
    <x v="0"/>
    <x v="2"/>
    <x v="2"/>
    <n v="43169229"/>
    <n v="25395"/>
    <n v="21828010"/>
    <n v="9216"/>
    <n v="65375264"/>
    <n v="23464953"/>
    <n v="45639"/>
  </r>
  <r>
    <x v="10"/>
    <x v="0"/>
    <x v="2"/>
    <x v="3"/>
    <n v="23778643"/>
    <n v="11604"/>
    <n v="10642545"/>
    <n v="5671"/>
    <n v="34689323"/>
    <n v="12171942"/>
    <n v="22319"/>
  </r>
  <r>
    <x v="10"/>
    <x v="0"/>
    <x v="2"/>
    <x v="4"/>
    <n v="111974"/>
    <n v="202"/>
    <n v="447356"/>
    <n v="527"/>
    <n v="961907"/>
    <n v="824419"/>
    <n v="1785"/>
  </r>
  <r>
    <x v="10"/>
    <x v="0"/>
    <x v="2"/>
    <x v="5"/>
    <n v="4317948"/>
    <n v="3144"/>
    <n v="2185525"/>
    <n v="1539"/>
    <n v="6503473"/>
    <n v="2938575"/>
    <n v="5799"/>
  </r>
  <r>
    <x v="10"/>
    <x v="0"/>
    <x v="3"/>
    <x v="6"/>
    <n v="0"/>
    <n v="0"/>
    <n v="14069"/>
    <n v="17"/>
    <n v="19551"/>
    <n v="10846"/>
    <n v="22"/>
  </r>
  <r>
    <x v="10"/>
    <x v="0"/>
    <x v="3"/>
    <x v="7"/>
    <n v="0"/>
    <n v="0"/>
    <n v="13767613"/>
    <n v="3105"/>
    <n v="13767613"/>
    <n v="1698077"/>
    <n v="3340"/>
  </r>
  <r>
    <x v="10"/>
    <x v="0"/>
    <x v="4"/>
    <x v="8"/>
    <n v="17511302"/>
    <n v="8336"/>
    <n v="13231147"/>
    <n v="4925"/>
    <n v="30780087"/>
    <n v="9108838"/>
    <n v="16691"/>
  </r>
  <r>
    <x v="10"/>
    <x v="0"/>
    <x v="4"/>
    <x v="9"/>
    <n v="21973"/>
    <n v="28"/>
    <n v="782508"/>
    <n v="602"/>
    <n v="804481"/>
    <n v="348658"/>
    <n v="704"/>
  </r>
  <r>
    <x v="10"/>
    <x v="0"/>
    <x v="5"/>
    <x v="10"/>
    <n v="0"/>
    <n v="0"/>
    <n v="8033321"/>
    <n v="892"/>
    <n v="8033321"/>
    <n v="500948"/>
    <n v="949"/>
  </r>
  <r>
    <x v="10"/>
    <x v="0"/>
    <x v="5"/>
    <x v="11"/>
    <n v="3349"/>
    <n v="5"/>
    <n v="54938204"/>
    <n v="3293"/>
    <n v="54941553"/>
    <n v="1992509"/>
    <n v="3966"/>
  </r>
  <r>
    <x v="10"/>
    <x v="0"/>
    <x v="6"/>
    <x v="12"/>
    <n v="0"/>
    <n v="0"/>
    <n v="422126"/>
    <n v="102"/>
    <n v="422126"/>
    <n v="63800"/>
    <n v="119"/>
  </r>
  <r>
    <x v="10"/>
    <x v="0"/>
    <x v="6"/>
    <x v="13"/>
    <n v="0"/>
    <n v="0"/>
    <n v="1213742"/>
    <n v="468"/>
    <n v="1213742"/>
    <n v="295887"/>
    <n v="629"/>
  </r>
  <r>
    <x v="10"/>
    <x v="0"/>
    <x v="7"/>
    <x v="14"/>
    <n v="0"/>
    <n v="0"/>
    <n v="3014328"/>
    <n v="731"/>
    <n v="3014328"/>
    <n v="498546"/>
    <n v="903"/>
  </r>
  <r>
    <x v="10"/>
    <x v="0"/>
    <x v="7"/>
    <x v="15"/>
    <n v="0"/>
    <n v="0"/>
    <n v="0"/>
    <n v="3"/>
    <n v="0"/>
    <n v="1440"/>
    <n v="3"/>
  </r>
  <r>
    <x v="10"/>
    <x v="0"/>
    <x v="7"/>
    <x v="16"/>
    <n v="1676412"/>
    <n v="459"/>
    <n v="5752393"/>
    <n v="1628"/>
    <n v="7428805"/>
    <n v="1295518"/>
    <n v="2503"/>
  </r>
  <r>
    <x v="10"/>
    <x v="0"/>
    <x v="7"/>
    <x v="17"/>
    <n v="487975"/>
    <n v="270"/>
    <n v="253386"/>
    <n v="148"/>
    <n v="741361"/>
    <n v="317734"/>
    <n v="572"/>
  </r>
  <r>
    <x v="10"/>
    <x v="0"/>
    <x v="7"/>
    <x v="18"/>
    <n v="0"/>
    <n v="0"/>
    <n v="6590319"/>
    <n v="1388"/>
    <n v="6590319"/>
    <n v="902995"/>
    <n v="1615"/>
  </r>
  <r>
    <x v="10"/>
    <x v="0"/>
    <x v="7"/>
    <x v="19"/>
    <n v="7045345"/>
    <n v="2073"/>
    <n v="114901"/>
    <n v="16"/>
    <n v="7160246"/>
    <n v="1441349"/>
    <n v="2859"/>
  </r>
  <r>
    <x v="10"/>
    <x v="0"/>
    <x v="7"/>
    <x v="20"/>
    <n v="0"/>
    <n v="0"/>
    <n v="0"/>
    <n v="2"/>
    <n v="0"/>
    <n v="107"/>
    <n v="2"/>
  </r>
  <r>
    <x v="10"/>
    <x v="1"/>
    <x v="2"/>
    <x v="2"/>
    <n v="41424482"/>
    <n v="23836"/>
    <n v="22182946"/>
    <n v="8888"/>
    <n v="64080881"/>
    <n v="22762336"/>
    <n v="43344"/>
  </r>
  <r>
    <x v="10"/>
    <x v="1"/>
    <x v="2"/>
    <x v="3"/>
    <n v="20687528"/>
    <n v="10875"/>
    <n v="10273844"/>
    <n v="5617"/>
    <n v="31201032"/>
    <n v="10977520"/>
    <n v="21329"/>
  </r>
  <r>
    <x v="10"/>
    <x v="1"/>
    <x v="2"/>
    <x v="4"/>
    <n v="107401"/>
    <n v="191"/>
    <n v="426618"/>
    <n v="524"/>
    <n v="1130426"/>
    <n v="802180"/>
    <n v="1776"/>
  </r>
  <r>
    <x v="10"/>
    <x v="1"/>
    <x v="2"/>
    <x v="5"/>
    <n v="4118090"/>
    <n v="3129"/>
    <n v="2246016"/>
    <n v="1476"/>
    <n v="6364106"/>
    <n v="2849292"/>
    <n v="5675"/>
  </r>
  <r>
    <x v="10"/>
    <x v="1"/>
    <x v="3"/>
    <x v="6"/>
    <n v="0"/>
    <n v="0"/>
    <n v="10605"/>
    <n v="15"/>
    <n v="17990"/>
    <n v="9448"/>
    <n v="20"/>
  </r>
  <r>
    <x v="10"/>
    <x v="1"/>
    <x v="3"/>
    <x v="7"/>
    <n v="0"/>
    <n v="0"/>
    <n v="14198301"/>
    <n v="3161"/>
    <n v="14198301"/>
    <n v="1829030"/>
    <n v="3406"/>
  </r>
  <r>
    <x v="10"/>
    <x v="1"/>
    <x v="4"/>
    <x v="8"/>
    <n v="14312260"/>
    <n v="7707"/>
    <n v="12811885"/>
    <n v="4754"/>
    <n v="27174623"/>
    <n v="8092619"/>
    <n v="15693"/>
  </r>
  <r>
    <x v="10"/>
    <x v="1"/>
    <x v="4"/>
    <x v="9"/>
    <n v="23108"/>
    <n v="34"/>
    <n v="622758"/>
    <n v="495"/>
    <n v="645866"/>
    <n v="315393"/>
    <n v="586"/>
  </r>
  <r>
    <x v="10"/>
    <x v="1"/>
    <x v="5"/>
    <x v="10"/>
    <n v="0"/>
    <n v="0"/>
    <n v="7688434"/>
    <n v="922"/>
    <n v="7688434"/>
    <n v="499467"/>
    <n v="976"/>
  </r>
  <r>
    <x v="10"/>
    <x v="1"/>
    <x v="5"/>
    <x v="11"/>
    <n v="0"/>
    <n v="0"/>
    <n v="53811903"/>
    <n v="3344"/>
    <n v="53811903"/>
    <n v="2006741"/>
    <n v="4017"/>
  </r>
  <r>
    <x v="10"/>
    <x v="1"/>
    <x v="6"/>
    <x v="12"/>
    <n v="0"/>
    <n v="0"/>
    <n v="389557"/>
    <n v="94"/>
    <n v="389557"/>
    <n v="59826"/>
    <n v="112"/>
  </r>
  <r>
    <x v="10"/>
    <x v="1"/>
    <x v="6"/>
    <x v="13"/>
    <n v="0"/>
    <n v="0"/>
    <n v="1059441"/>
    <n v="472"/>
    <n v="1059441"/>
    <n v="323465"/>
    <n v="650"/>
  </r>
  <r>
    <x v="10"/>
    <x v="1"/>
    <x v="7"/>
    <x v="14"/>
    <n v="0"/>
    <n v="0"/>
    <n v="2474139"/>
    <n v="758"/>
    <n v="2474139"/>
    <n v="483763"/>
    <n v="930"/>
  </r>
  <r>
    <x v="10"/>
    <x v="1"/>
    <x v="7"/>
    <x v="16"/>
    <n v="1363522"/>
    <n v="465"/>
    <n v="5559903"/>
    <n v="1720"/>
    <n v="6923425"/>
    <n v="1327315"/>
    <n v="2550"/>
  </r>
  <r>
    <x v="10"/>
    <x v="1"/>
    <x v="7"/>
    <x v="17"/>
    <n v="481487"/>
    <n v="274"/>
    <n v="182655"/>
    <n v="177"/>
    <n v="664142"/>
    <n v="313555"/>
    <n v="587"/>
  </r>
  <r>
    <x v="10"/>
    <x v="1"/>
    <x v="7"/>
    <x v="18"/>
    <n v="0"/>
    <n v="0"/>
    <n v="6041590"/>
    <n v="1405"/>
    <n v="6041590"/>
    <n v="872802"/>
    <n v="1634"/>
  </r>
  <r>
    <x v="10"/>
    <x v="1"/>
    <x v="7"/>
    <x v="19"/>
    <n v="7266154"/>
    <n v="2072"/>
    <n v="45851"/>
    <n v="21"/>
    <n v="7312005"/>
    <n v="1387455"/>
    <n v="2849"/>
  </r>
  <r>
    <x v="10"/>
    <x v="2"/>
    <x v="0"/>
    <x v="0"/>
    <n v="0"/>
    <n v="0"/>
    <n v="0"/>
    <n v="11"/>
    <n v="0"/>
    <n v="2804"/>
    <n v="13"/>
  </r>
  <r>
    <x v="10"/>
    <x v="2"/>
    <x v="2"/>
    <x v="2"/>
    <n v="37914427"/>
    <n v="22457"/>
    <n v="23508964"/>
    <n v="8684"/>
    <n v="61899414"/>
    <n v="21335477"/>
    <n v="42563"/>
  </r>
  <r>
    <x v="10"/>
    <x v="2"/>
    <x v="2"/>
    <x v="3"/>
    <n v="14531063"/>
    <n v="7923"/>
    <n v="11563805"/>
    <n v="5410"/>
    <n v="26372051"/>
    <n v="9434010"/>
    <n v="17508"/>
  </r>
  <r>
    <x v="10"/>
    <x v="2"/>
    <x v="2"/>
    <x v="4"/>
    <n v="85303"/>
    <n v="178"/>
    <n v="373278"/>
    <n v="540"/>
    <n v="1046766"/>
    <n v="821644"/>
    <n v="1790"/>
  </r>
  <r>
    <x v="10"/>
    <x v="2"/>
    <x v="2"/>
    <x v="5"/>
    <n v="3752573"/>
    <n v="3170"/>
    <n v="2461573"/>
    <n v="1467"/>
    <n v="6214146"/>
    <n v="2916952"/>
    <n v="5737"/>
  </r>
  <r>
    <x v="10"/>
    <x v="2"/>
    <x v="3"/>
    <x v="6"/>
    <n v="0"/>
    <n v="0"/>
    <n v="7816"/>
    <n v="12"/>
    <n v="15203"/>
    <n v="8374"/>
    <n v="17"/>
  </r>
  <r>
    <x v="10"/>
    <x v="2"/>
    <x v="3"/>
    <x v="7"/>
    <n v="0"/>
    <n v="0"/>
    <n v="16018827"/>
    <n v="3181"/>
    <n v="16018827"/>
    <n v="1632120"/>
    <n v="3420"/>
  </r>
  <r>
    <x v="10"/>
    <x v="2"/>
    <x v="4"/>
    <x v="8"/>
    <n v="11140698"/>
    <n v="5401"/>
    <n v="12068550"/>
    <n v="3800"/>
    <n v="23242155"/>
    <n v="6529556"/>
    <n v="11721"/>
  </r>
  <r>
    <x v="10"/>
    <x v="2"/>
    <x v="4"/>
    <x v="9"/>
    <n v="22221"/>
    <n v="34"/>
    <n v="638279"/>
    <n v="485"/>
    <n v="660500"/>
    <n v="317623"/>
    <n v="578"/>
  </r>
  <r>
    <x v="10"/>
    <x v="2"/>
    <x v="5"/>
    <x v="10"/>
    <n v="0"/>
    <n v="0"/>
    <n v="7898640"/>
    <n v="948"/>
    <n v="7898640"/>
    <n v="506770"/>
    <n v="998"/>
  </r>
  <r>
    <x v="10"/>
    <x v="2"/>
    <x v="5"/>
    <x v="11"/>
    <n v="2220"/>
    <n v="5"/>
    <n v="56385689"/>
    <n v="3402"/>
    <n v="56387909"/>
    <n v="2018775"/>
    <n v="4075"/>
  </r>
  <r>
    <x v="10"/>
    <x v="2"/>
    <x v="6"/>
    <x v="12"/>
    <n v="0"/>
    <n v="0"/>
    <n v="400454"/>
    <n v="97"/>
    <n v="400454"/>
    <n v="65175"/>
    <n v="117"/>
  </r>
  <r>
    <x v="10"/>
    <x v="2"/>
    <x v="6"/>
    <x v="13"/>
    <n v="0"/>
    <n v="0"/>
    <n v="1221231"/>
    <n v="469"/>
    <n v="1221231"/>
    <n v="311090"/>
    <n v="639"/>
  </r>
  <r>
    <x v="10"/>
    <x v="2"/>
    <x v="7"/>
    <x v="14"/>
    <n v="0"/>
    <n v="0"/>
    <n v="3021994"/>
    <n v="725"/>
    <n v="3021994"/>
    <n v="502786"/>
    <n v="898"/>
  </r>
  <r>
    <x v="10"/>
    <x v="2"/>
    <x v="7"/>
    <x v="16"/>
    <n v="1389325"/>
    <n v="421"/>
    <n v="6093066"/>
    <n v="1715"/>
    <n v="7482391"/>
    <n v="1303373"/>
    <n v="2498"/>
  </r>
  <r>
    <x v="10"/>
    <x v="2"/>
    <x v="7"/>
    <x v="17"/>
    <n v="395037"/>
    <n v="277"/>
    <n v="272257"/>
    <n v="191"/>
    <n v="667294"/>
    <n v="263798"/>
    <n v="601"/>
  </r>
  <r>
    <x v="10"/>
    <x v="2"/>
    <x v="7"/>
    <x v="18"/>
    <n v="0"/>
    <n v="0"/>
    <n v="7083782"/>
    <n v="1380"/>
    <n v="7083782"/>
    <n v="936636"/>
    <n v="1609"/>
  </r>
  <r>
    <x v="10"/>
    <x v="2"/>
    <x v="7"/>
    <x v="19"/>
    <n v="7059987"/>
    <n v="2083"/>
    <n v="48185"/>
    <n v="22"/>
    <n v="7108172"/>
    <n v="1386987"/>
    <n v="2900"/>
  </r>
  <r>
    <x v="10"/>
    <x v="2"/>
    <x v="7"/>
    <x v="20"/>
    <n v="0"/>
    <n v="0"/>
    <n v="15853"/>
    <n v="3"/>
    <n v="15853"/>
    <n v="1166"/>
    <n v="3"/>
  </r>
  <r>
    <x v="10"/>
    <x v="3"/>
    <x v="2"/>
    <x v="2"/>
    <n v="39048278"/>
    <n v="22513"/>
    <n v="22866208"/>
    <n v="8897"/>
    <n v="62337975"/>
    <n v="21836016"/>
    <n v="41475"/>
  </r>
  <r>
    <x v="10"/>
    <x v="3"/>
    <x v="2"/>
    <x v="3"/>
    <n v="17858117"/>
    <n v="8445"/>
    <n v="11241329"/>
    <n v="5535"/>
    <n v="29349198"/>
    <n v="9899418"/>
    <n v="18327"/>
  </r>
  <r>
    <x v="10"/>
    <x v="3"/>
    <x v="2"/>
    <x v="4"/>
    <n v="95404"/>
    <n v="173"/>
    <n v="404790"/>
    <n v="509"/>
    <n v="1075818"/>
    <n v="820051"/>
    <n v="1741"/>
  </r>
  <r>
    <x v="10"/>
    <x v="3"/>
    <x v="2"/>
    <x v="5"/>
    <n v="3917836"/>
    <n v="3189"/>
    <n v="2458468"/>
    <n v="1471"/>
    <n v="6378785"/>
    <n v="2916271"/>
    <n v="5760"/>
  </r>
  <r>
    <x v="10"/>
    <x v="3"/>
    <x v="3"/>
    <x v="6"/>
    <n v="1748"/>
    <n v="5"/>
    <n v="5128"/>
    <n v="15"/>
    <n v="12765"/>
    <n v="13227"/>
    <n v="28"/>
  </r>
  <r>
    <x v="10"/>
    <x v="3"/>
    <x v="3"/>
    <x v="7"/>
    <n v="0"/>
    <n v="0"/>
    <n v="14007302"/>
    <n v="3143"/>
    <n v="14007302"/>
    <n v="1670725"/>
    <n v="3372"/>
  </r>
  <r>
    <x v="10"/>
    <x v="3"/>
    <x v="4"/>
    <x v="8"/>
    <n v="12874060"/>
    <n v="6199"/>
    <n v="12003080"/>
    <n v="3891"/>
    <n v="24908060"/>
    <n v="7094774"/>
    <n v="12825"/>
  </r>
  <r>
    <x v="10"/>
    <x v="3"/>
    <x v="4"/>
    <x v="9"/>
    <n v="25208"/>
    <n v="38"/>
    <n v="768546"/>
    <n v="499"/>
    <n v="793754"/>
    <n v="359496"/>
    <n v="603"/>
  </r>
  <r>
    <x v="10"/>
    <x v="3"/>
    <x v="5"/>
    <x v="10"/>
    <n v="0"/>
    <n v="0"/>
    <n v="8710220"/>
    <n v="908"/>
    <n v="8710220"/>
    <n v="490103"/>
    <n v="961"/>
  </r>
  <r>
    <x v="10"/>
    <x v="3"/>
    <x v="5"/>
    <x v="11"/>
    <n v="4845"/>
    <n v="5"/>
    <n v="62796580"/>
    <n v="3342"/>
    <n v="62801425"/>
    <n v="1982550"/>
    <n v="4028"/>
  </r>
  <r>
    <x v="10"/>
    <x v="3"/>
    <x v="6"/>
    <x v="12"/>
    <n v="0"/>
    <n v="0"/>
    <n v="385822"/>
    <n v="95"/>
    <n v="385822"/>
    <n v="59033"/>
    <n v="113"/>
  </r>
  <r>
    <x v="10"/>
    <x v="3"/>
    <x v="6"/>
    <x v="13"/>
    <n v="0"/>
    <n v="0"/>
    <n v="1332118"/>
    <n v="483"/>
    <n v="1332118"/>
    <n v="322545"/>
    <n v="653"/>
  </r>
  <r>
    <x v="10"/>
    <x v="3"/>
    <x v="7"/>
    <x v="14"/>
    <n v="0"/>
    <n v="0"/>
    <n v="3635782"/>
    <n v="822"/>
    <n v="3635782"/>
    <n v="570005"/>
    <n v="993"/>
  </r>
  <r>
    <x v="10"/>
    <x v="3"/>
    <x v="7"/>
    <x v="16"/>
    <n v="1742616"/>
    <n v="424"/>
    <n v="6992018"/>
    <n v="1631"/>
    <n v="8734634"/>
    <n v="1248772"/>
    <n v="2451"/>
  </r>
  <r>
    <x v="10"/>
    <x v="3"/>
    <x v="7"/>
    <x v="17"/>
    <n v="417106"/>
    <n v="311"/>
    <n v="271967"/>
    <n v="228"/>
    <n v="689073"/>
    <n v="336223"/>
    <n v="691"/>
  </r>
  <r>
    <x v="10"/>
    <x v="3"/>
    <x v="7"/>
    <x v="18"/>
    <n v="0"/>
    <n v="0"/>
    <n v="7026618"/>
    <n v="1381"/>
    <n v="7026618"/>
    <n v="876727"/>
    <n v="1610"/>
  </r>
  <r>
    <x v="10"/>
    <x v="3"/>
    <x v="7"/>
    <x v="19"/>
    <n v="7772308"/>
    <n v="2189"/>
    <n v="81382"/>
    <n v="26"/>
    <n v="7853690"/>
    <n v="1413796"/>
    <n v="3001"/>
  </r>
  <r>
    <x v="10"/>
    <x v="3"/>
    <x v="7"/>
    <x v="20"/>
    <n v="0"/>
    <n v="0"/>
    <n v="0"/>
    <n v="3"/>
    <n v="0"/>
    <n v="1673"/>
    <n v="4"/>
  </r>
  <r>
    <x v="11"/>
    <x v="0"/>
    <x v="2"/>
    <x v="2"/>
    <n v="42526039"/>
    <n v="23198"/>
    <n v="21492850"/>
    <n v="9237"/>
    <n v="64487022"/>
    <n v="22374992"/>
    <n v="42916"/>
  </r>
  <r>
    <x v="11"/>
    <x v="0"/>
    <x v="2"/>
    <x v="3"/>
    <n v="24309708"/>
    <n v="10998"/>
    <n v="9757204"/>
    <n v="5389"/>
    <n v="34275752"/>
    <n v="11724845"/>
    <n v="21209"/>
  </r>
  <r>
    <x v="11"/>
    <x v="0"/>
    <x v="2"/>
    <x v="4"/>
    <n v="90748"/>
    <n v="170"/>
    <n v="410808"/>
    <n v="519"/>
    <n v="874495"/>
    <n v="771085"/>
    <n v="1716"/>
  </r>
  <r>
    <x v="11"/>
    <x v="0"/>
    <x v="2"/>
    <x v="5"/>
    <n v="3978831"/>
    <n v="3216"/>
    <n v="2234212"/>
    <n v="1354"/>
    <n v="6236008"/>
    <n v="2982700"/>
    <n v="5679"/>
  </r>
  <r>
    <x v="11"/>
    <x v="0"/>
    <x v="3"/>
    <x v="6"/>
    <n v="3580"/>
    <n v="11"/>
    <n v="6205"/>
    <n v="14"/>
    <n v="12545"/>
    <n v="15937"/>
    <n v="33"/>
  </r>
  <r>
    <x v="11"/>
    <x v="0"/>
    <x v="3"/>
    <x v="7"/>
    <n v="0"/>
    <n v="0"/>
    <n v="14529887"/>
    <n v="2992"/>
    <n v="14529887"/>
    <n v="1565509"/>
    <n v="3226"/>
  </r>
  <r>
    <x v="11"/>
    <x v="0"/>
    <x v="4"/>
    <x v="8"/>
    <n v="18109458"/>
    <n v="7632"/>
    <n v="13151308"/>
    <n v="4561"/>
    <n v="31396673"/>
    <n v="8910900"/>
    <n v="15212"/>
  </r>
  <r>
    <x v="11"/>
    <x v="0"/>
    <x v="4"/>
    <x v="9"/>
    <n v="24692"/>
    <n v="23"/>
    <n v="716106"/>
    <n v="532"/>
    <n v="740798"/>
    <n v="357195"/>
    <n v="611"/>
  </r>
  <r>
    <x v="11"/>
    <x v="0"/>
    <x v="5"/>
    <x v="10"/>
    <n v="0"/>
    <n v="0"/>
    <n v="8203384"/>
    <n v="881"/>
    <n v="8203384"/>
    <n v="493431"/>
    <n v="934"/>
  </r>
  <r>
    <x v="11"/>
    <x v="0"/>
    <x v="5"/>
    <x v="11"/>
    <n v="3138"/>
    <n v="5"/>
    <n v="63539193"/>
    <n v="3337"/>
    <n v="63542331"/>
    <n v="2073117"/>
    <n v="4057"/>
  </r>
  <r>
    <x v="11"/>
    <x v="0"/>
    <x v="6"/>
    <x v="12"/>
    <n v="0"/>
    <n v="0"/>
    <n v="435648"/>
    <n v="100"/>
    <n v="435648"/>
    <n v="66788"/>
    <n v="118"/>
  </r>
  <r>
    <x v="11"/>
    <x v="0"/>
    <x v="6"/>
    <x v="13"/>
    <n v="0"/>
    <n v="0"/>
    <n v="1305038"/>
    <n v="502"/>
    <n v="1305038"/>
    <n v="322650"/>
    <n v="685"/>
  </r>
  <r>
    <x v="11"/>
    <x v="0"/>
    <x v="7"/>
    <x v="14"/>
    <n v="0"/>
    <n v="0"/>
    <n v="3124557"/>
    <n v="728"/>
    <n v="3124557"/>
    <n v="510444"/>
    <n v="899"/>
  </r>
  <r>
    <x v="11"/>
    <x v="0"/>
    <x v="7"/>
    <x v="16"/>
    <n v="2326668"/>
    <n v="482"/>
    <n v="6229717"/>
    <n v="1667"/>
    <n v="8556385"/>
    <n v="1343775"/>
    <n v="2548"/>
  </r>
  <r>
    <x v="11"/>
    <x v="0"/>
    <x v="7"/>
    <x v="17"/>
    <n v="885220"/>
    <n v="335"/>
    <n v="236238"/>
    <n v="253"/>
    <n v="1121458"/>
    <n v="345869"/>
    <n v="725"/>
  </r>
  <r>
    <x v="11"/>
    <x v="0"/>
    <x v="7"/>
    <x v="18"/>
    <n v="0"/>
    <n v="0"/>
    <n v="6776875"/>
    <n v="1904"/>
    <n v="6776875"/>
    <n v="890492"/>
    <n v="2133"/>
  </r>
  <r>
    <x v="11"/>
    <x v="0"/>
    <x v="7"/>
    <x v="19"/>
    <n v="8169100"/>
    <n v="2169"/>
    <n v="94426"/>
    <n v="22"/>
    <n v="8375590"/>
    <n v="1511571"/>
    <n v="2966"/>
  </r>
  <r>
    <x v="11"/>
    <x v="0"/>
    <x v="7"/>
    <x v="20"/>
    <n v="0"/>
    <n v="0"/>
    <n v="0"/>
    <n v="2"/>
    <n v="0"/>
    <n v="70"/>
    <n v="2"/>
  </r>
  <r>
    <x v="11"/>
    <x v="1"/>
    <x v="0"/>
    <x v="0"/>
    <n v="0"/>
    <n v="0"/>
    <n v="0"/>
    <n v="0"/>
    <n v="0"/>
    <n v="265"/>
    <n v="3"/>
  </r>
  <r>
    <x v="11"/>
    <x v="1"/>
    <x v="2"/>
    <x v="2"/>
    <n v="43108936"/>
    <n v="22605"/>
    <n v="26095338"/>
    <n v="9650"/>
    <n v="69816450"/>
    <n v="22997097"/>
    <n v="43362"/>
  </r>
  <r>
    <x v="11"/>
    <x v="1"/>
    <x v="2"/>
    <x v="3"/>
    <n v="25180550"/>
    <n v="10712"/>
    <n v="10169275"/>
    <n v="5169"/>
    <n v="35617207"/>
    <n v="11485840"/>
    <n v="20671"/>
  </r>
  <r>
    <x v="11"/>
    <x v="1"/>
    <x v="2"/>
    <x v="4"/>
    <n v="62397"/>
    <n v="159"/>
    <n v="462330"/>
    <n v="521"/>
    <n v="1154436"/>
    <n v="791284"/>
    <n v="1690"/>
  </r>
  <r>
    <x v="11"/>
    <x v="1"/>
    <x v="2"/>
    <x v="5"/>
    <n v="3586739"/>
    <n v="3410"/>
    <n v="2322073"/>
    <n v="1463"/>
    <n v="5950511"/>
    <n v="3017262"/>
    <n v="5983"/>
  </r>
  <r>
    <x v="11"/>
    <x v="1"/>
    <x v="3"/>
    <x v="6"/>
    <n v="0"/>
    <n v="0"/>
    <n v="7419"/>
    <n v="17"/>
    <n v="10802"/>
    <n v="11369"/>
    <n v="22"/>
  </r>
  <r>
    <x v="11"/>
    <x v="1"/>
    <x v="3"/>
    <x v="7"/>
    <n v="0"/>
    <n v="0"/>
    <n v="14066957"/>
    <n v="2886"/>
    <n v="14066957"/>
    <n v="1645029"/>
    <n v="3120"/>
  </r>
  <r>
    <x v="11"/>
    <x v="1"/>
    <x v="4"/>
    <x v="8"/>
    <n v="18204797"/>
    <n v="7824"/>
    <n v="12594867"/>
    <n v="4730"/>
    <n v="30997380"/>
    <n v="8862737"/>
    <n v="15629"/>
  </r>
  <r>
    <x v="11"/>
    <x v="1"/>
    <x v="4"/>
    <x v="9"/>
    <n v="43386"/>
    <n v="25"/>
    <n v="722512"/>
    <n v="528"/>
    <n v="765898"/>
    <n v="362252"/>
    <n v="612"/>
  </r>
  <r>
    <x v="11"/>
    <x v="1"/>
    <x v="5"/>
    <x v="10"/>
    <n v="0"/>
    <n v="0"/>
    <n v="7491968"/>
    <n v="907"/>
    <n v="7491968"/>
    <n v="472700"/>
    <n v="956"/>
  </r>
  <r>
    <x v="11"/>
    <x v="1"/>
    <x v="5"/>
    <x v="11"/>
    <n v="0"/>
    <n v="0"/>
    <n v="62812553"/>
    <n v="3530"/>
    <n v="62812553"/>
    <n v="2159636"/>
    <n v="4254"/>
  </r>
  <r>
    <x v="11"/>
    <x v="1"/>
    <x v="6"/>
    <x v="12"/>
    <n v="0"/>
    <n v="0"/>
    <n v="363823"/>
    <n v="104"/>
    <n v="363823"/>
    <n v="64847"/>
    <n v="122"/>
  </r>
  <r>
    <x v="11"/>
    <x v="1"/>
    <x v="6"/>
    <x v="13"/>
    <n v="0"/>
    <n v="0"/>
    <n v="1297894"/>
    <n v="554"/>
    <n v="1297894"/>
    <n v="362417"/>
    <n v="729"/>
  </r>
  <r>
    <x v="11"/>
    <x v="1"/>
    <x v="7"/>
    <x v="14"/>
    <n v="0"/>
    <n v="0"/>
    <n v="2847777"/>
    <n v="689"/>
    <n v="2847777"/>
    <n v="496009"/>
    <n v="884"/>
  </r>
  <r>
    <x v="11"/>
    <x v="1"/>
    <x v="7"/>
    <x v="16"/>
    <n v="2331504"/>
    <n v="505"/>
    <n v="5667363"/>
    <n v="1656"/>
    <n v="7998867"/>
    <n v="1303364"/>
    <n v="2554"/>
  </r>
  <r>
    <x v="11"/>
    <x v="1"/>
    <x v="7"/>
    <x v="17"/>
    <n v="954751"/>
    <n v="334"/>
    <n v="284295"/>
    <n v="253"/>
    <n v="1239046"/>
    <n v="394727"/>
    <n v="755"/>
  </r>
  <r>
    <x v="11"/>
    <x v="1"/>
    <x v="7"/>
    <x v="18"/>
    <n v="0"/>
    <n v="0"/>
    <n v="6256926"/>
    <n v="1439"/>
    <n v="6256926"/>
    <n v="946932"/>
    <n v="1673"/>
  </r>
  <r>
    <x v="11"/>
    <x v="1"/>
    <x v="7"/>
    <x v="19"/>
    <n v="8223520"/>
    <n v="2102"/>
    <n v="109794"/>
    <n v="21"/>
    <n v="8423314"/>
    <n v="1386255"/>
    <n v="2866"/>
  </r>
  <r>
    <x v="11"/>
    <x v="2"/>
    <x v="0"/>
    <x v="0"/>
    <n v="0"/>
    <n v="1"/>
    <n v="0"/>
    <n v="1"/>
    <n v="0"/>
    <n v="1718"/>
    <n v="4"/>
  </r>
  <r>
    <x v="11"/>
    <x v="2"/>
    <x v="2"/>
    <x v="2"/>
    <n v="41946452"/>
    <n v="22726"/>
    <n v="26469260"/>
    <n v="9609"/>
    <n v="69080070"/>
    <n v="22454621"/>
    <n v="42364"/>
  </r>
  <r>
    <x v="11"/>
    <x v="2"/>
    <x v="2"/>
    <x v="3"/>
    <n v="24637142"/>
    <n v="10675"/>
    <n v="9929782"/>
    <n v="5039"/>
    <n v="34973759"/>
    <n v="11134118"/>
    <n v="20599"/>
  </r>
  <r>
    <x v="11"/>
    <x v="2"/>
    <x v="2"/>
    <x v="4"/>
    <n v="80452"/>
    <n v="174"/>
    <n v="391096"/>
    <n v="601"/>
    <n v="1129518"/>
    <n v="807096"/>
    <n v="1868"/>
  </r>
  <r>
    <x v="11"/>
    <x v="2"/>
    <x v="2"/>
    <x v="5"/>
    <n v="3167095"/>
    <n v="3191"/>
    <n v="2274430"/>
    <n v="1351"/>
    <n v="5536023"/>
    <n v="2969558"/>
    <n v="5752"/>
  </r>
  <r>
    <x v="11"/>
    <x v="2"/>
    <x v="3"/>
    <x v="6"/>
    <n v="0"/>
    <n v="5"/>
    <n v="6116"/>
    <n v="15"/>
    <n v="10540"/>
    <n v="7931"/>
    <n v="27"/>
  </r>
  <r>
    <x v="11"/>
    <x v="2"/>
    <x v="3"/>
    <x v="7"/>
    <n v="0"/>
    <n v="0"/>
    <n v="14618704"/>
    <n v="2871"/>
    <n v="14618704"/>
    <n v="1638575"/>
    <n v="3105"/>
  </r>
  <r>
    <x v="11"/>
    <x v="2"/>
    <x v="4"/>
    <x v="8"/>
    <n v="16157527"/>
    <n v="7728"/>
    <n v="13312637"/>
    <n v="4742"/>
    <n v="29600714"/>
    <n v="8446594"/>
    <n v="15529"/>
  </r>
  <r>
    <x v="11"/>
    <x v="2"/>
    <x v="4"/>
    <x v="9"/>
    <n v="32340"/>
    <n v="27"/>
    <n v="753348"/>
    <n v="532"/>
    <n v="785688"/>
    <n v="351197"/>
    <n v="615"/>
  </r>
  <r>
    <x v="11"/>
    <x v="2"/>
    <x v="5"/>
    <x v="10"/>
    <n v="0"/>
    <n v="0"/>
    <n v="7952707"/>
    <n v="933"/>
    <n v="7952707"/>
    <n v="480311"/>
    <n v="982"/>
  </r>
  <r>
    <x v="11"/>
    <x v="2"/>
    <x v="5"/>
    <x v="11"/>
    <n v="0"/>
    <n v="0"/>
    <n v="65271386"/>
    <n v="3553"/>
    <n v="65271386"/>
    <n v="2156986"/>
    <n v="4272"/>
  </r>
  <r>
    <x v="11"/>
    <x v="2"/>
    <x v="6"/>
    <x v="12"/>
    <n v="0"/>
    <n v="0"/>
    <n v="265836"/>
    <n v="106"/>
    <n v="265836"/>
    <n v="63548"/>
    <n v="124"/>
  </r>
  <r>
    <x v="11"/>
    <x v="2"/>
    <x v="6"/>
    <x v="13"/>
    <n v="0"/>
    <n v="0"/>
    <n v="1087202"/>
    <n v="540"/>
    <n v="1087202"/>
    <n v="338749"/>
    <n v="699"/>
  </r>
  <r>
    <x v="11"/>
    <x v="2"/>
    <x v="7"/>
    <x v="14"/>
    <n v="0"/>
    <n v="0"/>
    <n v="4652389"/>
    <n v="671"/>
    <n v="4652389"/>
    <n v="503365"/>
    <n v="867"/>
  </r>
  <r>
    <x v="11"/>
    <x v="2"/>
    <x v="7"/>
    <x v="16"/>
    <n v="2405614"/>
    <n v="519"/>
    <n v="6646487"/>
    <n v="1657"/>
    <n v="9052101"/>
    <n v="1289669"/>
    <n v="2566"/>
  </r>
  <r>
    <x v="11"/>
    <x v="2"/>
    <x v="7"/>
    <x v="17"/>
    <n v="529057"/>
    <n v="353"/>
    <n v="341305"/>
    <n v="173"/>
    <n v="870362"/>
    <n v="334949"/>
    <n v="683"/>
  </r>
  <r>
    <x v="11"/>
    <x v="2"/>
    <x v="7"/>
    <x v="18"/>
    <n v="0"/>
    <n v="0"/>
    <n v="6323256"/>
    <n v="1435"/>
    <n v="6323256"/>
    <n v="909199"/>
    <n v="1660"/>
  </r>
  <r>
    <x v="11"/>
    <x v="2"/>
    <x v="7"/>
    <x v="19"/>
    <n v="8226573"/>
    <n v="2064"/>
    <n v="116335"/>
    <n v="21"/>
    <n v="8444460"/>
    <n v="1414753"/>
    <n v="2828"/>
  </r>
  <r>
    <x v="11"/>
    <x v="3"/>
    <x v="0"/>
    <x v="0"/>
    <n v="0"/>
    <n v="1"/>
    <n v="0"/>
    <n v="0"/>
    <n v="0"/>
    <n v="550"/>
    <n v="3"/>
  </r>
  <r>
    <x v="11"/>
    <x v="3"/>
    <x v="2"/>
    <x v="2"/>
    <n v="41314909"/>
    <n v="22399"/>
    <n v="26853865"/>
    <n v="9724"/>
    <n v="69241235"/>
    <n v="22175781"/>
    <n v="42137"/>
  </r>
  <r>
    <x v="11"/>
    <x v="3"/>
    <x v="2"/>
    <x v="3"/>
    <n v="24973134"/>
    <n v="10455"/>
    <n v="9905183"/>
    <n v="5002"/>
    <n v="35192409"/>
    <n v="10652794"/>
    <n v="20190"/>
  </r>
  <r>
    <x v="11"/>
    <x v="3"/>
    <x v="2"/>
    <x v="4"/>
    <n v="88711"/>
    <n v="178"/>
    <n v="544185"/>
    <n v="627"/>
    <n v="1114330"/>
    <n v="831299"/>
    <n v="1856"/>
  </r>
  <r>
    <x v="11"/>
    <x v="3"/>
    <x v="2"/>
    <x v="5"/>
    <n v="3655944"/>
    <n v="3287"/>
    <n v="2252277"/>
    <n v="1203"/>
    <n v="5968778"/>
    <n v="2938670"/>
    <n v="5640"/>
  </r>
  <r>
    <x v="11"/>
    <x v="3"/>
    <x v="3"/>
    <x v="6"/>
    <n v="0"/>
    <n v="1"/>
    <n v="6998"/>
    <n v="9"/>
    <n v="10238"/>
    <n v="6835"/>
    <n v="14"/>
  </r>
  <r>
    <x v="11"/>
    <x v="3"/>
    <x v="3"/>
    <x v="7"/>
    <n v="0"/>
    <n v="0"/>
    <n v="12705496"/>
    <n v="2924"/>
    <n v="12705496"/>
    <n v="1562562"/>
    <n v="3160"/>
  </r>
  <r>
    <x v="11"/>
    <x v="3"/>
    <x v="4"/>
    <x v="8"/>
    <n v="16345187"/>
    <n v="7380"/>
    <n v="12629028"/>
    <n v="4465"/>
    <n v="29016311"/>
    <n v="7957195"/>
    <n v="14725"/>
  </r>
  <r>
    <x v="11"/>
    <x v="3"/>
    <x v="4"/>
    <x v="9"/>
    <n v="23869"/>
    <n v="19"/>
    <n v="720716"/>
    <n v="502"/>
    <n v="744585"/>
    <n v="332652"/>
    <n v="583"/>
  </r>
  <r>
    <x v="11"/>
    <x v="3"/>
    <x v="5"/>
    <x v="10"/>
    <n v="0"/>
    <n v="0"/>
    <n v="8794189"/>
    <n v="918"/>
    <n v="8794189"/>
    <n v="478636"/>
    <n v="980"/>
  </r>
  <r>
    <x v="11"/>
    <x v="3"/>
    <x v="5"/>
    <x v="11"/>
    <n v="0"/>
    <n v="0"/>
    <n v="65806325"/>
    <n v="3471"/>
    <n v="65806325"/>
    <n v="2111495"/>
    <n v="4163"/>
  </r>
  <r>
    <x v="11"/>
    <x v="3"/>
    <x v="6"/>
    <x v="12"/>
    <n v="0"/>
    <n v="0"/>
    <n v="439971"/>
    <n v="99"/>
    <n v="439971"/>
    <n v="63700"/>
    <n v="118"/>
  </r>
  <r>
    <x v="11"/>
    <x v="3"/>
    <x v="6"/>
    <x v="13"/>
    <n v="0"/>
    <n v="0"/>
    <n v="1330292"/>
    <n v="535"/>
    <n v="1330292"/>
    <n v="343672"/>
    <n v="699"/>
  </r>
  <r>
    <x v="11"/>
    <x v="3"/>
    <x v="7"/>
    <x v="14"/>
    <n v="0"/>
    <n v="0"/>
    <n v="3287136"/>
    <n v="680"/>
    <n v="3287136"/>
    <n v="491731"/>
    <n v="874"/>
  </r>
  <r>
    <x v="11"/>
    <x v="3"/>
    <x v="7"/>
    <x v="16"/>
    <n v="1990826"/>
    <n v="514"/>
    <n v="7115735"/>
    <n v="1655"/>
    <n v="9106561"/>
    <n v="1320879"/>
    <n v="2563"/>
  </r>
  <r>
    <x v="11"/>
    <x v="3"/>
    <x v="7"/>
    <x v="17"/>
    <n v="503851"/>
    <n v="367"/>
    <n v="321079"/>
    <n v="164"/>
    <n v="824930"/>
    <n v="344682"/>
    <n v="688"/>
  </r>
  <r>
    <x v="11"/>
    <x v="3"/>
    <x v="7"/>
    <x v="18"/>
    <n v="0"/>
    <n v="0"/>
    <n v="6855879"/>
    <n v="1399"/>
    <n v="6855879"/>
    <n v="923102"/>
    <n v="1613"/>
  </r>
  <r>
    <x v="11"/>
    <x v="3"/>
    <x v="7"/>
    <x v="19"/>
    <n v="8094399"/>
    <n v="1931"/>
    <n v="63215"/>
    <n v="21"/>
    <n v="8245959"/>
    <n v="1293664"/>
    <n v="2652"/>
  </r>
  <r>
    <x v="12"/>
    <x v="0"/>
    <x v="2"/>
    <x v="2"/>
    <n v="44063771"/>
    <n v="21662"/>
    <n v="25435826"/>
    <n v="9634"/>
    <n v="70314064"/>
    <n v="22572093"/>
    <n v="40990"/>
  </r>
  <r>
    <x v="12"/>
    <x v="0"/>
    <x v="2"/>
    <x v="3"/>
    <n v="25686911"/>
    <n v="10158"/>
    <n v="8895423"/>
    <n v="4482"/>
    <n v="34818410"/>
    <n v="10628171"/>
    <n v="19187"/>
  </r>
  <r>
    <x v="12"/>
    <x v="0"/>
    <x v="2"/>
    <x v="4"/>
    <n v="117217"/>
    <n v="193"/>
    <n v="511265"/>
    <n v="512"/>
    <n v="1031162"/>
    <n v="833057"/>
    <n v="1769"/>
  </r>
  <r>
    <x v="12"/>
    <x v="0"/>
    <x v="2"/>
    <x v="5"/>
    <n v="4296581"/>
    <n v="3460"/>
    <n v="1972417"/>
    <n v="1208"/>
    <n v="6329667"/>
    <n v="3093570"/>
    <n v="5827"/>
  </r>
  <r>
    <x v="12"/>
    <x v="0"/>
    <x v="3"/>
    <x v="6"/>
    <n v="0"/>
    <n v="1"/>
    <n v="6843"/>
    <n v="9"/>
    <n v="9464"/>
    <n v="6933"/>
    <n v="14"/>
  </r>
  <r>
    <x v="12"/>
    <x v="0"/>
    <x v="3"/>
    <x v="7"/>
    <n v="0"/>
    <n v="0"/>
    <n v="12054800"/>
    <n v="2822"/>
    <n v="12054800"/>
    <n v="1522291"/>
    <n v="3087"/>
  </r>
  <r>
    <x v="12"/>
    <x v="0"/>
    <x v="4"/>
    <x v="8"/>
    <n v="17857393"/>
    <n v="7152"/>
    <n v="10927195"/>
    <n v="3957"/>
    <n v="28868864"/>
    <n v="7837421"/>
    <n v="13892"/>
  </r>
  <r>
    <x v="12"/>
    <x v="0"/>
    <x v="4"/>
    <x v="9"/>
    <n v="19346"/>
    <n v="18"/>
    <n v="670853"/>
    <n v="500"/>
    <n v="690199"/>
    <n v="326250"/>
    <n v="584"/>
  </r>
  <r>
    <x v="12"/>
    <x v="0"/>
    <x v="5"/>
    <x v="10"/>
    <n v="0"/>
    <n v="0"/>
    <n v="8213837"/>
    <n v="916"/>
    <n v="8213837"/>
    <n v="504366"/>
    <n v="976"/>
  </r>
  <r>
    <x v="12"/>
    <x v="0"/>
    <x v="5"/>
    <x v="11"/>
    <n v="0"/>
    <n v="0"/>
    <n v="73014922"/>
    <n v="3470"/>
    <n v="73014922"/>
    <n v="2132251"/>
    <n v="4106"/>
  </r>
  <r>
    <x v="12"/>
    <x v="0"/>
    <x v="6"/>
    <x v="12"/>
    <n v="0"/>
    <n v="0"/>
    <n v="381274"/>
    <n v="99"/>
    <n v="381274"/>
    <n v="63549"/>
    <n v="120"/>
  </r>
  <r>
    <x v="12"/>
    <x v="0"/>
    <x v="6"/>
    <x v="13"/>
    <n v="0"/>
    <n v="0"/>
    <n v="1042110"/>
    <n v="523"/>
    <n v="1042110"/>
    <n v="369452"/>
    <n v="689"/>
  </r>
  <r>
    <x v="12"/>
    <x v="0"/>
    <x v="7"/>
    <x v="14"/>
    <n v="0"/>
    <n v="0"/>
    <n v="2873330"/>
    <n v="657"/>
    <n v="2873330"/>
    <n v="474974"/>
    <n v="851"/>
  </r>
  <r>
    <x v="12"/>
    <x v="0"/>
    <x v="7"/>
    <x v="16"/>
    <n v="2463538"/>
    <n v="511"/>
    <n v="6727380"/>
    <n v="1660"/>
    <n v="9190918"/>
    <n v="1322699"/>
    <n v="2497"/>
  </r>
  <r>
    <x v="12"/>
    <x v="0"/>
    <x v="7"/>
    <x v="17"/>
    <n v="626072"/>
    <n v="387"/>
    <n v="292420"/>
    <n v="165"/>
    <n v="918492"/>
    <n v="387122"/>
    <n v="708"/>
  </r>
  <r>
    <x v="12"/>
    <x v="0"/>
    <x v="7"/>
    <x v="18"/>
    <n v="0"/>
    <n v="0"/>
    <n v="6479413"/>
    <n v="1400"/>
    <n v="6479413"/>
    <n v="904717"/>
    <n v="1657"/>
  </r>
  <r>
    <x v="12"/>
    <x v="0"/>
    <x v="7"/>
    <x v="19"/>
    <n v="8167886"/>
    <n v="2044"/>
    <n v="95272"/>
    <n v="21"/>
    <n v="8359658"/>
    <n v="1434069"/>
    <n v="2795"/>
  </r>
  <r>
    <x v="12"/>
    <x v="1"/>
    <x v="1"/>
    <x v="1"/>
    <n v="0"/>
    <n v="0"/>
    <n v="0"/>
    <n v="0"/>
    <n v="0"/>
    <n v="102"/>
    <n v="1"/>
  </r>
  <r>
    <x v="12"/>
    <x v="1"/>
    <x v="2"/>
    <x v="2"/>
    <n v="41941300"/>
    <n v="21264"/>
    <n v="24570500"/>
    <n v="9212"/>
    <n v="67257461"/>
    <n v="21533599"/>
    <n v="39835"/>
  </r>
  <r>
    <x v="12"/>
    <x v="1"/>
    <x v="2"/>
    <x v="3"/>
    <n v="23416573"/>
    <n v="9646"/>
    <n v="8054980"/>
    <n v="4470"/>
    <n v="31683337"/>
    <n v="9896248"/>
    <n v="18524"/>
  </r>
  <r>
    <x v="12"/>
    <x v="1"/>
    <x v="2"/>
    <x v="4"/>
    <n v="102407"/>
    <n v="179"/>
    <n v="379472"/>
    <n v="495"/>
    <n v="962379"/>
    <n v="781513"/>
    <n v="1679"/>
  </r>
  <r>
    <x v="12"/>
    <x v="1"/>
    <x v="2"/>
    <x v="5"/>
    <n v="4769171"/>
    <n v="3630"/>
    <n v="2164525"/>
    <n v="1145"/>
    <n v="6978362"/>
    <n v="3160321"/>
    <n v="5960"/>
  </r>
  <r>
    <x v="12"/>
    <x v="1"/>
    <x v="3"/>
    <x v="6"/>
    <n v="0"/>
    <n v="1"/>
    <n v="12012"/>
    <n v="11"/>
    <n v="12012"/>
    <n v="7030"/>
    <n v="14"/>
  </r>
  <r>
    <x v="12"/>
    <x v="1"/>
    <x v="3"/>
    <x v="7"/>
    <n v="0"/>
    <n v="0"/>
    <n v="13059104"/>
    <n v="2750"/>
    <n v="13059104"/>
    <n v="1609833"/>
    <n v="2967"/>
  </r>
  <r>
    <x v="12"/>
    <x v="1"/>
    <x v="4"/>
    <x v="8"/>
    <n v="17180418"/>
    <n v="6962"/>
    <n v="9631019"/>
    <n v="3768"/>
    <n v="26893500"/>
    <n v="7152283"/>
    <n v="13367"/>
  </r>
  <r>
    <x v="12"/>
    <x v="1"/>
    <x v="4"/>
    <x v="9"/>
    <n v="0"/>
    <n v="0"/>
    <n v="692497"/>
    <n v="444"/>
    <n v="692497"/>
    <n v="286379"/>
    <n v="495"/>
  </r>
  <r>
    <x v="12"/>
    <x v="1"/>
    <x v="5"/>
    <x v="10"/>
    <n v="0"/>
    <n v="0"/>
    <n v="6933659"/>
    <n v="991"/>
    <n v="6933659"/>
    <n v="516699"/>
    <n v="1044"/>
  </r>
  <r>
    <x v="12"/>
    <x v="1"/>
    <x v="5"/>
    <x v="11"/>
    <n v="0"/>
    <n v="0"/>
    <n v="68027079"/>
    <n v="3560"/>
    <n v="68027079"/>
    <n v="2156227"/>
    <n v="4197"/>
  </r>
  <r>
    <x v="12"/>
    <x v="1"/>
    <x v="6"/>
    <x v="12"/>
    <n v="0"/>
    <n v="3"/>
    <n v="397079"/>
    <n v="108"/>
    <n v="397079"/>
    <n v="70698"/>
    <n v="131"/>
  </r>
  <r>
    <x v="12"/>
    <x v="1"/>
    <x v="6"/>
    <x v="13"/>
    <n v="0"/>
    <n v="0"/>
    <n v="1251615"/>
    <n v="528"/>
    <n v="1251615"/>
    <n v="325291"/>
    <n v="691"/>
  </r>
  <r>
    <x v="12"/>
    <x v="1"/>
    <x v="7"/>
    <x v="14"/>
    <n v="0"/>
    <n v="0"/>
    <n v="2999406"/>
    <n v="655"/>
    <n v="2999406"/>
    <n v="463141"/>
    <n v="846"/>
  </r>
  <r>
    <x v="12"/>
    <x v="1"/>
    <x v="7"/>
    <x v="16"/>
    <n v="1992990"/>
    <n v="419"/>
    <n v="5351144"/>
    <n v="1584"/>
    <n v="7344134"/>
    <n v="1227149"/>
    <n v="2350"/>
  </r>
  <r>
    <x v="12"/>
    <x v="1"/>
    <x v="7"/>
    <x v="17"/>
    <n v="478399"/>
    <n v="393"/>
    <n v="255159"/>
    <n v="171"/>
    <n v="733558"/>
    <n v="367064"/>
    <n v="711"/>
  </r>
  <r>
    <x v="12"/>
    <x v="1"/>
    <x v="7"/>
    <x v="18"/>
    <n v="0"/>
    <n v="0"/>
    <n v="5571605"/>
    <n v="1323"/>
    <n v="5571605"/>
    <n v="847008"/>
    <n v="1657"/>
  </r>
  <r>
    <x v="12"/>
    <x v="1"/>
    <x v="7"/>
    <x v="19"/>
    <n v="8776688"/>
    <n v="1983"/>
    <n v="94346"/>
    <n v="20"/>
    <n v="8908196"/>
    <n v="1326938"/>
    <n v="2680"/>
  </r>
  <r>
    <x v="12"/>
    <x v="2"/>
    <x v="1"/>
    <x v="1"/>
    <n v="0"/>
    <n v="0"/>
    <n v="0"/>
    <n v="0"/>
    <n v="0"/>
    <n v="6"/>
    <n v="1"/>
  </r>
  <r>
    <x v="12"/>
    <x v="2"/>
    <x v="2"/>
    <x v="2"/>
    <n v="39441579"/>
    <n v="20737"/>
    <n v="25904267"/>
    <n v="8816"/>
    <n v="66192239"/>
    <n v="20625195"/>
    <n v="38594"/>
  </r>
  <r>
    <x v="12"/>
    <x v="2"/>
    <x v="2"/>
    <x v="3"/>
    <n v="23704617"/>
    <n v="10294"/>
    <n v="8473679"/>
    <n v="4161"/>
    <n v="32420122"/>
    <n v="9844904"/>
    <n v="18782"/>
  </r>
  <r>
    <x v="12"/>
    <x v="2"/>
    <x v="2"/>
    <x v="4"/>
    <n v="89592"/>
    <n v="173"/>
    <n v="456648"/>
    <n v="471"/>
    <n v="1112770"/>
    <n v="725233"/>
    <n v="1615"/>
  </r>
  <r>
    <x v="12"/>
    <x v="2"/>
    <x v="2"/>
    <x v="5"/>
    <n v="4464404"/>
    <n v="3705"/>
    <n v="1968002"/>
    <n v="1198"/>
    <n v="6493060"/>
    <n v="2996503"/>
    <n v="6048"/>
  </r>
  <r>
    <x v="12"/>
    <x v="2"/>
    <x v="3"/>
    <x v="6"/>
    <n v="0"/>
    <n v="1"/>
    <n v="8100"/>
    <n v="10"/>
    <n v="8100"/>
    <n v="6384"/>
    <n v="13"/>
  </r>
  <r>
    <x v="12"/>
    <x v="2"/>
    <x v="3"/>
    <x v="7"/>
    <n v="0"/>
    <n v="0"/>
    <n v="15363624"/>
    <n v="2864"/>
    <n v="15363624"/>
    <n v="1655021"/>
    <n v="3070"/>
  </r>
  <r>
    <x v="12"/>
    <x v="2"/>
    <x v="4"/>
    <x v="8"/>
    <n v="16143607"/>
    <n v="6470"/>
    <n v="10207501"/>
    <n v="3621"/>
    <n v="26412088"/>
    <n v="6970710"/>
    <n v="12665"/>
  </r>
  <r>
    <x v="12"/>
    <x v="2"/>
    <x v="4"/>
    <x v="9"/>
    <n v="2902"/>
    <n v="9"/>
    <n v="660306"/>
    <n v="425"/>
    <n v="663208"/>
    <n v="275303"/>
    <n v="494"/>
  </r>
  <r>
    <x v="12"/>
    <x v="2"/>
    <x v="5"/>
    <x v="10"/>
    <n v="0"/>
    <n v="0"/>
    <n v="7597319"/>
    <n v="996"/>
    <n v="7597319"/>
    <n v="514035"/>
    <n v="1050"/>
  </r>
  <r>
    <x v="12"/>
    <x v="2"/>
    <x v="5"/>
    <x v="11"/>
    <n v="0"/>
    <n v="0"/>
    <n v="72030398"/>
    <n v="3590"/>
    <n v="72030398"/>
    <n v="2133201"/>
    <n v="4240"/>
  </r>
  <r>
    <x v="12"/>
    <x v="2"/>
    <x v="6"/>
    <x v="12"/>
    <n v="0"/>
    <n v="3"/>
    <n v="353874"/>
    <n v="117"/>
    <n v="353874"/>
    <n v="63342"/>
    <n v="139"/>
  </r>
  <r>
    <x v="12"/>
    <x v="2"/>
    <x v="6"/>
    <x v="13"/>
    <n v="0"/>
    <n v="0"/>
    <n v="1323857"/>
    <n v="521"/>
    <n v="1323857"/>
    <n v="306579"/>
    <n v="680"/>
  </r>
  <r>
    <x v="12"/>
    <x v="2"/>
    <x v="7"/>
    <x v="14"/>
    <n v="0"/>
    <n v="0"/>
    <n v="3172320"/>
    <n v="647"/>
    <n v="3172320"/>
    <n v="480047"/>
    <n v="840"/>
  </r>
  <r>
    <x v="12"/>
    <x v="2"/>
    <x v="7"/>
    <x v="16"/>
    <n v="1793242"/>
    <n v="418"/>
    <n v="5560602"/>
    <n v="1498"/>
    <n v="7353844"/>
    <n v="1183365"/>
    <n v="2238"/>
  </r>
  <r>
    <x v="12"/>
    <x v="2"/>
    <x v="7"/>
    <x v="17"/>
    <n v="386402"/>
    <n v="340"/>
    <n v="324045"/>
    <n v="159"/>
    <n v="710447"/>
    <n v="307583"/>
    <n v="678"/>
  </r>
  <r>
    <x v="12"/>
    <x v="2"/>
    <x v="7"/>
    <x v="18"/>
    <n v="0"/>
    <n v="0"/>
    <n v="6722156"/>
    <n v="1338"/>
    <n v="6722156"/>
    <n v="856119"/>
    <n v="1645"/>
  </r>
  <r>
    <x v="12"/>
    <x v="2"/>
    <x v="7"/>
    <x v="19"/>
    <n v="8160028"/>
    <n v="1947"/>
    <n v="78242"/>
    <n v="20"/>
    <n v="8355645"/>
    <n v="1281603"/>
    <n v="2604"/>
  </r>
  <r>
    <x v="12"/>
    <x v="2"/>
    <x v="7"/>
    <x v="20"/>
    <n v="0"/>
    <n v="0"/>
    <n v="0"/>
    <n v="1"/>
    <n v="0"/>
    <n v="110"/>
    <n v="1"/>
  </r>
  <r>
    <x v="12"/>
    <x v="3"/>
    <x v="1"/>
    <x v="1"/>
    <n v="4300"/>
    <n v="7"/>
    <n v="0"/>
    <n v="0"/>
    <n v="4300"/>
    <n v="1407"/>
    <n v="8"/>
  </r>
  <r>
    <x v="12"/>
    <x v="3"/>
    <x v="2"/>
    <x v="2"/>
    <n v="41539373"/>
    <n v="20355"/>
    <n v="24435241"/>
    <n v="8334"/>
    <n v="66693253"/>
    <n v="20234674"/>
    <n v="37360"/>
  </r>
  <r>
    <x v="12"/>
    <x v="3"/>
    <x v="2"/>
    <x v="3"/>
    <n v="25375603"/>
    <n v="9812"/>
    <n v="8391842"/>
    <n v="4035"/>
    <n v="34078294"/>
    <n v="9648342"/>
    <n v="18057"/>
  </r>
  <r>
    <x v="12"/>
    <x v="3"/>
    <x v="2"/>
    <x v="4"/>
    <n v="105446"/>
    <n v="170"/>
    <n v="523358"/>
    <n v="475"/>
    <n v="1223767"/>
    <n v="773028"/>
    <n v="1604"/>
  </r>
  <r>
    <x v="12"/>
    <x v="3"/>
    <x v="2"/>
    <x v="5"/>
    <n v="4658378"/>
    <n v="3719"/>
    <n v="1772155"/>
    <n v="1044"/>
    <n v="6492488"/>
    <n v="3040107"/>
    <n v="5940"/>
  </r>
  <r>
    <x v="12"/>
    <x v="3"/>
    <x v="3"/>
    <x v="6"/>
    <n v="0"/>
    <n v="1"/>
    <n v="7130"/>
    <n v="9"/>
    <n v="7130"/>
    <n v="5771"/>
    <n v="12"/>
  </r>
  <r>
    <x v="12"/>
    <x v="3"/>
    <x v="3"/>
    <x v="7"/>
    <n v="0"/>
    <n v="0"/>
    <n v="14986118"/>
    <n v="2819"/>
    <n v="14986118"/>
    <n v="1513875"/>
    <n v="3030"/>
  </r>
  <r>
    <x v="12"/>
    <x v="3"/>
    <x v="4"/>
    <x v="8"/>
    <n v="16725634"/>
    <n v="6394"/>
    <n v="9909798"/>
    <n v="3345"/>
    <n v="26718273"/>
    <n v="6551938"/>
    <n v="12168"/>
  </r>
  <r>
    <x v="12"/>
    <x v="3"/>
    <x v="4"/>
    <x v="9"/>
    <n v="22980"/>
    <n v="14"/>
    <n v="632836"/>
    <n v="453"/>
    <n v="655816"/>
    <n v="272208"/>
    <n v="511"/>
  </r>
  <r>
    <x v="12"/>
    <x v="3"/>
    <x v="5"/>
    <x v="10"/>
    <n v="0"/>
    <n v="0"/>
    <n v="7617337"/>
    <n v="944"/>
    <n v="7617337"/>
    <n v="473213"/>
    <n v="1001"/>
  </r>
  <r>
    <x v="12"/>
    <x v="3"/>
    <x v="5"/>
    <x v="11"/>
    <n v="7800"/>
    <n v="5"/>
    <n v="72102902"/>
    <n v="3645"/>
    <n v="72110702"/>
    <n v="2176543"/>
    <n v="4297"/>
  </r>
  <r>
    <x v="12"/>
    <x v="3"/>
    <x v="6"/>
    <x v="12"/>
    <n v="0"/>
    <n v="0"/>
    <n v="537391"/>
    <n v="104"/>
    <n v="537391"/>
    <n v="67985"/>
    <n v="123"/>
  </r>
  <r>
    <x v="12"/>
    <x v="3"/>
    <x v="6"/>
    <x v="13"/>
    <n v="0"/>
    <n v="0"/>
    <n v="1320808"/>
    <n v="539"/>
    <n v="1320808"/>
    <n v="340104"/>
    <n v="693"/>
  </r>
  <r>
    <x v="12"/>
    <x v="3"/>
    <x v="7"/>
    <x v="14"/>
    <n v="0"/>
    <n v="0"/>
    <n v="2817861"/>
    <n v="647"/>
    <n v="2817861"/>
    <n v="471043"/>
    <n v="838"/>
  </r>
  <r>
    <x v="12"/>
    <x v="3"/>
    <x v="7"/>
    <x v="16"/>
    <n v="2351087"/>
    <n v="412"/>
    <n v="5946171"/>
    <n v="1427"/>
    <n v="8297258"/>
    <n v="1185155"/>
    <n v="2138"/>
  </r>
  <r>
    <x v="12"/>
    <x v="3"/>
    <x v="7"/>
    <x v="17"/>
    <n v="333941"/>
    <n v="277"/>
    <n v="343997"/>
    <n v="150"/>
    <n v="677938"/>
    <n v="268370"/>
    <n v="555"/>
  </r>
  <r>
    <x v="12"/>
    <x v="3"/>
    <x v="7"/>
    <x v="18"/>
    <n v="0"/>
    <n v="0"/>
    <n v="5870024"/>
    <n v="1351"/>
    <n v="5870024"/>
    <n v="847430"/>
    <n v="1649"/>
  </r>
  <r>
    <x v="12"/>
    <x v="3"/>
    <x v="7"/>
    <x v="19"/>
    <n v="8601484"/>
    <n v="2032"/>
    <n v="106406"/>
    <n v="20"/>
    <n v="8827008"/>
    <n v="1334556"/>
    <n v="2696"/>
  </r>
  <r>
    <x v="13"/>
    <x v="0"/>
    <x v="1"/>
    <x v="1"/>
    <n v="3631"/>
    <n v="6"/>
    <n v="0"/>
    <n v="0"/>
    <n v="3631"/>
    <n v="2349"/>
    <n v="7"/>
  </r>
  <r>
    <x v="13"/>
    <x v="0"/>
    <x v="2"/>
    <x v="2"/>
    <n v="43866299"/>
    <n v="20042"/>
    <n v="23989343"/>
    <n v="8138"/>
    <n v="68667124"/>
    <n v="20666164"/>
    <n v="36792"/>
  </r>
  <r>
    <x v="13"/>
    <x v="0"/>
    <x v="2"/>
    <x v="3"/>
    <n v="27435977"/>
    <n v="9513"/>
    <n v="8467775"/>
    <n v="3817"/>
    <n v="36238217"/>
    <n v="10108823"/>
    <n v="17536"/>
  </r>
  <r>
    <x v="13"/>
    <x v="0"/>
    <x v="2"/>
    <x v="4"/>
    <n v="100247"/>
    <n v="169"/>
    <n v="421394"/>
    <n v="536"/>
    <n v="983201"/>
    <n v="826840"/>
    <n v="1708"/>
  </r>
  <r>
    <x v="13"/>
    <x v="0"/>
    <x v="2"/>
    <x v="5"/>
    <n v="4757909"/>
    <n v="3832"/>
    <n v="1540983"/>
    <n v="879"/>
    <n v="6331235"/>
    <n v="3091032"/>
    <n v="5894"/>
  </r>
  <r>
    <x v="13"/>
    <x v="0"/>
    <x v="3"/>
    <x v="6"/>
    <n v="0"/>
    <n v="1"/>
    <n v="7185"/>
    <n v="10"/>
    <n v="7185"/>
    <n v="6798"/>
    <n v="13"/>
  </r>
  <r>
    <x v="13"/>
    <x v="0"/>
    <x v="3"/>
    <x v="7"/>
    <n v="0"/>
    <n v="0"/>
    <n v="15330446"/>
    <n v="2754"/>
    <n v="15330446"/>
    <n v="1573834"/>
    <n v="2958"/>
  </r>
  <r>
    <x v="13"/>
    <x v="0"/>
    <x v="4"/>
    <x v="8"/>
    <n v="17936102"/>
    <n v="6189"/>
    <n v="10509404"/>
    <n v="3268"/>
    <n v="28630965"/>
    <n v="6829958"/>
    <n v="11886"/>
  </r>
  <r>
    <x v="13"/>
    <x v="0"/>
    <x v="4"/>
    <x v="9"/>
    <n v="27979"/>
    <n v="15"/>
    <n v="669839"/>
    <n v="417"/>
    <n v="697818"/>
    <n v="284862"/>
    <n v="475"/>
  </r>
  <r>
    <x v="13"/>
    <x v="0"/>
    <x v="5"/>
    <x v="10"/>
    <n v="0"/>
    <n v="0"/>
    <n v="7921129"/>
    <n v="901"/>
    <n v="7921129"/>
    <n v="486237"/>
    <n v="953"/>
  </r>
  <r>
    <x v="13"/>
    <x v="0"/>
    <x v="5"/>
    <x v="11"/>
    <n v="80507"/>
    <n v="13"/>
    <n v="70531727"/>
    <n v="3659"/>
    <n v="70612234"/>
    <n v="2203528"/>
    <n v="4283"/>
  </r>
  <r>
    <x v="13"/>
    <x v="0"/>
    <x v="6"/>
    <x v="12"/>
    <n v="0"/>
    <n v="0"/>
    <n v="435534"/>
    <n v="102"/>
    <n v="435534"/>
    <n v="66170"/>
    <n v="121"/>
  </r>
  <r>
    <x v="13"/>
    <x v="0"/>
    <x v="6"/>
    <x v="13"/>
    <n v="0"/>
    <n v="0"/>
    <n v="950618"/>
    <n v="496"/>
    <n v="950618"/>
    <n v="359906"/>
    <n v="638"/>
  </r>
  <r>
    <x v="13"/>
    <x v="0"/>
    <x v="7"/>
    <x v="14"/>
    <n v="0"/>
    <n v="0"/>
    <n v="2321810"/>
    <n v="618"/>
    <n v="2321810"/>
    <n v="406534"/>
    <n v="809"/>
  </r>
  <r>
    <x v="13"/>
    <x v="0"/>
    <x v="7"/>
    <x v="16"/>
    <n v="1386138"/>
    <n v="382"/>
    <n v="5534957"/>
    <n v="1401"/>
    <n v="6921095"/>
    <n v="1088584"/>
    <n v="2055"/>
  </r>
  <r>
    <x v="13"/>
    <x v="0"/>
    <x v="7"/>
    <x v="17"/>
    <n v="217701"/>
    <n v="54"/>
    <n v="315710"/>
    <n v="142"/>
    <n v="533411"/>
    <n v="131711"/>
    <n v="270"/>
  </r>
  <r>
    <x v="13"/>
    <x v="0"/>
    <x v="7"/>
    <x v="18"/>
    <n v="0"/>
    <n v="0"/>
    <n v="5472700"/>
    <n v="1342"/>
    <n v="5472700"/>
    <n v="791630"/>
    <n v="1636"/>
  </r>
  <r>
    <x v="13"/>
    <x v="0"/>
    <x v="7"/>
    <x v="19"/>
    <n v="8784372"/>
    <n v="2104"/>
    <n v="101161"/>
    <n v="20"/>
    <n v="8996853"/>
    <n v="1450010"/>
    <n v="2770"/>
  </r>
  <r>
    <x v="13"/>
    <x v="1"/>
    <x v="1"/>
    <x v="1"/>
    <n v="0"/>
    <n v="0"/>
    <n v="0"/>
    <n v="0"/>
    <n v="0"/>
    <n v="172"/>
    <n v="1"/>
  </r>
  <r>
    <x v="13"/>
    <x v="1"/>
    <x v="2"/>
    <x v="2"/>
    <n v="43441552"/>
    <n v="19633"/>
    <n v="26054782"/>
    <n v="8326"/>
    <n v="70463056"/>
    <n v="20078006"/>
    <n v="36525"/>
  </r>
  <r>
    <x v="13"/>
    <x v="1"/>
    <x v="2"/>
    <x v="3"/>
    <n v="26579611"/>
    <n v="9483"/>
    <n v="8630311"/>
    <n v="3956"/>
    <n v="35497954"/>
    <n v="9812953"/>
    <n v="17605"/>
  </r>
  <r>
    <x v="13"/>
    <x v="1"/>
    <x v="2"/>
    <x v="4"/>
    <n v="98811"/>
    <n v="167"/>
    <n v="427742"/>
    <n v="519"/>
    <n v="1065226"/>
    <n v="816989"/>
    <n v="1677"/>
  </r>
  <r>
    <x v="13"/>
    <x v="1"/>
    <x v="2"/>
    <x v="5"/>
    <n v="5334296"/>
    <n v="3849"/>
    <n v="1718665"/>
    <n v="917"/>
    <n v="7106375"/>
    <n v="3190639"/>
    <n v="5924"/>
  </r>
  <r>
    <x v="13"/>
    <x v="1"/>
    <x v="3"/>
    <x v="6"/>
    <n v="0"/>
    <n v="1"/>
    <n v="4474"/>
    <n v="8"/>
    <n v="4474"/>
    <n v="5518"/>
    <n v="11"/>
  </r>
  <r>
    <x v="13"/>
    <x v="1"/>
    <x v="3"/>
    <x v="7"/>
    <n v="0"/>
    <n v="0"/>
    <n v="13968964"/>
    <n v="2647"/>
    <n v="13968964"/>
    <n v="1411617"/>
    <n v="2826"/>
  </r>
  <r>
    <x v="13"/>
    <x v="1"/>
    <x v="4"/>
    <x v="8"/>
    <n v="16771787"/>
    <n v="6190"/>
    <n v="10758241"/>
    <n v="3468"/>
    <n v="27890750"/>
    <n v="6778949"/>
    <n v="12161"/>
  </r>
  <r>
    <x v="13"/>
    <x v="1"/>
    <x v="4"/>
    <x v="9"/>
    <n v="33896"/>
    <n v="19"/>
    <n v="668060"/>
    <n v="440"/>
    <n v="701956"/>
    <n v="291162"/>
    <n v="500"/>
  </r>
  <r>
    <x v="13"/>
    <x v="1"/>
    <x v="5"/>
    <x v="10"/>
    <n v="0"/>
    <n v="0"/>
    <n v="6707422"/>
    <n v="949"/>
    <n v="6707422"/>
    <n v="483231"/>
    <n v="1000"/>
  </r>
  <r>
    <x v="13"/>
    <x v="1"/>
    <x v="5"/>
    <x v="11"/>
    <n v="86002"/>
    <n v="17"/>
    <n v="72807966"/>
    <n v="3700"/>
    <n v="72893968"/>
    <n v="2170117"/>
    <n v="4332"/>
  </r>
  <r>
    <x v="13"/>
    <x v="1"/>
    <x v="6"/>
    <x v="12"/>
    <n v="0"/>
    <n v="3"/>
    <n v="323690"/>
    <n v="104"/>
    <n v="323690"/>
    <n v="69149"/>
    <n v="129"/>
  </r>
  <r>
    <x v="13"/>
    <x v="1"/>
    <x v="6"/>
    <x v="13"/>
    <n v="0"/>
    <n v="0"/>
    <n v="1235670"/>
    <n v="496"/>
    <n v="1235670"/>
    <n v="314896"/>
    <n v="642"/>
  </r>
  <r>
    <x v="13"/>
    <x v="1"/>
    <x v="7"/>
    <x v="14"/>
    <n v="0"/>
    <n v="0"/>
    <n v="2768574"/>
    <n v="533"/>
    <n v="2768574"/>
    <n v="393972"/>
    <n v="709"/>
  </r>
  <r>
    <x v="13"/>
    <x v="1"/>
    <x v="7"/>
    <x v="16"/>
    <n v="1623126"/>
    <n v="387"/>
    <n v="5201343"/>
    <n v="1427"/>
    <n v="6824469"/>
    <n v="1093035"/>
    <n v="2085"/>
  </r>
  <r>
    <x v="13"/>
    <x v="1"/>
    <x v="7"/>
    <x v="17"/>
    <n v="64371"/>
    <n v="36"/>
    <n v="293966"/>
    <n v="132"/>
    <n v="358337"/>
    <n v="108052"/>
    <n v="211"/>
  </r>
  <r>
    <x v="13"/>
    <x v="1"/>
    <x v="7"/>
    <x v="18"/>
    <n v="0"/>
    <n v="0"/>
    <n v="5134193"/>
    <n v="1341"/>
    <n v="5134193"/>
    <n v="783939"/>
    <n v="1649"/>
  </r>
  <r>
    <x v="13"/>
    <x v="1"/>
    <x v="7"/>
    <x v="19"/>
    <n v="9952382"/>
    <n v="2127"/>
    <n v="96867"/>
    <n v="19"/>
    <n v="10107627"/>
    <n v="1438701"/>
    <n v="2811"/>
  </r>
  <r>
    <x v="13"/>
    <x v="2"/>
    <x v="2"/>
    <x v="2"/>
    <n v="42073849"/>
    <n v="19392"/>
    <n v="27001182"/>
    <n v="8460"/>
    <n v="70015053"/>
    <n v="19832059"/>
    <n v="36482"/>
  </r>
  <r>
    <x v="13"/>
    <x v="2"/>
    <x v="2"/>
    <x v="3"/>
    <n v="24870390"/>
    <n v="9713"/>
    <n v="8820061"/>
    <n v="3981"/>
    <n v="34034136"/>
    <n v="9801575"/>
    <n v="17780"/>
  </r>
  <r>
    <x v="13"/>
    <x v="2"/>
    <x v="2"/>
    <x v="4"/>
    <n v="80641"/>
    <n v="156"/>
    <n v="430736"/>
    <n v="544"/>
    <n v="1126776"/>
    <n v="764803"/>
    <n v="1687"/>
  </r>
  <r>
    <x v="13"/>
    <x v="2"/>
    <x v="2"/>
    <x v="5"/>
    <n v="4437504"/>
    <n v="3867"/>
    <n v="1797384"/>
    <n v="897"/>
    <n v="6301721"/>
    <n v="3122987"/>
    <n v="5948"/>
  </r>
  <r>
    <x v="13"/>
    <x v="2"/>
    <x v="3"/>
    <x v="6"/>
    <n v="0"/>
    <n v="1"/>
    <n v="4738"/>
    <n v="7"/>
    <n v="4738"/>
    <n v="3298"/>
    <n v="10"/>
  </r>
  <r>
    <x v="13"/>
    <x v="2"/>
    <x v="3"/>
    <x v="7"/>
    <n v="0"/>
    <n v="0"/>
    <n v="14832237"/>
    <n v="2640"/>
    <n v="14832237"/>
    <n v="1513399"/>
    <n v="2816"/>
  </r>
  <r>
    <x v="13"/>
    <x v="2"/>
    <x v="4"/>
    <x v="8"/>
    <n v="16287581"/>
    <n v="6188"/>
    <n v="11253959"/>
    <n v="3467"/>
    <n v="28067295"/>
    <n v="6684132"/>
    <n v="12062"/>
  </r>
  <r>
    <x v="13"/>
    <x v="2"/>
    <x v="4"/>
    <x v="9"/>
    <n v="30712"/>
    <n v="19"/>
    <n v="654131"/>
    <n v="412"/>
    <n v="684843"/>
    <n v="295154"/>
    <n v="466"/>
  </r>
  <r>
    <x v="13"/>
    <x v="2"/>
    <x v="5"/>
    <x v="10"/>
    <n v="0"/>
    <n v="0"/>
    <n v="7595347"/>
    <n v="950"/>
    <n v="7595347"/>
    <n v="487113"/>
    <n v="994"/>
  </r>
  <r>
    <x v="13"/>
    <x v="2"/>
    <x v="5"/>
    <x v="11"/>
    <n v="6466"/>
    <n v="10"/>
    <n v="79246449"/>
    <n v="3653"/>
    <n v="79252915"/>
    <n v="2197149"/>
    <n v="4273"/>
  </r>
  <r>
    <x v="13"/>
    <x v="2"/>
    <x v="6"/>
    <x v="12"/>
    <n v="0"/>
    <n v="0"/>
    <n v="239751"/>
    <n v="88"/>
    <n v="239751"/>
    <n v="55205"/>
    <n v="115"/>
  </r>
  <r>
    <x v="13"/>
    <x v="2"/>
    <x v="6"/>
    <x v="13"/>
    <n v="0"/>
    <n v="0"/>
    <n v="1307045"/>
    <n v="507"/>
    <n v="1307045"/>
    <n v="311317"/>
    <n v="643"/>
  </r>
  <r>
    <x v="13"/>
    <x v="2"/>
    <x v="7"/>
    <x v="14"/>
    <n v="0"/>
    <n v="0"/>
    <n v="2758485"/>
    <n v="553"/>
    <n v="2758485"/>
    <n v="441248"/>
    <n v="725"/>
  </r>
  <r>
    <x v="13"/>
    <x v="2"/>
    <x v="7"/>
    <x v="16"/>
    <n v="3129853"/>
    <n v="376"/>
    <n v="6014770"/>
    <n v="1372"/>
    <n v="9144623"/>
    <n v="1046236"/>
    <n v="2019"/>
  </r>
  <r>
    <x v="13"/>
    <x v="2"/>
    <x v="7"/>
    <x v="17"/>
    <n v="0"/>
    <n v="0"/>
    <n v="331373"/>
    <n v="128"/>
    <n v="331373"/>
    <n v="89241"/>
    <n v="159"/>
  </r>
  <r>
    <x v="13"/>
    <x v="2"/>
    <x v="7"/>
    <x v="18"/>
    <n v="0"/>
    <n v="0"/>
    <n v="6358074"/>
    <n v="1247"/>
    <n v="6358074"/>
    <n v="758553"/>
    <n v="1528"/>
  </r>
  <r>
    <x v="13"/>
    <x v="2"/>
    <x v="7"/>
    <x v="19"/>
    <n v="9233432"/>
    <n v="2173"/>
    <n v="70518"/>
    <n v="20"/>
    <n v="9378648"/>
    <n v="1410552"/>
    <n v="2874"/>
  </r>
  <r>
    <x v="13"/>
    <x v="3"/>
    <x v="1"/>
    <x v="1"/>
    <n v="0"/>
    <n v="0"/>
    <n v="0"/>
    <n v="0"/>
    <n v="0"/>
    <n v="2"/>
    <n v="1"/>
  </r>
  <r>
    <x v="13"/>
    <x v="3"/>
    <x v="2"/>
    <x v="2"/>
    <n v="42700073"/>
    <n v="19305"/>
    <n v="26918869"/>
    <n v="8433"/>
    <n v="70734923"/>
    <n v="20020879"/>
    <n v="36147"/>
  </r>
  <r>
    <x v="13"/>
    <x v="3"/>
    <x v="2"/>
    <x v="3"/>
    <n v="27139920"/>
    <n v="9687"/>
    <n v="9223185"/>
    <n v="3963"/>
    <n v="36684953"/>
    <n v="9767055"/>
    <n v="17790"/>
  </r>
  <r>
    <x v="13"/>
    <x v="3"/>
    <x v="2"/>
    <x v="4"/>
    <n v="107454"/>
    <n v="163"/>
    <n v="558312"/>
    <n v="573"/>
    <n v="1441626"/>
    <n v="802620"/>
    <n v="1707"/>
  </r>
  <r>
    <x v="13"/>
    <x v="3"/>
    <x v="2"/>
    <x v="5"/>
    <n v="4439476"/>
    <n v="3844"/>
    <n v="1666724"/>
    <n v="881"/>
    <n v="6147841"/>
    <n v="3113339"/>
    <n v="5897"/>
  </r>
  <r>
    <x v="13"/>
    <x v="3"/>
    <x v="3"/>
    <x v="6"/>
    <n v="0"/>
    <n v="1"/>
    <n v="4544"/>
    <n v="5"/>
    <n v="4544"/>
    <n v="3339"/>
    <n v="7"/>
  </r>
  <r>
    <x v="13"/>
    <x v="3"/>
    <x v="3"/>
    <x v="7"/>
    <n v="0"/>
    <n v="0"/>
    <n v="14031505"/>
    <n v="2640"/>
    <n v="14031505"/>
    <n v="1420491"/>
    <n v="2820"/>
  </r>
  <r>
    <x v="13"/>
    <x v="3"/>
    <x v="4"/>
    <x v="8"/>
    <n v="15634453"/>
    <n v="6048"/>
    <n v="11280012"/>
    <n v="3424"/>
    <n v="27293974"/>
    <n v="6561076"/>
    <n v="11824"/>
  </r>
  <r>
    <x v="13"/>
    <x v="3"/>
    <x v="4"/>
    <x v="9"/>
    <n v="44114"/>
    <n v="24"/>
    <n v="570936"/>
    <n v="411"/>
    <n v="615050"/>
    <n v="285198"/>
    <n v="463"/>
  </r>
  <r>
    <x v="13"/>
    <x v="3"/>
    <x v="5"/>
    <x v="10"/>
    <n v="0"/>
    <n v="0"/>
    <n v="8051694"/>
    <n v="908"/>
    <n v="8051694"/>
    <n v="450570"/>
    <n v="954"/>
  </r>
  <r>
    <x v="13"/>
    <x v="3"/>
    <x v="5"/>
    <x v="11"/>
    <n v="2073"/>
    <n v="4"/>
    <n v="74869902"/>
    <n v="3529"/>
    <n v="74871975"/>
    <n v="2075061"/>
    <n v="4160"/>
  </r>
  <r>
    <x v="13"/>
    <x v="3"/>
    <x v="6"/>
    <x v="12"/>
    <n v="0"/>
    <n v="0"/>
    <n v="464315"/>
    <n v="99"/>
    <n v="464315"/>
    <n v="67622"/>
    <n v="125"/>
  </r>
  <r>
    <x v="13"/>
    <x v="3"/>
    <x v="6"/>
    <x v="13"/>
    <n v="0"/>
    <n v="0"/>
    <n v="1095446"/>
    <n v="513"/>
    <n v="1095446"/>
    <n v="333522"/>
    <n v="658"/>
  </r>
  <r>
    <x v="13"/>
    <x v="3"/>
    <x v="7"/>
    <x v="14"/>
    <n v="0"/>
    <n v="0"/>
    <n v="2292586"/>
    <n v="554"/>
    <n v="2292586"/>
    <n v="443351"/>
    <n v="721"/>
  </r>
  <r>
    <x v="13"/>
    <x v="3"/>
    <x v="7"/>
    <x v="16"/>
    <n v="2338468"/>
    <n v="392"/>
    <n v="6355261"/>
    <n v="1348"/>
    <n v="8693729"/>
    <n v="1017978"/>
    <n v="2006"/>
  </r>
  <r>
    <x v="13"/>
    <x v="3"/>
    <x v="7"/>
    <x v="17"/>
    <n v="17046"/>
    <n v="21"/>
    <n v="317975"/>
    <n v="125"/>
    <n v="335021"/>
    <n v="88582"/>
    <n v="180"/>
  </r>
  <r>
    <x v="13"/>
    <x v="3"/>
    <x v="7"/>
    <x v="18"/>
    <n v="0"/>
    <n v="0"/>
    <n v="5770865"/>
    <n v="1210"/>
    <n v="5770865"/>
    <n v="759886"/>
    <n v="1465"/>
  </r>
  <r>
    <x v="13"/>
    <x v="3"/>
    <x v="7"/>
    <x v="19"/>
    <n v="9208355"/>
    <n v="2213"/>
    <n v="93121"/>
    <n v="20"/>
    <n v="9399269"/>
    <n v="1485843"/>
    <n v="2917"/>
  </r>
  <r>
    <x v="14"/>
    <x v="0"/>
    <x v="1"/>
    <x v="1"/>
    <n v="0"/>
    <n v="0"/>
    <n v="0"/>
    <n v="0"/>
    <n v="0"/>
    <n v="3"/>
    <n v="1"/>
  </r>
  <r>
    <x v="14"/>
    <x v="0"/>
    <x v="2"/>
    <x v="2"/>
    <n v="45900136"/>
    <n v="19249"/>
    <n v="27176897"/>
    <n v="8323"/>
    <n v="74345398"/>
    <n v="20457185"/>
    <n v="35931"/>
  </r>
  <r>
    <x v="14"/>
    <x v="0"/>
    <x v="2"/>
    <x v="3"/>
    <n v="28830875"/>
    <n v="9546"/>
    <n v="9312048"/>
    <n v="3942"/>
    <n v="38451963"/>
    <n v="10196387"/>
    <n v="17586"/>
  </r>
  <r>
    <x v="14"/>
    <x v="0"/>
    <x v="2"/>
    <x v="4"/>
    <n v="106622"/>
    <n v="161"/>
    <n v="469837"/>
    <n v="563"/>
    <n v="1149478"/>
    <n v="802979"/>
    <n v="1681"/>
  </r>
  <r>
    <x v="14"/>
    <x v="0"/>
    <x v="2"/>
    <x v="5"/>
    <n v="4996459"/>
    <n v="3432"/>
    <n v="1676431"/>
    <n v="862"/>
    <n v="6737759"/>
    <n v="2973855"/>
    <n v="5381"/>
  </r>
  <r>
    <x v="14"/>
    <x v="0"/>
    <x v="3"/>
    <x v="6"/>
    <n v="0"/>
    <n v="1"/>
    <n v="3794"/>
    <n v="6"/>
    <n v="3794"/>
    <n v="3950"/>
    <n v="11"/>
  </r>
  <r>
    <x v="14"/>
    <x v="0"/>
    <x v="3"/>
    <x v="7"/>
    <n v="0"/>
    <n v="0"/>
    <n v="14055622"/>
    <n v="2650"/>
    <n v="14055622"/>
    <n v="1493765"/>
    <n v="2831"/>
  </r>
  <r>
    <x v="14"/>
    <x v="0"/>
    <x v="4"/>
    <x v="8"/>
    <n v="16854495"/>
    <n v="6053"/>
    <n v="11233732"/>
    <n v="3311"/>
    <n v="28183780"/>
    <n v="6687895"/>
    <n v="11518"/>
  </r>
  <r>
    <x v="14"/>
    <x v="0"/>
    <x v="4"/>
    <x v="9"/>
    <n v="57377"/>
    <n v="25"/>
    <n v="580052"/>
    <n v="413"/>
    <n v="637429"/>
    <n v="288790"/>
    <n v="464"/>
  </r>
  <r>
    <x v="14"/>
    <x v="0"/>
    <x v="5"/>
    <x v="10"/>
    <n v="0"/>
    <n v="0"/>
    <n v="7520490"/>
    <n v="890"/>
    <n v="7520490"/>
    <n v="453788"/>
    <n v="935"/>
  </r>
  <r>
    <x v="14"/>
    <x v="0"/>
    <x v="5"/>
    <x v="11"/>
    <n v="2658"/>
    <n v="11"/>
    <n v="74689642"/>
    <n v="3525"/>
    <n v="74692300"/>
    <n v="2109376"/>
    <n v="4141"/>
  </r>
  <r>
    <x v="14"/>
    <x v="0"/>
    <x v="6"/>
    <x v="12"/>
    <n v="0"/>
    <n v="0"/>
    <n v="369913"/>
    <n v="89"/>
    <n v="369913"/>
    <n v="63137"/>
    <n v="115"/>
  </r>
  <r>
    <x v="14"/>
    <x v="0"/>
    <x v="6"/>
    <x v="13"/>
    <n v="0"/>
    <n v="0"/>
    <n v="371405"/>
    <n v="504"/>
    <n v="371405"/>
    <n v="351007"/>
    <n v="648"/>
  </r>
  <r>
    <x v="14"/>
    <x v="0"/>
    <x v="7"/>
    <x v="14"/>
    <n v="0"/>
    <n v="0"/>
    <n v="2964775"/>
    <n v="555"/>
    <n v="2964775"/>
    <n v="438847"/>
    <n v="720"/>
  </r>
  <r>
    <x v="14"/>
    <x v="0"/>
    <x v="7"/>
    <x v="16"/>
    <n v="2114913"/>
    <n v="421"/>
    <n v="6131540"/>
    <n v="1337"/>
    <n v="8246453"/>
    <n v="1108501"/>
    <n v="2034"/>
  </r>
  <r>
    <x v="14"/>
    <x v="0"/>
    <x v="7"/>
    <x v="17"/>
    <n v="57824"/>
    <n v="23"/>
    <n v="335228"/>
    <n v="125"/>
    <n v="393052"/>
    <n v="92126"/>
    <n v="179"/>
  </r>
  <r>
    <x v="14"/>
    <x v="0"/>
    <x v="7"/>
    <x v="18"/>
    <n v="0"/>
    <n v="0"/>
    <n v="6803901"/>
    <n v="1231"/>
    <n v="6803901"/>
    <n v="768230"/>
    <n v="1495"/>
  </r>
  <r>
    <x v="14"/>
    <x v="0"/>
    <x v="7"/>
    <x v="19"/>
    <n v="9729598"/>
    <n v="2205"/>
    <n v="96582"/>
    <n v="19"/>
    <n v="9933882"/>
    <n v="1574235"/>
    <n v="2911"/>
  </r>
  <r>
    <x v="14"/>
    <x v="1"/>
    <x v="1"/>
    <x v="1"/>
    <n v="0"/>
    <n v="0"/>
    <n v="0"/>
    <n v="0"/>
    <n v="0"/>
    <n v="3"/>
    <n v="1"/>
  </r>
  <r>
    <x v="14"/>
    <x v="1"/>
    <x v="2"/>
    <x v="2"/>
    <n v="45037249"/>
    <n v="19167"/>
    <n v="27307756"/>
    <n v="8458"/>
    <n v="73821566"/>
    <n v="20081737"/>
    <n v="36130"/>
  </r>
  <r>
    <x v="14"/>
    <x v="1"/>
    <x v="2"/>
    <x v="3"/>
    <n v="28035191"/>
    <n v="9465"/>
    <n v="9076756"/>
    <n v="3975"/>
    <n v="37493080"/>
    <n v="9905795"/>
    <n v="17514"/>
  </r>
  <r>
    <x v="14"/>
    <x v="1"/>
    <x v="2"/>
    <x v="4"/>
    <n v="97900"/>
    <n v="156"/>
    <n v="414111"/>
    <n v="581"/>
    <n v="1130370"/>
    <n v="805567"/>
    <n v="1718"/>
  </r>
  <r>
    <x v="14"/>
    <x v="1"/>
    <x v="2"/>
    <x v="5"/>
    <n v="5099089"/>
    <n v="3261"/>
    <n v="1634356"/>
    <n v="891"/>
    <n v="6767740"/>
    <n v="2939871"/>
    <n v="5211"/>
  </r>
  <r>
    <x v="14"/>
    <x v="1"/>
    <x v="3"/>
    <x v="6"/>
    <n v="0"/>
    <n v="1"/>
    <n v="4277"/>
    <n v="6"/>
    <n v="4277"/>
    <n v="4724"/>
    <n v="9"/>
  </r>
  <r>
    <x v="14"/>
    <x v="1"/>
    <x v="3"/>
    <x v="7"/>
    <n v="0"/>
    <n v="0"/>
    <n v="13456006"/>
    <n v="2563"/>
    <n v="13456006"/>
    <n v="1381415"/>
    <n v="2740"/>
  </r>
  <r>
    <x v="14"/>
    <x v="1"/>
    <x v="4"/>
    <x v="8"/>
    <n v="15643773"/>
    <n v="5680"/>
    <n v="11336006"/>
    <n v="3149"/>
    <n v="27101989"/>
    <n v="6300258"/>
    <n v="11059"/>
  </r>
  <r>
    <x v="14"/>
    <x v="1"/>
    <x v="4"/>
    <x v="9"/>
    <n v="58014"/>
    <n v="27"/>
    <n v="535660"/>
    <n v="397"/>
    <n v="593674"/>
    <n v="285858"/>
    <n v="451"/>
  </r>
  <r>
    <x v="14"/>
    <x v="1"/>
    <x v="5"/>
    <x v="10"/>
    <n v="0"/>
    <n v="0"/>
    <n v="6885012"/>
    <n v="923"/>
    <n v="6885012"/>
    <n v="471170"/>
    <n v="965"/>
  </r>
  <r>
    <x v="14"/>
    <x v="1"/>
    <x v="5"/>
    <x v="11"/>
    <n v="5000"/>
    <n v="4"/>
    <n v="73754461"/>
    <n v="3632"/>
    <n v="73759461"/>
    <n v="2129802"/>
    <n v="4213"/>
  </r>
  <r>
    <x v="14"/>
    <x v="1"/>
    <x v="6"/>
    <x v="12"/>
    <n v="0"/>
    <n v="0"/>
    <n v="316923"/>
    <n v="93"/>
    <n v="316923"/>
    <n v="62236"/>
    <n v="115"/>
  </r>
  <r>
    <x v="14"/>
    <x v="1"/>
    <x v="6"/>
    <x v="13"/>
    <n v="0"/>
    <n v="0"/>
    <n v="976300"/>
    <n v="527"/>
    <n v="976300"/>
    <n v="355960"/>
    <n v="689"/>
  </r>
  <r>
    <x v="14"/>
    <x v="1"/>
    <x v="7"/>
    <x v="14"/>
    <n v="0"/>
    <n v="0"/>
    <n v="2648817"/>
    <n v="560"/>
    <n v="2648817"/>
    <n v="422045"/>
    <n v="729"/>
  </r>
  <r>
    <x v="14"/>
    <x v="1"/>
    <x v="7"/>
    <x v="16"/>
    <n v="3492052"/>
    <n v="435"/>
    <n v="5483069"/>
    <n v="1325"/>
    <n v="8975121"/>
    <n v="1086799"/>
    <n v="2028"/>
  </r>
  <r>
    <x v="14"/>
    <x v="1"/>
    <x v="7"/>
    <x v="17"/>
    <n v="45344"/>
    <n v="23"/>
    <n v="354789"/>
    <n v="126"/>
    <n v="400133"/>
    <n v="90356"/>
    <n v="178"/>
  </r>
  <r>
    <x v="14"/>
    <x v="1"/>
    <x v="7"/>
    <x v="18"/>
    <n v="0"/>
    <n v="0"/>
    <n v="6285629"/>
    <n v="1311"/>
    <n v="6285629"/>
    <n v="794730"/>
    <n v="1536"/>
  </r>
  <r>
    <x v="14"/>
    <x v="1"/>
    <x v="7"/>
    <x v="19"/>
    <n v="9920576"/>
    <n v="2179"/>
    <n v="112999"/>
    <n v="20"/>
    <n v="10132935"/>
    <n v="1611785"/>
    <n v="2885"/>
  </r>
  <r>
    <x v="14"/>
    <x v="2"/>
    <x v="1"/>
    <x v="1"/>
    <n v="0"/>
    <n v="0"/>
    <n v="0"/>
    <n v="0"/>
    <n v="0"/>
    <n v="9"/>
    <n v="1"/>
  </r>
  <r>
    <x v="14"/>
    <x v="2"/>
    <x v="2"/>
    <x v="2"/>
    <n v="43037946"/>
    <n v="19338"/>
    <n v="26234208"/>
    <n v="8372"/>
    <n v="70736004"/>
    <n v="19299387"/>
    <n v="35958"/>
  </r>
  <r>
    <x v="14"/>
    <x v="2"/>
    <x v="2"/>
    <x v="3"/>
    <n v="26611695"/>
    <n v="9437"/>
    <n v="9255902"/>
    <n v="4018"/>
    <n v="36231907"/>
    <n v="9506781"/>
    <n v="17446"/>
  </r>
  <r>
    <x v="14"/>
    <x v="2"/>
    <x v="2"/>
    <x v="4"/>
    <n v="105329"/>
    <n v="173"/>
    <n v="480388"/>
    <n v="636"/>
    <n v="1301897"/>
    <n v="814724"/>
    <n v="1805"/>
  </r>
  <r>
    <x v="14"/>
    <x v="2"/>
    <x v="2"/>
    <x v="5"/>
    <n v="4072787"/>
    <n v="3200"/>
    <n v="1687593"/>
    <n v="853"/>
    <n v="5811276"/>
    <n v="2698375"/>
    <n v="5102"/>
  </r>
  <r>
    <x v="14"/>
    <x v="2"/>
    <x v="3"/>
    <x v="6"/>
    <n v="0"/>
    <n v="1"/>
    <n v="4629"/>
    <n v="6"/>
    <n v="10629"/>
    <n v="5636"/>
    <n v="11"/>
  </r>
  <r>
    <x v="14"/>
    <x v="2"/>
    <x v="3"/>
    <x v="7"/>
    <n v="0"/>
    <n v="0"/>
    <n v="15388163"/>
    <n v="2522"/>
    <n v="15388163"/>
    <n v="1482570"/>
    <n v="2704"/>
  </r>
  <r>
    <x v="14"/>
    <x v="2"/>
    <x v="4"/>
    <x v="8"/>
    <n v="15656961"/>
    <n v="5728"/>
    <n v="11855938"/>
    <n v="3166"/>
    <n v="27645128"/>
    <n v="6294867"/>
    <n v="11051"/>
  </r>
  <r>
    <x v="14"/>
    <x v="2"/>
    <x v="4"/>
    <x v="9"/>
    <n v="35194"/>
    <n v="31"/>
    <n v="507138"/>
    <n v="320"/>
    <n v="542332"/>
    <n v="236101"/>
    <n v="371"/>
  </r>
  <r>
    <x v="14"/>
    <x v="2"/>
    <x v="5"/>
    <x v="10"/>
    <n v="0"/>
    <n v="0"/>
    <n v="7422073"/>
    <n v="929"/>
    <n v="7422073"/>
    <n v="467470"/>
    <n v="971"/>
  </r>
  <r>
    <x v="14"/>
    <x v="2"/>
    <x v="5"/>
    <x v="11"/>
    <n v="0"/>
    <n v="0"/>
    <n v="78173193"/>
    <n v="3589"/>
    <n v="78173193"/>
    <n v="2139390"/>
    <n v="4174"/>
  </r>
  <r>
    <x v="14"/>
    <x v="2"/>
    <x v="6"/>
    <x v="12"/>
    <n v="0"/>
    <n v="5"/>
    <n v="320787"/>
    <n v="96"/>
    <n v="320787"/>
    <n v="69139"/>
    <n v="124"/>
  </r>
  <r>
    <x v="14"/>
    <x v="2"/>
    <x v="6"/>
    <x v="13"/>
    <n v="0"/>
    <n v="0"/>
    <n v="1461637"/>
    <n v="514"/>
    <n v="1461637"/>
    <n v="378618"/>
    <n v="665"/>
  </r>
  <r>
    <x v="14"/>
    <x v="2"/>
    <x v="7"/>
    <x v="14"/>
    <n v="0"/>
    <n v="0"/>
    <n v="2933346"/>
    <n v="586"/>
    <n v="2933346"/>
    <n v="449521"/>
    <n v="754"/>
  </r>
  <r>
    <x v="14"/>
    <x v="2"/>
    <x v="7"/>
    <x v="16"/>
    <n v="2506643"/>
    <n v="420"/>
    <n v="6338986"/>
    <n v="1341"/>
    <n v="8845629"/>
    <n v="1070131"/>
    <n v="2034"/>
  </r>
  <r>
    <x v="14"/>
    <x v="2"/>
    <x v="7"/>
    <x v="17"/>
    <n v="55202"/>
    <n v="24"/>
    <n v="308449"/>
    <n v="126"/>
    <n v="363651"/>
    <n v="88333"/>
    <n v="178"/>
  </r>
  <r>
    <x v="14"/>
    <x v="2"/>
    <x v="7"/>
    <x v="18"/>
    <n v="0"/>
    <n v="0"/>
    <n v="6892483"/>
    <n v="1318"/>
    <n v="6892483"/>
    <n v="819518"/>
    <n v="1541"/>
  </r>
  <r>
    <x v="14"/>
    <x v="2"/>
    <x v="7"/>
    <x v="19"/>
    <n v="8344378"/>
    <n v="2206"/>
    <n v="84085"/>
    <n v="21"/>
    <n v="8517455"/>
    <n v="1511775"/>
    <n v="2900"/>
  </r>
  <r>
    <x v="14"/>
    <x v="3"/>
    <x v="1"/>
    <x v="1"/>
    <n v="0"/>
    <n v="0"/>
    <n v="0"/>
    <n v="0"/>
    <n v="0"/>
    <n v="1"/>
    <n v="1"/>
  </r>
  <r>
    <x v="14"/>
    <x v="3"/>
    <x v="2"/>
    <x v="2"/>
    <n v="43526209"/>
    <n v="18655"/>
    <n v="26386685"/>
    <n v="8094"/>
    <n v="71338187"/>
    <n v="19150094"/>
    <n v="34916"/>
  </r>
  <r>
    <x v="14"/>
    <x v="3"/>
    <x v="2"/>
    <x v="3"/>
    <n v="28211477"/>
    <n v="9555"/>
    <n v="9562472"/>
    <n v="3934"/>
    <n v="38136365"/>
    <n v="9536489"/>
    <n v="17316"/>
  </r>
  <r>
    <x v="14"/>
    <x v="3"/>
    <x v="2"/>
    <x v="4"/>
    <n v="114316"/>
    <n v="165"/>
    <n v="547009"/>
    <n v="643"/>
    <n v="1377525"/>
    <n v="871487"/>
    <n v="1803"/>
  </r>
  <r>
    <x v="14"/>
    <x v="3"/>
    <x v="2"/>
    <x v="5"/>
    <n v="4283974"/>
    <n v="3232"/>
    <n v="1571507"/>
    <n v="899"/>
    <n v="5873435"/>
    <n v="2669814"/>
    <n v="5117"/>
  </r>
  <r>
    <x v="14"/>
    <x v="3"/>
    <x v="3"/>
    <x v="6"/>
    <n v="0"/>
    <n v="1"/>
    <n v="6478"/>
    <n v="8"/>
    <n v="10978"/>
    <n v="7311"/>
    <n v="14"/>
  </r>
  <r>
    <x v="14"/>
    <x v="3"/>
    <x v="3"/>
    <x v="7"/>
    <n v="0"/>
    <n v="0"/>
    <n v="13980398"/>
    <n v="2531"/>
    <n v="13980398"/>
    <n v="1397343"/>
    <n v="2711"/>
  </r>
  <r>
    <x v="14"/>
    <x v="3"/>
    <x v="4"/>
    <x v="8"/>
    <n v="16231674"/>
    <n v="5711"/>
    <n v="11260968"/>
    <n v="3213"/>
    <n v="27645101"/>
    <n v="6220037"/>
    <n v="11030"/>
  </r>
  <r>
    <x v="14"/>
    <x v="3"/>
    <x v="4"/>
    <x v="9"/>
    <n v="61100"/>
    <n v="30"/>
    <n v="526340"/>
    <n v="332"/>
    <n v="587440"/>
    <n v="226815"/>
    <n v="378"/>
  </r>
  <r>
    <x v="14"/>
    <x v="3"/>
    <x v="5"/>
    <x v="10"/>
    <n v="0"/>
    <n v="0"/>
    <n v="7819640"/>
    <n v="908"/>
    <n v="7819640"/>
    <n v="434869"/>
    <n v="948"/>
  </r>
  <r>
    <x v="14"/>
    <x v="3"/>
    <x v="5"/>
    <x v="11"/>
    <n v="0"/>
    <n v="0"/>
    <n v="78135551"/>
    <n v="3509"/>
    <n v="78135551"/>
    <n v="2085556"/>
    <n v="4089"/>
  </r>
  <r>
    <x v="14"/>
    <x v="3"/>
    <x v="6"/>
    <x v="12"/>
    <n v="0"/>
    <n v="0"/>
    <n v="435316"/>
    <n v="95"/>
    <n v="435316"/>
    <n v="73802"/>
    <n v="117"/>
  </r>
  <r>
    <x v="14"/>
    <x v="3"/>
    <x v="6"/>
    <x v="13"/>
    <n v="0"/>
    <n v="0"/>
    <n v="1359528"/>
    <n v="512"/>
    <n v="1359528"/>
    <n v="303968"/>
    <n v="666"/>
  </r>
  <r>
    <x v="14"/>
    <x v="3"/>
    <x v="7"/>
    <x v="14"/>
    <n v="0"/>
    <n v="0"/>
    <n v="3198067"/>
    <n v="590"/>
    <n v="3198067"/>
    <n v="450935"/>
    <n v="757"/>
  </r>
  <r>
    <x v="14"/>
    <x v="3"/>
    <x v="7"/>
    <x v="16"/>
    <n v="2000104"/>
    <n v="413"/>
    <n v="6074372"/>
    <n v="1331"/>
    <n v="8074476"/>
    <n v="1039253"/>
    <n v="2012"/>
  </r>
  <r>
    <x v="14"/>
    <x v="3"/>
    <x v="7"/>
    <x v="17"/>
    <n v="59654"/>
    <n v="25"/>
    <n v="246663"/>
    <n v="127"/>
    <n v="306317"/>
    <n v="88010"/>
    <n v="180"/>
  </r>
  <r>
    <x v="14"/>
    <x v="3"/>
    <x v="7"/>
    <x v="18"/>
    <n v="0"/>
    <n v="0"/>
    <n v="5911132"/>
    <n v="1277"/>
    <n v="5911132"/>
    <n v="750449"/>
    <n v="1500"/>
  </r>
  <r>
    <x v="14"/>
    <x v="3"/>
    <x v="7"/>
    <x v="19"/>
    <n v="8661198"/>
    <n v="2200"/>
    <n v="92664"/>
    <n v="23"/>
    <n v="8865675"/>
    <n v="1487002"/>
    <n v="2868"/>
  </r>
  <r>
    <x v="15"/>
    <x v="0"/>
    <x v="1"/>
    <x v="1"/>
    <n v="0"/>
    <n v="0"/>
    <n v="0"/>
    <n v="0"/>
    <n v="0"/>
    <n v="2"/>
    <n v="1"/>
  </r>
  <r>
    <x v="15"/>
    <x v="0"/>
    <x v="2"/>
    <x v="2"/>
    <n v="45550172"/>
    <n v="18065"/>
    <n v="25232691"/>
    <n v="7865"/>
    <n v="71963807"/>
    <n v="19122797"/>
    <n v="33927"/>
  </r>
  <r>
    <x v="15"/>
    <x v="0"/>
    <x v="2"/>
    <x v="3"/>
    <n v="30823060"/>
    <n v="9641"/>
    <n v="9073992"/>
    <n v="3817"/>
    <n v="40212096"/>
    <n v="10121349"/>
    <n v="17297"/>
  </r>
  <r>
    <x v="15"/>
    <x v="0"/>
    <x v="2"/>
    <x v="4"/>
    <n v="113127"/>
    <n v="172"/>
    <n v="519323"/>
    <n v="636"/>
    <n v="1229071"/>
    <n v="822411"/>
    <n v="1770"/>
  </r>
  <r>
    <x v="15"/>
    <x v="0"/>
    <x v="2"/>
    <x v="5"/>
    <n v="4846816"/>
    <n v="3120"/>
    <n v="1634598"/>
    <n v="929"/>
    <n v="6532697"/>
    <n v="2814090"/>
    <n v="5089"/>
  </r>
  <r>
    <x v="15"/>
    <x v="0"/>
    <x v="3"/>
    <x v="6"/>
    <n v="0"/>
    <n v="1"/>
    <n v="5332"/>
    <n v="8"/>
    <n v="7152"/>
    <n v="6416"/>
    <n v="13"/>
  </r>
  <r>
    <x v="15"/>
    <x v="0"/>
    <x v="3"/>
    <x v="7"/>
    <n v="0"/>
    <n v="0"/>
    <n v="13572125"/>
    <n v="2581"/>
    <n v="13572125"/>
    <n v="1488909"/>
    <n v="2745"/>
  </r>
  <r>
    <x v="15"/>
    <x v="0"/>
    <x v="4"/>
    <x v="8"/>
    <n v="16882427"/>
    <n v="5672"/>
    <n v="12012711"/>
    <n v="3340"/>
    <n v="29007426"/>
    <n v="6594386"/>
    <n v="11098"/>
  </r>
  <r>
    <x v="15"/>
    <x v="0"/>
    <x v="4"/>
    <x v="9"/>
    <n v="30156"/>
    <n v="32"/>
    <n v="553041"/>
    <n v="287"/>
    <n v="583197"/>
    <n v="211050"/>
    <n v="335"/>
  </r>
  <r>
    <x v="15"/>
    <x v="0"/>
    <x v="5"/>
    <x v="10"/>
    <n v="0"/>
    <n v="0"/>
    <n v="7924950"/>
    <n v="877"/>
    <n v="7924950"/>
    <n v="436983"/>
    <n v="917"/>
  </r>
  <r>
    <x v="15"/>
    <x v="0"/>
    <x v="5"/>
    <x v="11"/>
    <n v="0"/>
    <n v="0"/>
    <n v="82214547"/>
    <n v="3544"/>
    <n v="82214547"/>
    <n v="2105274"/>
    <n v="4140"/>
  </r>
  <r>
    <x v="15"/>
    <x v="0"/>
    <x v="6"/>
    <x v="12"/>
    <n v="0"/>
    <n v="0"/>
    <n v="366681"/>
    <n v="97"/>
    <n v="366681"/>
    <n v="73904"/>
    <n v="119"/>
  </r>
  <r>
    <x v="15"/>
    <x v="0"/>
    <x v="6"/>
    <x v="13"/>
    <n v="0"/>
    <n v="0"/>
    <n v="894259"/>
    <n v="440"/>
    <n v="894259"/>
    <n v="247287"/>
    <n v="578"/>
  </r>
  <r>
    <x v="15"/>
    <x v="0"/>
    <x v="7"/>
    <x v="14"/>
    <n v="0"/>
    <n v="0"/>
    <n v="3136023"/>
    <n v="593"/>
    <n v="3136023"/>
    <n v="461447"/>
    <n v="761"/>
  </r>
  <r>
    <x v="15"/>
    <x v="0"/>
    <x v="7"/>
    <x v="16"/>
    <n v="3024922"/>
    <n v="383"/>
    <n v="6361429"/>
    <n v="1347"/>
    <n v="9386351"/>
    <n v="1019710"/>
    <n v="1970"/>
  </r>
  <r>
    <x v="15"/>
    <x v="0"/>
    <x v="7"/>
    <x v="17"/>
    <n v="49980"/>
    <n v="25"/>
    <n v="251853"/>
    <n v="132"/>
    <n v="301833"/>
    <n v="93451"/>
    <n v="186"/>
  </r>
  <r>
    <x v="15"/>
    <x v="0"/>
    <x v="7"/>
    <x v="18"/>
    <n v="21037"/>
    <n v="20"/>
    <n v="6348926"/>
    <n v="1293"/>
    <n v="6369963"/>
    <n v="786376"/>
    <n v="1538"/>
  </r>
  <r>
    <x v="15"/>
    <x v="0"/>
    <x v="7"/>
    <x v="19"/>
    <n v="8370555"/>
    <n v="2209"/>
    <n v="83845"/>
    <n v="23"/>
    <n v="8582942"/>
    <n v="1569062"/>
    <n v="2921"/>
  </r>
  <r>
    <x v="15"/>
    <x v="1"/>
    <x v="1"/>
    <x v="1"/>
    <n v="0"/>
    <n v="0"/>
    <n v="0"/>
    <n v="0"/>
    <n v="0"/>
    <n v="6"/>
    <n v="1"/>
  </r>
  <r>
    <x v="15"/>
    <x v="1"/>
    <x v="2"/>
    <x v="2"/>
    <n v="42738816"/>
    <n v="17591"/>
    <n v="24858110"/>
    <n v="7938"/>
    <n v="68668377"/>
    <n v="18648304"/>
    <n v="33343"/>
  </r>
  <r>
    <x v="15"/>
    <x v="1"/>
    <x v="2"/>
    <x v="3"/>
    <n v="29170669"/>
    <n v="9580"/>
    <n v="8336506"/>
    <n v="3750"/>
    <n v="37818814"/>
    <n v="9746556"/>
    <n v="17178"/>
  </r>
  <r>
    <x v="15"/>
    <x v="1"/>
    <x v="2"/>
    <x v="4"/>
    <n v="89571"/>
    <n v="154"/>
    <n v="490846"/>
    <n v="623"/>
    <n v="1176799"/>
    <n v="806838"/>
    <n v="1714"/>
  </r>
  <r>
    <x v="15"/>
    <x v="1"/>
    <x v="2"/>
    <x v="5"/>
    <n v="4160578"/>
    <n v="3008"/>
    <n v="1629222"/>
    <n v="831"/>
    <n v="5914211"/>
    <n v="2609234"/>
    <n v="4840"/>
  </r>
  <r>
    <x v="15"/>
    <x v="1"/>
    <x v="3"/>
    <x v="6"/>
    <n v="0"/>
    <n v="1"/>
    <n v="6780"/>
    <n v="8"/>
    <n v="8468"/>
    <n v="6514"/>
    <n v="12"/>
  </r>
  <r>
    <x v="15"/>
    <x v="1"/>
    <x v="3"/>
    <x v="7"/>
    <n v="0"/>
    <n v="0"/>
    <n v="13807942"/>
    <n v="2573"/>
    <n v="13807942"/>
    <n v="1391217"/>
    <n v="2728"/>
  </r>
  <r>
    <x v="15"/>
    <x v="1"/>
    <x v="4"/>
    <x v="8"/>
    <n v="16309574"/>
    <n v="5674"/>
    <n v="11609316"/>
    <n v="3291"/>
    <n v="28055067"/>
    <n v="6283359"/>
    <n v="11086"/>
  </r>
  <r>
    <x v="15"/>
    <x v="1"/>
    <x v="4"/>
    <x v="9"/>
    <n v="77907"/>
    <n v="33"/>
    <n v="558153"/>
    <n v="287"/>
    <n v="636060"/>
    <n v="215975"/>
    <n v="335"/>
  </r>
  <r>
    <x v="15"/>
    <x v="1"/>
    <x v="5"/>
    <x v="10"/>
    <n v="0"/>
    <n v="0"/>
    <n v="6427081"/>
    <n v="925"/>
    <n v="6427081"/>
    <n v="465887"/>
    <n v="963"/>
  </r>
  <r>
    <x v="15"/>
    <x v="1"/>
    <x v="5"/>
    <x v="11"/>
    <n v="0"/>
    <n v="0"/>
    <n v="83424132"/>
    <n v="3575"/>
    <n v="83424132"/>
    <n v="2175180"/>
    <n v="4242"/>
  </r>
  <r>
    <x v="15"/>
    <x v="1"/>
    <x v="6"/>
    <x v="12"/>
    <n v="0"/>
    <n v="0"/>
    <n v="393096"/>
    <n v="100"/>
    <n v="393096"/>
    <n v="73499"/>
    <n v="123"/>
  </r>
  <r>
    <x v="15"/>
    <x v="1"/>
    <x v="6"/>
    <x v="13"/>
    <n v="0"/>
    <n v="0"/>
    <n v="1196521"/>
    <n v="464"/>
    <n v="1196521"/>
    <n v="277288"/>
    <n v="602"/>
  </r>
  <r>
    <x v="15"/>
    <x v="1"/>
    <x v="7"/>
    <x v="14"/>
    <n v="0"/>
    <n v="0"/>
    <n v="2615647"/>
    <n v="587"/>
    <n v="2615647"/>
    <n v="417463"/>
    <n v="753"/>
  </r>
  <r>
    <x v="15"/>
    <x v="1"/>
    <x v="7"/>
    <x v="16"/>
    <n v="2095364"/>
    <n v="383"/>
    <n v="5891299"/>
    <n v="1348"/>
    <n v="7986663"/>
    <n v="1003299"/>
    <n v="1965"/>
  </r>
  <r>
    <x v="15"/>
    <x v="1"/>
    <x v="7"/>
    <x v="17"/>
    <n v="54044"/>
    <n v="24"/>
    <n v="321225"/>
    <n v="133"/>
    <n v="375269"/>
    <n v="89208"/>
    <n v="186"/>
  </r>
  <r>
    <x v="15"/>
    <x v="1"/>
    <x v="7"/>
    <x v="18"/>
    <n v="57920"/>
    <n v="12"/>
    <n v="6455508"/>
    <n v="1353"/>
    <n v="6513428"/>
    <n v="830628"/>
    <n v="1587"/>
  </r>
  <r>
    <x v="15"/>
    <x v="1"/>
    <x v="7"/>
    <x v="19"/>
    <n v="9602040"/>
    <n v="2257"/>
    <n v="86368"/>
    <n v="24"/>
    <n v="9784865"/>
    <n v="1562174"/>
    <n v="2983"/>
  </r>
  <r>
    <x v="15"/>
    <x v="2"/>
    <x v="1"/>
    <x v="1"/>
    <n v="0"/>
    <n v="0"/>
    <n v="0"/>
    <n v="0"/>
    <n v="0"/>
    <n v="2"/>
    <n v="1"/>
  </r>
  <r>
    <x v="15"/>
    <x v="2"/>
    <x v="2"/>
    <x v="2"/>
    <n v="41701753"/>
    <n v="17847"/>
    <n v="25316167"/>
    <n v="7658"/>
    <n v="68731624"/>
    <n v="18325707"/>
    <n v="33150"/>
  </r>
  <r>
    <x v="15"/>
    <x v="2"/>
    <x v="2"/>
    <x v="3"/>
    <n v="27926631"/>
    <n v="9619"/>
    <n v="8975886"/>
    <n v="3717"/>
    <n v="37310255"/>
    <n v="9475438"/>
    <n v="17217"/>
  </r>
  <r>
    <x v="15"/>
    <x v="2"/>
    <x v="2"/>
    <x v="4"/>
    <n v="100155"/>
    <n v="151"/>
    <n v="544606"/>
    <n v="536"/>
    <n v="1431136"/>
    <n v="730882"/>
    <n v="1583"/>
  </r>
  <r>
    <x v="15"/>
    <x v="2"/>
    <x v="2"/>
    <x v="5"/>
    <n v="3877939"/>
    <n v="2823"/>
    <n v="1563113"/>
    <n v="837"/>
    <n v="5462795"/>
    <n v="2399957"/>
    <n v="4636"/>
  </r>
  <r>
    <x v="15"/>
    <x v="2"/>
    <x v="3"/>
    <x v="6"/>
    <n v="0"/>
    <n v="1"/>
    <n v="7009"/>
    <n v="8"/>
    <n v="8805"/>
    <n v="6518"/>
    <n v="12"/>
  </r>
  <r>
    <x v="15"/>
    <x v="2"/>
    <x v="3"/>
    <x v="7"/>
    <n v="0"/>
    <n v="0"/>
    <n v="14422144"/>
    <n v="2526"/>
    <n v="14422144"/>
    <n v="1502550"/>
    <n v="2693"/>
  </r>
  <r>
    <x v="15"/>
    <x v="2"/>
    <x v="4"/>
    <x v="8"/>
    <n v="15277163"/>
    <n v="5524"/>
    <n v="11181374"/>
    <n v="3205"/>
    <n v="26644014"/>
    <n v="6222225"/>
    <n v="10777"/>
  </r>
  <r>
    <x v="15"/>
    <x v="2"/>
    <x v="4"/>
    <x v="9"/>
    <n v="63559"/>
    <n v="35"/>
    <n v="523010"/>
    <n v="228"/>
    <n v="586569"/>
    <n v="181315"/>
    <n v="279"/>
  </r>
  <r>
    <x v="15"/>
    <x v="2"/>
    <x v="5"/>
    <x v="10"/>
    <n v="0"/>
    <n v="0"/>
    <n v="7583908"/>
    <n v="912"/>
    <n v="7583908"/>
    <n v="457229"/>
    <n v="950"/>
  </r>
  <r>
    <x v="15"/>
    <x v="2"/>
    <x v="5"/>
    <x v="11"/>
    <n v="0"/>
    <n v="0"/>
    <n v="86575069"/>
    <n v="3591"/>
    <n v="86575069"/>
    <n v="2175800"/>
    <n v="4209"/>
  </r>
  <r>
    <x v="15"/>
    <x v="2"/>
    <x v="6"/>
    <x v="12"/>
    <n v="0"/>
    <n v="0"/>
    <n v="268141"/>
    <n v="100"/>
    <n v="268141"/>
    <n v="72153"/>
    <n v="125"/>
  </r>
  <r>
    <x v="15"/>
    <x v="2"/>
    <x v="6"/>
    <x v="13"/>
    <n v="0"/>
    <n v="0"/>
    <n v="1359248"/>
    <n v="455"/>
    <n v="1359248"/>
    <n v="292011"/>
    <n v="596"/>
  </r>
  <r>
    <x v="15"/>
    <x v="2"/>
    <x v="7"/>
    <x v="14"/>
    <n v="0"/>
    <n v="0"/>
    <n v="2506778"/>
    <n v="584"/>
    <n v="2506778"/>
    <n v="395075"/>
    <n v="740"/>
  </r>
  <r>
    <x v="15"/>
    <x v="2"/>
    <x v="7"/>
    <x v="16"/>
    <n v="2584077"/>
    <n v="360"/>
    <n v="6318771"/>
    <n v="1362"/>
    <n v="8902848"/>
    <n v="979506"/>
    <n v="1953"/>
  </r>
  <r>
    <x v="15"/>
    <x v="2"/>
    <x v="7"/>
    <x v="17"/>
    <n v="45939"/>
    <n v="23"/>
    <n v="377517"/>
    <n v="130"/>
    <n v="423456"/>
    <n v="91193"/>
    <n v="180"/>
  </r>
  <r>
    <x v="15"/>
    <x v="2"/>
    <x v="7"/>
    <x v="18"/>
    <n v="40170"/>
    <n v="16"/>
    <n v="6743675"/>
    <n v="1381"/>
    <n v="6783845"/>
    <n v="849759"/>
    <n v="1618"/>
  </r>
  <r>
    <x v="15"/>
    <x v="2"/>
    <x v="7"/>
    <x v="19"/>
    <n v="9366252"/>
    <n v="2203"/>
    <n v="66751"/>
    <n v="24"/>
    <n v="9558392"/>
    <n v="1511495"/>
    <n v="2924"/>
  </r>
  <r>
    <x v="15"/>
    <x v="3"/>
    <x v="2"/>
    <x v="2"/>
    <n v="41726966"/>
    <n v="17191"/>
    <n v="25589432"/>
    <n v="7605"/>
    <n v="69011066"/>
    <n v="18079144"/>
    <n v="32298"/>
  </r>
  <r>
    <x v="15"/>
    <x v="3"/>
    <x v="2"/>
    <x v="3"/>
    <n v="28576535"/>
    <n v="9406"/>
    <n v="8933273"/>
    <n v="3626"/>
    <n v="37771871"/>
    <n v="9261771"/>
    <n v="16803"/>
  </r>
  <r>
    <x v="15"/>
    <x v="3"/>
    <x v="2"/>
    <x v="4"/>
    <n v="107614"/>
    <n v="147"/>
    <n v="606488"/>
    <n v="607"/>
    <n v="1397195"/>
    <n v="793011"/>
    <n v="1633"/>
  </r>
  <r>
    <x v="15"/>
    <x v="3"/>
    <x v="2"/>
    <x v="5"/>
    <n v="4430307"/>
    <n v="2892"/>
    <n v="1396230"/>
    <n v="826"/>
    <n v="5859568"/>
    <n v="2517347"/>
    <n v="4588"/>
  </r>
  <r>
    <x v="15"/>
    <x v="3"/>
    <x v="3"/>
    <x v="6"/>
    <n v="0"/>
    <n v="1"/>
    <n v="5184"/>
    <n v="6"/>
    <n v="8137"/>
    <n v="5775"/>
    <n v="9"/>
  </r>
  <r>
    <x v="15"/>
    <x v="3"/>
    <x v="3"/>
    <x v="7"/>
    <n v="0"/>
    <n v="0"/>
    <n v="13997271"/>
    <n v="2552"/>
    <n v="13997271"/>
    <n v="1456841"/>
    <n v="2717"/>
  </r>
  <r>
    <x v="15"/>
    <x v="3"/>
    <x v="4"/>
    <x v="8"/>
    <n v="15993146"/>
    <n v="5359"/>
    <n v="10762494"/>
    <n v="3042"/>
    <n v="26889326"/>
    <n v="6016396"/>
    <n v="10356"/>
  </r>
  <r>
    <x v="15"/>
    <x v="3"/>
    <x v="4"/>
    <x v="9"/>
    <n v="74922"/>
    <n v="42"/>
    <n v="493083"/>
    <n v="228"/>
    <n v="568005"/>
    <n v="178417"/>
    <n v="285"/>
  </r>
  <r>
    <x v="15"/>
    <x v="3"/>
    <x v="5"/>
    <x v="10"/>
    <n v="0"/>
    <n v="0"/>
    <n v="8305326"/>
    <n v="903"/>
    <n v="8305326"/>
    <n v="448286"/>
    <n v="943"/>
  </r>
  <r>
    <x v="15"/>
    <x v="3"/>
    <x v="5"/>
    <x v="11"/>
    <n v="0"/>
    <n v="0"/>
    <n v="87656709"/>
    <n v="3480"/>
    <n v="87656709"/>
    <n v="2128547"/>
    <n v="4098"/>
  </r>
  <r>
    <x v="15"/>
    <x v="3"/>
    <x v="6"/>
    <x v="12"/>
    <n v="0"/>
    <n v="0"/>
    <n v="316391"/>
    <n v="98"/>
    <n v="316391"/>
    <n v="69786"/>
    <n v="121"/>
  </r>
  <r>
    <x v="15"/>
    <x v="3"/>
    <x v="6"/>
    <x v="13"/>
    <n v="0"/>
    <n v="0"/>
    <n v="1198897"/>
    <n v="447"/>
    <n v="1198897"/>
    <n v="295866"/>
    <n v="556"/>
  </r>
  <r>
    <x v="15"/>
    <x v="3"/>
    <x v="7"/>
    <x v="14"/>
    <n v="0"/>
    <n v="0"/>
    <n v="3056296"/>
    <n v="574"/>
    <n v="3056296"/>
    <n v="459485"/>
    <n v="728"/>
  </r>
  <r>
    <x v="15"/>
    <x v="3"/>
    <x v="7"/>
    <x v="16"/>
    <n v="2489216"/>
    <n v="354"/>
    <n v="6403998"/>
    <n v="1341"/>
    <n v="8893214"/>
    <n v="940755"/>
    <n v="1918"/>
  </r>
  <r>
    <x v="15"/>
    <x v="3"/>
    <x v="7"/>
    <x v="17"/>
    <n v="76371"/>
    <n v="26"/>
    <n v="389615"/>
    <n v="129"/>
    <n v="465986"/>
    <n v="94033"/>
    <n v="183"/>
  </r>
  <r>
    <x v="15"/>
    <x v="3"/>
    <x v="7"/>
    <x v="18"/>
    <n v="83669"/>
    <n v="23"/>
    <n v="7442541"/>
    <n v="1379"/>
    <n v="7526210"/>
    <n v="852980"/>
    <n v="1620"/>
  </r>
  <r>
    <x v="15"/>
    <x v="3"/>
    <x v="7"/>
    <x v="19"/>
    <n v="10310739"/>
    <n v="2202"/>
    <n v="84792"/>
    <n v="24"/>
    <n v="10493967"/>
    <n v="1558649"/>
    <n v="2918"/>
  </r>
  <r>
    <x v="16"/>
    <x v="0"/>
    <x v="2"/>
    <x v="2"/>
    <n v="43012330"/>
    <n v="16720"/>
    <n v="26184024"/>
    <n v="7532"/>
    <n v="70710411"/>
    <n v="17787938"/>
    <n v="31419"/>
  </r>
  <r>
    <x v="16"/>
    <x v="0"/>
    <x v="2"/>
    <x v="3"/>
    <n v="29694177"/>
    <n v="9252"/>
    <n v="7584579"/>
    <n v="3335"/>
    <n v="37479326"/>
    <n v="9351945"/>
    <n v="16329"/>
  </r>
  <r>
    <x v="16"/>
    <x v="0"/>
    <x v="2"/>
    <x v="4"/>
    <n v="104074"/>
    <n v="147"/>
    <n v="496650"/>
    <n v="555"/>
    <n v="1106187"/>
    <n v="728596"/>
    <n v="1526"/>
  </r>
  <r>
    <x v="16"/>
    <x v="0"/>
    <x v="2"/>
    <x v="5"/>
    <n v="4365746"/>
    <n v="2798"/>
    <n v="1407237"/>
    <n v="799"/>
    <n v="5831755"/>
    <n v="2447689"/>
    <n v="4488"/>
  </r>
  <r>
    <x v="16"/>
    <x v="0"/>
    <x v="3"/>
    <x v="6"/>
    <n v="0"/>
    <n v="1"/>
    <n v="6325"/>
    <n v="25"/>
    <n v="10122"/>
    <n v="13816"/>
    <n v="35"/>
  </r>
  <r>
    <x v="16"/>
    <x v="0"/>
    <x v="3"/>
    <x v="7"/>
    <n v="0"/>
    <n v="0"/>
    <n v="12552503"/>
    <n v="2522"/>
    <n v="12552503"/>
    <n v="1381000"/>
    <n v="2687"/>
  </r>
  <r>
    <x v="16"/>
    <x v="0"/>
    <x v="4"/>
    <x v="8"/>
    <n v="16977758"/>
    <n v="5583"/>
    <n v="10143918"/>
    <n v="2925"/>
    <n v="27227048"/>
    <n v="6033297"/>
    <n v="10524"/>
  </r>
  <r>
    <x v="16"/>
    <x v="0"/>
    <x v="4"/>
    <x v="9"/>
    <n v="69752"/>
    <n v="46"/>
    <n v="604029"/>
    <n v="235"/>
    <n v="673781"/>
    <n v="190027"/>
    <n v="300"/>
  </r>
  <r>
    <x v="16"/>
    <x v="0"/>
    <x v="5"/>
    <x v="10"/>
    <n v="0"/>
    <n v="0"/>
    <n v="8130319"/>
    <n v="853"/>
    <n v="8130319"/>
    <n v="460986"/>
    <n v="891"/>
  </r>
  <r>
    <x v="16"/>
    <x v="0"/>
    <x v="5"/>
    <x v="11"/>
    <n v="0"/>
    <n v="0"/>
    <n v="89214207"/>
    <n v="3636"/>
    <n v="89214207"/>
    <n v="2170383"/>
    <n v="4216"/>
  </r>
  <r>
    <x v="16"/>
    <x v="0"/>
    <x v="6"/>
    <x v="12"/>
    <n v="0"/>
    <n v="0"/>
    <n v="345207"/>
    <n v="95"/>
    <n v="345207"/>
    <n v="69236"/>
    <n v="118"/>
  </r>
  <r>
    <x v="16"/>
    <x v="0"/>
    <x v="6"/>
    <x v="13"/>
    <n v="0"/>
    <n v="0"/>
    <n v="855450"/>
    <n v="437"/>
    <n v="855450"/>
    <n v="267341"/>
    <n v="544"/>
  </r>
  <r>
    <x v="16"/>
    <x v="0"/>
    <x v="7"/>
    <x v="14"/>
    <n v="0"/>
    <n v="0"/>
    <n v="3132700"/>
    <n v="578"/>
    <n v="3132700"/>
    <n v="463231"/>
    <n v="732"/>
  </r>
  <r>
    <x v="16"/>
    <x v="0"/>
    <x v="7"/>
    <x v="16"/>
    <n v="2722213"/>
    <n v="349"/>
    <n v="6001708"/>
    <n v="1330"/>
    <n v="8723921"/>
    <n v="962367"/>
    <n v="1902"/>
  </r>
  <r>
    <x v="16"/>
    <x v="0"/>
    <x v="7"/>
    <x v="17"/>
    <n v="70485"/>
    <n v="25"/>
    <n v="352222"/>
    <n v="129"/>
    <n v="422707"/>
    <n v="93137"/>
    <n v="182"/>
  </r>
  <r>
    <x v="16"/>
    <x v="0"/>
    <x v="7"/>
    <x v="18"/>
    <n v="105508"/>
    <n v="22"/>
    <n v="7188988"/>
    <n v="1418"/>
    <n v="7294496"/>
    <n v="807383"/>
    <n v="1570"/>
  </r>
  <r>
    <x v="16"/>
    <x v="0"/>
    <x v="7"/>
    <x v="19"/>
    <n v="9459659"/>
    <n v="2146"/>
    <n v="106442"/>
    <n v="25"/>
    <n v="9685414"/>
    <n v="1505483"/>
    <n v="2810"/>
  </r>
  <r>
    <x v="16"/>
    <x v="1"/>
    <x v="1"/>
    <x v="1"/>
    <n v="0"/>
    <n v="0"/>
    <n v="0"/>
    <n v="0"/>
    <n v="0"/>
    <n v="2"/>
    <n v="1"/>
  </r>
  <r>
    <x v="16"/>
    <x v="1"/>
    <x v="2"/>
    <x v="2"/>
    <n v="38933749"/>
    <n v="15762"/>
    <n v="24394780"/>
    <n v="7639"/>
    <n v="64766439"/>
    <n v="16795741"/>
    <n v="30519"/>
  </r>
  <r>
    <x v="16"/>
    <x v="1"/>
    <x v="2"/>
    <x v="3"/>
    <n v="25387633"/>
    <n v="8741"/>
    <n v="6800955"/>
    <n v="3247"/>
    <n v="32397690"/>
    <n v="8579180"/>
    <n v="15637"/>
  </r>
  <r>
    <x v="16"/>
    <x v="1"/>
    <x v="2"/>
    <x v="4"/>
    <n v="97122"/>
    <n v="131"/>
    <n v="432615"/>
    <n v="596"/>
    <n v="1215768"/>
    <n v="764897"/>
    <n v="1571"/>
  </r>
  <r>
    <x v="16"/>
    <x v="1"/>
    <x v="2"/>
    <x v="5"/>
    <n v="4073797"/>
    <n v="2641"/>
    <n v="1269221"/>
    <n v="731"/>
    <n v="5377400"/>
    <n v="2329227"/>
    <n v="4273"/>
  </r>
  <r>
    <x v="16"/>
    <x v="1"/>
    <x v="3"/>
    <x v="6"/>
    <n v="0"/>
    <n v="1"/>
    <n v="7542"/>
    <n v="40"/>
    <n v="9931"/>
    <n v="29148"/>
    <n v="52"/>
  </r>
  <r>
    <x v="16"/>
    <x v="1"/>
    <x v="3"/>
    <x v="7"/>
    <n v="0"/>
    <n v="0"/>
    <n v="13977056"/>
    <n v="2521"/>
    <n v="13977056"/>
    <n v="1380955"/>
    <n v="2684"/>
  </r>
  <r>
    <x v="16"/>
    <x v="1"/>
    <x v="4"/>
    <x v="8"/>
    <n v="16103353"/>
    <n v="5403"/>
    <n v="10107508"/>
    <n v="2878"/>
    <n v="26348020"/>
    <n v="5902109"/>
    <n v="10242"/>
  </r>
  <r>
    <x v="16"/>
    <x v="1"/>
    <x v="4"/>
    <x v="9"/>
    <n v="45870"/>
    <n v="40"/>
    <n v="545442"/>
    <n v="206"/>
    <n v="591312"/>
    <n v="176124"/>
    <n v="270"/>
  </r>
  <r>
    <x v="16"/>
    <x v="1"/>
    <x v="5"/>
    <x v="10"/>
    <n v="0"/>
    <n v="0"/>
    <n v="7098012"/>
    <n v="896"/>
    <n v="7098012"/>
    <n v="460700"/>
    <n v="923"/>
  </r>
  <r>
    <x v="16"/>
    <x v="1"/>
    <x v="5"/>
    <x v="11"/>
    <n v="0"/>
    <n v="0"/>
    <n v="84702386"/>
    <n v="3852"/>
    <n v="84702386"/>
    <n v="2269263"/>
    <n v="4444"/>
  </r>
  <r>
    <x v="16"/>
    <x v="1"/>
    <x v="6"/>
    <x v="12"/>
    <n v="0"/>
    <n v="0"/>
    <n v="391310"/>
    <n v="97"/>
    <n v="391310"/>
    <n v="70617"/>
    <n v="119"/>
  </r>
  <r>
    <x v="16"/>
    <x v="1"/>
    <x v="6"/>
    <x v="13"/>
    <n v="0"/>
    <n v="0"/>
    <n v="1155617"/>
    <n v="431"/>
    <n v="1155617"/>
    <n v="265816"/>
    <n v="537"/>
  </r>
  <r>
    <x v="16"/>
    <x v="1"/>
    <x v="7"/>
    <x v="14"/>
    <n v="0"/>
    <n v="0"/>
    <n v="2806485"/>
    <n v="582"/>
    <n v="2806485"/>
    <n v="437440"/>
    <n v="737"/>
  </r>
  <r>
    <x v="16"/>
    <x v="1"/>
    <x v="7"/>
    <x v="16"/>
    <n v="2545369"/>
    <n v="353"/>
    <n v="5636854"/>
    <n v="1342"/>
    <n v="8182223"/>
    <n v="986533"/>
    <n v="1925"/>
  </r>
  <r>
    <x v="16"/>
    <x v="1"/>
    <x v="7"/>
    <x v="17"/>
    <n v="58629"/>
    <n v="25"/>
    <n v="342005"/>
    <n v="127"/>
    <n v="400634"/>
    <n v="89554"/>
    <n v="178"/>
  </r>
  <r>
    <x v="16"/>
    <x v="1"/>
    <x v="7"/>
    <x v="18"/>
    <n v="0"/>
    <n v="5"/>
    <n v="6576024"/>
    <n v="1505"/>
    <n v="6576024"/>
    <n v="809906"/>
    <n v="1623"/>
  </r>
  <r>
    <x v="16"/>
    <x v="1"/>
    <x v="7"/>
    <x v="19"/>
    <n v="8390306"/>
    <n v="2114"/>
    <n v="90491"/>
    <n v="24"/>
    <n v="8573150"/>
    <n v="1428356"/>
    <n v="2766"/>
  </r>
  <r>
    <x v="16"/>
    <x v="2"/>
    <x v="1"/>
    <x v="1"/>
    <n v="0"/>
    <n v="0"/>
    <n v="0"/>
    <n v="0"/>
    <n v="0"/>
    <n v="135"/>
    <n v="1"/>
  </r>
  <r>
    <x v="16"/>
    <x v="2"/>
    <x v="2"/>
    <x v="2"/>
    <n v="37318718"/>
    <n v="15486"/>
    <n v="25460198"/>
    <n v="7537"/>
    <n v="64548238"/>
    <n v="16363483"/>
    <n v="29861"/>
  </r>
  <r>
    <x v="16"/>
    <x v="2"/>
    <x v="2"/>
    <x v="3"/>
    <n v="25752653"/>
    <n v="8656"/>
    <n v="7348673"/>
    <n v="3153"/>
    <n v="33377946"/>
    <n v="8411719"/>
    <n v="15411"/>
  </r>
  <r>
    <x v="16"/>
    <x v="2"/>
    <x v="2"/>
    <x v="4"/>
    <n v="91703"/>
    <n v="139"/>
    <n v="460348"/>
    <n v="622"/>
    <n v="1217486"/>
    <n v="753399"/>
    <n v="1616"/>
  </r>
  <r>
    <x v="16"/>
    <x v="2"/>
    <x v="2"/>
    <x v="5"/>
    <n v="2859369"/>
    <n v="2483"/>
    <n v="1289977"/>
    <n v="771"/>
    <n v="4192390"/>
    <n v="2135557"/>
    <n v="4171"/>
  </r>
  <r>
    <x v="16"/>
    <x v="2"/>
    <x v="3"/>
    <x v="6"/>
    <n v="0"/>
    <n v="1"/>
    <n v="5107"/>
    <n v="46"/>
    <n v="9461"/>
    <n v="34097"/>
    <n v="59"/>
  </r>
  <r>
    <x v="16"/>
    <x v="2"/>
    <x v="3"/>
    <x v="7"/>
    <n v="0"/>
    <n v="0"/>
    <n v="15465698"/>
    <n v="2500"/>
    <n v="15465698"/>
    <n v="1491507"/>
    <n v="2654"/>
  </r>
  <r>
    <x v="16"/>
    <x v="2"/>
    <x v="4"/>
    <x v="8"/>
    <n v="15796813"/>
    <n v="5343"/>
    <n v="10511149"/>
    <n v="2875"/>
    <n v="26430992"/>
    <n v="5771042"/>
    <n v="10159"/>
  </r>
  <r>
    <x v="16"/>
    <x v="2"/>
    <x v="4"/>
    <x v="9"/>
    <n v="45781"/>
    <n v="37"/>
    <n v="541562"/>
    <n v="229"/>
    <n v="587343"/>
    <n v="180395"/>
    <n v="287"/>
  </r>
  <r>
    <x v="16"/>
    <x v="2"/>
    <x v="5"/>
    <x v="10"/>
    <n v="0"/>
    <n v="0"/>
    <n v="7167699"/>
    <n v="966"/>
    <n v="7167699"/>
    <n v="466211"/>
    <n v="993"/>
  </r>
  <r>
    <x v="16"/>
    <x v="2"/>
    <x v="5"/>
    <x v="11"/>
    <n v="0"/>
    <n v="0"/>
    <n v="92289270"/>
    <n v="3851"/>
    <n v="92289270"/>
    <n v="2280311"/>
    <n v="4413"/>
  </r>
  <r>
    <x v="16"/>
    <x v="2"/>
    <x v="6"/>
    <x v="12"/>
    <n v="0"/>
    <n v="0"/>
    <n v="412104"/>
    <n v="101"/>
    <n v="412104"/>
    <n v="71590"/>
    <n v="124"/>
  </r>
  <r>
    <x v="16"/>
    <x v="2"/>
    <x v="6"/>
    <x v="13"/>
    <n v="0"/>
    <n v="0"/>
    <n v="1241015"/>
    <n v="413"/>
    <n v="1241015"/>
    <n v="266141"/>
    <n v="518"/>
  </r>
  <r>
    <x v="16"/>
    <x v="2"/>
    <x v="7"/>
    <x v="14"/>
    <n v="0"/>
    <n v="0"/>
    <n v="2528329"/>
    <n v="577"/>
    <n v="2528329"/>
    <n v="423860"/>
    <n v="730"/>
  </r>
  <r>
    <x v="16"/>
    <x v="2"/>
    <x v="7"/>
    <x v="16"/>
    <n v="2668936"/>
    <n v="343"/>
    <n v="6046738"/>
    <n v="1312"/>
    <n v="8715674"/>
    <n v="964566"/>
    <n v="1914"/>
  </r>
  <r>
    <x v="16"/>
    <x v="2"/>
    <x v="7"/>
    <x v="17"/>
    <n v="56546"/>
    <n v="24"/>
    <n v="245406"/>
    <n v="125"/>
    <n v="301952"/>
    <n v="83208"/>
    <n v="175"/>
  </r>
  <r>
    <x v="16"/>
    <x v="2"/>
    <x v="7"/>
    <x v="18"/>
    <n v="0"/>
    <n v="0"/>
    <n v="6945237"/>
    <n v="1424"/>
    <n v="6945237"/>
    <n v="820788"/>
    <n v="1520"/>
  </r>
  <r>
    <x v="16"/>
    <x v="2"/>
    <x v="7"/>
    <x v="19"/>
    <n v="8861779"/>
    <n v="2054"/>
    <n v="76657"/>
    <n v="25"/>
    <n v="9029108"/>
    <n v="1368183"/>
    <n v="2693"/>
  </r>
  <r>
    <x v="16"/>
    <x v="3"/>
    <x v="1"/>
    <x v="1"/>
    <n v="10503"/>
    <n v="11"/>
    <n v="0"/>
    <n v="0"/>
    <n v="10503"/>
    <n v="3779"/>
    <n v="12"/>
  </r>
  <r>
    <x v="16"/>
    <x v="3"/>
    <x v="2"/>
    <x v="2"/>
    <n v="37782290"/>
    <n v="15083"/>
    <n v="25191381"/>
    <n v="7496"/>
    <n v="64568937"/>
    <n v="16301563"/>
    <n v="29269"/>
  </r>
  <r>
    <x v="16"/>
    <x v="3"/>
    <x v="2"/>
    <x v="3"/>
    <n v="26363481"/>
    <n v="8633"/>
    <n v="7187071"/>
    <n v="2920"/>
    <n v="33797215"/>
    <n v="8195952"/>
    <n v="15023"/>
  </r>
  <r>
    <x v="16"/>
    <x v="3"/>
    <x v="2"/>
    <x v="4"/>
    <n v="83823"/>
    <n v="136"/>
    <n v="501481"/>
    <n v="609"/>
    <n v="1213731"/>
    <n v="776148"/>
    <n v="1607"/>
  </r>
  <r>
    <x v="16"/>
    <x v="3"/>
    <x v="2"/>
    <x v="5"/>
    <n v="3500473"/>
    <n v="2347"/>
    <n v="1120462"/>
    <n v="656"/>
    <n v="4675354"/>
    <n v="2079816"/>
    <n v="3848"/>
  </r>
  <r>
    <x v="16"/>
    <x v="3"/>
    <x v="3"/>
    <x v="6"/>
    <n v="0"/>
    <n v="1"/>
    <n v="21530"/>
    <n v="63"/>
    <n v="23083"/>
    <n v="39237"/>
    <n v="76"/>
  </r>
  <r>
    <x v="16"/>
    <x v="3"/>
    <x v="3"/>
    <x v="7"/>
    <n v="0"/>
    <n v="0"/>
    <n v="14029593"/>
    <n v="2392"/>
    <n v="14029593"/>
    <n v="1361797"/>
    <n v="2557"/>
  </r>
  <r>
    <x v="16"/>
    <x v="3"/>
    <x v="4"/>
    <x v="8"/>
    <n v="14651144"/>
    <n v="5071"/>
    <n v="9576419"/>
    <n v="2753"/>
    <n v="24350265"/>
    <n v="5320247"/>
    <n v="9728"/>
  </r>
  <r>
    <x v="16"/>
    <x v="3"/>
    <x v="4"/>
    <x v="9"/>
    <n v="38355"/>
    <n v="37"/>
    <n v="571040"/>
    <n v="215"/>
    <n v="609395"/>
    <n v="170635"/>
    <n v="272"/>
  </r>
  <r>
    <x v="16"/>
    <x v="3"/>
    <x v="5"/>
    <x v="10"/>
    <n v="0"/>
    <n v="0"/>
    <n v="8152512"/>
    <n v="905"/>
    <n v="8152512"/>
    <n v="435115"/>
    <n v="933"/>
  </r>
  <r>
    <x v="16"/>
    <x v="3"/>
    <x v="5"/>
    <x v="11"/>
    <n v="0"/>
    <n v="0"/>
    <n v="92959452"/>
    <n v="3913"/>
    <n v="92959452"/>
    <n v="2246915"/>
    <n v="4458"/>
  </r>
  <r>
    <x v="16"/>
    <x v="3"/>
    <x v="6"/>
    <x v="12"/>
    <n v="0"/>
    <n v="0"/>
    <n v="416848"/>
    <n v="98"/>
    <n v="416848"/>
    <n v="70155"/>
    <n v="118"/>
  </r>
  <r>
    <x v="16"/>
    <x v="3"/>
    <x v="6"/>
    <x v="13"/>
    <n v="0"/>
    <n v="0"/>
    <n v="860096"/>
    <n v="403"/>
    <n v="860096"/>
    <n v="251495"/>
    <n v="505"/>
  </r>
  <r>
    <x v="16"/>
    <x v="3"/>
    <x v="7"/>
    <x v="14"/>
    <n v="0"/>
    <n v="0"/>
    <n v="3319566"/>
    <n v="575"/>
    <n v="3319566"/>
    <n v="457503"/>
    <n v="727"/>
  </r>
  <r>
    <x v="16"/>
    <x v="3"/>
    <x v="7"/>
    <x v="16"/>
    <n v="2236519"/>
    <n v="338"/>
    <n v="6403797"/>
    <n v="1304"/>
    <n v="8640316"/>
    <n v="942960"/>
    <n v="1862"/>
  </r>
  <r>
    <x v="16"/>
    <x v="3"/>
    <x v="7"/>
    <x v="17"/>
    <n v="56537"/>
    <n v="24"/>
    <n v="226755"/>
    <n v="123"/>
    <n v="283292"/>
    <n v="83582"/>
    <n v="174"/>
  </r>
  <r>
    <x v="16"/>
    <x v="3"/>
    <x v="7"/>
    <x v="18"/>
    <n v="0"/>
    <n v="2"/>
    <n v="7173959"/>
    <n v="1378"/>
    <n v="7173959"/>
    <n v="804437"/>
    <n v="1475"/>
  </r>
  <r>
    <x v="16"/>
    <x v="3"/>
    <x v="7"/>
    <x v="19"/>
    <n v="10810133"/>
    <n v="2020"/>
    <n v="85821"/>
    <n v="26"/>
    <n v="10996841"/>
    <n v="1378887"/>
    <n v="2689"/>
  </r>
  <r>
    <x v="17"/>
    <x v="0"/>
    <x v="1"/>
    <x v="1"/>
    <n v="17664"/>
    <n v="13"/>
    <n v="0"/>
    <n v="0"/>
    <n v="17664"/>
    <n v="8485"/>
    <n v="16"/>
  </r>
  <r>
    <x v="17"/>
    <x v="0"/>
    <x v="2"/>
    <x v="2"/>
    <n v="39456044"/>
    <n v="15050"/>
    <n v="27105021"/>
    <n v="7365"/>
    <n v="68502116"/>
    <n v="16537503"/>
    <n v="29101"/>
  </r>
  <r>
    <x v="17"/>
    <x v="0"/>
    <x v="2"/>
    <x v="3"/>
    <n v="28239861"/>
    <n v="8023"/>
    <n v="7289545"/>
    <n v="2939"/>
    <n v="35672821"/>
    <n v="8231049"/>
    <n v="14213"/>
  </r>
  <r>
    <x v="17"/>
    <x v="0"/>
    <x v="2"/>
    <x v="4"/>
    <n v="74445"/>
    <n v="116"/>
    <n v="441531"/>
    <n v="572"/>
    <n v="876010"/>
    <n v="746925"/>
    <n v="1508"/>
  </r>
  <r>
    <x v="17"/>
    <x v="0"/>
    <x v="2"/>
    <x v="5"/>
    <n v="4477579"/>
    <n v="2123"/>
    <n v="767836"/>
    <n v="451"/>
    <n v="5289014"/>
    <n v="1834192"/>
    <n v="3438"/>
  </r>
  <r>
    <x v="17"/>
    <x v="0"/>
    <x v="3"/>
    <x v="6"/>
    <n v="0"/>
    <n v="1"/>
    <n v="68357"/>
    <n v="70"/>
    <n v="70012"/>
    <n v="56819"/>
    <n v="101"/>
  </r>
  <r>
    <x v="17"/>
    <x v="0"/>
    <x v="3"/>
    <x v="7"/>
    <n v="0"/>
    <n v="0"/>
    <n v="12652073"/>
    <n v="2440"/>
    <n v="12652073"/>
    <n v="1354457"/>
    <n v="2596"/>
  </r>
  <r>
    <x v="17"/>
    <x v="0"/>
    <x v="4"/>
    <x v="8"/>
    <n v="14196064"/>
    <n v="4599"/>
    <n v="8651839"/>
    <n v="2012"/>
    <n v="22938896"/>
    <n v="5008236"/>
    <n v="8347"/>
  </r>
  <r>
    <x v="17"/>
    <x v="0"/>
    <x v="4"/>
    <x v="9"/>
    <n v="55029"/>
    <n v="39"/>
    <n v="551262"/>
    <n v="205"/>
    <n v="606291"/>
    <n v="167941"/>
    <n v="262"/>
  </r>
  <r>
    <x v="17"/>
    <x v="0"/>
    <x v="5"/>
    <x v="10"/>
    <n v="0"/>
    <n v="0"/>
    <n v="8045400"/>
    <n v="870"/>
    <n v="8045400"/>
    <n v="455088"/>
    <n v="900"/>
  </r>
  <r>
    <x v="17"/>
    <x v="0"/>
    <x v="5"/>
    <x v="11"/>
    <n v="0"/>
    <n v="0"/>
    <n v="89985230"/>
    <n v="3845"/>
    <n v="89985230"/>
    <n v="2267921"/>
    <n v="4414"/>
  </r>
  <r>
    <x v="17"/>
    <x v="0"/>
    <x v="6"/>
    <x v="12"/>
    <n v="0"/>
    <n v="0"/>
    <n v="471653"/>
    <n v="100"/>
    <n v="471653"/>
    <n v="61355"/>
    <n v="120"/>
  </r>
  <r>
    <x v="17"/>
    <x v="0"/>
    <x v="6"/>
    <x v="13"/>
    <n v="0"/>
    <n v="0"/>
    <n v="885569"/>
    <n v="386"/>
    <n v="885569"/>
    <n v="250532"/>
    <n v="494"/>
  </r>
  <r>
    <x v="17"/>
    <x v="0"/>
    <x v="7"/>
    <x v="14"/>
    <n v="0"/>
    <n v="0"/>
    <n v="3502904"/>
    <n v="575"/>
    <n v="3502904"/>
    <n v="472684"/>
    <n v="727"/>
  </r>
  <r>
    <x v="17"/>
    <x v="0"/>
    <x v="7"/>
    <x v="16"/>
    <n v="2418946"/>
    <n v="308"/>
    <n v="5850832"/>
    <n v="1271"/>
    <n v="8269778"/>
    <n v="948228"/>
    <n v="1798"/>
  </r>
  <r>
    <x v="17"/>
    <x v="0"/>
    <x v="7"/>
    <x v="17"/>
    <n v="49772"/>
    <n v="23"/>
    <n v="247341"/>
    <n v="116"/>
    <n v="297113"/>
    <n v="96711"/>
    <n v="168"/>
  </r>
  <r>
    <x v="17"/>
    <x v="0"/>
    <x v="7"/>
    <x v="18"/>
    <n v="0"/>
    <n v="5"/>
    <n v="6779984"/>
    <n v="1376"/>
    <n v="6779984"/>
    <n v="770747"/>
    <n v="1472"/>
  </r>
  <r>
    <x v="17"/>
    <x v="0"/>
    <x v="7"/>
    <x v="19"/>
    <n v="10118951"/>
    <n v="1998"/>
    <n v="102991"/>
    <n v="27"/>
    <n v="10347844"/>
    <n v="1400109"/>
    <n v="2643"/>
  </r>
  <r>
    <x v="17"/>
    <x v="1"/>
    <x v="1"/>
    <x v="1"/>
    <n v="14335"/>
    <n v="10"/>
    <n v="0"/>
    <n v="0"/>
    <n v="14335"/>
    <n v="6088"/>
    <n v="11"/>
  </r>
  <r>
    <x v="17"/>
    <x v="1"/>
    <x v="2"/>
    <x v="2"/>
    <n v="38996058"/>
    <n v="14791"/>
    <n v="26055976"/>
    <n v="6933"/>
    <n v="67124752"/>
    <n v="16156104"/>
    <n v="28222"/>
  </r>
  <r>
    <x v="17"/>
    <x v="1"/>
    <x v="2"/>
    <x v="3"/>
    <n v="26402151"/>
    <n v="7947"/>
    <n v="7443754"/>
    <n v="2916"/>
    <n v="34049343"/>
    <n v="7784724"/>
    <n v="14145"/>
  </r>
  <r>
    <x v="17"/>
    <x v="1"/>
    <x v="2"/>
    <x v="4"/>
    <n v="72373"/>
    <n v="109"/>
    <n v="338346"/>
    <n v="521"/>
    <n v="1086997"/>
    <n v="684573"/>
    <n v="1399"/>
  </r>
  <r>
    <x v="17"/>
    <x v="1"/>
    <x v="2"/>
    <x v="5"/>
    <n v="4304144"/>
    <n v="2068"/>
    <n v="799011"/>
    <n v="416"/>
    <n v="5152257"/>
    <n v="1821621"/>
    <n v="3345"/>
  </r>
  <r>
    <x v="17"/>
    <x v="1"/>
    <x v="3"/>
    <x v="6"/>
    <n v="0"/>
    <n v="1"/>
    <n v="71227"/>
    <n v="79"/>
    <n v="72536"/>
    <n v="63090"/>
    <n v="113"/>
  </r>
  <r>
    <x v="17"/>
    <x v="1"/>
    <x v="3"/>
    <x v="7"/>
    <n v="0"/>
    <n v="0"/>
    <n v="12303390"/>
    <n v="2425"/>
    <n v="12303390"/>
    <n v="1373865"/>
    <n v="2582"/>
  </r>
  <r>
    <x v="17"/>
    <x v="1"/>
    <x v="4"/>
    <x v="8"/>
    <n v="14057793"/>
    <n v="4593"/>
    <n v="8319577"/>
    <n v="2032"/>
    <n v="22459412"/>
    <n v="4731017"/>
    <n v="8358"/>
  </r>
  <r>
    <x v="17"/>
    <x v="1"/>
    <x v="4"/>
    <x v="9"/>
    <n v="48475"/>
    <n v="34"/>
    <n v="522994"/>
    <n v="192"/>
    <n v="571469"/>
    <n v="154056"/>
    <n v="240"/>
  </r>
  <r>
    <x v="17"/>
    <x v="1"/>
    <x v="5"/>
    <x v="10"/>
    <n v="0"/>
    <n v="0"/>
    <n v="7367001"/>
    <n v="909"/>
    <n v="7367001"/>
    <n v="444495"/>
    <n v="936"/>
  </r>
  <r>
    <x v="17"/>
    <x v="1"/>
    <x v="5"/>
    <x v="11"/>
    <n v="0"/>
    <n v="0"/>
    <n v="85453445"/>
    <n v="3847"/>
    <n v="85453445"/>
    <n v="2231624"/>
    <n v="4428"/>
  </r>
  <r>
    <x v="17"/>
    <x v="1"/>
    <x v="6"/>
    <x v="12"/>
    <n v="0"/>
    <n v="0"/>
    <n v="386666"/>
    <n v="102"/>
    <n v="386666"/>
    <n v="71199"/>
    <n v="123"/>
  </r>
  <r>
    <x v="17"/>
    <x v="1"/>
    <x v="6"/>
    <x v="13"/>
    <n v="0"/>
    <n v="0"/>
    <n v="1001568"/>
    <n v="394"/>
    <n v="1001568"/>
    <n v="269474"/>
    <n v="491"/>
  </r>
  <r>
    <x v="17"/>
    <x v="1"/>
    <x v="7"/>
    <x v="14"/>
    <n v="0"/>
    <n v="0"/>
    <n v="3065973"/>
    <n v="566"/>
    <n v="3065973"/>
    <n v="454524"/>
    <n v="718"/>
  </r>
  <r>
    <x v="17"/>
    <x v="1"/>
    <x v="7"/>
    <x v="16"/>
    <n v="2246182"/>
    <n v="302"/>
    <n v="5729172"/>
    <n v="1303"/>
    <n v="7975354"/>
    <n v="913533"/>
    <n v="1801"/>
  </r>
  <r>
    <x v="17"/>
    <x v="1"/>
    <x v="7"/>
    <x v="17"/>
    <n v="54370"/>
    <n v="22"/>
    <n v="338373"/>
    <n v="124"/>
    <n v="392743"/>
    <n v="84560"/>
    <n v="172"/>
  </r>
  <r>
    <x v="17"/>
    <x v="1"/>
    <x v="7"/>
    <x v="18"/>
    <n v="0"/>
    <n v="5"/>
    <n v="5702583"/>
    <n v="1387"/>
    <n v="5702583"/>
    <n v="681564"/>
    <n v="1488"/>
  </r>
  <r>
    <x v="17"/>
    <x v="1"/>
    <x v="7"/>
    <x v="19"/>
    <n v="8543420"/>
    <n v="2083"/>
    <n v="85736"/>
    <n v="28"/>
    <n v="8741581"/>
    <n v="1437544"/>
    <n v="2756"/>
  </r>
  <r>
    <x v="17"/>
    <x v="2"/>
    <x v="1"/>
    <x v="1"/>
    <n v="611"/>
    <n v="10"/>
    <n v="0"/>
    <n v="0"/>
    <n v="611"/>
    <n v="361"/>
    <n v="11"/>
  </r>
  <r>
    <x v="17"/>
    <x v="2"/>
    <x v="2"/>
    <x v="2"/>
    <n v="35889591"/>
    <n v="14690"/>
    <n v="26950635"/>
    <n v="6872"/>
    <n v="64377978"/>
    <n v="15949591"/>
    <n v="28088"/>
  </r>
  <r>
    <x v="17"/>
    <x v="2"/>
    <x v="2"/>
    <x v="3"/>
    <n v="24779972"/>
    <n v="7921"/>
    <n v="7578195"/>
    <n v="2717"/>
    <n v="32668245"/>
    <n v="7538407"/>
    <n v="13782"/>
  </r>
  <r>
    <x v="17"/>
    <x v="2"/>
    <x v="2"/>
    <x v="4"/>
    <n v="85834"/>
    <n v="105"/>
    <n v="322429"/>
    <n v="424"/>
    <n v="1199882"/>
    <n v="645079"/>
    <n v="1269"/>
  </r>
  <r>
    <x v="17"/>
    <x v="2"/>
    <x v="2"/>
    <x v="5"/>
    <n v="3536608"/>
    <n v="2044"/>
    <n v="853462"/>
    <n v="417"/>
    <n v="4423611"/>
    <n v="1840744"/>
    <n v="3358"/>
  </r>
  <r>
    <x v="17"/>
    <x v="2"/>
    <x v="3"/>
    <x v="6"/>
    <n v="0"/>
    <n v="1"/>
    <n v="370408"/>
    <n v="85"/>
    <n v="371368"/>
    <n v="68521"/>
    <n v="118"/>
  </r>
  <r>
    <x v="17"/>
    <x v="2"/>
    <x v="3"/>
    <x v="7"/>
    <n v="0"/>
    <n v="0"/>
    <n v="14696145"/>
    <n v="2500"/>
    <n v="14696145"/>
    <n v="1349747"/>
    <n v="2652"/>
  </r>
  <r>
    <x v="17"/>
    <x v="2"/>
    <x v="4"/>
    <x v="8"/>
    <n v="12822715"/>
    <n v="4458"/>
    <n v="8487641"/>
    <n v="2037"/>
    <n v="21388288"/>
    <n v="4747874"/>
    <n v="8202"/>
  </r>
  <r>
    <x v="17"/>
    <x v="2"/>
    <x v="4"/>
    <x v="9"/>
    <n v="52224"/>
    <n v="30"/>
    <n v="478470"/>
    <n v="180"/>
    <n v="530694"/>
    <n v="134203"/>
    <n v="225"/>
  </r>
  <r>
    <x v="17"/>
    <x v="2"/>
    <x v="5"/>
    <x v="10"/>
    <n v="0"/>
    <n v="0"/>
    <n v="8021849"/>
    <n v="864"/>
    <n v="8021849"/>
    <n v="464871"/>
    <n v="892"/>
  </r>
  <r>
    <x v="17"/>
    <x v="2"/>
    <x v="5"/>
    <x v="11"/>
    <n v="0"/>
    <n v="0"/>
    <n v="95120199"/>
    <n v="3780"/>
    <n v="95120199"/>
    <n v="2241940"/>
    <n v="4344"/>
  </r>
  <r>
    <x v="17"/>
    <x v="2"/>
    <x v="6"/>
    <x v="12"/>
    <n v="0"/>
    <n v="0"/>
    <n v="387811"/>
    <n v="93"/>
    <n v="387811"/>
    <n v="67476"/>
    <n v="114"/>
  </r>
  <r>
    <x v="17"/>
    <x v="2"/>
    <x v="6"/>
    <x v="13"/>
    <n v="0"/>
    <n v="0"/>
    <n v="1215587"/>
    <n v="444"/>
    <n v="1215587"/>
    <n v="268790"/>
    <n v="518"/>
  </r>
  <r>
    <x v="17"/>
    <x v="2"/>
    <x v="7"/>
    <x v="14"/>
    <n v="0"/>
    <n v="0"/>
    <n v="3189597"/>
    <n v="564"/>
    <n v="3189597"/>
    <n v="455497"/>
    <n v="716"/>
  </r>
  <r>
    <x v="17"/>
    <x v="2"/>
    <x v="7"/>
    <x v="16"/>
    <n v="1531328"/>
    <n v="278"/>
    <n v="6045035"/>
    <n v="1274"/>
    <n v="7576363"/>
    <n v="875335"/>
    <n v="1742"/>
  </r>
  <r>
    <x v="17"/>
    <x v="2"/>
    <x v="7"/>
    <x v="17"/>
    <n v="47449"/>
    <n v="21"/>
    <n v="270196"/>
    <n v="128"/>
    <n v="317645"/>
    <n v="89336"/>
    <n v="177"/>
  </r>
  <r>
    <x v="17"/>
    <x v="2"/>
    <x v="7"/>
    <x v="18"/>
    <n v="0"/>
    <n v="5"/>
    <n v="5216459"/>
    <n v="1366"/>
    <n v="5216459"/>
    <n v="732537"/>
    <n v="1468"/>
  </r>
  <r>
    <x v="17"/>
    <x v="2"/>
    <x v="7"/>
    <x v="19"/>
    <n v="10381978"/>
    <n v="1959"/>
    <n v="87197"/>
    <n v="28"/>
    <n v="10586711"/>
    <n v="1299366"/>
    <n v="2621"/>
  </r>
  <r>
    <x v="17"/>
    <x v="3"/>
    <x v="2"/>
    <x v="2"/>
    <n v="36162513"/>
    <n v="15236"/>
    <n v="25998619"/>
    <n v="6936"/>
    <n v="64160409"/>
    <n v="15986486"/>
    <n v="28800"/>
  </r>
  <r>
    <x v="17"/>
    <x v="3"/>
    <x v="2"/>
    <x v="3"/>
    <n v="25651390"/>
    <n v="8103"/>
    <n v="7611883"/>
    <n v="2675"/>
    <n v="33394676"/>
    <n v="7601282"/>
    <n v="13993"/>
  </r>
  <r>
    <x v="17"/>
    <x v="3"/>
    <x v="2"/>
    <x v="4"/>
    <n v="68594"/>
    <n v="105"/>
    <n v="410415"/>
    <n v="416"/>
    <n v="1149420"/>
    <n v="649103"/>
    <n v="1307"/>
  </r>
  <r>
    <x v="17"/>
    <x v="3"/>
    <x v="2"/>
    <x v="5"/>
    <n v="3576237"/>
    <n v="2009"/>
    <n v="970101"/>
    <n v="395"/>
    <n v="4607632"/>
    <n v="1730913"/>
    <n v="3294"/>
  </r>
  <r>
    <x v="17"/>
    <x v="3"/>
    <x v="3"/>
    <x v="6"/>
    <n v="0"/>
    <n v="1"/>
    <n v="403584"/>
    <n v="93"/>
    <n v="404564"/>
    <n v="60763"/>
    <n v="126"/>
  </r>
  <r>
    <x v="17"/>
    <x v="3"/>
    <x v="3"/>
    <x v="7"/>
    <n v="0"/>
    <n v="0"/>
    <n v="13545292"/>
    <n v="2446"/>
    <n v="13545292"/>
    <n v="1385140"/>
    <n v="2646"/>
  </r>
  <r>
    <x v="17"/>
    <x v="3"/>
    <x v="4"/>
    <x v="8"/>
    <n v="12643719"/>
    <n v="4247"/>
    <n v="8178374"/>
    <n v="1987"/>
    <n v="20892554"/>
    <n v="4653448"/>
    <n v="7845"/>
  </r>
  <r>
    <x v="17"/>
    <x v="3"/>
    <x v="4"/>
    <x v="9"/>
    <n v="85575"/>
    <n v="27"/>
    <n v="430863"/>
    <n v="153"/>
    <n v="516438"/>
    <n v="125480"/>
    <n v="195"/>
  </r>
  <r>
    <x v="17"/>
    <x v="3"/>
    <x v="5"/>
    <x v="10"/>
    <n v="0"/>
    <n v="0"/>
    <n v="8207240"/>
    <n v="874"/>
    <n v="8207240"/>
    <n v="433943"/>
    <n v="902"/>
  </r>
  <r>
    <x v="17"/>
    <x v="3"/>
    <x v="5"/>
    <x v="11"/>
    <n v="0"/>
    <n v="0"/>
    <n v="90735222"/>
    <n v="3730"/>
    <n v="90735222"/>
    <n v="2066574"/>
    <n v="4220"/>
  </r>
  <r>
    <x v="17"/>
    <x v="3"/>
    <x v="6"/>
    <x v="12"/>
    <n v="0"/>
    <n v="0"/>
    <n v="394798"/>
    <n v="100"/>
    <n v="394798"/>
    <n v="70993"/>
    <n v="120"/>
  </r>
  <r>
    <x v="17"/>
    <x v="3"/>
    <x v="6"/>
    <x v="13"/>
    <n v="0"/>
    <n v="0"/>
    <n v="1167126"/>
    <n v="462"/>
    <n v="1167126"/>
    <n v="322117"/>
    <n v="550"/>
  </r>
  <r>
    <x v="17"/>
    <x v="3"/>
    <x v="7"/>
    <x v="14"/>
    <n v="0"/>
    <n v="0"/>
    <n v="3352823"/>
    <n v="558"/>
    <n v="3352823"/>
    <n v="451300"/>
    <n v="708"/>
  </r>
  <r>
    <x v="17"/>
    <x v="3"/>
    <x v="7"/>
    <x v="16"/>
    <n v="2235043"/>
    <n v="250"/>
    <n v="5899451"/>
    <n v="1238"/>
    <n v="8134494"/>
    <n v="847133"/>
    <n v="1672"/>
  </r>
  <r>
    <x v="17"/>
    <x v="3"/>
    <x v="7"/>
    <x v="17"/>
    <n v="45337"/>
    <n v="20"/>
    <n v="281271"/>
    <n v="134"/>
    <n v="326608"/>
    <n v="83067"/>
    <n v="179"/>
  </r>
  <r>
    <x v="17"/>
    <x v="3"/>
    <x v="7"/>
    <x v="18"/>
    <n v="3804"/>
    <n v="26"/>
    <n v="7322294"/>
    <n v="1363"/>
    <n v="7326098"/>
    <n v="764507"/>
    <n v="1476"/>
  </r>
  <r>
    <x v="17"/>
    <x v="3"/>
    <x v="7"/>
    <x v="19"/>
    <n v="10175502"/>
    <n v="1793"/>
    <n v="88835"/>
    <n v="27"/>
    <n v="10391697"/>
    <n v="1286869"/>
    <n v="2407"/>
  </r>
  <r>
    <x v="18"/>
    <x v="0"/>
    <x v="2"/>
    <x v="2"/>
    <n v="40940506"/>
    <n v="15324"/>
    <n v="26401046"/>
    <n v="7225"/>
    <n v="68710757"/>
    <n v="17283388"/>
    <n v="29362"/>
  </r>
  <r>
    <x v="18"/>
    <x v="0"/>
    <x v="2"/>
    <x v="3"/>
    <n v="29401940"/>
    <n v="8267"/>
    <n v="8191313"/>
    <n v="2909"/>
    <n v="37697985"/>
    <n v="8446577"/>
    <n v="14530"/>
  </r>
  <r>
    <x v="18"/>
    <x v="0"/>
    <x v="2"/>
    <x v="4"/>
    <n v="75031"/>
    <n v="140"/>
    <n v="346562"/>
    <n v="342"/>
    <n v="483297"/>
    <n v="551398"/>
    <n v="1198"/>
  </r>
  <r>
    <x v="18"/>
    <x v="0"/>
    <x v="2"/>
    <x v="5"/>
    <n v="3871846"/>
    <n v="2020"/>
    <n v="946639"/>
    <n v="443"/>
    <n v="4843079"/>
    <n v="1820018"/>
    <n v="3342"/>
  </r>
  <r>
    <x v="18"/>
    <x v="0"/>
    <x v="3"/>
    <x v="6"/>
    <n v="0"/>
    <n v="3"/>
    <n v="188158"/>
    <n v="92"/>
    <n v="188415"/>
    <n v="63759"/>
    <n v="131"/>
  </r>
  <r>
    <x v="18"/>
    <x v="0"/>
    <x v="3"/>
    <x v="7"/>
    <n v="0"/>
    <n v="0"/>
    <n v="11440001"/>
    <n v="2442"/>
    <n v="11440001"/>
    <n v="1373457"/>
    <n v="2632"/>
  </r>
  <r>
    <x v="18"/>
    <x v="0"/>
    <x v="4"/>
    <x v="8"/>
    <n v="14768532"/>
    <n v="4517"/>
    <n v="9749787"/>
    <n v="2041"/>
    <n v="24541757"/>
    <n v="5112365"/>
    <n v="8191"/>
  </r>
  <r>
    <x v="18"/>
    <x v="0"/>
    <x v="4"/>
    <x v="9"/>
    <n v="91470"/>
    <n v="26"/>
    <n v="520842"/>
    <n v="161"/>
    <n v="612312"/>
    <n v="127708"/>
    <n v="202"/>
  </r>
  <r>
    <x v="18"/>
    <x v="0"/>
    <x v="5"/>
    <x v="10"/>
    <n v="0"/>
    <n v="0"/>
    <n v="7945835"/>
    <n v="863"/>
    <n v="7945835"/>
    <n v="456400"/>
    <n v="891"/>
  </r>
  <r>
    <x v="18"/>
    <x v="0"/>
    <x v="5"/>
    <x v="11"/>
    <n v="0"/>
    <n v="0"/>
    <n v="94990642"/>
    <n v="3717"/>
    <n v="94990642"/>
    <n v="2206576"/>
    <n v="4189"/>
  </r>
  <r>
    <x v="18"/>
    <x v="0"/>
    <x v="6"/>
    <x v="12"/>
    <n v="0"/>
    <n v="0"/>
    <n v="400377"/>
    <n v="99"/>
    <n v="400377"/>
    <n v="61737"/>
    <n v="121"/>
  </r>
  <r>
    <x v="18"/>
    <x v="0"/>
    <x v="6"/>
    <x v="13"/>
    <n v="0"/>
    <n v="0"/>
    <n v="1388715"/>
    <n v="450"/>
    <n v="1388715"/>
    <n v="301692"/>
    <n v="542"/>
  </r>
  <r>
    <x v="18"/>
    <x v="0"/>
    <x v="7"/>
    <x v="14"/>
    <n v="0"/>
    <n v="0"/>
    <n v="3747995"/>
    <n v="553"/>
    <n v="3747995"/>
    <n v="458355"/>
    <n v="704"/>
  </r>
  <r>
    <x v="18"/>
    <x v="0"/>
    <x v="7"/>
    <x v="16"/>
    <n v="1454556"/>
    <n v="244"/>
    <n v="6177068"/>
    <n v="1228"/>
    <n v="7631624"/>
    <n v="887209"/>
    <n v="1674"/>
  </r>
  <r>
    <x v="18"/>
    <x v="0"/>
    <x v="7"/>
    <x v="17"/>
    <n v="562"/>
    <n v="1"/>
    <n v="332864"/>
    <n v="128"/>
    <n v="333426"/>
    <n v="73742"/>
    <n v="144"/>
  </r>
  <r>
    <x v="18"/>
    <x v="0"/>
    <x v="7"/>
    <x v="18"/>
    <n v="43192"/>
    <n v="59"/>
    <n v="7190490"/>
    <n v="1335"/>
    <n v="7233682"/>
    <n v="812639"/>
    <n v="1523"/>
  </r>
  <r>
    <x v="18"/>
    <x v="0"/>
    <x v="7"/>
    <x v="19"/>
    <n v="11530545"/>
    <n v="1837"/>
    <n v="102599"/>
    <n v="24"/>
    <n v="11633144"/>
    <n v="1306655"/>
    <n v="2387"/>
  </r>
  <r>
    <x v="18"/>
    <x v="1"/>
    <x v="2"/>
    <x v="2"/>
    <n v="39127212"/>
    <n v="16297"/>
    <n v="27950570"/>
    <n v="7705"/>
    <n v="68435111"/>
    <n v="17921268"/>
    <n v="31023"/>
  </r>
  <r>
    <x v="18"/>
    <x v="1"/>
    <x v="2"/>
    <x v="3"/>
    <n v="27583903"/>
    <n v="8409"/>
    <n v="8154829"/>
    <n v="3022"/>
    <n v="35857199"/>
    <n v="8275808"/>
    <n v="14813"/>
  </r>
  <r>
    <x v="18"/>
    <x v="1"/>
    <x v="2"/>
    <x v="4"/>
    <n v="98332"/>
    <n v="97"/>
    <n v="245663"/>
    <n v="276"/>
    <n v="442677"/>
    <n v="522625"/>
    <n v="1030"/>
  </r>
  <r>
    <x v="18"/>
    <x v="1"/>
    <x v="2"/>
    <x v="5"/>
    <n v="3972353"/>
    <n v="2013"/>
    <n v="1064784"/>
    <n v="467"/>
    <n v="5054048"/>
    <n v="1867418"/>
    <n v="3329"/>
  </r>
  <r>
    <x v="18"/>
    <x v="1"/>
    <x v="3"/>
    <x v="6"/>
    <n v="0"/>
    <n v="7"/>
    <n v="154148"/>
    <n v="106"/>
    <n v="155651"/>
    <n v="70354"/>
    <n v="148"/>
  </r>
  <r>
    <x v="18"/>
    <x v="1"/>
    <x v="3"/>
    <x v="7"/>
    <n v="0"/>
    <n v="0"/>
    <n v="12022815"/>
    <n v="2456"/>
    <n v="12022815"/>
    <n v="1462542"/>
    <n v="2650"/>
  </r>
  <r>
    <x v="18"/>
    <x v="1"/>
    <x v="4"/>
    <x v="8"/>
    <n v="14241069"/>
    <n v="4583"/>
    <n v="10076413"/>
    <n v="2247"/>
    <n v="24337157"/>
    <n v="5140456"/>
    <n v="8515"/>
  </r>
  <r>
    <x v="18"/>
    <x v="1"/>
    <x v="4"/>
    <x v="9"/>
    <n v="123612"/>
    <n v="34"/>
    <n v="544941"/>
    <n v="171"/>
    <n v="668553"/>
    <n v="140089"/>
    <n v="221"/>
  </r>
  <r>
    <x v="18"/>
    <x v="1"/>
    <x v="5"/>
    <x v="10"/>
    <n v="0"/>
    <n v="0"/>
    <n v="6869362"/>
    <n v="924"/>
    <n v="6869362"/>
    <n v="456770"/>
    <n v="944"/>
  </r>
  <r>
    <x v="18"/>
    <x v="1"/>
    <x v="5"/>
    <x v="11"/>
    <n v="0"/>
    <n v="0"/>
    <n v="95156669"/>
    <n v="3920"/>
    <n v="95156669"/>
    <n v="2268157"/>
    <n v="4393"/>
  </r>
  <r>
    <x v="18"/>
    <x v="1"/>
    <x v="6"/>
    <x v="12"/>
    <n v="0"/>
    <n v="0"/>
    <n v="377663"/>
    <n v="99"/>
    <n v="377663"/>
    <n v="61950"/>
    <n v="121"/>
  </r>
  <r>
    <x v="18"/>
    <x v="1"/>
    <x v="6"/>
    <x v="13"/>
    <n v="0"/>
    <n v="0"/>
    <n v="1321032"/>
    <n v="471"/>
    <n v="1321032"/>
    <n v="304273"/>
    <n v="564"/>
  </r>
  <r>
    <x v="18"/>
    <x v="1"/>
    <x v="7"/>
    <x v="14"/>
    <n v="0"/>
    <n v="0"/>
    <n v="3191814"/>
    <n v="548"/>
    <n v="3191814"/>
    <n v="441996"/>
    <n v="696"/>
  </r>
  <r>
    <x v="18"/>
    <x v="1"/>
    <x v="7"/>
    <x v="16"/>
    <n v="2184143"/>
    <n v="254"/>
    <n v="6017229"/>
    <n v="1276"/>
    <n v="8201372"/>
    <n v="898717"/>
    <n v="1735"/>
  </r>
  <r>
    <x v="18"/>
    <x v="1"/>
    <x v="7"/>
    <x v="17"/>
    <n v="0"/>
    <n v="1"/>
    <n v="249469"/>
    <n v="128"/>
    <n v="249469"/>
    <n v="76575"/>
    <n v="143"/>
  </r>
  <r>
    <x v="18"/>
    <x v="1"/>
    <x v="7"/>
    <x v="18"/>
    <n v="173249"/>
    <n v="100"/>
    <n v="7491616"/>
    <n v="1368"/>
    <n v="7664865"/>
    <n v="845238"/>
    <n v="1558"/>
  </r>
  <r>
    <x v="18"/>
    <x v="1"/>
    <x v="7"/>
    <x v="19"/>
    <n v="9250005"/>
    <n v="1821"/>
    <n v="95793"/>
    <n v="25"/>
    <n v="9345798"/>
    <n v="1258009"/>
    <n v="2424"/>
  </r>
  <r>
    <x v="18"/>
    <x v="2"/>
    <x v="2"/>
    <x v="2"/>
    <n v="36151320"/>
    <n v="16506"/>
    <n v="28752680"/>
    <n v="8624"/>
    <n v="66945738"/>
    <n v="18021115"/>
    <n v="32330"/>
  </r>
  <r>
    <x v="18"/>
    <x v="2"/>
    <x v="2"/>
    <x v="3"/>
    <n v="23869571"/>
    <n v="8367"/>
    <n v="8702135"/>
    <n v="3175"/>
    <n v="32740110"/>
    <n v="8131791"/>
    <n v="14800"/>
  </r>
  <r>
    <x v="18"/>
    <x v="2"/>
    <x v="2"/>
    <x v="4"/>
    <n v="83781"/>
    <n v="106"/>
    <n v="304197"/>
    <n v="340"/>
    <n v="481701"/>
    <n v="546834"/>
    <n v="1097"/>
  </r>
  <r>
    <x v="18"/>
    <x v="2"/>
    <x v="2"/>
    <x v="5"/>
    <n v="3899665"/>
    <n v="2000"/>
    <n v="1055605"/>
    <n v="480"/>
    <n v="5017154"/>
    <n v="1825893"/>
    <n v="3353"/>
  </r>
  <r>
    <x v="18"/>
    <x v="2"/>
    <x v="3"/>
    <x v="6"/>
    <n v="0"/>
    <n v="13"/>
    <n v="141307"/>
    <n v="103"/>
    <n v="142030"/>
    <n v="71249"/>
    <n v="153"/>
  </r>
  <r>
    <x v="18"/>
    <x v="2"/>
    <x v="3"/>
    <x v="7"/>
    <n v="0"/>
    <n v="0"/>
    <n v="13294535"/>
    <n v="2459"/>
    <n v="13294535"/>
    <n v="1376508"/>
    <n v="2608"/>
  </r>
  <r>
    <x v="18"/>
    <x v="2"/>
    <x v="4"/>
    <x v="8"/>
    <n v="13018779"/>
    <n v="4512"/>
    <n v="10621581"/>
    <n v="2342"/>
    <n v="23868437"/>
    <n v="5182266"/>
    <n v="8606"/>
  </r>
  <r>
    <x v="18"/>
    <x v="2"/>
    <x v="4"/>
    <x v="9"/>
    <n v="111588"/>
    <n v="30"/>
    <n v="484642"/>
    <n v="170"/>
    <n v="596230"/>
    <n v="134692"/>
    <n v="217"/>
  </r>
  <r>
    <x v="18"/>
    <x v="2"/>
    <x v="5"/>
    <x v="10"/>
    <n v="0"/>
    <n v="0"/>
    <n v="7501682"/>
    <n v="938"/>
    <n v="7501682"/>
    <n v="463370"/>
    <n v="958"/>
  </r>
  <r>
    <x v="18"/>
    <x v="2"/>
    <x v="5"/>
    <x v="11"/>
    <n v="0"/>
    <n v="0"/>
    <n v="99172731"/>
    <n v="4116"/>
    <n v="99172731"/>
    <n v="2438028"/>
    <n v="4523"/>
  </r>
  <r>
    <x v="18"/>
    <x v="2"/>
    <x v="6"/>
    <x v="12"/>
    <n v="0"/>
    <n v="0"/>
    <n v="324681"/>
    <n v="94"/>
    <n v="324681"/>
    <n v="65976"/>
    <n v="115"/>
  </r>
  <r>
    <x v="18"/>
    <x v="2"/>
    <x v="6"/>
    <x v="13"/>
    <n v="0"/>
    <n v="0"/>
    <n v="1221127"/>
    <n v="470"/>
    <n v="1221127"/>
    <n v="294226"/>
    <n v="557"/>
  </r>
  <r>
    <x v="18"/>
    <x v="2"/>
    <x v="7"/>
    <x v="14"/>
    <n v="0"/>
    <n v="0"/>
    <n v="3065129"/>
    <n v="549"/>
    <n v="3065129"/>
    <n v="408463"/>
    <n v="695"/>
  </r>
  <r>
    <x v="18"/>
    <x v="2"/>
    <x v="7"/>
    <x v="16"/>
    <n v="1889007"/>
    <n v="289"/>
    <n v="6113368"/>
    <n v="1307"/>
    <n v="8002375"/>
    <n v="920402"/>
    <n v="1789"/>
  </r>
  <r>
    <x v="18"/>
    <x v="2"/>
    <x v="7"/>
    <x v="17"/>
    <n v="0"/>
    <n v="0"/>
    <n v="277063"/>
    <n v="130"/>
    <n v="277063"/>
    <n v="84199"/>
    <n v="140"/>
  </r>
  <r>
    <x v="18"/>
    <x v="2"/>
    <x v="7"/>
    <x v="18"/>
    <n v="195740"/>
    <n v="159"/>
    <n v="6491968"/>
    <n v="1374"/>
    <n v="6687708"/>
    <n v="857855"/>
    <n v="1626"/>
  </r>
  <r>
    <x v="18"/>
    <x v="2"/>
    <x v="7"/>
    <x v="19"/>
    <n v="10625262"/>
    <n v="1835"/>
    <n v="78235"/>
    <n v="24"/>
    <n v="10703497"/>
    <n v="1247069"/>
    <n v="2434"/>
  </r>
  <r>
    <x v="18"/>
    <x v="3"/>
    <x v="2"/>
    <x v="2"/>
    <n v="36093513"/>
    <n v="16947"/>
    <n v="29838387"/>
    <n v="9150"/>
    <n v="67339795"/>
    <n v="18995422"/>
    <n v="33369"/>
  </r>
  <r>
    <x v="18"/>
    <x v="3"/>
    <x v="2"/>
    <x v="3"/>
    <n v="25276131"/>
    <n v="8324"/>
    <n v="8607701"/>
    <n v="3218"/>
    <n v="34007288"/>
    <n v="8085220"/>
    <n v="14838"/>
  </r>
  <r>
    <x v="18"/>
    <x v="3"/>
    <x v="2"/>
    <x v="4"/>
    <n v="83952"/>
    <n v="101"/>
    <n v="299299"/>
    <n v="345"/>
    <n v="532342"/>
    <n v="565182"/>
    <n v="1079"/>
  </r>
  <r>
    <x v="18"/>
    <x v="3"/>
    <x v="2"/>
    <x v="5"/>
    <n v="3427640"/>
    <n v="2008"/>
    <n v="1111742"/>
    <n v="492"/>
    <n v="4584743"/>
    <n v="1743148"/>
    <n v="3336"/>
  </r>
  <r>
    <x v="18"/>
    <x v="3"/>
    <x v="3"/>
    <x v="6"/>
    <n v="1000"/>
    <n v="13"/>
    <n v="133576"/>
    <n v="98"/>
    <n v="135128"/>
    <n v="63947"/>
    <n v="150"/>
  </r>
  <r>
    <x v="18"/>
    <x v="3"/>
    <x v="3"/>
    <x v="7"/>
    <n v="0"/>
    <n v="0"/>
    <n v="12000191"/>
    <n v="2470"/>
    <n v="12000191"/>
    <n v="1396945"/>
    <n v="2616"/>
  </r>
  <r>
    <x v="18"/>
    <x v="3"/>
    <x v="4"/>
    <x v="8"/>
    <n v="12339998"/>
    <n v="4714"/>
    <n v="10204309"/>
    <n v="2381"/>
    <n v="22660281"/>
    <n v="5204893"/>
    <n v="8901"/>
  </r>
  <r>
    <x v="18"/>
    <x v="3"/>
    <x v="4"/>
    <x v="9"/>
    <n v="87953"/>
    <n v="26"/>
    <n v="367600"/>
    <n v="134"/>
    <n v="455553"/>
    <n v="110402"/>
    <n v="175"/>
  </r>
  <r>
    <x v="18"/>
    <x v="3"/>
    <x v="5"/>
    <x v="10"/>
    <n v="0"/>
    <n v="0"/>
    <n v="8498976"/>
    <n v="894"/>
    <n v="8498976"/>
    <n v="432747"/>
    <n v="917"/>
  </r>
  <r>
    <x v="18"/>
    <x v="3"/>
    <x v="5"/>
    <x v="11"/>
    <n v="0"/>
    <n v="0"/>
    <n v="103372599"/>
    <n v="4228"/>
    <n v="103372599"/>
    <n v="2435791"/>
    <n v="4642"/>
  </r>
  <r>
    <x v="18"/>
    <x v="3"/>
    <x v="6"/>
    <x v="12"/>
    <n v="0"/>
    <n v="0"/>
    <n v="411520"/>
    <n v="95"/>
    <n v="411520"/>
    <n v="63178"/>
    <n v="117"/>
  </r>
  <r>
    <x v="18"/>
    <x v="3"/>
    <x v="6"/>
    <x v="13"/>
    <n v="0"/>
    <n v="0"/>
    <n v="693371"/>
    <n v="471"/>
    <n v="693371"/>
    <n v="269042"/>
    <n v="563"/>
  </r>
  <r>
    <x v="18"/>
    <x v="3"/>
    <x v="7"/>
    <x v="14"/>
    <n v="0"/>
    <n v="0"/>
    <n v="3412586"/>
    <n v="548"/>
    <n v="3412586"/>
    <n v="436902"/>
    <n v="694"/>
  </r>
  <r>
    <x v="18"/>
    <x v="3"/>
    <x v="7"/>
    <x v="16"/>
    <n v="2177339"/>
    <n v="288"/>
    <n v="5882810"/>
    <n v="1291"/>
    <n v="8060149"/>
    <n v="907096"/>
    <n v="1765"/>
  </r>
  <r>
    <x v="18"/>
    <x v="3"/>
    <x v="7"/>
    <x v="17"/>
    <n v="0"/>
    <n v="0"/>
    <n v="276652"/>
    <n v="159"/>
    <n v="276652"/>
    <n v="88701"/>
    <n v="173"/>
  </r>
  <r>
    <x v="18"/>
    <x v="3"/>
    <x v="7"/>
    <x v="18"/>
    <n v="267915"/>
    <n v="194"/>
    <n v="6640431"/>
    <n v="1337"/>
    <n v="6908346"/>
    <n v="871706"/>
    <n v="1641"/>
  </r>
  <r>
    <x v="18"/>
    <x v="3"/>
    <x v="7"/>
    <x v="19"/>
    <n v="11401738"/>
    <n v="1880"/>
    <n v="94098"/>
    <n v="22"/>
    <n v="11495836"/>
    <n v="1329196"/>
    <n v="2508"/>
  </r>
  <r>
    <x v="19"/>
    <x v="0"/>
    <x v="2"/>
    <x v="2"/>
    <n v="38299780"/>
    <n v="16324"/>
    <n v="28852270"/>
    <n v="9230"/>
    <n v="68402394"/>
    <n v="18872249"/>
    <n v="32862"/>
  </r>
  <r>
    <x v="19"/>
    <x v="0"/>
    <x v="2"/>
    <x v="3"/>
    <n v="26815513"/>
    <n v="8055"/>
    <n v="7803136"/>
    <n v="3192"/>
    <n v="34707336"/>
    <n v="8284967"/>
    <n v="14451"/>
  </r>
  <r>
    <x v="19"/>
    <x v="0"/>
    <x v="2"/>
    <x v="4"/>
    <n v="84746"/>
    <n v="106"/>
    <n v="269374"/>
    <n v="317"/>
    <n v="368786"/>
    <n v="514262"/>
    <n v="1052"/>
  </r>
  <r>
    <x v="19"/>
    <x v="0"/>
    <x v="2"/>
    <x v="5"/>
    <n v="3486985"/>
    <n v="2045"/>
    <n v="947229"/>
    <n v="535"/>
    <n v="4463701"/>
    <n v="1861020"/>
    <n v="3349"/>
  </r>
  <r>
    <x v="19"/>
    <x v="0"/>
    <x v="3"/>
    <x v="6"/>
    <n v="647"/>
    <n v="17"/>
    <n v="273446"/>
    <n v="83"/>
    <n v="274093"/>
    <n v="57182"/>
    <n v="139"/>
  </r>
  <r>
    <x v="19"/>
    <x v="0"/>
    <x v="3"/>
    <x v="7"/>
    <n v="0"/>
    <n v="0"/>
    <n v="11363034"/>
    <n v="2448"/>
    <n v="11363034"/>
    <n v="1328377"/>
    <n v="2590"/>
  </r>
  <r>
    <x v="19"/>
    <x v="0"/>
    <x v="4"/>
    <x v="8"/>
    <n v="14515884"/>
    <n v="4762"/>
    <n v="10224265"/>
    <n v="2319"/>
    <n v="24778910"/>
    <n v="5362173"/>
    <n v="8921"/>
  </r>
  <r>
    <x v="19"/>
    <x v="0"/>
    <x v="4"/>
    <x v="9"/>
    <n v="116653"/>
    <n v="29"/>
    <n v="352230"/>
    <n v="119"/>
    <n v="468883"/>
    <n v="100814"/>
    <n v="164"/>
  </r>
  <r>
    <x v="19"/>
    <x v="0"/>
    <x v="5"/>
    <x v="10"/>
    <n v="0"/>
    <n v="0"/>
    <n v="8022305"/>
    <n v="879"/>
    <n v="8022305"/>
    <n v="447272"/>
    <n v="917"/>
  </r>
  <r>
    <x v="19"/>
    <x v="0"/>
    <x v="5"/>
    <x v="11"/>
    <n v="0"/>
    <n v="0"/>
    <n v="97988282"/>
    <n v="4267"/>
    <n v="97988282"/>
    <n v="2513986"/>
    <n v="4700"/>
  </r>
  <r>
    <x v="19"/>
    <x v="0"/>
    <x v="6"/>
    <x v="12"/>
    <n v="0"/>
    <n v="0"/>
    <n v="375884"/>
    <n v="95"/>
    <n v="375884"/>
    <n v="63013"/>
    <n v="116"/>
  </r>
  <r>
    <x v="19"/>
    <x v="0"/>
    <x v="6"/>
    <x v="13"/>
    <n v="0"/>
    <n v="0"/>
    <n v="1221116"/>
    <n v="468"/>
    <n v="1221116"/>
    <n v="309085"/>
    <n v="554"/>
  </r>
  <r>
    <x v="19"/>
    <x v="0"/>
    <x v="7"/>
    <x v="14"/>
    <n v="0"/>
    <n v="0"/>
    <n v="3281980"/>
    <n v="541"/>
    <n v="3281980"/>
    <n v="456003"/>
    <n v="687"/>
  </r>
  <r>
    <x v="19"/>
    <x v="0"/>
    <x v="7"/>
    <x v="16"/>
    <n v="2109411"/>
    <n v="292"/>
    <n v="5735662"/>
    <n v="1301"/>
    <n v="7845073"/>
    <n v="933786"/>
    <n v="1782"/>
  </r>
  <r>
    <x v="19"/>
    <x v="0"/>
    <x v="7"/>
    <x v="17"/>
    <n v="0"/>
    <n v="0"/>
    <n v="326648"/>
    <n v="166"/>
    <n v="326648"/>
    <n v="87945"/>
    <n v="171"/>
  </r>
  <r>
    <x v="19"/>
    <x v="0"/>
    <x v="7"/>
    <x v="18"/>
    <n v="261394"/>
    <n v="208"/>
    <n v="7184112"/>
    <n v="1273"/>
    <n v="7445506"/>
    <n v="832417"/>
    <n v="1609"/>
  </r>
  <r>
    <x v="19"/>
    <x v="0"/>
    <x v="7"/>
    <x v="19"/>
    <n v="10915175"/>
    <n v="1989"/>
    <n v="152655"/>
    <n v="30"/>
    <n v="11067830"/>
    <n v="1410385"/>
    <n v="2609"/>
  </r>
  <r>
    <x v="19"/>
    <x v="1"/>
    <x v="2"/>
    <x v="2"/>
    <n v="33298677"/>
    <n v="14897"/>
    <n v="26650626"/>
    <n v="8598"/>
    <n v="60967639"/>
    <n v="17361189"/>
    <n v="30345"/>
  </r>
  <r>
    <x v="19"/>
    <x v="1"/>
    <x v="2"/>
    <x v="3"/>
    <n v="24680032"/>
    <n v="7616"/>
    <n v="7171466"/>
    <n v="3001"/>
    <n v="31966345"/>
    <n v="7443236"/>
    <n v="13719"/>
  </r>
  <r>
    <x v="19"/>
    <x v="1"/>
    <x v="2"/>
    <x v="4"/>
    <n v="66552"/>
    <n v="105"/>
    <n v="246975"/>
    <n v="337"/>
    <n v="328547"/>
    <n v="512828"/>
    <n v="1058"/>
  </r>
  <r>
    <x v="19"/>
    <x v="1"/>
    <x v="2"/>
    <x v="5"/>
    <n v="3942893"/>
    <n v="2093"/>
    <n v="966018"/>
    <n v="474"/>
    <n v="4944856"/>
    <n v="1837714"/>
    <n v="3344"/>
  </r>
  <r>
    <x v="19"/>
    <x v="1"/>
    <x v="3"/>
    <x v="6"/>
    <n v="0"/>
    <n v="0"/>
    <n v="627871"/>
    <n v="99"/>
    <n v="627871"/>
    <n v="72242"/>
    <n v="141"/>
  </r>
  <r>
    <x v="19"/>
    <x v="1"/>
    <x v="3"/>
    <x v="7"/>
    <n v="0"/>
    <n v="0"/>
    <n v="12120921"/>
    <n v="2473"/>
    <n v="12120921"/>
    <n v="1405271"/>
    <n v="2612"/>
  </r>
  <r>
    <x v="19"/>
    <x v="1"/>
    <x v="4"/>
    <x v="8"/>
    <n v="14186930"/>
    <n v="4777"/>
    <n v="9938201"/>
    <n v="2273"/>
    <n v="24141509"/>
    <n v="5315270"/>
    <n v="8916"/>
  </r>
  <r>
    <x v="19"/>
    <x v="1"/>
    <x v="4"/>
    <x v="9"/>
    <n v="120292"/>
    <n v="32"/>
    <n v="334113"/>
    <n v="117"/>
    <n v="454405"/>
    <n v="99478"/>
    <n v="166"/>
  </r>
  <r>
    <x v="19"/>
    <x v="1"/>
    <x v="5"/>
    <x v="10"/>
    <n v="0"/>
    <n v="0"/>
    <n v="6788604"/>
    <n v="942"/>
    <n v="6788604"/>
    <n v="482694"/>
    <n v="979"/>
  </r>
  <r>
    <x v="19"/>
    <x v="1"/>
    <x v="5"/>
    <x v="11"/>
    <n v="0"/>
    <n v="0"/>
    <n v="94097339"/>
    <n v="4346"/>
    <n v="94097339"/>
    <n v="2437086"/>
    <n v="4724"/>
  </r>
  <r>
    <x v="19"/>
    <x v="1"/>
    <x v="6"/>
    <x v="12"/>
    <n v="0"/>
    <n v="0"/>
    <n v="334420"/>
    <n v="87"/>
    <n v="334420"/>
    <n v="73052"/>
    <n v="107"/>
  </r>
  <r>
    <x v="19"/>
    <x v="1"/>
    <x v="6"/>
    <x v="13"/>
    <n v="0"/>
    <n v="0"/>
    <n v="1381934"/>
    <n v="477"/>
    <n v="1381934"/>
    <n v="303505"/>
    <n v="554"/>
  </r>
  <r>
    <x v="19"/>
    <x v="1"/>
    <x v="7"/>
    <x v="14"/>
    <n v="0"/>
    <n v="0"/>
    <n v="3023121"/>
    <n v="537"/>
    <n v="3023121"/>
    <n v="441802"/>
    <n v="682"/>
  </r>
  <r>
    <x v="19"/>
    <x v="1"/>
    <x v="7"/>
    <x v="16"/>
    <n v="1973335"/>
    <n v="286"/>
    <n v="5543258"/>
    <n v="1301"/>
    <n v="7516593"/>
    <n v="941876"/>
    <n v="1886"/>
  </r>
  <r>
    <x v="19"/>
    <x v="1"/>
    <x v="7"/>
    <x v="17"/>
    <n v="0"/>
    <n v="0"/>
    <n v="251327"/>
    <n v="158"/>
    <n v="251327"/>
    <n v="84951"/>
    <n v="166"/>
  </r>
  <r>
    <x v="19"/>
    <x v="1"/>
    <x v="7"/>
    <x v="18"/>
    <n v="298351"/>
    <n v="208"/>
    <n v="6317370"/>
    <n v="1237"/>
    <n v="6615721"/>
    <n v="862469"/>
    <n v="1570"/>
  </r>
  <r>
    <x v="19"/>
    <x v="1"/>
    <x v="7"/>
    <x v="19"/>
    <n v="10704153"/>
    <n v="2033"/>
    <n v="123563"/>
    <n v="35"/>
    <n v="10827716"/>
    <n v="1367865"/>
    <n v="2639"/>
  </r>
  <r>
    <x v="19"/>
    <x v="2"/>
    <x v="2"/>
    <x v="2"/>
    <n v="32730323"/>
    <n v="14672"/>
    <n v="26818472"/>
    <n v="8605"/>
    <n v="61113216"/>
    <n v="16887044"/>
    <n v="30276"/>
  </r>
  <r>
    <x v="19"/>
    <x v="2"/>
    <x v="2"/>
    <x v="3"/>
    <n v="21750171"/>
    <n v="7375"/>
    <n v="6739257"/>
    <n v="2950"/>
    <n v="28596763"/>
    <n v="7131486"/>
    <n v="13334"/>
  </r>
  <r>
    <x v="19"/>
    <x v="2"/>
    <x v="2"/>
    <x v="4"/>
    <n v="72605"/>
    <n v="105"/>
    <n v="223805"/>
    <n v="316"/>
    <n v="315819"/>
    <n v="531419"/>
    <n v="1024"/>
  </r>
  <r>
    <x v="19"/>
    <x v="2"/>
    <x v="2"/>
    <x v="5"/>
    <n v="4014056"/>
    <n v="2102"/>
    <n v="1006585"/>
    <n v="522"/>
    <n v="5055657"/>
    <n v="1911744"/>
    <n v="3432"/>
  </r>
  <r>
    <x v="19"/>
    <x v="2"/>
    <x v="3"/>
    <x v="6"/>
    <n v="247"/>
    <n v="17"/>
    <n v="663849"/>
    <n v="138"/>
    <n v="664096"/>
    <n v="91600"/>
    <n v="175"/>
  </r>
  <r>
    <x v="19"/>
    <x v="2"/>
    <x v="3"/>
    <x v="7"/>
    <n v="0"/>
    <n v="0"/>
    <n v="12873722"/>
    <n v="2450"/>
    <n v="12873722"/>
    <n v="1329862"/>
    <n v="2580"/>
  </r>
  <r>
    <x v="19"/>
    <x v="2"/>
    <x v="4"/>
    <x v="8"/>
    <n v="12752236"/>
    <n v="4708"/>
    <n v="9968535"/>
    <n v="2230"/>
    <n v="22730687"/>
    <n v="5110814"/>
    <n v="8760"/>
  </r>
  <r>
    <x v="19"/>
    <x v="2"/>
    <x v="4"/>
    <x v="9"/>
    <n v="117888"/>
    <n v="33"/>
    <n v="356898"/>
    <n v="109"/>
    <n v="474786"/>
    <n v="99869"/>
    <n v="158"/>
  </r>
  <r>
    <x v="19"/>
    <x v="2"/>
    <x v="5"/>
    <x v="10"/>
    <n v="0"/>
    <n v="0"/>
    <n v="8075890"/>
    <n v="949"/>
    <n v="8075890"/>
    <n v="471794"/>
    <n v="985"/>
  </r>
  <r>
    <x v="19"/>
    <x v="2"/>
    <x v="5"/>
    <x v="11"/>
    <n v="0"/>
    <n v="3"/>
    <n v="101441178"/>
    <n v="4332"/>
    <n v="101441178"/>
    <n v="2494848"/>
    <n v="4716"/>
  </r>
  <r>
    <x v="19"/>
    <x v="2"/>
    <x v="6"/>
    <x v="12"/>
    <n v="0"/>
    <n v="0"/>
    <n v="238199"/>
    <n v="71"/>
    <n v="238199"/>
    <n v="48411"/>
    <n v="87"/>
  </r>
  <r>
    <x v="19"/>
    <x v="2"/>
    <x v="6"/>
    <x v="13"/>
    <n v="0"/>
    <n v="0"/>
    <n v="1588857"/>
    <n v="461"/>
    <n v="1588857"/>
    <n v="303595"/>
    <n v="550"/>
  </r>
  <r>
    <x v="19"/>
    <x v="2"/>
    <x v="7"/>
    <x v="14"/>
    <n v="0"/>
    <n v="0"/>
    <n v="3147612"/>
    <n v="538"/>
    <n v="3147612"/>
    <n v="438603"/>
    <n v="682"/>
  </r>
  <r>
    <x v="19"/>
    <x v="2"/>
    <x v="7"/>
    <x v="16"/>
    <n v="1724278"/>
    <n v="274"/>
    <n v="5878010"/>
    <n v="1294"/>
    <n v="7602288"/>
    <n v="911438"/>
    <n v="1783"/>
  </r>
  <r>
    <x v="19"/>
    <x v="2"/>
    <x v="7"/>
    <x v="17"/>
    <n v="0"/>
    <n v="0"/>
    <n v="207640"/>
    <n v="82"/>
    <n v="207640"/>
    <n v="37234"/>
    <n v="89"/>
  </r>
  <r>
    <x v="19"/>
    <x v="2"/>
    <x v="7"/>
    <x v="18"/>
    <n v="202085"/>
    <n v="200"/>
    <n v="6224376"/>
    <n v="1233"/>
    <n v="6426461"/>
    <n v="814912"/>
    <n v="1569"/>
  </r>
  <r>
    <x v="19"/>
    <x v="2"/>
    <x v="7"/>
    <x v="19"/>
    <n v="10032840"/>
    <n v="2040"/>
    <n v="187962"/>
    <n v="36"/>
    <n v="10220802"/>
    <n v="1400918"/>
    <n v="2667"/>
  </r>
  <r>
    <x v="19"/>
    <x v="3"/>
    <x v="2"/>
    <x v="2"/>
    <n v="32728450"/>
    <n v="14288"/>
    <n v="24566411"/>
    <n v="8214"/>
    <n v="58520094"/>
    <n v="16450854"/>
    <n v="29235"/>
  </r>
  <r>
    <x v="19"/>
    <x v="3"/>
    <x v="2"/>
    <x v="3"/>
    <n v="24980565"/>
    <n v="7395"/>
    <n v="6604679"/>
    <n v="2834"/>
    <n v="31654859"/>
    <n v="7126908"/>
    <n v="13212"/>
  </r>
  <r>
    <x v="19"/>
    <x v="3"/>
    <x v="2"/>
    <x v="4"/>
    <n v="81352"/>
    <n v="103"/>
    <n v="258059"/>
    <n v="302"/>
    <n v="353966"/>
    <n v="492508"/>
    <n v="1018"/>
  </r>
  <r>
    <x v="19"/>
    <x v="3"/>
    <x v="2"/>
    <x v="5"/>
    <n v="3471952"/>
    <n v="2109"/>
    <n v="1095575"/>
    <n v="506"/>
    <n v="4597304"/>
    <n v="1946050"/>
    <n v="3439"/>
  </r>
  <r>
    <x v="19"/>
    <x v="3"/>
    <x v="3"/>
    <x v="6"/>
    <n v="0"/>
    <n v="19"/>
    <n v="752985"/>
    <n v="150"/>
    <n v="752985"/>
    <n v="101317"/>
    <n v="186"/>
  </r>
  <r>
    <x v="19"/>
    <x v="3"/>
    <x v="3"/>
    <x v="7"/>
    <n v="0"/>
    <n v="0"/>
    <n v="12691454"/>
    <n v="2448"/>
    <n v="12691454"/>
    <n v="1378515"/>
    <n v="2579"/>
  </r>
  <r>
    <x v="19"/>
    <x v="3"/>
    <x v="4"/>
    <x v="8"/>
    <n v="12560696"/>
    <n v="4873"/>
    <n v="9418875"/>
    <n v="2228"/>
    <n v="21990231"/>
    <n v="5106486"/>
    <n v="8937"/>
  </r>
  <r>
    <x v="19"/>
    <x v="3"/>
    <x v="4"/>
    <x v="9"/>
    <n v="108645"/>
    <n v="26"/>
    <n v="352241"/>
    <n v="105"/>
    <n v="460886"/>
    <n v="87378"/>
    <n v="154"/>
  </r>
  <r>
    <x v="19"/>
    <x v="3"/>
    <x v="5"/>
    <x v="10"/>
    <n v="0"/>
    <n v="0"/>
    <n v="8240177"/>
    <n v="895"/>
    <n v="8240177"/>
    <n v="438718"/>
    <n v="936"/>
  </r>
  <r>
    <x v="19"/>
    <x v="3"/>
    <x v="5"/>
    <x v="11"/>
    <n v="0"/>
    <n v="8"/>
    <n v="103135807"/>
    <n v="4325"/>
    <n v="103135807"/>
    <n v="2398633"/>
    <n v="4715"/>
  </r>
  <r>
    <x v="19"/>
    <x v="3"/>
    <x v="6"/>
    <x v="12"/>
    <n v="0"/>
    <n v="0"/>
    <n v="197210"/>
    <n v="67"/>
    <n v="197210"/>
    <n v="45676"/>
    <n v="84"/>
  </r>
  <r>
    <x v="19"/>
    <x v="3"/>
    <x v="6"/>
    <x v="13"/>
    <n v="0"/>
    <n v="0"/>
    <n v="1635255"/>
    <n v="458"/>
    <n v="1635255"/>
    <n v="297577"/>
    <n v="535"/>
  </r>
  <r>
    <x v="19"/>
    <x v="3"/>
    <x v="7"/>
    <x v="14"/>
    <n v="0"/>
    <n v="0"/>
    <n v="3351344"/>
    <n v="535"/>
    <n v="3351344"/>
    <n v="438936"/>
    <n v="676"/>
  </r>
  <r>
    <x v="19"/>
    <x v="3"/>
    <x v="7"/>
    <x v="16"/>
    <n v="1766414"/>
    <n v="270"/>
    <n v="5579856"/>
    <n v="1244"/>
    <n v="7346270"/>
    <n v="861520"/>
    <n v="1729"/>
  </r>
  <r>
    <x v="19"/>
    <x v="3"/>
    <x v="7"/>
    <x v="17"/>
    <n v="0"/>
    <n v="0"/>
    <n v="78772"/>
    <n v="62"/>
    <n v="78772"/>
    <n v="34814"/>
    <n v="72"/>
  </r>
  <r>
    <x v="19"/>
    <x v="3"/>
    <x v="7"/>
    <x v="18"/>
    <n v="991569"/>
    <n v="215"/>
    <n v="6776949"/>
    <n v="1213"/>
    <n v="7768518"/>
    <n v="800034"/>
    <n v="1567"/>
  </r>
  <r>
    <x v="19"/>
    <x v="3"/>
    <x v="7"/>
    <x v="19"/>
    <n v="11142729"/>
    <n v="2021"/>
    <n v="189703"/>
    <n v="37"/>
    <n v="11332432"/>
    <n v="1345850"/>
    <n v="2661"/>
  </r>
  <r>
    <x v="20"/>
    <x v="0"/>
    <x v="2"/>
    <x v="2"/>
    <n v="33562473"/>
    <n v="13572"/>
    <n v="23955997"/>
    <n v="8361"/>
    <n v="58578552"/>
    <n v="16798107"/>
    <n v="28365"/>
  </r>
  <r>
    <x v="20"/>
    <x v="0"/>
    <x v="2"/>
    <x v="3"/>
    <n v="25059389"/>
    <n v="7415"/>
    <n v="6471928"/>
    <n v="2675"/>
    <n v="31588549"/>
    <n v="7338316"/>
    <n v="12965"/>
  </r>
  <r>
    <x v="20"/>
    <x v="0"/>
    <x v="2"/>
    <x v="4"/>
    <n v="76514"/>
    <n v="94"/>
    <n v="216733"/>
    <n v="326"/>
    <n v="306248"/>
    <n v="487436"/>
    <n v="1013"/>
  </r>
  <r>
    <x v="20"/>
    <x v="0"/>
    <x v="2"/>
    <x v="5"/>
    <n v="3758919"/>
    <n v="2076"/>
    <n v="1113436"/>
    <n v="529"/>
    <n v="4898533"/>
    <n v="1953578"/>
    <n v="3405"/>
  </r>
  <r>
    <x v="20"/>
    <x v="0"/>
    <x v="3"/>
    <x v="6"/>
    <n v="1000"/>
    <n v="11"/>
    <n v="932706"/>
    <n v="162"/>
    <n v="933706"/>
    <n v="105718"/>
    <n v="192"/>
  </r>
  <r>
    <x v="20"/>
    <x v="0"/>
    <x v="3"/>
    <x v="7"/>
    <n v="0"/>
    <n v="0"/>
    <n v="11779092"/>
    <n v="2437"/>
    <n v="11779092"/>
    <n v="1314818"/>
    <n v="2563"/>
  </r>
  <r>
    <x v="20"/>
    <x v="0"/>
    <x v="4"/>
    <x v="8"/>
    <n v="13296286"/>
    <n v="4854"/>
    <n v="9496844"/>
    <n v="2175"/>
    <n v="22844619"/>
    <n v="5271981"/>
    <n v="8780"/>
  </r>
  <r>
    <x v="20"/>
    <x v="0"/>
    <x v="4"/>
    <x v="9"/>
    <n v="133189"/>
    <n v="31"/>
    <n v="388811"/>
    <n v="110"/>
    <n v="522000"/>
    <n v="90170"/>
    <n v="161"/>
  </r>
  <r>
    <x v="20"/>
    <x v="0"/>
    <x v="5"/>
    <x v="10"/>
    <n v="0"/>
    <n v="0"/>
    <n v="8345426"/>
    <n v="864"/>
    <n v="8345426"/>
    <n v="445916"/>
    <n v="908"/>
  </r>
  <r>
    <x v="20"/>
    <x v="0"/>
    <x v="5"/>
    <x v="11"/>
    <n v="0"/>
    <n v="8"/>
    <n v="94933401"/>
    <n v="4291"/>
    <n v="94933401"/>
    <n v="2431546"/>
    <n v="4704"/>
  </r>
  <r>
    <x v="20"/>
    <x v="0"/>
    <x v="6"/>
    <x v="12"/>
    <n v="0"/>
    <n v="0"/>
    <n v="243602"/>
    <n v="62"/>
    <n v="243602"/>
    <n v="41636"/>
    <n v="79"/>
  </r>
  <r>
    <x v="20"/>
    <x v="0"/>
    <x v="6"/>
    <x v="13"/>
    <n v="0"/>
    <n v="0"/>
    <n v="1324211"/>
    <n v="472"/>
    <n v="1324211"/>
    <n v="309677"/>
    <n v="546"/>
  </r>
  <r>
    <x v="20"/>
    <x v="0"/>
    <x v="7"/>
    <x v="14"/>
    <n v="0"/>
    <n v="0"/>
    <n v="3045942"/>
    <n v="524"/>
    <n v="3045942"/>
    <n v="374263"/>
    <n v="665"/>
  </r>
  <r>
    <x v="20"/>
    <x v="0"/>
    <x v="7"/>
    <x v="16"/>
    <n v="1967505"/>
    <n v="271"/>
    <n v="5408959"/>
    <n v="1218"/>
    <n v="7376464"/>
    <n v="851972"/>
    <n v="1702"/>
  </r>
  <r>
    <x v="20"/>
    <x v="0"/>
    <x v="7"/>
    <x v="17"/>
    <n v="0"/>
    <n v="0"/>
    <n v="0"/>
    <n v="41"/>
    <n v="0"/>
    <n v="29696"/>
    <n v="61"/>
  </r>
  <r>
    <x v="20"/>
    <x v="0"/>
    <x v="7"/>
    <x v="18"/>
    <n v="1407155"/>
    <n v="215"/>
    <n v="4843136"/>
    <n v="1133"/>
    <n v="6250291"/>
    <n v="772084"/>
    <n v="1486"/>
  </r>
  <r>
    <x v="20"/>
    <x v="0"/>
    <x v="7"/>
    <x v="19"/>
    <n v="11050947"/>
    <n v="2017"/>
    <n v="97686"/>
    <n v="35"/>
    <n v="11148633"/>
    <n v="1438695"/>
    <n v="2673"/>
  </r>
  <r>
    <x v="20"/>
    <x v="1"/>
    <x v="2"/>
    <x v="2"/>
    <n v="33684721"/>
    <n v="13626"/>
    <n v="24791492"/>
    <n v="8097"/>
    <n v="59557464"/>
    <n v="16410473"/>
    <n v="28146"/>
  </r>
  <r>
    <x v="20"/>
    <x v="1"/>
    <x v="2"/>
    <x v="3"/>
    <n v="24639915"/>
    <n v="7245"/>
    <n v="6390995"/>
    <n v="2672"/>
    <n v="31189461"/>
    <n v="7346402"/>
    <n v="12850"/>
  </r>
  <r>
    <x v="20"/>
    <x v="1"/>
    <x v="2"/>
    <x v="4"/>
    <n v="72434"/>
    <n v="88"/>
    <n v="256767"/>
    <n v="350"/>
    <n v="336601"/>
    <n v="485550"/>
    <n v="1008"/>
  </r>
  <r>
    <x v="20"/>
    <x v="1"/>
    <x v="2"/>
    <x v="5"/>
    <n v="4277094"/>
    <n v="2079"/>
    <n v="1138848"/>
    <n v="534"/>
    <n v="5448908"/>
    <n v="1997594"/>
    <n v="3421"/>
  </r>
  <r>
    <x v="20"/>
    <x v="1"/>
    <x v="3"/>
    <x v="6"/>
    <n v="0"/>
    <n v="14"/>
    <n v="939473"/>
    <n v="196"/>
    <n v="939473"/>
    <n v="124614"/>
    <n v="229"/>
  </r>
  <r>
    <x v="20"/>
    <x v="1"/>
    <x v="3"/>
    <x v="7"/>
    <n v="0"/>
    <n v="0"/>
    <n v="12767977"/>
    <n v="2438"/>
    <n v="12767977"/>
    <n v="1402377"/>
    <n v="2560"/>
  </r>
  <r>
    <x v="20"/>
    <x v="1"/>
    <x v="4"/>
    <x v="8"/>
    <n v="13423280"/>
    <n v="4751"/>
    <n v="9175967"/>
    <n v="2142"/>
    <n v="22669180"/>
    <n v="5027091"/>
    <n v="8697"/>
  </r>
  <r>
    <x v="20"/>
    <x v="1"/>
    <x v="4"/>
    <x v="9"/>
    <n v="121805"/>
    <n v="32"/>
    <n v="460779"/>
    <n v="123"/>
    <n v="582584"/>
    <n v="103466"/>
    <n v="174"/>
  </r>
  <r>
    <x v="20"/>
    <x v="1"/>
    <x v="5"/>
    <x v="10"/>
    <n v="0"/>
    <n v="0"/>
    <n v="6799061"/>
    <n v="913"/>
    <n v="6799061"/>
    <n v="444697"/>
    <n v="955"/>
  </r>
  <r>
    <x v="20"/>
    <x v="1"/>
    <x v="5"/>
    <x v="11"/>
    <n v="0"/>
    <n v="5"/>
    <n v="98367147"/>
    <n v="4338"/>
    <n v="98367147"/>
    <n v="2489550"/>
    <n v="4792"/>
  </r>
  <r>
    <x v="20"/>
    <x v="1"/>
    <x v="6"/>
    <x v="12"/>
    <n v="0"/>
    <n v="0"/>
    <n v="194741"/>
    <n v="63"/>
    <n v="194741"/>
    <n v="46942"/>
    <n v="81"/>
  </r>
  <r>
    <x v="20"/>
    <x v="1"/>
    <x v="6"/>
    <x v="13"/>
    <n v="0"/>
    <n v="0"/>
    <n v="1577614"/>
    <n v="503"/>
    <n v="1577614"/>
    <n v="315751"/>
    <n v="576"/>
  </r>
  <r>
    <x v="20"/>
    <x v="1"/>
    <x v="7"/>
    <x v="14"/>
    <n v="0"/>
    <n v="0"/>
    <n v="2760446"/>
    <n v="522"/>
    <n v="2760446"/>
    <n v="360549"/>
    <n v="663"/>
  </r>
  <r>
    <x v="20"/>
    <x v="1"/>
    <x v="7"/>
    <x v="16"/>
    <n v="1608974"/>
    <n v="283"/>
    <n v="5276254"/>
    <n v="1230"/>
    <n v="6885228"/>
    <n v="863231"/>
    <n v="1724"/>
  </r>
  <r>
    <x v="20"/>
    <x v="1"/>
    <x v="7"/>
    <x v="17"/>
    <n v="0"/>
    <n v="0"/>
    <n v="0"/>
    <n v="39"/>
    <n v="0"/>
    <n v="21630"/>
    <n v="58"/>
  </r>
  <r>
    <x v="20"/>
    <x v="1"/>
    <x v="7"/>
    <x v="18"/>
    <n v="1583728"/>
    <n v="215"/>
    <n v="5734678"/>
    <n v="1142"/>
    <n v="7318406"/>
    <n v="727721"/>
    <n v="1488"/>
  </r>
  <r>
    <x v="20"/>
    <x v="1"/>
    <x v="7"/>
    <x v="19"/>
    <n v="10875960"/>
    <n v="2048"/>
    <n v="71157"/>
    <n v="20"/>
    <n v="10947117"/>
    <n v="1379369"/>
    <n v="2689"/>
  </r>
  <r>
    <x v="20"/>
    <x v="2"/>
    <x v="2"/>
    <x v="2"/>
    <n v="31432128"/>
    <n v="13494"/>
    <n v="24022061"/>
    <n v="7960"/>
    <n v="56711777"/>
    <n v="15872870"/>
    <n v="27579"/>
  </r>
  <r>
    <x v="20"/>
    <x v="2"/>
    <x v="2"/>
    <x v="3"/>
    <n v="24165229"/>
    <n v="7349"/>
    <n v="6241463"/>
    <n v="2657"/>
    <n v="30540679"/>
    <n v="7208485"/>
    <n v="12847"/>
  </r>
  <r>
    <x v="20"/>
    <x v="2"/>
    <x v="2"/>
    <x v="4"/>
    <n v="71464"/>
    <n v="85"/>
    <n v="210757"/>
    <n v="332"/>
    <n v="292594"/>
    <n v="477037"/>
    <n v="960"/>
  </r>
  <r>
    <x v="20"/>
    <x v="2"/>
    <x v="2"/>
    <x v="5"/>
    <n v="3610511"/>
    <n v="2043"/>
    <n v="1175637"/>
    <n v="562"/>
    <n v="4809606"/>
    <n v="1821085"/>
    <n v="3332"/>
  </r>
  <r>
    <x v="20"/>
    <x v="2"/>
    <x v="3"/>
    <x v="6"/>
    <n v="0"/>
    <n v="13"/>
    <n v="891244"/>
    <n v="199"/>
    <n v="891244"/>
    <n v="125834"/>
    <n v="233"/>
  </r>
  <r>
    <x v="20"/>
    <x v="2"/>
    <x v="3"/>
    <x v="7"/>
    <n v="0"/>
    <n v="0"/>
    <n v="13788598"/>
    <n v="2434"/>
    <n v="13788598"/>
    <n v="1344290"/>
    <n v="2560"/>
  </r>
  <r>
    <x v="20"/>
    <x v="2"/>
    <x v="4"/>
    <x v="8"/>
    <n v="11884284"/>
    <n v="4827"/>
    <n v="8850249"/>
    <n v="2010"/>
    <n v="20821103"/>
    <n v="4986379"/>
    <n v="8615"/>
  </r>
  <r>
    <x v="20"/>
    <x v="2"/>
    <x v="4"/>
    <x v="9"/>
    <n v="30508"/>
    <n v="21"/>
    <n v="494471"/>
    <n v="134"/>
    <n v="524979"/>
    <n v="90776"/>
    <n v="169"/>
  </r>
  <r>
    <x v="20"/>
    <x v="2"/>
    <x v="5"/>
    <x v="10"/>
    <n v="0"/>
    <n v="0"/>
    <n v="7919756"/>
    <n v="910"/>
    <n v="7919756"/>
    <n v="444706"/>
    <n v="948"/>
  </r>
  <r>
    <x v="20"/>
    <x v="2"/>
    <x v="5"/>
    <x v="11"/>
    <n v="5642"/>
    <n v="7"/>
    <n v="102569108"/>
    <n v="4309"/>
    <n v="102574750"/>
    <n v="2529486"/>
    <n v="4767"/>
  </r>
  <r>
    <x v="20"/>
    <x v="2"/>
    <x v="6"/>
    <x v="12"/>
    <n v="0"/>
    <n v="0"/>
    <n v="202456"/>
    <n v="65"/>
    <n v="202456"/>
    <n v="39337"/>
    <n v="80"/>
  </r>
  <r>
    <x v="20"/>
    <x v="2"/>
    <x v="6"/>
    <x v="13"/>
    <n v="0"/>
    <n v="0"/>
    <n v="1758115"/>
    <n v="513"/>
    <n v="1758115"/>
    <n v="312971"/>
    <n v="589"/>
  </r>
  <r>
    <x v="20"/>
    <x v="2"/>
    <x v="7"/>
    <x v="14"/>
    <n v="0"/>
    <n v="0"/>
    <n v="3115103"/>
    <n v="518"/>
    <n v="3115103"/>
    <n v="368985"/>
    <n v="658"/>
  </r>
  <r>
    <x v="20"/>
    <x v="2"/>
    <x v="7"/>
    <x v="16"/>
    <n v="2224576"/>
    <n v="282"/>
    <n v="5161728"/>
    <n v="1231"/>
    <n v="7386304"/>
    <n v="846525"/>
    <n v="1726"/>
  </r>
  <r>
    <x v="20"/>
    <x v="2"/>
    <x v="7"/>
    <x v="17"/>
    <n v="0"/>
    <n v="0"/>
    <n v="0"/>
    <n v="13"/>
    <n v="0"/>
    <n v="10304"/>
    <n v="23"/>
  </r>
  <r>
    <x v="20"/>
    <x v="2"/>
    <x v="7"/>
    <x v="18"/>
    <n v="1458684"/>
    <n v="210"/>
    <n v="5270733"/>
    <n v="1122"/>
    <n v="6729417"/>
    <n v="758432"/>
    <n v="1461"/>
  </r>
  <r>
    <x v="20"/>
    <x v="2"/>
    <x v="7"/>
    <x v="19"/>
    <n v="10308656"/>
    <n v="2007"/>
    <n v="102768"/>
    <n v="20"/>
    <n v="10411424"/>
    <n v="1400341"/>
    <n v="2647"/>
  </r>
  <r>
    <x v="20"/>
    <x v="3"/>
    <x v="2"/>
    <x v="2"/>
    <n v="31771862"/>
    <n v="13054"/>
    <n v="23605458"/>
    <n v="8021"/>
    <n v="56272379"/>
    <n v="15733693"/>
    <n v="27138"/>
  </r>
  <r>
    <x v="20"/>
    <x v="3"/>
    <x v="2"/>
    <x v="3"/>
    <n v="24222135"/>
    <n v="7683"/>
    <n v="6340576"/>
    <n v="2668"/>
    <n v="30679830"/>
    <n v="7465458"/>
    <n v="13162"/>
  </r>
  <r>
    <x v="20"/>
    <x v="3"/>
    <x v="2"/>
    <x v="4"/>
    <n v="61673"/>
    <n v="85"/>
    <n v="276549"/>
    <n v="339"/>
    <n v="356826"/>
    <n v="494447"/>
    <n v="985"/>
  </r>
  <r>
    <x v="20"/>
    <x v="3"/>
    <x v="2"/>
    <x v="5"/>
    <n v="3704409"/>
    <n v="1981"/>
    <n v="1240451"/>
    <n v="546"/>
    <n v="4957003"/>
    <n v="1931000"/>
    <n v="3262"/>
  </r>
  <r>
    <x v="20"/>
    <x v="3"/>
    <x v="3"/>
    <x v="6"/>
    <n v="0"/>
    <n v="5"/>
    <n v="938526"/>
    <n v="193"/>
    <n v="938526"/>
    <n v="108673"/>
    <n v="214"/>
  </r>
  <r>
    <x v="20"/>
    <x v="3"/>
    <x v="3"/>
    <x v="7"/>
    <n v="0"/>
    <n v="0"/>
    <n v="13209200"/>
    <n v="2436"/>
    <n v="13209200"/>
    <n v="1410633"/>
    <n v="2559"/>
  </r>
  <r>
    <x v="20"/>
    <x v="3"/>
    <x v="4"/>
    <x v="8"/>
    <n v="13175229"/>
    <n v="4931"/>
    <n v="9038364"/>
    <n v="1907"/>
    <n v="22307896"/>
    <n v="5013268"/>
    <n v="8612"/>
  </r>
  <r>
    <x v="20"/>
    <x v="3"/>
    <x v="4"/>
    <x v="9"/>
    <n v="107234"/>
    <n v="30"/>
    <n v="489160"/>
    <n v="141"/>
    <n v="596394"/>
    <n v="121760"/>
    <n v="186"/>
  </r>
  <r>
    <x v="20"/>
    <x v="3"/>
    <x v="5"/>
    <x v="10"/>
    <n v="0"/>
    <n v="0"/>
    <n v="8080061"/>
    <n v="877"/>
    <n v="8080061"/>
    <n v="430162"/>
    <n v="917"/>
  </r>
  <r>
    <x v="20"/>
    <x v="3"/>
    <x v="5"/>
    <x v="11"/>
    <n v="26284"/>
    <n v="8"/>
    <n v="104083513"/>
    <n v="4378"/>
    <n v="104109797"/>
    <n v="2436451"/>
    <n v="4765"/>
  </r>
  <r>
    <x v="20"/>
    <x v="3"/>
    <x v="6"/>
    <x v="12"/>
    <n v="0"/>
    <n v="0"/>
    <n v="440524"/>
    <n v="65"/>
    <n v="440524"/>
    <n v="49809"/>
    <n v="82"/>
  </r>
  <r>
    <x v="20"/>
    <x v="3"/>
    <x v="6"/>
    <x v="13"/>
    <n v="0"/>
    <n v="0"/>
    <n v="1571934"/>
    <n v="516"/>
    <n v="1571934"/>
    <n v="328346"/>
    <n v="596"/>
  </r>
  <r>
    <x v="20"/>
    <x v="3"/>
    <x v="7"/>
    <x v="14"/>
    <n v="0"/>
    <n v="0"/>
    <n v="3137603"/>
    <n v="515"/>
    <n v="3137603"/>
    <n v="374051"/>
    <n v="654"/>
  </r>
  <r>
    <x v="20"/>
    <x v="3"/>
    <x v="7"/>
    <x v="16"/>
    <n v="2227665"/>
    <n v="282"/>
    <n v="5364039"/>
    <n v="1232"/>
    <n v="7591704"/>
    <n v="828551"/>
    <n v="1718"/>
  </r>
  <r>
    <x v="20"/>
    <x v="3"/>
    <x v="7"/>
    <x v="17"/>
    <n v="0"/>
    <n v="0"/>
    <n v="0"/>
    <n v="8"/>
    <n v="0"/>
    <n v="6289"/>
    <n v="15"/>
  </r>
  <r>
    <x v="20"/>
    <x v="3"/>
    <x v="7"/>
    <x v="18"/>
    <n v="1440679"/>
    <n v="229"/>
    <n v="4616225"/>
    <n v="1098"/>
    <n v="6090751"/>
    <n v="760915"/>
    <n v="1457"/>
  </r>
  <r>
    <x v="20"/>
    <x v="3"/>
    <x v="7"/>
    <x v="19"/>
    <n v="9957346"/>
    <n v="1959"/>
    <n v="106331"/>
    <n v="21"/>
    <n v="10063677"/>
    <n v="1335384"/>
    <n v="2570"/>
  </r>
  <r>
    <x v="21"/>
    <x v="0"/>
    <x v="2"/>
    <x v="2"/>
    <n v="33052853"/>
    <n v="13577"/>
    <n v="25072573"/>
    <n v="8381"/>
    <n v="59191613"/>
    <n v="16968734"/>
    <n v="28126"/>
  </r>
  <r>
    <x v="21"/>
    <x v="0"/>
    <x v="2"/>
    <x v="3"/>
    <n v="26989306"/>
    <n v="7933"/>
    <n v="6211476"/>
    <n v="2580"/>
    <n v="33508349"/>
    <n v="8036348"/>
    <n v="13655"/>
  </r>
  <r>
    <x v="21"/>
    <x v="0"/>
    <x v="2"/>
    <x v="4"/>
    <n v="79791"/>
    <n v="83"/>
    <n v="330838"/>
    <n v="367"/>
    <n v="416006"/>
    <n v="504228"/>
    <n v="999"/>
  </r>
  <r>
    <x v="21"/>
    <x v="0"/>
    <x v="2"/>
    <x v="5"/>
    <n v="4009734"/>
    <n v="1943"/>
    <n v="1300931"/>
    <n v="633"/>
    <n v="5312132"/>
    <n v="1933595"/>
    <n v="3307"/>
  </r>
  <r>
    <x v="21"/>
    <x v="0"/>
    <x v="3"/>
    <x v="6"/>
    <n v="944"/>
    <n v="5"/>
    <n v="884165"/>
    <n v="195"/>
    <n v="885109"/>
    <n v="108422"/>
    <n v="215"/>
  </r>
  <r>
    <x v="21"/>
    <x v="0"/>
    <x v="3"/>
    <x v="7"/>
    <n v="0"/>
    <n v="0"/>
    <n v="11700318"/>
    <n v="2428"/>
    <n v="11700318"/>
    <n v="1321907"/>
    <n v="2551"/>
  </r>
  <r>
    <x v="21"/>
    <x v="0"/>
    <x v="4"/>
    <x v="8"/>
    <n v="14928204"/>
    <n v="5013"/>
    <n v="8305396"/>
    <n v="1877"/>
    <n v="23376557"/>
    <n v="5251709"/>
    <n v="8672"/>
  </r>
  <r>
    <x v="21"/>
    <x v="0"/>
    <x v="4"/>
    <x v="9"/>
    <n v="102376"/>
    <n v="31"/>
    <n v="451389"/>
    <n v="142"/>
    <n v="553765"/>
    <n v="116909"/>
    <n v="194"/>
  </r>
  <r>
    <x v="21"/>
    <x v="0"/>
    <x v="5"/>
    <x v="10"/>
    <n v="0"/>
    <n v="0"/>
    <n v="8242165"/>
    <n v="859"/>
    <n v="8242165"/>
    <n v="451286"/>
    <n v="905"/>
  </r>
  <r>
    <x v="21"/>
    <x v="0"/>
    <x v="5"/>
    <x v="11"/>
    <n v="24419"/>
    <n v="12"/>
    <n v="101472229"/>
    <n v="4370"/>
    <n v="101496648"/>
    <n v="2558178"/>
    <n v="4739"/>
  </r>
  <r>
    <x v="21"/>
    <x v="0"/>
    <x v="6"/>
    <x v="12"/>
    <n v="0"/>
    <n v="0"/>
    <n v="457843"/>
    <n v="71"/>
    <n v="457843"/>
    <n v="48932"/>
    <n v="89"/>
  </r>
  <r>
    <x v="21"/>
    <x v="0"/>
    <x v="6"/>
    <x v="13"/>
    <n v="0"/>
    <n v="0"/>
    <n v="1393327"/>
    <n v="514"/>
    <n v="1393327"/>
    <n v="325937"/>
    <n v="584"/>
  </r>
  <r>
    <x v="21"/>
    <x v="0"/>
    <x v="7"/>
    <x v="14"/>
    <n v="0"/>
    <n v="0"/>
    <n v="2975887"/>
    <n v="463"/>
    <n v="2975887"/>
    <n v="403363"/>
    <n v="601"/>
  </r>
  <r>
    <x v="21"/>
    <x v="0"/>
    <x v="7"/>
    <x v="16"/>
    <n v="1865435"/>
    <n v="309"/>
    <n v="5821050"/>
    <n v="1217"/>
    <n v="7761888"/>
    <n v="896094"/>
    <n v="1740"/>
  </r>
  <r>
    <x v="21"/>
    <x v="0"/>
    <x v="7"/>
    <x v="17"/>
    <n v="0"/>
    <n v="0"/>
    <n v="0"/>
    <n v="10"/>
    <n v="0"/>
    <n v="6968"/>
    <n v="14"/>
  </r>
  <r>
    <x v="21"/>
    <x v="0"/>
    <x v="7"/>
    <x v="18"/>
    <n v="2035101"/>
    <n v="265"/>
    <n v="4675993"/>
    <n v="1059"/>
    <n v="6755852"/>
    <n v="666870"/>
    <n v="1445"/>
  </r>
  <r>
    <x v="21"/>
    <x v="0"/>
    <x v="7"/>
    <x v="19"/>
    <n v="10842697"/>
    <n v="2011"/>
    <n v="107421"/>
    <n v="24"/>
    <n v="10950118"/>
    <n v="1438078"/>
    <n v="2621"/>
  </r>
  <r>
    <x v="21"/>
    <x v="1"/>
    <x v="2"/>
    <x v="2"/>
    <n v="32038619"/>
    <n v="13754"/>
    <n v="25711562"/>
    <n v="8675"/>
    <n v="58641284"/>
    <n v="17161843"/>
    <n v="28813"/>
  </r>
  <r>
    <x v="21"/>
    <x v="1"/>
    <x v="2"/>
    <x v="3"/>
    <n v="26349406"/>
    <n v="8137"/>
    <n v="6435763"/>
    <n v="2714"/>
    <n v="33254009"/>
    <n v="7905514"/>
    <n v="14016"/>
  </r>
  <r>
    <x v="21"/>
    <x v="1"/>
    <x v="2"/>
    <x v="4"/>
    <n v="57186"/>
    <n v="84"/>
    <n v="368767"/>
    <n v="378"/>
    <n v="430798"/>
    <n v="493466"/>
    <n v="1021"/>
  </r>
  <r>
    <x v="21"/>
    <x v="1"/>
    <x v="2"/>
    <x v="5"/>
    <n v="4317679"/>
    <n v="2049"/>
    <n v="1454504"/>
    <n v="689"/>
    <n v="5791846"/>
    <n v="2082493"/>
    <n v="3504"/>
  </r>
  <r>
    <x v="21"/>
    <x v="1"/>
    <x v="3"/>
    <x v="6"/>
    <n v="0"/>
    <n v="5"/>
    <n v="838102"/>
    <n v="199"/>
    <n v="838102"/>
    <n v="104047"/>
    <n v="218"/>
  </r>
  <r>
    <x v="21"/>
    <x v="1"/>
    <x v="3"/>
    <x v="7"/>
    <n v="0"/>
    <n v="0"/>
    <n v="11605249"/>
    <n v="2403"/>
    <n v="11605249"/>
    <n v="1413672"/>
    <n v="2528"/>
  </r>
  <r>
    <x v="21"/>
    <x v="1"/>
    <x v="4"/>
    <x v="8"/>
    <n v="14081834"/>
    <n v="5082"/>
    <n v="8916185"/>
    <n v="1898"/>
    <n v="23098512"/>
    <n v="5136755"/>
    <n v="8765"/>
  </r>
  <r>
    <x v="21"/>
    <x v="1"/>
    <x v="4"/>
    <x v="9"/>
    <n v="104564"/>
    <n v="33"/>
    <n v="498044"/>
    <n v="168"/>
    <n v="602608"/>
    <n v="136838"/>
    <n v="224"/>
  </r>
  <r>
    <x v="21"/>
    <x v="1"/>
    <x v="5"/>
    <x v="10"/>
    <n v="0"/>
    <n v="0"/>
    <n v="6845000"/>
    <n v="911"/>
    <n v="6845000"/>
    <n v="455236"/>
    <n v="954"/>
  </r>
  <r>
    <x v="21"/>
    <x v="1"/>
    <x v="5"/>
    <x v="11"/>
    <n v="49055"/>
    <n v="21"/>
    <n v="102634241"/>
    <n v="4509"/>
    <n v="102683296"/>
    <n v="2566544"/>
    <n v="4901"/>
  </r>
  <r>
    <x v="21"/>
    <x v="1"/>
    <x v="6"/>
    <x v="12"/>
    <n v="0"/>
    <n v="0"/>
    <n v="237938"/>
    <n v="71"/>
    <n v="237938"/>
    <n v="53535"/>
    <n v="90"/>
  </r>
  <r>
    <x v="21"/>
    <x v="1"/>
    <x v="6"/>
    <x v="13"/>
    <n v="0"/>
    <n v="0"/>
    <n v="1402342"/>
    <n v="512"/>
    <n v="1402342"/>
    <n v="324258"/>
    <n v="574"/>
  </r>
  <r>
    <x v="21"/>
    <x v="1"/>
    <x v="7"/>
    <x v="14"/>
    <n v="0"/>
    <n v="0"/>
    <n v="3069959"/>
    <n v="460"/>
    <n v="3069959"/>
    <n v="385895"/>
    <n v="597"/>
  </r>
  <r>
    <x v="21"/>
    <x v="1"/>
    <x v="7"/>
    <x v="16"/>
    <n v="2451660"/>
    <n v="310"/>
    <n v="5171797"/>
    <n v="1241"/>
    <n v="7877532"/>
    <n v="893960"/>
    <n v="1784"/>
  </r>
  <r>
    <x v="21"/>
    <x v="1"/>
    <x v="7"/>
    <x v="17"/>
    <n v="0"/>
    <n v="0"/>
    <n v="0"/>
    <n v="11"/>
    <n v="0"/>
    <n v="7102"/>
    <n v="15"/>
  </r>
  <r>
    <x v="21"/>
    <x v="1"/>
    <x v="7"/>
    <x v="18"/>
    <n v="1557748"/>
    <n v="274"/>
    <n v="4823846"/>
    <n v="1068"/>
    <n v="6381594"/>
    <n v="784988"/>
    <n v="1468"/>
  </r>
  <r>
    <x v="21"/>
    <x v="1"/>
    <x v="7"/>
    <x v="19"/>
    <n v="11294053"/>
    <n v="2003"/>
    <n v="107944"/>
    <n v="22"/>
    <n v="11401997"/>
    <n v="1338086"/>
    <n v="2611"/>
  </r>
  <r>
    <x v="21"/>
    <x v="2"/>
    <x v="2"/>
    <x v="2"/>
    <n v="31242300"/>
    <n v="14399"/>
    <n v="25643910"/>
    <n v="9060"/>
    <n v="57983392"/>
    <n v="17461383"/>
    <n v="29894"/>
  </r>
  <r>
    <x v="21"/>
    <x v="2"/>
    <x v="2"/>
    <x v="3"/>
    <n v="25304989"/>
    <n v="8210"/>
    <n v="6515646"/>
    <n v="2848"/>
    <n v="32232773"/>
    <n v="8021993"/>
    <n v="14213"/>
  </r>
  <r>
    <x v="21"/>
    <x v="2"/>
    <x v="2"/>
    <x v="4"/>
    <n v="67100"/>
    <n v="84"/>
    <n v="361192"/>
    <n v="357"/>
    <n v="435474"/>
    <n v="499073"/>
    <n v="988"/>
  </r>
  <r>
    <x v="21"/>
    <x v="2"/>
    <x v="2"/>
    <x v="5"/>
    <n v="3371989"/>
    <n v="2145"/>
    <n v="1738536"/>
    <n v="814"/>
    <n v="5137848"/>
    <n v="2133440"/>
    <n v="3767"/>
  </r>
  <r>
    <x v="21"/>
    <x v="2"/>
    <x v="3"/>
    <x v="6"/>
    <n v="0"/>
    <n v="5"/>
    <n v="913618"/>
    <n v="215"/>
    <n v="913618"/>
    <n v="121644"/>
    <n v="234"/>
  </r>
  <r>
    <x v="21"/>
    <x v="2"/>
    <x v="3"/>
    <x v="7"/>
    <n v="0"/>
    <n v="0"/>
    <n v="13824422"/>
    <n v="2394"/>
    <n v="13824422"/>
    <n v="1321890"/>
    <n v="2517"/>
  </r>
  <r>
    <x v="21"/>
    <x v="2"/>
    <x v="4"/>
    <x v="8"/>
    <n v="13852817"/>
    <n v="5211"/>
    <n v="8606762"/>
    <n v="1975"/>
    <n v="22645798"/>
    <n v="5294075"/>
    <n v="9010"/>
  </r>
  <r>
    <x v="21"/>
    <x v="2"/>
    <x v="4"/>
    <x v="9"/>
    <n v="97948"/>
    <n v="38"/>
    <n v="469872"/>
    <n v="160"/>
    <n v="567820"/>
    <n v="143362"/>
    <n v="214"/>
  </r>
  <r>
    <x v="21"/>
    <x v="2"/>
    <x v="5"/>
    <x v="10"/>
    <n v="0"/>
    <n v="0"/>
    <n v="7437467"/>
    <n v="908"/>
    <n v="7437467"/>
    <n v="455571"/>
    <n v="951"/>
  </r>
  <r>
    <x v="21"/>
    <x v="2"/>
    <x v="5"/>
    <x v="11"/>
    <n v="41740"/>
    <n v="25"/>
    <n v="108864048"/>
    <n v="4457"/>
    <n v="108905788"/>
    <n v="2588787"/>
    <n v="4847"/>
  </r>
  <r>
    <x v="21"/>
    <x v="2"/>
    <x v="6"/>
    <x v="12"/>
    <n v="0"/>
    <n v="0"/>
    <n v="358457"/>
    <n v="77"/>
    <n v="358457"/>
    <n v="47564"/>
    <n v="94"/>
  </r>
  <r>
    <x v="21"/>
    <x v="2"/>
    <x v="6"/>
    <x v="13"/>
    <n v="0"/>
    <n v="0"/>
    <n v="1121079"/>
    <n v="524"/>
    <n v="1121079"/>
    <n v="326898"/>
    <n v="582"/>
  </r>
  <r>
    <x v="21"/>
    <x v="2"/>
    <x v="7"/>
    <x v="14"/>
    <n v="0"/>
    <n v="0"/>
    <n v="3189700"/>
    <n v="462"/>
    <n v="3189700"/>
    <n v="391474"/>
    <n v="598"/>
  </r>
  <r>
    <x v="21"/>
    <x v="2"/>
    <x v="7"/>
    <x v="16"/>
    <n v="2493982"/>
    <n v="309"/>
    <n v="5840987"/>
    <n v="1229"/>
    <n v="8718302"/>
    <n v="905161"/>
    <n v="1779"/>
  </r>
  <r>
    <x v="21"/>
    <x v="2"/>
    <x v="7"/>
    <x v="17"/>
    <n v="0"/>
    <n v="0"/>
    <n v="0"/>
    <n v="10"/>
    <n v="0"/>
    <n v="6540"/>
    <n v="14"/>
  </r>
  <r>
    <x v="21"/>
    <x v="2"/>
    <x v="7"/>
    <x v="18"/>
    <n v="2026279"/>
    <n v="274"/>
    <n v="5336273"/>
    <n v="1037"/>
    <n v="7362552"/>
    <n v="764766"/>
    <n v="1482"/>
  </r>
  <r>
    <x v="21"/>
    <x v="2"/>
    <x v="7"/>
    <x v="19"/>
    <n v="10248061"/>
    <n v="2076"/>
    <n v="87235"/>
    <n v="24"/>
    <n v="10335296"/>
    <n v="1396659"/>
    <n v="2656"/>
  </r>
  <r>
    <x v="21"/>
    <x v="3"/>
    <x v="2"/>
    <x v="2"/>
    <n v="31177969"/>
    <n v="14303"/>
    <n v="24557838"/>
    <n v="9189"/>
    <n v="56702247"/>
    <n v="17781625"/>
    <n v="30102"/>
  </r>
  <r>
    <x v="21"/>
    <x v="3"/>
    <x v="2"/>
    <x v="3"/>
    <n v="28000309"/>
    <n v="8242"/>
    <n v="6713504"/>
    <n v="2894"/>
    <n v="35116973"/>
    <n v="8097428"/>
    <n v="14234"/>
  </r>
  <r>
    <x v="21"/>
    <x v="3"/>
    <x v="2"/>
    <x v="4"/>
    <n v="66563"/>
    <n v="79"/>
    <n v="347063"/>
    <n v="358"/>
    <n v="423289"/>
    <n v="522065"/>
    <n v="1031"/>
  </r>
  <r>
    <x v="21"/>
    <x v="3"/>
    <x v="2"/>
    <x v="5"/>
    <n v="4414821"/>
    <n v="2214"/>
    <n v="1736454"/>
    <n v="830"/>
    <n v="6170199"/>
    <n v="2327822"/>
    <n v="3895"/>
  </r>
  <r>
    <x v="21"/>
    <x v="3"/>
    <x v="3"/>
    <x v="6"/>
    <n v="0"/>
    <n v="5"/>
    <n v="956862"/>
    <n v="205"/>
    <n v="956862"/>
    <n v="114836"/>
    <n v="224"/>
  </r>
  <r>
    <x v="21"/>
    <x v="3"/>
    <x v="3"/>
    <x v="7"/>
    <n v="0"/>
    <n v="0"/>
    <n v="12538325"/>
    <n v="2330"/>
    <n v="12538325"/>
    <n v="1354329"/>
    <n v="2453"/>
  </r>
  <r>
    <x v="21"/>
    <x v="3"/>
    <x v="4"/>
    <x v="8"/>
    <n v="13456490"/>
    <n v="5017"/>
    <n v="7887153"/>
    <n v="1796"/>
    <n v="21428893"/>
    <n v="5118105"/>
    <n v="8547"/>
  </r>
  <r>
    <x v="21"/>
    <x v="3"/>
    <x v="4"/>
    <x v="9"/>
    <n v="104178"/>
    <n v="38"/>
    <n v="497160"/>
    <n v="155"/>
    <n v="601338"/>
    <n v="142264"/>
    <n v="210"/>
  </r>
  <r>
    <x v="21"/>
    <x v="3"/>
    <x v="5"/>
    <x v="10"/>
    <n v="0"/>
    <n v="0"/>
    <n v="7800207"/>
    <n v="873"/>
    <n v="7800207"/>
    <n v="420005"/>
    <n v="917"/>
  </r>
  <r>
    <x v="21"/>
    <x v="3"/>
    <x v="5"/>
    <x v="11"/>
    <n v="42364"/>
    <n v="24"/>
    <n v="108021335"/>
    <n v="4451"/>
    <n v="108063699"/>
    <n v="2549293"/>
    <n v="4837"/>
  </r>
  <r>
    <x v="21"/>
    <x v="3"/>
    <x v="6"/>
    <x v="12"/>
    <n v="0"/>
    <n v="0"/>
    <n v="457549"/>
    <n v="76"/>
    <n v="457549"/>
    <n v="58020"/>
    <n v="95"/>
  </r>
  <r>
    <x v="21"/>
    <x v="3"/>
    <x v="6"/>
    <x v="13"/>
    <n v="0"/>
    <n v="0"/>
    <n v="1736473"/>
    <n v="531"/>
    <n v="1736473"/>
    <n v="338204"/>
    <n v="585"/>
  </r>
  <r>
    <x v="21"/>
    <x v="3"/>
    <x v="7"/>
    <x v="14"/>
    <n v="0"/>
    <n v="0"/>
    <n v="3495283"/>
    <n v="458"/>
    <n v="3495283"/>
    <n v="403882"/>
    <n v="595"/>
  </r>
  <r>
    <x v="21"/>
    <x v="3"/>
    <x v="7"/>
    <x v="16"/>
    <n v="1789851"/>
    <n v="340"/>
    <n v="5860778"/>
    <n v="1190"/>
    <n v="7994649"/>
    <n v="910228"/>
    <n v="1774"/>
  </r>
  <r>
    <x v="21"/>
    <x v="3"/>
    <x v="7"/>
    <x v="17"/>
    <n v="0"/>
    <n v="0"/>
    <n v="0"/>
    <n v="14"/>
    <n v="0"/>
    <n v="9540"/>
    <n v="18"/>
  </r>
  <r>
    <x v="21"/>
    <x v="3"/>
    <x v="7"/>
    <x v="18"/>
    <n v="2065913"/>
    <n v="274"/>
    <n v="4684040"/>
    <n v="1047"/>
    <n v="6749953"/>
    <n v="737567"/>
    <n v="1496"/>
  </r>
  <r>
    <x v="21"/>
    <x v="3"/>
    <x v="7"/>
    <x v="19"/>
    <n v="10411999"/>
    <n v="2185"/>
    <n v="110733"/>
    <n v="21"/>
    <n v="10522732"/>
    <n v="1459988"/>
    <n v="2806"/>
  </r>
  <r>
    <x v="22"/>
    <x v="0"/>
    <x v="2"/>
    <x v="2"/>
    <n v="32577501"/>
    <n v="15066"/>
    <n v="25140057"/>
    <n v="9392"/>
    <n v="58726356"/>
    <n v="18607887"/>
    <n v="31134"/>
  </r>
  <r>
    <x v="22"/>
    <x v="0"/>
    <x v="2"/>
    <x v="3"/>
    <n v="28706063"/>
    <n v="8450"/>
    <n v="6116730"/>
    <n v="2976"/>
    <n v="35276836"/>
    <n v="8400281"/>
    <n v="14410"/>
  </r>
  <r>
    <x v="22"/>
    <x v="0"/>
    <x v="2"/>
    <x v="4"/>
    <n v="64336"/>
    <n v="78"/>
    <n v="340310"/>
    <n v="380"/>
    <n v="411968"/>
    <n v="519830"/>
    <n v="1053"/>
  </r>
  <r>
    <x v="22"/>
    <x v="0"/>
    <x v="2"/>
    <x v="5"/>
    <n v="4133416"/>
    <n v="2327"/>
    <n v="1869575"/>
    <n v="928"/>
    <n v="6005248"/>
    <n v="2450252"/>
    <n v="4077"/>
  </r>
  <r>
    <x v="22"/>
    <x v="0"/>
    <x v="3"/>
    <x v="6"/>
    <n v="0"/>
    <n v="5"/>
    <n v="894561"/>
    <n v="201"/>
    <n v="894561"/>
    <n v="114247"/>
    <n v="219"/>
  </r>
  <r>
    <x v="22"/>
    <x v="0"/>
    <x v="3"/>
    <x v="7"/>
    <n v="0"/>
    <n v="0"/>
    <n v="11950689"/>
    <n v="2319"/>
    <n v="11950689"/>
    <n v="1265840"/>
    <n v="2443"/>
  </r>
  <r>
    <x v="22"/>
    <x v="0"/>
    <x v="4"/>
    <x v="8"/>
    <n v="15200497"/>
    <n v="5240"/>
    <n v="8328510"/>
    <n v="1850"/>
    <n v="23581283"/>
    <n v="5406843"/>
    <n v="8808"/>
  </r>
  <r>
    <x v="22"/>
    <x v="0"/>
    <x v="4"/>
    <x v="9"/>
    <n v="103241"/>
    <n v="40"/>
    <n v="519908"/>
    <n v="181"/>
    <n v="623149"/>
    <n v="154245"/>
    <n v="237"/>
  </r>
  <r>
    <x v="22"/>
    <x v="0"/>
    <x v="5"/>
    <x v="10"/>
    <n v="0"/>
    <n v="0"/>
    <n v="7966615"/>
    <n v="858"/>
    <n v="7966615"/>
    <n v="435241"/>
    <n v="903"/>
  </r>
  <r>
    <x v="22"/>
    <x v="0"/>
    <x v="5"/>
    <x v="11"/>
    <n v="22311"/>
    <n v="28"/>
    <n v="109515166"/>
    <n v="4559"/>
    <n v="109537477"/>
    <n v="2656667"/>
    <n v="4950"/>
  </r>
  <r>
    <x v="22"/>
    <x v="0"/>
    <x v="6"/>
    <x v="12"/>
    <n v="0"/>
    <n v="0"/>
    <n v="536996"/>
    <n v="79"/>
    <n v="536996"/>
    <n v="52896"/>
    <n v="98"/>
  </r>
  <r>
    <x v="22"/>
    <x v="0"/>
    <x v="6"/>
    <x v="13"/>
    <n v="0"/>
    <n v="0"/>
    <n v="1280310"/>
    <n v="557"/>
    <n v="1280310"/>
    <n v="333800"/>
    <n v="611"/>
  </r>
  <r>
    <x v="22"/>
    <x v="0"/>
    <x v="7"/>
    <x v="14"/>
    <n v="0"/>
    <n v="0"/>
    <n v="3246685"/>
    <n v="458"/>
    <n v="3246685"/>
    <n v="383292"/>
    <n v="596"/>
  </r>
  <r>
    <x v="22"/>
    <x v="0"/>
    <x v="7"/>
    <x v="16"/>
    <n v="2714550"/>
    <n v="351"/>
    <n v="5550739"/>
    <n v="1157"/>
    <n v="8931293"/>
    <n v="911760"/>
    <n v="1772"/>
  </r>
  <r>
    <x v="22"/>
    <x v="0"/>
    <x v="7"/>
    <x v="17"/>
    <n v="0"/>
    <n v="0"/>
    <n v="0"/>
    <n v="12"/>
    <n v="0"/>
    <n v="10316"/>
    <n v="20"/>
  </r>
  <r>
    <x v="22"/>
    <x v="0"/>
    <x v="7"/>
    <x v="18"/>
    <n v="1301414"/>
    <n v="275"/>
    <n v="4966583"/>
    <n v="1045"/>
    <n v="6267997"/>
    <n v="761239"/>
    <n v="1500"/>
  </r>
  <r>
    <x v="22"/>
    <x v="0"/>
    <x v="7"/>
    <x v="19"/>
    <n v="10972540"/>
    <n v="2242"/>
    <n v="101606"/>
    <n v="23"/>
    <n v="11074146"/>
    <n v="1562694"/>
    <n v="2868"/>
  </r>
  <r>
    <x v="22"/>
    <x v="0"/>
    <x v="7"/>
    <x v="20"/>
    <n v="0"/>
    <n v="0"/>
    <n v="0"/>
    <n v="3"/>
    <n v="0"/>
    <n v="1675"/>
    <n v="4"/>
  </r>
  <r>
    <x v="22"/>
    <x v="1"/>
    <x v="2"/>
    <x v="2"/>
    <n v="32455230"/>
    <n v="15682"/>
    <n v="27487469"/>
    <n v="9735"/>
    <n v="61120281"/>
    <n v="19427643"/>
    <n v="32475"/>
  </r>
  <r>
    <x v="22"/>
    <x v="1"/>
    <x v="2"/>
    <x v="3"/>
    <n v="27335380"/>
    <n v="8539"/>
    <n v="6758091"/>
    <n v="3028"/>
    <n v="34440772"/>
    <n v="8667041"/>
    <n v="14536"/>
  </r>
  <r>
    <x v="22"/>
    <x v="1"/>
    <x v="2"/>
    <x v="4"/>
    <n v="57580"/>
    <n v="73"/>
    <n v="362747"/>
    <n v="374"/>
    <n v="439369"/>
    <n v="525411"/>
    <n v="1044"/>
  </r>
  <r>
    <x v="22"/>
    <x v="1"/>
    <x v="2"/>
    <x v="5"/>
    <n v="3484324"/>
    <n v="2347"/>
    <n v="1987041"/>
    <n v="1014"/>
    <n v="5497327"/>
    <n v="2508438"/>
    <n v="4199"/>
  </r>
  <r>
    <x v="22"/>
    <x v="1"/>
    <x v="3"/>
    <x v="6"/>
    <n v="0"/>
    <n v="7"/>
    <n v="865561"/>
    <n v="189"/>
    <n v="865561"/>
    <n v="109161"/>
    <n v="212"/>
  </r>
  <r>
    <x v="22"/>
    <x v="1"/>
    <x v="3"/>
    <x v="7"/>
    <n v="0"/>
    <n v="0"/>
    <n v="11958353"/>
    <n v="2331"/>
    <n v="11958353"/>
    <n v="1373685"/>
    <n v="2449"/>
  </r>
  <r>
    <x v="22"/>
    <x v="1"/>
    <x v="4"/>
    <x v="8"/>
    <n v="15191494"/>
    <n v="5442"/>
    <n v="8227216"/>
    <n v="1888"/>
    <n v="23472608"/>
    <n v="5449725"/>
    <n v="9104"/>
  </r>
  <r>
    <x v="22"/>
    <x v="1"/>
    <x v="4"/>
    <x v="9"/>
    <n v="117259"/>
    <n v="38"/>
    <n v="532433"/>
    <n v="185"/>
    <n v="649692"/>
    <n v="155886"/>
    <n v="236"/>
  </r>
  <r>
    <x v="22"/>
    <x v="1"/>
    <x v="5"/>
    <x v="10"/>
    <n v="0"/>
    <n v="0"/>
    <n v="6514852"/>
    <n v="918"/>
    <n v="6514852"/>
    <n v="468066"/>
    <n v="958"/>
  </r>
  <r>
    <x v="22"/>
    <x v="1"/>
    <x v="5"/>
    <x v="11"/>
    <n v="57125"/>
    <n v="26"/>
    <n v="102691416"/>
    <n v="4742"/>
    <n v="102748541"/>
    <n v="2691741"/>
    <n v="5147"/>
  </r>
  <r>
    <x v="22"/>
    <x v="1"/>
    <x v="6"/>
    <x v="12"/>
    <n v="0"/>
    <n v="0"/>
    <n v="386015"/>
    <n v="80"/>
    <n v="386015"/>
    <n v="60650"/>
    <n v="99"/>
  </r>
  <r>
    <x v="22"/>
    <x v="1"/>
    <x v="6"/>
    <x v="13"/>
    <n v="0"/>
    <n v="0"/>
    <n v="1404282"/>
    <n v="582"/>
    <n v="1404282"/>
    <n v="343279"/>
    <n v="641"/>
  </r>
  <r>
    <x v="22"/>
    <x v="1"/>
    <x v="7"/>
    <x v="14"/>
    <n v="0"/>
    <n v="0"/>
    <n v="3067753"/>
    <n v="453"/>
    <n v="3067753"/>
    <n v="376631"/>
    <n v="591"/>
  </r>
  <r>
    <x v="22"/>
    <x v="1"/>
    <x v="7"/>
    <x v="16"/>
    <n v="2416771"/>
    <n v="373"/>
    <n v="5623327"/>
    <n v="1132"/>
    <n v="8756168"/>
    <n v="928926"/>
    <n v="1772"/>
  </r>
  <r>
    <x v="22"/>
    <x v="1"/>
    <x v="7"/>
    <x v="17"/>
    <n v="0"/>
    <n v="0"/>
    <n v="0"/>
    <n v="12"/>
    <n v="0"/>
    <n v="10564"/>
    <n v="20"/>
  </r>
  <r>
    <x v="22"/>
    <x v="1"/>
    <x v="7"/>
    <x v="18"/>
    <n v="1901121"/>
    <n v="265"/>
    <n v="5298292"/>
    <n v="1057"/>
    <n v="7199413"/>
    <n v="789251"/>
    <n v="1502"/>
  </r>
  <r>
    <x v="22"/>
    <x v="1"/>
    <x v="7"/>
    <x v="19"/>
    <n v="10667568"/>
    <n v="2323"/>
    <n v="107363"/>
    <n v="23"/>
    <n v="10774931"/>
    <n v="1573991"/>
    <n v="2959"/>
  </r>
  <r>
    <x v="22"/>
    <x v="1"/>
    <x v="7"/>
    <x v="20"/>
    <n v="0"/>
    <n v="0"/>
    <n v="3012"/>
    <n v="3"/>
    <n v="3012"/>
    <n v="1863"/>
    <n v="4"/>
  </r>
  <r>
    <x v="22"/>
    <x v="2"/>
    <x v="2"/>
    <x v="2"/>
    <n v="29226127"/>
    <n v="15897"/>
    <n v="28082209"/>
    <n v="10245"/>
    <n v="58868974"/>
    <n v="19942909"/>
    <n v="33330"/>
  </r>
  <r>
    <x v="22"/>
    <x v="2"/>
    <x v="2"/>
    <x v="3"/>
    <n v="26844055"/>
    <n v="8351"/>
    <n v="6985661"/>
    <n v="3107"/>
    <n v="34241792"/>
    <n v="8382215"/>
    <n v="14406"/>
  </r>
  <r>
    <x v="22"/>
    <x v="2"/>
    <x v="2"/>
    <x v="4"/>
    <n v="76034"/>
    <n v="79"/>
    <n v="319929"/>
    <n v="374"/>
    <n v="413396"/>
    <n v="512511"/>
    <n v="1015"/>
  </r>
  <r>
    <x v="22"/>
    <x v="2"/>
    <x v="2"/>
    <x v="5"/>
    <n v="3046693"/>
    <n v="2345"/>
    <n v="2039384"/>
    <n v="1078"/>
    <n v="5124708"/>
    <n v="2516948"/>
    <n v="4276"/>
  </r>
  <r>
    <x v="22"/>
    <x v="2"/>
    <x v="3"/>
    <x v="6"/>
    <n v="0"/>
    <n v="7"/>
    <n v="904940"/>
    <n v="182"/>
    <n v="904940"/>
    <n v="106529"/>
    <n v="205"/>
  </r>
  <r>
    <x v="22"/>
    <x v="2"/>
    <x v="3"/>
    <x v="7"/>
    <n v="0"/>
    <n v="0"/>
    <n v="12789359"/>
    <n v="2291"/>
    <n v="12789359"/>
    <n v="1405020"/>
    <n v="2446"/>
  </r>
  <r>
    <x v="22"/>
    <x v="2"/>
    <x v="4"/>
    <x v="8"/>
    <n v="14667314"/>
    <n v="5706"/>
    <n v="8199721"/>
    <n v="1962"/>
    <n v="22937406"/>
    <n v="5764089"/>
    <n v="9551"/>
  </r>
  <r>
    <x v="22"/>
    <x v="2"/>
    <x v="4"/>
    <x v="9"/>
    <n v="120546"/>
    <n v="34"/>
    <n v="541483"/>
    <n v="205"/>
    <n v="662029"/>
    <n v="160597"/>
    <n v="253"/>
  </r>
  <r>
    <x v="22"/>
    <x v="2"/>
    <x v="5"/>
    <x v="10"/>
    <n v="0"/>
    <n v="0"/>
    <n v="7937025"/>
    <n v="930"/>
    <n v="7937025"/>
    <n v="466716"/>
    <n v="968"/>
  </r>
  <r>
    <x v="22"/>
    <x v="2"/>
    <x v="5"/>
    <x v="11"/>
    <n v="45265"/>
    <n v="29"/>
    <n v="109409681"/>
    <n v="4788"/>
    <n v="109454946"/>
    <n v="2764112"/>
    <n v="5197"/>
  </r>
  <r>
    <x v="22"/>
    <x v="2"/>
    <x v="6"/>
    <x v="12"/>
    <n v="0"/>
    <n v="0"/>
    <n v="213967"/>
    <n v="83"/>
    <n v="213967"/>
    <n v="47337"/>
    <n v="100"/>
  </r>
  <r>
    <x v="22"/>
    <x v="2"/>
    <x v="6"/>
    <x v="13"/>
    <n v="0"/>
    <n v="0"/>
    <n v="1481532"/>
    <n v="657"/>
    <n v="1481532"/>
    <n v="367659"/>
    <n v="718"/>
  </r>
  <r>
    <x v="22"/>
    <x v="2"/>
    <x v="7"/>
    <x v="14"/>
    <n v="0"/>
    <n v="0"/>
    <n v="2973777"/>
    <n v="437"/>
    <n v="2973777"/>
    <n v="365552"/>
    <n v="572"/>
  </r>
  <r>
    <x v="22"/>
    <x v="2"/>
    <x v="7"/>
    <x v="16"/>
    <n v="1711194"/>
    <n v="407"/>
    <n v="5510887"/>
    <n v="1122"/>
    <n v="7725500"/>
    <n v="929535"/>
    <n v="1798"/>
  </r>
  <r>
    <x v="22"/>
    <x v="2"/>
    <x v="7"/>
    <x v="17"/>
    <n v="0"/>
    <n v="0"/>
    <n v="0"/>
    <n v="6"/>
    <n v="0"/>
    <n v="6739"/>
    <n v="10"/>
  </r>
  <r>
    <x v="22"/>
    <x v="2"/>
    <x v="7"/>
    <x v="18"/>
    <n v="2549462"/>
    <n v="270"/>
    <n v="5299719"/>
    <n v="964"/>
    <n v="7849181"/>
    <n v="759578"/>
    <n v="1436"/>
  </r>
  <r>
    <x v="22"/>
    <x v="2"/>
    <x v="7"/>
    <x v="19"/>
    <n v="12091534"/>
    <n v="2402"/>
    <n v="104591"/>
    <n v="39"/>
    <n v="12196125"/>
    <n v="1585903"/>
    <n v="3043"/>
  </r>
  <r>
    <x v="22"/>
    <x v="2"/>
    <x v="7"/>
    <x v="20"/>
    <n v="0"/>
    <n v="0"/>
    <n v="3055"/>
    <n v="3"/>
    <n v="3055"/>
    <n v="1543"/>
    <n v="4"/>
  </r>
  <r>
    <x v="22"/>
    <x v="3"/>
    <x v="2"/>
    <x v="2"/>
    <n v="28815735"/>
    <n v="16076"/>
    <n v="26995889"/>
    <n v="10300"/>
    <n v="57279149"/>
    <n v="19875626"/>
    <n v="33707"/>
  </r>
  <r>
    <x v="22"/>
    <x v="3"/>
    <x v="2"/>
    <x v="3"/>
    <n v="28000734"/>
    <n v="8470"/>
    <n v="6793405"/>
    <n v="3031"/>
    <n v="35002904"/>
    <n v="8219217"/>
    <n v="14449"/>
  </r>
  <r>
    <x v="22"/>
    <x v="3"/>
    <x v="2"/>
    <x v="4"/>
    <n v="66342"/>
    <n v="80"/>
    <n v="389001"/>
    <n v="380"/>
    <n v="470683"/>
    <n v="527915"/>
    <n v="1034"/>
  </r>
  <r>
    <x v="22"/>
    <x v="3"/>
    <x v="2"/>
    <x v="5"/>
    <n v="2638353"/>
    <n v="2298"/>
    <n v="2147766"/>
    <n v="1098"/>
    <n v="4833102"/>
    <n v="2559376"/>
    <n v="4262"/>
  </r>
  <r>
    <x v="22"/>
    <x v="3"/>
    <x v="3"/>
    <x v="6"/>
    <n v="0"/>
    <n v="15"/>
    <n v="892852"/>
    <n v="172"/>
    <n v="892852"/>
    <n v="101422"/>
    <n v="202"/>
  </r>
  <r>
    <x v="22"/>
    <x v="3"/>
    <x v="3"/>
    <x v="7"/>
    <n v="0"/>
    <n v="0"/>
    <n v="13401240"/>
    <n v="2329"/>
    <n v="13401240"/>
    <n v="1255721"/>
    <n v="2434"/>
  </r>
  <r>
    <x v="22"/>
    <x v="3"/>
    <x v="4"/>
    <x v="8"/>
    <n v="14120510"/>
    <n v="5955"/>
    <n v="8537057"/>
    <n v="1908"/>
    <n v="22717028"/>
    <n v="5733664"/>
    <n v="9766"/>
  </r>
  <r>
    <x v="22"/>
    <x v="3"/>
    <x v="4"/>
    <x v="9"/>
    <n v="124413"/>
    <n v="36"/>
    <n v="547351"/>
    <n v="197"/>
    <n v="671764"/>
    <n v="165107"/>
    <n v="252"/>
  </r>
  <r>
    <x v="22"/>
    <x v="3"/>
    <x v="5"/>
    <x v="10"/>
    <n v="0"/>
    <n v="0"/>
    <n v="7868244"/>
    <n v="901"/>
    <n v="7868244"/>
    <n v="439507"/>
    <n v="942"/>
  </r>
  <r>
    <x v="22"/>
    <x v="3"/>
    <x v="5"/>
    <x v="11"/>
    <n v="37537"/>
    <n v="31"/>
    <n v="108380221"/>
    <n v="4925"/>
    <n v="108417758"/>
    <n v="2809715"/>
    <n v="5346"/>
  </r>
  <r>
    <x v="22"/>
    <x v="3"/>
    <x v="6"/>
    <x v="12"/>
    <n v="0"/>
    <n v="0"/>
    <n v="317036"/>
    <n v="74"/>
    <n v="317036"/>
    <n v="55705"/>
    <n v="92"/>
  </r>
  <r>
    <x v="22"/>
    <x v="3"/>
    <x v="6"/>
    <x v="13"/>
    <n v="0"/>
    <n v="0"/>
    <n v="1099548"/>
    <n v="658"/>
    <n v="1099548"/>
    <n v="374854"/>
    <n v="719"/>
  </r>
  <r>
    <x v="22"/>
    <x v="3"/>
    <x v="7"/>
    <x v="14"/>
    <n v="0"/>
    <n v="0"/>
    <n v="2783361"/>
    <n v="378"/>
    <n v="2783361"/>
    <n v="343676"/>
    <n v="506"/>
  </r>
  <r>
    <x v="22"/>
    <x v="3"/>
    <x v="7"/>
    <x v="16"/>
    <n v="2937519"/>
    <n v="453"/>
    <n v="5815473"/>
    <n v="1073"/>
    <n v="9116025"/>
    <n v="933852"/>
    <n v="1782"/>
  </r>
  <r>
    <x v="22"/>
    <x v="3"/>
    <x v="7"/>
    <x v="18"/>
    <n v="2153480"/>
    <n v="270"/>
    <n v="5048657"/>
    <n v="933"/>
    <n v="7202137"/>
    <n v="751593"/>
    <n v="1435"/>
  </r>
  <r>
    <x v="22"/>
    <x v="3"/>
    <x v="7"/>
    <x v="19"/>
    <n v="9858932"/>
    <n v="2492"/>
    <n v="107170"/>
    <n v="47"/>
    <n v="9966102"/>
    <n v="1601652"/>
    <n v="3135"/>
  </r>
  <r>
    <x v="22"/>
    <x v="3"/>
    <x v="7"/>
    <x v="20"/>
    <n v="0"/>
    <n v="0"/>
    <n v="139"/>
    <n v="2"/>
    <n v="139"/>
    <n v="1450"/>
    <n v="3"/>
  </r>
  <r>
    <x v="23"/>
    <x v="0"/>
    <x v="2"/>
    <x v="2"/>
    <n v="31131826"/>
    <n v="16749"/>
    <n v="29077304"/>
    <n v="10476"/>
    <n v="61827700"/>
    <n v="21095210"/>
    <n v="34901"/>
  </r>
  <r>
    <x v="23"/>
    <x v="0"/>
    <x v="2"/>
    <x v="3"/>
    <n v="28606315"/>
    <n v="8543"/>
    <n v="6938545"/>
    <n v="2965"/>
    <n v="36036507"/>
    <n v="8583732"/>
    <n v="14450"/>
  </r>
  <r>
    <x v="23"/>
    <x v="0"/>
    <x v="2"/>
    <x v="4"/>
    <n v="77164"/>
    <n v="78"/>
    <n v="325102"/>
    <n v="356"/>
    <n v="405422"/>
    <n v="489810"/>
    <n v="1001"/>
  </r>
  <r>
    <x v="23"/>
    <x v="0"/>
    <x v="2"/>
    <x v="5"/>
    <n v="3408385"/>
    <n v="2212"/>
    <n v="2070409"/>
    <n v="1152"/>
    <n v="5540787"/>
    <n v="2516629"/>
    <n v="4244"/>
  </r>
  <r>
    <x v="23"/>
    <x v="0"/>
    <x v="3"/>
    <x v="6"/>
    <n v="2368"/>
    <n v="17"/>
    <n v="911697"/>
    <n v="169"/>
    <n v="914065"/>
    <n v="104004"/>
    <n v="201"/>
  </r>
  <r>
    <x v="23"/>
    <x v="0"/>
    <x v="3"/>
    <x v="7"/>
    <n v="0"/>
    <n v="0"/>
    <n v="11654268"/>
    <n v="2270"/>
    <n v="11654268"/>
    <n v="1315220"/>
    <n v="2417"/>
  </r>
  <r>
    <x v="23"/>
    <x v="0"/>
    <x v="4"/>
    <x v="8"/>
    <n v="15798177"/>
    <n v="5881"/>
    <n v="8446651"/>
    <n v="1953"/>
    <n v="24381274"/>
    <n v="6001163"/>
    <n v="9734"/>
  </r>
  <r>
    <x v="23"/>
    <x v="0"/>
    <x v="4"/>
    <x v="9"/>
    <n v="126719"/>
    <n v="41"/>
    <n v="570708"/>
    <n v="191"/>
    <n v="697427"/>
    <n v="160664"/>
    <n v="248"/>
  </r>
  <r>
    <x v="23"/>
    <x v="0"/>
    <x v="5"/>
    <x v="10"/>
    <n v="0"/>
    <n v="0"/>
    <n v="7988556"/>
    <n v="905"/>
    <n v="7988556"/>
    <n v="460144"/>
    <n v="934"/>
  </r>
  <r>
    <x v="23"/>
    <x v="0"/>
    <x v="5"/>
    <x v="11"/>
    <n v="113931"/>
    <n v="36"/>
    <n v="112734749"/>
    <n v="5192"/>
    <n v="112848680"/>
    <n v="3023941"/>
    <n v="5616"/>
  </r>
  <r>
    <x v="23"/>
    <x v="0"/>
    <x v="6"/>
    <x v="12"/>
    <n v="0"/>
    <n v="0"/>
    <n v="334156"/>
    <n v="76"/>
    <n v="334156"/>
    <n v="48475"/>
    <n v="93"/>
  </r>
  <r>
    <x v="23"/>
    <x v="0"/>
    <x v="6"/>
    <x v="13"/>
    <n v="0"/>
    <n v="0"/>
    <n v="774303"/>
    <n v="654"/>
    <n v="774303"/>
    <n v="405232"/>
    <n v="714"/>
  </r>
  <r>
    <x v="23"/>
    <x v="0"/>
    <x v="7"/>
    <x v="14"/>
    <n v="0"/>
    <n v="0"/>
    <n v="2085304"/>
    <n v="319"/>
    <n v="2085304"/>
    <n v="281379"/>
    <n v="409"/>
  </r>
  <r>
    <x v="23"/>
    <x v="0"/>
    <x v="7"/>
    <x v="16"/>
    <n v="2389132"/>
    <n v="495"/>
    <n v="5978514"/>
    <n v="1108"/>
    <n v="8741081"/>
    <n v="947218"/>
    <n v="1819"/>
  </r>
  <r>
    <x v="23"/>
    <x v="0"/>
    <x v="7"/>
    <x v="18"/>
    <n v="593189"/>
    <n v="270"/>
    <n v="5283475"/>
    <n v="931"/>
    <n v="5876664"/>
    <n v="748632"/>
    <n v="1440"/>
  </r>
  <r>
    <x v="23"/>
    <x v="0"/>
    <x v="7"/>
    <x v="19"/>
    <n v="8936059"/>
    <n v="2472"/>
    <n v="108200"/>
    <n v="46"/>
    <n v="9044259"/>
    <n v="1648576"/>
    <n v="3123"/>
  </r>
  <r>
    <x v="23"/>
    <x v="0"/>
    <x v="7"/>
    <x v="20"/>
    <n v="0"/>
    <n v="0"/>
    <n v="838"/>
    <n v="2"/>
    <n v="838"/>
    <n v="1578"/>
    <n v="3"/>
  </r>
  <r>
    <x v="23"/>
    <x v="1"/>
    <x v="2"/>
    <x v="2"/>
    <n v="29858917"/>
    <n v="16619"/>
    <n v="28755740"/>
    <n v="10502"/>
    <n v="60070037"/>
    <n v="21071710"/>
    <n v="34717"/>
  </r>
  <r>
    <x v="23"/>
    <x v="1"/>
    <x v="2"/>
    <x v="3"/>
    <n v="28603288"/>
    <n v="8591"/>
    <n v="6574398"/>
    <n v="2832"/>
    <n v="35774721"/>
    <n v="8396203"/>
    <n v="14281"/>
  </r>
  <r>
    <x v="23"/>
    <x v="1"/>
    <x v="2"/>
    <x v="4"/>
    <n v="61868"/>
    <n v="78"/>
    <n v="287025"/>
    <n v="331"/>
    <n v="351056"/>
    <n v="496280"/>
    <n v="991"/>
  </r>
  <r>
    <x v="23"/>
    <x v="1"/>
    <x v="2"/>
    <x v="5"/>
    <n v="2365371"/>
    <n v="2008"/>
    <n v="2091980"/>
    <n v="1162"/>
    <n v="4517464"/>
    <n v="2322883"/>
    <n v="3996"/>
  </r>
  <r>
    <x v="23"/>
    <x v="1"/>
    <x v="3"/>
    <x v="6"/>
    <n v="2420"/>
    <n v="25"/>
    <n v="1019540"/>
    <n v="173"/>
    <n v="1021960"/>
    <n v="121090"/>
    <n v="215"/>
  </r>
  <r>
    <x v="23"/>
    <x v="1"/>
    <x v="3"/>
    <x v="7"/>
    <n v="0"/>
    <n v="0"/>
    <n v="12193104"/>
    <n v="2251"/>
    <n v="12193104"/>
    <n v="1270914"/>
    <n v="2419"/>
  </r>
  <r>
    <x v="23"/>
    <x v="1"/>
    <x v="4"/>
    <x v="8"/>
    <n v="14704327"/>
    <n v="5914"/>
    <n v="8157183"/>
    <n v="1974"/>
    <n v="22938154"/>
    <n v="5935882"/>
    <n v="9837"/>
  </r>
  <r>
    <x v="23"/>
    <x v="1"/>
    <x v="4"/>
    <x v="9"/>
    <n v="113054"/>
    <n v="50"/>
    <n v="569257"/>
    <n v="171"/>
    <n v="682311"/>
    <n v="178785"/>
    <n v="241"/>
  </r>
  <r>
    <x v="23"/>
    <x v="1"/>
    <x v="5"/>
    <x v="10"/>
    <n v="0"/>
    <n v="0"/>
    <n v="6713092"/>
    <n v="950"/>
    <n v="6713092"/>
    <n v="468928"/>
    <n v="978"/>
  </r>
  <r>
    <x v="23"/>
    <x v="1"/>
    <x v="5"/>
    <x v="11"/>
    <n v="106865"/>
    <n v="22"/>
    <n v="117556936"/>
    <n v="5474"/>
    <n v="117663801"/>
    <n v="3191941"/>
    <n v="5917"/>
  </r>
  <r>
    <x v="23"/>
    <x v="1"/>
    <x v="6"/>
    <x v="12"/>
    <n v="0"/>
    <n v="0"/>
    <n v="386673"/>
    <n v="75"/>
    <n v="386673"/>
    <n v="58529"/>
    <n v="94"/>
  </r>
  <r>
    <x v="23"/>
    <x v="1"/>
    <x v="6"/>
    <x v="13"/>
    <n v="0"/>
    <n v="0"/>
    <n v="706618"/>
    <n v="637"/>
    <n v="706618"/>
    <n v="366790"/>
    <n v="696"/>
  </r>
  <r>
    <x v="23"/>
    <x v="1"/>
    <x v="7"/>
    <x v="14"/>
    <n v="0"/>
    <n v="0"/>
    <n v="1948977"/>
    <n v="309"/>
    <n v="1948977"/>
    <n v="254614"/>
    <n v="403"/>
  </r>
  <r>
    <x v="23"/>
    <x v="1"/>
    <x v="7"/>
    <x v="16"/>
    <n v="1652140"/>
    <n v="514"/>
    <n v="5727113"/>
    <n v="1151"/>
    <n v="7898979"/>
    <n v="984067"/>
    <n v="1875"/>
  </r>
  <r>
    <x v="23"/>
    <x v="1"/>
    <x v="7"/>
    <x v="18"/>
    <n v="2551011"/>
    <n v="274"/>
    <n v="4299083"/>
    <n v="934"/>
    <n v="6850094"/>
    <n v="846895"/>
    <n v="1443"/>
  </r>
  <r>
    <x v="23"/>
    <x v="1"/>
    <x v="7"/>
    <x v="19"/>
    <n v="12581652"/>
    <n v="2527"/>
    <n v="111159"/>
    <n v="50"/>
    <n v="12692811"/>
    <n v="1724201"/>
    <n v="3229"/>
  </r>
  <r>
    <x v="23"/>
    <x v="1"/>
    <x v="7"/>
    <x v="20"/>
    <n v="0"/>
    <n v="0"/>
    <n v="0"/>
    <n v="1"/>
    <n v="0"/>
    <n v="560"/>
    <n v="2"/>
  </r>
  <r>
    <x v="23"/>
    <x v="2"/>
    <x v="2"/>
    <x v="2"/>
    <n v="28369152"/>
    <n v="16789"/>
    <n v="27834405"/>
    <n v="10494"/>
    <n v="57631052"/>
    <n v="20559834"/>
    <n v="34732"/>
  </r>
  <r>
    <x v="23"/>
    <x v="2"/>
    <x v="2"/>
    <x v="3"/>
    <n v="25005708"/>
    <n v="8563"/>
    <n v="6347038"/>
    <n v="2942"/>
    <n v="31760173"/>
    <n v="8066046"/>
    <n v="14367"/>
  </r>
  <r>
    <x v="23"/>
    <x v="2"/>
    <x v="2"/>
    <x v="4"/>
    <n v="60714"/>
    <n v="83"/>
    <n v="324286"/>
    <n v="330"/>
    <n v="386760"/>
    <n v="496777"/>
    <n v="1001"/>
  </r>
  <r>
    <x v="23"/>
    <x v="2"/>
    <x v="2"/>
    <x v="5"/>
    <n v="2345964"/>
    <n v="2117"/>
    <n v="2101167"/>
    <n v="1229"/>
    <n v="4484695"/>
    <n v="2431688"/>
    <n v="4169"/>
  </r>
  <r>
    <x v="23"/>
    <x v="2"/>
    <x v="3"/>
    <x v="6"/>
    <n v="4394"/>
    <n v="35"/>
    <n v="982277"/>
    <n v="175"/>
    <n v="986671"/>
    <n v="117431"/>
    <n v="230"/>
  </r>
  <r>
    <x v="23"/>
    <x v="2"/>
    <x v="3"/>
    <x v="7"/>
    <n v="0"/>
    <n v="0"/>
    <n v="13503609"/>
    <n v="2300"/>
    <n v="13503609"/>
    <n v="1389104"/>
    <n v="2422"/>
  </r>
  <r>
    <x v="23"/>
    <x v="2"/>
    <x v="4"/>
    <x v="8"/>
    <n v="15389701"/>
    <n v="5878"/>
    <n v="8153563"/>
    <n v="1990"/>
    <n v="23582812"/>
    <n v="5885703"/>
    <n v="9857"/>
  </r>
  <r>
    <x v="23"/>
    <x v="2"/>
    <x v="4"/>
    <x v="9"/>
    <n v="98350"/>
    <n v="61"/>
    <n v="542106"/>
    <n v="207"/>
    <n v="640456"/>
    <n v="198027"/>
    <n v="305"/>
  </r>
  <r>
    <x v="23"/>
    <x v="2"/>
    <x v="5"/>
    <x v="10"/>
    <n v="0"/>
    <n v="0"/>
    <n v="7958185"/>
    <n v="952"/>
    <n v="7958185"/>
    <n v="456066"/>
    <n v="980"/>
  </r>
  <r>
    <x v="23"/>
    <x v="2"/>
    <x v="5"/>
    <x v="11"/>
    <n v="50829"/>
    <n v="26"/>
    <n v="120170762"/>
    <n v="5588"/>
    <n v="120221591"/>
    <n v="3276981"/>
    <n v="6031"/>
  </r>
  <r>
    <x v="23"/>
    <x v="2"/>
    <x v="6"/>
    <x v="12"/>
    <n v="0"/>
    <n v="0"/>
    <n v="313836"/>
    <n v="81"/>
    <n v="313836"/>
    <n v="51256"/>
    <n v="99"/>
  </r>
  <r>
    <x v="23"/>
    <x v="2"/>
    <x v="6"/>
    <x v="13"/>
    <n v="0"/>
    <n v="0"/>
    <n v="676544"/>
    <n v="582"/>
    <n v="676544"/>
    <n v="284088"/>
    <n v="642"/>
  </r>
  <r>
    <x v="23"/>
    <x v="2"/>
    <x v="7"/>
    <x v="14"/>
    <n v="0"/>
    <n v="0"/>
    <n v="2119608"/>
    <n v="330"/>
    <n v="2119608"/>
    <n v="268485"/>
    <n v="426"/>
  </r>
  <r>
    <x v="23"/>
    <x v="2"/>
    <x v="7"/>
    <x v="16"/>
    <n v="2600804"/>
    <n v="542"/>
    <n v="4895566"/>
    <n v="1141"/>
    <n v="8102399"/>
    <n v="1025150"/>
    <n v="1922"/>
  </r>
  <r>
    <x v="23"/>
    <x v="2"/>
    <x v="7"/>
    <x v="18"/>
    <n v="1916226"/>
    <n v="275"/>
    <n v="4402384"/>
    <n v="950"/>
    <n v="6318610"/>
    <n v="805218"/>
    <n v="1429"/>
  </r>
  <r>
    <x v="23"/>
    <x v="2"/>
    <x v="7"/>
    <x v="19"/>
    <n v="11016698"/>
    <n v="2805"/>
    <n v="80923"/>
    <n v="50"/>
    <n v="11097621"/>
    <n v="1723471"/>
    <n v="3523"/>
  </r>
  <r>
    <x v="23"/>
    <x v="3"/>
    <x v="2"/>
    <x v="2"/>
    <n v="28348889"/>
    <n v="16705"/>
    <n v="26945083"/>
    <n v="10546"/>
    <n v="56804007"/>
    <n v="20353633"/>
    <n v="34795"/>
  </r>
  <r>
    <x v="23"/>
    <x v="3"/>
    <x v="2"/>
    <x v="3"/>
    <n v="25339344"/>
    <n v="8524"/>
    <n v="6334370"/>
    <n v="2903"/>
    <n v="32072397"/>
    <n v="8070424"/>
    <n v="14255"/>
  </r>
  <r>
    <x v="23"/>
    <x v="3"/>
    <x v="2"/>
    <x v="4"/>
    <n v="65987"/>
    <n v="84"/>
    <n v="324481"/>
    <n v="345"/>
    <n v="392571"/>
    <n v="524021"/>
    <n v="1051"/>
  </r>
  <r>
    <x v="23"/>
    <x v="3"/>
    <x v="2"/>
    <x v="5"/>
    <n v="2617757"/>
    <n v="2002"/>
    <n v="1845298"/>
    <n v="1181"/>
    <n v="4495442"/>
    <n v="2358215"/>
    <n v="3997"/>
  </r>
  <r>
    <x v="23"/>
    <x v="3"/>
    <x v="3"/>
    <x v="6"/>
    <n v="8383"/>
    <n v="46"/>
    <n v="889128"/>
    <n v="172"/>
    <n v="897511"/>
    <n v="118908"/>
    <n v="237"/>
  </r>
  <r>
    <x v="23"/>
    <x v="3"/>
    <x v="3"/>
    <x v="7"/>
    <n v="0"/>
    <n v="0"/>
    <n v="12310652"/>
    <n v="2317"/>
    <n v="12310652"/>
    <n v="1249667"/>
    <n v="2442"/>
  </r>
  <r>
    <x v="23"/>
    <x v="3"/>
    <x v="4"/>
    <x v="8"/>
    <n v="15834913"/>
    <n v="6041"/>
    <n v="8387861"/>
    <n v="2001"/>
    <n v="24254702"/>
    <n v="5968912"/>
    <n v="10019"/>
  </r>
  <r>
    <x v="23"/>
    <x v="3"/>
    <x v="4"/>
    <x v="9"/>
    <n v="125964"/>
    <n v="65"/>
    <n v="547027"/>
    <n v="230"/>
    <n v="672991"/>
    <n v="208766"/>
    <n v="334"/>
  </r>
  <r>
    <x v="23"/>
    <x v="3"/>
    <x v="5"/>
    <x v="10"/>
    <n v="0"/>
    <n v="0"/>
    <n v="8129346"/>
    <n v="910"/>
    <n v="8129346"/>
    <n v="435594"/>
    <n v="941"/>
  </r>
  <r>
    <x v="23"/>
    <x v="3"/>
    <x v="5"/>
    <x v="11"/>
    <n v="49222"/>
    <n v="25"/>
    <n v="121739323"/>
    <n v="5666"/>
    <n v="121788545"/>
    <n v="3224473"/>
    <n v="6121"/>
  </r>
  <r>
    <x v="23"/>
    <x v="3"/>
    <x v="6"/>
    <x v="12"/>
    <n v="0"/>
    <n v="0"/>
    <n v="390358"/>
    <n v="80"/>
    <n v="390358"/>
    <n v="61807"/>
    <n v="98"/>
  </r>
  <r>
    <x v="23"/>
    <x v="3"/>
    <x v="6"/>
    <x v="13"/>
    <n v="0"/>
    <n v="0"/>
    <n v="422084"/>
    <n v="580"/>
    <n v="422084"/>
    <n v="214272"/>
    <n v="641"/>
  </r>
  <r>
    <x v="23"/>
    <x v="3"/>
    <x v="7"/>
    <x v="14"/>
    <n v="0"/>
    <n v="0"/>
    <n v="2062366"/>
    <n v="349"/>
    <n v="2062366"/>
    <n v="271442"/>
    <n v="444"/>
  </r>
  <r>
    <x v="23"/>
    <x v="3"/>
    <x v="7"/>
    <x v="16"/>
    <n v="2512636"/>
    <n v="551"/>
    <n v="5176414"/>
    <n v="1099"/>
    <n v="8222792"/>
    <n v="1025167"/>
    <n v="1911"/>
  </r>
  <r>
    <x v="23"/>
    <x v="3"/>
    <x v="7"/>
    <x v="18"/>
    <n v="1932717"/>
    <n v="270"/>
    <n v="4934438"/>
    <n v="944"/>
    <n v="6867155"/>
    <n v="714182"/>
    <n v="1417"/>
  </r>
  <r>
    <x v="23"/>
    <x v="3"/>
    <x v="7"/>
    <x v="19"/>
    <n v="11506884"/>
    <n v="2554"/>
    <n v="105358"/>
    <n v="50"/>
    <n v="11612242"/>
    <n v="1632715"/>
    <n v="3255"/>
  </r>
  <r>
    <x v="23"/>
    <x v="3"/>
    <x v="7"/>
    <x v="20"/>
    <n v="0"/>
    <n v="0"/>
    <n v="248"/>
    <n v="2"/>
    <n v="248"/>
    <n v="780"/>
    <n v="3"/>
  </r>
  <r>
    <x v="24"/>
    <x v="0"/>
    <x v="2"/>
    <x v="2"/>
    <n v="29859135"/>
    <n v="16611"/>
    <n v="27645241"/>
    <n v="10115"/>
    <n v="58935599"/>
    <n v="20825731"/>
    <n v="34154"/>
  </r>
  <r>
    <x v="24"/>
    <x v="0"/>
    <x v="2"/>
    <x v="3"/>
    <n v="29039818"/>
    <n v="8597"/>
    <n v="5876645"/>
    <n v="2820"/>
    <n v="35314868"/>
    <n v="8465391"/>
    <n v="14291"/>
  </r>
  <r>
    <x v="24"/>
    <x v="0"/>
    <x v="2"/>
    <x v="4"/>
    <n v="70672"/>
    <n v="78"/>
    <n v="337254"/>
    <n v="339"/>
    <n v="408859"/>
    <n v="515020"/>
    <n v="1019"/>
  </r>
  <r>
    <x v="24"/>
    <x v="0"/>
    <x v="2"/>
    <x v="5"/>
    <n v="3208118"/>
    <n v="1762"/>
    <n v="1950023"/>
    <n v="1109"/>
    <n v="5200437"/>
    <n v="2167198"/>
    <n v="3601"/>
  </r>
  <r>
    <x v="24"/>
    <x v="0"/>
    <x v="3"/>
    <x v="6"/>
    <n v="16424"/>
    <n v="52"/>
    <n v="874602"/>
    <n v="167"/>
    <n v="891026"/>
    <n v="122476"/>
    <n v="242"/>
  </r>
  <r>
    <x v="24"/>
    <x v="0"/>
    <x v="3"/>
    <x v="7"/>
    <n v="0"/>
    <n v="0"/>
    <n v="10597030"/>
    <n v="2302"/>
    <n v="10597030"/>
    <n v="1360874"/>
    <n v="2463"/>
  </r>
  <r>
    <x v="24"/>
    <x v="0"/>
    <x v="4"/>
    <x v="8"/>
    <n v="17709761"/>
    <n v="6166"/>
    <n v="8051398"/>
    <n v="2020"/>
    <n v="25890497"/>
    <n v="6357936"/>
    <n v="10161"/>
  </r>
  <r>
    <x v="24"/>
    <x v="0"/>
    <x v="4"/>
    <x v="9"/>
    <n v="139482"/>
    <n v="71"/>
    <n v="442777"/>
    <n v="206"/>
    <n v="582259"/>
    <n v="203037"/>
    <n v="321"/>
  </r>
  <r>
    <x v="24"/>
    <x v="0"/>
    <x v="5"/>
    <x v="10"/>
    <n v="0"/>
    <n v="0"/>
    <n v="7869193"/>
    <n v="926"/>
    <n v="7869193"/>
    <n v="473670"/>
    <n v="947"/>
  </r>
  <r>
    <x v="24"/>
    <x v="0"/>
    <x v="5"/>
    <x v="11"/>
    <n v="20257"/>
    <n v="12"/>
    <n v="114164262"/>
    <n v="5769"/>
    <n v="114184519"/>
    <n v="3268905"/>
    <n v="6207"/>
  </r>
  <r>
    <x v="24"/>
    <x v="0"/>
    <x v="6"/>
    <x v="12"/>
    <n v="0"/>
    <n v="0"/>
    <n v="454646"/>
    <n v="79"/>
    <n v="454646"/>
    <n v="54580"/>
    <n v="97"/>
  </r>
  <r>
    <x v="24"/>
    <x v="0"/>
    <x v="6"/>
    <x v="13"/>
    <n v="0"/>
    <n v="0"/>
    <n v="0"/>
    <n v="17"/>
    <n v="0"/>
    <n v="15121"/>
    <n v="32"/>
  </r>
  <r>
    <x v="24"/>
    <x v="0"/>
    <x v="7"/>
    <x v="14"/>
    <n v="0"/>
    <n v="0"/>
    <n v="2040936"/>
    <n v="351"/>
    <n v="2040936"/>
    <n v="256757"/>
    <n v="443"/>
  </r>
  <r>
    <x v="24"/>
    <x v="0"/>
    <x v="7"/>
    <x v="16"/>
    <n v="2205128"/>
    <n v="588"/>
    <n v="5256226"/>
    <n v="1045"/>
    <n v="7978449"/>
    <n v="1047398"/>
    <n v="1922"/>
  </r>
  <r>
    <x v="24"/>
    <x v="0"/>
    <x v="7"/>
    <x v="18"/>
    <n v="1201478"/>
    <n v="270"/>
    <n v="4310396"/>
    <n v="901"/>
    <n v="5511874"/>
    <n v="670479"/>
    <n v="1344"/>
  </r>
  <r>
    <x v="24"/>
    <x v="0"/>
    <x v="7"/>
    <x v="19"/>
    <n v="10074871"/>
    <n v="2506"/>
    <n v="107785"/>
    <n v="24"/>
    <n v="10182656"/>
    <n v="1764368"/>
    <n v="3234"/>
  </r>
  <r>
    <x v="24"/>
    <x v="0"/>
    <x v="7"/>
    <x v="20"/>
    <n v="0"/>
    <n v="0"/>
    <n v="48"/>
    <n v="1"/>
    <n v="48"/>
    <n v="743"/>
    <n v="2"/>
  </r>
  <r>
    <x v="24"/>
    <x v="1"/>
    <x v="2"/>
    <x v="2"/>
    <n v="28686983"/>
    <n v="16850"/>
    <n v="27948589"/>
    <n v="9982"/>
    <n v="58267525"/>
    <n v="20488546"/>
    <n v="34283"/>
  </r>
  <r>
    <x v="24"/>
    <x v="1"/>
    <x v="2"/>
    <x v="3"/>
    <n v="26074702"/>
    <n v="8560"/>
    <n v="6040595"/>
    <n v="2796"/>
    <n v="32477660"/>
    <n v="8465258"/>
    <n v="14315"/>
  </r>
  <r>
    <x v="24"/>
    <x v="1"/>
    <x v="2"/>
    <x v="4"/>
    <n v="54303"/>
    <n v="85"/>
    <n v="344032"/>
    <n v="370"/>
    <n v="399836"/>
    <n v="554568"/>
    <n v="1090"/>
  </r>
  <r>
    <x v="24"/>
    <x v="1"/>
    <x v="2"/>
    <x v="5"/>
    <n v="2577797"/>
    <n v="2071"/>
    <n v="1963617"/>
    <n v="1048"/>
    <n v="4597528"/>
    <n v="2312602"/>
    <n v="3887"/>
  </r>
  <r>
    <x v="24"/>
    <x v="1"/>
    <x v="3"/>
    <x v="6"/>
    <n v="18283"/>
    <n v="67"/>
    <n v="913526"/>
    <n v="175"/>
    <n v="931809"/>
    <n v="147601"/>
    <n v="269"/>
  </r>
  <r>
    <x v="24"/>
    <x v="1"/>
    <x v="3"/>
    <x v="7"/>
    <n v="0"/>
    <n v="0"/>
    <n v="10652990"/>
    <n v="2394"/>
    <n v="10652990"/>
    <n v="1313568"/>
    <n v="2515"/>
  </r>
  <r>
    <x v="24"/>
    <x v="1"/>
    <x v="4"/>
    <x v="8"/>
    <n v="15678385"/>
    <n v="6065"/>
    <n v="8249257"/>
    <n v="2062"/>
    <n v="24029498"/>
    <n v="6034451"/>
    <n v="10203"/>
  </r>
  <r>
    <x v="24"/>
    <x v="1"/>
    <x v="4"/>
    <x v="9"/>
    <n v="133269"/>
    <n v="66"/>
    <n v="462868"/>
    <n v="205"/>
    <n v="596137"/>
    <n v="199594"/>
    <n v="314"/>
  </r>
  <r>
    <x v="24"/>
    <x v="1"/>
    <x v="5"/>
    <x v="10"/>
    <n v="0"/>
    <n v="0"/>
    <n v="6819023"/>
    <n v="990"/>
    <n v="6819023"/>
    <n v="483679"/>
    <n v="1007"/>
  </r>
  <r>
    <x v="24"/>
    <x v="1"/>
    <x v="5"/>
    <x v="11"/>
    <n v="0"/>
    <n v="0"/>
    <n v="116125158"/>
    <n v="5968"/>
    <n v="116125158"/>
    <n v="3390562"/>
    <n v="6413"/>
  </r>
  <r>
    <x v="24"/>
    <x v="1"/>
    <x v="6"/>
    <x v="12"/>
    <n v="0"/>
    <n v="0"/>
    <n v="341608"/>
    <n v="81"/>
    <n v="341608"/>
    <n v="61295"/>
    <n v="100"/>
  </r>
  <r>
    <x v="24"/>
    <x v="1"/>
    <x v="6"/>
    <x v="13"/>
    <n v="0"/>
    <n v="0"/>
    <n v="0"/>
    <n v="42"/>
    <n v="0"/>
    <n v="40320"/>
    <n v="56"/>
  </r>
  <r>
    <x v="24"/>
    <x v="1"/>
    <x v="7"/>
    <x v="14"/>
    <n v="0"/>
    <n v="0"/>
    <n v="2019835"/>
    <n v="348"/>
    <n v="2019835"/>
    <n v="251142"/>
    <n v="440"/>
  </r>
  <r>
    <x v="24"/>
    <x v="1"/>
    <x v="7"/>
    <x v="16"/>
    <n v="3529384"/>
    <n v="592"/>
    <n v="5487518"/>
    <n v="1080"/>
    <n v="9464498"/>
    <n v="1111360"/>
    <n v="1979"/>
  </r>
  <r>
    <x v="24"/>
    <x v="1"/>
    <x v="7"/>
    <x v="18"/>
    <n v="2573765"/>
    <n v="270"/>
    <n v="4870129"/>
    <n v="945"/>
    <n v="7443894"/>
    <n v="728724"/>
    <n v="1376"/>
  </r>
  <r>
    <x v="24"/>
    <x v="1"/>
    <x v="7"/>
    <x v="19"/>
    <n v="11432647"/>
    <n v="2541"/>
    <n v="108663"/>
    <n v="23"/>
    <n v="11541310"/>
    <n v="1785377"/>
    <n v="3327"/>
  </r>
  <r>
    <x v="24"/>
    <x v="2"/>
    <x v="2"/>
    <x v="2"/>
    <n v="25639857"/>
    <n v="16442"/>
    <n v="27738407"/>
    <n v="9768"/>
    <n v="55282270"/>
    <n v="19705009"/>
    <n v="33673"/>
  </r>
  <r>
    <x v="24"/>
    <x v="2"/>
    <x v="2"/>
    <x v="3"/>
    <n v="25125336"/>
    <n v="8653"/>
    <n v="6026129"/>
    <n v="2742"/>
    <n v="31370242"/>
    <n v="8080979"/>
    <n v="14280"/>
  </r>
  <r>
    <x v="24"/>
    <x v="2"/>
    <x v="2"/>
    <x v="4"/>
    <n v="50250"/>
    <n v="71"/>
    <n v="326631"/>
    <n v="393"/>
    <n v="377801"/>
    <n v="545355"/>
    <n v="1090"/>
  </r>
  <r>
    <x v="24"/>
    <x v="2"/>
    <x v="2"/>
    <x v="5"/>
    <n v="2759908"/>
    <n v="2051"/>
    <n v="1948146"/>
    <n v="1076"/>
    <n v="4736773"/>
    <n v="2305658"/>
    <n v="3926"/>
  </r>
  <r>
    <x v="24"/>
    <x v="2"/>
    <x v="3"/>
    <x v="6"/>
    <n v="25576"/>
    <n v="70"/>
    <n v="974070"/>
    <n v="175"/>
    <n v="999646"/>
    <n v="140379"/>
    <n v="275"/>
  </r>
  <r>
    <x v="24"/>
    <x v="2"/>
    <x v="3"/>
    <x v="7"/>
    <n v="0"/>
    <n v="0"/>
    <n v="11801621"/>
    <n v="2420"/>
    <n v="11801621"/>
    <n v="1453971"/>
    <n v="2587"/>
  </r>
  <r>
    <x v="24"/>
    <x v="2"/>
    <x v="4"/>
    <x v="8"/>
    <n v="14637984"/>
    <n v="5753"/>
    <n v="8652308"/>
    <n v="2042"/>
    <n v="23485247"/>
    <n v="5909540"/>
    <n v="9806"/>
  </r>
  <r>
    <x v="24"/>
    <x v="2"/>
    <x v="4"/>
    <x v="9"/>
    <n v="117753"/>
    <n v="68"/>
    <n v="444338"/>
    <n v="203"/>
    <n v="562091"/>
    <n v="193981"/>
    <n v="306"/>
  </r>
  <r>
    <x v="24"/>
    <x v="2"/>
    <x v="5"/>
    <x v="10"/>
    <n v="0"/>
    <n v="0"/>
    <n v="7779488"/>
    <n v="989"/>
    <n v="7779488"/>
    <n v="488656"/>
    <n v="1005"/>
  </r>
  <r>
    <x v="24"/>
    <x v="2"/>
    <x v="5"/>
    <x v="11"/>
    <n v="12054"/>
    <n v="3"/>
    <n v="123323608"/>
    <n v="6051"/>
    <n v="123335662"/>
    <n v="3489835"/>
    <n v="6539"/>
  </r>
  <r>
    <x v="24"/>
    <x v="2"/>
    <x v="6"/>
    <x v="12"/>
    <n v="0"/>
    <n v="0"/>
    <n v="169865"/>
    <n v="81"/>
    <n v="169865"/>
    <n v="60458"/>
    <n v="100"/>
  </r>
  <r>
    <x v="24"/>
    <x v="2"/>
    <x v="6"/>
    <x v="13"/>
    <n v="0"/>
    <n v="0"/>
    <n v="0"/>
    <n v="72"/>
    <n v="0"/>
    <n v="48846"/>
    <n v="91"/>
  </r>
  <r>
    <x v="24"/>
    <x v="2"/>
    <x v="7"/>
    <x v="14"/>
    <n v="0"/>
    <n v="0"/>
    <n v="2054635"/>
    <n v="339"/>
    <n v="2054635"/>
    <n v="244773"/>
    <n v="431"/>
  </r>
  <r>
    <x v="24"/>
    <x v="2"/>
    <x v="7"/>
    <x v="16"/>
    <n v="2386480"/>
    <n v="604"/>
    <n v="5119806"/>
    <n v="1069"/>
    <n v="7994289"/>
    <n v="1079278"/>
    <n v="1956"/>
  </r>
  <r>
    <x v="24"/>
    <x v="2"/>
    <x v="7"/>
    <x v="18"/>
    <n v="1177618"/>
    <n v="280"/>
    <n v="4049369"/>
    <n v="936"/>
    <n v="5226987"/>
    <n v="652654"/>
    <n v="1388"/>
  </r>
  <r>
    <x v="24"/>
    <x v="2"/>
    <x v="7"/>
    <x v="19"/>
    <n v="10781530"/>
    <n v="2581"/>
    <n v="84297"/>
    <n v="24"/>
    <n v="10865827"/>
    <n v="1616415"/>
    <n v="3388"/>
  </r>
  <r>
    <x v="24"/>
    <x v="2"/>
    <x v="7"/>
    <x v="20"/>
    <n v="0"/>
    <n v="0"/>
    <n v="295"/>
    <n v="1"/>
    <n v="295"/>
    <n v="398"/>
    <n v="2"/>
  </r>
  <r>
    <x v="24"/>
    <x v="3"/>
    <x v="2"/>
    <x v="2"/>
    <n v="25916567"/>
    <n v="16030"/>
    <n v="26821895"/>
    <n v="9750"/>
    <n v="54852504"/>
    <n v="19693597"/>
    <n v="33038"/>
  </r>
  <r>
    <x v="24"/>
    <x v="3"/>
    <x v="2"/>
    <x v="3"/>
    <n v="25559419"/>
    <n v="8629"/>
    <n v="5966416"/>
    <n v="2730"/>
    <n v="31788437"/>
    <n v="8112959"/>
    <n v="14240"/>
  </r>
  <r>
    <x v="24"/>
    <x v="3"/>
    <x v="2"/>
    <x v="4"/>
    <n v="48531"/>
    <n v="79"/>
    <n v="360796"/>
    <n v="386"/>
    <n v="410468"/>
    <n v="536735"/>
    <n v="1095"/>
  </r>
  <r>
    <x v="24"/>
    <x v="3"/>
    <x v="2"/>
    <x v="5"/>
    <n v="2916163"/>
    <n v="2045"/>
    <n v="2003531"/>
    <n v="1059"/>
    <n v="4988164"/>
    <n v="2134125"/>
    <n v="3921"/>
  </r>
  <r>
    <x v="24"/>
    <x v="3"/>
    <x v="3"/>
    <x v="6"/>
    <n v="19997"/>
    <n v="70"/>
    <n v="785465"/>
    <n v="166"/>
    <n v="805462"/>
    <n v="141789"/>
    <n v="270"/>
  </r>
  <r>
    <x v="24"/>
    <x v="3"/>
    <x v="3"/>
    <x v="7"/>
    <n v="0"/>
    <n v="0"/>
    <n v="12023351"/>
    <n v="2477"/>
    <n v="12023351"/>
    <n v="1358042"/>
    <n v="2601"/>
  </r>
  <r>
    <x v="24"/>
    <x v="3"/>
    <x v="4"/>
    <x v="8"/>
    <n v="13898369"/>
    <n v="5669"/>
    <n v="8024673"/>
    <n v="2012"/>
    <n v="22051181"/>
    <n v="5755958"/>
    <n v="9653"/>
  </r>
  <r>
    <x v="24"/>
    <x v="3"/>
    <x v="4"/>
    <x v="9"/>
    <n v="123784"/>
    <n v="48"/>
    <n v="440207"/>
    <n v="185"/>
    <n v="563991"/>
    <n v="158883"/>
    <n v="260"/>
  </r>
  <r>
    <x v="24"/>
    <x v="3"/>
    <x v="5"/>
    <x v="10"/>
    <n v="0"/>
    <n v="0"/>
    <n v="7496953"/>
    <n v="966"/>
    <n v="7496953"/>
    <n v="462784"/>
    <n v="984"/>
  </r>
  <r>
    <x v="24"/>
    <x v="3"/>
    <x v="5"/>
    <x v="11"/>
    <n v="14854"/>
    <n v="6"/>
    <n v="125883272"/>
    <n v="6106"/>
    <n v="125898126"/>
    <n v="3481176"/>
    <n v="6527"/>
  </r>
  <r>
    <x v="24"/>
    <x v="3"/>
    <x v="6"/>
    <x v="12"/>
    <n v="0"/>
    <n v="0"/>
    <n v="357441"/>
    <n v="81"/>
    <n v="357441"/>
    <n v="50674"/>
    <n v="100"/>
  </r>
  <r>
    <x v="24"/>
    <x v="3"/>
    <x v="6"/>
    <x v="13"/>
    <n v="0"/>
    <n v="0"/>
    <n v="0"/>
    <n v="41"/>
    <n v="0"/>
    <n v="28569"/>
    <n v="51"/>
  </r>
  <r>
    <x v="24"/>
    <x v="3"/>
    <x v="7"/>
    <x v="14"/>
    <n v="0"/>
    <n v="0"/>
    <n v="1867178"/>
    <n v="323"/>
    <n v="1867178"/>
    <n v="260761"/>
    <n v="416"/>
  </r>
  <r>
    <x v="24"/>
    <x v="3"/>
    <x v="7"/>
    <x v="16"/>
    <n v="2990960"/>
    <n v="548"/>
    <n v="4827890"/>
    <n v="1042"/>
    <n v="8018310"/>
    <n v="977537"/>
    <n v="1925"/>
  </r>
  <r>
    <x v="24"/>
    <x v="3"/>
    <x v="7"/>
    <x v="18"/>
    <n v="1945179"/>
    <n v="299"/>
    <n v="4322895"/>
    <n v="957"/>
    <n v="6268074"/>
    <n v="760846"/>
    <n v="1558"/>
  </r>
  <r>
    <x v="24"/>
    <x v="3"/>
    <x v="7"/>
    <x v="19"/>
    <n v="11337103"/>
    <n v="2421"/>
    <n v="105119"/>
    <n v="23"/>
    <n v="11442222"/>
    <n v="1660347"/>
    <n v="3171"/>
  </r>
  <r>
    <x v="24"/>
    <x v="3"/>
    <x v="7"/>
    <x v="20"/>
    <n v="0"/>
    <n v="0"/>
    <n v="100"/>
    <n v="1"/>
    <n v="100"/>
    <n v="131"/>
    <n v="2"/>
  </r>
  <r>
    <x v="25"/>
    <x v="0"/>
    <x v="2"/>
    <x v="2"/>
    <n v="29153057"/>
    <n v="16907"/>
    <n v="27321338"/>
    <n v="10218"/>
    <n v="58248706"/>
    <n v="20938450"/>
    <n v="34219"/>
  </r>
  <r>
    <x v="25"/>
    <x v="0"/>
    <x v="2"/>
    <x v="3"/>
    <n v="27348040"/>
    <n v="8803"/>
    <n v="6074225"/>
    <n v="2750"/>
    <n v="33588081"/>
    <n v="8668543"/>
    <n v="14416"/>
  </r>
  <r>
    <x v="25"/>
    <x v="0"/>
    <x v="2"/>
    <x v="4"/>
    <n v="64703"/>
    <n v="90"/>
    <n v="329228"/>
    <n v="383"/>
    <n v="397166"/>
    <n v="553027"/>
    <n v="1084"/>
  </r>
  <r>
    <x v="25"/>
    <x v="0"/>
    <x v="2"/>
    <x v="5"/>
    <n v="3529977"/>
    <n v="2184"/>
    <n v="2021013"/>
    <n v="1126"/>
    <n v="5637162"/>
    <n v="2439814"/>
    <n v="4046"/>
  </r>
  <r>
    <x v="25"/>
    <x v="0"/>
    <x v="3"/>
    <x v="6"/>
    <n v="13854"/>
    <n v="71"/>
    <n v="785576"/>
    <n v="165"/>
    <n v="799430"/>
    <n v="137658"/>
    <n v="270"/>
  </r>
  <r>
    <x v="25"/>
    <x v="0"/>
    <x v="3"/>
    <x v="7"/>
    <n v="0"/>
    <n v="0"/>
    <n v="10384217"/>
    <n v="2486"/>
    <n v="10384217"/>
    <n v="1429527"/>
    <n v="2608"/>
  </r>
  <r>
    <x v="25"/>
    <x v="0"/>
    <x v="4"/>
    <x v="8"/>
    <n v="15525900"/>
    <n v="5476"/>
    <n v="7972134"/>
    <n v="2031"/>
    <n v="23602721"/>
    <n v="5917235"/>
    <n v="9352"/>
  </r>
  <r>
    <x v="25"/>
    <x v="0"/>
    <x v="4"/>
    <x v="9"/>
    <n v="120956"/>
    <n v="44"/>
    <n v="401697"/>
    <n v="194"/>
    <n v="522653"/>
    <n v="168749"/>
    <n v="263"/>
  </r>
  <r>
    <x v="25"/>
    <x v="0"/>
    <x v="5"/>
    <x v="10"/>
    <n v="0"/>
    <n v="0"/>
    <n v="7123125"/>
    <n v="945"/>
    <n v="7123125"/>
    <n v="477183"/>
    <n v="964"/>
  </r>
  <r>
    <x v="25"/>
    <x v="0"/>
    <x v="5"/>
    <x v="11"/>
    <n v="8749"/>
    <n v="6"/>
    <n v="123631243"/>
    <n v="6244"/>
    <n v="123639992"/>
    <n v="3619926"/>
    <n v="6646"/>
  </r>
  <r>
    <x v="25"/>
    <x v="0"/>
    <x v="6"/>
    <x v="12"/>
    <n v="0"/>
    <n v="0"/>
    <n v="380546"/>
    <n v="81"/>
    <n v="380546"/>
    <n v="61780"/>
    <n v="101"/>
  </r>
  <r>
    <x v="25"/>
    <x v="0"/>
    <x v="6"/>
    <x v="13"/>
    <n v="0"/>
    <n v="0"/>
    <n v="0"/>
    <n v="22"/>
    <n v="0"/>
    <n v="18940"/>
    <n v="38"/>
  </r>
  <r>
    <x v="25"/>
    <x v="0"/>
    <x v="7"/>
    <x v="14"/>
    <n v="0"/>
    <n v="0"/>
    <n v="1896245"/>
    <n v="324"/>
    <n v="1896245"/>
    <n v="249573"/>
    <n v="415"/>
  </r>
  <r>
    <x v="25"/>
    <x v="0"/>
    <x v="7"/>
    <x v="16"/>
    <n v="2567309"/>
    <n v="586"/>
    <n v="4221774"/>
    <n v="1069"/>
    <n v="7039358"/>
    <n v="1034797"/>
    <n v="1947"/>
  </r>
  <r>
    <x v="25"/>
    <x v="0"/>
    <x v="7"/>
    <x v="18"/>
    <n v="809612"/>
    <n v="294"/>
    <n v="3800816"/>
    <n v="906"/>
    <n v="4610428"/>
    <n v="768649"/>
    <n v="1481"/>
  </r>
  <r>
    <x v="25"/>
    <x v="0"/>
    <x v="7"/>
    <x v="19"/>
    <n v="11031479"/>
    <n v="2524"/>
    <n v="108077"/>
    <n v="23"/>
    <n v="11139556"/>
    <n v="1697577"/>
    <n v="3272"/>
  </r>
  <r>
    <x v="25"/>
    <x v="0"/>
    <x v="7"/>
    <x v="20"/>
    <n v="0"/>
    <n v="0"/>
    <n v="39"/>
    <n v="1"/>
    <n v="39"/>
    <n v="48"/>
    <n v="2"/>
  </r>
  <r>
    <x v="25"/>
    <x v="1"/>
    <x v="2"/>
    <x v="2"/>
    <n v="30147469"/>
    <n v="17608"/>
    <n v="28456801"/>
    <n v="10855"/>
    <n v="60151850"/>
    <n v="22240817"/>
    <n v="35836"/>
  </r>
  <r>
    <x v="25"/>
    <x v="1"/>
    <x v="2"/>
    <x v="3"/>
    <n v="27066848"/>
    <n v="9170"/>
    <n v="6824824"/>
    <n v="3159"/>
    <n v="34081471"/>
    <n v="8878631"/>
    <n v="15201"/>
  </r>
  <r>
    <x v="25"/>
    <x v="1"/>
    <x v="2"/>
    <x v="4"/>
    <n v="56712"/>
    <n v="86"/>
    <n v="373111"/>
    <n v="408"/>
    <n v="432699"/>
    <n v="582911"/>
    <n v="1134"/>
  </r>
  <r>
    <x v="25"/>
    <x v="1"/>
    <x v="2"/>
    <x v="5"/>
    <n v="2844661"/>
    <n v="2227"/>
    <n v="1963141"/>
    <n v="1187"/>
    <n v="4920264"/>
    <n v="2573096"/>
    <n v="4143"/>
  </r>
  <r>
    <x v="25"/>
    <x v="1"/>
    <x v="3"/>
    <x v="6"/>
    <n v="14571"/>
    <n v="78"/>
    <n v="769165"/>
    <n v="164"/>
    <n v="783736"/>
    <n v="148242"/>
    <n v="275"/>
  </r>
  <r>
    <x v="25"/>
    <x v="1"/>
    <x v="3"/>
    <x v="7"/>
    <n v="0"/>
    <n v="0"/>
    <n v="9969522"/>
    <n v="2551"/>
    <n v="9969522"/>
    <n v="1384793"/>
    <n v="2669"/>
  </r>
  <r>
    <x v="25"/>
    <x v="1"/>
    <x v="4"/>
    <x v="8"/>
    <n v="15440992"/>
    <n v="5666"/>
    <n v="8142033"/>
    <n v="2048"/>
    <n v="23720483"/>
    <n v="5866037"/>
    <n v="9503"/>
  </r>
  <r>
    <x v="25"/>
    <x v="1"/>
    <x v="4"/>
    <x v="9"/>
    <n v="103055"/>
    <n v="37"/>
    <n v="403679"/>
    <n v="194"/>
    <n v="506734"/>
    <n v="165133"/>
    <n v="254"/>
  </r>
  <r>
    <x v="25"/>
    <x v="1"/>
    <x v="5"/>
    <x v="10"/>
    <n v="0"/>
    <n v="0"/>
    <n v="7388645"/>
    <n v="1001"/>
    <n v="7388645"/>
    <n v="489681"/>
    <n v="1018"/>
  </r>
  <r>
    <x v="25"/>
    <x v="1"/>
    <x v="5"/>
    <x v="11"/>
    <n v="21893"/>
    <n v="8"/>
    <n v="115191954"/>
    <n v="6543"/>
    <n v="115213847"/>
    <n v="3672338"/>
    <n v="6915"/>
  </r>
  <r>
    <x v="25"/>
    <x v="1"/>
    <x v="6"/>
    <x v="12"/>
    <n v="0"/>
    <n v="0"/>
    <n v="320946"/>
    <n v="83"/>
    <n v="320946"/>
    <n v="53464"/>
    <n v="103"/>
  </r>
  <r>
    <x v="25"/>
    <x v="1"/>
    <x v="6"/>
    <x v="13"/>
    <n v="0"/>
    <n v="0"/>
    <n v="0"/>
    <n v="47"/>
    <n v="0"/>
    <n v="31287"/>
    <n v="66"/>
  </r>
  <r>
    <x v="25"/>
    <x v="1"/>
    <x v="7"/>
    <x v="14"/>
    <n v="0"/>
    <n v="0"/>
    <n v="1765882"/>
    <n v="327"/>
    <n v="1765882"/>
    <n v="250827"/>
    <n v="418"/>
  </r>
  <r>
    <x v="25"/>
    <x v="1"/>
    <x v="7"/>
    <x v="16"/>
    <n v="2725699"/>
    <n v="598"/>
    <n v="4551551"/>
    <n v="1086"/>
    <n v="7688418"/>
    <n v="1038059"/>
    <n v="1976"/>
  </r>
  <r>
    <x v="25"/>
    <x v="1"/>
    <x v="7"/>
    <x v="18"/>
    <n v="2845736"/>
    <n v="296"/>
    <n v="4685638"/>
    <n v="848"/>
    <n v="7531374"/>
    <n v="761185"/>
    <n v="1435"/>
  </r>
  <r>
    <x v="25"/>
    <x v="1"/>
    <x v="7"/>
    <x v="19"/>
    <n v="9780177"/>
    <n v="2557"/>
    <n v="101318"/>
    <n v="23"/>
    <n v="9881495"/>
    <n v="1793049"/>
    <n v="3348"/>
  </r>
  <r>
    <x v="25"/>
    <x v="1"/>
    <x v="7"/>
    <x v="20"/>
    <n v="0"/>
    <n v="0"/>
    <n v="6"/>
    <n v="1"/>
    <n v="6"/>
    <n v="2"/>
    <n v="1"/>
  </r>
  <r>
    <x v="25"/>
    <x v="2"/>
    <x v="2"/>
    <x v="2"/>
    <n v="28100400"/>
    <n v="18494"/>
    <n v="29535985"/>
    <n v="11558"/>
    <n v="59193161"/>
    <n v="22559863"/>
    <n v="37842"/>
  </r>
  <r>
    <x v="25"/>
    <x v="2"/>
    <x v="2"/>
    <x v="3"/>
    <n v="23567127"/>
    <n v="9279"/>
    <n v="7488916"/>
    <n v="3408"/>
    <n v="31305425"/>
    <n v="8934650"/>
    <n v="15747"/>
  </r>
  <r>
    <x v="25"/>
    <x v="2"/>
    <x v="2"/>
    <x v="4"/>
    <n v="65511"/>
    <n v="84"/>
    <n v="380266"/>
    <n v="410"/>
    <n v="449782"/>
    <n v="571581"/>
    <n v="1128"/>
  </r>
  <r>
    <x v="25"/>
    <x v="2"/>
    <x v="2"/>
    <x v="5"/>
    <n v="2742956"/>
    <n v="2273"/>
    <n v="2174170"/>
    <n v="1254"/>
    <n v="5068183"/>
    <n v="2590441"/>
    <n v="4336"/>
  </r>
  <r>
    <x v="25"/>
    <x v="2"/>
    <x v="3"/>
    <x v="6"/>
    <n v="14771"/>
    <n v="65"/>
    <n v="792987"/>
    <n v="160"/>
    <n v="807758"/>
    <n v="135614"/>
    <n v="253"/>
  </r>
  <r>
    <x v="25"/>
    <x v="2"/>
    <x v="3"/>
    <x v="7"/>
    <n v="0"/>
    <n v="0"/>
    <n v="11197708"/>
    <n v="2617"/>
    <n v="11197708"/>
    <n v="1541767"/>
    <n v="2732"/>
  </r>
  <r>
    <x v="25"/>
    <x v="2"/>
    <x v="4"/>
    <x v="8"/>
    <n v="16509868"/>
    <n v="5884"/>
    <n v="8573585"/>
    <n v="2156"/>
    <n v="25244603"/>
    <n v="6158468"/>
    <n v="9915"/>
  </r>
  <r>
    <x v="25"/>
    <x v="2"/>
    <x v="4"/>
    <x v="9"/>
    <n v="103596"/>
    <n v="36"/>
    <n v="381984"/>
    <n v="198"/>
    <n v="485580"/>
    <n v="161980"/>
    <n v="246"/>
  </r>
  <r>
    <x v="25"/>
    <x v="2"/>
    <x v="5"/>
    <x v="10"/>
    <n v="0"/>
    <n v="0"/>
    <n v="7787959"/>
    <n v="999"/>
    <n v="7787959"/>
    <n v="495387"/>
    <n v="1014"/>
  </r>
  <r>
    <x v="25"/>
    <x v="2"/>
    <x v="5"/>
    <x v="11"/>
    <n v="33291"/>
    <n v="29"/>
    <n v="128877985"/>
    <n v="6568"/>
    <n v="128911276"/>
    <n v="3713421"/>
    <n v="6954"/>
  </r>
  <r>
    <x v="25"/>
    <x v="2"/>
    <x v="6"/>
    <x v="12"/>
    <n v="0"/>
    <n v="0"/>
    <n v="323611"/>
    <n v="84"/>
    <n v="323611"/>
    <n v="62318"/>
    <n v="103"/>
  </r>
  <r>
    <x v="25"/>
    <x v="2"/>
    <x v="6"/>
    <x v="13"/>
    <n v="0"/>
    <n v="0"/>
    <n v="0"/>
    <n v="101"/>
    <n v="0"/>
    <n v="55844"/>
    <n v="101"/>
  </r>
  <r>
    <x v="25"/>
    <x v="2"/>
    <x v="7"/>
    <x v="14"/>
    <n v="0"/>
    <n v="0"/>
    <n v="2352284"/>
    <n v="329"/>
    <n v="2352284"/>
    <n v="252041"/>
    <n v="420"/>
  </r>
  <r>
    <x v="25"/>
    <x v="2"/>
    <x v="7"/>
    <x v="16"/>
    <n v="3104627"/>
    <n v="603"/>
    <n v="4888056"/>
    <n v="1066"/>
    <n v="8512777"/>
    <n v="984572"/>
    <n v="1958"/>
  </r>
  <r>
    <x v="25"/>
    <x v="2"/>
    <x v="7"/>
    <x v="18"/>
    <n v="2175162"/>
    <n v="304"/>
    <n v="5407847"/>
    <n v="870"/>
    <n v="7583009"/>
    <n v="768250"/>
    <n v="1471"/>
  </r>
  <r>
    <x v="25"/>
    <x v="2"/>
    <x v="7"/>
    <x v="19"/>
    <n v="10204528"/>
    <n v="2615"/>
    <n v="83803"/>
    <n v="23"/>
    <n v="10288331"/>
    <n v="1725871"/>
    <n v="3391"/>
  </r>
  <r>
    <x v="25"/>
    <x v="2"/>
    <x v="7"/>
    <x v="20"/>
    <n v="0"/>
    <n v="0"/>
    <n v="4"/>
    <n v="2"/>
    <n v="4"/>
    <n v="612"/>
    <n v="3"/>
  </r>
  <r>
    <x v="25"/>
    <x v="3"/>
    <x v="2"/>
    <x v="2"/>
    <n v="28162338"/>
    <n v="18865"/>
    <n v="28179606"/>
    <n v="12184"/>
    <n v="57908584"/>
    <n v="23043950"/>
    <n v="38936"/>
  </r>
  <r>
    <x v="25"/>
    <x v="3"/>
    <x v="2"/>
    <x v="3"/>
    <n v="27010634"/>
    <n v="9515"/>
    <n v="7718072"/>
    <n v="3609"/>
    <n v="34967155"/>
    <n v="9162576"/>
    <n v="16115"/>
  </r>
  <r>
    <x v="25"/>
    <x v="3"/>
    <x v="2"/>
    <x v="4"/>
    <n v="54423"/>
    <n v="91"/>
    <n v="407977"/>
    <n v="423"/>
    <n v="464183"/>
    <n v="575133"/>
    <n v="1134"/>
  </r>
  <r>
    <x v="25"/>
    <x v="3"/>
    <x v="2"/>
    <x v="5"/>
    <n v="3163441"/>
    <n v="2362"/>
    <n v="2172020"/>
    <n v="1317"/>
    <n v="5531868"/>
    <n v="2755690"/>
    <n v="4487"/>
  </r>
  <r>
    <x v="25"/>
    <x v="3"/>
    <x v="3"/>
    <x v="6"/>
    <n v="24196"/>
    <n v="56"/>
    <n v="495573"/>
    <n v="153"/>
    <n v="519769"/>
    <n v="124980"/>
    <n v="236"/>
  </r>
  <r>
    <x v="25"/>
    <x v="3"/>
    <x v="3"/>
    <x v="7"/>
    <n v="0"/>
    <n v="0"/>
    <n v="11308723"/>
    <n v="2631"/>
    <n v="11308723"/>
    <n v="1412755"/>
    <n v="2751"/>
  </r>
  <r>
    <x v="25"/>
    <x v="3"/>
    <x v="4"/>
    <x v="8"/>
    <n v="17132077"/>
    <n v="6277"/>
    <n v="9027414"/>
    <n v="2272"/>
    <n v="26250070"/>
    <n v="6303119"/>
    <n v="10498"/>
  </r>
  <r>
    <x v="25"/>
    <x v="3"/>
    <x v="4"/>
    <x v="9"/>
    <n v="112970"/>
    <n v="38"/>
    <n v="311854"/>
    <n v="210"/>
    <n v="424824"/>
    <n v="148382"/>
    <n v="261"/>
  </r>
  <r>
    <x v="25"/>
    <x v="3"/>
    <x v="5"/>
    <x v="10"/>
    <n v="0"/>
    <n v="0"/>
    <n v="7682227"/>
    <n v="983"/>
    <n v="7682227"/>
    <n v="478374"/>
    <n v="1000"/>
  </r>
  <r>
    <x v="25"/>
    <x v="3"/>
    <x v="5"/>
    <x v="11"/>
    <n v="104319"/>
    <n v="50"/>
    <n v="128262992"/>
    <n v="6587"/>
    <n v="128367311"/>
    <n v="3709614"/>
    <n v="7004"/>
  </r>
  <r>
    <x v="25"/>
    <x v="3"/>
    <x v="6"/>
    <x v="12"/>
    <n v="0"/>
    <n v="0"/>
    <n v="451912"/>
    <n v="90"/>
    <n v="451912"/>
    <n v="57247"/>
    <n v="108"/>
  </r>
  <r>
    <x v="25"/>
    <x v="3"/>
    <x v="6"/>
    <x v="13"/>
    <n v="0"/>
    <n v="0"/>
    <n v="0"/>
    <n v="34"/>
    <n v="0"/>
    <n v="18176"/>
    <n v="34"/>
  </r>
  <r>
    <x v="25"/>
    <x v="3"/>
    <x v="7"/>
    <x v="14"/>
    <n v="0"/>
    <n v="0"/>
    <n v="2010562"/>
    <n v="332"/>
    <n v="2010562"/>
    <n v="247018"/>
    <n v="423"/>
  </r>
  <r>
    <x v="25"/>
    <x v="3"/>
    <x v="7"/>
    <x v="16"/>
    <n v="3107688"/>
    <n v="630"/>
    <n v="4676523"/>
    <n v="1079"/>
    <n v="7940853"/>
    <n v="1040838"/>
    <n v="1992"/>
  </r>
  <r>
    <x v="25"/>
    <x v="3"/>
    <x v="7"/>
    <x v="18"/>
    <n v="1215689"/>
    <n v="298"/>
    <n v="4704351"/>
    <n v="838"/>
    <n v="5920040"/>
    <n v="727899"/>
    <n v="1442"/>
  </r>
  <r>
    <x v="25"/>
    <x v="3"/>
    <x v="7"/>
    <x v="19"/>
    <n v="9714421"/>
    <n v="2666"/>
    <n v="109744"/>
    <n v="23"/>
    <n v="9824165"/>
    <n v="1737897"/>
    <n v="3464"/>
  </r>
  <r>
    <x v="25"/>
    <x v="3"/>
    <x v="7"/>
    <x v="20"/>
    <n v="0"/>
    <n v="0"/>
    <n v="119"/>
    <n v="2"/>
    <n v="119"/>
    <n v="122"/>
    <n v="3"/>
  </r>
  <r>
    <x v="26"/>
    <x v="0"/>
    <x v="2"/>
    <x v="2"/>
    <n v="27688811"/>
    <n v="19169"/>
    <n v="27154936"/>
    <n v="12427"/>
    <n v="56527535"/>
    <n v="23744920"/>
    <n v="39370"/>
  </r>
  <r>
    <x v="26"/>
    <x v="0"/>
    <x v="2"/>
    <x v="3"/>
    <n v="26189778"/>
    <n v="9650"/>
    <n v="7091199"/>
    <n v="3439"/>
    <n v="33738723"/>
    <n v="9340466"/>
    <n v="16086"/>
  </r>
  <r>
    <x v="26"/>
    <x v="0"/>
    <x v="2"/>
    <x v="4"/>
    <n v="46537"/>
    <n v="75"/>
    <n v="388793"/>
    <n v="428"/>
    <n v="447431"/>
    <n v="549757"/>
    <n v="1125"/>
  </r>
  <r>
    <x v="26"/>
    <x v="0"/>
    <x v="2"/>
    <x v="5"/>
    <n v="3145728"/>
    <n v="2251"/>
    <n v="1941915"/>
    <n v="1355"/>
    <n v="5268562"/>
    <n v="2687981"/>
    <n v="4385"/>
  </r>
  <r>
    <x v="26"/>
    <x v="0"/>
    <x v="3"/>
    <x v="6"/>
    <n v="3980"/>
    <n v="21"/>
    <n v="885965"/>
    <n v="179"/>
    <n v="889945"/>
    <n v="114495"/>
    <n v="222"/>
  </r>
  <r>
    <x v="26"/>
    <x v="0"/>
    <x v="3"/>
    <x v="7"/>
    <n v="0"/>
    <n v="0"/>
    <n v="9322248"/>
    <n v="2690"/>
    <n v="9322248"/>
    <n v="1557458"/>
    <n v="2813"/>
  </r>
  <r>
    <x v="26"/>
    <x v="0"/>
    <x v="4"/>
    <x v="8"/>
    <n v="16660842"/>
    <n v="6601"/>
    <n v="9325296"/>
    <n v="2277"/>
    <n v="26112975"/>
    <n v="6609795"/>
    <n v="10927"/>
  </r>
  <r>
    <x v="26"/>
    <x v="0"/>
    <x v="4"/>
    <x v="9"/>
    <n v="112195"/>
    <n v="39"/>
    <n v="310193"/>
    <n v="195"/>
    <n v="422388"/>
    <n v="151524"/>
    <n v="248"/>
  </r>
  <r>
    <x v="26"/>
    <x v="0"/>
    <x v="5"/>
    <x v="10"/>
    <n v="0"/>
    <n v="0"/>
    <n v="7989838"/>
    <n v="999"/>
    <n v="7989838"/>
    <n v="500646"/>
    <n v="1017"/>
  </r>
  <r>
    <x v="26"/>
    <x v="0"/>
    <x v="5"/>
    <x v="11"/>
    <n v="104870"/>
    <n v="71"/>
    <n v="118312256"/>
    <n v="6660"/>
    <n v="118417126"/>
    <n v="3749349"/>
    <n v="7079"/>
  </r>
  <r>
    <x v="26"/>
    <x v="0"/>
    <x v="6"/>
    <x v="12"/>
    <n v="0"/>
    <n v="0"/>
    <n v="470059"/>
    <n v="95"/>
    <n v="470059"/>
    <n v="75031"/>
    <n v="115"/>
  </r>
  <r>
    <x v="26"/>
    <x v="0"/>
    <x v="6"/>
    <x v="13"/>
    <n v="0"/>
    <n v="0"/>
    <n v="0"/>
    <n v="33"/>
    <n v="0"/>
    <n v="16099"/>
    <n v="33"/>
  </r>
  <r>
    <x v="26"/>
    <x v="0"/>
    <x v="7"/>
    <x v="14"/>
    <n v="0"/>
    <n v="0"/>
    <n v="1823219"/>
    <n v="335"/>
    <n v="1823219"/>
    <n v="251762"/>
    <n v="426"/>
  </r>
  <r>
    <x v="26"/>
    <x v="0"/>
    <x v="7"/>
    <x v="16"/>
    <n v="2815009"/>
    <n v="697"/>
    <n v="3754351"/>
    <n v="1095"/>
    <n v="6770329"/>
    <n v="1082055"/>
    <n v="2049"/>
  </r>
  <r>
    <x v="26"/>
    <x v="0"/>
    <x v="7"/>
    <x v="17"/>
    <n v="0"/>
    <n v="0"/>
    <n v="0"/>
    <n v="0"/>
    <n v="0"/>
    <n v="7537"/>
    <n v="15"/>
  </r>
  <r>
    <x v="26"/>
    <x v="0"/>
    <x v="7"/>
    <x v="18"/>
    <n v="1019472"/>
    <n v="291"/>
    <n v="4497593"/>
    <n v="829"/>
    <n v="5517065"/>
    <n v="708808"/>
    <n v="1428"/>
  </r>
  <r>
    <x v="26"/>
    <x v="0"/>
    <x v="7"/>
    <x v="19"/>
    <n v="8956265"/>
    <n v="2827"/>
    <n v="97426"/>
    <n v="23"/>
    <n v="9053691"/>
    <n v="1835374"/>
    <n v="3630"/>
  </r>
  <r>
    <x v="26"/>
    <x v="0"/>
    <x v="7"/>
    <x v="20"/>
    <n v="0"/>
    <n v="0"/>
    <n v="121"/>
    <n v="3"/>
    <n v="121"/>
    <n v="560"/>
    <n v="4"/>
  </r>
  <r>
    <x v="26"/>
    <x v="1"/>
    <x v="2"/>
    <x v="2"/>
    <n v="23365165"/>
    <n v="17300"/>
    <n v="23759521"/>
    <n v="11193"/>
    <n v="48203091"/>
    <n v="20311616"/>
    <n v="35981"/>
  </r>
  <r>
    <x v="26"/>
    <x v="1"/>
    <x v="2"/>
    <x v="3"/>
    <n v="24955816"/>
    <n v="9433"/>
    <n v="5950213"/>
    <n v="3188"/>
    <n v="31344690"/>
    <n v="8762212"/>
    <n v="15495"/>
  </r>
  <r>
    <x v="26"/>
    <x v="1"/>
    <x v="2"/>
    <x v="4"/>
    <n v="44716"/>
    <n v="73"/>
    <n v="353508"/>
    <n v="444"/>
    <n v="447411"/>
    <n v="562416"/>
    <n v="1145"/>
  </r>
  <r>
    <x v="26"/>
    <x v="1"/>
    <x v="2"/>
    <x v="5"/>
    <n v="2625359"/>
    <n v="2251"/>
    <n v="1896927"/>
    <n v="1318"/>
    <n v="4599325"/>
    <n v="2402882"/>
    <n v="4294"/>
  </r>
  <r>
    <x v="26"/>
    <x v="1"/>
    <x v="3"/>
    <x v="6"/>
    <n v="0"/>
    <n v="2"/>
    <n v="818309"/>
    <n v="192"/>
    <n v="818309"/>
    <n v="109874"/>
    <n v="209"/>
  </r>
  <r>
    <x v="26"/>
    <x v="1"/>
    <x v="3"/>
    <x v="7"/>
    <n v="0"/>
    <n v="0"/>
    <n v="9799992"/>
    <n v="2702"/>
    <n v="9799992"/>
    <n v="1467853"/>
    <n v="2825"/>
  </r>
  <r>
    <x v="26"/>
    <x v="1"/>
    <x v="4"/>
    <x v="8"/>
    <n v="17412541"/>
    <n v="6857"/>
    <n v="8701327"/>
    <n v="2253"/>
    <n v="26339170"/>
    <n v="6783201"/>
    <n v="11215"/>
  </r>
  <r>
    <x v="26"/>
    <x v="1"/>
    <x v="4"/>
    <x v="9"/>
    <n v="92339"/>
    <n v="41"/>
    <n v="304460"/>
    <n v="178"/>
    <n v="396799"/>
    <n v="148629"/>
    <n v="233"/>
  </r>
  <r>
    <x v="26"/>
    <x v="1"/>
    <x v="5"/>
    <x v="10"/>
    <n v="0"/>
    <n v="0"/>
    <n v="6935294"/>
    <n v="1042"/>
    <n v="6935294"/>
    <n v="535496"/>
    <n v="1058"/>
  </r>
  <r>
    <x v="26"/>
    <x v="1"/>
    <x v="5"/>
    <x v="11"/>
    <n v="161240"/>
    <n v="101"/>
    <n v="108969009"/>
    <n v="6777"/>
    <n v="109130249"/>
    <n v="3738828"/>
    <n v="7205"/>
  </r>
  <r>
    <x v="26"/>
    <x v="1"/>
    <x v="6"/>
    <x v="12"/>
    <n v="0"/>
    <n v="0"/>
    <n v="475652"/>
    <n v="103"/>
    <n v="475652"/>
    <n v="65198"/>
    <n v="121"/>
  </r>
  <r>
    <x v="26"/>
    <x v="1"/>
    <x v="6"/>
    <x v="13"/>
    <n v="0"/>
    <n v="0"/>
    <n v="0"/>
    <n v="64"/>
    <n v="0"/>
    <n v="31842"/>
    <n v="64"/>
  </r>
  <r>
    <x v="26"/>
    <x v="1"/>
    <x v="7"/>
    <x v="14"/>
    <n v="0"/>
    <n v="0"/>
    <n v="1726980"/>
    <n v="331"/>
    <n v="1726980"/>
    <n v="247108"/>
    <n v="422"/>
  </r>
  <r>
    <x v="26"/>
    <x v="1"/>
    <x v="7"/>
    <x v="16"/>
    <n v="3055397"/>
    <n v="685"/>
    <n v="3801245"/>
    <n v="1079"/>
    <n v="6962037"/>
    <n v="1112448"/>
    <n v="2051"/>
  </r>
  <r>
    <x v="26"/>
    <x v="1"/>
    <x v="7"/>
    <x v="17"/>
    <n v="0"/>
    <n v="0"/>
    <n v="0"/>
    <n v="0"/>
    <n v="0"/>
    <n v="5260"/>
    <n v="11"/>
  </r>
  <r>
    <x v="26"/>
    <x v="1"/>
    <x v="7"/>
    <x v="18"/>
    <n v="1965614"/>
    <n v="242"/>
    <n v="5207074"/>
    <n v="852"/>
    <n v="7172688"/>
    <n v="675058"/>
    <n v="1449"/>
  </r>
  <r>
    <x v="26"/>
    <x v="1"/>
    <x v="7"/>
    <x v="19"/>
    <n v="8512082"/>
    <n v="2685"/>
    <n v="102038"/>
    <n v="23"/>
    <n v="8614120"/>
    <n v="1855780"/>
    <n v="3480"/>
  </r>
  <r>
    <x v="26"/>
    <x v="1"/>
    <x v="7"/>
    <x v="20"/>
    <n v="0"/>
    <n v="0"/>
    <n v="9"/>
    <n v="1"/>
    <n v="9"/>
    <n v="10"/>
    <n v="1"/>
  </r>
  <r>
    <x v="26"/>
    <x v="2"/>
    <x v="2"/>
    <x v="2"/>
    <n v="23583978"/>
    <n v="17083"/>
    <n v="22088325"/>
    <n v="10104"/>
    <n v="46745230"/>
    <n v="19346636"/>
    <n v="34168"/>
  </r>
  <r>
    <x v="26"/>
    <x v="2"/>
    <x v="2"/>
    <x v="3"/>
    <n v="22917798"/>
    <n v="9627"/>
    <n v="5825320"/>
    <n v="2945"/>
    <n v="29142694"/>
    <n v="8411539"/>
    <n v="15421"/>
  </r>
  <r>
    <x v="26"/>
    <x v="2"/>
    <x v="2"/>
    <x v="4"/>
    <n v="33821"/>
    <n v="67"/>
    <n v="393664"/>
    <n v="435"/>
    <n v="514629"/>
    <n v="544792"/>
    <n v="1165"/>
  </r>
  <r>
    <x v="26"/>
    <x v="2"/>
    <x v="2"/>
    <x v="5"/>
    <n v="2762983"/>
    <n v="2090"/>
    <n v="1737681"/>
    <n v="1237"/>
    <n v="4590279"/>
    <n v="2267808"/>
    <n v="4034"/>
  </r>
  <r>
    <x v="26"/>
    <x v="2"/>
    <x v="3"/>
    <x v="6"/>
    <n v="0"/>
    <n v="3"/>
    <n v="907716"/>
    <n v="203"/>
    <n v="907716"/>
    <n v="119675"/>
    <n v="218"/>
  </r>
  <r>
    <x v="26"/>
    <x v="2"/>
    <x v="3"/>
    <x v="7"/>
    <n v="0"/>
    <n v="0"/>
    <n v="10196876"/>
    <n v="2716"/>
    <n v="10196876"/>
    <n v="1616162"/>
    <n v="2841"/>
  </r>
  <r>
    <x v="26"/>
    <x v="2"/>
    <x v="4"/>
    <x v="8"/>
    <n v="16666515"/>
    <n v="6561"/>
    <n v="8474056"/>
    <n v="2267"/>
    <n v="25366238"/>
    <n v="6546732"/>
    <n v="10889"/>
  </r>
  <r>
    <x v="26"/>
    <x v="2"/>
    <x v="4"/>
    <x v="9"/>
    <n v="103696"/>
    <n v="39"/>
    <n v="292034"/>
    <n v="177"/>
    <n v="395730"/>
    <n v="140084"/>
    <n v="231"/>
  </r>
  <r>
    <x v="26"/>
    <x v="2"/>
    <x v="5"/>
    <x v="10"/>
    <n v="0"/>
    <n v="0"/>
    <n v="7672681"/>
    <n v="1054"/>
    <n v="7672681"/>
    <n v="512442"/>
    <n v="1070"/>
  </r>
  <r>
    <x v="26"/>
    <x v="2"/>
    <x v="5"/>
    <x v="11"/>
    <n v="273839"/>
    <n v="153"/>
    <n v="117152045"/>
    <n v="6691"/>
    <n v="117425884"/>
    <n v="3686270"/>
    <n v="7142"/>
  </r>
  <r>
    <x v="26"/>
    <x v="2"/>
    <x v="6"/>
    <x v="12"/>
    <n v="0"/>
    <n v="0"/>
    <n v="376825"/>
    <n v="103"/>
    <n v="376825"/>
    <n v="75884"/>
    <n v="122"/>
  </r>
  <r>
    <x v="26"/>
    <x v="2"/>
    <x v="6"/>
    <x v="13"/>
    <n v="0"/>
    <n v="0"/>
    <n v="0"/>
    <n v="113"/>
    <n v="0"/>
    <n v="57215"/>
    <n v="113"/>
  </r>
  <r>
    <x v="26"/>
    <x v="2"/>
    <x v="7"/>
    <x v="14"/>
    <n v="0"/>
    <n v="0"/>
    <n v="2020982"/>
    <n v="333"/>
    <n v="2020982"/>
    <n v="256747"/>
    <n v="425"/>
  </r>
  <r>
    <x v="26"/>
    <x v="2"/>
    <x v="7"/>
    <x v="16"/>
    <n v="3414982"/>
    <n v="663"/>
    <n v="3906314"/>
    <n v="1060"/>
    <n v="7623620"/>
    <n v="1054168"/>
    <n v="2019"/>
  </r>
  <r>
    <x v="26"/>
    <x v="2"/>
    <x v="7"/>
    <x v="17"/>
    <n v="0"/>
    <n v="0"/>
    <n v="0"/>
    <n v="0"/>
    <n v="0"/>
    <n v="6849"/>
    <n v="11"/>
  </r>
  <r>
    <x v="26"/>
    <x v="2"/>
    <x v="7"/>
    <x v="18"/>
    <n v="2185674"/>
    <n v="274"/>
    <n v="4149270"/>
    <n v="857"/>
    <n v="6334944"/>
    <n v="707816"/>
    <n v="1449"/>
  </r>
  <r>
    <x v="26"/>
    <x v="2"/>
    <x v="7"/>
    <x v="19"/>
    <n v="9527593"/>
    <n v="2481"/>
    <n v="78299"/>
    <n v="21"/>
    <n v="9605892"/>
    <n v="1585658"/>
    <n v="3217"/>
  </r>
  <r>
    <x v="26"/>
    <x v="2"/>
    <x v="7"/>
    <x v="20"/>
    <n v="0"/>
    <n v="0"/>
    <n v="2815"/>
    <n v="3"/>
    <n v="2815"/>
    <n v="1989"/>
    <n v="4"/>
  </r>
  <r>
    <x v="26"/>
    <x v="3"/>
    <x v="2"/>
    <x v="2"/>
    <n v="22897757"/>
    <n v="16166"/>
    <n v="19401172"/>
    <n v="9301"/>
    <n v="43278924"/>
    <n v="18466234"/>
    <n v="32193"/>
  </r>
  <r>
    <x v="26"/>
    <x v="3"/>
    <x v="2"/>
    <x v="3"/>
    <n v="24961628"/>
    <n v="9278"/>
    <n v="5431132"/>
    <n v="2743"/>
    <n v="30807562"/>
    <n v="8256245"/>
    <n v="14792"/>
  </r>
  <r>
    <x v="26"/>
    <x v="3"/>
    <x v="2"/>
    <x v="4"/>
    <n v="51167"/>
    <n v="69"/>
    <n v="353188"/>
    <n v="362"/>
    <n v="480236"/>
    <n v="492746"/>
    <n v="1008"/>
  </r>
  <r>
    <x v="26"/>
    <x v="3"/>
    <x v="2"/>
    <x v="5"/>
    <n v="2970666"/>
    <n v="2170"/>
    <n v="1664003"/>
    <n v="1197"/>
    <n v="4662574"/>
    <n v="2345435"/>
    <n v="4060"/>
  </r>
  <r>
    <x v="26"/>
    <x v="3"/>
    <x v="3"/>
    <x v="6"/>
    <n v="0"/>
    <n v="3"/>
    <n v="828369"/>
    <n v="203"/>
    <n v="828369"/>
    <n v="110520"/>
    <n v="218"/>
  </r>
  <r>
    <x v="26"/>
    <x v="3"/>
    <x v="3"/>
    <x v="7"/>
    <n v="0"/>
    <n v="0"/>
    <n v="9431570"/>
    <n v="2739"/>
    <n v="9431570"/>
    <n v="1563931"/>
    <n v="2872"/>
  </r>
  <r>
    <x v="26"/>
    <x v="3"/>
    <x v="4"/>
    <x v="8"/>
    <n v="16973726"/>
    <n v="6248"/>
    <n v="8343478"/>
    <n v="2131"/>
    <n v="25535071"/>
    <n v="6163877"/>
    <n v="10303"/>
  </r>
  <r>
    <x v="26"/>
    <x v="3"/>
    <x v="4"/>
    <x v="9"/>
    <n v="76199"/>
    <n v="42"/>
    <n v="97998"/>
    <n v="213"/>
    <n v="174197"/>
    <n v="126786"/>
    <n v="271"/>
  </r>
  <r>
    <x v="26"/>
    <x v="3"/>
    <x v="5"/>
    <x v="10"/>
    <n v="0"/>
    <n v="0"/>
    <n v="7690065"/>
    <n v="1025"/>
    <n v="7690065"/>
    <n v="490913"/>
    <n v="1043"/>
  </r>
  <r>
    <x v="26"/>
    <x v="3"/>
    <x v="5"/>
    <x v="11"/>
    <n v="235583"/>
    <n v="161"/>
    <n v="106442862"/>
    <n v="5966"/>
    <n v="106678445"/>
    <n v="3459430"/>
    <n v="6421"/>
  </r>
  <r>
    <x v="26"/>
    <x v="3"/>
    <x v="6"/>
    <x v="12"/>
    <n v="0"/>
    <n v="0"/>
    <n v="537827"/>
    <n v="99"/>
    <n v="537827"/>
    <n v="66469"/>
    <n v="117"/>
  </r>
  <r>
    <x v="26"/>
    <x v="3"/>
    <x v="6"/>
    <x v="13"/>
    <n v="0"/>
    <n v="0"/>
    <n v="0"/>
    <n v="49"/>
    <n v="0"/>
    <n v="21412"/>
    <n v="49"/>
  </r>
  <r>
    <x v="26"/>
    <x v="3"/>
    <x v="7"/>
    <x v="14"/>
    <n v="0"/>
    <n v="0"/>
    <n v="1902848"/>
    <n v="335"/>
    <n v="1902848"/>
    <n v="245076"/>
    <n v="426"/>
  </r>
  <r>
    <x v="26"/>
    <x v="3"/>
    <x v="7"/>
    <x v="16"/>
    <n v="2013535"/>
    <n v="651"/>
    <n v="3943852"/>
    <n v="1062"/>
    <n v="6129229"/>
    <n v="1068825"/>
    <n v="1991"/>
  </r>
  <r>
    <x v="26"/>
    <x v="3"/>
    <x v="7"/>
    <x v="17"/>
    <n v="0"/>
    <n v="0"/>
    <n v="0"/>
    <n v="0"/>
    <n v="0"/>
    <n v="2777"/>
    <n v="6"/>
  </r>
  <r>
    <x v="26"/>
    <x v="3"/>
    <x v="7"/>
    <x v="18"/>
    <n v="1328435"/>
    <n v="271"/>
    <n v="4770964"/>
    <n v="780"/>
    <n v="6099399"/>
    <n v="696156"/>
    <n v="1361"/>
  </r>
  <r>
    <x v="26"/>
    <x v="3"/>
    <x v="7"/>
    <x v="19"/>
    <n v="9094004"/>
    <n v="2440"/>
    <n v="95995"/>
    <n v="23"/>
    <n v="9189999"/>
    <n v="1600268"/>
    <n v="3166"/>
  </r>
  <r>
    <x v="26"/>
    <x v="3"/>
    <x v="7"/>
    <x v="20"/>
    <n v="0"/>
    <n v="0"/>
    <n v="9669"/>
    <n v="4"/>
    <n v="9669"/>
    <n v="2348"/>
    <n v="5"/>
  </r>
  <r>
    <x v="27"/>
    <x v="0"/>
    <x v="2"/>
    <x v="2"/>
    <n v="26114085"/>
    <n v="17106"/>
    <n v="19332581"/>
    <n v="8908"/>
    <n v="46674446"/>
    <n v="20073607"/>
    <n v="33090"/>
  </r>
  <r>
    <x v="27"/>
    <x v="0"/>
    <x v="2"/>
    <x v="3"/>
    <n v="26741266"/>
    <n v="9592"/>
    <n v="5648005"/>
    <n v="2843"/>
    <n v="32823971"/>
    <n v="8916958"/>
    <n v="15315"/>
  </r>
  <r>
    <x v="27"/>
    <x v="0"/>
    <x v="2"/>
    <x v="4"/>
    <n v="34711"/>
    <n v="68"/>
    <n v="374586"/>
    <n v="449"/>
    <n v="446400"/>
    <n v="535199"/>
    <n v="1129"/>
  </r>
  <r>
    <x v="27"/>
    <x v="0"/>
    <x v="2"/>
    <x v="5"/>
    <n v="3105568"/>
    <n v="2220"/>
    <n v="1797237"/>
    <n v="1103"/>
    <n v="5029517"/>
    <n v="2377303"/>
    <n v="4055"/>
  </r>
  <r>
    <x v="27"/>
    <x v="0"/>
    <x v="3"/>
    <x v="6"/>
    <n v="0"/>
    <n v="3"/>
    <n v="930186"/>
    <n v="224"/>
    <n v="930186"/>
    <n v="123107"/>
    <n v="239"/>
  </r>
  <r>
    <x v="27"/>
    <x v="0"/>
    <x v="3"/>
    <x v="7"/>
    <n v="0"/>
    <n v="0"/>
    <n v="10548239"/>
    <n v="2827"/>
    <n v="10548239"/>
    <n v="1540530"/>
    <n v="2951"/>
  </r>
  <r>
    <x v="27"/>
    <x v="0"/>
    <x v="4"/>
    <x v="8"/>
    <n v="17828939"/>
    <n v="6360"/>
    <n v="7830876"/>
    <n v="2141"/>
    <n v="25870748"/>
    <n v="6496162"/>
    <n v="10443"/>
  </r>
  <r>
    <x v="27"/>
    <x v="0"/>
    <x v="4"/>
    <x v="9"/>
    <n v="90607"/>
    <n v="43"/>
    <n v="282223"/>
    <n v="169"/>
    <n v="372830"/>
    <n v="144897"/>
    <n v="228"/>
  </r>
  <r>
    <x v="27"/>
    <x v="0"/>
    <x v="5"/>
    <x v="10"/>
    <n v="0"/>
    <n v="0"/>
    <n v="7701550"/>
    <n v="1009"/>
    <n v="7701550"/>
    <n v="508491"/>
    <n v="1029"/>
  </r>
  <r>
    <x v="27"/>
    <x v="0"/>
    <x v="5"/>
    <x v="11"/>
    <n v="842625"/>
    <n v="148"/>
    <n v="111344844"/>
    <n v="6589"/>
    <n v="112187469"/>
    <n v="3677119"/>
    <n v="7066"/>
  </r>
  <r>
    <x v="27"/>
    <x v="0"/>
    <x v="6"/>
    <x v="12"/>
    <n v="0"/>
    <n v="0"/>
    <n v="549940"/>
    <n v="101"/>
    <n v="549940"/>
    <n v="83873"/>
    <n v="122"/>
  </r>
  <r>
    <x v="27"/>
    <x v="0"/>
    <x v="6"/>
    <x v="13"/>
    <n v="0"/>
    <n v="0"/>
    <n v="0"/>
    <n v="34"/>
    <n v="0"/>
    <n v="16084"/>
    <n v="34"/>
  </r>
  <r>
    <x v="27"/>
    <x v="0"/>
    <x v="7"/>
    <x v="14"/>
    <n v="0"/>
    <n v="0"/>
    <n v="1821790"/>
    <n v="331"/>
    <n v="1821790"/>
    <n v="250432"/>
    <n v="422"/>
  </r>
  <r>
    <x v="27"/>
    <x v="0"/>
    <x v="7"/>
    <x v="16"/>
    <n v="2798605"/>
    <n v="602"/>
    <n v="3598015"/>
    <n v="1016"/>
    <n v="6538129"/>
    <n v="1045309"/>
    <n v="1878"/>
  </r>
  <r>
    <x v="27"/>
    <x v="0"/>
    <x v="7"/>
    <x v="17"/>
    <n v="0"/>
    <n v="1"/>
    <n v="0"/>
    <n v="0"/>
    <n v="0"/>
    <n v="4056"/>
    <n v="9"/>
  </r>
  <r>
    <x v="27"/>
    <x v="0"/>
    <x v="7"/>
    <x v="18"/>
    <n v="1122632"/>
    <n v="262"/>
    <n v="4134349"/>
    <n v="791"/>
    <n v="5256981"/>
    <n v="658275"/>
    <n v="1384"/>
  </r>
  <r>
    <x v="27"/>
    <x v="0"/>
    <x v="7"/>
    <x v="19"/>
    <n v="9122586"/>
    <n v="2431"/>
    <n v="101640"/>
    <n v="22"/>
    <n v="9224226"/>
    <n v="1613145"/>
    <n v="3156"/>
  </r>
  <r>
    <x v="27"/>
    <x v="0"/>
    <x v="7"/>
    <x v="20"/>
    <n v="0"/>
    <n v="0"/>
    <n v="9831"/>
    <n v="4"/>
    <n v="9831"/>
    <n v="2595"/>
    <n v="5"/>
  </r>
  <r>
    <x v="27"/>
    <x v="1"/>
    <x v="0"/>
    <x v="0"/>
    <n v="0"/>
    <n v="0"/>
    <n v="9590"/>
    <n v="17"/>
    <n v="9590"/>
    <n v="9032"/>
    <n v="19"/>
  </r>
  <r>
    <x v="27"/>
    <x v="1"/>
    <x v="2"/>
    <x v="2"/>
    <n v="23945619"/>
    <n v="17491"/>
    <n v="21846153"/>
    <n v="9502"/>
    <n v="46903589"/>
    <n v="20831017"/>
    <n v="34205"/>
  </r>
  <r>
    <x v="27"/>
    <x v="1"/>
    <x v="2"/>
    <x v="3"/>
    <n v="25623256"/>
    <n v="9923"/>
    <n v="6104604"/>
    <n v="2922"/>
    <n v="32196516"/>
    <n v="9244361"/>
    <n v="15637"/>
  </r>
  <r>
    <x v="27"/>
    <x v="1"/>
    <x v="2"/>
    <x v="4"/>
    <n v="29273"/>
    <n v="49"/>
    <n v="411857"/>
    <n v="446"/>
    <n v="469749"/>
    <n v="542933"/>
    <n v="1129"/>
  </r>
  <r>
    <x v="27"/>
    <x v="1"/>
    <x v="2"/>
    <x v="5"/>
    <n v="3235475"/>
    <n v="2236"/>
    <n v="1834841"/>
    <n v="1146"/>
    <n v="5267604"/>
    <n v="2567744"/>
    <n v="4130"/>
  </r>
  <r>
    <x v="27"/>
    <x v="1"/>
    <x v="3"/>
    <x v="6"/>
    <n v="0"/>
    <n v="13"/>
    <n v="975413"/>
    <n v="231"/>
    <n v="975413"/>
    <n v="133491"/>
    <n v="258"/>
  </r>
  <r>
    <x v="27"/>
    <x v="1"/>
    <x v="3"/>
    <x v="7"/>
    <n v="0"/>
    <n v="0"/>
    <n v="10737058"/>
    <n v="2836"/>
    <n v="10737058"/>
    <n v="1580888"/>
    <n v="2956"/>
  </r>
  <r>
    <x v="27"/>
    <x v="1"/>
    <x v="4"/>
    <x v="8"/>
    <n v="17801790"/>
    <n v="6657"/>
    <n v="7642328"/>
    <n v="2092"/>
    <n v="25706602"/>
    <n v="6479774"/>
    <n v="10775"/>
  </r>
  <r>
    <x v="27"/>
    <x v="1"/>
    <x v="4"/>
    <x v="9"/>
    <n v="110118"/>
    <n v="44"/>
    <n v="315904"/>
    <n v="179"/>
    <n v="426022"/>
    <n v="157943"/>
    <n v="238"/>
  </r>
  <r>
    <x v="27"/>
    <x v="1"/>
    <x v="5"/>
    <x v="10"/>
    <n v="0"/>
    <n v="0"/>
    <n v="6866645"/>
    <n v="1067"/>
    <n v="6866645"/>
    <n v="528743"/>
    <n v="1083"/>
  </r>
  <r>
    <x v="27"/>
    <x v="1"/>
    <x v="5"/>
    <x v="11"/>
    <n v="766369"/>
    <n v="147"/>
    <n v="113243501"/>
    <n v="6635"/>
    <n v="114009870"/>
    <n v="3694560"/>
    <n v="7131"/>
  </r>
  <r>
    <x v="27"/>
    <x v="1"/>
    <x v="6"/>
    <x v="12"/>
    <n v="0"/>
    <n v="0"/>
    <n v="503580"/>
    <n v="107"/>
    <n v="503580"/>
    <n v="71270"/>
    <n v="128"/>
  </r>
  <r>
    <x v="27"/>
    <x v="1"/>
    <x v="6"/>
    <x v="13"/>
    <n v="0"/>
    <n v="0"/>
    <n v="0"/>
    <n v="71"/>
    <n v="0"/>
    <n v="31790"/>
    <n v="73"/>
  </r>
  <r>
    <x v="27"/>
    <x v="1"/>
    <x v="7"/>
    <x v="14"/>
    <n v="0"/>
    <n v="0"/>
    <n v="1877782"/>
    <n v="330"/>
    <n v="1877782"/>
    <n v="239379"/>
    <n v="421"/>
  </r>
  <r>
    <x v="27"/>
    <x v="1"/>
    <x v="7"/>
    <x v="16"/>
    <n v="3228482"/>
    <n v="588"/>
    <n v="3330810"/>
    <n v="1032"/>
    <n v="6580491"/>
    <n v="967735"/>
    <n v="1886"/>
  </r>
  <r>
    <x v="27"/>
    <x v="1"/>
    <x v="7"/>
    <x v="17"/>
    <n v="0"/>
    <n v="2"/>
    <n v="0"/>
    <n v="0"/>
    <n v="0"/>
    <n v="5338"/>
    <n v="10"/>
  </r>
  <r>
    <x v="27"/>
    <x v="1"/>
    <x v="7"/>
    <x v="18"/>
    <n v="1698304"/>
    <n v="266"/>
    <n v="3283538"/>
    <n v="803"/>
    <n v="4981842"/>
    <n v="684959"/>
    <n v="1393"/>
  </r>
  <r>
    <x v="27"/>
    <x v="1"/>
    <x v="7"/>
    <x v="19"/>
    <n v="7918439"/>
    <n v="2445"/>
    <n v="96152"/>
    <n v="22"/>
    <n v="8014591"/>
    <n v="1640921"/>
    <n v="3139"/>
  </r>
  <r>
    <x v="27"/>
    <x v="1"/>
    <x v="7"/>
    <x v="20"/>
    <n v="0"/>
    <n v="0"/>
    <n v="5112"/>
    <n v="3"/>
    <n v="5112"/>
    <n v="2080"/>
    <n v="4"/>
  </r>
  <r>
    <x v="27"/>
    <x v="2"/>
    <x v="0"/>
    <x v="0"/>
    <n v="0"/>
    <n v="0"/>
    <n v="8935"/>
    <n v="9"/>
    <n v="8935"/>
    <n v="2993"/>
    <n v="11"/>
  </r>
  <r>
    <x v="27"/>
    <x v="2"/>
    <x v="2"/>
    <x v="2"/>
    <n v="23331937"/>
    <n v="17674"/>
    <n v="22205588"/>
    <n v="9858"/>
    <n v="46768643"/>
    <n v="21242338"/>
    <n v="35033"/>
  </r>
  <r>
    <x v="27"/>
    <x v="2"/>
    <x v="2"/>
    <x v="3"/>
    <n v="24433113"/>
    <n v="10197"/>
    <n v="6171116"/>
    <n v="2944"/>
    <n v="31062998"/>
    <n v="9195922"/>
    <n v="15985"/>
  </r>
  <r>
    <x v="27"/>
    <x v="2"/>
    <x v="2"/>
    <x v="4"/>
    <n v="39065"/>
    <n v="59"/>
    <n v="467833"/>
    <n v="387"/>
    <n v="509609"/>
    <n v="529406"/>
    <n v="1029"/>
  </r>
  <r>
    <x v="27"/>
    <x v="2"/>
    <x v="2"/>
    <x v="5"/>
    <n v="3364254"/>
    <n v="2492"/>
    <n v="1877036"/>
    <n v="1196"/>
    <n v="5414337"/>
    <n v="2918941"/>
    <n v="5023"/>
  </r>
  <r>
    <x v="27"/>
    <x v="2"/>
    <x v="3"/>
    <x v="6"/>
    <n v="6242"/>
    <n v="23"/>
    <n v="1059069"/>
    <n v="229"/>
    <n v="1065311"/>
    <n v="149398"/>
    <n v="268"/>
  </r>
  <r>
    <x v="27"/>
    <x v="2"/>
    <x v="3"/>
    <x v="7"/>
    <n v="0"/>
    <n v="0"/>
    <n v="12395984"/>
    <n v="3018"/>
    <n v="12395984"/>
    <n v="1766069"/>
    <n v="3125"/>
  </r>
  <r>
    <x v="27"/>
    <x v="2"/>
    <x v="4"/>
    <x v="8"/>
    <n v="18160455"/>
    <n v="6775"/>
    <n v="8607308"/>
    <n v="2257"/>
    <n v="27062787"/>
    <n v="6741989"/>
    <n v="11082"/>
  </r>
  <r>
    <x v="27"/>
    <x v="2"/>
    <x v="4"/>
    <x v="9"/>
    <n v="89697"/>
    <n v="64"/>
    <n v="309643"/>
    <n v="185"/>
    <n v="399340"/>
    <n v="148466"/>
    <n v="269"/>
  </r>
  <r>
    <x v="27"/>
    <x v="2"/>
    <x v="5"/>
    <x v="10"/>
    <n v="0"/>
    <n v="0"/>
    <n v="7411041"/>
    <n v="1200"/>
    <n v="7411041"/>
    <n v="598401"/>
    <n v="1216"/>
  </r>
  <r>
    <x v="27"/>
    <x v="2"/>
    <x v="5"/>
    <x v="11"/>
    <n v="1458139"/>
    <n v="153"/>
    <n v="122556666"/>
    <n v="6625"/>
    <n v="124014805"/>
    <n v="3784411"/>
    <n v="7140"/>
  </r>
  <r>
    <x v="27"/>
    <x v="2"/>
    <x v="6"/>
    <x v="12"/>
    <n v="0"/>
    <n v="0"/>
    <n v="488855"/>
    <n v="107"/>
    <n v="488855"/>
    <n v="82730"/>
    <n v="128"/>
  </r>
  <r>
    <x v="27"/>
    <x v="2"/>
    <x v="6"/>
    <x v="13"/>
    <n v="0"/>
    <n v="0"/>
    <n v="0"/>
    <n v="101"/>
    <n v="0"/>
    <n v="54189"/>
    <n v="104"/>
  </r>
  <r>
    <x v="27"/>
    <x v="2"/>
    <x v="7"/>
    <x v="14"/>
    <n v="0"/>
    <n v="0"/>
    <n v="1967073"/>
    <n v="330"/>
    <n v="1967073"/>
    <n v="249969"/>
    <n v="421"/>
  </r>
  <r>
    <x v="27"/>
    <x v="2"/>
    <x v="7"/>
    <x v="16"/>
    <n v="3089442"/>
    <n v="576"/>
    <n v="3962189"/>
    <n v="1034"/>
    <n v="7132911"/>
    <n v="966258"/>
    <n v="1865"/>
  </r>
  <r>
    <x v="27"/>
    <x v="2"/>
    <x v="7"/>
    <x v="17"/>
    <n v="0"/>
    <n v="47"/>
    <n v="0"/>
    <n v="0"/>
    <n v="0"/>
    <n v="28465"/>
    <n v="59"/>
  </r>
  <r>
    <x v="27"/>
    <x v="2"/>
    <x v="7"/>
    <x v="18"/>
    <n v="1574316"/>
    <n v="271"/>
    <n v="4077098"/>
    <n v="831"/>
    <n v="5651414"/>
    <n v="680938"/>
    <n v="1411"/>
  </r>
  <r>
    <x v="27"/>
    <x v="2"/>
    <x v="7"/>
    <x v="19"/>
    <n v="6533005"/>
    <n v="2424"/>
    <n v="78814"/>
    <n v="22"/>
    <n v="6611819"/>
    <n v="1590230"/>
    <n v="3132"/>
  </r>
  <r>
    <x v="27"/>
    <x v="2"/>
    <x v="7"/>
    <x v="20"/>
    <n v="0"/>
    <n v="0"/>
    <n v="2941"/>
    <n v="3"/>
    <n v="2941"/>
    <n v="1213"/>
    <n v="4"/>
  </r>
  <r>
    <x v="27"/>
    <x v="3"/>
    <x v="0"/>
    <x v="0"/>
    <n v="0"/>
    <n v="0"/>
    <n v="6173"/>
    <n v="8"/>
    <n v="6173"/>
    <n v="3691"/>
    <n v="9"/>
  </r>
  <r>
    <x v="27"/>
    <x v="3"/>
    <x v="2"/>
    <x v="2"/>
    <n v="22664391"/>
    <n v="18001"/>
    <n v="21339765"/>
    <n v="10031"/>
    <n v="45037348"/>
    <n v="21090944"/>
    <n v="35347"/>
  </r>
  <r>
    <x v="27"/>
    <x v="3"/>
    <x v="2"/>
    <x v="3"/>
    <n v="26507997"/>
    <n v="10279"/>
    <n v="5672911"/>
    <n v="2866"/>
    <n v="32596114"/>
    <n v="9303722"/>
    <n v="15975"/>
  </r>
  <r>
    <x v="27"/>
    <x v="3"/>
    <x v="2"/>
    <x v="4"/>
    <n v="35605"/>
    <n v="55"/>
    <n v="378967"/>
    <n v="347"/>
    <n v="417099"/>
    <n v="497057"/>
    <n v="960"/>
  </r>
  <r>
    <x v="27"/>
    <x v="3"/>
    <x v="2"/>
    <x v="5"/>
    <n v="2808095"/>
    <n v="2504"/>
    <n v="2058342"/>
    <n v="1166"/>
    <n v="4977637"/>
    <n v="2731385"/>
    <n v="4435"/>
  </r>
  <r>
    <x v="27"/>
    <x v="3"/>
    <x v="3"/>
    <x v="6"/>
    <n v="24902"/>
    <n v="37"/>
    <n v="1039994"/>
    <n v="222"/>
    <n v="1064896"/>
    <n v="144920"/>
    <n v="278"/>
  </r>
  <r>
    <x v="27"/>
    <x v="3"/>
    <x v="3"/>
    <x v="7"/>
    <n v="0"/>
    <n v="0"/>
    <n v="11883424"/>
    <n v="3030"/>
    <n v="11883424"/>
    <n v="1678919"/>
    <n v="3138"/>
  </r>
  <r>
    <x v="27"/>
    <x v="3"/>
    <x v="4"/>
    <x v="8"/>
    <n v="18137204"/>
    <n v="6903"/>
    <n v="8585943"/>
    <n v="2191"/>
    <n v="27060277"/>
    <n v="6858872"/>
    <n v="11236"/>
  </r>
  <r>
    <x v="27"/>
    <x v="3"/>
    <x v="4"/>
    <x v="9"/>
    <n v="103469"/>
    <n v="37"/>
    <n v="299918"/>
    <n v="182"/>
    <n v="403387"/>
    <n v="155426"/>
    <n v="235"/>
  </r>
  <r>
    <x v="27"/>
    <x v="3"/>
    <x v="5"/>
    <x v="10"/>
    <n v="0"/>
    <n v="0"/>
    <n v="7321210"/>
    <n v="1151"/>
    <n v="7321210"/>
    <n v="552428"/>
    <n v="1170"/>
  </r>
  <r>
    <x v="27"/>
    <x v="3"/>
    <x v="5"/>
    <x v="11"/>
    <n v="1321719"/>
    <n v="195"/>
    <n v="121283330"/>
    <n v="6627"/>
    <n v="122605049"/>
    <n v="3855321"/>
    <n v="7220"/>
  </r>
  <r>
    <x v="27"/>
    <x v="3"/>
    <x v="6"/>
    <x v="12"/>
    <n v="0"/>
    <n v="0"/>
    <n v="608719"/>
    <n v="108"/>
    <n v="608719"/>
    <n v="71287"/>
    <n v="129"/>
  </r>
  <r>
    <x v="27"/>
    <x v="3"/>
    <x v="6"/>
    <x v="13"/>
    <n v="0"/>
    <n v="0"/>
    <n v="0"/>
    <n v="43"/>
    <n v="0"/>
    <n v="17087"/>
    <n v="46"/>
  </r>
  <r>
    <x v="27"/>
    <x v="3"/>
    <x v="7"/>
    <x v="14"/>
    <n v="0"/>
    <n v="0"/>
    <n v="2085632"/>
    <n v="332"/>
    <n v="2085632"/>
    <n v="248876"/>
    <n v="423"/>
  </r>
  <r>
    <x v="27"/>
    <x v="3"/>
    <x v="7"/>
    <x v="16"/>
    <n v="2429619"/>
    <n v="553"/>
    <n v="3777884"/>
    <n v="1031"/>
    <n v="6320198"/>
    <n v="927888"/>
    <n v="1828"/>
  </r>
  <r>
    <x v="27"/>
    <x v="3"/>
    <x v="7"/>
    <x v="17"/>
    <n v="0"/>
    <n v="54"/>
    <n v="0"/>
    <n v="0"/>
    <n v="0"/>
    <n v="29616"/>
    <n v="65"/>
  </r>
  <r>
    <x v="27"/>
    <x v="3"/>
    <x v="7"/>
    <x v="18"/>
    <n v="536639"/>
    <n v="264"/>
    <n v="4563712"/>
    <n v="833"/>
    <n v="5100351"/>
    <n v="671019"/>
    <n v="1403"/>
  </r>
  <r>
    <x v="27"/>
    <x v="3"/>
    <x v="7"/>
    <x v="19"/>
    <n v="8078953"/>
    <n v="2433"/>
    <n v="16439"/>
    <n v="16"/>
    <n v="8095392"/>
    <n v="1595128"/>
    <n v="3135"/>
  </r>
  <r>
    <x v="27"/>
    <x v="3"/>
    <x v="7"/>
    <x v="20"/>
    <n v="0"/>
    <n v="0"/>
    <n v="8029"/>
    <n v="3"/>
    <n v="8029"/>
    <n v="2074"/>
    <n v="4"/>
  </r>
  <r>
    <x v="28"/>
    <x v="0"/>
    <x v="0"/>
    <x v="0"/>
    <n v="0"/>
    <n v="0"/>
    <n v="0"/>
    <n v="6"/>
    <n v="0"/>
    <n v="10293"/>
    <n v="18"/>
  </r>
  <r>
    <x v="28"/>
    <x v="0"/>
    <x v="2"/>
    <x v="2"/>
    <n v="22024145"/>
    <n v="17071"/>
    <n v="21186047"/>
    <n v="9571"/>
    <n v="44282238"/>
    <n v="21053869"/>
    <n v="33505"/>
  </r>
  <r>
    <x v="28"/>
    <x v="0"/>
    <x v="2"/>
    <x v="3"/>
    <n v="27623565"/>
    <n v="10622"/>
    <n v="5486707"/>
    <n v="2885"/>
    <n v="33579549"/>
    <n v="9779947"/>
    <n v="16406"/>
  </r>
  <r>
    <x v="28"/>
    <x v="0"/>
    <x v="2"/>
    <x v="4"/>
    <n v="45687"/>
    <n v="66"/>
    <n v="396356"/>
    <n v="348"/>
    <n v="533888"/>
    <n v="488965"/>
    <n v="947"/>
  </r>
  <r>
    <x v="28"/>
    <x v="0"/>
    <x v="2"/>
    <x v="5"/>
    <n v="3318398"/>
    <n v="2567"/>
    <n v="1872343"/>
    <n v="1062"/>
    <n v="5299802"/>
    <n v="2692979"/>
    <n v="4418"/>
  </r>
  <r>
    <x v="28"/>
    <x v="0"/>
    <x v="3"/>
    <x v="6"/>
    <n v="36437"/>
    <n v="49"/>
    <n v="623033"/>
    <n v="242"/>
    <n v="659470"/>
    <n v="162728"/>
    <n v="311"/>
  </r>
  <r>
    <x v="28"/>
    <x v="0"/>
    <x v="3"/>
    <x v="7"/>
    <n v="0"/>
    <n v="0"/>
    <n v="11423569"/>
    <n v="3068"/>
    <n v="11423569"/>
    <n v="1638871"/>
    <n v="3174"/>
  </r>
  <r>
    <x v="28"/>
    <x v="0"/>
    <x v="4"/>
    <x v="8"/>
    <n v="19067448"/>
    <n v="7343"/>
    <n v="8593848"/>
    <n v="2205"/>
    <n v="27980760"/>
    <n v="6904328"/>
    <n v="11589"/>
  </r>
  <r>
    <x v="28"/>
    <x v="0"/>
    <x v="4"/>
    <x v="9"/>
    <n v="105194"/>
    <n v="35"/>
    <n v="224417"/>
    <n v="154"/>
    <n v="329611"/>
    <n v="128963"/>
    <n v="205"/>
  </r>
  <r>
    <x v="28"/>
    <x v="0"/>
    <x v="5"/>
    <x v="10"/>
    <n v="0"/>
    <n v="0"/>
    <n v="7751892"/>
    <n v="1108"/>
    <n v="7751892"/>
    <n v="562434"/>
    <n v="1128"/>
  </r>
  <r>
    <x v="28"/>
    <x v="0"/>
    <x v="5"/>
    <x v="11"/>
    <n v="1253676"/>
    <n v="204"/>
    <n v="114592146"/>
    <n v="6630"/>
    <n v="115845822"/>
    <n v="3813969"/>
    <n v="7199"/>
  </r>
  <r>
    <x v="28"/>
    <x v="0"/>
    <x v="6"/>
    <x v="12"/>
    <n v="0"/>
    <n v="0"/>
    <n v="594202"/>
    <n v="111"/>
    <n v="594202"/>
    <n v="91541"/>
    <n v="132"/>
  </r>
  <r>
    <x v="28"/>
    <x v="0"/>
    <x v="6"/>
    <x v="13"/>
    <n v="0"/>
    <n v="0"/>
    <n v="0"/>
    <n v="33"/>
    <n v="0"/>
    <n v="15313"/>
    <n v="35"/>
  </r>
  <r>
    <x v="28"/>
    <x v="0"/>
    <x v="7"/>
    <x v="14"/>
    <n v="0"/>
    <n v="0"/>
    <n v="1977231"/>
    <n v="326"/>
    <n v="1977231"/>
    <n v="250760"/>
    <n v="416"/>
  </r>
  <r>
    <x v="28"/>
    <x v="0"/>
    <x v="7"/>
    <x v="16"/>
    <n v="2032874"/>
    <n v="544"/>
    <n v="3292629"/>
    <n v="1018"/>
    <n v="5426463"/>
    <n v="955113"/>
    <n v="1805"/>
  </r>
  <r>
    <x v="28"/>
    <x v="0"/>
    <x v="7"/>
    <x v="17"/>
    <n v="0"/>
    <n v="58"/>
    <n v="0"/>
    <n v="0"/>
    <n v="0"/>
    <n v="52983"/>
    <n v="98"/>
  </r>
  <r>
    <x v="28"/>
    <x v="0"/>
    <x v="7"/>
    <x v="18"/>
    <n v="690724"/>
    <n v="271"/>
    <n v="4309707"/>
    <n v="806"/>
    <n v="5000431"/>
    <n v="694491"/>
    <n v="1387"/>
  </r>
  <r>
    <x v="28"/>
    <x v="0"/>
    <x v="7"/>
    <x v="21"/>
    <n v="0"/>
    <n v="0"/>
    <n v="0"/>
    <n v="4"/>
    <n v="0"/>
    <n v="5400"/>
    <n v="4"/>
  </r>
  <r>
    <x v="28"/>
    <x v="0"/>
    <x v="7"/>
    <x v="19"/>
    <n v="7994588"/>
    <n v="2395"/>
    <n v="103387"/>
    <n v="21"/>
    <n v="8097975"/>
    <n v="1539156"/>
    <n v="3086"/>
  </r>
  <r>
    <x v="28"/>
    <x v="0"/>
    <x v="7"/>
    <x v="20"/>
    <n v="0"/>
    <n v="0"/>
    <n v="10786"/>
    <n v="3"/>
    <n v="10786"/>
    <n v="1867"/>
    <n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PivotTable1" cacheId="0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O5:AI124" firstHeaderRow="1" firstDataRow="4" firstDataCol="2"/>
  <pivotFields count="12"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Col" compact="0" outline="0" subtotalTop="0" showAll="0" includeNewItemsInFilter="1">
      <items count="9">
        <item x="2"/>
        <item h="1" x="3"/>
        <item h="1" x="4"/>
        <item h="1" x="5"/>
        <item h="1" x="0"/>
        <item h="1" x="6"/>
        <item h="1" x="7"/>
        <item h="1" x="1"/>
        <item t="default"/>
      </items>
    </pivotField>
    <pivotField axis="axisCol" compact="0" outline="0" subtotalTop="0" showAll="0" includeNewItemsInFilter="1">
      <items count="23">
        <item x="12"/>
        <item x="14"/>
        <item x="2"/>
        <item x="15"/>
        <item x="8"/>
        <item x="10"/>
        <item x="16"/>
        <item x="6"/>
        <item x="3"/>
        <item x="0"/>
        <item x="13"/>
        <item x="4"/>
        <item x="11"/>
        <item x="17"/>
        <item x="18"/>
        <item x="5"/>
        <item x="21"/>
        <item x="7"/>
        <item x="19"/>
        <item x="9"/>
        <item x="20"/>
        <item x="1"/>
        <item t="default"/>
      </items>
    </pivotField>
    <pivotField axis="axisCol" compact="0" outline="0" subtotalTop="0" showAll="0" includeNewItemsInFilter="1">
      <items count="33">
        <item x="22"/>
        <item x="1"/>
        <item x="12"/>
        <item x="24"/>
        <item x="29"/>
        <item x="2"/>
        <item x="11"/>
        <item x="15"/>
        <item x="14"/>
        <item x="3"/>
        <item x="16"/>
        <item x="5"/>
        <item x="13"/>
        <item x="9"/>
        <item x="17"/>
        <item x="31"/>
        <item x="19"/>
        <item x="28"/>
        <item x="20"/>
        <item x="25"/>
        <item x="27"/>
        <item x="10"/>
        <item x="18"/>
        <item x="4"/>
        <item x="6"/>
        <item x="0"/>
        <item x="26"/>
        <item x="7"/>
        <item x="23"/>
        <item x="8"/>
        <item x="21"/>
        <item x="30"/>
        <item t="default"/>
      </items>
    </pivotField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compact="0" outline="0" subtotalTop="0" showAll="0" includeNewItemsInFilter="1"/>
    <pivotField dataField="1" compact="0" outline="0" subtotalTop="0" showAll="0" includeNewItemsInFilter="1"/>
  </pivotFields>
  <rowFields count="2">
    <field x="0"/>
    <field x="1"/>
  </rowFields>
  <rowItems count="116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r="1">
      <x v="1"/>
    </i>
    <i r="1">
      <x v="2"/>
    </i>
    <i t="grand">
      <x/>
    </i>
  </rowItems>
  <colFields count="3">
    <field x="2"/>
    <field x="3"/>
    <field x="4"/>
  </colFields>
  <colItems count="19">
    <i>
      <x/>
      <x v="2"/>
      <x v="11"/>
    </i>
    <i r="2">
      <x v="17"/>
    </i>
    <i r="2">
      <x v="24"/>
    </i>
    <i r="2">
      <x v="27"/>
    </i>
    <i r="2">
      <x v="29"/>
    </i>
    <i t="default" r="1">
      <x v="2"/>
    </i>
    <i r="1">
      <x v="8"/>
      <x v="13"/>
    </i>
    <i r="2">
      <x v="21"/>
    </i>
    <i r="2">
      <x v="23"/>
    </i>
    <i r="2">
      <x v="29"/>
    </i>
    <i t="default" r="1">
      <x v="8"/>
    </i>
    <i r="1">
      <x v="11"/>
      <x v="23"/>
    </i>
    <i t="default" r="1">
      <x v="11"/>
    </i>
    <i r="1">
      <x v="15"/>
      <x v="1"/>
    </i>
    <i r="2">
      <x v="6"/>
    </i>
    <i r="2">
      <x v="24"/>
    </i>
    <i t="default" r="1">
      <x v="15"/>
    </i>
    <i t="default">
      <x/>
    </i>
    <i t="grand">
      <x/>
    </i>
  </colItems>
  <dataFields count="1">
    <dataField name="Sum of SUM(AVENEMP)" fld="11" baseField="0" baseItem="0"/>
  </dataFields>
</pivotTableDefinition>
</file>

<file path=xl/pivotTables/pivotTable2.xml><?xml version="1.0" encoding="utf-8"?>
<pivotTableDefinition xmlns="http://schemas.openxmlformats.org/spreadsheetml/2006/main" name="PivotTable3" cacheId="1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H5:AF121" firstHeaderRow="1" firstDataRow="2" firstDataCol="2" rowPageCount="1" colPageCount="1"/>
  <pivotFields count="5">
    <pivotField axis="axisPage" dataField="1" compact="0" outline="0" subtotalTop="0" showAll="0" includeNewItemsInFilter="1">
      <items count="5085">
        <item x="2082"/>
        <item x="2524"/>
        <item x="1486"/>
        <item x="2600"/>
        <item x="4054"/>
        <item x="2494"/>
        <item x="2012"/>
        <item x="1734"/>
        <item x="4863"/>
        <item x="3404"/>
        <item x="1192"/>
        <item x="4249"/>
        <item x="4257"/>
        <item x="3210"/>
        <item x="2714"/>
        <item x="1765"/>
        <item x="2157"/>
        <item x="4921"/>
        <item x="4978"/>
        <item x="2656"/>
        <item x="1821"/>
        <item x="2772"/>
        <item x="2787"/>
        <item x="3171"/>
        <item x="2700"/>
        <item x="2201"/>
        <item x="833"/>
        <item x="717"/>
        <item x="4046"/>
        <item x="2554"/>
        <item x="2307"/>
        <item x="2369"/>
        <item x="3312"/>
        <item x="980"/>
        <item x="4678"/>
        <item x="1750"/>
        <item x="2385"/>
        <item x="2247"/>
        <item x="1798"/>
        <item x="2743"/>
        <item x="1851"/>
        <item x="2584"/>
        <item x="3081"/>
        <item x="4195"/>
        <item x="2568"/>
        <item x="3756"/>
        <item x="3270"/>
        <item x="1453"/>
        <item x="3110"/>
        <item x="3139"/>
        <item x="4663"/>
        <item x="1104"/>
        <item x="2051"/>
        <item x="3448"/>
        <item x="2401"/>
        <item x="3287"/>
        <item x="4213"/>
        <item x="1854"/>
        <item x="3220"/>
        <item x="3237"/>
        <item x="3254"/>
        <item x="2043"/>
        <item x="1264"/>
        <item x="1657"/>
        <item x="678"/>
        <item x="2345"/>
        <item x="1789"/>
        <item x="1601"/>
        <item x="1830"/>
        <item x="4906"/>
        <item x="2360"/>
        <item x="4819"/>
        <item x="4231"/>
        <item x="2758"/>
        <item x="1972"/>
        <item x="2509"/>
        <item x="2614"/>
        <item x="58"/>
        <item x="1719"/>
        <item x="828"/>
        <item x="3004"/>
        <item x="172"/>
        <item x="1585"/>
        <item x="1247"/>
        <item x="1717"/>
        <item x="2431"/>
        <item x="2913"/>
        <item x="3021"/>
        <item x="946"/>
        <item x="1879"/>
        <item x="518"/>
        <item x="1814"/>
        <item x="3014"/>
        <item x="4505"/>
        <item x="1610"/>
        <item x="1781"/>
        <item x="2593"/>
        <item x="1468"/>
        <item x="2488"/>
        <item x="3196"/>
        <item x="4537"/>
        <item x="4473"/>
        <item x="24"/>
        <item x="1625"/>
        <item x="4489"/>
        <item x="4553"/>
        <item x="3738"/>
        <item x="4521"/>
        <item x="1672"/>
        <item x="482"/>
        <item x="3323"/>
        <item x="4457"/>
        <item x="56"/>
        <item x="4616"/>
        <item x="4585"/>
        <item x="4569"/>
        <item x="4632"/>
        <item x="3225"/>
        <item x="200"/>
        <item x="4834"/>
        <item x="4601"/>
        <item x="2292"/>
        <item x="2977"/>
        <item x="202"/>
        <item x="2231"/>
        <item x="1493"/>
        <item x="174"/>
        <item x="1685"/>
        <item x="1080"/>
        <item x="186"/>
        <item x="3132"/>
        <item x="2127"/>
        <item x="1256"/>
        <item x="1470"/>
        <item x="815"/>
        <item x="1414"/>
        <item x="1732"/>
        <item x="935"/>
        <item x="2378"/>
        <item x="671"/>
        <item x="1670"/>
        <item x="1461"/>
        <item x="2440"/>
        <item x="3086"/>
        <item x="2394"/>
        <item x="287"/>
        <item x="1568"/>
        <item x="2472"/>
        <item x="2517"/>
        <item x="2362"/>
        <item x="657"/>
        <item x="2125"/>
        <item x="1288"/>
        <item x="1641"/>
        <item x="1527"/>
        <item x="42"/>
        <item x="4145"/>
        <item x="1407"/>
        <item x="1701"/>
        <item x="3304"/>
        <item x="2685"/>
        <item x="1392"/>
        <item x="26"/>
        <item x="2477"/>
        <item x="1502"/>
        <item x="361"/>
        <item x="2552"/>
        <item x="1281"/>
        <item x="3058"/>
        <item x="1863"/>
        <item x="1703"/>
        <item x="9"/>
        <item x="1509"/>
        <item x="1477"/>
        <item x="158"/>
        <item x="2947"/>
        <item x="1429"/>
        <item x="3072"/>
        <item x="4648"/>
        <item x="1594"/>
        <item x="347"/>
        <item x="3044"/>
        <item x="3019"/>
        <item x="2989"/>
        <item x="1351"/>
        <item x="40"/>
        <item x="2462"/>
        <item x="1551"/>
        <item x="2872"/>
        <item x="533"/>
        <item x="2961"/>
        <item x="1273"/>
        <item x="2887"/>
        <item x="1687"/>
        <item x="750"/>
        <item x="4037"/>
        <item x="2336"/>
        <item x="2352"/>
        <item x="1543"/>
        <item x="2693"/>
        <item x="2445"/>
        <item x="255"/>
        <item x="2216"/>
        <item x="1763"/>
        <item x="3115"/>
        <item x="2409"/>
        <item x="11"/>
        <item x="4848"/>
        <item x="3100"/>
        <item x="2932"/>
        <item x="1655"/>
        <item x="2678"/>
        <item x="2669"/>
        <item x="144"/>
        <item x="2270"/>
        <item x="2285"/>
        <item x="2457"/>
        <item x="2080"/>
        <item x="2224"/>
        <item x="2577"/>
        <item x="3429"/>
        <item x="2533"/>
        <item x="4057"/>
        <item x="2331"/>
        <item x="685"/>
        <item x="1536"/>
        <item x="2918"/>
        <item x="2316"/>
        <item x="2902"/>
        <item x="1577"/>
        <item x="2566"/>
        <item x="246"/>
        <item x="3129"/>
        <item x="2857"/>
        <item x="2049"/>
        <item x="2522"/>
        <item x="221"/>
        <item x="4832"/>
        <item x="2447"/>
        <item x="2001"/>
        <item x="3033"/>
        <item x="301"/>
        <item x="2698"/>
        <item x="2305"/>
        <item x="2999"/>
        <item x="4803"/>
        <item x="267"/>
        <item x="2598"/>
        <item x="2507"/>
        <item x="1445"/>
        <item x="150"/>
        <item x="2110"/>
        <item x="2803"/>
        <item x="1224"/>
        <item x="4719"/>
        <item x="2612"/>
        <item x="4817"/>
        <item x="1560"/>
        <item x="294"/>
        <item x="2064"/>
        <item x="2095"/>
        <item x="4733"/>
        <item x="4919"/>
        <item x="1748"/>
        <item x="2414"/>
        <item x="2683"/>
        <item x="2780"/>
        <item x="2636"/>
        <item x="4789"/>
        <item x="4630"/>
        <item x="575"/>
        <item x="2975"/>
        <item x="2383"/>
        <item x="3235"/>
        <item x="4705"/>
        <item x="4599"/>
        <item x="1438"/>
        <item x="2429"/>
        <item x="3252"/>
        <item x="2019"/>
        <item x="328"/>
        <item x="1987"/>
        <item x="1970"/>
        <item x="587"/>
        <item x="1939"/>
        <item x="1743"/>
        <item x="2034"/>
        <item x="2582"/>
        <item x="1911"/>
        <item x="134"/>
        <item x="2712"/>
        <item x="2004"/>
        <item x="2399"/>
        <item x="2185"/>
        <item x="2538"/>
        <item x="32"/>
        <item x="2140"/>
        <item x="2464"/>
        <item x="4691"/>
        <item x="1519"/>
        <item x="659"/>
        <item x="2424"/>
        <item x="4761"/>
        <item x="2240"/>
        <item x="4775"/>
        <item x="2347"/>
        <item x="2817"/>
        <item x="2142"/>
        <item x="120"/>
        <item x="1779"/>
        <item x="1895"/>
        <item x="2815"/>
        <item x="4093"/>
        <item x="2829"/>
        <item x="1812"/>
        <item x="1665"/>
        <item x="703"/>
        <item x="4846"/>
        <item x="1525"/>
        <item x="4583"/>
        <item x="2170"/>
        <item x="193"/>
        <item x="4551"/>
        <item x="4890"/>
        <item x="1909"/>
        <item x="2641"/>
        <item x="4661"/>
        <item x="606"/>
        <item x="2654"/>
        <item x="3268"/>
        <item x="1861"/>
        <item x="2321"/>
        <item x="2831"/>
        <item x="4991"/>
        <item x="1796"/>
        <item x="77"/>
        <item x="4948"/>
        <item x="2801"/>
        <item x="4934"/>
        <item x="390"/>
        <item x="1828"/>
        <item x="1328"/>
        <item x="1266"/>
        <item x="2756"/>
        <item x="4976"/>
        <item x="769"/>
        <item x="2726"/>
        <item x="4676"/>
        <item x="1877"/>
        <item x="2245"/>
        <item x="4962"/>
        <item x="4747"/>
        <item x="1366"/>
        <item x="2796"/>
        <item x="501"/>
        <item x="2728"/>
        <item x="4614"/>
        <item x="1955"/>
        <item x="2991"/>
        <item x="2290"/>
        <item x="2155"/>
        <item x="4239"/>
        <item x="907"/>
        <item x="2199"/>
        <item x="1924"/>
        <item x="2260"/>
        <item x="4861"/>
        <item x="735"/>
        <item x="1941"/>
        <item x="2626"/>
        <item x="1383"/>
        <item x="4876"/>
        <item x="100"/>
        <item x="4646"/>
        <item x="1985"/>
        <item x="432"/>
        <item x="2214"/>
        <item x="2874"/>
        <item x="4535"/>
        <item x="2785"/>
        <item x="403"/>
        <item x="2255"/>
        <item x="2229"/>
        <item x="0"/>
        <item x="2770"/>
        <item x="1044"/>
        <item x="1639"/>
        <item x="1304"/>
        <item x="2920"/>
        <item x="2238"/>
        <item x="1312"/>
        <item x="4904"/>
        <item x="142"/>
        <item x="1344"/>
        <item x="1893"/>
        <item x="2275"/>
        <item x="1844"/>
        <item x="2479"/>
        <item x="740"/>
        <item x="3331"/>
        <item x="4567"/>
        <item x="634"/>
        <item x="2741"/>
        <item x="2003"/>
        <item x="1422"/>
        <item x="1297"/>
        <item x="380"/>
        <item x="2367"/>
        <item x="1517"/>
        <item x="1399"/>
        <item x="464"/>
        <item x="761"/>
        <item x="1603"/>
        <item x="1534"/>
        <item x="4519"/>
        <item x="4503"/>
        <item x="64"/>
        <item x="845"/>
        <item x="2209"/>
        <item x="922"/>
        <item x="4375"/>
        <item x="4487"/>
        <item x="367"/>
        <item x="1359"/>
        <item x="2649"/>
        <item x="3435"/>
        <item x="567"/>
        <item x="2021"/>
        <item x="1374"/>
        <item x="3285"/>
        <item x="208"/>
        <item x="85"/>
        <item x="1342"/>
        <item x="2889"/>
        <item x="395"/>
        <item x="92"/>
        <item x="3242"/>
        <item x="3292"/>
        <item x="2963"/>
        <item x="1712"/>
        <item x="3309"/>
        <item x="3275"/>
        <item x="3006"/>
        <item x="417"/>
        <item x="2036"/>
        <item x="2090"/>
        <item x="3400"/>
        <item x="4471"/>
        <item x="616"/>
        <item x="4075"/>
        <item x="1335"/>
        <item x="4296"/>
        <item x="3259"/>
        <item x="3417"/>
        <item x="337"/>
        <item x="4455"/>
        <item x="3382"/>
        <item x="2180"/>
        <item x="3328"/>
        <item x="222"/>
        <item x="3863"/>
        <item x="3829"/>
        <item x="2455"/>
        <item x="3364"/>
        <item x="3846"/>
        <item x="4391"/>
        <item x="4407"/>
        <item x="3302"/>
        <item x="4359"/>
        <item x="4015"/>
        <item x="2268"/>
        <item x="4423"/>
        <item x="342"/>
        <item x="3385"/>
        <item x="4439"/>
        <item x="3184"/>
        <item x="3394"/>
        <item x="1460"/>
        <item x="1131"/>
        <item x="2165"/>
        <item x="1326"/>
        <item x="4175"/>
        <item x="375"/>
        <item x="4280"/>
        <item x="2150"/>
        <item x="3321"/>
        <item x="629"/>
        <item x="281"/>
        <item x="3761"/>
        <item x="2073"/>
        <item x="4869"/>
        <item x="4343"/>
        <item x="2422"/>
        <item x="4431"/>
        <item x="4312"/>
        <item x="3998"/>
        <item x="580"/>
        <item x="1963"/>
        <item x="4622"/>
        <item x="3346"/>
        <item x="4327"/>
        <item x="3367"/>
        <item x="817"/>
        <item x="3411"/>
        <item x="1209"/>
        <item x="3964"/>
        <item x="3470"/>
        <item x="1376"/>
        <item x="1106"/>
        <item x="4032"/>
        <item x="3795"/>
        <item x="1118"/>
        <item x="1634"/>
        <item x="525"/>
        <item x="3623"/>
        <item x="3897"/>
        <item x="4264"/>
        <item x="3812"/>
        <item x="3947"/>
        <item x="3880"/>
        <item x="446"/>
        <item x="3778"/>
        <item x="3725"/>
        <item x="3708"/>
        <item x="3914"/>
        <item x="3521"/>
        <item x="4070"/>
        <item x="424"/>
        <item x="4168"/>
        <item x="1553"/>
        <item x="4123"/>
        <item x="3657"/>
        <item x="663"/>
        <item x="592"/>
        <item x="3743"/>
        <item x="2194"/>
        <item x="4088"/>
        <item x="4051"/>
        <item x="3589"/>
        <item x="1201"/>
        <item x="1398"/>
        <item x="1037"/>
        <item x="4246"/>
        <item x="48"/>
        <item x="3674"/>
        <item x="3640"/>
        <item x="3930"/>
        <item x="3538"/>
        <item x="3691"/>
        <item x="3504"/>
        <item x="3572"/>
        <item x="1696"/>
        <item x="4210"/>
        <item x="4192"/>
        <item x="3606"/>
        <item x="3487"/>
        <item x="1071"/>
        <item x="3555"/>
        <item x="3981"/>
        <item x="1650"/>
        <item x="554"/>
        <item x="4158"/>
        <item x="1680"/>
        <item x="2904"/>
        <item x="4511"/>
        <item x="322"/>
        <item x="2075"/>
        <item x="296"/>
        <item x="1758"/>
        <item x="4106"/>
        <item x="4140"/>
        <item x="540"/>
        <item x="1211"/>
        <item x="1656"/>
        <item x="1570"/>
        <item x="1249"/>
        <item x="410"/>
        <item x="3376"/>
        <item x="1151"/>
        <item x="3046"/>
        <item x="1023"/>
        <item x="3284"/>
        <item x="1807"/>
        <item x="309"/>
        <item x="1856"/>
        <item x="3453"/>
        <item x="648"/>
        <item x="4131"/>
        <item x="4228"/>
        <item x="4449"/>
        <item x="1318"/>
        <item x="1623"/>
        <item x="712"/>
        <item x="3651"/>
        <item x="1233"/>
        <item x="4399"/>
        <item x="2949"/>
        <item x="1004"/>
        <item x="3198"/>
        <item x="3340"/>
        <item x="4203"/>
        <item x="1608"/>
        <item x="3989"/>
        <item x="1823"/>
        <item x="1255"/>
        <item x="488"/>
        <item x="866"/>
        <item x="1727"/>
        <item x="797"/>
        <item x="1919"/>
        <item x="1286"/>
        <item x="3158"/>
        <item x="1145"/>
        <item x="4081"/>
        <item x="4304"/>
        <item x="4955"/>
        <item x="1592"/>
        <item x="3358"/>
        <item x="3420"/>
        <item x="3464"/>
        <item x="1272"/>
        <item x="2934"/>
        <item x="1319"/>
        <item x="3908"/>
        <item x="3634"/>
        <item x="1476"/>
        <item x="1980"/>
        <item x="1791"/>
        <item x="3668"/>
        <item x="1428"/>
        <item x="1950"/>
        <item x="1222"/>
        <item x="2844"/>
        <item x="3131"/>
        <item x="1365"/>
        <item x="1303"/>
        <item x="3702"/>
        <item x="3874"/>
        <item x="3857"/>
        <item x="1239"/>
        <item x="3924"/>
        <item x="2135"/>
        <item x="1444"/>
        <item x="4463"/>
        <item x="1774"/>
        <item x="3840"/>
        <item x="3685"/>
        <item x="4290"/>
        <item x="1965"/>
        <item x="3891"/>
        <item x="1904"/>
        <item x="3617"/>
        <item x="3719"/>
        <item x="2105"/>
        <item x="4133"/>
        <item x="4044"/>
        <item x="2866"/>
        <item x="4321"/>
        <item x="3391"/>
        <item x="3212"/>
        <item x="1524"/>
        <item x="3823"/>
        <item x="2896"/>
        <item x="4433"/>
        <item x="3682"/>
        <item x="1934"/>
        <item x="1397"/>
        <item x="1302"/>
        <item x="1413"/>
        <item x="4401"/>
        <item x="3373"/>
        <item x="2376"/>
        <item x="2120"/>
        <item x="1888"/>
        <item x="4064"/>
        <item x="2750"/>
        <item x="1872"/>
        <item x="1382"/>
        <item x="1317"/>
        <item x="1412"/>
        <item x="3349"/>
        <item x="2045"/>
        <item x="3495"/>
        <item x="4117"/>
        <item x="3820"/>
        <item x="3498"/>
        <item x="1443"/>
        <item x="1587"/>
        <item x="1333"/>
        <item x="1271"/>
        <item x="3102"/>
        <item x="3941"/>
        <item x="4099"/>
        <item x="1576"/>
        <item x="3733"/>
        <item x="1542"/>
        <item x="1254"/>
        <item x="2344"/>
        <item x="3580"/>
        <item x="1996"/>
        <item x="4082"/>
        <item x="2859"/>
        <item x="1508"/>
        <item x="621"/>
        <item x="4151"/>
        <item x="4306"/>
        <item x="1839"/>
        <item x="2392"/>
        <item x="4274"/>
        <item x="4116"/>
        <item x="3789"/>
        <item x="3958"/>
        <item x="3481"/>
        <item x="2014"/>
        <item x="4097"/>
        <item x="3806"/>
        <item x="151"/>
        <item x="3355"/>
        <item x="4782"/>
        <item x="4638"/>
        <item x="1238"/>
        <item x="4417"/>
        <item x="3600"/>
        <item x="3532"/>
        <item x="1350"/>
        <item x="1171"/>
        <item x="3117"/>
        <item x="3446"/>
        <item x="2560"/>
        <item x="4258"/>
        <item x="3699"/>
        <item x="3921"/>
        <item x="4698"/>
        <item x="1459"/>
        <item x="3515"/>
        <item x="4319"/>
        <item x="3754"/>
        <item x="2546"/>
        <item x="1427"/>
        <item x="2035"/>
        <item x="2059"/>
        <item x="438"/>
        <item x="2911"/>
        <item x="4222"/>
        <item x="1917"/>
        <item x="2881"/>
        <item x="1932"/>
        <item x="4026"/>
        <item x="4183"/>
        <item x="3546"/>
        <item x="3736"/>
        <item x="1223"/>
        <item x="1559"/>
        <item x="4152"/>
        <item x="4337"/>
        <item x="2029"/>
        <item x="2438"/>
        <item x="3955"/>
        <item x="1593"/>
        <item x="4100"/>
        <item x="4495"/>
        <item x="4201"/>
        <item x="3905"/>
        <item x="4240"/>
        <item x="1364"/>
        <item x="4591"/>
        <item x="3337"/>
        <item x="107"/>
        <item x="4712"/>
        <item x="4561"/>
        <item x="1381"/>
        <item x="4669"/>
        <item x="4204"/>
        <item x="49"/>
        <item x="3145"/>
        <item x="1526"/>
        <item x="4043"/>
        <item x="354"/>
        <item x="4593"/>
        <item x="1994"/>
        <item x="3803"/>
        <item x="4025"/>
        <item x="3871"/>
        <item x="8"/>
        <item x="4385"/>
        <item x="4169"/>
        <item x="4288"/>
        <item x="288"/>
        <item x="2011"/>
        <item x="4335"/>
        <item x="4079"/>
        <item x="3665"/>
        <item x="3854"/>
        <item x="4796"/>
        <item x="4624"/>
        <item x="1349"/>
        <item x="1624"/>
        <item x="260"/>
        <item x="1541"/>
        <item x="93"/>
        <item x="4479"/>
        <item x="4006"/>
        <item x="3512"/>
        <item x="1475"/>
        <item x="4063"/>
        <item x="1507"/>
        <item x="2735"/>
        <item x="4114"/>
        <item x="4684"/>
        <item x="4768"/>
        <item x="966"/>
        <item x="1287"/>
        <item x="1491"/>
        <item x="4353"/>
        <item x="3461"/>
        <item x="1191"/>
        <item x="4166"/>
        <item x="2072"/>
        <item x="3583"/>
        <item x="3667"/>
        <item x="4854"/>
        <item x="3751"/>
        <item x="65"/>
        <item x="1150"/>
        <item x="1694"/>
        <item x="3478"/>
        <item x="1862"/>
        <item x="4577"/>
        <item x="4497"/>
        <item x="4640"/>
        <item x="4897"/>
        <item x="4149"/>
        <item x="3938"/>
        <item x="4255"/>
        <item x="4447"/>
        <item x="233"/>
        <item x="4969"/>
        <item x="4654"/>
        <item x="3426"/>
        <item x="3566"/>
        <item x="1575"/>
        <item x="4272"/>
        <item x="4186"/>
        <item x="4481"/>
        <item x="4608"/>
        <item x="4941"/>
        <item x="3975"/>
        <item x="4883"/>
        <item x="4219"/>
        <item x="4369"/>
        <item x="2941"/>
        <item x="3786"/>
        <item x="2368"/>
        <item x="1617"/>
        <item x="1200"/>
        <item x="3772"/>
        <item x="3088"/>
        <item x="3769"/>
        <item x="3529"/>
        <item x="4825"/>
        <item x="3497"/>
        <item x="3614"/>
        <item x="4513"/>
        <item x="4351"/>
        <item x="992"/>
        <item x="3563"/>
        <item x="3888"/>
        <item x="4984"/>
        <item x="4726"/>
        <item x="1558"/>
        <item x="425"/>
        <item x="4237"/>
        <item x="3716"/>
        <item x="452"/>
        <item x="4023"/>
        <item x="1492"/>
        <item x="4415"/>
        <item x="4543"/>
        <item x="4134"/>
        <item x="4810"/>
        <item x="4529"/>
        <item x="4367"/>
        <item x="121"/>
        <item x="4061"/>
        <item x="4575"/>
        <item x="3631"/>
        <item x="888"/>
        <item x="1671"/>
        <item x="1136"/>
        <item x="4465"/>
        <item x="4009"/>
        <item x="3753"/>
        <item x="3443"/>
        <item x="3648"/>
        <item x="2027"/>
        <item x="3597"/>
        <item x="4041"/>
        <item x="4912"/>
        <item x="3837"/>
        <item x="78"/>
        <item x="388"/>
        <item x="4559"/>
        <item x="4927"/>
        <item x="1162"/>
        <item x="4754"/>
        <item x="2591"/>
        <item x="3972"/>
        <item x="4185"/>
        <item x="4740"/>
        <item x="1334"/>
        <item x="2575"/>
        <item x="247"/>
        <item x="4383"/>
        <item x="368"/>
        <item x="3318"/>
        <item x="3549"/>
        <item x="165"/>
        <item x="586"/>
        <item x="1686"/>
        <item x="4527"/>
        <item x="1609"/>
        <item x="1181"/>
        <item x="2851"/>
        <item x="3408"/>
        <item x="3251"/>
        <item x="1084"/>
        <item x="1022"/>
        <item x="4545"/>
        <item x="532"/>
        <item x="1186"/>
        <item x="1295"/>
        <item x="1246"/>
        <item x="1452"/>
        <item x="1820"/>
        <item x="2353"/>
        <item x="4221"/>
        <item x="2200"/>
        <item x="3650"/>
        <item x="2329"/>
        <item x="3940"/>
        <item x="767"/>
        <item x="1231"/>
        <item x="411"/>
        <item x="1870"/>
        <item x="627"/>
        <item x="2050"/>
        <item x="3771"/>
        <item x="1845"/>
        <item x="2634"/>
        <item x="1940"/>
        <item x="1805"/>
        <item x="2402"/>
        <item x="1788"/>
        <item x="3873"/>
        <item x="814"/>
        <item x="2299"/>
        <item x="2926"/>
        <item x="3788"/>
        <item x="1772"/>
        <item x="705"/>
        <item x="444"/>
        <item x="396"/>
        <item x="1853"/>
        <item x="1116"/>
        <item x="1055"/>
        <item x="1066"/>
        <item x="1886"/>
        <item x="1484"/>
        <item x="1710"/>
        <item x="1079"/>
        <item x="1902"/>
        <item x="1584"/>
        <item x="1263"/>
        <item x="2215"/>
        <item x="1550"/>
        <item x="3463"/>
        <item x="1"/>
        <item x="3992"/>
        <item x="1390"/>
        <item x="3445"/>
        <item x="2126"/>
        <item x="1741"/>
        <item x="3234"/>
        <item x="1648"/>
        <item x="979"/>
        <item x="381"/>
        <item x="2531"/>
        <item x="945"/>
        <item x="3735"/>
        <item x="1467"/>
        <item x="1632"/>
        <item x="135"/>
        <item x="3267"/>
        <item x="956"/>
        <item x="560"/>
        <item x="4664"/>
        <item x="487"/>
        <item x="1567"/>
        <item x="548"/>
        <item x="1516"/>
        <item x="3633"/>
        <item x="33"/>
        <item x="4474"/>
        <item x="273"/>
        <item x="2065"/>
        <item x="906"/>
        <item x="865"/>
        <item x="1948"/>
        <item x="1837"/>
        <item x="2314"/>
        <item x="3856"/>
        <item x="164"/>
        <item x="1436"/>
        <item x="2501"/>
        <item x="2486"/>
        <item x="2663"/>
        <item x="1096"/>
        <item x="465"/>
        <item x="3991"/>
        <item x="179"/>
        <item x="873"/>
        <item x="481"/>
        <item x="2794"/>
        <item x="2118"/>
        <item x="1049"/>
        <item x="4835"/>
        <item x="2178"/>
        <item x="3375"/>
        <item x="1640"/>
        <item x="329"/>
        <item x="3718"/>
        <item x="2133"/>
        <item x="2454"/>
        <item x="854"/>
        <item x="3301"/>
        <item x="861"/>
        <item x="3907"/>
        <item x="302"/>
        <item x="3890"/>
        <item x="2843"/>
        <item x="934"/>
        <item x="986"/>
        <item x="1060"/>
        <item x="1500"/>
        <item x="2337"/>
        <item x="2081"/>
        <item x="2103"/>
        <item x="704"/>
        <item x="4679"/>
        <item x="2171"/>
        <item x="1894"/>
        <item x="1373"/>
        <item x="2655"/>
        <item x="2553"/>
        <item x="2246"/>
        <item x="3060"/>
        <item x="2002"/>
        <item x="910"/>
        <item x="353"/>
        <item x="2283"/>
        <item x="3410"/>
        <item x="2141"/>
        <item x="1971"/>
        <item x="3957"/>
        <item x="3320"/>
        <item x="1036"/>
        <item x="513"/>
        <item x="921"/>
        <item x="2096"/>
        <item x="751"/>
        <item x="664"/>
        <item x="149"/>
        <item x="3480"/>
        <item x="4849"/>
        <item x="3923"/>
        <item x="106"/>
        <item x="4028"/>
        <item x="4008"/>
        <item x="500"/>
        <item x="2322"/>
        <item x="4426"/>
        <item x="2858"/>
        <item x="4864"/>
        <item x="691"/>
        <item x="4777"/>
        <item x="463"/>
        <item x="3822"/>
        <item x="3428"/>
        <item x="1718"/>
        <item x="3805"/>
        <item x="4988"/>
        <item x="3974"/>
        <item x="3450"/>
        <item x="822"/>
        <item x="502"/>
        <item x="3339"/>
        <item x="3616"/>
        <item x="4786"/>
        <item x="4829"/>
        <item x="3701"/>
        <item x="3032"/>
        <item x="581"/>
        <item x="4410"/>
        <item x="1070"/>
        <item x="4800"/>
        <item x="2276"/>
        <item x="437"/>
        <item x="1702"/>
        <item x="91"/>
        <item x="3637"/>
        <item x="2415"/>
        <item x="679"/>
        <item x="633"/>
        <item x="4283"/>
        <item x="690"/>
        <item x="4073"/>
        <item x="635"/>
        <item x="2400"/>
        <item x="832"/>
        <item x="3357"/>
        <item x="451"/>
        <item x="3599"/>
        <item x="2771"/>
        <item x="3490"/>
        <item x="1013"/>
        <item x="63"/>
        <item x="423"/>
        <item x="762"/>
        <item x="2384"/>
        <item x="489"/>
        <item x="957"/>
        <item x="4730"/>
        <item x="647"/>
        <item x="3548"/>
        <item x="2948"/>
        <item x="2599"/>
        <item x="476"/>
        <item x="2172"/>
        <item x="4232"/>
        <item x="2111"/>
        <item x="4702"/>
        <item x="2873"/>
        <item x="3514"/>
        <item x="3531"/>
        <item x="192"/>
        <item x="879"/>
        <item x="1878"/>
        <item x="3393"/>
        <item x="568"/>
        <item x="50"/>
        <item x="3582"/>
        <item x="524"/>
        <item x="1829"/>
        <item x="4617"/>
        <item x="1797"/>
        <item x="31"/>
        <item x="4791"/>
        <item x="1780"/>
        <item x="3141"/>
        <item x="313"/>
        <item x="1846"/>
        <item x="1138"/>
        <item x="4973"/>
        <item x="677"/>
        <item x="4633"/>
        <item x="1956"/>
        <item x="4161"/>
        <item x="133"/>
        <item x="4458"/>
        <item x="4091"/>
        <item x="3097"/>
        <item x="4805"/>
        <item x="3179"/>
        <item x="620"/>
        <item x="366"/>
        <item x="4945"/>
        <item x="2186"/>
        <item x="4878"/>
        <item x="4873"/>
        <item x="867"/>
        <item x="1986"/>
        <item x="774"/>
        <item x="555"/>
        <item x="4901"/>
        <item x="3565"/>
        <item x="4693"/>
        <item x="466"/>
        <item x="1925"/>
        <item x="4442"/>
        <item x="3839"/>
        <item x="553"/>
        <item x="2291"/>
        <item x="4887"/>
        <item x="4548"/>
        <item x="2585"/>
        <item x="539"/>
        <item x="1813"/>
        <item x="1124"/>
        <item x="16"/>
        <item x="439"/>
        <item x="4658"/>
        <item x="605"/>
        <item x="341"/>
        <item x="4436"/>
        <item x="4772"/>
        <item x="4814"/>
        <item x="18"/>
        <item x="4649"/>
        <item x="3684"/>
        <item x="566"/>
        <item x="4959"/>
        <item x="4267"/>
        <item x="379"/>
        <item x="2816"/>
        <item x="4250"/>
        <item x="2493"/>
        <item x="728"/>
        <item x="4892"/>
        <item x="1024"/>
        <item x="426"/>
        <item x="207"/>
        <item x="4394"/>
        <item x="1658"/>
        <item x="3535"/>
        <item x="807"/>
        <item x="4907"/>
        <item x="4744"/>
        <item x="2463"/>
        <item x="786"/>
        <item x="4570"/>
        <item x="4214"/>
        <item x="4627"/>
        <item x="4964"/>
        <item x="4735"/>
        <item x="591"/>
        <item x="2386"/>
        <item x="4178"/>
        <item x="702"/>
        <item x="4707"/>
        <item x="760"/>
        <item x="209"/>
        <item x="4979"/>
        <item x="4602"/>
        <item x="453"/>
        <item x="622"/>
        <item x="4820"/>
        <item x="4721"/>
        <item x="232"/>
        <item x="3103"/>
        <item x="4538"/>
        <item x="2156"/>
        <item x="4330"/>
        <item x="4506"/>
        <item x="2888"/>
        <item x="4362"/>
        <item x="47"/>
        <item x="76"/>
        <item x="4346"/>
        <item x="272"/>
        <item x="4763"/>
        <item x="4378"/>
        <item x="315"/>
        <item x="119"/>
        <item x="2430"/>
        <item x="4922"/>
        <item x="4554"/>
        <item x="4109"/>
        <item x="409"/>
        <item x="947"/>
        <item x="796"/>
        <item x="4516"/>
        <item x="4143"/>
        <item x="579"/>
        <item x="4055"/>
        <item x="4688"/>
        <item x="2539"/>
        <item x="2306"/>
        <item x="607"/>
        <item x="4564"/>
        <item x="1673"/>
        <item x="4404"/>
        <item x="4586"/>
        <item x="2230"/>
        <item x="4126"/>
        <item x="2759"/>
        <item x="993"/>
        <item x="3256"/>
        <item x="526"/>
        <item x="823"/>
        <item x="4858"/>
        <item x="3518"/>
        <item x="4758"/>
        <item x="967"/>
        <item x="718"/>
        <item x="4843"/>
        <item x="4196"/>
        <item x="4936"/>
        <item x="541"/>
        <item x="4522"/>
        <item x="808"/>
        <item x="3073"/>
        <item x="4611"/>
        <item x="739"/>
        <item x="105"/>
        <item x="220"/>
        <item x="4420"/>
        <item x="4749"/>
        <item x="4673"/>
        <item x="649"/>
        <item x="352"/>
        <item x="4490"/>
        <item x="2727"/>
        <item x="798"/>
        <item x="4085"/>
        <item x="4067"/>
        <item x="2020"/>
        <item x="2217"/>
        <item x="4716"/>
        <item x="835"/>
        <item x="773"/>
        <item x="4643"/>
        <item x="2786"/>
        <item x="490"/>
        <item x="4299"/>
        <item x="2478"/>
        <item x="3272"/>
        <item x="650"/>
        <item x="1733"/>
        <item x="4029"/>
        <item x="4950"/>
        <item x="2508"/>
        <item x="1072"/>
        <item x="2187"/>
        <item x="4293"/>
        <item x="2903"/>
        <item x="326"/>
        <item x="2143"/>
        <item x="4012"/>
        <item x="4596"/>
        <item x="4916"/>
        <item x="2962"/>
        <item x="2370"/>
        <item x="245"/>
        <item x="4277"/>
        <item x="4048"/>
        <item x="327"/>
        <item x="3101"/>
        <item x="194"/>
        <item x="4580"/>
        <item x="2933"/>
        <item x="369"/>
        <item x="3045"/>
        <item x="834"/>
        <item x="4120"/>
        <item x="3112"/>
        <item x="178"/>
        <item x="2601"/>
        <item x="994"/>
        <item x="34"/>
        <item x="542"/>
        <item x="889"/>
        <item x="3245"/>
        <item x="2699"/>
        <item x="2684"/>
        <item x="4103"/>
        <item x="2261"/>
        <item x="3660"/>
        <item x="2976"/>
        <item x="3694"/>
        <item x="1831"/>
        <item x="1910"/>
        <item x="90"/>
        <item x="3055"/>
        <item x="2202"/>
        <item x="2583"/>
        <item x="2802"/>
        <item x="3473"/>
        <item x="1152"/>
        <item x="3016"/>
        <item x="3154"/>
        <item x="2729"/>
        <item x="4243"/>
        <item x="244"/>
        <item x="300"/>
        <item x="1240"/>
        <item x="2523"/>
        <item x="355"/>
        <item x="3507"/>
        <item x="3222"/>
        <item x="62"/>
        <item x="3866"/>
        <item x="4309"/>
        <item x="3029"/>
        <item x="4931"/>
        <item x="259"/>
        <item x="2308"/>
        <item x="3288"/>
        <item x="4452"/>
        <item x="3877"/>
        <item x="604"/>
        <item x="1061"/>
        <item x="2613"/>
        <item x="3228"/>
        <item x="923"/>
        <item x="4484"/>
        <item x="901"/>
        <item x="4532"/>
        <item x="981"/>
        <item x="3843"/>
        <item x="3438"/>
        <item x="4137"/>
        <item x="163"/>
        <item x="4225"/>
        <item x="382"/>
        <item x="1926"/>
        <item x="608"/>
        <item x="2935"/>
        <item x="3911"/>
        <item x="2066"/>
        <item x="2757"/>
        <item x="4207"/>
        <item x="3826"/>
        <item x="3239"/>
        <item x="4172"/>
        <item x="486"/>
        <item x="314"/>
        <item x="3414"/>
        <item x="582"/>
        <item x="3083"/>
        <item x="1097"/>
        <item x="1626"/>
        <item x="286"/>
        <item x="3180"/>
        <item x="3278"/>
        <item x="2944"/>
        <item x="775"/>
        <item x="593"/>
        <item x="3792"/>
        <item x="569"/>
        <item x="75"/>
        <item x="3927"/>
        <item x="4324"/>
        <item x="1137"/>
        <item x="2354"/>
        <item x="594"/>
        <item x="3688"/>
        <item x="3306"/>
        <item x="2248"/>
        <item x="46"/>
        <item x="2744"/>
        <item x="30"/>
        <item x="3671"/>
        <item x="787"/>
        <item x="2338"/>
        <item x="2293"/>
        <item x="330"/>
        <item x="2670"/>
        <item x="2480"/>
        <item x="4388"/>
        <item x="316"/>
        <item x="2525"/>
        <item x="1799"/>
        <item x="3432"/>
        <item x="4340"/>
        <item x="248"/>
        <item x="2446"/>
        <item x="1749"/>
        <item x="1430"/>
        <item x="1764"/>
        <item x="4189"/>
        <item x="1642"/>
        <item x="152"/>
        <item x="1367"/>
        <item x="2773"/>
        <item x="855"/>
        <item x="2899"/>
        <item x="1510"/>
        <item x="1098"/>
        <item x="4468"/>
        <item x="3289"/>
        <item x="2884"/>
        <item x="3705"/>
        <item x="3207"/>
        <item x="3271"/>
        <item x="3089"/>
        <item x="552"/>
        <item x="122"/>
        <item x="4261"/>
        <item x="3193"/>
        <item x="191"/>
        <item x="258"/>
        <item x="3944"/>
        <item x="103"/>
        <item x="397"/>
        <item x="692"/>
        <item x="2005"/>
        <item x="3860"/>
        <item x="231"/>
        <item x="3809"/>
        <item x="958"/>
        <item x="2978"/>
        <item x="2448"/>
        <item x="17"/>
        <item x="3379"/>
        <item x="1988"/>
        <item x="3900"/>
        <item x="3059"/>
        <item x="1010"/>
        <item x="2919"/>
        <item x="3020"/>
        <item x="1561"/>
        <item x="2323"/>
        <item x="4500"/>
        <item x="3961"/>
        <item x="3894"/>
        <item x="2830"/>
        <item x="3740"/>
        <item x="2869"/>
        <item x="2713"/>
        <item x="4372"/>
        <item x="1020"/>
        <item x="148"/>
        <item x="118"/>
        <item x="3722"/>
        <item x="2158"/>
        <item x="527"/>
        <item x="1073"/>
        <item x="3677"/>
        <item x="636"/>
        <item x="79"/>
        <item x="565"/>
        <item x="2804"/>
        <item x="3654"/>
        <item x="132"/>
        <item x="4356"/>
        <item x="3126"/>
        <item x="623"/>
        <item x="3995"/>
        <item x="1595"/>
        <item x="1478"/>
        <item x="2"/>
        <item x="2567"/>
        <item x="651"/>
        <item x="1123"/>
        <item x="911"/>
        <item x="523"/>
        <item x="680"/>
        <item x="4155"/>
        <item x="2958"/>
        <item x="3501"/>
        <item x="1086"/>
        <item x="2465"/>
        <item x="3456"/>
        <item x="2742"/>
        <item x="3022"/>
        <item x="729"/>
        <item x="2905"/>
        <item x="15"/>
        <item x="2915"/>
        <item x="234"/>
        <item x="1704"/>
        <item x="1611"/>
        <item x="3484"/>
        <item x="2083"/>
        <item x="503"/>
        <item x="3325"/>
        <item x="3244"/>
        <item x="285"/>
        <item x="1864"/>
        <item x="261"/>
        <item x="3074"/>
        <item x="2929"/>
        <item x="3397"/>
        <item x="3883"/>
        <item x="3197"/>
        <item x="1446"/>
        <item x="2615"/>
        <item x="2037"/>
        <item x="1494"/>
        <item x="1896"/>
        <item x="2432"/>
        <item x="968"/>
        <item x="3087"/>
        <item x="3208"/>
        <item x="2840"/>
        <item x="4001"/>
        <item x="2642"/>
        <item x="4018"/>
        <item x="2657"/>
        <item x="924"/>
        <item x="3069"/>
        <item x="4035"/>
        <item x="94"/>
        <item x="3984"/>
        <item x="422"/>
        <item x="1578"/>
        <item x="3343"/>
        <item x="1085"/>
        <item x="1352"/>
        <item x="166"/>
        <item x="1305"/>
        <item x="3620"/>
        <item x="1212"/>
        <item x="2972"/>
        <item x="3366"/>
        <item x="3758"/>
        <item x="3199"/>
        <item x="3437"/>
        <item x="2052"/>
        <item x="1415"/>
        <item x="1274"/>
        <item x="2128"/>
        <item x="3192"/>
        <item x="936"/>
        <item x="3361"/>
        <item x="1688"/>
        <item x="2569"/>
        <item x="3764"/>
        <item x="2860"/>
        <item x="2812"/>
        <item x="3978"/>
        <item x="3313"/>
        <item x="1751"/>
        <item x="2671"/>
        <item x="2986"/>
        <item x="3130"/>
        <item x="2540"/>
        <item x="2701"/>
        <item x="1110"/>
        <item x="1316"/>
        <item x="2782"/>
        <item x="741"/>
        <item x="206"/>
        <item x="1289"/>
        <item x="274"/>
        <item x="2950"/>
        <item x="609"/>
        <item x="1202"/>
        <item x="2097"/>
        <item x="3643"/>
        <item x="868"/>
        <item x="3211"/>
        <item x="619"/>
        <item x="3467"/>
        <item x="3116"/>
        <item x="2715"/>
        <item x="2890"/>
        <item x="2767"/>
        <item x="890"/>
        <item x="2262"/>
        <item x="2627"/>
        <item x="3034"/>
        <item x="3144"/>
        <item x="219"/>
        <item x="3007"/>
        <item x="646"/>
        <item x="378"/>
        <item x="1957"/>
        <item x="108"/>
        <item x="644"/>
        <item x="1880"/>
        <item x="3524"/>
        <item x="3626"/>
        <item x="66"/>
        <item x="136"/>
        <item x="3350"/>
        <item x="3603"/>
        <item x="408"/>
        <item x="180"/>
        <item x="3167"/>
        <item x="1161"/>
        <item x="1336"/>
        <item x="763"/>
        <item x="1528"/>
        <item x="1735"/>
        <item x="2016"/>
        <item x="3455"/>
        <item x="1320"/>
        <item x="538"/>
        <item x="3047"/>
        <item x="3172"/>
        <item x="2686"/>
        <item x="3541"/>
        <item x="53"/>
        <item x="3967"/>
        <item x="3933"/>
        <item x="1225"/>
        <item x="3384"/>
        <item x="394"/>
        <item x="2495"/>
        <item x="4017"/>
        <item x="851"/>
        <item x="2643"/>
        <item x="2510"/>
        <item x="1014"/>
        <item x="3775"/>
        <item x="3368"/>
        <item x="3261"/>
        <item x="3558"/>
        <item x="3001"/>
        <item x="3592"/>
        <item x="2788"/>
        <item x="176"/>
        <item x="2112"/>
        <item x="2628"/>
        <item x="2416"/>
        <item x="189"/>
        <item x="3575"/>
        <item x="88"/>
        <item x="462"/>
        <item x="3849"/>
        <item x="3746"/>
        <item x="3421"/>
        <item x="3061"/>
        <item x="3815"/>
        <item x="880"/>
        <item x="2964"/>
        <item x="3159"/>
        <item x="3213"/>
        <item x="3728"/>
        <item x="2232"/>
        <item x="2921"/>
        <item x="3552"/>
        <item x="3832"/>
        <item x="3609"/>
        <item x="339"/>
        <item x="1766"/>
        <item x="665"/>
        <item x="3295"/>
        <item x="1544"/>
        <item x="2277"/>
        <item x="223"/>
        <item x="1400"/>
        <item x="1605"/>
        <item x="3386"/>
        <item x="1906"/>
        <item x="3082"/>
        <item x="3950"/>
        <item x="1384"/>
        <item x="1220"/>
        <item x="435"/>
        <item x="1005"/>
        <item x="661"/>
        <item x="324"/>
        <item x="2875"/>
        <item x="699"/>
        <item x="1257"/>
        <item x="3569"/>
        <item x="864"/>
        <item x="161"/>
        <item x="676"/>
        <item x="3166"/>
        <item x="311"/>
        <item x="270"/>
        <item x="3348"/>
        <item x="842"/>
        <item x="876"/>
        <item x="3781"/>
        <item x="3798"/>
        <item x="1782"/>
        <item x="1973"/>
        <item x="3185"/>
        <item x="475"/>
        <item x="1942"/>
        <item x="3586"/>
        <item x="912"/>
        <item x="2832"/>
        <item x="738"/>
        <item x="499"/>
        <item x="1998"/>
        <item x="60"/>
        <item x="1982"/>
        <item x="3625"/>
        <item x="1714"/>
        <item x="2826"/>
        <item x="3118"/>
        <item x="920"/>
        <item x="2738"/>
        <item x="2753"/>
        <item x="3332"/>
        <item x="643"/>
        <item x="3255"/>
        <item x="3711"/>
        <item x="819"/>
        <item x="13"/>
        <item x="943"/>
        <item x="2845"/>
        <item x="3238"/>
        <item x="757"/>
        <item x="1720"/>
        <item x="2723"/>
        <item x="73"/>
        <item x="713"/>
        <item x="793"/>
        <item x="1490"/>
        <item x="237"/>
        <item x="783"/>
        <item x="1409"/>
        <item x="3431"/>
        <item x="3277"/>
        <item x="3170"/>
        <item x="687"/>
        <item x="3146"/>
        <item x="1967"/>
        <item x="2519"/>
        <item x="689"/>
        <item x="28"/>
        <item x="2535"/>
        <item x="242"/>
        <item x="3299"/>
        <item x="2854"/>
        <item x="146"/>
        <item x="1380"/>
        <item x="1025"/>
        <item x="2167"/>
        <item x="3157"/>
        <item x="886"/>
        <item x="572"/>
        <item x="364"/>
        <item x="2046"/>
        <item x="991"/>
        <item x="3041"/>
        <item x="450"/>
        <item x="3324"/>
        <item x="3183"/>
        <item x="44"/>
        <item x="256"/>
        <item x="878"/>
        <item x="2818"/>
        <item x="631"/>
        <item x="2077"/>
        <item x="721"/>
        <item x="1921"/>
        <item x="714"/>
        <item x="3243"/>
        <item x="1170"/>
        <item x="291"/>
        <item x="3727"/>
        <item x="2798"/>
        <item x="3710"/>
        <item x="853"/>
        <item x="3472"/>
        <item x="1472"/>
        <item x="229"/>
        <item x="3378"/>
        <item x="3227"/>
        <item x="2349"/>
        <item x="125"/>
        <item x="217"/>
        <item x="3745"/>
        <item x="821"/>
        <item x="3294"/>
        <item x="2992"/>
        <item x="298"/>
        <item x="759"/>
        <item x="2490"/>
        <item x="953"/>
        <item x="716"/>
        <item x="1523"/>
        <item x="1426"/>
        <item x="3780"/>
        <item x="932"/>
        <item x="963"/>
        <item x="2638"/>
        <item x="512"/>
        <item x="2092"/>
        <item x="844"/>
        <item x="116"/>
        <item x="771"/>
        <item x="350"/>
        <item x="1825"/>
        <item x="130"/>
        <item x="2709"/>
        <item x="795"/>
        <item x="3305"/>
        <item x="722"/>
        <item x="420"/>
        <item x="204"/>
        <item x="674"/>
        <item x="5"/>
        <item x="3311"/>
        <item x="1301"/>
        <item x="3153"/>
        <item x="1841"/>
        <item x="2504"/>
        <item x="251"/>
        <item x="3330"/>
        <item x="1235"/>
        <item x="27"/>
        <item x="1589"/>
        <item x="1083"/>
        <item x="1332"/>
        <item x="1793"/>
        <item x="919"/>
        <item x="87"/>
        <item x="37"/>
        <item x="98"/>
        <item x="1488"/>
        <item x="4483"/>
        <item x="831"/>
        <item x="2061"/>
        <item x="1858"/>
        <item x="732"/>
        <item x="1745"/>
        <item x="2031"/>
        <item x="955"/>
        <item x="3814"/>
        <item x="4361"/>
        <item x="965"/>
        <item x="989"/>
        <item x="1058"/>
        <item x="1046"/>
        <item x="2411"/>
        <item x="3176"/>
        <item x="2196"/>
        <item x="21"/>
        <item x="2579"/>
        <item x="2549"/>
        <item x="2302"/>
        <item x="3693"/>
        <item x="806"/>
        <item x="392"/>
        <item x="1133"/>
        <item x="1538"/>
        <item x="1033"/>
        <item x="97"/>
        <item x="2609"/>
        <item x="1250"/>
        <item x="2226"/>
        <item x="1729"/>
        <item x="1135"/>
        <item x="978"/>
        <item x="898"/>
        <item x="473"/>
        <item x="563"/>
        <item x="2272"/>
        <item x="630"/>
        <item x="1330"/>
        <item x="269"/>
        <item x="391"/>
        <item x="700"/>
        <item x="1521"/>
        <item x="434"/>
        <item x="1652"/>
        <item x="2459"/>
        <item x="850"/>
        <item x="1776"/>
        <item x="139"/>
        <item x="2563"/>
        <item x="976"/>
        <item x="4872"/>
        <item x="1396"/>
        <item x="727"/>
        <item x="1474"/>
        <item x="612"/>
        <item x="1874"/>
        <item x="4867"/>
        <item x="1809"/>
        <item x="1314"/>
        <item x="673"/>
        <item x="3419"/>
        <item x="1620"/>
        <item x="785"/>
        <item x="1952"/>
        <item x="3506"/>
        <item x="748"/>
        <item x="975"/>
        <item x="1178"/>
        <item x="1506"/>
        <item x="1667"/>
        <item x="3260"/>
        <item x="2364"/>
        <item x="82"/>
        <item x="448"/>
        <item x="510"/>
        <item x="2695"/>
        <item x="1001"/>
        <item x="2257"/>
        <item x="577"/>
        <item x="1147"/>
        <item x="708"/>
        <item x="2182"/>
        <item x="1188"/>
        <item x="2333"/>
        <item x="4977"/>
        <item x="283"/>
        <item x="1313"/>
        <item x="2137"/>
        <item x="1120"/>
        <item x="376"/>
        <item x="1003"/>
        <item x="1890"/>
        <item x="602"/>
        <item x="660"/>
        <item x="3831"/>
        <item x="2380"/>
        <item x="2396"/>
        <item x="1267"/>
        <item x="1636"/>
        <item x="2680"/>
        <item x="1012"/>
        <item x="952"/>
        <item x="1424"/>
        <item x="1093"/>
        <item x="264"/>
        <item x="1109"/>
        <item x="1504"/>
        <item x="4882"/>
        <item x="406"/>
        <item x="1251"/>
        <item x="535"/>
        <item x="2442"/>
        <item x="2623"/>
        <item x="1268"/>
        <item x="241"/>
        <item x="589"/>
        <item x="841"/>
        <item x="521"/>
        <item x="1440"/>
        <item x="3659"/>
        <item x="2211"/>
        <item x="789"/>
        <item x="1283"/>
        <item x="546"/>
        <item x="900"/>
        <item x="1540"/>
        <item x="1411"/>
        <item x="1299"/>
        <item x="43"/>
        <item x="725"/>
        <item x="2651"/>
        <item x="2405"/>
        <item x="931"/>
        <item x="265"/>
        <item x="2762"/>
        <item x="1456"/>
        <item x="155"/>
        <item x="550"/>
        <item x="778"/>
        <item x="1716"/>
        <item x="812"/>
        <item x="1292"/>
        <item x="745"/>
        <item x="3005"/>
        <item x="2666"/>
        <item x="4842"/>
        <item x="818"/>
        <item x="69"/>
        <item x="292"/>
        <item x="2595"/>
        <item x="1270"/>
        <item x="1253"/>
        <item x="2152"/>
        <item x="1698"/>
        <item x="558"/>
        <item x="4833"/>
        <item x="709"/>
        <item x="460"/>
        <item x="3540"/>
        <item x="1285"/>
        <item x="2474"/>
        <item x="4975"/>
        <item x="1219"/>
        <item x="4868"/>
        <item x="1237"/>
        <item x="4499"/>
        <item x="4248"/>
        <item x="2107"/>
        <item x="238"/>
        <item x="228"/>
        <item x="2122"/>
        <item x="744"/>
        <item x="4317"/>
        <item x="4857"/>
        <item x="1122"/>
        <item x="1936"/>
        <item x="414"/>
        <item x="484"/>
        <item x="3899"/>
        <item x="1190"/>
        <item x="1363"/>
        <item x="1048"/>
        <item x="72"/>
        <item x="792"/>
        <item x="129"/>
        <item x="1198"/>
        <item x="1394"/>
        <item x="2318"/>
        <item x="3608"/>
        <item x="3763"/>
        <item x="2055"/>
        <item x="2287"/>
        <item x="3281"/>
        <item x="212"/>
        <item x="2198"/>
        <item x="1442"/>
        <item x="4881"/>
        <item x="4393"/>
        <item x="3591"/>
        <item x="562"/>
        <item x="349"/>
        <item x="2426"/>
        <item x="1149"/>
        <item x="2943"/>
        <item x="1760"/>
        <item x="1682"/>
        <item x="2483"/>
        <item x="4953"/>
        <item x="447"/>
        <item x="1348"/>
        <item x="1095"/>
        <item x="54"/>
        <item x="12"/>
        <item x="3317"/>
        <item x="4129"/>
        <item x="3149"/>
        <item x="617"/>
        <item x="216"/>
        <item x="115"/>
        <item x="323"/>
        <item x="696"/>
        <item x="160"/>
        <item x="3106"/>
        <item x="2166"/>
        <item x="1282"/>
        <item x="988"/>
        <item x="2242"/>
        <item x="509"/>
        <item x="111"/>
        <item x="782"/>
        <item x="858"/>
        <item x="3226"/>
        <item x="59"/>
        <item x="756"/>
        <item x="1555"/>
        <item x="3903"/>
        <item x="363"/>
        <item x="1458"/>
        <item x="1591"/>
        <item x="4939"/>
        <item x="188"/>
        <item x="1156"/>
        <item x="203"/>
        <item x="545"/>
        <item x="4896"/>
        <item x="1168"/>
        <item x="1234"/>
        <item x="530"/>
        <item x="305"/>
        <item x="3523"/>
        <item x="3276"/>
        <item x="400"/>
        <item x="197"/>
        <item x="198"/>
        <item x="1068"/>
        <item x="1557"/>
        <item x="2210"/>
        <item x="2220"/>
        <item x="733"/>
        <item x="2195"/>
        <item x="2060"/>
        <item x="683"/>
        <item x="4930"/>
        <item x="682"/>
        <item x="3489"/>
        <item x="1355"/>
        <item x="334"/>
        <item x="1607"/>
        <item x="3557"/>
        <item x="520"/>
        <item x="1329"/>
        <item x="4034"/>
        <item x="997"/>
        <item x="4515"/>
        <item x="597"/>
        <item x="497"/>
        <item x="626"/>
        <item x="102"/>
        <item x="3949"/>
        <item x="442"/>
        <item x="4900"/>
        <item x="536"/>
        <item x="1622"/>
        <item x="1572"/>
        <item x="3217"/>
        <item x="4905"/>
        <item x="310"/>
        <item x="695"/>
        <item x="2588"/>
        <item x="469"/>
        <item x="1574"/>
        <item x="3402"/>
        <item x="1057"/>
        <item x="282"/>
        <item x="779"/>
        <item x="1439"/>
        <item x="2604"/>
        <item x="169"/>
        <item x="4710"/>
        <item x="1040"/>
        <item x="1361"/>
        <item x="770"/>
        <item x="1677"/>
        <item x="3493"/>
        <item x="319"/>
        <item x="1107"/>
        <item x="4766"/>
        <item x="640"/>
        <item x="83"/>
        <item x="1127"/>
        <item x="1180"/>
        <item x="1195"/>
        <item x="1346"/>
        <item x="1827"/>
        <item x="430"/>
        <item x="871"/>
        <item x="875"/>
        <item x="669"/>
        <item x="4780"/>
        <item x="1638"/>
        <item x="1052"/>
        <item x="2225"/>
        <item x="859"/>
        <item x="1035"/>
        <item x="415"/>
        <item x="252"/>
        <item x="4011"/>
        <item x="338"/>
        <item x="3175"/>
        <item x="4968"/>
        <item x="38"/>
        <item x="3676"/>
        <item x="4961"/>
        <item x="126"/>
        <item x="2562"/>
        <item x="4493"/>
        <item x="419"/>
        <item x="386"/>
        <item x="385"/>
        <item x="4711"/>
        <item x="3983"/>
        <item x="3078"/>
        <item x="1159"/>
        <item x="2040"/>
        <item x="4877"/>
        <item x="4112"/>
        <item x="1676"/>
        <item x="2618"/>
        <item x="277"/>
        <item x="984"/>
        <item x="4891"/>
        <item x="4967"/>
        <item x="2241"/>
        <item x="928"/>
        <item x="306"/>
        <item x="4467"/>
        <item x="1119"/>
        <item x="1184"/>
        <item x="1155"/>
        <item x="639"/>
        <item x="3510"/>
        <item x="170"/>
        <item x="184"/>
        <item x="4954"/>
        <item x="1824"/>
        <item x="297"/>
        <item x="2235"/>
        <item x="4397"/>
        <item x="1471"/>
        <item x="359"/>
        <item x="3865"/>
        <item x="2938"/>
        <item x="584"/>
        <item x="4266"/>
        <item x="1423"/>
        <item x="804"/>
        <item x="4672"/>
        <item x="1669"/>
        <item x="429"/>
        <item x="4828"/>
        <item x="4886"/>
        <item x="668"/>
        <item x="3316"/>
        <item x="1132"/>
        <item x="1619"/>
        <item x="4292"/>
        <item x="372"/>
        <item x="278"/>
        <item x="2181"/>
        <item x="4409"/>
        <item x="1298"/>
        <item x="1908"/>
        <item x="4818"/>
        <item x="213"/>
        <item x="2076"/>
        <item x="1378"/>
        <item x="1277"/>
        <item x="897"/>
        <item x="1128"/>
        <item x="4668"/>
        <item x="175"/>
        <item x="401"/>
        <item x="2274"/>
        <item x="3135"/>
        <item x="2640"/>
        <item x="4915"/>
        <item x="4653"/>
        <item x="4329"/>
        <item x="4724"/>
        <item x="1867"/>
        <item x="2476"/>
        <item x="506"/>
        <item x="4119"/>
        <item x="613"/>
        <item x="2985"/>
        <item x="2296"/>
        <item x="1177"/>
        <item x="145"/>
        <item x="1684"/>
        <item x="4687"/>
        <item x="493"/>
        <item x="1487"/>
        <item x="459"/>
        <item x="3936"/>
        <item x="1345"/>
        <item x="4509"/>
        <item x="1876"/>
        <item x="405"/>
        <item x="3579"/>
        <item x="1892"/>
        <item x="318"/>
        <item x="1360"/>
        <item x="1731"/>
        <item x="4983"/>
        <item x="358"/>
        <item x="112"/>
        <item x="2660"/>
        <item x="4531"/>
        <item x="1146"/>
        <item x="1700"/>
        <item x="839"/>
        <item x="1041"/>
        <item x="3670"/>
        <item x="4949"/>
        <item x="183"/>
        <item x="2971"/>
        <item x="3801"/>
        <item x="655"/>
        <item x="4212"/>
        <item x="2747"/>
        <item x="3360"/>
        <item x="3714"/>
        <item x="3527"/>
        <item x="140"/>
        <item x="3848"/>
        <item x="3797"/>
        <item x="2389"/>
        <item x="479"/>
        <item x="3697"/>
        <item x="3642"/>
        <item x="1497"/>
        <item x="3704"/>
        <item x="156"/>
        <item x="2094"/>
        <item x="4323"/>
        <item x="4809"/>
        <item x="2791"/>
        <item x="3919"/>
        <item x="4853"/>
        <item x="4839"/>
        <item x="3578"/>
        <item x="3966"/>
        <item x="3114"/>
        <item x="573"/>
        <item x="4419"/>
        <item x="942"/>
        <item x="601"/>
        <item x="1747"/>
        <item x="4525"/>
        <item x="2251"/>
        <item x="4441"/>
        <item x="4413"/>
        <item x="4667"/>
        <item x="2008"/>
        <item x="2461"/>
        <item x="4526"/>
        <item x="4429"/>
        <item x="1142"/>
        <item x="1929"/>
        <item x="2124"/>
        <item x="3025"/>
        <item x="1503"/>
        <item x="3407"/>
        <item x="1308"/>
        <item x="1141"/>
        <item x="2136"/>
        <item x="2419"/>
        <item x="2206"/>
        <item x="1216"/>
        <item x="4355"/>
        <item x="3010"/>
        <item x="2256"/>
        <item x="22"/>
        <item x="2357"/>
        <item x="4696"/>
        <item x="2914"/>
        <item x="904"/>
        <item x="516"/>
        <item x="2379"/>
        <item x="1481"/>
        <item x="4838"/>
        <item x="4302"/>
        <item x="3731"/>
        <item x="1954"/>
        <item x="4314"/>
        <item x="2611"/>
        <item x="2990"/>
        <item x="1969"/>
        <item x="2435"/>
        <item x="2000"/>
        <item x="4862"/>
        <item x="3121"/>
        <item x="4084"/>
        <item x="4194"/>
        <item x="2069"/>
        <item x="2236"/>
        <item x="1370"/>
        <item x="2953"/>
        <item x="3249"/>
        <item x="4725"/>
        <item x="3371"/>
        <item x="3932"/>
        <item x="3293"/>
        <item x="3077"/>
        <item x="4217"/>
        <item x="4847"/>
        <item x="3596"/>
        <item x="1654"/>
        <item x="811"/>
        <item x="1547"/>
        <item x="2513"/>
        <item x="4541"/>
        <item x="1045"/>
        <item x="3715"/>
        <item x="1101"/>
        <item x="2079"/>
        <item x="2146"/>
        <item x="4925"/>
        <item x="1938"/>
        <item x="1697"/>
        <item x="4972"/>
        <item x="4589"/>
        <item x="1009"/>
        <item x="1464"/>
        <item x="3310"/>
        <item x="1455"/>
        <item x="2521"/>
        <item x="1206"/>
        <item x="1662"/>
        <item x="916"/>
        <item x="2498"/>
        <item x="2814"/>
        <item x="654"/>
        <item x="3886"/>
        <item x="1762"/>
        <item x="4947"/>
        <item x="2444"/>
        <item x="2506"/>
        <item x="4926"/>
        <item x="2015"/>
        <item x="1065"/>
        <item x="2109"/>
        <item x="3203"/>
        <item x="4911"/>
        <item x="3882"/>
        <item x="2776"/>
        <item x="2151"/>
        <item x="4276"/>
        <item x="4963"/>
        <item x="494"/>
        <item x="3282"/>
        <item x="2280"/>
        <item x="2259"/>
        <item x="1205"/>
        <item x="2886"/>
        <item x="1114"/>
        <item x="4199"/>
        <item x="4333"/>
        <item x="1849"/>
        <item x="4349"/>
        <item x="1857"/>
        <item x="1692"/>
        <item x="3298"/>
        <item x="1635"/>
        <item x="1165"/>
        <item x="4477"/>
        <item x="1017"/>
        <item x="4230"/>
        <item x="2957"/>
        <item x="598"/>
        <item x="3785"/>
        <item x="2537"/>
        <item x="4895"/>
        <item x="2732"/>
        <item x="1984"/>
        <item x="4339"/>
        <item x="1032"/>
        <item x="4078"/>
        <item x="1923"/>
        <item x="4701"/>
        <item x="4435"/>
        <item x="3460"/>
        <item x="4286"/>
        <item x="1630"/>
        <item x="4595"/>
        <item x="3099"/>
        <item x="3680"/>
        <item x="1681"/>
        <item x="1077"/>
        <item x="3466"/>
        <item x="2557"/>
        <item x="3784"/>
        <item x="3188"/>
        <item x="4824"/>
        <item x="4682"/>
        <item x="1795"/>
        <item x="1387"/>
        <item x="972"/>
        <item x="4935"/>
        <item x="1393"/>
        <item x="915"/>
        <item x="1102"/>
        <item x="3206"/>
        <item x="838"/>
        <item x="4451"/>
        <item x="3000"/>
        <item x="1817"/>
        <item x="2326"/>
        <item x="3096"/>
        <item x="4802"/>
        <item x="4738"/>
        <item x="4095"/>
        <item x="2489"/>
        <item x="4987"/>
        <item x="3987"/>
        <item x="3026"/>
        <item x="2674"/>
        <item x="883"/>
        <item x="4816"/>
        <item x="1883"/>
        <item x="3619"/>
        <item x="2190"/>
        <item x="4845"/>
        <item x="4752"/>
        <item x="3471"/>
        <item x="3265"/>
        <item x="2410"/>
        <item x="4590"/>
        <item x="3869"/>
        <item x="2115"/>
        <item x="4799"/>
        <item x="1707"/>
        <item x="3698"/>
        <item x="1666"/>
        <item x="1028"/>
        <item x="1537"/>
        <item x="2451"/>
        <item x="4154"/>
        <item x="2373"/>
        <item x="4004"/>
        <item x="4377"/>
        <item x="333"/>
        <item x="2518"/>
        <item x="2033"/>
        <item x="2221"/>
        <item x="4147"/>
        <item x="2265"/>
        <item x="2018"/>
        <item x="3687"/>
        <item x="4794"/>
        <item x="971"/>
        <item x="1873"/>
        <item x="456"/>
        <item x="2766"/>
        <item x="3390"/>
        <item x="2967"/>
        <item x="4852"/>
        <item x="4910"/>
        <item x="1571"/>
        <item x="6"/>
        <item x="4510"/>
        <item x="2468"/>
        <item x="3057"/>
        <item x="2271"/>
        <item x="4254"/>
        <item x="3372"/>
        <item x="1811"/>
        <item x="1520"/>
        <item x="2213"/>
        <item x="4621"/>
        <item x="2175"/>
        <item x="2169"/>
        <item x="1089"/>
        <item x="2286"/>
        <item x="1840"/>
        <item x="3248"/>
        <item x="1064"/>
        <item x="2161"/>
        <item x="443"/>
        <item x="4785"/>
        <item x="4403"/>
        <item x="3264"/>
        <item x="1588"/>
        <item x="4605"/>
        <item x="4697"/>
        <item x="2311"/>
        <item x="2682"/>
        <item x="4235"/>
        <item x="345"/>
        <item x="3595"/>
        <item x="2797"/>
        <item x="2608"/>
        <item x="1408"/>
        <item x="1196"/>
        <item x="4573"/>
        <item x="4982"/>
        <item x="4077"/>
        <item x="2070"/>
        <item x="2503"/>
        <item x="2548"/>
        <item x="3852"/>
        <item x="4620"/>
        <item x="4021"/>
        <item x="4771"/>
        <item x="3988"/>
        <item x="826"/>
        <item x="2030"/>
        <item x="3483"/>
        <item x="4462"/>
        <item x="1615"/>
        <item x="3612"/>
        <item x="1113"/>
        <item x="2086"/>
        <item x="1708"/>
        <item x="3808"/>
        <item x="2893"/>
        <item x="3454"/>
        <item x="1433"/>
        <item x="4739"/>
        <item x="2968"/>
        <item x="1661"/>
        <item x="2436"/>
        <item x="2139"/>
        <item x="4918"/>
        <item x="2894"/>
        <item x="2492"/>
        <item x="4610"/>
        <item x="3663"/>
        <item x="4875"/>
        <item x="4652"/>
        <item x="1997"/>
        <item x="2848"/>
        <item x="470"/>
        <item x="1029"/>
        <item x="2317"/>
        <item x="2752"/>
        <item x="4102"/>
        <item x="4823"/>
        <item x="3818"/>
        <item x="2572"/>
        <item x="4282"/>
        <item x="4308"/>
        <item x="1339"/>
        <item x="1738"/>
        <item x="2821"/>
        <item x="2332"/>
        <item x="1309"/>
        <item x="4461"/>
        <item x="1691"/>
        <item x="4287"/>
        <item x="1053"/>
        <item x="2301"/>
        <item x="3916"/>
        <item x="4142"/>
        <item x="2622"/>
        <item x="4547"/>
        <item x="3050"/>
        <item x="2853"/>
        <item x="1629"/>
        <item x="3442"/>
        <item x="3613"/>
        <item x="3732"/>
        <item x="3459"/>
        <item x="3107"/>
        <item x="1802"/>
        <item x="2458"/>
        <item x="2863"/>
        <item x="2625"/>
        <item x="4494"/>
        <item x="1651"/>
        <item x="3111"/>
        <item x="1174"/>
        <item x="894"/>
        <item x="3037"/>
        <item x="3477"/>
        <item x="3825"/>
        <item x="2154"/>
        <item x="4130"/>
        <item x="2800"/>
        <item x="3182"/>
        <item x="3994"/>
        <item x="4831"/>
        <item x="4788"/>
        <item x="4920"/>
        <item x="3401"/>
        <item x="2740"/>
        <item x="4808"/>
        <item x="4944"/>
        <item x="2631"/>
        <item x="4334"/>
        <item x="4059"/>
        <item x="2909"/>
        <item x="1000"/>
        <item x="2597"/>
        <item x="1778"/>
        <item x="4236"/>
        <item x="4813"/>
        <item x="2121"/>
        <item x="4958"/>
        <item x="2763"/>
        <item x="1860"/>
        <item x="1513"/>
        <item x="1889"/>
        <item x="2205"/>
        <item x="2441"/>
        <item x="927"/>
        <item x="3750"/>
        <item x="3585"/>
        <item x="2594"/>
        <item x="1754"/>
        <item x="3092"/>
        <item x="2960"/>
        <item x="4148"/>
        <item x="1951"/>
        <item x="3653"/>
        <item x="4889"/>
        <item x="3329"/>
        <item x="2395"/>
        <item x="2868"/>
        <item x="2366"/>
        <item x="4164"/>
        <item x="2341"/>
        <item x="1759"/>
        <item x="2769"/>
        <item x="3051"/>
        <item x="3664"/>
        <item x="3970"/>
        <item x="4675"/>
        <item x="3953"/>
        <item x="2529"/>
        <item x="1260"/>
        <item x="2048"/>
        <item x="2807"/>
        <item x="4579"/>
        <item x="4040"/>
        <item x="2939"/>
        <item x="4683"/>
        <item x="2931"/>
        <item x="1531"/>
        <item x="4557"/>
        <item x="2781"/>
        <item x="4729"/>
        <item x="1243"/>
        <item x="2974"/>
        <item x="4318"/>
        <item x="3389"/>
        <item x="2835"/>
        <item x="2091"/>
        <item x="1604"/>
        <item x="2718"/>
        <item x="3365"/>
        <item x="4365"/>
        <item x="3545"/>
        <item x="4270"/>
        <item x="1945"/>
        <item x="2191"/>
        <item x="3406"/>
        <item x="3562"/>
        <item x="3767"/>
        <item x="3835"/>
        <item x="4200"/>
        <item x="2100"/>
        <item x="2581"/>
        <item x="4940"/>
        <item x="2106"/>
        <item x="1371"/>
        <item x="2565"/>
        <item x="4136"/>
        <item x="1808"/>
        <item x="1215"/>
        <item x="4165"/>
        <item x="2954"/>
        <item x="4542"/>
        <item x="2784"/>
        <item x="3038"/>
        <item x="4636"/>
        <item x="1850"/>
        <item x="45"/>
        <item x="1377"/>
        <item x="1482"/>
        <item x="4718"/>
        <item x="3221"/>
        <item x="1175"/>
        <item x="4224"/>
        <item x="2252"/>
        <item x="3904"/>
        <item x="4445"/>
        <item x="4626"/>
        <item x="2839"/>
        <item x="2184"/>
        <item x="1775"/>
        <item x="2733"/>
        <item x="1323"/>
        <item x="4704"/>
        <item x="4574"/>
        <item x="2689"/>
        <item x="2406"/>
        <item x="4657"/>
        <item x="1581"/>
        <item x="4371"/>
        <item x="1713"/>
        <item x="801"/>
        <item x="3749"/>
        <item x="3561"/>
        <item x="1646"/>
        <item x="3015"/>
        <item x="3528"/>
        <item x="1818"/>
        <item x="2737"/>
        <item x="3232"/>
        <item x="2694"/>
        <item x="2428"/>
        <item x="4171"/>
        <item x="3202"/>
        <item x="1564"/>
        <item x="4743"/>
        <item x="1843"/>
        <item x="2514"/>
        <item x="2363"/>
        <item x="3383"/>
        <item x="3511"/>
        <item x="1966"/>
        <item x="4113"/>
        <item x="4242"/>
        <item x="3064"/>
        <item x="2908"/>
        <item x="4387"/>
        <item x="4642"/>
        <item x="4039"/>
        <item x="4398"/>
        <item x="3574"/>
        <item x="4253"/>
        <item x="2425"/>
        <item x="3425"/>
        <item x="4715"/>
        <item x="3971"/>
        <item x="4345"/>
        <item x="3150"/>
        <item x="3335"/>
        <item x="4757"/>
        <item x="2162"/>
        <item x="1905"/>
        <item x="2578"/>
        <item x="3353"/>
        <item x="1554"/>
        <item x="1960"/>
        <item x="2828"/>
        <item x="1899"/>
        <item x="3476"/>
        <item x="2811"/>
        <item x="3500"/>
        <item x="3802"/>
        <item x="2228"/>
        <item x="2335"/>
        <item x="3162"/>
        <item x="1645"/>
        <item x="2981"/>
        <item x="4903"/>
        <item x="2653"/>
        <item x="3870"/>
        <item x="2351"/>
        <item x="2289"/>
        <item x="1261"/>
        <item x="1981"/>
        <item x="1868"/>
        <item x="3544"/>
        <item x="2543"/>
        <item x="3836"/>
        <item x="3189"/>
        <item x="4860"/>
        <item x="893"/>
        <item x="2551"/>
        <item x="4637"/>
        <item x="3424"/>
        <item x="3231"/>
        <item x="3646"/>
        <item x="4022"/>
        <item x="2917"/>
        <item x="4181"/>
        <item x="3630"/>
        <item x="2679"/>
        <item x="3336"/>
        <item x="2041"/>
        <item x="2534"/>
        <item x="1744"/>
        <item x="2605"/>
        <item x="4260"/>
        <item x="3768"/>
        <item x="4188"/>
        <item x="3396"/>
        <item x="950"/>
        <item x="2719"/>
        <item x="1449"/>
        <item x="1418"/>
        <item x="2244"/>
        <item x="3602"/>
        <item x="4047"/>
        <item x="3488"/>
        <item x="3636"/>
        <item x="2348"/>
        <item x="4206"/>
        <item x="3354"/>
        <item x="1914"/>
        <item x="1403"/>
        <item x="2883"/>
        <item x="1293"/>
        <item x="3136"/>
        <item x="1582"/>
        <item x="4066"/>
        <item x="4072"/>
        <item x="1076"/>
        <item x="3224"/>
        <item x="3920"/>
        <item x="4563"/>
        <item x="2928"/>
        <item x="4414"/>
        <item x="2637"/>
        <item x="2528"/>
        <item x="2871"/>
        <item x="4087"/>
        <item x="4271"/>
        <item x="3721"/>
        <item x="1728"/>
        <item x="2024"/>
        <item x="1723"/>
        <item x="1769"/>
        <item x="3065"/>
        <item x="3534"/>
        <item x="2087"/>
        <item x="3011"/>
        <item x="3647"/>
        <item x="2668"/>
        <item x="4430"/>
        <item x="1090"/>
        <item x="2836"/>
        <item x="3842"/>
        <item x="3413"/>
        <item x="2420"/>
        <item x="4000"/>
        <item x="4381"/>
        <item x="3954"/>
        <item x="2650"/>
        <item x="4781"/>
        <item x="4774"/>
        <item x="2665"/>
        <item x="1228"/>
        <item x="2374"/>
        <item x="2708"/>
        <item x="1803"/>
        <item x="2063"/>
        <item x="1991"/>
        <item x="2009"/>
        <item x="2878"/>
        <item x="939"/>
        <item x="3347"/>
        <item x="2473"/>
        <item x="3551"/>
        <item x="2499"/>
        <item x="3216"/>
        <item x="2898"/>
        <item x="4753"/>
        <item x="4053"/>
        <item x="2995"/>
        <item x="4005"/>
        <item x="1785"/>
        <item x="1388"/>
        <item x="1884"/>
        <item x="3449"/>
        <item x="2946"/>
        <item x="4310"/>
        <item x="2619"/>
        <item x="4990"/>
        <item x="3757"/>
        <item x="2176"/>
        <item x="4795"/>
        <item x="1935"/>
        <item x="3494"/>
        <item x="1614"/>
        <item x="2748"/>
        <item x="4303"/>
        <item x="4425"/>
        <item x="3517"/>
        <item x="4606"/>
        <item x="3692"/>
        <item x="2589"/>
        <item x="4732"/>
        <item x="4933"/>
        <item x="4182"/>
        <item x="61"/>
        <item x="1498"/>
        <item x="1739"/>
        <item x="4690"/>
        <item x="3327"/>
        <item x="3853"/>
        <item x="3791"/>
        <item x="3681"/>
        <item x="2901"/>
        <item x="2131"/>
        <item x="3342"/>
        <item x="2777"/>
        <item x="3085"/>
        <item x="2382"/>
        <item x="1465"/>
        <item x="4350"/>
        <item x="3441"/>
        <item x="2825"/>
        <item x="3739"/>
        <item x="2056"/>
        <item x="4660"/>
        <item x="3125"/>
        <item x="162"/>
        <item x="4767"/>
        <item x="2452"/>
        <item x="2675"/>
        <item x="29"/>
        <item x="2704"/>
        <item x="3143"/>
        <item x="1770"/>
        <item x="2842"/>
        <item x="2988"/>
        <item x="1835"/>
        <item x="2390"/>
        <item x="2864"/>
        <item x="2849"/>
        <item x="3068"/>
        <item x="3819"/>
        <item x="3163"/>
        <item x="1976"/>
        <item x="2705"/>
        <item x="2690"/>
        <item x="1324"/>
        <item x="3910"/>
        <item x="3258"/>
        <item x="4108"/>
        <item x="1244"/>
        <item x="2544"/>
        <item x="2722"/>
        <item x="2856"/>
        <item x="4446"/>
        <item x="2304"/>
        <item x="1356"/>
        <item x="4558"/>
        <item x="2632"/>
        <item x="3629"/>
        <item x="4478"/>
        <item x="3043"/>
        <item x="3937"/>
        <item x="2924"/>
        <item x="1724"/>
        <item x="3122"/>
        <item x="3209"/>
        <item x="3568"/>
        <item x="2711"/>
        <item x="1755"/>
        <item x="3195"/>
        <item x="3774"/>
        <item x="1404"/>
        <item x="1450"/>
        <item x="3418"/>
        <item x="3093"/>
        <item x="1598"/>
        <item x="1920"/>
        <item x="1792"/>
        <item x="1599"/>
        <item x="1834"/>
        <item x="4382"/>
        <item x="1419"/>
        <item x="3140"/>
        <item x="2358"/>
        <item x="4125"/>
        <item x="2116"/>
        <item x="3003"/>
        <item x="3658"/>
        <item x="4801"/>
        <item x="2342"/>
        <item x="1434"/>
        <item x="1900"/>
        <item x="3893"/>
        <item x="3169"/>
        <item x="4218"/>
        <item x="3887"/>
        <item x="3241"/>
        <item x="2101"/>
        <item x="1229"/>
        <item x="2469"/>
        <item x="2573"/>
        <item x="2327"/>
        <item x="1340"/>
        <item x="3876"/>
        <item x="1548"/>
        <item x="4090"/>
        <item x="4645"/>
        <item x="2398"/>
        <item x="3054"/>
        <item x="2297"/>
        <item x="2484"/>
        <item x="1786"/>
        <item x="3274"/>
        <item x="147"/>
        <item x="2025"/>
        <item x="3926"/>
        <item x="393"/>
        <item x="2646"/>
        <item x="2879"/>
        <item x="1278"/>
        <item x="4746"/>
        <item x="3675"/>
        <item x="1961"/>
        <item x="2822"/>
        <item x="2281"/>
        <item x="4105"/>
        <item x="4069"/>
        <item x="2755"/>
        <item x="2808"/>
        <item x="2982"/>
        <item x="1977"/>
        <item x="3436"/>
        <item x="3999"/>
        <item x="2312"/>
        <item x="2320"/>
        <item x="4703"/>
        <item x="3503"/>
        <item x="2725"/>
        <item x="4298"/>
        <item x="3018"/>
        <item x="4366"/>
        <item x="2558"/>
        <item x="3031"/>
        <item x="325"/>
        <item x="3290"/>
        <item x="1514"/>
        <item x="4787"/>
        <item x="4689"/>
        <item x="3469"/>
        <item x="230"/>
        <item x="4438"/>
        <item x="2792"/>
        <item x="1946"/>
        <item x="4060"/>
        <item x="2697"/>
        <item x="3291"/>
        <item x="3128"/>
        <item x="4501"/>
        <item x="4263"/>
        <item x="2996"/>
        <item x="4096"/>
        <item x="2413"/>
        <item x="3859"/>
        <item x="1992"/>
        <item x="4629"/>
        <item x="3308"/>
        <item x="3156"/>
        <item x="3607"/>
        <item x="3257"/>
        <item x="365"/>
        <item x="3943"/>
        <item x="3879"/>
        <item x="3363"/>
        <item x="1565"/>
        <item x="551"/>
        <item x="3273"/>
        <item x="4311"/>
        <item x="715"/>
        <item x="1532"/>
        <item x="14"/>
        <item x="2266"/>
        <item x="340"/>
        <item x="4295"/>
        <item x="2661"/>
        <item x="2147"/>
        <item x="312"/>
        <item x="3624"/>
        <item x="4104"/>
        <item x="4456"/>
        <item x="3913"/>
        <item x="4454"/>
        <item x="3520"/>
        <item x="4279"/>
        <item x="4874"/>
        <item x="4517"/>
        <item x="4014"/>
        <item x="3929"/>
        <item x="3845"/>
        <item x="1915"/>
        <item x="3641"/>
        <item x="3779"/>
        <item x="485"/>
        <item x="4760"/>
        <item x="474"/>
        <item x="3862"/>
        <item x="131"/>
        <item x="3977"/>
        <item x="243"/>
        <item x="4815"/>
        <item x="4050"/>
        <item x="377"/>
        <item x="3380"/>
        <item x="3071"/>
        <item x="205"/>
        <item x="4326"/>
        <item x="3707"/>
        <item x="1930"/>
        <item x="3963"/>
        <item x="4227"/>
        <item x="4674"/>
        <item x="3204"/>
        <item x="3240"/>
        <item x="3177"/>
        <item x="3194"/>
        <item x="3345"/>
        <item x="3381"/>
        <item x="351"/>
        <item x="4437"/>
        <item x="3434"/>
        <item x="3573"/>
        <item x="89"/>
        <item x="3960"/>
        <item x="4773"/>
        <item x="4177"/>
        <item x="4191"/>
        <item x="407"/>
        <item x="4122"/>
        <item x="74"/>
        <item x="3982"/>
        <item x="4485"/>
        <item x="4174"/>
        <item x="3760"/>
        <item x="3828"/>
        <item x="3485"/>
        <item x="3307"/>
        <item x="4422"/>
        <item x="3656"/>
        <item x="4245"/>
        <item x="3742"/>
        <item x="299"/>
        <item x="3811"/>
        <item x="4486"/>
        <item x="257"/>
        <item x="3864"/>
        <item x="3571"/>
        <item x="4139"/>
        <item x="3796"/>
        <item x="177"/>
        <item x="3539"/>
        <item x="4209"/>
        <item x="4613"/>
        <item x="4844"/>
        <item x="4031"/>
        <item x="3794"/>
        <item x="3946"/>
        <item x="104"/>
        <item x="2945"/>
        <item x="4121"/>
        <item x="4342"/>
        <item x="117"/>
        <item x="3673"/>
        <item x="3505"/>
        <item x="3098"/>
        <item x="218"/>
        <item x="3912"/>
        <item x="3980"/>
        <item x="3556"/>
        <item x="3399"/>
        <item x="3690"/>
        <item x="4830"/>
        <item x="3084"/>
        <item x="461"/>
        <item x="3997"/>
        <item x="4776"/>
        <item x="4598"/>
        <item x="271"/>
        <item x="3452"/>
        <item x="3537"/>
        <item x="4157"/>
        <item x="3709"/>
        <item x="4470"/>
        <item x="4759"/>
        <item x="3706"/>
        <item x="4790"/>
        <item x="3777"/>
        <item x="4341"/>
        <item x="933"/>
        <item x="3590"/>
        <item x="3896"/>
        <item x="4731"/>
        <item x="3724"/>
        <item x="4294"/>
        <item x="3522"/>
        <item x="3554"/>
        <item x="4325"/>
        <item x="3847"/>
        <item x="4358"/>
        <item x="4533"/>
        <item x="3744"/>
        <item x="4550"/>
        <item x="4692"/>
        <item x="2412"/>
        <item x="3398"/>
        <item x="4717"/>
        <item x="4357"/>
        <item x="3416"/>
        <item x="537"/>
        <item x="4374"/>
        <item x="3468"/>
        <item x="284"/>
        <item x="3895"/>
        <item x="2930"/>
        <item x="4281"/>
        <item x="3433"/>
        <item x="3415"/>
        <item x="564"/>
        <item x="3898"/>
        <item x="3726"/>
        <item x="3344"/>
        <item x="4086"/>
        <item x="4582"/>
        <item x="4406"/>
        <item x="4566"/>
        <item x="852"/>
        <item x="3218"/>
        <item x="2754"/>
        <item x="4373"/>
        <item x="645"/>
        <item x="522"/>
        <item x="3813"/>
        <item x="3113"/>
        <item x="2564"/>
        <item x="3827"/>
        <item x="4745"/>
        <item x="4502"/>
        <item x="3326"/>
        <item x="1284"/>
        <item x="2959"/>
        <item x="4160"/>
        <item x="2032"/>
        <item x="4584"/>
        <item x="2047"/>
        <item x="3689"/>
        <item x="4173"/>
        <item x="3486"/>
        <item x="4016"/>
        <item x="3070"/>
        <item x="4549"/>
        <item x="4644"/>
        <item x="688"/>
        <item x="421"/>
        <item x="4033"/>
        <item x="4534"/>
        <item x="4628"/>
        <item x="3362"/>
        <item x="1059"/>
        <item x="4405"/>
        <item x="4597"/>
        <item x="2227"/>
        <item x="3502"/>
        <item x="3190"/>
        <item x="4469"/>
        <item x="4278"/>
        <item x="4520"/>
        <item x="4071"/>
        <item x="3915"/>
        <item x="4989"/>
        <item x="3965"/>
        <item x="4859"/>
        <item x="449"/>
        <item x="1473"/>
        <item x="4552"/>
        <item x="1134"/>
        <item x="2017"/>
        <item x="3151"/>
        <item x="3142"/>
        <item x="3181"/>
        <item x="3127"/>
        <item x="4659"/>
        <item x="3830"/>
        <item x="3672"/>
        <item x="3762"/>
        <item x="3931"/>
        <item x="4662"/>
        <item x="4762"/>
        <item x="578"/>
        <item x="843"/>
        <item x="4472"/>
        <item x="794"/>
        <item x="618"/>
        <item x="964"/>
        <item x="4581"/>
        <item x="3052"/>
        <item x="436"/>
        <item x="2580"/>
        <item x="632"/>
        <item x="498"/>
        <item x="4262"/>
        <item x="701"/>
        <item x="2596"/>
        <item x="4565"/>
        <item x="3639"/>
        <item x="726"/>
        <item x="4518"/>
        <item x="3223"/>
        <item x="3605"/>
        <item x="3741"/>
        <item x="4107"/>
        <item x="4612"/>
        <item x="4226"/>
        <item x="3622"/>
        <item x="4974"/>
        <item x="3948"/>
        <item x="3655"/>
        <item x="1108"/>
        <item x="3928"/>
        <item x="830"/>
        <item x="3621"/>
        <item x="4328"/>
        <item x="784"/>
        <item x="1761"/>
        <item x="4244"/>
        <item x="3042"/>
        <item x="3137"/>
        <item x="1953"/>
        <item x="4421"/>
        <item x="3155"/>
        <item x="2696"/>
        <item x="3878"/>
        <item x="3881"/>
        <item x="1859"/>
        <item x="4013"/>
        <item x="4504"/>
        <item x="4141"/>
        <item x="4089"/>
        <item x="4265"/>
        <item x="4615"/>
        <item x="1210"/>
        <item x="4389"/>
        <item x="977"/>
        <item x="1395"/>
        <item x="1121"/>
        <item x="3056"/>
        <item x="4453"/>
        <item x="4156"/>
        <item x="4208"/>
        <item x="944"/>
        <item x="4424"/>
        <item x="737"/>
        <item x="4124"/>
        <item x="4390"/>
        <item x="3519"/>
        <item x="4052"/>
        <item x="3945"/>
        <item x="590"/>
        <item x="4960"/>
        <item x="2739"/>
        <item x="2212"/>
        <item x="2381"/>
        <item x="3604"/>
        <item x="4297"/>
        <item x="2397"/>
        <item x="4932"/>
        <item x="1441"/>
        <item x="1148"/>
        <item x="511"/>
        <item x="3810"/>
        <item x="2768"/>
        <item x="990"/>
        <item x="4888"/>
        <item x="1653"/>
        <item x="4917"/>
        <item x="3017"/>
        <item x="2916"/>
        <item x="1668"/>
        <item x="1590"/>
        <item x="3108"/>
        <item x="1269"/>
        <item x="3996"/>
        <item x="3979"/>
        <item x="4720"/>
        <item x="4902"/>
        <item x="2783"/>
        <item x="2062"/>
        <item x="4159"/>
        <item x="3168"/>
        <item x="863"/>
        <item x="603"/>
        <item x="1252"/>
        <item x="662"/>
        <item x="4568"/>
        <item x="4030"/>
        <item x="4600"/>
        <item x="909"/>
        <item x="3123"/>
        <item x="3030"/>
        <item x="1637"/>
        <item x="2855"/>
        <item x="1968"/>
        <item x="1002"/>
        <item x="4229"/>
        <item x="2334"/>
        <item x="3723"/>
        <item x="4408"/>
        <item x="1489"/>
        <item x="2900"/>
        <item x="3861"/>
        <item x="4734"/>
        <item x="1826"/>
        <item x="1937"/>
        <item x="2505"/>
        <item x="1069"/>
        <item x="2870"/>
        <item x="3793"/>
        <item x="2243"/>
        <item x="3164"/>
        <item x="2520"/>
        <item x="4946"/>
        <item x="3962"/>
        <item x="4138"/>
        <item x="772"/>
        <item x="3039"/>
        <item x="1189"/>
        <item x="954"/>
        <item x="4344"/>
        <item x="805"/>
        <item x="4748"/>
        <item x="4190"/>
        <item x="1300"/>
        <item x="2427"/>
        <item x="1777"/>
        <item x="3066"/>
        <item x="2550"/>
        <item x="3776"/>
        <item x="1842"/>
        <item x="2319"/>
        <item x="4313"/>
        <item x="1573"/>
        <item x="1047"/>
        <item x="4247"/>
        <item x="2153"/>
        <item x="1011"/>
        <item x="4440"/>
        <item x="4068"/>
        <item x="3079"/>
        <item x="4647"/>
        <item x="3587"/>
        <item x="4706"/>
        <item x="2973"/>
        <item x="1221"/>
        <item x="3844"/>
        <item x="3451"/>
        <item x="3536"/>
        <item x="3759"/>
        <item x="4049"/>
        <item x="758"/>
        <item x="749"/>
        <item x="1379"/>
        <item x="3553"/>
        <item x="1875"/>
        <item x="1457"/>
        <item x="675"/>
        <item x="4536"/>
        <item x="3094"/>
        <item x="2724"/>
        <item x="2841"/>
        <item x="3570"/>
        <item x="2987"/>
        <item x="4392"/>
        <item x="1746"/>
        <item x="3012"/>
        <item x="820"/>
        <item x="2610"/>
        <item x="2799"/>
        <item x="2303"/>
        <item x="4804"/>
        <item x="3002"/>
        <item x="1983"/>
        <item x="1199"/>
        <item x="3638"/>
        <item x="877"/>
        <item x="2197"/>
        <item x="2681"/>
        <item x="1082"/>
        <item x="2667"/>
        <item x="3027"/>
        <item x="1410"/>
        <item x="1810"/>
        <item x="1999"/>
        <item x="1606"/>
        <item x="2983"/>
        <item x="1021"/>
        <item x="2624"/>
        <item x="2123"/>
        <item x="4376"/>
        <item x="899"/>
        <item x="2350"/>
        <item x="1891"/>
        <item x="4677"/>
        <item x="1425"/>
        <item x="1922"/>
        <item x="2885"/>
        <item x="1699"/>
        <item x="2827"/>
        <item x="1094"/>
        <item x="2536"/>
        <item x="2710"/>
        <item x="4488"/>
        <item x="1794"/>
        <item x="1907"/>
        <item x="2443"/>
        <item x="887"/>
        <item x="1160"/>
        <item x="2258"/>
        <item x="190"/>
        <item x="2138"/>
        <item x="4193"/>
        <item x="4360"/>
        <item x="1236"/>
        <item x="2078"/>
        <item x="1683"/>
        <item x="1169"/>
        <item x="1034"/>
        <item x="2491"/>
        <item x="1362"/>
        <item x="1179"/>
        <item x="2168"/>
        <item x="2365"/>
        <item x="4211"/>
        <item x="1621"/>
        <item x="1505"/>
        <item x="1556"/>
        <item x="1315"/>
        <item x="2460"/>
        <item x="2288"/>
        <item x="2093"/>
        <item x="2475"/>
        <item x="3588"/>
        <item x="2639"/>
        <item x="1522"/>
        <item x="2652"/>
        <item x="2273"/>
        <item x="4631"/>
        <item x="2108"/>
        <item x="3105"/>
        <item x="2997"/>
        <item x="1715"/>
        <item x="3174"/>
        <item x="2183"/>
        <item x="4003"/>
        <item x="2813"/>
        <item x="4176"/>
        <item x="3297"/>
        <item x="1730"/>
        <item x="1347"/>
        <item x="4020"/>
        <item x="1331"/>
        <item x="1539"/>
        <item x="3315"/>
        <item x="3334"/>
        <item x="3049"/>
        <item x="3352"/>
        <item x="3319"/>
        <item x="3215"/>
        <item x="3091"/>
        <item x="3148"/>
        <item x="2980"/>
        <item x="3283"/>
        <item x="3851"/>
        <item x="3458"/>
        <item x="2969"/>
        <item x="3161"/>
        <item x="3300"/>
        <item x="3423"/>
        <item x="3868"/>
        <item x="2937"/>
        <item x="3834"/>
        <item x="3952"/>
        <item x="4163"/>
        <item x="3134"/>
        <item x="4444"/>
        <item x="3036"/>
        <item x="3370"/>
        <item x="3009"/>
        <item x="2966"/>
        <item x="1706"/>
        <item x="4396"/>
        <item x="2907"/>
        <item x="3076"/>
        <item x="2940"/>
        <item x="3024"/>
        <item x="3577"/>
        <item x="3440"/>
        <item x="3645"/>
        <item x="3611"/>
        <item x="4428"/>
        <item x="3817"/>
        <item x="3405"/>
        <item x="2892"/>
        <item x="2952"/>
        <item x="2895"/>
        <item x="3201"/>
        <item x="3543"/>
        <item x="3509"/>
        <item x="4651"/>
        <item x="3783"/>
        <item x="3594"/>
        <item x="3662"/>
        <item x="3748"/>
        <item x="3187"/>
        <item x="4348"/>
        <item x="4076"/>
        <item x="4285"/>
        <item x="4476"/>
        <item x="3526"/>
        <item x="3388"/>
        <item x="4364"/>
        <item x="2994"/>
        <item x="4111"/>
        <item x="3247"/>
        <item x="3280"/>
        <item x="3902"/>
        <item x="4412"/>
        <item x="4460"/>
        <item x="3935"/>
        <item x="3560"/>
        <item x="3547"/>
        <item x="4316"/>
        <item x="3120"/>
        <item x="3986"/>
        <item x="4128"/>
        <item x="4058"/>
        <item x="4737"/>
        <item x="3427"/>
        <item x="3730"/>
        <item x="3696"/>
        <item x="4666"/>
        <item x="3063"/>
        <item x="95"/>
        <item x="2955"/>
        <item x="4807"/>
        <item x="3855"/>
        <item x="3752"/>
        <item x="3649"/>
        <item x="3918"/>
        <item x="3628"/>
        <item x="3475"/>
        <item x="4332"/>
        <item x="3800"/>
        <item x="3462"/>
        <item x="3581"/>
        <item x="4822"/>
        <item x="3263"/>
        <item x="4741"/>
        <item x="4198"/>
        <item x="4492"/>
        <item x="4556"/>
        <item x="4793"/>
        <item x="2862"/>
        <item x="3530"/>
        <item x="4038"/>
        <item x="2925"/>
        <item x="4448"/>
        <item x="4508"/>
        <item x="1018"/>
        <item x="3632"/>
        <item x="4252"/>
        <item x="4146"/>
        <item x="3513"/>
        <item x="1737"/>
        <item x="4432"/>
        <item x="3615"/>
        <item x="4167"/>
        <item x="1768"/>
        <item x="4524"/>
        <item x="4765"/>
        <item x="4234"/>
        <item x="4723"/>
        <item x="4709"/>
        <item x="4811"/>
        <item x="3885"/>
        <item x="3666"/>
        <item x="4779"/>
        <item x="4540"/>
        <item x="4269"/>
        <item x="2923"/>
        <item x="2806"/>
        <item x="3409"/>
        <item x="4216"/>
        <item x="3496"/>
        <item x="2039"/>
        <item x="2088"/>
        <item x="2877"/>
        <item x="4094"/>
        <item x="4769"/>
        <item x="2847"/>
        <item x="4180"/>
        <item x="4695"/>
        <item x="3766"/>
        <item x="3969"/>
        <item x="4024"/>
        <item x="4368"/>
        <item x="2761"/>
        <item x="3564"/>
        <item x="4751"/>
        <item x="173"/>
        <item x="3492"/>
        <item x="3444"/>
        <item x="3956"/>
        <item x="2717"/>
        <item x="3230"/>
        <item x="3338"/>
        <item x="431"/>
        <item x="4289"/>
        <item x="3700"/>
        <item x="4380"/>
        <item x="3787"/>
        <item x="3713"/>
        <item x="2910"/>
        <item x="3679"/>
        <item x="3374"/>
        <item x="4837"/>
        <item x="1753"/>
        <item x="3717"/>
        <item x="4635"/>
        <item x="99"/>
        <item x="1801"/>
        <item x="1709"/>
        <item x="4806"/>
        <item x="3683"/>
        <item x="2688"/>
        <item x="884"/>
        <item x="1016"/>
        <item x="2388"/>
        <item x="3838"/>
        <item x="1804"/>
        <item x="4866"/>
        <item x="2325"/>
        <item x="4301"/>
        <item x="2659"/>
        <item x="2731"/>
        <item x="3872"/>
        <item x="1722"/>
        <item x="2054"/>
        <item x="1725"/>
        <item x="4202"/>
        <item x="25"/>
        <item x="51"/>
        <item x="4783"/>
        <item x="4588"/>
        <item x="3250"/>
        <item x="2834"/>
        <item x="2007"/>
        <item x="4572"/>
        <item x="2673"/>
        <item x="3939"/>
        <item x="2450"/>
        <item x="4713"/>
        <item x="2356"/>
        <item x="3734"/>
        <item x="2068"/>
        <item x="3598"/>
        <item x="2746"/>
        <item x="2404"/>
        <item x="343"/>
        <item x="2160"/>
        <item x="4880"/>
        <item x="4619"/>
        <item x="3479"/>
        <item x="4238"/>
        <item x="585"/>
        <item x="4938"/>
        <item x="2703"/>
        <item x="1784"/>
        <item x="3821"/>
        <item x="4797"/>
        <item x="4604"/>
        <item x="4840"/>
        <item x="4966"/>
        <item x="356"/>
        <item x="4727"/>
        <item x="2775"/>
        <item x="4981"/>
        <item x="4909"/>
        <item x="96"/>
        <item x="2295"/>
        <item x="4894"/>
        <item x="2023"/>
        <item x="3922"/>
        <item x="2145"/>
        <item x="19"/>
        <item x="2340"/>
        <item x="4681"/>
        <item x="2114"/>
        <item x="2880"/>
        <item x="2219"/>
        <item x="4256"/>
        <item x="2071"/>
        <item x="3906"/>
        <item x="2085"/>
        <item x="2556"/>
        <item x="2189"/>
        <item x="2130"/>
        <item x="2778"/>
        <item x="2204"/>
        <item x="4352"/>
        <item x="3804"/>
        <item x="1740"/>
        <item x="2174"/>
        <item x="2026"/>
        <item x="1690"/>
        <item x="2790"/>
        <item x="4400"/>
        <item x="4980"/>
        <item x="2010"/>
        <item x="4670"/>
        <item x="4042"/>
        <item x="52"/>
        <item x="2434"/>
        <item x="2587"/>
        <item x="3770"/>
        <item x="4913"/>
        <item x="2372"/>
        <item x="335"/>
        <item x="20"/>
        <item x="4132"/>
        <item x="346"/>
        <item x="320"/>
        <item x="2617"/>
        <item x="4699"/>
        <item x="1990"/>
        <item x="168"/>
        <item x="480"/>
        <item x="4150"/>
        <item x="1901"/>
        <item x="2809"/>
        <item x="2234"/>
        <item x="1787"/>
        <item x="67"/>
        <item x="4755"/>
        <item x="2042"/>
        <item x="4560"/>
        <item x="4952"/>
        <item x="4115"/>
        <item x="4826"/>
        <item x="1628"/>
        <item x="4320"/>
        <item x="2603"/>
        <item x="3889"/>
        <item x="2571"/>
        <item x="847"/>
        <item x="2512"/>
        <item x="2630"/>
        <item x="4184"/>
        <item x="1993"/>
        <item x="57"/>
        <item x="3356"/>
        <item x="1678"/>
        <item x="80"/>
        <item x="35"/>
        <item x="2310"/>
        <item x="68"/>
        <item x="4384"/>
        <item x="1848"/>
        <item x="2764"/>
        <item x="2527"/>
        <item x="4942"/>
        <item x="4851"/>
        <item x="4924"/>
        <item x="4007"/>
        <item x="4655"/>
        <item x="848"/>
        <item x="3266"/>
        <item x="2482"/>
        <item x="55"/>
        <item x="2865"/>
        <item x="2267"/>
        <item x="4336"/>
        <item x="492"/>
        <item x="478"/>
        <item x="1975"/>
        <item x="4592"/>
        <item x="360"/>
        <item x="3233"/>
        <item x="2793"/>
        <item x="1819"/>
        <item x="2542"/>
        <item x="2645"/>
        <item x="3392"/>
        <item x="2418"/>
        <item x="2820"/>
        <item x="1928"/>
        <item x="4512"/>
        <item x="4273"/>
        <item x="882"/>
        <item x="746"/>
        <item x="2837"/>
        <item x="2057"/>
        <item x="41"/>
        <item x="2250"/>
        <item x="1693"/>
        <item x="1075"/>
        <item x="4985"/>
        <item x="357"/>
        <item x="3"/>
        <item x="1756"/>
        <item x="2264"/>
        <item x="1944"/>
        <item x="4836"/>
        <item x="1959"/>
        <item x="1898"/>
        <item x="583"/>
        <item x="827"/>
        <item x="23"/>
        <item x="2099"/>
        <item x="4884"/>
        <item x="2117"/>
        <item x="4480"/>
        <item x="4305"/>
        <item x="1675"/>
        <item x="4220"/>
        <item x="4893"/>
        <item x="332"/>
        <item x="825"/>
        <item x="4416"/>
        <item x="4898"/>
        <item x="2467"/>
        <item x="3973"/>
        <item x="960"/>
        <item x="2132"/>
        <item x="4080"/>
        <item x="387"/>
        <item x="1771"/>
        <item x="167"/>
        <item x="4496"/>
        <item x="2253"/>
        <item x="1631"/>
        <item x="4623"/>
        <item x="1325"/>
        <item x="872"/>
        <item x="4792"/>
        <item x="227"/>
        <item x="307"/>
        <item x="2148"/>
        <item x="4685"/>
        <item x="4098"/>
        <item x="1166"/>
        <item x="870"/>
        <item x="517"/>
        <item x="2298"/>
        <item x="860"/>
        <item x="123"/>
        <item x="743"/>
        <item x="317"/>
        <item x="2163"/>
        <item x="1816"/>
        <item x="2497"/>
        <item x="837"/>
        <item x="4965"/>
        <item x="810"/>
        <item x="455"/>
        <item x="84"/>
        <item x="2177"/>
        <item x="1660"/>
        <item x="1007"/>
        <item x="495"/>
        <item x="71"/>
        <item x="2102"/>
        <item x="1962"/>
        <item x="4639"/>
        <item x="7"/>
        <item x="4821"/>
        <item x="86"/>
        <item x="857"/>
        <item x="1978"/>
        <item x="428"/>
        <item x="171"/>
        <item x="4956"/>
        <item x="1389"/>
        <item x="36"/>
        <item x="515"/>
        <item x="2453"/>
        <item x="2720"/>
        <item x="4"/>
        <item x="670"/>
        <item x="1015"/>
        <item x="344"/>
        <item x="2279"/>
        <item x="2850"/>
        <item x="641"/>
        <item x="331"/>
        <item x="154"/>
        <item x="153"/>
        <item x="4970"/>
        <item x="124"/>
        <item x="1515"/>
        <item x="70"/>
        <item x="723"/>
        <item x="949"/>
        <item x="1580"/>
        <item x="4576"/>
        <item x="39"/>
        <item x="4528"/>
        <item x="101"/>
        <item x="2734"/>
        <item x="402"/>
        <item x="656"/>
        <item x="1583"/>
        <item x="1866"/>
        <item x="1245"/>
        <item x="2437"/>
        <item x="1916"/>
        <item x="840"/>
        <item x="2749"/>
        <item x="926"/>
        <item x="4544"/>
        <item x="187"/>
        <item x="1885"/>
        <item x="684"/>
        <item x="1242"/>
        <item x="1931"/>
        <item x="2328"/>
        <item x="182"/>
        <item x="559"/>
        <item x="1310"/>
        <item x="2282"/>
        <item x="547"/>
        <item x="1947"/>
        <item x="638"/>
        <item x="1852"/>
        <item x="1078"/>
        <item x="413"/>
        <item x="1214"/>
        <item x="614"/>
        <item x="938"/>
        <item x="1217"/>
        <item x="666"/>
        <item x="159"/>
        <item x="2207"/>
        <item x="544"/>
        <item x="138"/>
        <item x="2823"/>
        <item x="1563"/>
        <item x="1227"/>
        <item x="1279"/>
        <item x="468"/>
        <item x="2237"/>
        <item x="2421"/>
        <item x="441"/>
        <item x="1405"/>
        <item x="81"/>
        <item x="4870"/>
        <item x="1613"/>
        <item x="137"/>
        <item x="905"/>
        <item x="983"/>
        <item x="2343"/>
        <item x="1432"/>
        <item x="4951"/>
        <item x="4879"/>
        <item x="181"/>
        <item x="1230"/>
        <item x="10"/>
        <item x="416"/>
        <item x="2192"/>
        <item x="653"/>
        <item x="961"/>
        <item x="4908"/>
        <item x="2375"/>
        <item x="2313"/>
        <item x="1647"/>
        <item x="1157"/>
        <item x="1644"/>
        <item x="1207"/>
        <item x="1869"/>
        <item x="1100"/>
        <item x="427"/>
        <item x="1386"/>
        <item x="1549"/>
        <item x="611"/>
        <item x="4937"/>
        <item x="127"/>
        <item x="895"/>
        <item x="2606"/>
        <item x="157"/>
        <item x="1913"/>
        <item x="109"/>
        <item x="507"/>
        <item x="4865"/>
        <item x="1466"/>
        <item x="1276"/>
        <item x="4062"/>
        <item x="1600"/>
        <item x="2222"/>
        <item x="4607"/>
        <item x="529"/>
        <item x="531"/>
        <item x="574"/>
        <item x="800"/>
        <item x="1546"/>
        <item x="2359"/>
        <item x="1164"/>
        <item x="1512"/>
        <item x="1420"/>
        <item x="970"/>
        <item x="1063"/>
        <item x="1262"/>
        <item x="4855"/>
        <item x="1597"/>
        <item x="557"/>
        <item x="2633"/>
        <item x="929"/>
        <item x="1463"/>
        <item x="1833"/>
        <item x="686"/>
        <item x="519"/>
        <item x="667"/>
        <item x="2515"/>
        <item x="681"/>
        <item x="3990"/>
        <item x="384"/>
        <item x="373"/>
        <item x="720"/>
        <item x="304"/>
        <item x="1322"/>
        <item x="457"/>
        <item x="196"/>
        <item x="128"/>
        <item x="1663"/>
        <item x="625"/>
        <item x="399"/>
        <item x="1499"/>
        <item x="707"/>
        <item x="505"/>
        <item x="1259"/>
        <item x="1039"/>
        <item x="2691"/>
        <item x="1435"/>
        <item x="903"/>
        <item x="477"/>
        <item x="225"/>
        <item x="2391"/>
        <item x="185"/>
        <item x="2706"/>
        <item x="263"/>
        <item x="1294"/>
        <item x="4778"/>
        <item x="694"/>
        <item x="1307"/>
        <item x="1800"/>
        <item x="710"/>
        <item x="1291"/>
        <item x="201"/>
        <item x="734"/>
        <item x="141"/>
        <item x="1354"/>
        <item x="1616"/>
        <item x="596"/>
        <item x="2470"/>
        <item x="1042"/>
        <item x="917"/>
        <item x="4928"/>
        <item x="1496"/>
        <item x="514"/>
        <item x="1882"/>
        <item x="1483"/>
        <item x="110"/>
        <item x="2559"/>
        <item x="4764"/>
        <item x="2590"/>
        <item x="2407"/>
        <item x="1417"/>
        <item x="1533"/>
        <item x="114"/>
        <item x="1402"/>
        <item x="1448"/>
        <item x="698"/>
        <item x="1341"/>
        <item x="1480"/>
        <item x="599"/>
        <item x="1357"/>
        <item x="1451"/>
        <item x="266"/>
        <item x="985"/>
        <item x="914"/>
        <item x="1126"/>
        <item x="4923"/>
        <item x="549"/>
        <item x="571"/>
        <item x="940"/>
        <item x="371"/>
        <item x="1372"/>
        <item x="1369"/>
        <item x="4464"/>
        <item x="2485"/>
        <item x="2574"/>
        <item x="1275"/>
        <item x="143"/>
        <item x="504"/>
        <item x="412"/>
        <item x="113"/>
        <item x="1074"/>
        <item x="398"/>
        <item x="1185"/>
        <item x="1088"/>
        <item x="1129"/>
        <item x="1566"/>
        <item x="1530"/>
        <item x="195"/>
        <item x="1143"/>
        <item x="224"/>
        <item x="2662"/>
        <item x="996"/>
        <item x="973"/>
        <item x="1154"/>
        <item x="813"/>
        <item x="1027"/>
        <item x="2545"/>
        <item x="881"/>
        <item x="1183"/>
        <item x="731"/>
        <item x="1103"/>
        <item x="1140"/>
        <item x="846"/>
        <item x="766"/>
        <item x="2500"/>
        <item x="2647"/>
        <item x="998"/>
        <item x="1112"/>
        <item x="753"/>
        <item x="236"/>
        <item x="1643"/>
        <item x="2530"/>
        <item x="742"/>
        <item x="802"/>
        <item x="211"/>
        <item x="491"/>
        <item x="262"/>
        <item x="2620"/>
        <item x="1091"/>
        <item x="383"/>
        <item x="362"/>
        <item x="869"/>
        <item x="4708"/>
        <item x="1836"/>
        <item x="652"/>
        <item x="1511"/>
        <item x="528"/>
        <item x="215"/>
        <item x="556"/>
        <item x="1204"/>
        <item x="543"/>
        <item x="790"/>
        <item x="534"/>
        <item x="210"/>
        <item x="576"/>
        <item x="454"/>
        <item x="765"/>
        <item x="561"/>
        <item x="254"/>
        <item x="226"/>
        <item x="856"/>
        <item x="3422"/>
        <item x="697"/>
        <item x="780"/>
        <item x="471"/>
        <item x="199"/>
        <item x="1321"/>
        <item x="253"/>
        <item x="240"/>
        <item x="754"/>
        <item x="892"/>
        <item x="303"/>
        <item x="1627"/>
        <item x="570"/>
        <item x="4736"/>
        <item x="1462"/>
        <item x="1051"/>
        <item x="777"/>
        <item x="1338"/>
        <item x="637"/>
        <item x="1030"/>
        <item x="1306"/>
        <item x="2676"/>
        <item x="706"/>
        <item x="809"/>
        <item x="1054"/>
        <item x="1495"/>
        <item x="370"/>
        <item x="711"/>
        <item x="4850"/>
        <item x="1241"/>
        <item x="483"/>
        <item x="235"/>
        <item x="293"/>
        <item x="1416"/>
        <item x="1173"/>
        <item x="3048"/>
        <item x="724"/>
        <item x="1431"/>
        <item x="2173"/>
        <item x="3035"/>
        <item x="1194"/>
        <item x="508"/>
        <item x="250"/>
        <item x="496"/>
        <item x="1290"/>
        <item x="4650"/>
        <item x="4750"/>
        <item x="937"/>
        <item x="962"/>
        <item x="249"/>
        <item x="1353"/>
        <item x="4722"/>
        <item x="348"/>
        <item x="1258"/>
        <item x="719"/>
        <item x="1401"/>
        <item x="214"/>
        <item x="913"/>
        <item x="925"/>
        <item x="816"/>
        <item x="836"/>
        <item x="3075"/>
        <item x="4665"/>
        <item x="959"/>
        <item x="1006"/>
        <item x="693"/>
        <item x="467"/>
        <item x="824"/>
        <item x="290"/>
        <item x="336"/>
        <item x="1447"/>
        <item x="1479"/>
        <item x="948"/>
        <item x="3850"/>
        <item x="389"/>
        <item x="902"/>
        <item x="3200"/>
        <item x="4634"/>
        <item x="404"/>
        <item x="982"/>
        <item x="4284"/>
        <item x="3173"/>
        <item x="672"/>
        <item x="3833"/>
        <item x="610"/>
        <item x="374"/>
        <item x="440"/>
        <item x="1125"/>
        <item x="239"/>
        <item x="1385"/>
        <item x="295"/>
        <item x="3186"/>
        <item x="1115"/>
        <item x="3279"/>
        <item x="3782"/>
        <item x="1213"/>
        <item x="458"/>
        <item x="4019"/>
        <item x="268"/>
        <item x="4694"/>
        <item x="829"/>
        <item x="1038"/>
        <item x="1783"/>
        <item x="1163"/>
        <item x="730"/>
        <item x="3104"/>
        <item x="1226"/>
        <item x="4475"/>
        <item x="642"/>
        <item x="615"/>
        <item x="1099"/>
        <item x="1612"/>
        <item x="969"/>
        <item x="1062"/>
        <item x="595"/>
        <item x="1139"/>
        <item x="472"/>
        <item x="279"/>
        <item x="3023"/>
        <item x="4074"/>
        <item x="2084"/>
        <item x="3008"/>
        <item x="1203"/>
        <item x="4427"/>
        <item x="3729"/>
        <item x="3296"/>
        <item x="1368"/>
        <item x="600"/>
        <item x="1545"/>
        <item x="1153"/>
        <item x="4443"/>
        <item x="624"/>
        <item x="1596"/>
        <item x="1705"/>
        <item x="418"/>
        <item x="3214"/>
        <item x="289"/>
        <item x="1674"/>
        <item x="1659"/>
        <item x="1182"/>
        <item x="3314"/>
        <item x="1767"/>
        <item x="4555"/>
        <item x="3147"/>
        <item x="1689"/>
        <item x="2555"/>
        <item x="1579"/>
        <item x="588"/>
        <item x="3816"/>
        <item x="995"/>
        <item x="1050"/>
        <item x="788"/>
        <item x="1337"/>
        <item x="2188"/>
        <item x="628"/>
        <item x="3799"/>
        <item x="3644"/>
        <item x="276"/>
        <item x="3695"/>
        <item x="2006"/>
        <item x="308"/>
        <item x="2067"/>
        <item x="1562"/>
        <item x="658"/>
        <item x="4507"/>
        <item x="4587"/>
        <item x="1111"/>
        <item x="321"/>
        <item x="3457"/>
        <item x="736"/>
        <item x="3867"/>
        <item x="4459"/>
        <item x="4491"/>
        <item x="280"/>
        <item x="4251"/>
        <item x="1815"/>
        <item x="799"/>
        <item x="891"/>
        <item x="2038"/>
        <item x="4680"/>
        <item x="275"/>
        <item x="764"/>
        <item x="1026"/>
        <item x="1087"/>
        <item x="4268"/>
        <item x="3133"/>
        <item x="1105"/>
        <item x="3661"/>
        <item x="4233"/>
        <item x="4162"/>
        <item x="1529"/>
        <item x="4036"/>
        <item x="4315"/>
        <item x="3627"/>
        <item x="1172"/>
        <item x="3610"/>
        <item x="2053"/>
        <item x="4002"/>
        <item x="2294"/>
        <item x="3951"/>
        <item x="1736"/>
        <item x="4539"/>
        <item x="2861"/>
        <item x="4618"/>
        <item x="2159"/>
        <item x="2433"/>
        <item x="433"/>
        <item x="2993"/>
        <item x="4363"/>
        <item x="3090"/>
        <item x="862"/>
        <item x="3765"/>
        <item x="2129"/>
        <item x="2906"/>
        <item x="3934"/>
        <item x="3747"/>
        <item x="4347"/>
        <item x="1989"/>
        <item x="2760"/>
        <item x="445"/>
        <item x="2805"/>
        <item x="3119"/>
        <item x="2449"/>
        <item x="2263"/>
        <item x="1193"/>
        <item x="2891"/>
        <item x="2936"/>
        <item x="2144"/>
        <item x="3262"/>
        <item x="3576"/>
        <item x="2339"/>
        <item x="1897"/>
        <item x="3712"/>
        <item x="1958"/>
        <item x="4395"/>
        <item x="2113"/>
        <item x="3901"/>
        <item x="4056"/>
        <item x="803"/>
        <item x="2249"/>
        <item x="3062"/>
        <item x="849"/>
        <item x="2979"/>
        <item x="2022"/>
        <item x="3884"/>
        <item x="2371"/>
        <item x="2233"/>
        <item x="1927"/>
        <item x="874"/>
        <item x="1721"/>
        <item x="3525"/>
        <item x="776"/>
        <item x="3229"/>
        <item x="752"/>
        <item x="1881"/>
        <item x="781"/>
        <item x="4523"/>
        <item x="3542"/>
        <item x="4331"/>
        <item x="4411"/>
        <item x="2355"/>
        <item x="4300"/>
        <item x="2716"/>
        <item x="3678"/>
        <item x="1752"/>
        <item x="2876"/>
        <item x="1847"/>
        <item x="4144"/>
        <item x="974"/>
        <item x="4571"/>
        <item x="1943"/>
        <item x="1974"/>
        <item x="2324"/>
        <item x="2098"/>
        <item x="2922"/>
        <item x="2965"/>
        <item x="3917"/>
        <item x="3333"/>
        <item x="4092"/>
        <item x="3160"/>
        <item x="791"/>
        <item x="4215"/>
        <item x="2511"/>
        <item x="4603"/>
        <item x="2203"/>
        <item x="2616"/>
        <item x="1008"/>
        <item x="768"/>
        <item x="987"/>
        <item x="2466"/>
        <item x="3403"/>
        <item x="747"/>
        <item x="2833"/>
        <item x="2387"/>
        <item x="3387"/>
        <item x="999"/>
        <item x="1117"/>
        <item x="2218"/>
        <item x="2774"/>
        <item x="3985"/>
        <item x="4197"/>
        <item x="2586"/>
        <item x="2403"/>
        <item x="3968"/>
        <item x="2602"/>
        <item x="2951"/>
        <item x="4379"/>
        <item x="2417"/>
        <item x="4110"/>
        <item x="951"/>
        <item x="3559"/>
        <item x="2687"/>
        <item x="2745"/>
        <item x="1081"/>
        <item x="1144"/>
        <item x="2730"/>
        <item x="3246"/>
        <item x="3593"/>
        <item x="2789"/>
        <item x="2481"/>
        <item x="1832"/>
        <item x="3439"/>
        <item x="2846"/>
        <item x="908"/>
        <item x="4127"/>
        <item x="755"/>
        <item x="1158"/>
        <item x="3508"/>
        <item x="3369"/>
        <item x="2672"/>
        <item x="2819"/>
        <item x="2629"/>
        <item x="3491"/>
        <item x="2526"/>
        <item x="1019"/>
        <item x="1130"/>
        <item x="918"/>
        <item x="2309"/>
        <item x="3474"/>
        <item x="2658"/>
        <item x="1092"/>
        <item x="1043"/>
        <item x="1912"/>
        <item x="941"/>
        <item x="1437"/>
        <item x="2702"/>
        <item x="2278"/>
        <item x="1865"/>
        <item x="2570"/>
        <item x="930"/>
        <item x="1469"/>
        <item x="885"/>
        <item x="2541"/>
        <item x="1454"/>
        <item x="1218"/>
        <item x="2644"/>
        <item x="2496"/>
        <item x="1633"/>
        <item x="1067"/>
        <item x="1056"/>
        <item x="1232"/>
        <item x="4179"/>
        <item x="1187"/>
        <item x="1311"/>
        <item x="1167"/>
        <item x="1501"/>
        <item x="1248"/>
        <item x="1391"/>
        <item x="1485"/>
        <item x="3351"/>
        <item x="896"/>
        <item x="1197"/>
        <item x="1280"/>
        <item x="1296"/>
        <item x="1031"/>
        <item x="1208"/>
        <item x="1586"/>
        <item x="1618"/>
        <item x="1176"/>
        <item x="1569"/>
        <item x="1358"/>
        <item x="1421"/>
        <item x="1552"/>
        <item x="1375"/>
        <item x="1265"/>
        <item x="1602"/>
        <item x="1711"/>
        <item x="1679"/>
        <item x="1664"/>
        <item x="1518"/>
        <item x="1649"/>
        <item x="1406"/>
        <item x="1695"/>
        <item x="1343"/>
        <item x="1822"/>
        <item x="1327"/>
        <item x="1726"/>
        <item x="1535"/>
        <item x="1887"/>
        <item x="1773"/>
        <item x="1903"/>
        <item x="1742"/>
        <item x="1757"/>
        <item x="2074"/>
        <item x="1855"/>
        <item x="1790"/>
        <item x="1806"/>
        <item x="1949"/>
        <item x="1964"/>
        <item x="1838"/>
        <item x="1871"/>
        <item x="1933"/>
        <item x="2193"/>
        <item x="3080"/>
        <item x="2013"/>
        <item x="2377"/>
        <item x="2254"/>
        <item x="2179"/>
        <item x="1918"/>
        <item x="2408"/>
        <item x="2044"/>
        <item x="1995"/>
        <item x="2149"/>
        <item x="2028"/>
        <item x="2208"/>
        <item x="2134"/>
        <item x="1979"/>
        <item x="2439"/>
        <item x="2089"/>
        <item x="2119"/>
        <item x="2058"/>
        <item x="2104"/>
        <item x="2361"/>
        <item x="2330"/>
        <item x="2970"/>
        <item x="2942"/>
        <item x="2164"/>
        <item x="2223"/>
        <item x="3028"/>
        <item x="2516"/>
        <item x="2561"/>
        <item x="2912"/>
        <item x="2502"/>
        <item x="2393"/>
        <item x="2239"/>
        <item x="2346"/>
        <item x="3040"/>
        <item x="3138"/>
        <item x="3013"/>
        <item x="2487"/>
        <item x="2315"/>
        <item x="3053"/>
        <item x="2576"/>
        <item x="3109"/>
        <item x="2956"/>
        <item x="2927"/>
        <item x="3178"/>
        <item x="2423"/>
        <item x="2471"/>
        <item x="3067"/>
        <item x="2998"/>
        <item x="3205"/>
        <item x="2300"/>
        <item x="3095"/>
        <item x="2795"/>
        <item x="2456"/>
        <item x="2736"/>
        <item x="2284"/>
        <item x="2592"/>
        <item x="2269"/>
        <item x="2621"/>
        <item x="2897"/>
        <item x="3124"/>
        <item x="2532"/>
        <item x="3165"/>
        <item x="2984"/>
        <item x="3253"/>
        <item x="3465"/>
        <item x="2692"/>
        <item x="2607"/>
        <item x="2547"/>
        <item x="2765"/>
        <item x="3191"/>
        <item x="2664"/>
        <item x="3219"/>
        <item x="2721"/>
        <item x="2779"/>
        <item x="2882"/>
        <item x="3152"/>
        <item x="2707"/>
        <item x="3303"/>
        <item x="2677"/>
        <item x="2648"/>
        <item x="3269"/>
        <item x="3482"/>
        <item x="2635"/>
        <item x="2838"/>
        <item x="3322"/>
        <item x="2867"/>
        <item x="2852"/>
        <item x="3286"/>
        <item x="2751"/>
        <item x="3669"/>
        <item x="2810"/>
        <item x="3412"/>
        <item x="3499"/>
        <item x="3377"/>
        <item x="2824"/>
        <item x="3236"/>
        <item x="3447"/>
        <item x="3925"/>
        <item x="3516"/>
        <item x="3942"/>
        <item x="3533"/>
        <item x="3875"/>
        <item x="3359"/>
        <item x="3430"/>
        <item x="3341"/>
        <item x="4083"/>
        <item x="3395"/>
        <item x="3584"/>
        <item x="4010"/>
        <item x="3703"/>
        <item x="4728"/>
        <item x="3993"/>
        <item x="3824"/>
        <item x="4045"/>
        <item x="4812"/>
        <item x="3858"/>
        <item x="4841"/>
        <item x="3909"/>
        <item x="4291"/>
        <item x="3635"/>
        <item x="3652"/>
        <item x="4027"/>
        <item x="3550"/>
        <item x="3567"/>
        <item x="3737"/>
        <item x="4714"/>
        <item x="4700"/>
        <item x="3686"/>
        <item x="3755"/>
        <item x="3976"/>
        <item x="3720"/>
        <item x="3618"/>
        <item x="3841"/>
        <item x="4784"/>
        <item x="4798"/>
        <item x="3790"/>
        <item x="4770"/>
        <item x="3807"/>
        <item x="3892"/>
        <item x="3959"/>
        <item x="4827"/>
        <item x="4546"/>
        <item x="3773"/>
        <item x="4899"/>
        <item x="3601"/>
        <item x="4686"/>
        <item x="4871"/>
        <item x="4671"/>
        <item x="4338"/>
        <item x="4885"/>
        <item x="4118"/>
        <item x="4101"/>
        <item x="4742"/>
        <item x="4856"/>
        <item x="4065"/>
        <item x="4205"/>
        <item x="4756"/>
        <item x="4971"/>
        <item x="4307"/>
        <item x="4322"/>
        <item x="4482"/>
        <item x="4153"/>
        <item x="4275"/>
        <item x="4943"/>
        <item x="4170"/>
        <item x="4135"/>
        <item x="4370"/>
        <item x="4354"/>
        <item x="4187"/>
        <item x="4241"/>
        <item x="4223"/>
        <item x="4914"/>
        <item x="4466"/>
        <item x="4530"/>
        <item x="4450"/>
        <item x="4656"/>
        <item x="4929"/>
        <item x="4514"/>
        <item x="4498"/>
        <item x="4402"/>
        <item x="4957"/>
        <item x="4986"/>
        <item x="4259"/>
        <item x="4641"/>
        <item x="4418"/>
        <item x="4386"/>
        <item x="4434"/>
        <item x="4625"/>
        <item x="4562"/>
        <item x="4594"/>
        <item x="4609"/>
        <item x="4578"/>
        <item x="4992"/>
        <item x="4993"/>
        <item x="4994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6"/>
        <item x="5017"/>
        <item x="5018"/>
        <item x="5019"/>
        <item x="5020"/>
        <item x="5021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5040"/>
        <item x="5041"/>
        <item x="5042"/>
        <item x="5043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5081"/>
        <item x="5082"/>
        <item x="5083"/>
        <item t="default"/>
      </items>
    </pivotField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compact="0" outline="0" subtotalTop="0" showAll="0" includeNewItemsInFilter="1"/>
    <pivotField axis="axisCol" compact="0" outline="0" subtotalTop="0" showAll="0" includeNewItemsInFilter="1">
      <items count="23">
        <item x="0"/>
        <item x="16"/>
        <item x="1"/>
        <item x="2"/>
        <item x="19"/>
        <item x="3"/>
        <item x="4"/>
        <item x="5"/>
        <item x="17"/>
        <item x="6"/>
        <item x="7"/>
        <item x="8"/>
        <item x="9"/>
        <item x="10"/>
        <item x="11"/>
        <item x="12"/>
        <item x="13"/>
        <item x="14"/>
        <item x="15"/>
        <item x="18"/>
        <item x="20"/>
        <item x="21"/>
        <item t="default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</pivotFields>
  <rowFields count="2">
    <field x="1"/>
    <field x="4"/>
  </rowFields>
  <rowItems count="115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r="1">
      <x v="1"/>
    </i>
    <i t="grand">
      <x/>
    </i>
  </rowItems>
  <colFields count="1">
    <field x="3"/>
  </colFields>
  <col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colItems>
  <pageFields count="1">
    <pageField fld="0" hier="0"/>
  </pageFields>
  <dataFields count="1">
    <dataField name="Sum of Quantity" fld="0" baseField="0" baseItem="0"/>
  </dataFields>
</pivotTableDefinition>
</file>

<file path=xl/pivotTables/pivotTable3.xml><?xml version="1.0" encoding="utf-8"?>
<pivotTableDefinition xmlns="http://schemas.openxmlformats.org/spreadsheetml/2006/main" name="PivotTable4" cacheId="2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Z383:AJ498" firstHeaderRow="1" firstDataRow="2" firstDataCol="2"/>
  <pivotFields count="11"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Col" compact="0" outline="0" subtotalTop="0" showAll="0" includeNewItemsInFilter="1">
      <items count="9">
        <item x="2"/>
        <item x="3"/>
        <item x="4"/>
        <item x="5"/>
        <item x="0"/>
        <item x="6"/>
        <item x="7"/>
        <item x="1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</pivotFields>
  <rowFields count="2">
    <field x="0"/>
    <field x="1"/>
  </rowFields>
  <rowItems count="114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SUM(TOTPROD)" fld="8" baseField="0" baseItem="0"/>
  </dataFields>
</pivotTableDefinition>
</file>

<file path=xl/pivotTables/pivotTable4.xml><?xml version="1.0" encoding="utf-8"?>
<pivotTableDefinition xmlns="http://schemas.openxmlformats.org/spreadsheetml/2006/main" name="PivotTable3" cacheId="2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Z258:AJ373" firstHeaderRow="1" firstDataRow="2" firstDataCol="2"/>
  <pivotFields count="11"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Col" compact="0" outline="0" subtotalTop="0" showAll="0" includeNewItemsInFilter="1">
      <items count="9">
        <item x="2"/>
        <item x="3"/>
        <item x="4"/>
        <item x="5"/>
        <item x="0"/>
        <item x="6"/>
        <item x="7"/>
        <item x="1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</pivotFields>
  <rowFields count="2">
    <field x="0"/>
    <field x="1"/>
  </rowFields>
  <rowItems count="114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SUM(TONS03)" fld="6" baseField="0" baseItem="0"/>
  </dataFields>
</pivotTableDefinition>
</file>

<file path=xl/pivotTables/pivotTable5.xml><?xml version="1.0" encoding="utf-8"?>
<pivotTableDefinition xmlns="http://schemas.openxmlformats.org/spreadsheetml/2006/main" name="PivotTable1" cacheId="2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Z9:AJ124" firstHeaderRow="1" firstDataRow="2" firstDataCol="2"/>
  <pivotFields count="11"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Col" compact="0" outline="0" subtotalTop="0" showAll="0" includeNewItemsInFilter="1">
      <items count="9">
        <item x="2"/>
        <item x="3"/>
        <item x="4"/>
        <item x="5"/>
        <item x="0"/>
        <item x="6"/>
        <item x="7"/>
        <item x="1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</pivotFields>
  <rowFields count="2">
    <field x="0"/>
    <field x="1"/>
  </rowFields>
  <rowItems count="114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SUM(TOTPROD)" fld="8" baseField="0" baseItem="0"/>
  </dataFields>
</pivotTableDefinition>
</file>

<file path=xl/pivotTables/pivotTable6.xml><?xml version="1.0" encoding="utf-8"?>
<pivotTableDefinition xmlns="http://schemas.openxmlformats.org/spreadsheetml/2006/main" name="PivotTable2" cacheId="2" dataOnRows="1" applyNumberFormats="0" applyBorderFormats="0" applyFontFormats="0" applyPatternFormats="0" applyAlignmentFormats="0" applyWidthHeightFormats="1" dataCaption="Data" showMultipleLabel="0" showMemberPropertyTips="0" useAutoFormatting="1" indent="0" compact="0" compactData="0" gridDropZones="1" multipleFieldFilters="0">
  <location ref="Z137:AJ252" firstHeaderRow="1" firstDataRow="2" firstDataCol="2"/>
  <pivotFields count="11">
    <pivotField axis="axisRow" compact="0" outline="0" subtotalTop="0" showAll="0" includeNewItemsInFilter="1" defaultSubtotal="0">
      <items count="2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</items>
    </pivotField>
    <pivotField axis="axisRow" compact="0" outline="0" subtotalTop="0" showAll="0" includeNewItemsInFilter="1">
      <items count="5">
        <item x="0"/>
        <item x="1"/>
        <item x="2"/>
        <item x="3"/>
        <item t="default"/>
      </items>
    </pivotField>
    <pivotField axis="axisCol" compact="0" outline="0" subtotalTop="0" showAll="0" includeNewItemsInFilter="1">
      <items count="9">
        <item x="2"/>
        <item x="3"/>
        <item x="4"/>
        <item x="5"/>
        <item x="0"/>
        <item x="6"/>
        <item x="7"/>
        <item x="1"/>
        <item t="default"/>
      </items>
    </pivotField>
    <pivotField compact="0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compact="0" numFmtId="3" outline="0" subtotalTop="0" showAll="0" includeNewItemsInFilter="1"/>
    <pivotField dataField="1" compact="0" numFmtId="3" outline="0" subtotalTop="0" showAll="0" includeNewItemsInFilter="1"/>
  </pivotFields>
  <rowFields count="2">
    <field x="0"/>
    <field x="1"/>
  </rowFields>
  <rowItems count="114">
    <i>
      <x/>
      <x/>
    </i>
    <i r="1">
      <x v="1"/>
    </i>
    <i r="1">
      <x v="2"/>
    </i>
    <i r="1">
      <x v="3"/>
    </i>
    <i>
      <x v="1"/>
      <x/>
    </i>
    <i r="1">
      <x v="1"/>
    </i>
    <i r="1">
      <x v="2"/>
    </i>
    <i r="1">
      <x v="3"/>
    </i>
    <i>
      <x v="2"/>
      <x/>
    </i>
    <i r="1">
      <x v="1"/>
    </i>
    <i r="1">
      <x v="2"/>
    </i>
    <i r="1">
      <x v="3"/>
    </i>
    <i>
      <x v="3"/>
      <x/>
    </i>
    <i r="1">
      <x v="1"/>
    </i>
    <i r="1">
      <x v="2"/>
    </i>
    <i r="1">
      <x v="3"/>
    </i>
    <i>
      <x v="4"/>
      <x/>
    </i>
    <i r="1">
      <x v="1"/>
    </i>
    <i r="1">
      <x v="2"/>
    </i>
    <i r="1">
      <x v="3"/>
    </i>
    <i>
      <x v="5"/>
      <x/>
    </i>
    <i r="1">
      <x v="1"/>
    </i>
    <i r="1">
      <x v="2"/>
    </i>
    <i r="1">
      <x v="3"/>
    </i>
    <i>
      <x v="6"/>
      <x/>
    </i>
    <i r="1">
      <x v="1"/>
    </i>
    <i r="1">
      <x v="2"/>
    </i>
    <i r="1">
      <x v="3"/>
    </i>
    <i>
      <x v="7"/>
      <x/>
    </i>
    <i r="1">
      <x v="1"/>
    </i>
    <i r="1">
      <x v="2"/>
    </i>
    <i r="1">
      <x v="3"/>
    </i>
    <i>
      <x v="8"/>
      <x/>
    </i>
    <i r="1">
      <x v="1"/>
    </i>
    <i r="1">
      <x v="2"/>
    </i>
    <i r="1">
      <x v="3"/>
    </i>
    <i>
      <x v="9"/>
      <x/>
    </i>
    <i r="1">
      <x v="1"/>
    </i>
    <i r="1">
      <x v="2"/>
    </i>
    <i r="1">
      <x v="3"/>
    </i>
    <i>
      <x v="10"/>
      <x/>
    </i>
    <i r="1">
      <x v="1"/>
    </i>
    <i r="1">
      <x v="2"/>
    </i>
    <i r="1">
      <x v="3"/>
    </i>
    <i>
      <x v="11"/>
      <x/>
    </i>
    <i r="1">
      <x v="1"/>
    </i>
    <i r="1">
      <x v="2"/>
    </i>
    <i r="1">
      <x v="3"/>
    </i>
    <i>
      <x v="12"/>
      <x/>
    </i>
    <i r="1">
      <x v="1"/>
    </i>
    <i r="1">
      <x v="2"/>
    </i>
    <i r="1">
      <x v="3"/>
    </i>
    <i>
      <x v="13"/>
      <x/>
    </i>
    <i r="1">
      <x v="1"/>
    </i>
    <i r="1">
      <x v="2"/>
    </i>
    <i r="1">
      <x v="3"/>
    </i>
    <i>
      <x v="14"/>
      <x/>
    </i>
    <i r="1">
      <x v="1"/>
    </i>
    <i r="1">
      <x v="2"/>
    </i>
    <i r="1">
      <x v="3"/>
    </i>
    <i>
      <x v="15"/>
      <x/>
    </i>
    <i r="1">
      <x v="1"/>
    </i>
    <i r="1">
      <x v="2"/>
    </i>
    <i r="1">
      <x v="3"/>
    </i>
    <i>
      <x v="16"/>
      <x/>
    </i>
    <i r="1">
      <x v="1"/>
    </i>
    <i r="1">
      <x v="2"/>
    </i>
    <i r="1">
      <x v="3"/>
    </i>
    <i>
      <x v="17"/>
      <x/>
    </i>
    <i r="1">
      <x v="1"/>
    </i>
    <i r="1">
      <x v="2"/>
    </i>
    <i r="1">
      <x v="3"/>
    </i>
    <i>
      <x v="18"/>
      <x/>
    </i>
    <i r="1">
      <x v="1"/>
    </i>
    <i r="1">
      <x v="2"/>
    </i>
    <i r="1">
      <x v="3"/>
    </i>
    <i>
      <x v="19"/>
      <x/>
    </i>
    <i r="1">
      <x v="1"/>
    </i>
    <i r="1">
      <x v="2"/>
    </i>
    <i r="1">
      <x v="3"/>
    </i>
    <i>
      <x v="20"/>
      <x/>
    </i>
    <i r="1">
      <x v="1"/>
    </i>
    <i r="1">
      <x v="2"/>
    </i>
    <i r="1">
      <x v="3"/>
    </i>
    <i>
      <x v="21"/>
      <x/>
    </i>
    <i r="1">
      <x v="1"/>
    </i>
    <i r="1">
      <x v="2"/>
    </i>
    <i r="1">
      <x v="3"/>
    </i>
    <i>
      <x v="22"/>
      <x/>
    </i>
    <i r="1">
      <x v="1"/>
    </i>
    <i r="1">
      <x v="2"/>
    </i>
    <i r="1">
      <x v="3"/>
    </i>
    <i>
      <x v="23"/>
      <x/>
    </i>
    <i r="1">
      <x v="1"/>
    </i>
    <i r="1">
      <x v="2"/>
    </i>
    <i r="1">
      <x v="3"/>
    </i>
    <i>
      <x v="24"/>
      <x/>
    </i>
    <i r="1">
      <x v="1"/>
    </i>
    <i r="1">
      <x v="2"/>
    </i>
    <i r="1">
      <x v="3"/>
    </i>
    <i>
      <x v="25"/>
      <x/>
    </i>
    <i r="1">
      <x v="1"/>
    </i>
    <i r="1">
      <x v="2"/>
    </i>
    <i r="1">
      <x v="3"/>
    </i>
    <i>
      <x v="26"/>
      <x/>
    </i>
    <i r="1">
      <x v="1"/>
    </i>
    <i r="1">
      <x v="2"/>
    </i>
    <i r="1">
      <x v="3"/>
    </i>
    <i>
      <x v="27"/>
      <x/>
    </i>
    <i r="1">
      <x v="1"/>
    </i>
    <i r="1">
      <x v="2"/>
    </i>
    <i r="1">
      <x v="3"/>
    </i>
    <i>
      <x v="28"/>
      <x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6"/>
    </i>
    <i>
      <x v="7"/>
    </i>
    <i t="grand">
      <x/>
    </i>
  </colItems>
  <dataFields count="1">
    <dataField name="Sum of SUM(AVENEMP)" fld="10" baseField="0" baseItem="0"/>
  </dataFields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.xml"/><Relationship Id="rId4" Type="http://schemas.openxmlformats.org/officeDocument/2006/relationships/pivotTable" Target="../pivotTables/pivotTable6.xml"/><Relationship Id="rId5" Type="http://schemas.openxmlformats.org/officeDocument/2006/relationships/drawing" Target="../drawings/drawing44.xml"/><Relationship Id="rId1" Type="http://schemas.openxmlformats.org/officeDocument/2006/relationships/pivotTable" Target="../pivotTables/pivotTable3.xml"/><Relationship Id="rId2" Type="http://schemas.openxmlformats.org/officeDocument/2006/relationships/pivotTable" Target="../pivotTables/pivotTable4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M40"/>
  <sheetViews>
    <sheetView zoomScale="140" workbookViewId="0">
      <selection activeCell="K31" sqref="K31"/>
    </sheetView>
  </sheetViews>
  <sheetFormatPr baseColWidth="10" defaultRowHeight="13"/>
  <cols>
    <col min="1" max="1" width="3.140625" customWidth="1"/>
    <col min="2" max="2" width="7.28515625" style="70" customWidth="1"/>
    <col min="3" max="3" width="10" customWidth="1"/>
    <col min="4" max="4" width="10.140625" customWidth="1"/>
    <col min="5" max="5" width="2.42578125" customWidth="1"/>
    <col min="6" max="6" width="7.42578125" customWidth="1"/>
    <col min="7" max="7" width="6.85546875" customWidth="1"/>
    <col min="8" max="8" width="7.7109375" customWidth="1"/>
    <col min="9" max="10" width="7.28515625" customWidth="1"/>
    <col min="13" max="13" width="10.7109375" style="95"/>
  </cols>
  <sheetData>
    <row r="1" spans="1:13">
      <c r="A1" s="90"/>
      <c r="B1" s="91"/>
      <c r="C1" s="90"/>
      <c r="D1" s="90"/>
      <c r="E1" s="90"/>
      <c r="F1" s="90"/>
      <c r="G1" s="90"/>
      <c r="H1" s="90"/>
      <c r="I1" s="90"/>
      <c r="J1" s="90"/>
    </row>
    <row r="2" spans="1:13" ht="23">
      <c r="A2" s="90"/>
      <c r="B2" s="93" t="s">
        <v>313</v>
      </c>
      <c r="C2" s="90"/>
      <c r="D2" s="90"/>
      <c r="E2" s="90"/>
      <c r="F2" s="90"/>
      <c r="G2" s="90"/>
      <c r="H2" s="90"/>
      <c r="I2" s="90"/>
      <c r="J2" s="90"/>
    </row>
    <row r="3" spans="1:13">
      <c r="A3" s="90"/>
      <c r="B3" s="94"/>
      <c r="C3" s="90"/>
      <c r="D3" s="90"/>
      <c r="E3" s="90"/>
      <c r="F3" s="90"/>
      <c r="G3" s="90"/>
      <c r="H3" s="90"/>
      <c r="I3" s="90"/>
      <c r="J3" s="90"/>
    </row>
    <row r="4" spans="1:13">
      <c r="A4" s="90"/>
      <c r="B4" s="84"/>
      <c r="C4" s="72"/>
      <c r="D4" s="72"/>
      <c r="E4" s="81"/>
      <c r="F4" s="73" t="s">
        <v>305</v>
      </c>
      <c r="G4" s="72"/>
      <c r="H4" s="72"/>
      <c r="I4" s="74"/>
      <c r="J4" s="90"/>
    </row>
    <row r="5" spans="1:13" ht="21" customHeight="1">
      <c r="A5" s="90"/>
      <c r="B5" s="75"/>
      <c r="C5" s="69" t="s">
        <v>306</v>
      </c>
      <c r="D5" s="69" t="s">
        <v>307</v>
      </c>
      <c r="E5" s="82"/>
      <c r="F5" s="71" t="s">
        <v>308</v>
      </c>
      <c r="G5" s="71" t="s">
        <v>309</v>
      </c>
      <c r="H5" s="71" t="s">
        <v>310</v>
      </c>
      <c r="I5" s="76" t="s">
        <v>311</v>
      </c>
      <c r="J5" s="90"/>
      <c r="M5" s="95" t="s">
        <v>303</v>
      </c>
    </row>
    <row r="6" spans="1:13" ht="17" customHeight="1">
      <c r="A6" s="90"/>
      <c r="B6" s="85">
        <v>1983</v>
      </c>
      <c r="C6" s="77">
        <f>US!$J9</f>
        <v>174294</v>
      </c>
      <c r="D6" s="77">
        <f>Appalachian!$I9</f>
        <v>122989</v>
      </c>
      <c r="E6" s="83"/>
      <c r="F6" s="77">
        <f>CAPP!J9</f>
        <v>63911.666666666664</v>
      </c>
      <c r="G6" s="77" t="e">
        <f>VA!#REF!</f>
        <v>#REF!</v>
      </c>
      <c r="H6" s="77">
        <f>WV!$J9</f>
        <v>0</v>
      </c>
      <c r="I6" s="78">
        <f>KY!J9</f>
        <v>15461.75</v>
      </c>
      <c r="J6" s="90"/>
      <c r="L6">
        <v>1983</v>
      </c>
      <c r="M6" s="95">
        <v>122989</v>
      </c>
    </row>
    <row r="7" spans="1:13" ht="17" customHeight="1">
      <c r="A7" s="90"/>
      <c r="B7" s="85">
        <v>1984</v>
      </c>
      <c r="C7" s="77">
        <f>US!$J10</f>
        <v>183916</v>
      </c>
      <c r="D7" s="77">
        <f>Appalachian!$I10</f>
        <v>131345</v>
      </c>
      <c r="E7" s="83"/>
      <c r="F7" s="77">
        <f>CAPP!J10</f>
        <v>70122</v>
      </c>
      <c r="G7" s="77" t="e">
        <f>VA!#REF!</f>
        <v>#REF!</v>
      </c>
      <c r="H7" s="77">
        <f>WV!$J10</f>
        <v>0</v>
      </c>
      <c r="I7" s="78">
        <f>KY!J10</f>
        <v>16741.75</v>
      </c>
      <c r="J7" s="90"/>
      <c r="L7">
        <v>1984</v>
      </c>
      <c r="M7" s="95">
        <v>131345</v>
      </c>
    </row>
    <row r="8" spans="1:13" ht="17" customHeight="1">
      <c r="A8" s="90"/>
      <c r="B8" s="85">
        <v>1985</v>
      </c>
      <c r="C8" s="77">
        <f>US!$J11</f>
        <v>171940.33333333334</v>
      </c>
      <c r="D8" s="77">
        <f>Appalachian!$I11</f>
        <v>119489.33333333333</v>
      </c>
      <c r="E8" s="83"/>
      <c r="F8" s="77">
        <f>CAPP!J11</f>
        <v>64252.666666666664</v>
      </c>
      <c r="G8" s="77" t="e">
        <f>VA!#REF!</f>
        <v>#REF!</v>
      </c>
      <c r="H8" s="77">
        <f>WV!$J11</f>
        <v>0</v>
      </c>
      <c r="I8" s="78">
        <f>KY!J11</f>
        <v>16076.5</v>
      </c>
      <c r="J8" s="90"/>
      <c r="L8">
        <v>1985</v>
      </c>
      <c r="M8" s="95">
        <v>119489.33333333333</v>
      </c>
    </row>
    <row r="9" spans="1:13" ht="17" customHeight="1">
      <c r="A9" s="90"/>
      <c r="B9" s="85">
        <v>1986</v>
      </c>
      <c r="C9" s="77">
        <f>US!$J12</f>
        <v>161080.66666666666</v>
      </c>
      <c r="D9" s="77">
        <f>Appalachian!$I12</f>
        <v>112572.66666666667</v>
      </c>
      <c r="E9" s="83"/>
      <c r="F9" s="77">
        <f>CAPP!J12</f>
        <v>61682.333333333336</v>
      </c>
      <c r="G9" s="77" t="e">
        <f>VA!#REF!</f>
        <v>#REF!</v>
      </c>
      <c r="H9" s="77">
        <f>WV!$J12</f>
        <v>0</v>
      </c>
      <c r="I9" s="78">
        <f>KY!J12</f>
        <v>16435</v>
      </c>
      <c r="J9" s="90"/>
      <c r="L9">
        <v>1986</v>
      </c>
      <c r="M9" s="95">
        <v>112572.66666666667</v>
      </c>
    </row>
    <row r="10" spans="1:13" ht="17" customHeight="1">
      <c r="A10" s="90"/>
      <c r="B10" s="85">
        <v>1987</v>
      </c>
      <c r="C10" s="77">
        <f>US!$J13</f>
        <v>147217.33333333334</v>
      </c>
      <c r="D10" s="77">
        <f>Appalachian!$I13</f>
        <v>101532</v>
      </c>
      <c r="E10" s="83"/>
      <c r="F10" s="77">
        <f>CAPP!J13</f>
        <v>56217.666666666664</v>
      </c>
      <c r="G10" s="77" t="e">
        <f>VA!#REF!</f>
        <v>#REF!</v>
      </c>
      <c r="H10" s="77">
        <f>WV!$J13</f>
        <v>0</v>
      </c>
      <c r="I10" s="78">
        <f>KY!J13</f>
        <v>15869</v>
      </c>
      <c r="J10" s="90"/>
      <c r="L10">
        <v>1987</v>
      </c>
      <c r="M10" s="95">
        <v>101532</v>
      </c>
    </row>
    <row r="11" spans="1:13" ht="17" customHeight="1">
      <c r="A11" s="90"/>
      <c r="B11" s="85">
        <v>1988</v>
      </c>
      <c r="C11" s="77">
        <f>US!$J14</f>
        <v>140763.66666666666</v>
      </c>
      <c r="D11" s="77">
        <f>Appalachian!$I14</f>
        <v>97993</v>
      </c>
      <c r="E11" s="83"/>
      <c r="F11" s="77">
        <f>CAPP!J14</f>
        <v>55491</v>
      </c>
      <c r="G11" s="77" t="e">
        <f>VA!#REF!</f>
        <v>#REF!</v>
      </c>
      <c r="H11" s="77">
        <f>WV!$J14</f>
        <v>0</v>
      </c>
      <c r="I11" s="78">
        <f>KY!J14</f>
        <v>15224.25</v>
      </c>
      <c r="J11" s="90"/>
      <c r="L11">
        <v>1988</v>
      </c>
      <c r="M11" s="95">
        <v>97993</v>
      </c>
    </row>
    <row r="12" spans="1:13" ht="17" customHeight="1">
      <c r="A12" s="90"/>
      <c r="B12" s="85">
        <v>1989</v>
      </c>
      <c r="C12" s="77">
        <f>US!$J15</f>
        <v>135819</v>
      </c>
      <c r="D12" s="77">
        <f>Appalachian!$I15</f>
        <v>94845.333333333328</v>
      </c>
      <c r="E12" s="83"/>
      <c r="F12" s="77">
        <f>CAPP!J15</f>
        <v>53911</v>
      </c>
      <c r="G12" s="77" t="e">
        <f>VA!#REF!</f>
        <v>#REF!</v>
      </c>
      <c r="H12" s="77">
        <f>WV!$J15</f>
        <v>0</v>
      </c>
      <c r="I12" s="78">
        <f>KY!J15</f>
        <v>14946.25</v>
      </c>
      <c r="J12" s="90"/>
      <c r="L12">
        <v>1989</v>
      </c>
      <c r="M12" s="95">
        <v>94845.333333333328</v>
      </c>
    </row>
    <row r="13" spans="1:13" ht="17" customHeight="1">
      <c r="A13" s="90"/>
      <c r="B13" s="85">
        <v>1990</v>
      </c>
      <c r="C13" s="77">
        <f>US!$J16</f>
        <v>137454</v>
      </c>
      <c r="D13" s="77">
        <f>Appalachian!$I16</f>
        <v>96317.666666666672</v>
      </c>
      <c r="E13" s="83"/>
      <c r="F13" s="77">
        <f>CAPP!J16</f>
        <v>55562.666666666664</v>
      </c>
      <c r="G13" s="77" t="e">
        <f>VA!#REF!</f>
        <v>#REF!</v>
      </c>
      <c r="H13" s="77">
        <f>WV!$J16</f>
        <v>0</v>
      </c>
      <c r="I13" s="78">
        <f>KY!J16</f>
        <v>15546.75</v>
      </c>
      <c r="J13" s="90"/>
      <c r="L13">
        <v>1990</v>
      </c>
      <c r="M13" s="95">
        <v>96317.666666666672</v>
      </c>
    </row>
    <row r="14" spans="1:13" ht="17" customHeight="1">
      <c r="A14" s="90"/>
      <c r="B14" s="85">
        <v>1991</v>
      </c>
      <c r="C14" s="77">
        <f>US!$J17</f>
        <v>126698.33333333333</v>
      </c>
      <c r="D14" s="77">
        <f>Appalachian!$I17</f>
        <v>87358.666666666672</v>
      </c>
      <c r="E14" s="83"/>
      <c r="F14" s="77">
        <f>CAPP!J17</f>
        <v>50951.666666666664</v>
      </c>
      <c r="G14" s="77" t="e">
        <f>VA!#REF!</f>
        <v>#REF!</v>
      </c>
      <c r="H14" s="77">
        <f>WV!$J17</f>
        <v>0</v>
      </c>
      <c r="I14" s="78">
        <f>KY!J17</f>
        <v>14023.5</v>
      </c>
      <c r="J14" s="90"/>
      <c r="L14">
        <v>1991</v>
      </c>
      <c r="M14" s="95">
        <v>87358.666666666672</v>
      </c>
    </row>
    <row r="15" spans="1:13" ht="17" customHeight="1">
      <c r="A15" s="90"/>
      <c r="B15" s="85">
        <v>1992</v>
      </c>
      <c r="C15" s="77">
        <f>US!$J18</f>
        <v>117871.66666666667</v>
      </c>
      <c r="D15" s="77">
        <f>Appalachian!$I18</f>
        <v>80705.666666666672</v>
      </c>
      <c r="E15" s="83"/>
      <c r="F15" s="77">
        <f>CAPP!J18</f>
        <v>47701.333333333336</v>
      </c>
      <c r="G15" s="77" t="e">
        <f>VA!#REF!</f>
        <v>#REF!</v>
      </c>
      <c r="H15" s="79">
        <f>WV!$J18</f>
        <v>0</v>
      </c>
      <c r="I15" s="78">
        <f>KY!J18</f>
        <v>12883.5</v>
      </c>
      <c r="J15" s="90"/>
      <c r="L15">
        <v>1992</v>
      </c>
      <c r="M15" s="95">
        <v>80705.666666666672</v>
      </c>
    </row>
    <row r="16" spans="1:13" ht="17" customHeight="1">
      <c r="A16" s="90"/>
      <c r="B16" s="85">
        <v>1993</v>
      </c>
      <c r="C16" s="77">
        <f>US!$J19</f>
        <v>104747.33333333333</v>
      </c>
      <c r="D16" s="77">
        <f>Appalachian!$I19</f>
        <v>71754.666666666672</v>
      </c>
      <c r="E16" s="83"/>
      <c r="F16" s="77">
        <f>CAPP!J19</f>
        <v>43848.666666666664</v>
      </c>
      <c r="G16" s="77" t="e">
        <f>VA!#REF!</f>
        <v>#REF!</v>
      </c>
      <c r="H16" s="77">
        <f>WV!$J19</f>
        <v>0</v>
      </c>
      <c r="I16" s="78">
        <f>KY!J19</f>
        <v>11984.25</v>
      </c>
      <c r="J16" s="90"/>
      <c r="L16">
        <v>1993</v>
      </c>
      <c r="M16" s="95">
        <v>71754.666666666672</v>
      </c>
    </row>
    <row r="17" spans="1:13" ht="17" customHeight="1">
      <c r="A17" s="90"/>
      <c r="B17" s="85">
        <v>1994</v>
      </c>
      <c r="C17" s="77">
        <f>US!$J20</f>
        <v>105366</v>
      </c>
      <c r="D17" s="77">
        <f>Appalachian!$I20</f>
        <v>71269.666666666672</v>
      </c>
      <c r="E17" s="83"/>
      <c r="F17" s="77">
        <f>CAPP!J20</f>
        <v>42880.666666666664</v>
      </c>
      <c r="G17" s="77" t="e">
        <f>VA!#REF!</f>
        <v>#REF!</v>
      </c>
      <c r="H17" s="77">
        <f>WV!$J20</f>
        <v>0</v>
      </c>
      <c r="I17" s="78">
        <f>KY!J20</f>
        <v>12294.75</v>
      </c>
      <c r="J17" s="90"/>
      <c r="L17">
        <v>1994</v>
      </c>
      <c r="M17" s="95">
        <v>71269.666666666672</v>
      </c>
    </row>
    <row r="18" spans="1:13" ht="17" customHeight="1">
      <c r="A18" s="90"/>
      <c r="B18" s="85">
        <v>1995</v>
      </c>
      <c r="C18" s="77">
        <f>US!$J21</f>
        <v>97431.666666666672</v>
      </c>
      <c r="D18" s="77">
        <f>Appalachian!$I21</f>
        <v>66270</v>
      </c>
      <c r="E18" s="83"/>
      <c r="F18" s="77">
        <f>CAPP!J21</f>
        <v>39806.333333333336</v>
      </c>
      <c r="G18" s="77" t="e">
        <f>VA!#REF!</f>
        <v>#REF!</v>
      </c>
      <c r="H18" s="77">
        <f>WV!$J21</f>
        <v>0</v>
      </c>
      <c r="I18" s="78">
        <f>KY!J21</f>
        <v>10885.25</v>
      </c>
      <c r="J18" s="90"/>
      <c r="L18">
        <v>1995</v>
      </c>
      <c r="M18" s="95">
        <v>66270</v>
      </c>
    </row>
    <row r="19" spans="1:13" ht="17" customHeight="1">
      <c r="A19" s="90"/>
      <c r="B19" s="85">
        <v>1996</v>
      </c>
      <c r="C19" s="79">
        <f>US!$J22</f>
        <v>90727.666666666672</v>
      </c>
      <c r="D19" s="77">
        <f>Appalachian!$I22</f>
        <v>61852.666666666664</v>
      </c>
      <c r="E19" s="83"/>
      <c r="F19" s="79">
        <f>CAPP!J22</f>
        <v>36599.666666666664</v>
      </c>
      <c r="G19" s="77" t="e">
        <f>VA!#REF!</f>
        <v>#REF!</v>
      </c>
      <c r="H19" s="77">
        <f>WV!$J22</f>
        <v>0</v>
      </c>
      <c r="I19" s="78">
        <f>KY!J22</f>
        <v>9864.5</v>
      </c>
      <c r="J19" s="90"/>
      <c r="L19">
        <v>1996</v>
      </c>
      <c r="M19" s="95">
        <v>61852.666666666664</v>
      </c>
    </row>
    <row r="20" spans="1:13" ht="17" customHeight="1">
      <c r="A20" s="90"/>
      <c r="B20" s="85">
        <v>1997</v>
      </c>
      <c r="C20" s="77">
        <f>US!$J23</f>
        <v>88181</v>
      </c>
      <c r="D20" s="79">
        <f>Appalachian!$I23</f>
        <v>60487.666666666664</v>
      </c>
      <c r="E20" s="83"/>
      <c r="F20" s="77">
        <f>CAPP!J23</f>
        <v>36006.333333333336</v>
      </c>
      <c r="G20" s="77" t="e">
        <f>VA!#REF!</f>
        <v>#REF!</v>
      </c>
      <c r="H20" s="77">
        <f>WV!$J23</f>
        <v>0</v>
      </c>
      <c r="I20" s="78">
        <f>KY!J23</f>
        <v>9759.5</v>
      </c>
      <c r="J20" s="90"/>
      <c r="L20">
        <v>1997</v>
      </c>
      <c r="M20" s="95">
        <v>60487.666666666664</v>
      </c>
    </row>
    <row r="21" spans="1:13" ht="17" customHeight="1">
      <c r="A21" s="90"/>
      <c r="B21" s="85">
        <v>1998</v>
      </c>
      <c r="C21" s="77">
        <f>US!$J24</f>
        <v>84563</v>
      </c>
      <c r="D21" s="77">
        <f>Appalachian!$I24</f>
        <v>57248</v>
      </c>
      <c r="E21" s="83"/>
      <c r="F21" s="77">
        <f>CAPP!J24</f>
        <v>33473.333333333336</v>
      </c>
      <c r="G21" s="77" t="e">
        <f>VA!#REF!</f>
        <v>#REF!</v>
      </c>
      <c r="H21" s="77">
        <f>WV!$J24</f>
        <v>0</v>
      </c>
      <c r="I21" s="78">
        <f>KY!J24</f>
        <v>9511</v>
      </c>
      <c r="J21" s="90"/>
      <c r="L21">
        <v>1998</v>
      </c>
      <c r="M21" s="95">
        <v>57248</v>
      </c>
    </row>
    <row r="22" spans="1:13" ht="17" customHeight="1">
      <c r="A22" s="90"/>
      <c r="B22" s="85">
        <v>1999</v>
      </c>
      <c r="C22" s="77">
        <f>US!$J25</f>
        <v>78691</v>
      </c>
      <c r="D22" s="77">
        <f>Appalachian!$I25</f>
        <v>52273.666666666664</v>
      </c>
      <c r="E22" s="83"/>
      <c r="F22" s="77">
        <f>CAPP!J25</f>
        <v>30599.666666666668</v>
      </c>
      <c r="G22" s="77" t="e">
        <f>VA!#REF!</f>
        <v>#REF!</v>
      </c>
      <c r="H22" s="77">
        <f>WV!$J25</f>
        <v>0</v>
      </c>
      <c r="I22" s="78">
        <f>KY!J25</f>
        <v>8622</v>
      </c>
      <c r="J22" s="90"/>
      <c r="L22">
        <v>1999</v>
      </c>
      <c r="M22" s="95">
        <v>52273.666666666664</v>
      </c>
    </row>
    <row r="23" spans="1:13" ht="17" customHeight="1">
      <c r="A23" s="90"/>
      <c r="B23" s="85">
        <v>2000</v>
      </c>
      <c r="C23" s="77">
        <f>US!$J26</f>
        <v>71314.333333333328</v>
      </c>
      <c r="D23" s="77">
        <f>Appalachian!$I26</f>
        <v>47289.333333333336</v>
      </c>
      <c r="E23" s="83"/>
      <c r="F23" s="77">
        <f>CAPP!J26</f>
        <v>28470.333333333332</v>
      </c>
      <c r="G23" s="77" t="e">
        <f>VA!#REF!</f>
        <v>#REF!</v>
      </c>
      <c r="H23" s="77">
        <f>WV!$J26</f>
        <v>0</v>
      </c>
      <c r="I23" s="78">
        <f>KY!J26</f>
        <v>7983</v>
      </c>
      <c r="J23" s="90"/>
      <c r="L23">
        <v>2000</v>
      </c>
      <c r="M23" s="95">
        <v>47289.333333333336</v>
      </c>
    </row>
    <row r="24" spans="1:13" ht="17" customHeight="1">
      <c r="A24" s="90"/>
      <c r="B24" s="85">
        <v>2001</v>
      </c>
      <c r="C24" s="77">
        <f>US!$J27</f>
        <v>74023.666666666672</v>
      </c>
      <c r="D24" s="77">
        <f>Appalachian!$I27</f>
        <v>50069</v>
      </c>
      <c r="E24" s="83"/>
      <c r="F24" s="77">
        <f>CAPP!J27</f>
        <v>30905</v>
      </c>
      <c r="G24" s="79" t="e">
        <f>VA!#REF!</f>
        <v>#REF!</v>
      </c>
      <c r="H24" s="77">
        <f>WV!$J27</f>
        <v>0</v>
      </c>
      <c r="I24" s="78">
        <f>KY!J27</f>
        <v>8550.25</v>
      </c>
      <c r="J24" s="90"/>
      <c r="L24">
        <v>2001</v>
      </c>
      <c r="M24" s="95">
        <v>50069</v>
      </c>
    </row>
    <row r="25" spans="1:13" ht="17" customHeight="1">
      <c r="A25" s="90"/>
      <c r="B25" s="85">
        <v>2002</v>
      </c>
      <c r="C25" s="77">
        <f>US!$J28</f>
        <v>74382.666666666672</v>
      </c>
      <c r="D25" s="77">
        <f>Appalachian!$I28</f>
        <v>49415.333333333336</v>
      </c>
      <c r="E25" s="83"/>
      <c r="F25" s="77">
        <f>CAPP!J28</f>
        <v>31161</v>
      </c>
      <c r="G25" s="77" t="e">
        <f>VA!#REF!</f>
        <v>#REF!</v>
      </c>
      <c r="H25" s="77">
        <f>WV!$J28</f>
        <v>0</v>
      </c>
      <c r="I25" s="78">
        <f>KY!J28</f>
        <v>8277</v>
      </c>
      <c r="J25" s="90"/>
      <c r="L25">
        <v>2002</v>
      </c>
      <c r="M25" s="95">
        <v>49415.333333333336</v>
      </c>
    </row>
    <row r="26" spans="1:13" ht="17" customHeight="1">
      <c r="A26" s="90"/>
      <c r="B26" s="85">
        <v>2003</v>
      </c>
      <c r="C26" s="77">
        <f>US!$J29</f>
        <v>69853.333333333328</v>
      </c>
      <c r="D26" s="77">
        <f>Appalachian!$I29</f>
        <v>45292.666666666664</v>
      </c>
      <c r="E26" s="83"/>
      <c r="F26" s="77">
        <f>CAPP!J29</f>
        <v>28030</v>
      </c>
      <c r="G26" s="77" t="e">
        <f>VA!#REF!</f>
        <v>#REF!</v>
      </c>
      <c r="H26" s="77">
        <f>WV!$J29</f>
        <v>0</v>
      </c>
      <c r="I26" s="78">
        <f>KY!J29</f>
        <v>7240.75</v>
      </c>
      <c r="J26" s="90"/>
      <c r="L26">
        <v>2003</v>
      </c>
      <c r="M26" s="95">
        <v>45292.666666666664</v>
      </c>
    </row>
    <row r="27" spans="1:13" ht="17" customHeight="1">
      <c r="A27" s="90"/>
      <c r="B27" s="85">
        <v>2004</v>
      </c>
      <c r="C27" s="77">
        <f>US!$J30</f>
        <v>72126.666666666672</v>
      </c>
      <c r="D27" s="77">
        <f>Appalachian!$I30</f>
        <v>47434.333333333336</v>
      </c>
      <c r="E27" s="83"/>
      <c r="F27" s="77">
        <f>CAPP!J30</f>
        <v>28944.333333333332</v>
      </c>
      <c r="G27" s="77" t="e">
        <f>VA!#REF!</f>
        <v>#REF!</v>
      </c>
      <c r="H27" s="77">
        <f>WV!$J30</f>
        <v>0</v>
      </c>
      <c r="I27" s="78">
        <f>KY!J30</f>
        <v>7591.5</v>
      </c>
      <c r="J27" s="90"/>
      <c r="L27">
        <v>2004</v>
      </c>
      <c r="M27" s="95">
        <v>47434.333333333336</v>
      </c>
    </row>
    <row r="28" spans="1:13" ht="17" customHeight="1">
      <c r="A28" s="90"/>
      <c r="B28" s="85">
        <v>2005</v>
      </c>
      <c r="C28" s="77">
        <f>US!$J31</f>
        <v>77659.666666666672</v>
      </c>
      <c r="D28" s="77">
        <f>Appalachian!$I31</f>
        <v>51985</v>
      </c>
      <c r="E28" s="83"/>
      <c r="F28" s="77">
        <f>CAPP!J31</f>
        <v>32313</v>
      </c>
      <c r="G28" s="77" t="e">
        <f>VA!#REF!</f>
        <v>#REF!</v>
      </c>
      <c r="H28" s="77">
        <f>WV!$J31</f>
        <v>0</v>
      </c>
      <c r="I28" s="78">
        <f>KY!J31</f>
        <v>8481</v>
      </c>
      <c r="J28" s="90"/>
      <c r="L28">
        <v>2005</v>
      </c>
      <c r="M28" s="95">
        <v>51985</v>
      </c>
    </row>
    <row r="29" spans="1:13" ht="17" customHeight="1">
      <c r="A29" s="90"/>
      <c r="B29" s="85">
        <v>2006</v>
      </c>
      <c r="C29" s="77">
        <f>US!$J32</f>
        <v>81605.333333333328</v>
      </c>
      <c r="D29" s="77">
        <f>Appalachian!$I32</f>
        <v>54283.333333333336</v>
      </c>
      <c r="E29" s="83"/>
      <c r="F29" s="77">
        <f>CAPP!J32</f>
        <v>34783.333333333336</v>
      </c>
      <c r="G29" s="77" t="e">
        <f>VA!#REF!</f>
        <v>#REF!</v>
      </c>
      <c r="H29" s="77">
        <f>WV!$J32</f>
        <v>0</v>
      </c>
      <c r="I29" s="78">
        <f>KY!J32</f>
        <v>9063.5</v>
      </c>
      <c r="J29" s="90"/>
      <c r="L29">
        <v>2006</v>
      </c>
      <c r="M29" s="95">
        <v>54283.333333333336</v>
      </c>
    </row>
    <row r="30" spans="1:13" ht="17" customHeight="1">
      <c r="A30" s="90"/>
      <c r="B30" s="85">
        <v>2007</v>
      </c>
      <c r="C30" s="77">
        <f>US!$J33</f>
        <v>80965.666666666672</v>
      </c>
      <c r="D30" s="77">
        <f>Appalachian!$I33</f>
        <v>53203</v>
      </c>
      <c r="E30" s="83"/>
      <c r="F30" s="77">
        <f>CAPP!J33</f>
        <v>34036.666666666664</v>
      </c>
      <c r="G30" s="77" t="e">
        <f>VA!#REF!</f>
        <v>#REF!</v>
      </c>
      <c r="H30" s="77">
        <f>WV!$J33</f>
        <v>0</v>
      </c>
      <c r="I30" s="78">
        <f>KY!J33</f>
        <v>8511</v>
      </c>
      <c r="J30" s="90"/>
      <c r="L30">
        <v>2007</v>
      </c>
      <c r="M30" s="95">
        <v>53203</v>
      </c>
    </row>
    <row r="31" spans="1:13" ht="17" customHeight="1">
      <c r="A31" s="90"/>
      <c r="B31" s="85">
        <v>2008</v>
      </c>
      <c r="C31" s="77">
        <f>US!$J34</f>
        <v>84344.333333333328</v>
      </c>
      <c r="D31" s="77">
        <f>Appalachian!$I34</f>
        <v>56377.333333333336</v>
      </c>
      <c r="E31" s="83"/>
      <c r="F31" s="77">
        <f>CAPP!J34</f>
        <v>35965.666666666664</v>
      </c>
      <c r="G31" s="77" t="e">
        <f>VA!#REF!</f>
        <v>#REF!</v>
      </c>
      <c r="H31" s="77">
        <f>WV!$J34</f>
        <v>0</v>
      </c>
      <c r="I31" s="78">
        <f>KY!J34</f>
        <v>9060</v>
      </c>
      <c r="J31" s="90"/>
      <c r="L31">
        <v>2008</v>
      </c>
      <c r="M31" s="95">
        <v>56377.333333333336</v>
      </c>
    </row>
    <row r="32" spans="1:13" ht="17" customHeight="1">
      <c r="A32" s="90"/>
      <c r="B32" s="85">
        <v>2009</v>
      </c>
      <c r="C32" s="77">
        <f>US!$J35</f>
        <v>87590</v>
      </c>
      <c r="D32" s="77">
        <f>Appalachian!$I35</f>
        <v>57556.333333333336</v>
      </c>
      <c r="E32" s="83"/>
      <c r="F32" s="77">
        <f>CAPP!J35</f>
        <v>36506.333333333336</v>
      </c>
      <c r="G32" s="77" t="e">
        <f>VA!#REF!</f>
        <v>#REF!</v>
      </c>
      <c r="H32" s="77">
        <f>WV!$J35</f>
        <v>0</v>
      </c>
      <c r="I32" s="80">
        <f>KY!J35</f>
        <v>9207.75</v>
      </c>
      <c r="J32" s="90"/>
      <c r="L32">
        <v>2009</v>
      </c>
      <c r="M32" s="95">
        <v>57556.333333333336</v>
      </c>
    </row>
    <row r="33" spans="1:13" ht="17" customHeight="1" thickBot="1">
      <c r="A33" s="90"/>
      <c r="B33" s="85">
        <v>2010</v>
      </c>
      <c r="C33" s="77">
        <f>US!$J36</f>
        <v>84825</v>
      </c>
      <c r="D33" s="77">
        <f>Appalachian!$I36</f>
        <v>55253.333333333336</v>
      </c>
      <c r="E33" s="83"/>
      <c r="F33" s="77">
        <f>CAPP!J36</f>
        <v>34109.333333333336</v>
      </c>
      <c r="G33" s="77" t="e">
        <f>VA!#REF!</f>
        <v>#REF!</v>
      </c>
      <c r="H33" s="77">
        <f>WV!$J36</f>
        <v>0</v>
      </c>
      <c r="I33" s="78">
        <f>KY!J36</f>
        <v>9039.75</v>
      </c>
      <c r="J33" s="90"/>
      <c r="L33">
        <v>2010</v>
      </c>
      <c r="M33" s="95">
        <v>55253.333333333336</v>
      </c>
    </row>
    <row r="34" spans="1:13" ht="17" customHeight="1" thickBot="1">
      <c r="A34" s="90"/>
      <c r="B34" s="87">
        <v>2011</v>
      </c>
      <c r="C34" s="88">
        <f>US!$J37</f>
        <v>90354.333333333328</v>
      </c>
      <c r="D34" s="88">
        <f>Appalachian!$I37</f>
        <v>59059</v>
      </c>
      <c r="E34" s="86"/>
      <c r="F34" s="88">
        <f>CAPP!J37</f>
        <v>36514.333333333336</v>
      </c>
      <c r="G34" s="88" t="e">
        <f>VA!#REF!</f>
        <v>#REF!</v>
      </c>
      <c r="H34" s="88">
        <f>WV!$J37</f>
        <v>0</v>
      </c>
      <c r="I34" s="89">
        <f>KY!J37</f>
        <v>9629</v>
      </c>
      <c r="J34" s="90"/>
      <c r="L34">
        <v>2011</v>
      </c>
      <c r="M34" s="95">
        <v>59059</v>
      </c>
    </row>
    <row r="35" spans="1:13">
      <c r="A35" s="90"/>
      <c r="B35" s="91"/>
      <c r="C35" s="90"/>
      <c r="D35" s="90"/>
      <c r="E35" s="90"/>
      <c r="F35" s="90"/>
      <c r="G35" s="90"/>
      <c r="H35" s="90"/>
      <c r="I35" s="90"/>
      <c r="J35" s="90"/>
    </row>
    <row r="36" spans="1:13">
      <c r="A36" s="90"/>
      <c r="B36" s="92" t="s">
        <v>312</v>
      </c>
      <c r="C36" s="90"/>
      <c r="D36" s="90"/>
      <c r="E36" s="90"/>
      <c r="F36" s="90"/>
      <c r="G36" s="90"/>
      <c r="H36" s="90"/>
      <c r="I36" s="90"/>
      <c r="J36" s="90"/>
    </row>
    <row r="37" spans="1:13">
      <c r="A37" s="90"/>
      <c r="B37" s="91"/>
      <c r="C37" s="90"/>
      <c r="D37" s="90"/>
      <c r="E37" s="90"/>
      <c r="F37" s="90"/>
      <c r="G37" s="90"/>
      <c r="H37" s="90"/>
      <c r="I37" s="90"/>
      <c r="J37" s="90"/>
    </row>
    <row r="38" spans="1:13">
      <c r="A38" s="90"/>
      <c r="B38" s="98" t="s">
        <v>327</v>
      </c>
      <c r="C38" s="90"/>
      <c r="D38" s="90"/>
      <c r="E38" s="90"/>
      <c r="F38" s="90"/>
      <c r="G38" s="90"/>
      <c r="H38" s="90"/>
      <c r="I38" s="90"/>
      <c r="J38" s="90"/>
    </row>
    <row r="39" spans="1:13">
      <c r="A39" s="90"/>
      <c r="B39" s="91"/>
      <c r="C39" s="90"/>
      <c r="D39" s="90"/>
      <c r="E39" s="90"/>
      <c r="F39" s="90"/>
      <c r="G39" s="90"/>
      <c r="H39" s="90"/>
      <c r="I39" s="90"/>
      <c r="J39" s="90"/>
    </row>
    <row r="40" spans="1:13" ht="14">
      <c r="B40" s="97"/>
    </row>
  </sheetData>
  <sheetCalcPr fullCalcOnLoad="1"/>
  <phoneticPr fontId="9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2:AW40"/>
  <sheetViews>
    <sheetView workbookViewId="0">
      <selection activeCell="F10" sqref="F10:AW10"/>
    </sheetView>
  </sheetViews>
  <sheetFormatPr baseColWidth="10" defaultRowHeight="13"/>
  <cols>
    <col min="1" max="1" width="14.85546875" customWidth="1"/>
    <col min="2" max="2" width="38.28515625" customWidth="1"/>
    <col min="3" max="3" width="20.85546875" customWidth="1"/>
    <col min="4" max="4" width="36.140625" customWidth="1"/>
    <col min="5" max="5" width="23" customWidth="1"/>
    <col min="6" max="6" width="6.140625" customWidth="1"/>
    <col min="7" max="39" width="5.42578125" customWidth="1"/>
    <col min="40" max="43" width="5.28515625" customWidth="1"/>
    <col min="44" max="45" width="5.42578125" customWidth="1"/>
    <col min="46" max="49" width="5.28515625" customWidth="1"/>
  </cols>
  <sheetData>
    <row r="2" spans="1:49">
      <c r="A2" t="s">
        <v>43</v>
      </c>
    </row>
    <row r="3" spans="1:49">
      <c r="A3" t="s">
        <v>44</v>
      </c>
      <c r="B3" t="s">
        <v>227</v>
      </c>
    </row>
    <row r="4" spans="1:49">
      <c r="A4" t="s">
        <v>3</v>
      </c>
      <c r="B4" s="61">
        <v>39393</v>
      </c>
    </row>
    <row r="7" spans="1:49">
      <c r="D7" s="33"/>
      <c r="E7" s="33"/>
      <c r="F7" s="108">
        <v>2002</v>
      </c>
      <c r="G7" s="109"/>
      <c r="H7" s="109"/>
      <c r="I7" s="110"/>
      <c r="J7" s="108">
        <v>2003</v>
      </c>
      <c r="K7" s="109"/>
      <c r="L7" s="109"/>
      <c r="M7" s="110"/>
      <c r="N7" s="108">
        <v>2004</v>
      </c>
      <c r="O7" s="109"/>
      <c r="P7" s="109"/>
      <c r="Q7" s="110"/>
      <c r="R7" s="108">
        <v>2005</v>
      </c>
      <c r="S7" s="109"/>
      <c r="T7" s="109"/>
      <c r="U7" s="110"/>
      <c r="V7" s="108">
        <v>2006</v>
      </c>
      <c r="W7" s="109"/>
      <c r="X7" s="109"/>
      <c r="Y7" s="110"/>
      <c r="Z7" s="108">
        <v>2007</v>
      </c>
      <c r="AA7" s="109"/>
      <c r="AB7" s="109"/>
      <c r="AC7" s="110"/>
      <c r="AD7" s="108">
        <v>2008</v>
      </c>
      <c r="AE7" s="109"/>
      <c r="AF7" s="109"/>
      <c r="AG7" s="110"/>
      <c r="AH7" s="108">
        <v>2009</v>
      </c>
      <c r="AI7" s="109"/>
      <c r="AJ7" s="109"/>
      <c r="AK7" s="110"/>
      <c r="AL7" s="108">
        <v>2010</v>
      </c>
      <c r="AM7" s="109"/>
      <c r="AN7" s="109"/>
      <c r="AO7" s="110"/>
      <c r="AP7" s="108">
        <v>2011</v>
      </c>
      <c r="AQ7" s="109"/>
      <c r="AR7" s="109"/>
      <c r="AS7" s="110"/>
      <c r="AT7" s="108">
        <v>2012</v>
      </c>
      <c r="AU7" s="109"/>
      <c r="AV7" s="109"/>
      <c r="AW7" s="110"/>
    </row>
    <row r="8" spans="1:49">
      <c r="F8" s="33" t="s">
        <v>39</v>
      </c>
      <c r="G8" s="33" t="s">
        <v>40</v>
      </c>
      <c r="H8" s="33" t="s">
        <v>41</v>
      </c>
      <c r="I8" s="33" t="s">
        <v>42</v>
      </c>
      <c r="J8" s="33" t="s">
        <v>39</v>
      </c>
      <c r="K8" s="33" t="s">
        <v>40</v>
      </c>
      <c r="L8" s="33" t="s">
        <v>41</v>
      </c>
      <c r="M8" s="33" t="s">
        <v>42</v>
      </c>
      <c r="N8" s="33" t="s">
        <v>39</v>
      </c>
      <c r="O8" s="33" t="s">
        <v>40</v>
      </c>
      <c r="P8" s="33" t="s">
        <v>41</v>
      </c>
      <c r="Q8" s="33" t="s">
        <v>42</v>
      </c>
      <c r="R8" s="33" t="s">
        <v>39</v>
      </c>
      <c r="S8" s="33" t="s">
        <v>40</v>
      </c>
      <c r="T8" s="33" t="s">
        <v>41</v>
      </c>
      <c r="U8" s="33" t="s">
        <v>42</v>
      </c>
      <c r="V8" s="33" t="s">
        <v>39</v>
      </c>
      <c r="W8" s="33" t="s">
        <v>40</v>
      </c>
      <c r="X8" s="33" t="s">
        <v>41</v>
      </c>
      <c r="Y8" s="33" t="s">
        <v>42</v>
      </c>
      <c r="Z8" s="33" t="s">
        <v>39</v>
      </c>
      <c r="AA8" s="33" t="s">
        <v>40</v>
      </c>
      <c r="AB8" s="33" t="s">
        <v>41</v>
      </c>
      <c r="AC8" s="33" t="s">
        <v>42</v>
      </c>
      <c r="AD8" s="33" t="s">
        <v>39</v>
      </c>
      <c r="AE8" s="33" t="s">
        <v>40</v>
      </c>
      <c r="AF8" s="33" t="s">
        <v>41</v>
      </c>
      <c r="AG8" s="33" t="s">
        <v>42</v>
      </c>
      <c r="AH8" s="33" t="s">
        <v>39</v>
      </c>
      <c r="AI8" s="33" t="s">
        <v>40</v>
      </c>
      <c r="AJ8" s="33" t="s">
        <v>41</v>
      </c>
      <c r="AK8" s="33" t="s">
        <v>42</v>
      </c>
      <c r="AL8" s="33" t="s">
        <v>39</v>
      </c>
      <c r="AM8" s="33" t="s">
        <v>40</v>
      </c>
      <c r="AN8" s="33" t="s">
        <v>41</v>
      </c>
      <c r="AO8" s="33" t="s">
        <v>42</v>
      </c>
      <c r="AP8" s="33" t="s">
        <v>39</v>
      </c>
      <c r="AQ8" s="33" t="s">
        <v>40</v>
      </c>
      <c r="AR8" s="33" t="s">
        <v>41</v>
      </c>
      <c r="AS8" s="33" t="s">
        <v>42</v>
      </c>
      <c r="AT8" s="33" t="s">
        <v>39</v>
      </c>
      <c r="AU8" s="33" t="s">
        <v>40</v>
      </c>
      <c r="AV8" s="33" t="s">
        <v>41</v>
      </c>
      <c r="AW8" s="33" t="s">
        <v>42</v>
      </c>
    </row>
    <row r="9" spans="1:49">
      <c r="A9" t="s">
        <v>46</v>
      </c>
      <c r="B9" t="s">
        <v>47</v>
      </c>
      <c r="C9" t="s">
        <v>48</v>
      </c>
      <c r="D9" t="s">
        <v>49</v>
      </c>
      <c r="E9" t="s">
        <v>50</v>
      </c>
      <c r="F9">
        <v>200201</v>
      </c>
      <c r="G9">
        <v>200202</v>
      </c>
      <c r="H9">
        <v>200203</v>
      </c>
      <c r="I9">
        <v>200204</v>
      </c>
      <c r="J9">
        <v>200301</v>
      </c>
      <c r="K9">
        <v>200302</v>
      </c>
      <c r="L9">
        <v>200303</v>
      </c>
      <c r="M9">
        <v>200304</v>
      </c>
      <c r="N9">
        <v>200401</v>
      </c>
      <c r="O9">
        <v>200402</v>
      </c>
      <c r="P9">
        <v>200403</v>
      </c>
      <c r="Q9">
        <v>200404</v>
      </c>
      <c r="R9">
        <v>200501</v>
      </c>
      <c r="S9">
        <v>200502</v>
      </c>
      <c r="T9">
        <v>200503</v>
      </c>
      <c r="U9">
        <v>200504</v>
      </c>
      <c r="V9">
        <v>200601</v>
      </c>
      <c r="W9">
        <v>200602</v>
      </c>
      <c r="X9">
        <v>200603</v>
      </c>
      <c r="Y9">
        <v>200604</v>
      </c>
      <c r="Z9">
        <v>200701</v>
      </c>
      <c r="AA9">
        <v>200702</v>
      </c>
      <c r="AB9">
        <v>200703</v>
      </c>
      <c r="AC9">
        <v>200704</v>
      </c>
      <c r="AD9">
        <v>200801</v>
      </c>
      <c r="AE9">
        <v>200802</v>
      </c>
      <c r="AF9">
        <v>200803</v>
      </c>
      <c r="AG9">
        <v>200804</v>
      </c>
      <c r="AH9">
        <v>200901</v>
      </c>
      <c r="AI9">
        <v>200902</v>
      </c>
      <c r="AJ9">
        <v>200903</v>
      </c>
      <c r="AK9">
        <v>200904</v>
      </c>
      <c r="AL9">
        <v>201001</v>
      </c>
      <c r="AM9">
        <v>201002</v>
      </c>
      <c r="AN9">
        <v>201003</v>
      </c>
      <c r="AO9">
        <v>201004</v>
      </c>
      <c r="AP9">
        <v>201101</v>
      </c>
      <c r="AQ9">
        <v>201102</v>
      </c>
      <c r="AR9">
        <v>201103</v>
      </c>
      <c r="AS9">
        <v>201104</v>
      </c>
      <c r="AT9">
        <v>201201</v>
      </c>
      <c r="AU9">
        <v>201202</v>
      </c>
      <c r="AV9">
        <v>201203</v>
      </c>
      <c r="AW9">
        <v>201204</v>
      </c>
    </row>
    <row r="10" spans="1:49">
      <c r="A10" t="s">
        <v>51</v>
      </c>
      <c r="B10" t="s">
        <v>52</v>
      </c>
      <c r="C10" t="s">
        <v>53</v>
      </c>
      <c r="D10" t="s">
        <v>54</v>
      </c>
      <c r="F10">
        <v>230.4</v>
      </c>
      <c r="G10">
        <v>231.7</v>
      </c>
      <c r="H10">
        <v>268.7</v>
      </c>
      <c r="I10">
        <v>246.8</v>
      </c>
      <c r="J10">
        <v>249.4</v>
      </c>
      <c r="K10">
        <v>232.1</v>
      </c>
      <c r="L10">
        <v>271.89999999999998</v>
      </c>
      <c r="M10">
        <v>251.8</v>
      </c>
      <c r="N10">
        <v>252.3</v>
      </c>
      <c r="O10">
        <v>238.5</v>
      </c>
      <c r="P10">
        <v>270.7</v>
      </c>
      <c r="Q10">
        <v>254.8</v>
      </c>
      <c r="R10">
        <v>255.7</v>
      </c>
      <c r="S10">
        <v>242.3</v>
      </c>
      <c r="T10">
        <v>282.10000000000002</v>
      </c>
      <c r="U10">
        <v>257.39999999999998</v>
      </c>
      <c r="V10">
        <v>250.9</v>
      </c>
      <c r="W10">
        <v>240.4</v>
      </c>
      <c r="X10">
        <v>279.60000000000002</v>
      </c>
      <c r="Y10">
        <v>255.8</v>
      </c>
      <c r="Z10">
        <v>257.5</v>
      </c>
      <c r="AA10">
        <v>246.6</v>
      </c>
      <c r="AB10">
        <v>283.60000000000002</v>
      </c>
      <c r="AC10">
        <v>257.5</v>
      </c>
      <c r="AD10">
        <v>264.3</v>
      </c>
      <c r="AE10">
        <v>247.2</v>
      </c>
      <c r="AF10">
        <v>279</v>
      </c>
      <c r="AG10">
        <v>250.1</v>
      </c>
      <c r="AH10">
        <v>236.8</v>
      </c>
      <c r="AI10">
        <v>216.5</v>
      </c>
      <c r="AJ10">
        <v>244.4</v>
      </c>
      <c r="AK10">
        <v>235.8</v>
      </c>
      <c r="AL10">
        <v>246.3</v>
      </c>
      <c r="AM10">
        <v>229.8</v>
      </c>
      <c r="AN10">
        <v>267.89999999999998</v>
      </c>
      <c r="AO10">
        <v>231.6</v>
      </c>
      <c r="AP10">
        <v>235.1</v>
      </c>
      <c r="AQ10">
        <v>223.7</v>
      </c>
      <c r="AR10">
        <v>265.3</v>
      </c>
      <c r="AS10">
        <v>235.6</v>
      </c>
      <c r="AT10">
        <v>237.6</v>
      </c>
      <c r="AU10">
        <v>207.7</v>
      </c>
      <c r="AV10">
        <v>247.8</v>
      </c>
      <c r="AW10">
        <v>222.6</v>
      </c>
    </row>
    <row r="11" spans="1:49">
      <c r="A11" t="s">
        <v>165</v>
      </c>
      <c r="B11" t="s">
        <v>166</v>
      </c>
      <c r="C11" t="s">
        <v>53</v>
      </c>
      <c r="D11" t="s">
        <v>56</v>
      </c>
      <c r="F11">
        <v>5.5</v>
      </c>
      <c r="G11">
        <v>5.8</v>
      </c>
      <c r="H11">
        <v>6.1</v>
      </c>
      <c r="I11">
        <v>6.2</v>
      </c>
      <c r="J11">
        <v>6</v>
      </c>
      <c r="K11">
        <v>6.1</v>
      </c>
      <c r="L11">
        <v>6.1</v>
      </c>
      <c r="M11">
        <v>6.1</v>
      </c>
      <c r="N11">
        <v>5.9</v>
      </c>
      <c r="O11">
        <v>5.9</v>
      </c>
      <c r="P11">
        <v>5.9</v>
      </c>
      <c r="Q11">
        <v>5.9</v>
      </c>
      <c r="R11">
        <v>5.6</v>
      </c>
      <c r="S11">
        <v>6</v>
      </c>
      <c r="T11">
        <v>6</v>
      </c>
      <c r="U11">
        <v>5.8</v>
      </c>
      <c r="V11">
        <v>5.7</v>
      </c>
      <c r="W11">
        <v>5.8</v>
      </c>
      <c r="X11">
        <v>5.8</v>
      </c>
      <c r="Y11">
        <v>5.7</v>
      </c>
      <c r="Z11">
        <v>5.6</v>
      </c>
      <c r="AA11">
        <v>5.7</v>
      </c>
      <c r="AB11">
        <v>5.7</v>
      </c>
      <c r="AC11">
        <v>5.7</v>
      </c>
      <c r="AD11">
        <v>5.5</v>
      </c>
      <c r="AE11">
        <v>5.6</v>
      </c>
      <c r="AF11">
        <v>5.8</v>
      </c>
      <c r="AG11">
        <v>5.2</v>
      </c>
      <c r="AH11">
        <v>4.4000000000000004</v>
      </c>
      <c r="AI11">
        <v>3.4</v>
      </c>
      <c r="AJ11">
        <v>3.4</v>
      </c>
      <c r="AK11">
        <v>4.0999999999999996</v>
      </c>
      <c r="AL11">
        <v>4.9000000000000004</v>
      </c>
      <c r="AM11">
        <v>5.4</v>
      </c>
      <c r="AN11">
        <v>5.5</v>
      </c>
      <c r="AO11">
        <v>5.4</v>
      </c>
      <c r="AP11">
        <v>5.2</v>
      </c>
      <c r="AQ11">
        <v>5.4</v>
      </c>
      <c r="AR11">
        <v>6.7</v>
      </c>
      <c r="AS11">
        <v>6.4</v>
      </c>
      <c r="AT11">
        <v>6.3</v>
      </c>
      <c r="AU11">
        <v>5.9</v>
      </c>
      <c r="AV11">
        <v>6.6</v>
      </c>
      <c r="AW11">
        <v>6.2</v>
      </c>
    </row>
    <row r="12" spans="1:49">
      <c r="A12" t="s">
        <v>161</v>
      </c>
      <c r="B12" t="s">
        <v>162</v>
      </c>
      <c r="C12" t="s">
        <v>53</v>
      </c>
      <c r="D12" t="s">
        <v>56</v>
      </c>
      <c r="E12" t="s">
        <v>323</v>
      </c>
      <c r="F12">
        <v>253</v>
      </c>
      <c r="G12">
        <v>253</v>
      </c>
      <c r="H12">
        <v>290.3</v>
      </c>
      <c r="I12">
        <v>270.10000000000002</v>
      </c>
      <c r="J12">
        <v>272.2</v>
      </c>
      <c r="K12">
        <v>253.7</v>
      </c>
      <c r="L12">
        <v>293.8</v>
      </c>
      <c r="M12">
        <v>275.2</v>
      </c>
      <c r="N12">
        <v>276.10000000000002</v>
      </c>
      <c r="O12">
        <v>260.3</v>
      </c>
      <c r="P12">
        <v>292.5</v>
      </c>
      <c r="Q12">
        <v>278.3</v>
      </c>
      <c r="R12">
        <v>278.3</v>
      </c>
      <c r="S12">
        <v>263.7</v>
      </c>
      <c r="T12">
        <v>303.7</v>
      </c>
      <c r="U12">
        <v>280.3</v>
      </c>
      <c r="V12">
        <v>272.7</v>
      </c>
      <c r="W12">
        <v>261.2</v>
      </c>
      <c r="X12">
        <v>300.7</v>
      </c>
      <c r="Y12">
        <v>277.7</v>
      </c>
      <c r="Z12">
        <v>278.7</v>
      </c>
      <c r="AA12">
        <v>267.10000000000002</v>
      </c>
      <c r="AB12">
        <v>303.7</v>
      </c>
      <c r="AC12">
        <v>278.5</v>
      </c>
      <c r="AD12">
        <v>285</v>
      </c>
      <c r="AE12">
        <v>267.3</v>
      </c>
      <c r="AF12">
        <v>299</v>
      </c>
      <c r="AG12">
        <v>269.2</v>
      </c>
      <c r="AH12">
        <v>254.4</v>
      </c>
      <c r="AI12">
        <v>231.1</v>
      </c>
      <c r="AJ12">
        <v>259.60000000000002</v>
      </c>
      <c r="AK12">
        <v>252.4</v>
      </c>
      <c r="AL12">
        <v>264.60000000000002</v>
      </c>
      <c r="AM12">
        <v>247.4</v>
      </c>
      <c r="AN12">
        <v>286.10000000000002</v>
      </c>
      <c r="AO12">
        <v>250.1</v>
      </c>
      <c r="AP12">
        <v>254.7</v>
      </c>
      <c r="AQ12">
        <v>242.3</v>
      </c>
      <c r="AR12">
        <v>284.3</v>
      </c>
      <c r="AS12">
        <v>254.7</v>
      </c>
      <c r="AT12">
        <v>257.3</v>
      </c>
      <c r="AU12">
        <v>226.4</v>
      </c>
      <c r="AV12">
        <v>266.8</v>
      </c>
      <c r="AW12">
        <v>241.9</v>
      </c>
    </row>
    <row r="13" spans="1:49">
      <c r="A13" t="s">
        <v>65</v>
      </c>
      <c r="B13" t="s">
        <v>244</v>
      </c>
      <c r="C13" t="s">
        <v>249</v>
      </c>
      <c r="D13" t="s">
        <v>202</v>
      </c>
      <c r="F13">
        <v>13.916</v>
      </c>
      <c r="G13">
        <v>16.28</v>
      </c>
      <c r="H13">
        <v>23.274999999999999</v>
      </c>
      <c r="I13">
        <v>13.597</v>
      </c>
      <c r="J13">
        <v>13.336</v>
      </c>
      <c r="K13">
        <v>14.34</v>
      </c>
      <c r="L13">
        <v>20.751000000000001</v>
      </c>
      <c r="M13">
        <v>13.064</v>
      </c>
      <c r="N13">
        <v>12.823</v>
      </c>
      <c r="O13">
        <v>15.760999999999999</v>
      </c>
      <c r="P13">
        <v>19.800999999999998</v>
      </c>
      <c r="Q13">
        <v>13.606</v>
      </c>
      <c r="R13">
        <v>12.704000000000001</v>
      </c>
      <c r="S13">
        <v>16.013999999999999</v>
      </c>
      <c r="T13">
        <v>23.847999999999999</v>
      </c>
      <c r="U13">
        <v>13.497999999999999</v>
      </c>
      <c r="V13">
        <v>12.522</v>
      </c>
      <c r="W13">
        <v>17.782</v>
      </c>
      <c r="X13">
        <v>25.166</v>
      </c>
      <c r="Y13">
        <v>15.23</v>
      </c>
      <c r="Z13">
        <v>15.015000000000001</v>
      </c>
      <c r="AA13">
        <v>18.102</v>
      </c>
      <c r="AB13">
        <v>26.939</v>
      </c>
      <c r="AC13">
        <v>17.524999999999999</v>
      </c>
      <c r="AD13">
        <v>16.402000000000001</v>
      </c>
      <c r="AE13">
        <v>18.289000000000001</v>
      </c>
      <c r="AF13">
        <v>24.018999999999998</v>
      </c>
      <c r="AG13">
        <v>16.620999999999999</v>
      </c>
      <c r="AH13">
        <v>16.593</v>
      </c>
      <c r="AI13">
        <v>18.309000000000001</v>
      </c>
      <c r="AJ13">
        <v>25.869</v>
      </c>
      <c r="AK13">
        <v>17.192</v>
      </c>
      <c r="AL13">
        <v>17.053000000000001</v>
      </c>
      <c r="AM13">
        <v>19.786000000000001</v>
      </c>
      <c r="AN13">
        <v>28.399000000000001</v>
      </c>
      <c r="AO13">
        <v>18.32</v>
      </c>
      <c r="AP13">
        <v>17.399000000000001</v>
      </c>
      <c r="AQ13">
        <v>20.564</v>
      </c>
      <c r="AR13">
        <v>28.361999999999998</v>
      </c>
      <c r="AS13">
        <v>18.239999999999998</v>
      </c>
      <c r="AT13">
        <v>17.524000000000001</v>
      </c>
      <c r="AU13">
        <v>20.884</v>
      </c>
      <c r="AV13">
        <v>29.001000000000001</v>
      </c>
      <c r="AW13">
        <v>19.010999999999999</v>
      </c>
    </row>
    <row r="15" spans="1:49">
      <c r="A15" t="s">
        <v>167</v>
      </c>
      <c r="B15" t="s">
        <v>106</v>
      </c>
      <c r="C15" t="s">
        <v>53</v>
      </c>
      <c r="D15" t="s">
        <v>168</v>
      </c>
      <c r="F15">
        <v>272.89999999999998</v>
      </c>
      <c r="G15">
        <v>258.5</v>
      </c>
      <c r="H15">
        <v>271.89999999999998</v>
      </c>
      <c r="I15">
        <v>260.89999999999998</v>
      </c>
      <c r="J15">
        <v>256.5</v>
      </c>
      <c r="K15">
        <v>265.8</v>
      </c>
      <c r="L15">
        <v>270.39999999999998</v>
      </c>
      <c r="M15">
        <v>266.10000000000002</v>
      </c>
      <c r="N15">
        <v>270.10000000000002</v>
      </c>
      <c r="O15">
        <v>264.5</v>
      </c>
      <c r="P15">
        <v>278.39999999999998</v>
      </c>
      <c r="Q15">
        <v>275.5</v>
      </c>
      <c r="R15">
        <v>285.7</v>
      </c>
      <c r="S15">
        <v>271.5</v>
      </c>
      <c r="T15">
        <v>284</v>
      </c>
      <c r="U15">
        <v>277</v>
      </c>
      <c r="V15">
        <v>287.3</v>
      </c>
      <c r="W15">
        <v>287.60000000000002</v>
      </c>
      <c r="X15">
        <v>288.8</v>
      </c>
      <c r="Y15">
        <v>284.10000000000002</v>
      </c>
      <c r="Z15">
        <v>286.2</v>
      </c>
      <c r="AA15">
        <v>280.89999999999998</v>
      </c>
      <c r="AB15">
        <v>282.8</v>
      </c>
      <c r="AC15">
        <v>276.5</v>
      </c>
      <c r="AD15">
        <v>280</v>
      </c>
      <c r="AE15">
        <v>273</v>
      </c>
      <c r="AF15">
        <v>287.8</v>
      </c>
      <c r="AG15">
        <v>283</v>
      </c>
      <c r="AH15">
        <v>269.2</v>
      </c>
      <c r="AI15">
        <v>252.7</v>
      </c>
      <c r="AJ15">
        <v>261.89999999999998</v>
      </c>
      <c r="AK15">
        <v>241.6</v>
      </c>
      <c r="AL15">
        <v>249.9</v>
      </c>
      <c r="AM15">
        <v>249.7</v>
      </c>
      <c r="AN15">
        <v>268</v>
      </c>
      <c r="AO15">
        <v>260.8</v>
      </c>
      <c r="AP15">
        <v>255.2</v>
      </c>
      <c r="AQ15">
        <v>238.3</v>
      </c>
      <c r="AR15">
        <v>248.8</v>
      </c>
      <c r="AS15">
        <v>259.2</v>
      </c>
      <c r="AT15">
        <v>245.7</v>
      </c>
      <c r="AU15">
        <v>232.9</v>
      </c>
      <c r="AV15">
        <v>250.8</v>
      </c>
      <c r="AW15">
        <v>242.3</v>
      </c>
    </row>
    <row r="16" spans="1:49">
      <c r="A16" t="s">
        <v>156</v>
      </c>
      <c r="B16" t="s">
        <v>242</v>
      </c>
      <c r="C16" t="s">
        <v>53</v>
      </c>
      <c r="D16" t="s">
        <v>157</v>
      </c>
      <c r="F16">
        <v>282.60000000000002</v>
      </c>
      <c r="G16">
        <v>266.7</v>
      </c>
      <c r="H16">
        <v>270.89999999999998</v>
      </c>
      <c r="I16">
        <v>274.10000000000002</v>
      </c>
      <c r="J16">
        <v>264.2</v>
      </c>
      <c r="K16">
        <v>268.5</v>
      </c>
      <c r="L16">
        <v>268.60000000000002</v>
      </c>
      <c r="M16">
        <v>270.5</v>
      </c>
      <c r="N16">
        <v>275.5</v>
      </c>
      <c r="O16">
        <v>274.3</v>
      </c>
      <c r="P16">
        <v>281.5</v>
      </c>
      <c r="Q16">
        <v>280.8</v>
      </c>
      <c r="R16">
        <v>285.8</v>
      </c>
      <c r="S16">
        <v>278.8</v>
      </c>
      <c r="T16">
        <v>285.3</v>
      </c>
      <c r="U16">
        <v>281.60000000000002</v>
      </c>
      <c r="V16">
        <v>289.10000000000002</v>
      </c>
      <c r="W16">
        <v>292.39999999999998</v>
      </c>
      <c r="X16">
        <v>289.8</v>
      </c>
      <c r="Y16">
        <v>291.39999999999998</v>
      </c>
      <c r="Z16">
        <v>286</v>
      </c>
      <c r="AA16">
        <v>285.7</v>
      </c>
      <c r="AB16">
        <v>286</v>
      </c>
      <c r="AC16">
        <v>288.89999999999998</v>
      </c>
      <c r="AD16">
        <v>289</v>
      </c>
      <c r="AE16">
        <v>284.3</v>
      </c>
      <c r="AF16">
        <v>298.89999999999998</v>
      </c>
      <c r="AG16">
        <v>299.60000000000002</v>
      </c>
      <c r="AH16">
        <v>282.8</v>
      </c>
      <c r="AI16">
        <v>263</v>
      </c>
      <c r="AJ16">
        <v>269.3</v>
      </c>
      <c r="AK16">
        <v>259.8</v>
      </c>
      <c r="AL16">
        <v>265.3</v>
      </c>
      <c r="AM16">
        <v>265.10000000000002</v>
      </c>
      <c r="AN16">
        <v>278.2</v>
      </c>
      <c r="AO16">
        <v>276.60000000000002</v>
      </c>
      <c r="AP16">
        <v>273.60000000000002</v>
      </c>
      <c r="AQ16">
        <v>263.60000000000002</v>
      </c>
      <c r="AR16">
        <v>268.89999999999998</v>
      </c>
      <c r="AS16">
        <v>276.5</v>
      </c>
      <c r="AT16">
        <v>266.60000000000002</v>
      </c>
      <c r="AU16">
        <v>252.1</v>
      </c>
      <c r="AV16">
        <v>265.2</v>
      </c>
      <c r="AW16">
        <v>260.2</v>
      </c>
    </row>
    <row r="17" spans="1:49">
      <c r="A17" t="s">
        <v>154</v>
      </c>
      <c r="B17" t="s">
        <v>107</v>
      </c>
      <c r="C17" t="s">
        <v>53</v>
      </c>
      <c r="D17" t="s">
        <v>56</v>
      </c>
      <c r="F17">
        <v>108.1</v>
      </c>
      <c r="G17">
        <v>98.5</v>
      </c>
      <c r="H17">
        <v>95.2</v>
      </c>
      <c r="I17">
        <v>95.2</v>
      </c>
      <c r="J17">
        <v>95.4</v>
      </c>
      <c r="K17">
        <v>96.7</v>
      </c>
      <c r="L17">
        <v>92.4</v>
      </c>
      <c r="M17">
        <v>92.3</v>
      </c>
      <c r="N17">
        <v>98.7</v>
      </c>
      <c r="O17">
        <v>98</v>
      </c>
      <c r="P17">
        <v>95.8</v>
      </c>
      <c r="Q17">
        <v>98.2</v>
      </c>
      <c r="R17">
        <v>100.2</v>
      </c>
      <c r="S17">
        <v>101.3</v>
      </c>
      <c r="T17">
        <v>98.4</v>
      </c>
      <c r="U17">
        <v>97.5</v>
      </c>
      <c r="V17">
        <v>103.5</v>
      </c>
      <c r="W17">
        <v>100.3</v>
      </c>
      <c r="X17">
        <v>94.3</v>
      </c>
      <c r="Y17">
        <v>93.8</v>
      </c>
      <c r="Z17">
        <v>99.5</v>
      </c>
      <c r="AA17">
        <v>95.5</v>
      </c>
      <c r="AB17">
        <v>91.6</v>
      </c>
      <c r="AC17">
        <v>91.9</v>
      </c>
      <c r="AD17">
        <v>97.7</v>
      </c>
      <c r="AE17">
        <v>99.4</v>
      </c>
      <c r="AF17">
        <v>95.3</v>
      </c>
      <c r="AG17">
        <v>98.7</v>
      </c>
      <c r="AH17">
        <v>95.9</v>
      </c>
      <c r="AI17">
        <v>84.6</v>
      </c>
      <c r="AJ17">
        <v>81.400000000000006</v>
      </c>
      <c r="AK17">
        <v>81.400000000000006</v>
      </c>
      <c r="AL17">
        <v>84.4</v>
      </c>
      <c r="AM17">
        <v>84.4</v>
      </c>
      <c r="AN17">
        <v>83.5</v>
      </c>
      <c r="AO17">
        <v>83.8</v>
      </c>
      <c r="AP17">
        <v>87.3</v>
      </c>
      <c r="AQ17">
        <v>85.7</v>
      </c>
      <c r="AR17">
        <v>82.2</v>
      </c>
      <c r="AS17">
        <v>86.2</v>
      </c>
      <c r="AT17">
        <v>79.7</v>
      </c>
      <c r="AU17">
        <v>77.7</v>
      </c>
      <c r="AV17">
        <v>81.7</v>
      </c>
      <c r="AW17">
        <v>80.400000000000006</v>
      </c>
    </row>
    <row r="18" spans="1:49">
      <c r="A18" t="s">
        <v>155</v>
      </c>
      <c r="B18" t="s">
        <v>108</v>
      </c>
      <c r="C18" t="s">
        <v>53</v>
      </c>
      <c r="D18" t="s">
        <v>56</v>
      </c>
      <c r="F18">
        <v>36.9</v>
      </c>
      <c r="G18">
        <v>37.299999999999997</v>
      </c>
      <c r="H18">
        <v>36.700000000000003</v>
      </c>
      <c r="I18">
        <v>35.9</v>
      </c>
      <c r="J18">
        <v>36.1</v>
      </c>
      <c r="K18">
        <v>37</v>
      </c>
      <c r="L18">
        <v>36.1</v>
      </c>
      <c r="M18">
        <v>37.1</v>
      </c>
      <c r="N18">
        <v>36.6</v>
      </c>
      <c r="O18">
        <v>36.1</v>
      </c>
      <c r="P18">
        <v>38</v>
      </c>
      <c r="Q18">
        <v>35.5</v>
      </c>
      <c r="R18">
        <v>37</v>
      </c>
      <c r="S18">
        <v>36.9</v>
      </c>
      <c r="T18">
        <v>37.299999999999997</v>
      </c>
      <c r="U18">
        <v>37.799999999999997</v>
      </c>
      <c r="V18">
        <v>37.6</v>
      </c>
      <c r="W18">
        <v>36.799999999999997</v>
      </c>
      <c r="X18">
        <v>38.799999999999997</v>
      </c>
      <c r="Y18">
        <v>38.200000000000003</v>
      </c>
      <c r="Z18">
        <v>38.1</v>
      </c>
      <c r="AA18">
        <v>36.4</v>
      </c>
      <c r="AB18">
        <v>37</v>
      </c>
      <c r="AC18">
        <v>35.6</v>
      </c>
      <c r="AD18">
        <v>35.5</v>
      </c>
      <c r="AE18">
        <v>35.1</v>
      </c>
      <c r="AF18">
        <v>37.799999999999997</v>
      </c>
      <c r="AG18">
        <v>38.6</v>
      </c>
      <c r="AH18">
        <v>36.799999999999997</v>
      </c>
      <c r="AI18">
        <v>37.4</v>
      </c>
      <c r="AJ18">
        <v>36.9</v>
      </c>
      <c r="AK18">
        <v>35.6</v>
      </c>
      <c r="AL18">
        <v>37.700000000000003</v>
      </c>
      <c r="AM18">
        <v>37.799999999999997</v>
      </c>
      <c r="AN18">
        <v>41.4</v>
      </c>
      <c r="AO18">
        <v>40.700000000000003</v>
      </c>
      <c r="AP18">
        <v>41.5</v>
      </c>
      <c r="AQ18">
        <v>41.1</v>
      </c>
      <c r="AR18">
        <v>38.799999999999997</v>
      </c>
      <c r="AS18">
        <v>40.200000000000003</v>
      </c>
      <c r="AT18">
        <v>37.9</v>
      </c>
      <c r="AU18">
        <v>36.1</v>
      </c>
      <c r="AV18">
        <v>35.9</v>
      </c>
      <c r="AW18">
        <v>35.799999999999997</v>
      </c>
    </row>
    <row r="19" spans="1:49">
      <c r="A19" t="s">
        <v>158</v>
      </c>
      <c r="B19" t="s">
        <v>243</v>
      </c>
      <c r="C19" t="s">
        <v>53</v>
      </c>
      <c r="D19" t="s">
        <v>56</v>
      </c>
      <c r="F19">
        <v>137.6</v>
      </c>
      <c r="G19">
        <v>130.80000000000001</v>
      </c>
      <c r="H19">
        <v>138.9</v>
      </c>
      <c r="I19">
        <v>143.1</v>
      </c>
      <c r="J19">
        <v>132.69999999999999</v>
      </c>
      <c r="K19">
        <v>134.80000000000001</v>
      </c>
      <c r="L19">
        <v>140.1</v>
      </c>
      <c r="M19">
        <v>141.1</v>
      </c>
      <c r="N19">
        <v>140.19999999999999</v>
      </c>
      <c r="O19">
        <v>140.19999999999999</v>
      </c>
      <c r="P19">
        <v>147.69999999999999</v>
      </c>
      <c r="Q19">
        <v>147.1</v>
      </c>
      <c r="R19">
        <v>148.6</v>
      </c>
      <c r="S19">
        <v>140.5</v>
      </c>
      <c r="T19">
        <v>149.6</v>
      </c>
      <c r="U19">
        <v>146.30000000000001</v>
      </c>
      <c r="V19">
        <v>148</v>
      </c>
      <c r="W19">
        <v>155.30000000000001</v>
      </c>
      <c r="X19">
        <v>156.80000000000001</v>
      </c>
      <c r="Y19">
        <v>159.4</v>
      </c>
      <c r="Z19">
        <v>148.4</v>
      </c>
      <c r="AA19">
        <v>153.80000000000001</v>
      </c>
      <c r="AB19">
        <v>157.4</v>
      </c>
      <c r="AC19">
        <v>161.4</v>
      </c>
      <c r="AD19">
        <v>155.80000000000001</v>
      </c>
      <c r="AE19">
        <v>149.80000000000001</v>
      </c>
      <c r="AF19">
        <v>165.8</v>
      </c>
      <c r="AG19">
        <v>162.19999999999999</v>
      </c>
      <c r="AH19">
        <v>150</v>
      </c>
      <c r="AI19">
        <v>141</v>
      </c>
      <c r="AJ19">
        <v>151.1</v>
      </c>
      <c r="AK19">
        <v>142.9</v>
      </c>
      <c r="AL19">
        <v>143.30000000000001</v>
      </c>
      <c r="AM19">
        <v>142.80000000000001</v>
      </c>
      <c r="AN19">
        <v>153.30000000000001</v>
      </c>
      <c r="AO19">
        <v>152.1</v>
      </c>
      <c r="AP19">
        <v>144.80000000000001</v>
      </c>
      <c r="AQ19">
        <v>136.80000000000001</v>
      </c>
      <c r="AR19">
        <v>147.9</v>
      </c>
      <c r="AS19">
        <v>150.1</v>
      </c>
      <c r="AT19">
        <v>149</v>
      </c>
      <c r="AU19">
        <v>138.4</v>
      </c>
      <c r="AV19">
        <v>147.6</v>
      </c>
      <c r="AW19">
        <v>144</v>
      </c>
    </row>
    <row r="20" spans="1:49">
      <c r="A20" t="s">
        <v>205</v>
      </c>
      <c r="B20" t="s">
        <v>83</v>
      </c>
      <c r="C20" t="s">
        <v>53</v>
      </c>
      <c r="D20" t="s">
        <v>56</v>
      </c>
      <c r="E20" t="s">
        <v>206</v>
      </c>
      <c r="F20">
        <v>2.2999999999999998</v>
      </c>
      <c r="G20">
        <v>2</v>
      </c>
      <c r="H20">
        <v>2.4</v>
      </c>
      <c r="I20">
        <v>2.4</v>
      </c>
      <c r="J20">
        <v>2.6</v>
      </c>
      <c r="K20">
        <v>2.2999999999999998</v>
      </c>
      <c r="L20">
        <v>2.6</v>
      </c>
      <c r="M20">
        <v>2.6</v>
      </c>
      <c r="N20">
        <v>2.6</v>
      </c>
      <c r="O20">
        <v>2.2999999999999998</v>
      </c>
      <c r="P20">
        <v>2.4</v>
      </c>
      <c r="Q20">
        <v>3.9</v>
      </c>
      <c r="R20">
        <v>3.2</v>
      </c>
      <c r="S20">
        <v>3.1</v>
      </c>
      <c r="T20">
        <v>3.8</v>
      </c>
      <c r="U20">
        <v>3.2</v>
      </c>
      <c r="V20">
        <v>3.6</v>
      </c>
      <c r="W20">
        <v>3.4</v>
      </c>
      <c r="X20">
        <v>3.8</v>
      </c>
      <c r="Y20">
        <v>3.6</v>
      </c>
      <c r="Z20">
        <v>3.3</v>
      </c>
      <c r="AA20">
        <v>3.4</v>
      </c>
      <c r="AB20">
        <v>3.7</v>
      </c>
      <c r="AC20">
        <v>3.7</v>
      </c>
      <c r="AD20">
        <v>3.5</v>
      </c>
      <c r="AE20">
        <v>3.4</v>
      </c>
      <c r="AF20">
        <v>3.7</v>
      </c>
      <c r="AG20">
        <v>3.6</v>
      </c>
      <c r="AH20">
        <v>3.3</v>
      </c>
      <c r="AI20">
        <v>3.2</v>
      </c>
      <c r="AJ20">
        <v>3.6</v>
      </c>
      <c r="AK20">
        <v>3.6</v>
      </c>
      <c r="AL20">
        <v>3.3</v>
      </c>
      <c r="AM20">
        <v>3.4</v>
      </c>
      <c r="AN20">
        <v>3.7</v>
      </c>
      <c r="AO20">
        <v>3.4</v>
      </c>
      <c r="AP20">
        <v>3.4</v>
      </c>
      <c r="AQ20">
        <v>3</v>
      </c>
      <c r="AR20">
        <v>3.2</v>
      </c>
      <c r="AS20">
        <v>3.2</v>
      </c>
      <c r="AT20">
        <v>3.4</v>
      </c>
      <c r="AU20">
        <v>3.2</v>
      </c>
      <c r="AV20">
        <v>3.2</v>
      </c>
      <c r="AW20">
        <v>3.2</v>
      </c>
    </row>
    <row r="22" spans="1:49">
      <c r="A22" t="s">
        <v>55</v>
      </c>
      <c r="B22" t="s">
        <v>233</v>
      </c>
      <c r="C22" t="s">
        <v>53</v>
      </c>
      <c r="D22" t="s">
        <v>56</v>
      </c>
      <c r="F22">
        <v>4.3</v>
      </c>
      <c r="G22">
        <v>6.2</v>
      </c>
      <c r="H22">
        <v>5.5</v>
      </c>
      <c r="I22">
        <v>5.6</v>
      </c>
      <c r="J22">
        <v>5.6</v>
      </c>
      <c r="K22">
        <v>6</v>
      </c>
      <c r="L22">
        <v>5.3</v>
      </c>
      <c r="M22">
        <v>5.2</v>
      </c>
      <c r="N22">
        <v>6.7</v>
      </c>
      <c r="O22">
        <v>8.6</v>
      </c>
      <c r="P22">
        <v>6.2</v>
      </c>
      <c r="Q22">
        <v>5.5</v>
      </c>
      <c r="R22">
        <v>7.2</v>
      </c>
      <c r="S22">
        <v>8.1</v>
      </c>
      <c r="T22">
        <v>6.5</v>
      </c>
      <c r="U22">
        <v>6.9</v>
      </c>
      <c r="V22">
        <v>6.6</v>
      </c>
      <c r="W22">
        <v>7.1</v>
      </c>
      <c r="X22">
        <v>6.7</v>
      </c>
      <c r="Y22">
        <v>7.1</v>
      </c>
      <c r="Z22">
        <v>6.7</v>
      </c>
      <c r="AA22">
        <v>7.9</v>
      </c>
      <c r="AB22">
        <v>9.1999999999999993</v>
      </c>
      <c r="AC22">
        <v>8.4</v>
      </c>
      <c r="AD22">
        <v>9.1</v>
      </c>
      <c r="AE22">
        <v>12.6</v>
      </c>
      <c r="AF22">
        <v>10.6</v>
      </c>
      <c r="AG22">
        <v>10.4</v>
      </c>
      <c r="AH22">
        <v>8.5</v>
      </c>
      <c r="AI22">
        <v>6.5</v>
      </c>
      <c r="AJ22">
        <v>10.4</v>
      </c>
      <c r="AK22">
        <v>11.9</v>
      </c>
      <c r="AL22">
        <v>14.2</v>
      </c>
      <c r="AM22">
        <v>15.6</v>
      </c>
      <c r="AN22">
        <v>13</v>
      </c>
      <c r="AO22">
        <v>13.3</v>
      </c>
      <c r="AP22">
        <v>17.2</v>
      </c>
      <c r="AQ22">
        <v>17.8</v>
      </c>
      <c r="AR22">
        <v>16.2</v>
      </c>
      <c r="AS22">
        <v>15.7</v>
      </c>
      <c r="AT22">
        <v>16.2</v>
      </c>
      <c r="AU22">
        <v>16.600000000000001</v>
      </c>
      <c r="AV22">
        <v>14.8</v>
      </c>
      <c r="AW22">
        <v>15</v>
      </c>
    </row>
    <row r="23" spans="1:49">
      <c r="A23" t="s">
        <v>57</v>
      </c>
      <c r="B23" t="s">
        <v>234</v>
      </c>
      <c r="C23" t="s">
        <v>53</v>
      </c>
      <c r="D23" t="s">
        <v>56</v>
      </c>
      <c r="F23">
        <v>4.9000000000000004</v>
      </c>
      <c r="G23">
        <v>4.9000000000000004</v>
      </c>
      <c r="H23">
        <v>3.8</v>
      </c>
      <c r="I23">
        <v>4.5</v>
      </c>
      <c r="J23">
        <v>2.9</v>
      </c>
      <c r="K23">
        <v>5.5</v>
      </c>
      <c r="L23">
        <v>6.8</v>
      </c>
      <c r="M23">
        <v>6</v>
      </c>
      <c r="N23">
        <v>3</v>
      </c>
      <c r="O23">
        <v>6.7</v>
      </c>
      <c r="P23">
        <v>6</v>
      </c>
      <c r="Q23">
        <v>5.4</v>
      </c>
      <c r="R23">
        <v>3</v>
      </c>
      <c r="S23">
        <v>6.7</v>
      </c>
      <c r="T23">
        <v>6.1</v>
      </c>
      <c r="U23">
        <v>5.5</v>
      </c>
      <c r="V23">
        <v>4.0999999999999996</v>
      </c>
      <c r="W23">
        <v>5.5</v>
      </c>
      <c r="X23">
        <v>6.8</v>
      </c>
      <c r="Y23">
        <v>5.8</v>
      </c>
      <c r="Z23">
        <v>4.4000000000000004</v>
      </c>
      <c r="AA23">
        <v>6.8</v>
      </c>
      <c r="AB23">
        <v>7</v>
      </c>
      <c r="AC23">
        <v>8.6999999999999993</v>
      </c>
      <c r="AD23">
        <v>6.7</v>
      </c>
      <c r="AE23">
        <v>10.5</v>
      </c>
      <c r="AF23">
        <v>9.8000000000000007</v>
      </c>
      <c r="AG23">
        <v>12</v>
      </c>
      <c r="AH23">
        <v>4.9000000000000004</v>
      </c>
      <c r="AI23">
        <v>6.4</v>
      </c>
      <c r="AJ23">
        <v>4.8</v>
      </c>
      <c r="AK23">
        <v>5.8</v>
      </c>
      <c r="AL23">
        <v>3.6</v>
      </c>
      <c r="AM23">
        <v>6.4</v>
      </c>
      <c r="AN23">
        <v>8</v>
      </c>
      <c r="AO23">
        <v>7.6</v>
      </c>
      <c r="AP23">
        <v>9.5</v>
      </c>
      <c r="AQ23">
        <v>9.1</v>
      </c>
      <c r="AR23">
        <v>9.3000000000000007</v>
      </c>
      <c r="AS23">
        <v>7.5</v>
      </c>
      <c r="AT23">
        <v>4.5999999999999996</v>
      </c>
      <c r="AU23">
        <v>7.5</v>
      </c>
      <c r="AV23">
        <v>8.6999999999999993</v>
      </c>
      <c r="AW23">
        <v>7.5</v>
      </c>
    </row>
    <row r="24" spans="1:49">
      <c r="A24" t="s">
        <v>163</v>
      </c>
      <c r="B24" t="s">
        <v>321</v>
      </c>
      <c r="C24" t="s">
        <v>53</v>
      </c>
      <c r="D24" t="s">
        <v>56</v>
      </c>
      <c r="F24">
        <v>9.3000000000000007</v>
      </c>
      <c r="G24">
        <v>11</v>
      </c>
      <c r="H24">
        <v>9.3000000000000007</v>
      </c>
      <c r="I24">
        <v>10</v>
      </c>
      <c r="J24">
        <v>8.5</v>
      </c>
      <c r="K24">
        <v>11.4</v>
      </c>
      <c r="L24">
        <v>12.1</v>
      </c>
      <c r="M24">
        <v>11</v>
      </c>
      <c r="N24">
        <v>9.6999999999999993</v>
      </c>
      <c r="O24">
        <v>15.3</v>
      </c>
      <c r="P24">
        <v>12.2</v>
      </c>
      <c r="Q24">
        <v>10.9</v>
      </c>
      <c r="R24">
        <v>10.1</v>
      </c>
      <c r="S24">
        <v>14.8</v>
      </c>
      <c r="T24">
        <v>12.6</v>
      </c>
      <c r="U24">
        <v>12.4</v>
      </c>
      <c r="V24">
        <v>10.7</v>
      </c>
      <c r="W24">
        <v>12.6</v>
      </c>
      <c r="X24">
        <v>13.5</v>
      </c>
      <c r="Y24">
        <v>12.9</v>
      </c>
      <c r="Z24">
        <v>11.1</v>
      </c>
      <c r="AA24">
        <v>14.7</v>
      </c>
      <c r="AB24">
        <v>16.2</v>
      </c>
      <c r="AC24">
        <v>17.100000000000001</v>
      </c>
      <c r="AD24">
        <v>15.8</v>
      </c>
      <c r="AE24">
        <v>23.1</v>
      </c>
      <c r="AF24">
        <v>20.3</v>
      </c>
      <c r="AG24">
        <v>22.3</v>
      </c>
      <c r="AH24">
        <v>13.3</v>
      </c>
      <c r="AI24">
        <v>13</v>
      </c>
      <c r="AJ24">
        <v>15.2</v>
      </c>
      <c r="AK24">
        <v>17.7</v>
      </c>
      <c r="AL24">
        <v>17.8</v>
      </c>
      <c r="AM24">
        <v>22</v>
      </c>
      <c r="AN24">
        <v>21.1</v>
      </c>
      <c r="AO24">
        <v>20.9</v>
      </c>
      <c r="AP24">
        <v>26.6</v>
      </c>
      <c r="AQ24">
        <v>27</v>
      </c>
      <c r="AR24">
        <v>25.5</v>
      </c>
      <c r="AS24">
        <v>23.1</v>
      </c>
      <c r="AT24">
        <v>20.8</v>
      </c>
      <c r="AU24">
        <v>24.1</v>
      </c>
      <c r="AV24">
        <v>23.4</v>
      </c>
      <c r="AW24">
        <v>22.5</v>
      </c>
    </row>
    <row r="25" spans="1:49">
      <c r="A25" t="s">
        <v>164</v>
      </c>
      <c r="B25" t="s">
        <v>105</v>
      </c>
      <c r="C25" t="s">
        <v>53</v>
      </c>
      <c r="D25" t="s">
        <v>56</v>
      </c>
      <c r="F25">
        <v>4</v>
      </c>
      <c r="G25">
        <v>3.9</v>
      </c>
      <c r="H25">
        <v>4.7</v>
      </c>
      <c r="I25">
        <v>4.4000000000000004</v>
      </c>
      <c r="J25">
        <v>5</v>
      </c>
      <c r="K25">
        <v>6.4</v>
      </c>
      <c r="L25">
        <v>7.1</v>
      </c>
      <c r="M25">
        <v>6.6</v>
      </c>
      <c r="N25">
        <v>5.3</v>
      </c>
      <c r="O25">
        <v>6.9</v>
      </c>
      <c r="P25">
        <v>7.8</v>
      </c>
      <c r="Q25">
        <v>7.3</v>
      </c>
      <c r="R25">
        <v>7.6</v>
      </c>
      <c r="S25">
        <v>7.2</v>
      </c>
      <c r="T25">
        <v>7.8</v>
      </c>
      <c r="U25">
        <v>7.8</v>
      </c>
      <c r="V25">
        <v>9</v>
      </c>
      <c r="W25">
        <v>8</v>
      </c>
      <c r="X25">
        <v>10.4</v>
      </c>
      <c r="Y25">
        <v>8.9</v>
      </c>
      <c r="Z25">
        <v>8.8000000000000007</v>
      </c>
      <c r="AA25">
        <v>8.4</v>
      </c>
      <c r="AB25">
        <v>10.6</v>
      </c>
      <c r="AC25">
        <v>8.6</v>
      </c>
      <c r="AD25">
        <v>7.6</v>
      </c>
      <c r="AE25">
        <v>9</v>
      </c>
      <c r="AF25">
        <v>8.5</v>
      </c>
      <c r="AG25">
        <v>9.1</v>
      </c>
      <c r="AH25">
        <v>6.3</v>
      </c>
      <c r="AI25">
        <v>5.4</v>
      </c>
      <c r="AJ25">
        <v>5.4</v>
      </c>
      <c r="AK25">
        <v>5.4</v>
      </c>
      <c r="AL25">
        <v>4.8</v>
      </c>
      <c r="AM25">
        <v>5.0999999999999996</v>
      </c>
      <c r="AN25">
        <v>4.7</v>
      </c>
      <c r="AO25">
        <v>4.8</v>
      </c>
      <c r="AP25">
        <v>3.4</v>
      </c>
      <c r="AQ25">
        <v>3.4</v>
      </c>
      <c r="AR25">
        <v>4.4000000000000004</v>
      </c>
      <c r="AS25">
        <v>4.7</v>
      </c>
      <c r="AT25">
        <v>4.5</v>
      </c>
      <c r="AU25">
        <v>4.4000000000000004</v>
      </c>
      <c r="AV25">
        <v>5.2</v>
      </c>
      <c r="AW25">
        <v>4.8</v>
      </c>
    </row>
    <row r="27" spans="1:49">
      <c r="A27" t="s">
        <v>159</v>
      </c>
      <c r="B27" t="s">
        <v>329</v>
      </c>
      <c r="C27" t="s">
        <v>53</v>
      </c>
      <c r="D27" t="s">
        <v>168</v>
      </c>
      <c r="F27">
        <v>-4.4000000000000004</v>
      </c>
      <c r="G27">
        <v>-1</v>
      </c>
      <c r="H27">
        <v>5.6</v>
      </c>
      <c r="I27">
        <v>-7.6</v>
      </c>
      <c r="J27">
        <v>-4.2</v>
      </c>
      <c r="K27">
        <v>2.4</v>
      </c>
      <c r="L27">
        <v>6.8</v>
      </c>
      <c r="M27">
        <v>0</v>
      </c>
      <c r="N27">
        <v>-1</v>
      </c>
      <c r="O27">
        <v>-1.4</v>
      </c>
      <c r="P27">
        <v>1.3</v>
      </c>
      <c r="Q27">
        <v>-1.7</v>
      </c>
      <c r="R27">
        <v>2.5</v>
      </c>
      <c r="S27">
        <v>0.3</v>
      </c>
      <c r="T27">
        <v>3.5</v>
      </c>
      <c r="U27">
        <v>0</v>
      </c>
      <c r="V27">
        <v>-0.1</v>
      </c>
      <c r="W27">
        <v>-0.2</v>
      </c>
      <c r="X27">
        <v>2.1</v>
      </c>
      <c r="Y27">
        <v>-3.4</v>
      </c>
      <c r="Z27">
        <v>2.5</v>
      </c>
      <c r="AA27">
        <v>1.5</v>
      </c>
      <c r="AB27">
        <v>2.4</v>
      </c>
      <c r="AC27">
        <v>-3.9</v>
      </c>
      <c r="AD27">
        <v>-0.9</v>
      </c>
      <c r="AE27">
        <v>2.8</v>
      </c>
      <c r="AF27">
        <v>0.7</v>
      </c>
      <c r="AG27">
        <v>-3.3</v>
      </c>
      <c r="AH27">
        <v>-6.6</v>
      </c>
      <c r="AI27">
        <v>-2.8</v>
      </c>
      <c r="AJ27">
        <v>2.2999999999999998</v>
      </c>
      <c r="AK27">
        <v>-6</v>
      </c>
      <c r="AL27">
        <v>-2.4</v>
      </c>
      <c r="AM27">
        <v>1.5</v>
      </c>
      <c r="AN27">
        <v>6.2</v>
      </c>
      <c r="AO27">
        <v>0.3</v>
      </c>
      <c r="AP27">
        <v>4.8</v>
      </c>
      <c r="AQ27">
        <v>-1.7</v>
      </c>
      <c r="AR27">
        <v>1</v>
      </c>
      <c r="AS27">
        <v>1.2</v>
      </c>
      <c r="AT27">
        <v>-4.5999999999999996</v>
      </c>
      <c r="AU27">
        <v>0.5</v>
      </c>
      <c r="AV27">
        <v>3.8</v>
      </c>
      <c r="AW27">
        <v>-0.2</v>
      </c>
    </row>
    <row r="28" spans="1:49">
      <c r="A28" t="s">
        <v>160</v>
      </c>
      <c r="B28" t="s">
        <v>90</v>
      </c>
      <c r="C28" t="s">
        <v>53</v>
      </c>
      <c r="D28" t="s">
        <v>168</v>
      </c>
      <c r="F28">
        <v>-6.6</v>
      </c>
      <c r="G28">
        <v>-6.1</v>
      </c>
      <c r="H28">
        <v>15.4</v>
      </c>
      <c r="I28">
        <v>-5.5</v>
      </c>
      <c r="J28">
        <v>9.6</v>
      </c>
      <c r="K28">
        <v>-10.7</v>
      </c>
      <c r="L28">
        <v>19.399999999999999</v>
      </c>
      <c r="M28">
        <v>3.3</v>
      </c>
      <c r="N28">
        <v>8.9</v>
      </c>
      <c r="O28">
        <v>-7.6</v>
      </c>
      <c r="P28">
        <v>13.6</v>
      </c>
      <c r="Q28">
        <v>-0.6</v>
      </c>
      <c r="R28">
        <v>1.3</v>
      </c>
      <c r="S28">
        <v>-11.4</v>
      </c>
      <c r="T28">
        <v>16.8</v>
      </c>
      <c r="U28">
        <v>-3.1</v>
      </c>
      <c r="V28">
        <v>-10.7</v>
      </c>
      <c r="W28">
        <v>-24.2</v>
      </c>
      <c r="X28">
        <v>8.4</v>
      </c>
      <c r="Y28">
        <v>-14.6</v>
      </c>
      <c r="Z28">
        <v>0.8</v>
      </c>
      <c r="AA28">
        <v>-13.3</v>
      </c>
      <c r="AB28">
        <v>12.4</v>
      </c>
      <c r="AC28">
        <v>-8.3000000000000007</v>
      </c>
      <c r="AD28">
        <v>5.6</v>
      </c>
      <c r="AE28">
        <v>-6.6</v>
      </c>
      <c r="AF28">
        <v>8.1999999999999993</v>
      </c>
      <c r="AG28">
        <v>-18.8</v>
      </c>
      <c r="AH28">
        <v>-11.7</v>
      </c>
      <c r="AI28">
        <v>-20.8</v>
      </c>
      <c r="AJ28">
        <v>-1.4</v>
      </c>
      <c r="AK28">
        <v>7.4</v>
      </c>
      <c r="AL28">
        <v>13.1</v>
      </c>
      <c r="AM28">
        <v>-3.8</v>
      </c>
      <c r="AN28">
        <v>18.100000000000001</v>
      </c>
      <c r="AO28">
        <v>-12.5</v>
      </c>
      <c r="AP28">
        <v>7.2</v>
      </c>
      <c r="AQ28">
        <v>0.4</v>
      </c>
      <c r="AR28">
        <v>27.8</v>
      </c>
      <c r="AS28">
        <v>-4.8</v>
      </c>
      <c r="AT28">
        <v>8.1</v>
      </c>
      <c r="AU28">
        <v>-9.6999999999999993</v>
      </c>
      <c r="AV28">
        <v>12.9</v>
      </c>
      <c r="AW28">
        <v>-3.6</v>
      </c>
    </row>
    <row r="30" spans="1:49">
      <c r="A30" t="s">
        <v>203</v>
      </c>
      <c r="B30" t="s">
        <v>204</v>
      </c>
      <c r="C30" t="s">
        <v>318</v>
      </c>
      <c r="D30" t="s">
        <v>202</v>
      </c>
      <c r="F30">
        <v>5.0990000000000002</v>
      </c>
      <c r="G30">
        <v>5.0369999999999999</v>
      </c>
      <c r="H30">
        <v>5.7450000000000001</v>
      </c>
      <c r="I30">
        <v>5.2969999999999997</v>
      </c>
      <c r="J30">
        <v>5.4809999999999999</v>
      </c>
      <c r="K30">
        <v>4.9950000000000001</v>
      </c>
      <c r="L30">
        <v>5.7839999999999998</v>
      </c>
      <c r="M30">
        <v>5.3680000000000003</v>
      </c>
      <c r="N30">
        <v>5.4550000000000001</v>
      </c>
      <c r="O30">
        <v>5.1219999999999999</v>
      </c>
      <c r="P30">
        <v>5.6950000000000003</v>
      </c>
      <c r="Q30">
        <v>5.3460000000000001</v>
      </c>
      <c r="R30">
        <v>5.516</v>
      </c>
      <c r="S30">
        <v>5.1859999999999999</v>
      </c>
      <c r="T30">
        <v>5.9269999999999996</v>
      </c>
      <c r="U30">
        <v>5.4260000000000002</v>
      </c>
      <c r="V30">
        <v>5.4349999999999996</v>
      </c>
      <c r="W30">
        <v>5.1440000000000001</v>
      </c>
      <c r="X30">
        <v>5.8570000000000002</v>
      </c>
      <c r="Y30">
        <v>5.3730000000000002</v>
      </c>
      <c r="Z30">
        <v>5.5460000000000003</v>
      </c>
      <c r="AA30">
        <v>5.2450000000000001</v>
      </c>
      <c r="AB30">
        <v>5.9189999999999996</v>
      </c>
      <c r="AC30">
        <v>5.3849999999999998</v>
      </c>
      <c r="AD30">
        <v>5.6079999999999997</v>
      </c>
      <c r="AE30">
        <v>5.1970000000000001</v>
      </c>
      <c r="AF30">
        <v>5.7460000000000004</v>
      </c>
      <c r="AG30">
        <v>5.1509999999999998</v>
      </c>
      <c r="AH30">
        <v>4.9820000000000002</v>
      </c>
      <c r="AI30">
        <v>4.4580000000000002</v>
      </c>
      <c r="AJ30">
        <v>4.9850000000000003</v>
      </c>
      <c r="AK30">
        <v>4.8170000000000002</v>
      </c>
      <c r="AL30">
        <v>5.2359999999999998</v>
      </c>
      <c r="AM30">
        <v>4.8</v>
      </c>
      <c r="AN30">
        <v>5.508</v>
      </c>
      <c r="AO30">
        <v>4.7389999999999999</v>
      </c>
      <c r="AP30">
        <v>4.9390000000000001</v>
      </c>
      <c r="AQ30">
        <v>4.6189999999999998</v>
      </c>
      <c r="AR30">
        <v>5.4119999999999999</v>
      </c>
      <c r="AS30">
        <v>4.8410000000000002</v>
      </c>
      <c r="AT30">
        <v>4.9950000000000001</v>
      </c>
      <c r="AU30">
        <v>4.3650000000000002</v>
      </c>
      <c r="AV30">
        <v>5.125</v>
      </c>
      <c r="AW30">
        <v>4.6319999999999997</v>
      </c>
    </row>
    <row r="31" spans="1:49">
      <c r="A31" t="s">
        <v>250</v>
      </c>
      <c r="B31" t="s">
        <v>77</v>
      </c>
      <c r="C31" t="s">
        <v>318</v>
      </c>
      <c r="D31" t="s">
        <v>202</v>
      </c>
      <c r="F31">
        <v>1.599</v>
      </c>
      <c r="G31">
        <v>1.8140000000000001</v>
      </c>
      <c r="H31">
        <v>2.5710000000000002</v>
      </c>
      <c r="I31">
        <v>1.581</v>
      </c>
      <c r="J31">
        <v>1.56</v>
      </c>
      <c r="K31">
        <v>1.6379999999999999</v>
      </c>
      <c r="L31">
        <v>2.383</v>
      </c>
      <c r="M31">
        <v>1.5349999999999999</v>
      </c>
      <c r="N31">
        <v>1.63</v>
      </c>
      <c r="O31">
        <v>1.962</v>
      </c>
      <c r="P31">
        <v>2.4449999999999998</v>
      </c>
      <c r="Q31">
        <v>1.72</v>
      </c>
      <c r="R31">
        <v>1.6459999999999999</v>
      </c>
      <c r="S31">
        <v>2.0049999999999999</v>
      </c>
      <c r="T31">
        <v>2.9449999999999998</v>
      </c>
      <c r="U31">
        <v>1.732</v>
      </c>
      <c r="V31">
        <v>1.6240000000000001</v>
      </c>
      <c r="W31">
        <v>2.2280000000000002</v>
      </c>
      <c r="X31">
        <v>3.1230000000000002</v>
      </c>
      <c r="Y31">
        <v>1.9590000000000001</v>
      </c>
      <c r="Z31">
        <v>1.948</v>
      </c>
      <c r="AA31">
        <v>2.2869999999999999</v>
      </c>
      <c r="AB31">
        <v>3.3410000000000002</v>
      </c>
      <c r="AC31">
        <v>2.2370000000000001</v>
      </c>
      <c r="AD31">
        <v>2.141</v>
      </c>
      <c r="AE31">
        <v>2.3069999999999999</v>
      </c>
      <c r="AF31">
        <v>3.0339999999999998</v>
      </c>
      <c r="AG31">
        <v>2.1640000000000001</v>
      </c>
      <c r="AH31">
        <v>2.1859999999999999</v>
      </c>
      <c r="AI31">
        <v>2.3460000000000001</v>
      </c>
      <c r="AJ31">
        <v>3.2959999999999998</v>
      </c>
      <c r="AK31">
        <v>2.2549999999999999</v>
      </c>
      <c r="AL31">
        <v>2.238</v>
      </c>
      <c r="AM31">
        <v>2.528</v>
      </c>
      <c r="AN31">
        <v>3.5710000000000002</v>
      </c>
      <c r="AO31">
        <v>2.411</v>
      </c>
      <c r="AP31">
        <v>2.2789999999999999</v>
      </c>
      <c r="AQ31">
        <v>2.601</v>
      </c>
      <c r="AR31">
        <v>3.5779999999999998</v>
      </c>
      <c r="AS31">
        <v>2.4039999999999999</v>
      </c>
      <c r="AT31">
        <v>2.3260000000000001</v>
      </c>
      <c r="AU31">
        <v>2.6909999999999998</v>
      </c>
      <c r="AV31">
        <v>3.7050000000000001</v>
      </c>
      <c r="AW31">
        <v>2.5179999999999998</v>
      </c>
    </row>
    <row r="32" spans="1:49">
      <c r="A32" t="s">
        <v>78</v>
      </c>
      <c r="B32" t="s">
        <v>79</v>
      </c>
      <c r="C32" t="s">
        <v>318</v>
      </c>
      <c r="D32" t="s">
        <v>202</v>
      </c>
      <c r="F32">
        <v>10.048</v>
      </c>
      <c r="G32">
        <v>10.314</v>
      </c>
      <c r="H32">
        <v>11.82</v>
      </c>
      <c r="I32">
        <v>10.089</v>
      </c>
      <c r="J32">
        <v>10.506</v>
      </c>
      <c r="K32">
        <v>10.132</v>
      </c>
      <c r="L32">
        <v>11.731999999999999</v>
      </c>
      <c r="M32">
        <v>10.177</v>
      </c>
      <c r="N32">
        <v>10.654999999999999</v>
      </c>
      <c r="O32">
        <v>10.583</v>
      </c>
      <c r="P32">
        <v>11.754</v>
      </c>
      <c r="Q32">
        <v>10.397</v>
      </c>
      <c r="R32">
        <v>10.656000000000001</v>
      </c>
      <c r="S32">
        <v>10.641</v>
      </c>
      <c r="T32">
        <v>12.581</v>
      </c>
      <c r="U32">
        <v>10.55</v>
      </c>
      <c r="V32">
        <v>10.608000000000001</v>
      </c>
      <c r="W32">
        <v>10.909000000000001</v>
      </c>
      <c r="X32">
        <v>12.503</v>
      </c>
      <c r="Y32">
        <v>10.510999999999999</v>
      </c>
      <c r="Z32">
        <v>11.08</v>
      </c>
      <c r="AA32">
        <v>10.946</v>
      </c>
      <c r="AB32">
        <v>12.722</v>
      </c>
      <c r="AC32">
        <v>10.794</v>
      </c>
      <c r="AD32">
        <v>11.129</v>
      </c>
      <c r="AE32">
        <v>11.035</v>
      </c>
      <c r="AF32">
        <v>12.282</v>
      </c>
      <c r="AG32">
        <v>10.571</v>
      </c>
      <c r="AH32">
        <v>10.739000000000001</v>
      </c>
      <c r="AI32">
        <v>10.423</v>
      </c>
      <c r="AJ32">
        <v>11.752000000000001</v>
      </c>
      <c r="AK32">
        <v>10.372</v>
      </c>
      <c r="AL32">
        <v>11.010999999999999</v>
      </c>
      <c r="AM32">
        <v>10.897</v>
      </c>
      <c r="AN32">
        <v>12.65</v>
      </c>
      <c r="AO32">
        <v>10.583</v>
      </c>
      <c r="AP32">
        <v>11.039</v>
      </c>
      <c r="AQ32">
        <v>10.920999999999999</v>
      </c>
      <c r="AR32">
        <v>12.68</v>
      </c>
      <c r="AS32">
        <v>10.634</v>
      </c>
      <c r="AT32">
        <v>10.996</v>
      </c>
      <c r="AU32">
        <v>10.903</v>
      </c>
      <c r="AV32">
        <v>12.513</v>
      </c>
      <c r="AW32">
        <v>10.673999999999999</v>
      </c>
    </row>
    <row r="34" spans="1:49">
      <c r="A34" t="s">
        <v>207</v>
      </c>
      <c r="B34" t="s">
        <v>208</v>
      </c>
      <c r="C34" t="s">
        <v>209</v>
      </c>
      <c r="D34" t="s">
        <v>210</v>
      </c>
      <c r="F34">
        <v>497</v>
      </c>
      <c r="G34">
        <v>496</v>
      </c>
      <c r="H34">
        <v>571</v>
      </c>
      <c r="I34">
        <v>531</v>
      </c>
      <c r="J34">
        <v>532</v>
      </c>
      <c r="K34">
        <v>495</v>
      </c>
      <c r="L34">
        <v>572</v>
      </c>
      <c r="M34">
        <v>537</v>
      </c>
      <c r="N34">
        <v>538</v>
      </c>
      <c r="O34">
        <v>514</v>
      </c>
      <c r="P34">
        <v>568</v>
      </c>
      <c r="Q34">
        <v>541</v>
      </c>
      <c r="R34">
        <v>542</v>
      </c>
      <c r="S34">
        <v>512</v>
      </c>
      <c r="T34">
        <v>586</v>
      </c>
      <c r="U34">
        <v>542</v>
      </c>
      <c r="V34">
        <v>526</v>
      </c>
      <c r="W34">
        <v>504</v>
      </c>
      <c r="X34">
        <v>580</v>
      </c>
      <c r="Y34">
        <v>536</v>
      </c>
      <c r="Z34">
        <v>536</v>
      </c>
      <c r="AA34">
        <v>515</v>
      </c>
      <c r="AB34">
        <v>584</v>
      </c>
      <c r="AC34">
        <v>537</v>
      </c>
      <c r="AD34">
        <v>544</v>
      </c>
      <c r="AE34">
        <v>512</v>
      </c>
      <c r="AF34">
        <v>570</v>
      </c>
      <c r="AG34">
        <v>513</v>
      </c>
      <c r="AH34">
        <v>479</v>
      </c>
      <c r="AI34">
        <v>434</v>
      </c>
      <c r="AJ34">
        <v>488</v>
      </c>
      <c r="AK34">
        <v>475</v>
      </c>
      <c r="AL34">
        <v>502</v>
      </c>
      <c r="AM34">
        <v>471</v>
      </c>
      <c r="AN34">
        <v>543</v>
      </c>
      <c r="AO34">
        <v>474</v>
      </c>
      <c r="AP34">
        <v>483</v>
      </c>
      <c r="AQ34">
        <v>460</v>
      </c>
      <c r="AR34">
        <v>537</v>
      </c>
      <c r="AS34">
        <v>483</v>
      </c>
      <c r="AT34">
        <v>488</v>
      </c>
      <c r="AU34">
        <v>430</v>
      </c>
      <c r="AV34">
        <v>506</v>
      </c>
      <c r="AW34">
        <v>459</v>
      </c>
    </row>
    <row r="35" spans="1:49">
      <c r="A35" t="s">
        <v>63</v>
      </c>
      <c r="B35" t="s">
        <v>64</v>
      </c>
      <c r="C35" t="s">
        <v>209</v>
      </c>
      <c r="D35" t="s">
        <v>210</v>
      </c>
      <c r="F35">
        <v>375</v>
      </c>
      <c r="G35">
        <v>271</v>
      </c>
      <c r="H35">
        <v>267</v>
      </c>
      <c r="I35">
        <v>317</v>
      </c>
      <c r="J35">
        <v>397</v>
      </c>
      <c r="K35">
        <v>247</v>
      </c>
      <c r="L35">
        <v>249</v>
      </c>
      <c r="M35">
        <v>298</v>
      </c>
      <c r="N35">
        <v>390</v>
      </c>
      <c r="O35">
        <v>256</v>
      </c>
      <c r="P35">
        <v>247</v>
      </c>
      <c r="Q35">
        <v>302</v>
      </c>
      <c r="R35">
        <v>375</v>
      </c>
      <c r="S35">
        <v>255</v>
      </c>
      <c r="T35">
        <v>256</v>
      </c>
      <c r="U35">
        <v>289</v>
      </c>
      <c r="V35">
        <v>344</v>
      </c>
      <c r="W35">
        <v>253</v>
      </c>
      <c r="X35">
        <v>265</v>
      </c>
      <c r="Y35">
        <v>295</v>
      </c>
      <c r="Z35">
        <v>384</v>
      </c>
      <c r="AA35">
        <v>263</v>
      </c>
      <c r="AB35">
        <v>275</v>
      </c>
      <c r="AC35">
        <v>313</v>
      </c>
      <c r="AD35">
        <v>402</v>
      </c>
      <c r="AE35">
        <v>267</v>
      </c>
      <c r="AF35">
        <v>259</v>
      </c>
      <c r="AG35">
        <v>315</v>
      </c>
      <c r="AH35">
        <v>386</v>
      </c>
      <c r="AI35">
        <v>253</v>
      </c>
      <c r="AJ35">
        <v>264</v>
      </c>
      <c r="AK35">
        <v>315</v>
      </c>
      <c r="AL35">
        <v>399</v>
      </c>
      <c r="AM35">
        <v>263</v>
      </c>
      <c r="AN35">
        <v>283</v>
      </c>
      <c r="AO35">
        <v>338</v>
      </c>
      <c r="AP35">
        <v>403</v>
      </c>
      <c r="AQ35">
        <v>273</v>
      </c>
      <c r="AR35">
        <v>287</v>
      </c>
      <c r="AS35">
        <v>343</v>
      </c>
      <c r="AT35">
        <v>410</v>
      </c>
      <c r="AU35">
        <v>273</v>
      </c>
      <c r="AV35">
        <v>290</v>
      </c>
      <c r="AW35">
        <v>352</v>
      </c>
    </row>
    <row r="36" spans="1:49">
      <c r="A36" t="s">
        <v>36</v>
      </c>
      <c r="B36" t="s">
        <v>58</v>
      </c>
      <c r="C36" t="s">
        <v>209</v>
      </c>
      <c r="D36" t="s">
        <v>210</v>
      </c>
      <c r="F36">
        <v>1476</v>
      </c>
      <c r="G36">
        <v>1383</v>
      </c>
      <c r="H36">
        <v>1461</v>
      </c>
      <c r="I36">
        <v>1476</v>
      </c>
      <c r="J36">
        <v>1553</v>
      </c>
      <c r="K36">
        <v>1361</v>
      </c>
      <c r="L36">
        <v>1457</v>
      </c>
      <c r="M36">
        <v>1475</v>
      </c>
      <c r="N36">
        <v>1577</v>
      </c>
      <c r="O36">
        <v>1413</v>
      </c>
      <c r="P36">
        <v>1468</v>
      </c>
      <c r="Q36">
        <v>1505</v>
      </c>
      <c r="R36">
        <v>1564</v>
      </c>
      <c r="S36">
        <v>1416</v>
      </c>
      <c r="T36">
        <v>1506</v>
      </c>
      <c r="U36">
        <v>1500</v>
      </c>
      <c r="V36">
        <v>1514</v>
      </c>
      <c r="W36">
        <v>1400</v>
      </c>
      <c r="X36">
        <v>1503</v>
      </c>
      <c r="Y36">
        <v>1489</v>
      </c>
      <c r="Z36">
        <v>1570</v>
      </c>
      <c r="AA36">
        <v>1426</v>
      </c>
      <c r="AB36">
        <v>1514</v>
      </c>
      <c r="AC36">
        <v>1500</v>
      </c>
      <c r="AD36">
        <v>1571</v>
      </c>
      <c r="AE36">
        <v>1394</v>
      </c>
      <c r="AF36">
        <v>1421</v>
      </c>
      <c r="AG36">
        <v>1440</v>
      </c>
      <c r="AH36">
        <v>1449</v>
      </c>
      <c r="AI36">
        <v>1263</v>
      </c>
      <c r="AJ36">
        <v>1329</v>
      </c>
      <c r="AK36">
        <v>1372</v>
      </c>
      <c r="AL36">
        <v>1470</v>
      </c>
      <c r="AM36">
        <v>1322</v>
      </c>
      <c r="AN36">
        <v>1425</v>
      </c>
      <c r="AO36">
        <v>1405</v>
      </c>
      <c r="AP36">
        <v>1461</v>
      </c>
      <c r="AQ36">
        <v>1306</v>
      </c>
      <c r="AR36">
        <v>1408</v>
      </c>
      <c r="AS36">
        <v>1413</v>
      </c>
      <c r="AT36">
        <v>1474</v>
      </c>
      <c r="AU36">
        <v>1280</v>
      </c>
      <c r="AV36">
        <v>1381</v>
      </c>
      <c r="AW36">
        <v>1399</v>
      </c>
    </row>
    <row r="38" spans="1:49">
      <c r="A38" t="s">
        <v>80</v>
      </c>
      <c r="B38" t="s">
        <v>81</v>
      </c>
      <c r="C38" t="s">
        <v>82</v>
      </c>
      <c r="D38" t="s">
        <v>2</v>
      </c>
      <c r="F38">
        <v>87.8</v>
      </c>
      <c r="G38">
        <v>89.2</v>
      </c>
      <c r="H38">
        <v>89.8</v>
      </c>
      <c r="I38">
        <v>89.7</v>
      </c>
      <c r="J38">
        <v>90.4</v>
      </c>
      <c r="K38">
        <v>89.6</v>
      </c>
      <c r="L38">
        <v>90.1</v>
      </c>
      <c r="M38">
        <v>90.8</v>
      </c>
      <c r="N38">
        <v>91.5</v>
      </c>
      <c r="O38">
        <v>91.9</v>
      </c>
      <c r="P38">
        <v>92.3</v>
      </c>
      <c r="Q38">
        <v>93.6</v>
      </c>
      <c r="R38">
        <v>95</v>
      </c>
      <c r="S38">
        <v>95.4</v>
      </c>
      <c r="T38">
        <v>95</v>
      </c>
      <c r="U38">
        <v>95.8</v>
      </c>
      <c r="V38">
        <v>96.7</v>
      </c>
      <c r="W38">
        <v>97.3</v>
      </c>
      <c r="X38">
        <v>97.7</v>
      </c>
      <c r="Y38">
        <v>98</v>
      </c>
      <c r="Z38">
        <v>99</v>
      </c>
      <c r="AA38">
        <v>100.1</v>
      </c>
      <c r="AB38">
        <v>100.4</v>
      </c>
      <c r="AC38">
        <v>100.4</v>
      </c>
      <c r="AD38">
        <v>100.1</v>
      </c>
      <c r="AE38">
        <v>98.4</v>
      </c>
      <c r="AF38">
        <v>95.3</v>
      </c>
      <c r="AG38">
        <v>91.3</v>
      </c>
      <c r="AH38">
        <v>86.7</v>
      </c>
      <c r="AI38">
        <v>84.1</v>
      </c>
      <c r="AJ38">
        <v>85.2</v>
      </c>
      <c r="AK38">
        <v>86.3</v>
      </c>
      <c r="AL38">
        <v>88</v>
      </c>
      <c r="AM38">
        <v>89.5</v>
      </c>
      <c r="AN38">
        <v>91</v>
      </c>
      <c r="AO38">
        <v>91.7</v>
      </c>
      <c r="AP38">
        <v>92.8</v>
      </c>
      <c r="AQ38">
        <v>92.9</v>
      </c>
      <c r="AR38">
        <v>93.8</v>
      </c>
      <c r="AS38">
        <v>93.9</v>
      </c>
      <c r="AT38">
        <v>94</v>
      </c>
      <c r="AU38">
        <v>94.4</v>
      </c>
      <c r="AV38">
        <v>95</v>
      </c>
      <c r="AW38">
        <v>95.5</v>
      </c>
    </row>
    <row r="39" spans="1:49">
      <c r="A39" t="s">
        <v>59</v>
      </c>
      <c r="B39" t="s">
        <v>60</v>
      </c>
      <c r="C39" t="s">
        <v>61</v>
      </c>
      <c r="D39" t="s">
        <v>62</v>
      </c>
      <c r="F39">
        <v>11467</v>
      </c>
      <c r="G39">
        <v>11528</v>
      </c>
      <c r="H39">
        <v>11587</v>
      </c>
      <c r="I39">
        <v>11591</v>
      </c>
      <c r="J39">
        <v>11639</v>
      </c>
      <c r="K39">
        <v>11738</v>
      </c>
      <c r="L39">
        <v>11931</v>
      </c>
      <c r="M39">
        <v>12039</v>
      </c>
      <c r="N39">
        <v>12118</v>
      </c>
      <c r="O39">
        <v>12196</v>
      </c>
      <c r="P39">
        <v>12287</v>
      </c>
      <c r="Q39">
        <v>12387</v>
      </c>
      <c r="R39">
        <v>12515</v>
      </c>
      <c r="S39">
        <v>12571</v>
      </c>
      <c r="T39">
        <v>12671</v>
      </c>
      <c r="U39">
        <v>12736</v>
      </c>
      <c r="V39">
        <v>12896</v>
      </c>
      <c r="W39">
        <v>12949</v>
      </c>
      <c r="X39">
        <v>12950</v>
      </c>
      <c r="Y39">
        <v>13038</v>
      </c>
      <c r="Z39">
        <v>13056</v>
      </c>
      <c r="AA39">
        <v>13174</v>
      </c>
      <c r="AB39">
        <v>13270</v>
      </c>
      <c r="AC39">
        <v>13326</v>
      </c>
      <c r="AD39">
        <v>13267</v>
      </c>
      <c r="AE39">
        <v>13311</v>
      </c>
      <c r="AF39">
        <v>13187</v>
      </c>
      <c r="AG39">
        <v>12884</v>
      </c>
      <c r="AH39">
        <v>12663</v>
      </c>
      <c r="AI39">
        <v>12641</v>
      </c>
      <c r="AJ39">
        <v>12695</v>
      </c>
      <c r="AK39">
        <v>12814</v>
      </c>
      <c r="AL39">
        <v>12938</v>
      </c>
      <c r="AM39">
        <v>13059</v>
      </c>
      <c r="AN39">
        <v>13140</v>
      </c>
      <c r="AO39">
        <v>13216</v>
      </c>
      <c r="AP39">
        <v>13228</v>
      </c>
      <c r="AQ39">
        <v>13272</v>
      </c>
      <c r="AR39">
        <v>13351</v>
      </c>
      <c r="AS39">
        <v>13373</v>
      </c>
      <c r="AT39">
        <v>13406</v>
      </c>
      <c r="AU39">
        <v>13451</v>
      </c>
      <c r="AV39">
        <v>13498</v>
      </c>
      <c r="AW39">
        <v>13561</v>
      </c>
    </row>
    <row r="40" spans="1:49">
      <c r="A40" t="s">
        <v>32</v>
      </c>
      <c r="B40" t="s">
        <v>33</v>
      </c>
      <c r="C40" t="s">
        <v>34</v>
      </c>
      <c r="D40" t="s">
        <v>35</v>
      </c>
      <c r="F40">
        <v>130.5</v>
      </c>
      <c r="G40">
        <v>130.30000000000001</v>
      </c>
      <c r="H40">
        <v>130.19999999999999</v>
      </c>
      <c r="I40">
        <v>130.30000000000001</v>
      </c>
      <c r="J40">
        <v>130.1</v>
      </c>
      <c r="K40">
        <v>129.80000000000001</v>
      </c>
      <c r="L40">
        <v>129.9</v>
      </c>
      <c r="M40">
        <v>130.19999999999999</v>
      </c>
      <c r="N40">
        <v>130.6</v>
      </c>
      <c r="O40">
        <v>131.30000000000001</v>
      </c>
      <c r="P40">
        <v>131.6</v>
      </c>
      <c r="Q40">
        <v>132.19999999999999</v>
      </c>
      <c r="R40">
        <v>132.69999999999999</v>
      </c>
      <c r="S40">
        <v>133.4</v>
      </c>
      <c r="T40">
        <v>134.1</v>
      </c>
      <c r="U40">
        <v>134.6</v>
      </c>
      <c r="V40">
        <v>135.4</v>
      </c>
      <c r="W40">
        <v>135.9</v>
      </c>
      <c r="X40">
        <v>136.30000000000001</v>
      </c>
      <c r="Y40">
        <v>136.69999999999999</v>
      </c>
      <c r="Z40">
        <v>137.19999999999999</v>
      </c>
      <c r="AA40">
        <v>137.6</v>
      </c>
      <c r="AB40">
        <v>137.6</v>
      </c>
      <c r="AC40">
        <v>137.9</v>
      </c>
      <c r="AD40">
        <v>137.9</v>
      </c>
      <c r="AE40">
        <v>137.4</v>
      </c>
      <c r="AF40">
        <v>136.69999999999999</v>
      </c>
      <c r="AG40">
        <v>135.1</v>
      </c>
      <c r="AH40">
        <v>132.80000000000001</v>
      </c>
      <c r="AI40">
        <v>131</v>
      </c>
      <c r="AJ40">
        <v>130</v>
      </c>
      <c r="AK40">
        <v>129.4</v>
      </c>
      <c r="AL40">
        <v>129.30000000000001</v>
      </c>
      <c r="AM40">
        <v>130</v>
      </c>
      <c r="AN40">
        <v>129.9</v>
      </c>
      <c r="AO40">
        <v>130.1</v>
      </c>
      <c r="AP40">
        <v>130.5</v>
      </c>
      <c r="AQ40">
        <v>131</v>
      </c>
      <c r="AR40">
        <v>131.1</v>
      </c>
      <c r="AS40">
        <v>131.19999999999999</v>
      </c>
      <c r="AT40">
        <v>131.30000000000001</v>
      </c>
      <c r="AU40">
        <v>131.6</v>
      </c>
      <c r="AV40">
        <v>131.9</v>
      </c>
      <c r="AW40">
        <v>132.19999999999999</v>
      </c>
    </row>
  </sheetData>
  <sheetCalcPr fullCalcOnLoad="1"/>
  <mergeCells count="11">
    <mergeCell ref="AT7:AW7"/>
    <mergeCell ref="F7:I7"/>
    <mergeCell ref="J7:M7"/>
    <mergeCell ref="N7:Q7"/>
    <mergeCell ref="R7:U7"/>
    <mergeCell ref="V7:Y7"/>
    <mergeCell ref="Z7:AC7"/>
    <mergeCell ref="AD7:AG7"/>
    <mergeCell ref="AH7:AK7"/>
    <mergeCell ref="AL7:AO7"/>
    <mergeCell ref="AP7:AS7"/>
  </mergeCells>
  <phoneticPr fontId="9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I4273"/>
  <sheetViews>
    <sheetView workbookViewId="0">
      <selection activeCell="J13" sqref="J13"/>
    </sheetView>
  </sheetViews>
  <sheetFormatPr baseColWidth="10" defaultRowHeight="13"/>
  <cols>
    <col min="1" max="1" width="6.5703125" customWidth="1"/>
    <col min="2" max="2" width="6.42578125" customWidth="1"/>
    <col min="3" max="3" width="14.140625" customWidth="1"/>
    <col min="4" max="4" width="16.42578125" customWidth="1"/>
    <col min="5" max="12" width="12.42578125" customWidth="1"/>
    <col min="15" max="15" width="8" customWidth="1"/>
    <col min="16" max="16" width="6.5703125" customWidth="1"/>
    <col min="17" max="18" width="14.5703125" customWidth="1"/>
    <col min="19" max="21" width="14.5703125" bestFit="1" customWidth="1"/>
    <col min="22" max="22" width="18.5703125" bestFit="1" customWidth="1"/>
    <col min="23" max="26" width="15.85546875" bestFit="1" customWidth="1"/>
    <col min="27" max="27" width="19.85546875" customWidth="1"/>
    <col min="28" max="28" width="18.28515625" customWidth="1"/>
    <col min="29" max="29" width="22.28515625" customWidth="1"/>
    <col min="30" max="32" width="16" customWidth="1"/>
    <col min="33" max="33" width="20" customWidth="1"/>
    <col min="34" max="34" width="10.42578125" customWidth="1"/>
    <col min="35" max="35" width="9.42578125" customWidth="1"/>
    <col min="36" max="36" width="14.140625" customWidth="1"/>
    <col min="37" max="37" width="18" customWidth="1"/>
    <col min="38" max="39" width="10.5703125" customWidth="1"/>
    <col min="40" max="40" width="14.42578125" customWidth="1"/>
    <col min="41" max="41" width="8" customWidth="1"/>
    <col min="42" max="44" width="12.42578125" customWidth="1"/>
    <col min="45" max="45" width="16.42578125" customWidth="1"/>
    <col min="46" max="50" width="13" customWidth="1"/>
    <col min="51" max="51" width="16.85546875" customWidth="1"/>
    <col min="52" max="52" width="10.42578125" customWidth="1"/>
    <col min="53" max="54" width="16.7109375" customWidth="1"/>
    <col min="55" max="55" width="12.5703125" customWidth="1"/>
    <col min="56" max="57" width="10.5703125" customWidth="1"/>
    <col min="58" max="58" width="14.5703125" bestFit="1" customWidth="1"/>
    <col min="59" max="59" width="20.7109375" bestFit="1" customWidth="1"/>
    <col min="60" max="64" width="6.28515625" customWidth="1"/>
    <col min="65" max="66" width="8.7109375" customWidth="1"/>
    <col min="67" max="67" width="10.140625" customWidth="1"/>
    <col min="68" max="68" width="9.7109375" customWidth="1"/>
    <col min="69" max="70" width="9.5703125" customWidth="1"/>
    <col min="71" max="71" width="13.5703125" bestFit="1" customWidth="1"/>
    <col min="72" max="72" width="14.140625" bestFit="1" customWidth="1"/>
    <col min="73" max="73" width="12.5703125" bestFit="1" customWidth="1"/>
    <col min="74" max="74" width="13" bestFit="1" customWidth="1"/>
    <col min="75" max="75" width="11.7109375" bestFit="1" customWidth="1"/>
    <col min="76" max="76" width="15.5703125" bestFit="1" customWidth="1"/>
    <col min="77" max="78" width="9.5703125" customWidth="1"/>
    <col min="79" max="79" width="13.5703125" bestFit="1" customWidth="1"/>
    <col min="80" max="81" width="9.42578125" customWidth="1"/>
    <col min="82" max="82" width="13.42578125" bestFit="1" customWidth="1"/>
    <col min="83" max="83" width="11.85546875" bestFit="1" customWidth="1"/>
    <col min="84" max="84" width="15.85546875" bestFit="1" customWidth="1"/>
    <col min="85" max="85" width="15" bestFit="1" customWidth="1"/>
    <col min="86" max="86" width="18.85546875" bestFit="1" customWidth="1"/>
    <col min="87" max="88" width="9.28515625" customWidth="1"/>
    <col min="89" max="89" width="13.28515625" bestFit="1" customWidth="1"/>
    <col min="90" max="90" width="8.85546875" customWidth="1"/>
    <col min="91" max="91" width="12.85546875" bestFit="1" customWidth="1"/>
    <col min="92" max="92" width="16.42578125" bestFit="1" customWidth="1"/>
    <col min="93" max="98" width="6.28515625" customWidth="1"/>
    <col min="99" max="100" width="10.28515625" customWidth="1"/>
    <col min="101" max="101" width="9.42578125" customWidth="1"/>
  </cols>
  <sheetData>
    <row r="1" spans="1:35">
      <c r="A1" s="1" t="s">
        <v>94</v>
      </c>
      <c r="B1" s="1" t="s">
        <v>95</v>
      </c>
      <c r="C1" s="1" t="s">
        <v>96</v>
      </c>
      <c r="D1" s="1" t="s">
        <v>97</v>
      </c>
      <c r="E1" s="1" t="s">
        <v>285</v>
      </c>
      <c r="F1" s="1" t="s">
        <v>98</v>
      </c>
      <c r="G1" s="1" t="s">
        <v>99</v>
      </c>
      <c r="H1" s="1" t="s">
        <v>100</v>
      </c>
      <c r="I1" s="1" t="s">
        <v>101</v>
      </c>
      <c r="J1" s="1" t="s">
        <v>102</v>
      </c>
      <c r="K1" s="1" t="s">
        <v>274</v>
      </c>
      <c r="L1" s="1" t="s">
        <v>275</v>
      </c>
    </row>
    <row r="2" spans="1:35">
      <c r="A2" s="2">
        <v>1983</v>
      </c>
      <c r="B2" s="2">
        <v>1</v>
      </c>
      <c r="C2" s="2" t="s">
        <v>276</v>
      </c>
      <c r="D2" s="2" t="s">
        <v>276</v>
      </c>
      <c r="E2" s="2" t="s">
        <v>286</v>
      </c>
      <c r="F2" s="2">
        <v>0</v>
      </c>
      <c r="G2" s="2">
        <v>0</v>
      </c>
      <c r="H2" s="2">
        <v>7960</v>
      </c>
      <c r="I2" s="2">
        <v>6</v>
      </c>
      <c r="J2" s="2">
        <v>7960</v>
      </c>
      <c r="K2" s="2">
        <v>7432</v>
      </c>
      <c r="L2" s="2">
        <v>15</v>
      </c>
    </row>
    <row r="3" spans="1:35">
      <c r="A3" s="2">
        <v>1983</v>
      </c>
      <c r="B3" s="2">
        <v>1</v>
      </c>
      <c r="E3" s="2" t="s">
        <v>287</v>
      </c>
      <c r="F3" s="2">
        <v>0</v>
      </c>
      <c r="G3" s="2">
        <v>0</v>
      </c>
      <c r="H3" s="2">
        <v>12954</v>
      </c>
      <c r="I3" s="2">
        <v>20</v>
      </c>
      <c r="J3" s="2">
        <v>12954</v>
      </c>
      <c r="K3" s="2">
        <v>9960</v>
      </c>
      <c r="L3" s="2">
        <v>22</v>
      </c>
    </row>
    <row r="4" spans="1:35">
      <c r="A4" s="2">
        <v>1983</v>
      </c>
      <c r="B4" s="2">
        <v>1</v>
      </c>
      <c r="E4" s="2" t="s">
        <v>288</v>
      </c>
      <c r="F4" s="2">
        <v>0</v>
      </c>
      <c r="G4" s="2">
        <v>0</v>
      </c>
      <c r="H4" s="2">
        <v>54760</v>
      </c>
      <c r="I4" s="2">
        <v>21</v>
      </c>
      <c r="J4" s="2">
        <v>54760</v>
      </c>
      <c r="K4" s="2">
        <v>15418</v>
      </c>
      <c r="L4" s="2">
        <v>28</v>
      </c>
    </row>
    <row r="5" spans="1:35">
      <c r="A5" s="2">
        <v>1983</v>
      </c>
      <c r="B5" s="2">
        <v>1</v>
      </c>
      <c r="E5" s="2" t="s">
        <v>289</v>
      </c>
      <c r="F5" s="2">
        <v>0</v>
      </c>
      <c r="G5" s="2">
        <v>0</v>
      </c>
      <c r="H5" s="2">
        <v>44058</v>
      </c>
      <c r="I5" s="2">
        <v>29</v>
      </c>
      <c r="J5" s="2">
        <v>44058</v>
      </c>
      <c r="K5" s="2">
        <v>15467</v>
      </c>
      <c r="L5" s="2">
        <v>31</v>
      </c>
      <c r="O5" s="11" t="s">
        <v>143</v>
      </c>
      <c r="P5" s="9"/>
      <c r="Q5" s="8" t="s">
        <v>96</v>
      </c>
      <c r="R5" s="8" t="s">
        <v>97</v>
      </c>
      <c r="S5" s="8" t="s">
        <v>285</v>
      </c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10"/>
    </row>
    <row r="6" spans="1:35">
      <c r="A6" s="2">
        <v>1983</v>
      </c>
      <c r="B6" s="2">
        <v>1</v>
      </c>
      <c r="E6" s="2" t="s">
        <v>112</v>
      </c>
      <c r="F6" s="2">
        <v>0</v>
      </c>
      <c r="G6" s="2">
        <v>0</v>
      </c>
      <c r="H6" s="2">
        <v>0</v>
      </c>
      <c r="I6" s="2">
        <v>0</v>
      </c>
      <c r="J6" s="2">
        <v>558</v>
      </c>
      <c r="K6" s="2">
        <v>1200</v>
      </c>
      <c r="L6" s="2">
        <v>3</v>
      </c>
      <c r="O6" s="12"/>
      <c r="Q6" s="11" t="s">
        <v>277</v>
      </c>
      <c r="R6" s="46"/>
      <c r="S6" s="46"/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11" t="s">
        <v>16</v>
      </c>
      <c r="AI6" s="7" t="s">
        <v>23</v>
      </c>
    </row>
    <row r="7" spans="1:35">
      <c r="A7" s="2">
        <v>1983</v>
      </c>
      <c r="B7" s="2">
        <v>1</v>
      </c>
      <c r="C7" s="2" t="s">
        <v>277</v>
      </c>
      <c r="D7" s="2" t="s">
        <v>278</v>
      </c>
      <c r="E7" s="2" t="s">
        <v>113</v>
      </c>
      <c r="F7" s="2">
        <v>10903749</v>
      </c>
      <c r="G7" s="2">
        <v>11837</v>
      </c>
      <c r="H7" s="2">
        <v>9754333</v>
      </c>
      <c r="I7" s="2">
        <v>6753</v>
      </c>
      <c r="J7" s="2">
        <v>20853787</v>
      </c>
      <c r="K7" s="2">
        <v>11521240</v>
      </c>
      <c r="L7" s="2">
        <v>24605</v>
      </c>
      <c r="O7" s="12"/>
      <c r="Q7" s="11" t="s">
        <v>278</v>
      </c>
      <c r="R7" s="46"/>
      <c r="S7" s="46"/>
      <c r="T7" s="46"/>
      <c r="U7" s="46"/>
      <c r="V7" s="11" t="s">
        <v>17</v>
      </c>
      <c r="W7" s="11" t="s">
        <v>279</v>
      </c>
      <c r="X7" s="46"/>
      <c r="Y7" s="46"/>
      <c r="Z7" s="46"/>
      <c r="AA7" s="11" t="s">
        <v>18</v>
      </c>
      <c r="AB7" s="11" t="s">
        <v>280</v>
      </c>
      <c r="AC7" s="11" t="s">
        <v>19</v>
      </c>
      <c r="AD7" s="11" t="s">
        <v>281</v>
      </c>
      <c r="AE7" s="46"/>
      <c r="AF7" s="46"/>
      <c r="AG7" s="11" t="s">
        <v>235</v>
      </c>
      <c r="AH7" s="16"/>
      <c r="AI7" s="47"/>
    </row>
    <row r="8" spans="1:35">
      <c r="A8" s="2">
        <v>1983</v>
      </c>
      <c r="B8" s="2">
        <v>1</v>
      </c>
      <c r="C8" s="2" t="s">
        <v>277</v>
      </c>
      <c r="D8" s="2" t="s">
        <v>278</v>
      </c>
      <c r="E8" s="2" t="s">
        <v>114</v>
      </c>
      <c r="F8" s="2">
        <v>817498</v>
      </c>
      <c r="G8" s="2">
        <v>1007</v>
      </c>
      <c r="H8" s="2">
        <v>426972</v>
      </c>
      <c r="I8" s="2">
        <v>440</v>
      </c>
      <c r="J8" s="2">
        <v>1244470</v>
      </c>
      <c r="K8" s="2">
        <v>832731</v>
      </c>
      <c r="L8" s="2">
        <v>1773</v>
      </c>
      <c r="O8" s="8" t="s">
        <v>94</v>
      </c>
      <c r="P8" s="8" t="s">
        <v>95</v>
      </c>
      <c r="Q8" s="11" t="s">
        <v>113</v>
      </c>
      <c r="R8" s="9" t="s">
        <v>135</v>
      </c>
      <c r="S8" s="9" t="s">
        <v>114</v>
      </c>
      <c r="T8" s="9" t="s">
        <v>115</v>
      </c>
      <c r="U8" s="9" t="s">
        <v>325</v>
      </c>
      <c r="V8" s="16"/>
      <c r="W8" s="11" t="s">
        <v>116</v>
      </c>
      <c r="X8" s="9" t="s">
        <v>117</v>
      </c>
      <c r="Y8" s="9" t="s">
        <v>112</v>
      </c>
      <c r="Z8" s="9" t="s">
        <v>325</v>
      </c>
      <c r="AA8" s="16"/>
      <c r="AB8" s="11" t="s">
        <v>112</v>
      </c>
      <c r="AC8" s="16"/>
      <c r="AD8" s="11" t="s">
        <v>287</v>
      </c>
      <c r="AE8" s="9" t="s">
        <v>118</v>
      </c>
      <c r="AF8" s="9" t="s">
        <v>114</v>
      </c>
      <c r="AG8" s="16"/>
      <c r="AH8" s="16"/>
      <c r="AI8" s="47"/>
    </row>
    <row r="9" spans="1:35">
      <c r="A9" s="2">
        <v>1983</v>
      </c>
      <c r="B9" s="2">
        <v>1</v>
      </c>
      <c r="C9" s="2" t="s">
        <v>277</v>
      </c>
      <c r="D9" s="2" t="s">
        <v>278</v>
      </c>
      <c r="E9" s="2" t="s">
        <v>115</v>
      </c>
      <c r="F9" s="2">
        <v>6262069</v>
      </c>
      <c r="G9" s="2">
        <v>8073</v>
      </c>
      <c r="H9" s="2">
        <v>1724122</v>
      </c>
      <c r="I9" s="2">
        <v>1481</v>
      </c>
      <c r="J9" s="2">
        <v>8013041</v>
      </c>
      <c r="K9" s="2">
        <v>5457834</v>
      </c>
      <c r="L9" s="2">
        <v>12483</v>
      </c>
      <c r="O9" s="11">
        <v>1983</v>
      </c>
      <c r="P9" s="11">
        <v>1</v>
      </c>
      <c r="Q9" s="13">
        <v>24605</v>
      </c>
      <c r="R9" s="14"/>
      <c r="S9" s="14">
        <v>1773</v>
      </c>
      <c r="T9" s="14">
        <v>12483</v>
      </c>
      <c r="U9" s="14">
        <v>24661</v>
      </c>
      <c r="V9" s="13">
        <v>63522</v>
      </c>
      <c r="W9" s="13">
        <v>967</v>
      </c>
      <c r="X9" s="14">
        <v>9547</v>
      </c>
      <c r="Y9" s="14">
        <v>23292</v>
      </c>
      <c r="Z9" s="14">
        <v>13738</v>
      </c>
      <c r="AA9" s="13">
        <v>47544</v>
      </c>
      <c r="AB9" s="13">
        <v>2657</v>
      </c>
      <c r="AC9" s="13">
        <v>2657</v>
      </c>
      <c r="AD9" s="13">
        <v>7929</v>
      </c>
      <c r="AE9" s="14">
        <v>48</v>
      </c>
      <c r="AF9" s="14">
        <v>890</v>
      </c>
      <c r="AG9" s="13">
        <v>8867</v>
      </c>
      <c r="AH9" s="13">
        <v>122590</v>
      </c>
      <c r="AI9" s="15">
        <v>122590</v>
      </c>
    </row>
    <row r="10" spans="1:35">
      <c r="A10" s="2">
        <v>1983</v>
      </c>
      <c r="B10" s="2">
        <v>1</v>
      </c>
      <c r="C10" s="2" t="s">
        <v>277</v>
      </c>
      <c r="D10" s="2" t="s">
        <v>278</v>
      </c>
      <c r="E10" s="2" t="s">
        <v>325</v>
      </c>
      <c r="F10" s="2">
        <v>11637522</v>
      </c>
      <c r="G10" s="2">
        <v>15281</v>
      </c>
      <c r="H10" s="2">
        <v>2886746</v>
      </c>
      <c r="I10" s="2">
        <v>2769</v>
      </c>
      <c r="J10" s="2">
        <v>14673330</v>
      </c>
      <c r="K10" s="2">
        <v>11484254</v>
      </c>
      <c r="L10" s="2">
        <v>24661</v>
      </c>
      <c r="O10" s="16"/>
      <c r="P10" s="12">
        <v>2</v>
      </c>
      <c r="Q10" s="17">
        <v>24240</v>
      </c>
      <c r="R10" s="18"/>
      <c r="S10" s="18">
        <v>1665</v>
      </c>
      <c r="T10" s="18">
        <v>12423</v>
      </c>
      <c r="U10" s="18">
        <v>25073</v>
      </c>
      <c r="V10" s="17">
        <v>63401</v>
      </c>
      <c r="W10" s="17">
        <v>1020</v>
      </c>
      <c r="X10" s="18">
        <v>10360</v>
      </c>
      <c r="Y10" s="18">
        <v>23654</v>
      </c>
      <c r="Z10" s="18">
        <v>12867</v>
      </c>
      <c r="AA10" s="17">
        <v>47901</v>
      </c>
      <c r="AB10" s="17">
        <v>2524</v>
      </c>
      <c r="AC10" s="17">
        <v>2524</v>
      </c>
      <c r="AD10" s="17">
        <v>7772</v>
      </c>
      <c r="AE10" s="18">
        <v>52</v>
      </c>
      <c r="AF10" s="18">
        <v>897</v>
      </c>
      <c r="AG10" s="17">
        <v>8721</v>
      </c>
      <c r="AH10" s="17">
        <v>122547</v>
      </c>
      <c r="AI10" s="19">
        <v>122547</v>
      </c>
    </row>
    <row r="11" spans="1:35">
      <c r="A11" s="2">
        <v>1983</v>
      </c>
      <c r="B11" s="2">
        <v>1</v>
      </c>
      <c r="C11" s="2" t="s">
        <v>277</v>
      </c>
      <c r="D11" s="2" t="s">
        <v>279</v>
      </c>
      <c r="E11" s="2" t="s">
        <v>116</v>
      </c>
      <c r="F11" s="2">
        <v>232578</v>
      </c>
      <c r="G11" s="2">
        <v>502</v>
      </c>
      <c r="H11" s="2">
        <v>288081</v>
      </c>
      <c r="I11" s="2">
        <v>273</v>
      </c>
      <c r="J11" s="2">
        <v>520749</v>
      </c>
      <c r="K11" s="2">
        <v>348972</v>
      </c>
      <c r="L11" s="2">
        <v>967</v>
      </c>
      <c r="O11" s="16"/>
      <c r="P11" s="12">
        <v>3</v>
      </c>
      <c r="Q11" s="17">
        <v>24983</v>
      </c>
      <c r="R11" s="18"/>
      <c r="S11" s="18">
        <v>1389</v>
      </c>
      <c r="T11" s="18">
        <v>13144</v>
      </c>
      <c r="U11" s="18">
        <v>25296</v>
      </c>
      <c r="V11" s="17">
        <v>64812</v>
      </c>
      <c r="W11" s="17">
        <v>1006</v>
      </c>
      <c r="X11" s="18">
        <v>10321</v>
      </c>
      <c r="Y11" s="18">
        <v>23961</v>
      </c>
      <c r="Z11" s="18">
        <v>12445</v>
      </c>
      <c r="AA11" s="17">
        <v>47733</v>
      </c>
      <c r="AB11" s="17">
        <v>2530</v>
      </c>
      <c r="AC11" s="17">
        <v>2530</v>
      </c>
      <c r="AD11" s="17">
        <v>7857</v>
      </c>
      <c r="AE11" s="18">
        <v>44</v>
      </c>
      <c r="AF11" s="18">
        <v>762</v>
      </c>
      <c r="AG11" s="17">
        <v>8663</v>
      </c>
      <c r="AH11" s="17">
        <v>123738</v>
      </c>
      <c r="AI11" s="19">
        <v>123738</v>
      </c>
    </row>
    <row r="12" spans="1:35">
      <c r="A12" s="2">
        <v>1983</v>
      </c>
      <c r="B12" s="2">
        <v>1</v>
      </c>
      <c r="C12" s="2" t="s">
        <v>277</v>
      </c>
      <c r="D12" s="2" t="s">
        <v>279</v>
      </c>
      <c r="E12" s="2" t="s">
        <v>117</v>
      </c>
      <c r="F12" s="2">
        <v>2233905</v>
      </c>
      <c r="G12" s="2">
        <v>3153</v>
      </c>
      <c r="H12" s="2">
        <v>5348252</v>
      </c>
      <c r="I12" s="2">
        <v>4253</v>
      </c>
      <c r="J12" s="2">
        <v>7652891</v>
      </c>
      <c r="K12" s="2">
        <v>4775701</v>
      </c>
      <c r="L12" s="2">
        <v>9547</v>
      </c>
      <c r="O12" s="16"/>
      <c r="P12" s="12">
        <v>4</v>
      </c>
      <c r="Q12" s="17">
        <v>25612</v>
      </c>
      <c r="R12" s="18"/>
      <c r="S12" s="18">
        <v>1553</v>
      </c>
      <c r="T12" s="18">
        <v>13356</v>
      </c>
      <c r="U12" s="18">
        <v>25560</v>
      </c>
      <c r="V12" s="17">
        <v>66081</v>
      </c>
      <c r="W12" s="17">
        <v>827</v>
      </c>
      <c r="X12" s="18">
        <v>10131</v>
      </c>
      <c r="Y12" s="18">
        <v>23747</v>
      </c>
      <c r="Z12" s="18">
        <v>12766</v>
      </c>
      <c r="AA12" s="17">
        <v>47471</v>
      </c>
      <c r="AB12" s="17">
        <v>2583</v>
      </c>
      <c r="AC12" s="17">
        <v>2583</v>
      </c>
      <c r="AD12" s="17">
        <v>8021</v>
      </c>
      <c r="AE12" s="18">
        <v>40</v>
      </c>
      <c r="AF12" s="18">
        <v>756</v>
      </c>
      <c r="AG12" s="17">
        <v>8817</v>
      </c>
      <c r="AH12" s="17">
        <v>124952</v>
      </c>
      <c r="AI12" s="19">
        <v>124952</v>
      </c>
    </row>
    <row r="13" spans="1:35">
      <c r="A13" s="2">
        <v>1983</v>
      </c>
      <c r="B13" s="2">
        <v>1</v>
      </c>
      <c r="C13" s="2" t="s">
        <v>277</v>
      </c>
      <c r="D13" s="2" t="s">
        <v>279</v>
      </c>
      <c r="E13" s="2" t="s">
        <v>112</v>
      </c>
      <c r="F13" s="2">
        <v>8291187</v>
      </c>
      <c r="G13" s="2">
        <v>12560</v>
      </c>
      <c r="H13" s="2">
        <v>7399852</v>
      </c>
      <c r="I13" s="2">
        <v>5866</v>
      </c>
      <c r="J13" s="2">
        <v>15720670</v>
      </c>
      <c r="K13" s="2">
        <v>10873952</v>
      </c>
      <c r="L13" s="2">
        <v>23292</v>
      </c>
      <c r="O13" s="11">
        <v>1984</v>
      </c>
      <c r="P13" s="11">
        <v>1</v>
      </c>
      <c r="Q13" s="13">
        <v>25907</v>
      </c>
      <c r="R13" s="14"/>
      <c r="S13" s="14">
        <v>1544</v>
      </c>
      <c r="T13" s="14">
        <v>13414</v>
      </c>
      <c r="U13" s="14">
        <v>25864</v>
      </c>
      <c r="V13" s="13">
        <v>66729</v>
      </c>
      <c r="W13" s="13">
        <v>879</v>
      </c>
      <c r="X13" s="14">
        <v>10439</v>
      </c>
      <c r="Y13" s="14">
        <v>23592</v>
      </c>
      <c r="Z13" s="14">
        <v>13482</v>
      </c>
      <c r="AA13" s="13">
        <v>48392</v>
      </c>
      <c r="AB13" s="13">
        <v>2623</v>
      </c>
      <c r="AC13" s="13">
        <v>2623</v>
      </c>
      <c r="AD13" s="13">
        <v>8070</v>
      </c>
      <c r="AE13" s="14">
        <v>42</v>
      </c>
      <c r="AF13" s="14">
        <v>755</v>
      </c>
      <c r="AG13" s="13">
        <v>8867</v>
      </c>
      <c r="AH13" s="13">
        <v>126611</v>
      </c>
      <c r="AI13" s="15">
        <v>126611</v>
      </c>
    </row>
    <row r="14" spans="1:35">
      <c r="A14" s="2">
        <v>1983</v>
      </c>
      <c r="B14" s="2">
        <v>1</v>
      </c>
      <c r="C14" s="2" t="s">
        <v>277</v>
      </c>
      <c r="D14" s="2" t="s">
        <v>279</v>
      </c>
      <c r="E14" s="2" t="s">
        <v>325</v>
      </c>
      <c r="F14" s="2">
        <v>10784457</v>
      </c>
      <c r="G14" s="2">
        <v>9528</v>
      </c>
      <c r="H14" s="2">
        <v>1758464</v>
      </c>
      <c r="I14" s="2">
        <v>1618</v>
      </c>
      <c r="J14" s="2">
        <v>12542921</v>
      </c>
      <c r="K14" s="2">
        <v>6921040</v>
      </c>
      <c r="L14" s="2">
        <v>13738</v>
      </c>
      <c r="O14" s="16"/>
      <c r="P14" s="12">
        <v>2</v>
      </c>
      <c r="Q14" s="17">
        <v>27846</v>
      </c>
      <c r="R14" s="18"/>
      <c r="S14" s="18">
        <v>1666</v>
      </c>
      <c r="T14" s="18">
        <v>14211</v>
      </c>
      <c r="U14" s="18">
        <v>26992</v>
      </c>
      <c r="V14" s="17">
        <v>70715</v>
      </c>
      <c r="W14" s="17">
        <v>885</v>
      </c>
      <c r="X14" s="18">
        <v>10825</v>
      </c>
      <c r="Y14" s="18">
        <v>24383</v>
      </c>
      <c r="Z14" s="18">
        <v>13770</v>
      </c>
      <c r="AA14" s="17">
        <v>49863</v>
      </c>
      <c r="AB14" s="17">
        <v>2736</v>
      </c>
      <c r="AC14" s="17">
        <v>2736</v>
      </c>
      <c r="AD14" s="17">
        <v>8311</v>
      </c>
      <c r="AE14" s="18">
        <v>33</v>
      </c>
      <c r="AF14" s="18">
        <v>781</v>
      </c>
      <c r="AG14" s="17">
        <v>9125</v>
      </c>
      <c r="AH14" s="17">
        <v>132439</v>
      </c>
      <c r="AI14" s="19">
        <v>132439</v>
      </c>
    </row>
    <row r="15" spans="1:35">
      <c r="A15" s="2">
        <v>1983</v>
      </c>
      <c r="B15" s="2">
        <v>1</v>
      </c>
      <c r="C15" s="2" t="s">
        <v>277</v>
      </c>
      <c r="D15" s="2" t="s">
        <v>280</v>
      </c>
      <c r="E15" s="2" t="s">
        <v>112</v>
      </c>
      <c r="F15" s="2">
        <v>101529</v>
      </c>
      <c r="G15" s="2">
        <v>416</v>
      </c>
      <c r="H15" s="2">
        <v>579481</v>
      </c>
      <c r="I15" s="2">
        <v>1122</v>
      </c>
      <c r="J15" s="2">
        <v>830026</v>
      </c>
      <c r="K15" s="2">
        <v>1119290</v>
      </c>
      <c r="L15" s="2">
        <v>2657</v>
      </c>
      <c r="O15" s="16"/>
      <c r="P15" s="12">
        <v>3</v>
      </c>
      <c r="Q15" s="17">
        <v>30185</v>
      </c>
      <c r="R15" s="18"/>
      <c r="S15" s="18">
        <v>1779</v>
      </c>
      <c r="T15" s="18">
        <v>14359</v>
      </c>
      <c r="U15" s="18">
        <v>26599</v>
      </c>
      <c r="V15" s="17">
        <v>72922</v>
      </c>
      <c r="W15" s="17">
        <v>927</v>
      </c>
      <c r="X15" s="18">
        <v>10896</v>
      </c>
      <c r="Y15" s="18">
        <v>24410</v>
      </c>
      <c r="Z15" s="18">
        <v>13912</v>
      </c>
      <c r="AA15" s="17">
        <v>50145</v>
      </c>
      <c r="AB15" s="17">
        <v>2524</v>
      </c>
      <c r="AC15" s="17">
        <v>2524</v>
      </c>
      <c r="AD15" s="17">
        <v>8469</v>
      </c>
      <c r="AE15" s="18">
        <v>31</v>
      </c>
      <c r="AF15" s="18">
        <v>838</v>
      </c>
      <c r="AG15" s="17">
        <v>9338</v>
      </c>
      <c r="AH15" s="17">
        <v>134929</v>
      </c>
      <c r="AI15" s="19">
        <v>134929</v>
      </c>
    </row>
    <row r="16" spans="1:35">
      <c r="A16" s="2">
        <v>1983</v>
      </c>
      <c r="B16" s="2">
        <v>1</v>
      </c>
      <c r="C16" s="2" t="s">
        <v>277</v>
      </c>
      <c r="D16" s="2" t="s">
        <v>281</v>
      </c>
      <c r="E16" s="2" t="s">
        <v>287</v>
      </c>
      <c r="F16" s="2">
        <v>2482288</v>
      </c>
      <c r="G16" s="2">
        <v>4497</v>
      </c>
      <c r="H16" s="2">
        <v>2891992</v>
      </c>
      <c r="I16" s="2">
        <v>2004</v>
      </c>
      <c r="J16" s="2">
        <v>5383759</v>
      </c>
      <c r="K16" s="2">
        <v>3689345</v>
      </c>
      <c r="L16" s="2">
        <v>7929</v>
      </c>
      <c r="O16" s="16"/>
      <c r="P16" s="12">
        <v>4</v>
      </c>
      <c r="Q16" s="17">
        <v>27521</v>
      </c>
      <c r="R16" s="18"/>
      <c r="S16" s="18">
        <v>1857</v>
      </c>
      <c r="T16" s="18">
        <v>12841</v>
      </c>
      <c r="U16" s="18">
        <v>20667</v>
      </c>
      <c r="V16" s="17">
        <v>62886</v>
      </c>
      <c r="W16" s="17">
        <v>834</v>
      </c>
      <c r="X16" s="18">
        <v>9807</v>
      </c>
      <c r="Y16" s="18">
        <v>20018</v>
      </c>
      <c r="Z16" s="18">
        <v>12198</v>
      </c>
      <c r="AA16" s="17">
        <v>42857</v>
      </c>
      <c r="AB16" s="17">
        <v>2566</v>
      </c>
      <c r="AC16" s="17">
        <v>2566</v>
      </c>
      <c r="AD16" s="17">
        <v>8595</v>
      </c>
      <c r="AE16" s="18"/>
      <c r="AF16" s="18">
        <v>847</v>
      </c>
      <c r="AG16" s="17">
        <v>9442</v>
      </c>
      <c r="AH16" s="17">
        <v>117751</v>
      </c>
      <c r="AI16" s="19">
        <v>117751</v>
      </c>
    </row>
    <row r="17" spans="1:35">
      <c r="A17" s="2">
        <v>1983</v>
      </c>
      <c r="B17" s="2">
        <v>1</v>
      </c>
      <c r="C17" s="2" t="s">
        <v>277</v>
      </c>
      <c r="D17" s="2" t="s">
        <v>281</v>
      </c>
      <c r="E17" s="2" t="s">
        <v>118</v>
      </c>
      <c r="F17" s="2">
        <v>1004</v>
      </c>
      <c r="G17" s="2">
        <v>12</v>
      </c>
      <c r="H17" s="2">
        <v>62739</v>
      </c>
      <c r="I17" s="2">
        <v>36</v>
      </c>
      <c r="J17" s="2">
        <v>63743</v>
      </c>
      <c r="K17" s="2">
        <v>32805</v>
      </c>
      <c r="L17" s="2">
        <v>48</v>
      </c>
      <c r="O17" s="11">
        <v>1985</v>
      </c>
      <c r="P17" s="11">
        <v>1</v>
      </c>
      <c r="Q17" s="13">
        <v>24988</v>
      </c>
      <c r="R17" s="14"/>
      <c r="S17" s="14">
        <v>1830</v>
      </c>
      <c r="T17" s="14">
        <v>12947</v>
      </c>
      <c r="U17" s="14">
        <v>22399</v>
      </c>
      <c r="V17" s="13">
        <v>62164</v>
      </c>
      <c r="W17" s="13">
        <v>749</v>
      </c>
      <c r="X17" s="14">
        <v>9776</v>
      </c>
      <c r="Y17" s="14">
        <v>20352</v>
      </c>
      <c r="Z17" s="14">
        <v>12372</v>
      </c>
      <c r="AA17" s="13">
        <v>43249</v>
      </c>
      <c r="AB17" s="13">
        <v>2482</v>
      </c>
      <c r="AC17" s="13">
        <v>2482</v>
      </c>
      <c r="AD17" s="13">
        <v>8517</v>
      </c>
      <c r="AE17" s="14"/>
      <c r="AF17" s="14">
        <v>821</v>
      </c>
      <c r="AG17" s="13">
        <v>9338</v>
      </c>
      <c r="AH17" s="13">
        <v>117233</v>
      </c>
      <c r="AI17" s="15">
        <v>117233</v>
      </c>
    </row>
    <row r="18" spans="1:35">
      <c r="A18" s="2">
        <v>1983</v>
      </c>
      <c r="B18" s="2">
        <v>1</v>
      </c>
      <c r="C18" s="2" t="s">
        <v>277</v>
      </c>
      <c r="D18" s="2" t="s">
        <v>281</v>
      </c>
      <c r="E18" s="2" t="s">
        <v>114</v>
      </c>
      <c r="F18" s="2">
        <v>299143</v>
      </c>
      <c r="G18" s="2">
        <v>528</v>
      </c>
      <c r="H18" s="2">
        <v>104233</v>
      </c>
      <c r="I18" s="2">
        <v>126</v>
      </c>
      <c r="J18" s="2">
        <v>403376</v>
      </c>
      <c r="K18" s="2">
        <v>435617</v>
      </c>
      <c r="L18" s="2">
        <v>890</v>
      </c>
      <c r="O18" s="16"/>
      <c r="P18" s="12">
        <v>2</v>
      </c>
      <c r="Q18" s="17">
        <v>26814</v>
      </c>
      <c r="R18" s="18"/>
      <c r="S18" s="18">
        <v>1830</v>
      </c>
      <c r="T18" s="18">
        <v>13347</v>
      </c>
      <c r="U18" s="18">
        <v>23512</v>
      </c>
      <c r="V18" s="17">
        <v>65503</v>
      </c>
      <c r="W18" s="17">
        <v>766</v>
      </c>
      <c r="X18" s="18">
        <v>9725</v>
      </c>
      <c r="Y18" s="18">
        <v>21084</v>
      </c>
      <c r="Z18" s="18">
        <v>12578</v>
      </c>
      <c r="AA18" s="17">
        <v>44153</v>
      </c>
      <c r="AB18" s="17">
        <v>2414</v>
      </c>
      <c r="AC18" s="17">
        <v>2414</v>
      </c>
      <c r="AD18" s="17">
        <v>8676</v>
      </c>
      <c r="AE18" s="18"/>
      <c r="AF18" s="18">
        <v>815</v>
      </c>
      <c r="AG18" s="17">
        <v>9491</v>
      </c>
      <c r="AH18" s="17">
        <v>121561</v>
      </c>
      <c r="AI18" s="19">
        <v>121561</v>
      </c>
    </row>
    <row r="19" spans="1:35">
      <c r="A19" s="2">
        <v>1983</v>
      </c>
      <c r="B19" s="2">
        <v>1</v>
      </c>
      <c r="C19" s="2" t="s">
        <v>328</v>
      </c>
      <c r="D19" s="2" t="s">
        <v>173</v>
      </c>
      <c r="E19" s="2" t="s">
        <v>119</v>
      </c>
      <c r="F19" s="2">
        <v>0</v>
      </c>
      <c r="G19" s="2">
        <v>0</v>
      </c>
      <c r="H19" s="2">
        <v>12914</v>
      </c>
      <c r="I19" s="2">
        <v>14</v>
      </c>
      <c r="J19" s="2">
        <v>12914</v>
      </c>
      <c r="K19" s="2">
        <v>43135</v>
      </c>
      <c r="L19" s="2">
        <v>24</v>
      </c>
      <c r="O19" s="16"/>
      <c r="P19" s="12">
        <v>3</v>
      </c>
      <c r="Q19" s="17">
        <v>26812</v>
      </c>
      <c r="R19" s="18"/>
      <c r="S19" s="18">
        <v>1787</v>
      </c>
      <c r="T19" s="18">
        <v>13106</v>
      </c>
      <c r="U19" s="18">
        <v>23386</v>
      </c>
      <c r="V19" s="17">
        <v>65091</v>
      </c>
      <c r="W19" s="17">
        <v>749</v>
      </c>
      <c r="X19" s="18">
        <v>9225</v>
      </c>
      <c r="Y19" s="18">
        <v>20466</v>
      </c>
      <c r="Z19" s="18">
        <v>12259</v>
      </c>
      <c r="AA19" s="17">
        <v>42699</v>
      </c>
      <c r="AB19" s="17">
        <v>2221</v>
      </c>
      <c r="AC19" s="17">
        <v>2221</v>
      </c>
      <c r="AD19" s="17">
        <v>8781</v>
      </c>
      <c r="AE19" s="18"/>
      <c r="AF19" s="18">
        <v>852</v>
      </c>
      <c r="AG19" s="17">
        <v>9633</v>
      </c>
      <c r="AH19" s="17">
        <v>119644</v>
      </c>
      <c r="AI19" s="19">
        <v>119644</v>
      </c>
    </row>
    <row r="20" spans="1:35">
      <c r="A20" s="2">
        <v>1983</v>
      </c>
      <c r="B20" s="2">
        <v>1</v>
      </c>
      <c r="C20" s="2" t="s">
        <v>328</v>
      </c>
      <c r="D20" s="2" t="s">
        <v>181</v>
      </c>
      <c r="E20" s="2" t="s">
        <v>120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2048</v>
      </c>
      <c r="L20" s="2">
        <v>4</v>
      </c>
      <c r="O20" s="16"/>
      <c r="P20" s="12">
        <v>4</v>
      </c>
      <c r="Q20" s="17">
        <v>26126</v>
      </c>
      <c r="R20" s="18"/>
      <c r="S20" s="18">
        <v>1642</v>
      </c>
      <c r="T20" s="18">
        <v>12545</v>
      </c>
      <c r="U20" s="18">
        <v>22675</v>
      </c>
      <c r="V20" s="17">
        <v>62988</v>
      </c>
      <c r="W20" s="17">
        <v>558</v>
      </c>
      <c r="X20" s="18">
        <v>9154</v>
      </c>
      <c r="Y20" s="18">
        <v>19517</v>
      </c>
      <c r="Z20" s="18">
        <v>12027</v>
      </c>
      <c r="AA20" s="17">
        <v>41256</v>
      </c>
      <c r="AB20" s="17">
        <v>2379</v>
      </c>
      <c r="AC20" s="17">
        <v>2379</v>
      </c>
      <c r="AD20" s="17">
        <v>8697</v>
      </c>
      <c r="AE20" s="18"/>
      <c r="AF20" s="18">
        <v>803</v>
      </c>
      <c r="AG20" s="17">
        <v>9500</v>
      </c>
      <c r="AH20" s="17">
        <v>116123</v>
      </c>
      <c r="AI20" s="19">
        <v>116123</v>
      </c>
    </row>
    <row r="21" spans="1:35">
      <c r="A21" s="2">
        <v>1983</v>
      </c>
      <c r="B21" s="2">
        <v>1</v>
      </c>
      <c r="C21" s="2" t="s">
        <v>328</v>
      </c>
      <c r="D21" s="2" t="s">
        <v>181</v>
      </c>
      <c r="E21" s="2" t="s">
        <v>286</v>
      </c>
      <c r="F21" s="2">
        <v>0</v>
      </c>
      <c r="G21" s="2">
        <v>0</v>
      </c>
      <c r="H21" s="2">
        <v>8774546</v>
      </c>
      <c r="I21" s="2">
        <v>3029</v>
      </c>
      <c r="J21" s="2">
        <v>8774546</v>
      </c>
      <c r="K21" s="2">
        <v>1714815</v>
      </c>
      <c r="L21" s="2">
        <v>3156</v>
      </c>
      <c r="O21" s="11">
        <v>1986</v>
      </c>
      <c r="P21" s="11">
        <v>1</v>
      </c>
      <c r="Q21" s="13">
        <v>25905</v>
      </c>
      <c r="R21" s="14"/>
      <c r="S21" s="14">
        <v>1622</v>
      </c>
      <c r="T21" s="14">
        <v>12750</v>
      </c>
      <c r="U21" s="14">
        <v>22136</v>
      </c>
      <c r="V21" s="13">
        <v>62413</v>
      </c>
      <c r="W21" s="13">
        <v>561</v>
      </c>
      <c r="X21" s="14">
        <v>9182</v>
      </c>
      <c r="Y21" s="14">
        <v>19515</v>
      </c>
      <c r="Z21" s="14">
        <v>11136</v>
      </c>
      <c r="AA21" s="13">
        <v>40394</v>
      </c>
      <c r="AB21" s="13">
        <v>2611</v>
      </c>
      <c r="AC21" s="13">
        <v>2611</v>
      </c>
      <c r="AD21" s="13">
        <v>7962</v>
      </c>
      <c r="AE21" s="14"/>
      <c r="AF21" s="14">
        <v>841</v>
      </c>
      <c r="AG21" s="13">
        <v>8803</v>
      </c>
      <c r="AH21" s="13">
        <v>114221</v>
      </c>
      <c r="AI21" s="15">
        <v>114221</v>
      </c>
    </row>
    <row r="22" spans="1:35">
      <c r="A22" s="2">
        <v>1983</v>
      </c>
      <c r="B22" s="2">
        <v>1</v>
      </c>
      <c r="C22" s="2" t="s">
        <v>182</v>
      </c>
      <c r="D22" s="2" t="s">
        <v>183</v>
      </c>
      <c r="E22" s="2" t="s">
        <v>121</v>
      </c>
      <c r="F22" s="2">
        <v>8509930</v>
      </c>
      <c r="G22" s="2">
        <v>8445</v>
      </c>
      <c r="H22" s="2">
        <v>6784811</v>
      </c>
      <c r="I22" s="2">
        <v>3891</v>
      </c>
      <c r="J22" s="2">
        <v>15294741</v>
      </c>
      <c r="K22" s="2">
        <v>8375552</v>
      </c>
      <c r="L22" s="2">
        <v>15525</v>
      </c>
      <c r="O22" s="16"/>
      <c r="P22" s="12">
        <v>2</v>
      </c>
      <c r="Q22" s="17">
        <v>26288</v>
      </c>
      <c r="R22" s="18"/>
      <c r="S22" s="18">
        <v>1670</v>
      </c>
      <c r="T22" s="18">
        <v>12710</v>
      </c>
      <c r="U22" s="18">
        <v>21669</v>
      </c>
      <c r="V22" s="17">
        <v>62337</v>
      </c>
      <c r="W22" s="17">
        <v>585</v>
      </c>
      <c r="X22" s="18">
        <v>8960</v>
      </c>
      <c r="Y22" s="18">
        <v>19551</v>
      </c>
      <c r="Z22" s="18">
        <v>10937</v>
      </c>
      <c r="AA22" s="17">
        <v>40033</v>
      </c>
      <c r="AB22" s="17">
        <v>2617</v>
      </c>
      <c r="AC22" s="17">
        <v>2617</v>
      </c>
      <c r="AD22" s="17">
        <v>7566</v>
      </c>
      <c r="AE22" s="18"/>
      <c r="AF22" s="18">
        <v>818</v>
      </c>
      <c r="AG22" s="17">
        <v>8384</v>
      </c>
      <c r="AH22" s="17">
        <v>113371</v>
      </c>
      <c r="AI22" s="19">
        <v>113371</v>
      </c>
    </row>
    <row r="23" spans="1:35">
      <c r="A23" s="2">
        <v>1983</v>
      </c>
      <c r="B23" s="2">
        <v>1</v>
      </c>
      <c r="C23" s="2" t="s">
        <v>182</v>
      </c>
      <c r="D23" s="2" t="s">
        <v>183</v>
      </c>
      <c r="E23" s="2" t="s">
        <v>289</v>
      </c>
      <c r="F23" s="2">
        <v>45609</v>
      </c>
      <c r="G23" s="2">
        <v>33</v>
      </c>
      <c r="H23" s="2">
        <v>7130835</v>
      </c>
      <c r="I23" s="2">
        <v>4281</v>
      </c>
      <c r="J23" s="2">
        <v>7176444</v>
      </c>
      <c r="K23" s="2">
        <v>2786518</v>
      </c>
      <c r="L23" s="2">
        <v>5031</v>
      </c>
      <c r="O23" s="16"/>
      <c r="P23" s="12">
        <v>3</v>
      </c>
      <c r="Q23" s="17">
        <v>25772</v>
      </c>
      <c r="R23" s="18"/>
      <c r="S23" s="18">
        <v>1487</v>
      </c>
      <c r="T23" s="18">
        <v>12338</v>
      </c>
      <c r="U23" s="18">
        <v>20700</v>
      </c>
      <c r="V23" s="17">
        <v>60297</v>
      </c>
      <c r="W23" s="17">
        <v>615</v>
      </c>
      <c r="X23" s="18">
        <v>8907</v>
      </c>
      <c r="Y23" s="18">
        <v>18924</v>
      </c>
      <c r="Z23" s="18">
        <v>10828</v>
      </c>
      <c r="AA23" s="17">
        <v>39274</v>
      </c>
      <c r="AB23" s="17">
        <v>2589</v>
      </c>
      <c r="AC23" s="17">
        <v>2589</v>
      </c>
      <c r="AD23" s="17">
        <v>7173</v>
      </c>
      <c r="AE23" s="18"/>
      <c r="AF23" s="18">
        <v>750</v>
      </c>
      <c r="AG23" s="17">
        <v>7923</v>
      </c>
      <c r="AH23" s="17">
        <v>110083</v>
      </c>
      <c r="AI23" s="19">
        <v>110083</v>
      </c>
    </row>
    <row r="24" spans="1:35">
      <c r="A24" s="2">
        <v>1983</v>
      </c>
      <c r="B24" s="2">
        <v>1</v>
      </c>
      <c r="C24" s="2" t="s">
        <v>182</v>
      </c>
      <c r="D24" s="2" t="s">
        <v>183</v>
      </c>
      <c r="E24" s="2" t="s">
        <v>113</v>
      </c>
      <c r="F24" s="2">
        <v>4373446</v>
      </c>
      <c r="G24" s="2">
        <v>4170</v>
      </c>
      <c r="H24" s="2">
        <v>5460231</v>
      </c>
      <c r="I24" s="2">
        <v>2898</v>
      </c>
      <c r="J24" s="2">
        <v>9833678</v>
      </c>
      <c r="K24" s="2">
        <v>4462605</v>
      </c>
      <c r="L24" s="2">
        <v>8766</v>
      </c>
      <c r="O24" s="16"/>
      <c r="P24" s="12">
        <v>4</v>
      </c>
      <c r="Q24" s="17">
        <v>25052</v>
      </c>
      <c r="R24" s="18"/>
      <c r="S24" s="18">
        <v>1376</v>
      </c>
      <c r="T24" s="18">
        <v>12305</v>
      </c>
      <c r="U24" s="18">
        <v>20078</v>
      </c>
      <c r="V24" s="17">
        <v>58811</v>
      </c>
      <c r="W24" s="17">
        <v>625</v>
      </c>
      <c r="X24" s="18">
        <v>8726</v>
      </c>
      <c r="Y24" s="18">
        <v>18073</v>
      </c>
      <c r="Z24" s="18">
        <v>10584</v>
      </c>
      <c r="AA24" s="17">
        <v>38008</v>
      </c>
      <c r="AB24" s="17">
        <v>2661</v>
      </c>
      <c r="AC24" s="17">
        <v>2661</v>
      </c>
      <c r="AD24" s="17">
        <v>7161</v>
      </c>
      <c r="AE24" s="18"/>
      <c r="AF24" s="18">
        <v>722</v>
      </c>
      <c r="AG24" s="17">
        <v>7883</v>
      </c>
      <c r="AH24" s="17">
        <v>107363</v>
      </c>
      <c r="AI24" s="19">
        <v>107363</v>
      </c>
    </row>
    <row r="25" spans="1:35">
      <c r="A25" s="2">
        <v>1983</v>
      </c>
      <c r="B25" s="2">
        <v>1</v>
      </c>
      <c r="C25" s="2" t="s">
        <v>182</v>
      </c>
      <c r="D25" s="2" t="s">
        <v>184</v>
      </c>
      <c r="E25" s="2" t="s">
        <v>122</v>
      </c>
      <c r="F25" s="2">
        <v>0</v>
      </c>
      <c r="G25" s="2">
        <v>0</v>
      </c>
      <c r="H25" s="2">
        <v>81424</v>
      </c>
      <c r="I25" s="2">
        <v>75</v>
      </c>
      <c r="J25" s="2">
        <v>81424</v>
      </c>
      <c r="K25" s="2">
        <v>46514</v>
      </c>
      <c r="L25" s="2">
        <v>110</v>
      </c>
      <c r="O25" s="11">
        <v>1987</v>
      </c>
      <c r="P25" s="11">
        <v>1</v>
      </c>
      <c r="Q25" s="13">
        <v>23920</v>
      </c>
      <c r="R25" s="14"/>
      <c r="S25" s="14">
        <v>1403</v>
      </c>
      <c r="T25" s="14">
        <v>12069</v>
      </c>
      <c r="U25" s="14">
        <v>18827</v>
      </c>
      <c r="V25" s="13">
        <v>56219</v>
      </c>
      <c r="W25" s="13">
        <v>575</v>
      </c>
      <c r="X25" s="14">
        <v>8568</v>
      </c>
      <c r="Y25" s="14">
        <v>17294</v>
      </c>
      <c r="Z25" s="14">
        <v>9721</v>
      </c>
      <c r="AA25" s="13">
        <v>36158</v>
      </c>
      <c r="AB25" s="13">
        <v>2454</v>
      </c>
      <c r="AC25" s="13">
        <v>2454</v>
      </c>
      <c r="AD25" s="13">
        <v>7076</v>
      </c>
      <c r="AE25" s="14"/>
      <c r="AF25" s="14">
        <v>559</v>
      </c>
      <c r="AG25" s="13">
        <v>7635</v>
      </c>
      <c r="AH25" s="13">
        <v>102466</v>
      </c>
      <c r="AI25" s="15">
        <v>102466</v>
      </c>
    </row>
    <row r="26" spans="1:35">
      <c r="A26" s="2">
        <v>1983</v>
      </c>
      <c r="B26" s="2">
        <v>1</v>
      </c>
      <c r="C26" s="2" t="s">
        <v>182</v>
      </c>
      <c r="D26" s="2" t="s">
        <v>184</v>
      </c>
      <c r="E26" s="2" t="s">
        <v>123</v>
      </c>
      <c r="F26" s="2">
        <v>0</v>
      </c>
      <c r="G26" s="2">
        <v>0</v>
      </c>
      <c r="H26" s="2">
        <v>269900</v>
      </c>
      <c r="I26" s="2">
        <v>218</v>
      </c>
      <c r="J26" s="2">
        <v>269900</v>
      </c>
      <c r="K26" s="2">
        <v>128465</v>
      </c>
      <c r="L26" s="2">
        <v>262</v>
      </c>
      <c r="O26" s="16"/>
      <c r="P26" s="12">
        <v>2</v>
      </c>
      <c r="Q26" s="17">
        <v>24142</v>
      </c>
      <c r="R26" s="18">
        <v>2</v>
      </c>
      <c r="S26" s="18">
        <v>1442</v>
      </c>
      <c r="T26" s="18">
        <v>11448</v>
      </c>
      <c r="U26" s="18">
        <v>18881</v>
      </c>
      <c r="V26" s="17">
        <v>55915</v>
      </c>
      <c r="W26" s="17">
        <v>635</v>
      </c>
      <c r="X26" s="18">
        <v>8183</v>
      </c>
      <c r="Y26" s="18">
        <v>17186</v>
      </c>
      <c r="Z26" s="18">
        <v>9676</v>
      </c>
      <c r="AA26" s="17">
        <v>35680</v>
      </c>
      <c r="AB26" s="17">
        <v>2233</v>
      </c>
      <c r="AC26" s="17">
        <v>2233</v>
      </c>
      <c r="AD26" s="17">
        <v>6705</v>
      </c>
      <c r="AE26" s="18"/>
      <c r="AF26" s="18">
        <v>507</v>
      </c>
      <c r="AG26" s="17">
        <v>7212</v>
      </c>
      <c r="AH26" s="17">
        <v>101040</v>
      </c>
      <c r="AI26" s="19">
        <v>101040</v>
      </c>
    </row>
    <row r="27" spans="1:35">
      <c r="A27" s="2">
        <v>1983</v>
      </c>
      <c r="B27" s="2">
        <v>1</v>
      </c>
      <c r="C27" s="2" t="s">
        <v>182</v>
      </c>
      <c r="D27" s="2" t="s">
        <v>184</v>
      </c>
      <c r="E27" s="2" t="s">
        <v>124</v>
      </c>
      <c r="F27" s="2">
        <v>0</v>
      </c>
      <c r="G27" s="2">
        <v>0</v>
      </c>
      <c r="H27" s="2">
        <v>1577270</v>
      </c>
      <c r="I27" s="2">
        <v>1222</v>
      </c>
      <c r="J27" s="2">
        <v>1577270</v>
      </c>
      <c r="K27" s="2">
        <v>673097</v>
      </c>
      <c r="L27" s="2">
        <v>1306</v>
      </c>
      <c r="O27" s="16"/>
      <c r="P27" s="12">
        <v>3</v>
      </c>
      <c r="Q27" s="17">
        <v>24413</v>
      </c>
      <c r="R27" s="18">
        <v>2</v>
      </c>
      <c r="S27" s="18">
        <v>1574</v>
      </c>
      <c r="T27" s="18">
        <v>11684</v>
      </c>
      <c r="U27" s="18">
        <v>18846</v>
      </c>
      <c r="V27" s="17">
        <v>56519</v>
      </c>
      <c r="W27" s="17">
        <v>622</v>
      </c>
      <c r="X27" s="18">
        <v>7813</v>
      </c>
      <c r="Y27" s="18">
        <v>16923</v>
      </c>
      <c r="Z27" s="18">
        <v>9949</v>
      </c>
      <c r="AA27" s="17">
        <v>35307</v>
      </c>
      <c r="AB27" s="17">
        <v>2161</v>
      </c>
      <c r="AC27" s="17">
        <v>2161</v>
      </c>
      <c r="AD27" s="17">
        <v>6749</v>
      </c>
      <c r="AE27" s="18"/>
      <c r="AF27" s="18">
        <v>317</v>
      </c>
      <c r="AG27" s="17">
        <v>7066</v>
      </c>
      <c r="AH27" s="17">
        <v>101053</v>
      </c>
      <c r="AI27" s="19">
        <v>101053</v>
      </c>
    </row>
    <row r="28" spans="1:35">
      <c r="A28" s="2">
        <v>1983</v>
      </c>
      <c r="B28" s="2">
        <v>1</v>
      </c>
      <c r="C28" s="2" t="s">
        <v>182</v>
      </c>
      <c r="D28" s="2" t="s">
        <v>184</v>
      </c>
      <c r="E28" s="2" t="s">
        <v>125</v>
      </c>
      <c r="F28" s="2">
        <v>0</v>
      </c>
      <c r="G28" s="2">
        <v>1</v>
      </c>
      <c r="H28" s="2">
        <v>738301</v>
      </c>
      <c r="I28" s="2">
        <v>969</v>
      </c>
      <c r="J28" s="2">
        <v>738301</v>
      </c>
      <c r="K28" s="2">
        <v>612474</v>
      </c>
      <c r="L28" s="2">
        <v>1075</v>
      </c>
      <c r="O28" s="16"/>
      <c r="P28" s="12">
        <v>4</v>
      </c>
      <c r="Q28" s="17">
        <v>24573</v>
      </c>
      <c r="R28" s="18"/>
      <c r="S28" s="18">
        <v>1648</v>
      </c>
      <c r="T28" s="18">
        <v>11830</v>
      </c>
      <c r="U28" s="18">
        <v>19133</v>
      </c>
      <c r="V28" s="17">
        <v>57184</v>
      </c>
      <c r="W28" s="17">
        <v>633</v>
      </c>
      <c r="X28" s="18">
        <v>7557</v>
      </c>
      <c r="Y28" s="18">
        <v>16822</v>
      </c>
      <c r="Z28" s="18">
        <v>10023</v>
      </c>
      <c r="AA28" s="17">
        <v>35035</v>
      </c>
      <c r="AB28" s="17">
        <v>2116</v>
      </c>
      <c r="AC28" s="17">
        <v>2116</v>
      </c>
      <c r="AD28" s="17">
        <v>6882</v>
      </c>
      <c r="AE28" s="18"/>
      <c r="AF28" s="18">
        <v>454</v>
      </c>
      <c r="AG28" s="17">
        <v>7336</v>
      </c>
      <c r="AH28" s="17">
        <v>101671</v>
      </c>
      <c r="AI28" s="19">
        <v>101671</v>
      </c>
    </row>
    <row r="29" spans="1:35">
      <c r="A29" s="2">
        <v>1983</v>
      </c>
      <c r="B29" s="2">
        <v>1</v>
      </c>
      <c r="C29" s="2" t="s">
        <v>182</v>
      </c>
      <c r="D29" s="2" t="s">
        <v>184</v>
      </c>
      <c r="E29" s="2" t="s">
        <v>286</v>
      </c>
      <c r="F29" s="2">
        <v>0</v>
      </c>
      <c r="G29" s="2">
        <v>0</v>
      </c>
      <c r="H29" s="2">
        <v>27168</v>
      </c>
      <c r="I29" s="2">
        <v>33</v>
      </c>
      <c r="J29" s="2">
        <v>27168</v>
      </c>
      <c r="K29" s="2">
        <v>24186</v>
      </c>
      <c r="L29" s="2">
        <v>33</v>
      </c>
      <c r="O29" s="11">
        <v>1988</v>
      </c>
      <c r="P29" s="11">
        <v>1</v>
      </c>
      <c r="Q29" s="13">
        <v>24588</v>
      </c>
      <c r="R29" s="14"/>
      <c r="S29" s="14">
        <v>1620</v>
      </c>
      <c r="T29" s="14">
        <v>12417</v>
      </c>
      <c r="U29" s="14">
        <v>18181</v>
      </c>
      <c r="V29" s="13">
        <v>56806</v>
      </c>
      <c r="W29" s="13">
        <v>627</v>
      </c>
      <c r="X29" s="14">
        <v>7326</v>
      </c>
      <c r="Y29" s="14">
        <v>16188</v>
      </c>
      <c r="Z29" s="14">
        <v>9933</v>
      </c>
      <c r="AA29" s="13">
        <v>34074</v>
      </c>
      <c r="AB29" s="13">
        <v>2133</v>
      </c>
      <c r="AC29" s="13">
        <v>2133</v>
      </c>
      <c r="AD29" s="13">
        <v>6953</v>
      </c>
      <c r="AE29" s="14"/>
      <c r="AF29" s="14">
        <v>395</v>
      </c>
      <c r="AG29" s="13">
        <v>7348</v>
      </c>
      <c r="AH29" s="13">
        <v>100361</v>
      </c>
      <c r="AI29" s="15">
        <v>100361</v>
      </c>
    </row>
    <row r="30" spans="1:35">
      <c r="A30" s="2">
        <v>1983</v>
      </c>
      <c r="B30" s="2">
        <v>1</v>
      </c>
      <c r="C30" s="2" t="s">
        <v>190</v>
      </c>
      <c r="D30" s="2" t="s">
        <v>191</v>
      </c>
      <c r="E30" s="2" t="s">
        <v>126</v>
      </c>
      <c r="F30" s="2">
        <v>0</v>
      </c>
      <c r="G30" s="2">
        <v>0</v>
      </c>
      <c r="H30" s="2">
        <v>61000</v>
      </c>
      <c r="I30" s="2">
        <v>15</v>
      </c>
      <c r="J30" s="2">
        <v>61000</v>
      </c>
      <c r="K30" s="2">
        <v>7696</v>
      </c>
      <c r="L30" s="2">
        <v>15</v>
      </c>
      <c r="O30" s="16"/>
      <c r="P30" s="12">
        <v>2</v>
      </c>
      <c r="Q30" s="17">
        <v>23299</v>
      </c>
      <c r="R30" s="18"/>
      <c r="S30" s="18">
        <v>1599</v>
      </c>
      <c r="T30" s="18">
        <v>11384</v>
      </c>
      <c r="U30" s="18">
        <v>18815</v>
      </c>
      <c r="V30" s="17">
        <v>55097</v>
      </c>
      <c r="W30" s="17">
        <v>623</v>
      </c>
      <c r="X30" s="18">
        <v>7011</v>
      </c>
      <c r="Y30" s="18">
        <v>15797</v>
      </c>
      <c r="Z30" s="18">
        <v>9578</v>
      </c>
      <c r="AA30" s="17">
        <v>33009</v>
      </c>
      <c r="AB30" s="17">
        <v>1997</v>
      </c>
      <c r="AC30" s="17">
        <v>1997</v>
      </c>
      <c r="AD30" s="17">
        <v>6723</v>
      </c>
      <c r="AE30" s="18"/>
      <c r="AF30" s="18">
        <v>445</v>
      </c>
      <c r="AG30" s="17">
        <v>7168</v>
      </c>
      <c r="AH30" s="17">
        <v>97271</v>
      </c>
      <c r="AI30" s="19">
        <v>97271</v>
      </c>
    </row>
    <row r="31" spans="1:35">
      <c r="A31" s="2">
        <v>1983</v>
      </c>
      <c r="B31" s="2">
        <v>1</v>
      </c>
      <c r="C31" s="2" t="s">
        <v>190</v>
      </c>
      <c r="D31" s="2" t="s">
        <v>191</v>
      </c>
      <c r="E31" s="2" t="s">
        <v>127</v>
      </c>
      <c r="F31" s="2">
        <v>0</v>
      </c>
      <c r="G31" s="2">
        <v>0</v>
      </c>
      <c r="H31" s="2">
        <v>4481376</v>
      </c>
      <c r="I31" s="2">
        <v>1023</v>
      </c>
      <c r="J31" s="2">
        <v>4481376</v>
      </c>
      <c r="K31" s="2">
        <v>561409</v>
      </c>
      <c r="L31" s="2">
        <v>1076</v>
      </c>
      <c r="O31" s="16"/>
      <c r="P31" s="12">
        <v>3</v>
      </c>
      <c r="Q31" s="17">
        <v>22925</v>
      </c>
      <c r="R31" s="18"/>
      <c r="S31" s="18">
        <v>1526</v>
      </c>
      <c r="T31" s="18">
        <v>11243</v>
      </c>
      <c r="U31" s="18">
        <v>18876</v>
      </c>
      <c r="V31" s="17">
        <v>54570</v>
      </c>
      <c r="W31" s="17">
        <v>589</v>
      </c>
      <c r="X31" s="18">
        <v>6969</v>
      </c>
      <c r="Y31" s="18">
        <v>15593</v>
      </c>
      <c r="Z31" s="18">
        <v>9710</v>
      </c>
      <c r="AA31" s="17">
        <v>32861</v>
      </c>
      <c r="AB31" s="17">
        <v>1914</v>
      </c>
      <c r="AC31" s="17">
        <v>1914</v>
      </c>
      <c r="AD31" s="17">
        <v>6536</v>
      </c>
      <c r="AE31" s="18"/>
      <c r="AF31" s="18">
        <v>448</v>
      </c>
      <c r="AG31" s="17">
        <v>6984</v>
      </c>
      <c r="AH31" s="17">
        <v>96329</v>
      </c>
      <c r="AI31" s="19">
        <v>96329</v>
      </c>
    </row>
    <row r="32" spans="1:35">
      <c r="A32" s="2">
        <v>1983</v>
      </c>
      <c r="B32" s="2">
        <v>1</v>
      </c>
      <c r="C32" s="2" t="s">
        <v>190</v>
      </c>
      <c r="D32" s="2" t="s">
        <v>186</v>
      </c>
      <c r="E32" s="2" t="s">
        <v>126</v>
      </c>
      <c r="F32" s="2">
        <v>0</v>
      </c>
      <c r="G32" s="2">
        <v>0</v>
      </c>
      <c r="H32" s="2">
        <v>6266252</v>
      </c>
      <c r="I32" s="2">
        <v>912</v>
      </c>
      <c r="J32" s="2">
        <v>6266252</v>
      </c>
      <c r="K32" s="2">
        <v>554127</v>
      </c>
      <c r="L32" s="2">
        <v>1104</v>
      </c>
      <c r="O32" s="16"/>
      <c r="P32" s="12">
        <v>4</v>
      </c>
      <c r="Q32" s="17">
        <v>23120</v>
      </c>
      <c r="R32" s="18"/>
      <c r="S32" s="18">
        <v>1510</v>
      </c>
      <c r="T32" s="18">
        <v>10995</v>
      </c>
      <c r="U32" s="18">
        <v>19126</v>
      </c>
      <c r="V32" s="17">
        <v>54751</v>
      </c>
      <c r="W32" s="17">
        <v>591</v>
      </c>
      <c r="X32" s="18">
        <v>6820</v>
      </c>
      <c r="Y32" s="18">
        <v>14943</v>
      </c>
      <c r="Z32" s="18">
        <v>9759</v>
      </c>
      <c r="AA32" s="17">
        <v>32113</v>
      </c>
      <c r="AB32" s="17">
        <v>2094</v>
      </c>
      <c r="AC32" s="17">
        <v>2094</v>
      </c>
      <c r="AD32" s="17">
        <v>6639</v>
      </c>
      <c r="AE32" s="18"/>
      <c r="AF32" s="18">
        <v>417</v>
      </c>
      <c r="AG32" s="17">
        <v>7056</v>
      </c>
      <c r="AH32" s="17">
        <v>96014</v>
      </c>
      <c r="AI32" s="19">
        <v>96014</v>
      </c>
    </row>
    <row r="33" spans="1:35">
      <c r="A33" s="2">
        <v>1983</v>
      </c>
      <c r="B33" s="2">
        <v>1</v>
      </c>
      <c r="C33" s="2" t="s">
        <v>190</v>
      </c>
      <c r="D33" s="2" t="s">
        <v>186</v>
      </c>
      <c r="E33" s="2" t="s">
        <v>128</v>
      </c>
      <c r="F33" s="2">
        <v>0</v>
      </c>
      <c r="G33" s="2">
        <v>0</v>
      </c>
      <c r="H33" s="2">
        <v>24518233</v>
      </c>
      <c r="I33" s="2">
        <v>2477</v>
      </c>
      <c r="J33" s="2">
        <v>24518233</v>
      </c>
      <c r="K33" s="2">
        <v>1639335</v>
      </c>
      <c r="L33" s="2">
        <v>3123</v>
      </c>
      <c r="O33" s="11">
        <v>1989</v>
      </c>
      <c r="P33" s="11">
        <v>1</v>
      </c>
      <c r="Q33" s="13">
        <v>22436</v>
      </c>
      <c r="R33" s="14">
        <v>6</v>
      </c>
      <c r="S33" s="14">
        <v>1514</v>
      </c>
      <c r="T33" s="14">
        <v>10947</v>
      </c>
      <c r="U33" s="14">
        <v>18834</v>
      </c>
      <c r="V33" s="13">
        <v>53737</v>
      </c>
      <c r="W33" s="13">
        <v>589</v>
      </c>
      <c r="X33" s="14">
        <v>6755</v>
      </c>
      <c r="Y33" s="14">
        <v>14527</v>
      </c>
      <c r="Z33" s="14">
        <v>9890</v>
      </c>
      <c r="AA33" s="13">
        <v>31761</v>
      </c>
      <c r="AB33" s="13">
        <v>2186</v>
      </c>
      <c r="AC33" s="13">
        <v>2186</v>
      </c>
      <c r="AD33" s="13">
        <v>6700</v>
      </c>
      <c r="AE33" s="14"/>
      <c r="AF33" s="14">
        <v>448</v>
      </c>
      <c r="AG33" s="13">
        <v>7148</v>
      </c>
      <c r="AH33" s="13">
        <v>94832</v>
      </c>
      <c r="AI33" s="15">
        <v>94832</v>
      </c>
    </row>
    <row r="34" spans="1:35">
      <c r="A34" s="2">
        <v>1983</v>
      </c>
      <c r="B34" s="2">
        <v>1</v>
      </c>
      <c r="C34" s="2" t="s">
        <v>187</v>
      </c>
      <c r="D34" s="2" t="s">
        <v>195</v>
      </c>
      <c r="E34" s="2" t="s">
        <v>129</v>
      </c>
      <c r="F34" s="2">
        <v>0</v>
      </c>
      <c r="G34" s="2">
        <v>0</v>
      </c>
      <c r="H34" s="2">
        <v>228888</v>
      </c>
      <c r="I34" s="2">
        <v>65</v>
      </c>
      <c r="J34" s="2">
        <v>228888</v>
      </c>
      <c r="K34" s="2">
        <v>55282</v>
      </c>
      <c r="L34" s="2">
        <v>85</v>
      </c>
      <c r="O34" s="16"/>
      <c r="P34" s="12">
        <v>2</v>
      </c>
      <c r="Q34" s="17">
        <v>23337</v>
      </c>
      <c r="R34" s="18">
        <v>6</v>
      </c>
      <c r="S34" s="18">
        <v>1537</v>
      </c>
      <c r="T34" s="18">
        <v>10277</v>
      </c>
      <c r="U34" s="18">
        <v>19100</v>
      </c>
      <c r="V34" s="17">
        <v>54257</v>
      </c>
      <c r="W34" s="17">
        <v>583</v>
      </c>
      <c r="X34" s="18">
        <v>6552</v>
      </c>
      <c r="Y34" s="18">
        <v>14771</v>
      </c>
      <c r="Z34" s="18">
        <v>9937</v>
      </c>
      <c r="AA34" s="17">
        <v>31843</v>
      </c>
      <c r="AB34" s="17">
        <v>1934</v>
      </c>
      <c r="AC34" s="17">
        <v>1934</v>
      </c>
      <c r="AD34" s="17">
        <v>6680</v>
      </c>
      <c r="AE34" s="18"/>
      <c r="AF34" s="18">
        <v>455</v>
      </c>
      <c r="AG34" s="17">
        <v>7135</v>
      </c>
      <c r="AH34" s="17">
        <v>95169</v>
      </c>
      <c r="AI34" s="19">
        <v>95169</v>
      </c>
    </row>
    <row r="35" spans="1:35">
      <c r="A35" s="2">
        <v>1983</v>
      </c>
      <c r="B35" s="2">
        <v>1</v>
      </c>
      <c r="C35" s="2" t="s">
        <v>187</v>
      </c>
      <c r="D35" s="2" t="s">
        <v>196</v>
      </c>
      <c r="E35" s="2" t="s">
        <v>130</v>
      </c>
      <c r="F35" s="2">
        <v>0</v>
      </c>
      <c r="G35" s="2">
        <v>0</v>
      </c>
      <c r="H35" s="2">
        <v>1118689</v>
      </c>
      <c r="I35" s="2">
        <v>545</v>
      </c>
      <c r="J35" s="2">
        <v>1124645</v>
      </c>
      <c r="K35" s="2">
        <v>333075</v>
      </c>
      <c r="L35" s="2">
        <v>682</v>
      </c>
      <c r="O35" s="16"/>
      <c r="P35" s="12">
        <v>3</v>
      </c>
      <c r="Q35" s="17">
        <v>23824</v>
      </c>
      <c r="R35" s="18">
        <v>6</v>
      </c>
      <c r="S35" s="18">
        <v>1544</v>
      </c>
      <c r="T35" s="18">
        <v>10177</v>
      </c>
      <c r="U35" s="18">
        <v>18188</v>
      </c>
      <c r="V35" s="17">
        <v>53739</v>
      </c>
      <c r="W35" s="17">
        <v>591</v>
      </c>
      <c r="X35" s="18">
        <v>6715</v>
      </c>
      <c r="Y35" s="18">
        <v>14619</v>
      </c>
      <c r="Z35" s="18">
        <v>9856</v>
      </c>
      <c r="AA35" s="17">
        <v>31781</v>
      </c>
      <c r="AB35" s="17">
        <v>1943</v>
      </c>
      <c r="AC35" s="17">
        <v>1943</v>
      </c>
      <c r="AD35" s="17">
        <v>6629</v>
      </c>
      <c r="AE35" s="18"/>
      <c r="AF35" s="18">
        <v>443</v>
      </c>
      <c r="AG35" s="17">
        <v>7072</v>
      </c>
      <c r="AH35" s="17">
        <v>94535</v>
      </c>
      <c r="AI35" s="19">
        <v>94535</v>
      </c>
    </row>
    <row r="36" spans="1:35">
      <c r="A36" s="2">
        <v>1983</v>
      </c>
      <c r="B36" s="2">
        <v>1</v>
      </c>
      <c r="C36" s="2" t="s">
        <v>197</v>
      </c>
      <c r="D36" s="2" t="s">
        <v>11</v>
      </c>
      <c r="E36" s="2" t="s">
        <v>131</v>
      </c>
      <c r="F36" s="2">
        <v>0</v>
      </c>
      <c r="G36" s="2">
        <v>0</v>
      </c>
      <c r="H36" s="2">
        <v>2684770</v>
      </c>
      <c r="I36" s="2">
        <v>781</v>
      </c>
      <c r="J36" s="2">
        <v>2684770</v>
      </c>
      <c r="K36" s="2">
        <v>420428</v>
      </c>
      <c r="L36" s="2">
        <v>841</v>
      </c>
      <c r="O36" s="16"/>
      <c r="P36" s="12">
        <v>4</v>
      </c>
      <c r="Q36" s="17">
        <v>24157</v>
      </c>
      <c r="R36" s="18">
        <v>6</v>
      </c>
      <c r="S36" s="18">
        <v>1533</v>
      </c>
      <c r="T36" s="18">
        <v>10165</v>
      </c>
      <c r="U36" s="18">
        <v>18548</v>
      </c>
      <c r="V36" s="17">
        <v>54409</v>
      </c>
      <c r="W36" s="17">
        <v>576</v>
      </c>
      <c r="X36" s="18">
        <v>6499</v>
      </c>
      <c r="Y36" s="18">
        <v>14490</v>
      </c>
      <c r="Z36" s="18">
        <v>9933</v>
      </c>
      <c r="AA36" s="17">
        <v>31498</v>
      </c>
      <c r="AB36" s="17">
        <v>1968</v>
      </c>
      <c r="AC36" s="17">
        <v>1968</v>
      </c>
      <c r="AD36" s="17">
        <v>6712</v>
      </c>
      <c r="AE36" s="18"/>
      <c r="AF36" s="18">
        <v>432</v>
      </c>
      <c r="AG36" s="17">
        <v>7144</v>
      </c>
      <c r="AH36" s="17">
        <v>95019</v>
      </c>
      <c r="AI36" s="19">
        <v>95019</v>
      </c>
    </row>
    <row r="37" spans="1:35">
      <c r="A37" s="2">
        <v>1983</v>
      </c>
      <c r="B37" s="2">
        <v>1</v>
      </c>
      <c r="C37" s="2" t="s">
        <v>197</v>
      </c>
      <c r="D37" s="2" t="s">
        <v>267</v>
      </c>
      <c r="E37" s="2" t="s">
        <v>288</v>
      </c>
      <c r="F37" s="2">
        <v>0</v>
      </c>
      <c r="G37" s="2">
        <v>0</v>
      </c>
      <c r="H37" s="2">
        <v>46261</v>
      </c>
      <c r="I37" s="2">
        <v>27</v>
      </c>
      <c r="J37" s="2">
        <v>46261</v>
      </c>
      <c r="K37" s="2">
        <v>18740</v>
      </c>
      <c r="L37" s="2">
        <v>38</v>
      </c>
      <c r="O37" s="11">
        <v>1990</v>
      </c>
      <c r="P37" s="11">
        <v>1</v>
      </c>
      <c r="Q37" s="13">
        <v>24178</v>
      </c>
      <c r="R37" s="14">
        <v>6</v>
      </c>
      <c r="S37" s="14">
        <v>1412</v>
      </c>
      <c r="T37" s="14">
        <v>10600</v>
      </c>
      <c r="U37" s="14">
        <v>19173</v>
      </c>
      <c r="V37" s="13">
        <v>55369</v>
      </c>
      <c r="W37" s="13">
        <v>619</v>
      </c>
      <c r="X37" s="14">
        <v>6312</v>
      </c>
      <c r="Y37" s="14">
        <v>14574</v>
      </c>
      <c r="Z37" s="14">
        <v>9955</v>
      </c>
      <c r="AA37" s="13">
        <v>31460</v>
      </c>
      <c r="AB37" s="13">
        <v>2123</v>
      </c>
      <c r="AC37" s="13">
        <v>2123</v>
      </c>
      <c r="AD37" s="13">
        <v>6745</v>
      </c>
      <c r="AE37" s="14"/>
      <c r="AF37" s="14">
        <v>422</v>
      </c>
      <c r="AG37" s="13">
        <v>7167</v>
      </c>
      <c r="AH37" s="13">
        <v>96119</v>
      </c>
      <c r="AI37" s="15">
        <v>96119</v>
      </c>
    </row>
    <row r="38" spans="1:35">
      <c r="A38" s="2">
        <v>1983</v>
      </c>
      <c r="B38" s="2">
        <v>1</v>
      </c>
      <c r="C38" s="2" t="s">
        <v>197</v>
      </c>
      <c r="D38" s="2" t="s">
        <v>268</v>
      </c>
      <c r="E38" s="2" t="s">
        <v>288</v>
      </c>
      <c r="F38" s="2">
        <v>183308</v>
      </c>
      <c r="G38" s="2">
        <v>203</v>
      </c>
      <c r="H38" s="2">
        <v>2686572</v>
      </c>
      <c r="I38" s="2">
        <v>908</v>
      </c>
      <c r="J38" s="2">
        <v>2869880</v>
      </c>
      <c r="K38" s="2">
        <v>743891</v>
      </c>
      <c r="L38" s="2">
        <v>1421</v>
      </c>
      <c r="O38" s="16"/>
      <c r="P38" s="12">
        <v>2</v>
      </c>
      <c r="Q38" s="17">
        <v>24220</v>
      </c>
      <c r="R38" s="18">
        <v>6</v>
      </c>
      <c r="S38" s="18">
        <v>1468</v>
      </c>
      <c r="T38" s="18">
        <v>10916</v>
      </c>
      <c r="U38" s="18">
        <v>19170</v>
      </c>
      <c r="V38" s="17">
        <v>55780</v>
      </c>
      <c r="W38" s="17">
        <v>656</v>
      </c>
      <c r="X38" s="18">
        <v>6382</v>
      </c>
      <c r="Y38" s="18">
        <v>14581</v>
      </c>
      <c r="Z38" s="18">
        <v>10112</v>
      </c>
      <c r="AA38" s="17">
        <v>31731</v>
      </c>
      <c r="AB38" s="17">
        <v>2084</v>
      </c>
      <c r="AC38" s="17">
        <v>2084</v>
      </c>
      <c r="AD38" s="17">
        <v>6675</v>
      </c>
      <c r="AE38" s="18"/>
      <c r="AF38" s="18">
        <v>397</v>
      </c>
      <c r="AG38" s="17">
        <v>7072</v>
      </c>
      <c r="AH38" s="17">
        <v>96667</v>
      </c>
      <c r="AI38" s="19">
        <v>96667</v>
      </c>
    </row>
    <row r="39" spans="1:35">
      <c r="A39" s="2">
        <v>1983</v>
      </c>
      <c r="B39" s="2">
        <v>1</v>
      </c>
      <c r="C39" s="2" t="s">
        <v>197</v>
      </c>
      <c r="D39" s="2" t="s">
        <v>268</v>
      </c>
      <c r="E39" s="2" t="s">
        <v>128</v>
      </c>
      <c r="F39" s="2">
        <v>260000</v>
      </c>
      <c r="G39" s="2">
        <v>204</v>
      </c>
      <c r="H39" s="2">
        <v>4471100</v>
      </c>
      <c r="I39" s="2">
        <v>1914</v>
      </c>
      <c r="J39" s="2">
        <v>4731100</v>
      </c>
      <c r="K39" s="2">
        <v>1120031</v>
      </c>
      <c r="L39" s="2">
        <v>2578</v>
      </c>
      <c r="O39" s="16"/>
      <c r="P39" s="12">
        <v>3</v>
      </c>
      <c r="Q39" s="17">
        <v>24145</v>
      </c>
      <c r="R39" s="18">
        <v>6</v>
      </c>
      <c r="S39" s="18">
        <v>1308</v>
      </c>
      <c r="T39" s="18">
        <v>10694</v>
      </c>
      <c r="U39" s="18">
        <v>19386</v>
      </c>
      <c r="V39" s="17">
        <v>55539</v>
      </c>
      <c r="W39" s="17">
        <v>653</v>
      </c>
      <c r="X39" s="18">
        <v>6374</v>
      </c>
      <c r="Y39" s="18">
        <v>14576</v>
      </c>
      <c r="Z39" s="18">
        <v>9981</v>
      </c>
      <c r="AA39" s="17">
        <v>31584</v>
      </c>
      <c r="AB39" s="17">
        <v>2003</v>
      </c>
      <c r="AC39" s="17">
        <v>2003</v>
      </c>
      <c r="AD39" s="17">
        <v>6658</v>
      </c>
      <c r="AE39" s="18"/>
      <c r="AF39" s="18">
        <v>383</v>
      </c>
      <c r="AG39" s="17">
        <v>7041</v>
      </c>
      <c r="AH39" s="17">
        <v>96167</v>
      </c>
      <c r="AI39" s="19">
        <v>96167</v>
      </c>
    </row>
    <row r="40" spans="1:35">
      <c r="A40" s="2">
        <v>1983</v>
      </c>
      <c r="B40" s="2">
        <v>1</v>
      </c>
      <c r="C40" s="2" t="s">
        <v>197</v>
      </c>
      <c r="D40" s="2" t="s">
        <v>269</v>
      </c>
      <c r="E40" s="2" t="s">
        <v>288</v>
      </c>
      <c r="F40" s="2">
        <v>265201</v>
      </c>
      <c r="G40" s="2">
        <v>267</v>
      </c>
      <c r="H40" s="2">
        <v>17825</v>
      </c>
      <c r="I40" s="2">
        <v>33</v>
      </c>
      <c r="J40" s="2">
        <v>283026</v>
      </c>
      <c r="K40" s="2">
        <v>189235</v>
      </c>
      <c r="L40" s="2">
        <v>412</v>
      </c>
      <c r="O40" s="16"/>
      <c r="P40" s="12">
        <v>4</v>
      </c>
      <c r="Q40" s="17">
        <v>23763</v>
      </c>
      <c r="R40" s="18">
        <v>6</v>
      </c>
      <c r="S40" s="18">
        <v>1138</v>
      </c>
      <c r="T40" s="18">
        <v>10439</v>
      </c>
      <c r="U40" s="18">
        <v>19402</v>
      </c>
      <c r="V40" s="17">
        <v>54748</v>
      </c>
      <c r="W40" s="17">
        <v>649</v>
      </c>
      <c r="X40" s="18">
        <v>6553</v>
      </c>
      <c r="Y40" s="18">
        <v>13545</v>
      </c>
      <c r="Z40" s="18">
        <v>9716</v>
      </c>
      <c r="AA40" s="17">
        <v>30463</v>
      </c>
      <c r="AB40" s="17">
        <v>2073</v>
      </c>
      <c r="AC40" s="17">
        <v>2073</v>
      </c>
      <c r="AD40" s="17">
        <v>6468</v>
      </c>
      <c r="AE40" s="18"/>
      <c r="AF40" s="18">
        <v>374</v>
      </c>
      <c r="AG40" s="17">
        <v>6842</v>
      </c>
      <c r="AH40" s="17">
        <v>94126</v>
      </c>
      <c r="AI40" s="19">
        <v>94126</v>
      </c>
    </row>
    <row r="41" spans="1:35">
      <c r="A41" s="2">
        <v>1983</v>
      </c>
      <c r="B41" s="2">
        <v>1</v>
      </c>
      <c r="C41" s="2" t="s">
        <v>197</v>
      </c>
      <c r="D41" s="2" t="s">
        <v>269</v>
      </c>
      <c r="E41" s="2" t="s">
        <v>132</v>
      </c>
      <c r="F41" s="2">
        <v>0</v>
      </c>
      <c r="G41" s="2">
        <v>80</v>
      </c>
      <c r="H41" s="2">
        <v>146359</v>
      </c>
      <c r="I41" s="2">
        <v>127</v>
      </c>
      <c r="J41" s="2">
        <v>146359</v>
      </c>
      <c r="K41" s="2">
        <v>97042</v>
      </c>
      <c r="L41" s="2">
        <v>272</v>
      </c>
      <c r="O41" s="11">
        <v>1991</v>
      </c>
      <c r="P41" s="11">
        <v>1</v>
      </c>
      <c r="Q41" s="13">
        <v>22194</v>
      </c>
      <c r="R41" s="14"/>
      <c r="S41" s="14">
        <v>1028</v>
      </c>
      <c r="T41" s="14">
        <v>10324</v>
      </c>
      <c r="U41" s="14">
        <v>19087</v>
      </c>
      <c r="V41" s="13">
        <v>52633</v>
      </c>
      <c r="W41" s="13">
        <v>639</v>
      </c>
      <c r="X41" s="14">
        <v>5825</v>
      </c>
      <c r="Y41" s="14">
        <v>12902</v>
      </c>
      <c r="Z41" s="14">
        <v>9152</v>
      </c>
      <c r="AA41" s="13">
        <v>28518</v>
      </c>
      <c r="AB41" s="13">
        <v>1976</v>
      </c>
      <c r="AC41" s="13">
        <v>1976</v>
      </c>
      <c r="AD41" s="13">
        <v>6307</v>
      </c>
      <c r="AE41" s="14"/>
      <c r="AF41" s="14">
        <v>327</v>
      </c>
      <c r="AG41" s="13">
        <v>6634</v>
      </c>
      <c r="AH41" s="13">
        <v>89761</v>
      </c>
      <c r="AI41" s="15">
        <v>89761</v>
      </c>
    </row>
    <row r="42" spans="1:35">
      <c r="A42" s="2">
        <v>1983</v>
      </c>
      <c r="B42" s="2">
        <v>1</v>
      </c>
      <c r="C42" s="2" t="s">
        <v>197</v>
      </c>
      <c r="D42" s="2" t="s">
        <v>109</v>
      </c>
      <c r="E42" s="2" t="s">
        <v>132</v>
      </c>
      <c r="F42" s="2">
        <v>0</v>
      </c>
      <c r="G42" s="2">
        <v>0</v>
      </c>
      <c r="H42" s="2">
        <v>4778047</v>
      </c>
      <c r="I42" s="2">
        <v>1023</v>
      </c>
      <c r="J42" s="2">
        <v>4778047</v>
      </c>
      <c r="K42" s="2">
        <v>801997</v>
      </c>
      <c r="L42" s="2">
        <v>1394</v>
      </c>
      <c r="O42" s="16"/>
      <c r="P42" s="12">
        <v>2</v>
      </c>
      <c r="Q42" s="17">
        <v>21163</v>
      </c>
      <c r="R42" s="18"/>
      <c r="S42" s="18">
        <v>967</v>
      </c>
      <c r="T42" s="18">
        <v>9896</v>
      </c>
      <c r="U42" s="18">
        <v>18504</v>
      </c>
      <c r="V42" s="17">
        <v>50530</v>
      </c>
      <c r="W42" s="17">
        <v>632</v>
      </c>
      <c r="X42" s="18">
        <v>5704</v>
      </c>
      <c r="Y42" s="18">
        <v>12551</v>
      </c>
      <c r="Z42" s="18">
        <v>9101</v>
      </c>
      <c r="AA42" s="17">
        <v>27988</v>
      </c>
      <c r="AB42" s="17">
        <v>1845</v>
      </c>
      <c r="AC42" s="17">
        <v>1845</v>
      </c>
      <c r="AD42" s="17">
        <v>6450</v>
      </c>
      <c r="AE42" s="18"/>
      <c r="AF42" s="18">
        <v>353</v>
      </c>
      <c r="AG42" s="17">
        <v>6803</v>
      </c>
      <c r="AH42" s="17">
        <v>87166</v>
      </c>
      <c r="AI42" s="19">
        <v>87166</v>
      </c>
    </row>
    <row r="43" spans="1:35">
      <c r="A43" s="2">
        <v>1983</v>
      </c>
      <c r="B43" s="2">
        <v>1</v>
      </c>
      <c r="C43" s="2" t="s">
        <v>197</v>
      </c>
      <c r="D43" s="2" t="s">
        <v>110</v>
      </c>
      <c r="E43" s="2" t="s">
        <v>288</v>
      </c>
      <c r="F43" s="2">
        <v>1075521</v>
      </c>
      <c r="G43" s="2">
        <v>911</v>
      </c>
      <c r="H43" s="2">
        <v>14956</v>
      </c>
      <c r="I43" s="2">
        <v>16</v>
      </c>
      <c r="J43" s="2">
        <v>1090477</v>
      </c>
      <c r="K43" s="2">
        <v>653580</v>
      </c>
      <c r="L43" s="2">
        <v>1335</v>
      </c>
      <c r="O43" s="16"/>
      <c r="P43" s="12">
        <v>3</v>
      </c>
      <c r="Q43" s="17">
        <v>20337</v>
      </c>
      <c r="R43" s="18"/>
      <c r="S43" s="18">
        <v>896</v>
      </c>
      <c r="T43" s="18">
        <v>10010</v>
      </c>
      <c r="U43" s="18">
        <v>18449</v>
      </c>
      <c r="V43" s="17">
        <v>49692</v>
      </c>
      <c r="W43" s="17">
        <v>582</v>
      </c>
      <c r="X43" s="18">
        <v>5260</v>
      </c>
      <c r="Y43" s="18">
        <v>12306</v>
      </c>
      <c r="Z43" s="18">
        <v>8522</v>
      </c>
      <c r="AA43" s="17">
        <v>26670</v>
      </c>
      <c r="AB43" s="17">
        <v>1971</v>
      </c>
      <c r="AC43" s="17">
        <v>1971</v>
      </c>
      <c r="AD43" s="17">
        <v>6496</v>
      </c>
      <c r="AE43" s="18"/>
      <c r="AF43" s="18">
        <v>320</v>
      </c>
      <c r="AG43" s="17">
        <v>6816</v>
      </c>
      <c r="AH43" s="17">
        <v>85149</v>
      </c>
      <c r="AI43" s="19">
        <v>85149</v>
      </c>
    </row>
    <row r="44" spans="1:35">
      <c r="A44" s="2">
        <v>1983</v>
      </c>
      <c r="B44" s="2">
        <v>1</v>
      </c>
      <c r="C44" s="2" t="s">
        <v>197</v>
      </c>
      <c r="D44" s="2" t="s">
        <v>110</v>
      </c>
      <c r="E44" s="2" t="s">
        <v>133</v>
      </c>
      <c r="F44" s="2">
        <v>3457762</v>
      </c>
      <c r="G44" s="2">
        <v>2414</v>
      </c>
      <c r="H44" s="2">
        <v>0</v>
      </c>
      <c r="I44" s="2">
        <v>43</v>
      </c>
      <c r="J44" s="2">
        <v>3457762</v>
      </c>
      <c r="K44" s="2">
        <v>1550509</v>
      </c>
      <c r="L44" s="2">
        <v>3216</v>
      </c>
      <c r="O44" s="16"/>
      <c r="P44" s="12">
        <v>4</v>
      </c>
      <c r="Q44" s="17">
        <v>19963</v>
      </c>
      <c r="R44" s="18"/>
      <c r="S44" s="18">
        <v>813</v>
      </c>
      <c r="T44" s="18">
        <v>9788</v>
      </c>
      <c r="U44" s="18">
        <v>18390</v>
      </c>
      <c r="V44" s="17">
        <v>48954</v>
      </c>
      <c r="W44" s="17">
        <v>565</v>
      </c>
      <c r="X44" s="18">
        <v>5076</v>
      </c>
      <c r="Y44" s="18">
        <v>12243</v>
      </c>
      <c r="Z44" s="18">
        <v>8547</v>
      </c>
      <c r="AA44" s="17">
        <v>26431</v>
      </c>
      <c r="AB44" s="17">
        <v>1925</v>
      </c>
      <c r="AC44" s="17">
        <v>1925</v>
      </c>
      <c r="AD44" s="17">
        <v>6504</v>
      </c>
      <c r="AE44" s="18"/>
      <c r="AF44" s="18">
        <v>323</v>
      </c>
      <c r="AG44" s="17">
        <v>6827</v>
      </c>
      <c r="AH44" s="17">
        <v>84137</v>
      </c>
      <c r="AI44" s="19">
        <v>84137</v>
      </c>
    </row>
    <row r="45" spans="1:35">
      <c r="A45" s="2">
        <v>1983</v>
      </c>
      <c r="B45" s="2">
        <v>1</v>
      </c>
      <c r="C45" s="2" t="s">
        <v>197</v>
      </c>
      <c r="D45" s="2" t="s">
        <v>111</v>
      </c>
      <c r="E45" s="2" t="s">
        <v>128</v>
      </c>
      <c r="F45" s="2">
        <v>0</v>
      </c>
      <c r="G45" s="2">
        <v>0</v>
      </c>
      <c r="H45" s="2">
        <v>1250</v>
      </c>
      <c r="I45" s="2">
        <v>5</v>
      </c>
      <c r="J45" s="2">
        <v>1250</v>
      </c>
      <c r="K45" s="2">
        <v>1520</v>
      </c>
      <c r="L45" s="2">
        <v>6</v>
      </c>
      <c r="O45" s="11">
        <v>1992</v>
      </c>
      <c r="P45" s="11">
        <v>1</v>
      </c>
      <c r="Q45" s="13">
        <v>19753</v>
      </c>
      <c r="R45" s="14"/>
      <c r="S45" s="14">
        <v>614</v>
      </c>
      <c r="T45" s="14">
        <v>9551</v>
      </c>
      <c r="U45" s="14">
        <v>17961</v>
      </c>
      <c r="V45" s="13">
        <v>47879</v>
      </c>
      <c r="W45" s="13">
        <v>542</v>
      </c>
      <c r="X45" s="14">
        <v>4847</v>
      </c>
      <c r="Y45" s="14">
        <v>12056</v>
      </c>
      <c r="Z45" s="14">
        <v>7994</v>
      </c>
      <c r="AA45" s="13">
        <v>25439</v>
      </c>
      <c r="AB45" s="13">
        <v>1858</v>
      </c>
      <c r="AC45" s="13">
        <v>1858</v>
      </c>
      <c r="AD45" s="13">
        <v>6304</v>
      </c>
      <c r="AE45" s="14"/>
      <c r="AF45" s="14">
        <v>287</v>
      </c>
      <c r="AG45" s="13">
        <v>6591</v>
      </c>
      <c r="AH45" s="13">
        <v>81767</v>
      </c>
      <c r="AI45" s="15">
        <v>81767</v>
      </c>
    </row>
    <row r="46" spans="1:35">
      <c r="A46" s="2">
        <v>1983</v>
      </c>
      <c r="B46" s="2">
        <v>2</v>
      </c>
      <c r="C46" s="2" t="s">
        <v>276</v>
      </c>
      <c r="D46" s="2" t="s">
        <v>276</v>
      </c>
      <c r="E46" s="2" t="s">
        <v>286</v>
      </c>
      <c r="F46" s="2">
        <v>0</v>
      </c>
      <c r="G46" s="2">
        <v>0</v>
      </c>
      <c r="H46" s="2">
        <v>6078</v>
      </c>
      <c r="I46" s="2">
        <v>8</v>
      </c>
      <c r="J46" s="2">
        <v>6078</v>
      </c>
      <c r="K46" s="2">
        <v>4154</v>
      </c>
      <c r="L46" s="2">
        <v>11</v>
      </c>
      <c r="O46" s="16"/>
      <c r="P46" s="12">
        <v>2</v>
      </c>
      <c r="Q46" s="17">
        <v>19702</v>
      </c>
      <c r="R46" s="18"/>
      <c r="S46" s="18">
        <v>570</v>
      </c>
      <c r="T46" s="18">
        <v>9462</v>
      </c>
      <c r="U46" s="18">
        <v>17796</v>
      </c>
      <c r="V46" s="17">
        <v>47530</v>
      </c>
      <c r="W46" s="17">
        <v>539</v>
      </c>
      <c r="X46" s="18">
        <v>4948</v>
      </c>
      <c r="Y46" s="18">
        <v>11849</v>
      </c>
      <c r="Z46" s="18">
        <v>7619</v>
      </c>
      <c r="AA46" s="17">
        <v>24955</v>
      </c>
      <c r="AB46" s="17">
        <v>1900</v>
      </c>
      <c r="AC46" s="17">
        <v>1900</v>
      </c>
      <c r="AD46" s="17">
        <v>5688</v>
      </c>
      <c r="AE46" s="18"/>
      <c r="AF46" s="18">
        <v>278</v>
      </c>
      <c r="AG46" s="17">
        <v>5966</v>
      </c>
      <c r="AH46" s="17">
        <v>80351</v>
      </c>
      <c r="AI46" s="19">
        <v>80351</v>
      </c>
    </row>
    <row r="47" spans="1:35">
      <c r="A47" s="2">
        <v>1983</v>
      </c>
      <c r="B47" s="2">
        <v>2</v>
      </c>
      <c r="E47" s="2" t="s">
        <v>287</v>
      </c>
      <c r="F47" s="2">
        <v>0</v>
      </c>
      <c r="G47" s="2">
        <v>0</v>
      </c>
      <c r="H47" s="2">
        <v>12128</v>
      </c>
      <c r="I47" s="2">
        <v>19</v>
      </c>
      <c r="J47" s="2">
        <v>12128</v>
      </c>
      <c r="K47" s="2">
        <v>9346</v>
      </c>
      <c r="L47" s="2">
        <v>21</v>
      </c>
      <c r="O47" s="16"/>
      <c r="P47" s="12">
        <v>3</v>
      </c>
      <c r="Q47" s="17">
        <v>19941</v>
      </c>
      <c r="R47" s="18"/>
      <c r="S47" s="18">
        <v>575</v>
      </c>
      <c r="T47" s="18">
        <v>9368</v>
      </c>
      <c r="U47" s="18">
        <v>17811</v>
      </c>
      <c r="V47" s="17">
        <v>47695</v>
      </c>
      <c r="W47" s="17">
        <v>563</v>
      </c>
      <c r="X47" s="18">
        <v>4754</v>
      </c>
      <c r="Y47" s="18">
        <v>11388</v>
      </c>
      <c r="Z47" s="18">
        <v>7880</v>
      </c>
      <c r="AA47" s="17">
        <v>24585</v>
      </c>
      <c r="AB47" s="17">
        <v>1865</v>
      </c>
      <c r="AC47" s="17">
        <v>1865</v>
      </c>
      <c r="AD47" s="17">
        <v>5594</v>
      </c>
      <c r="AE47" s="18"/>
      <c r="AF47" s="18">
        <v>260</v>
      </c>
      <c r="AG47" s="17">
        <v>5854</v>
      </c>
      <c r="AH47" s="17">
        <v>79999</v>
      </c>
      <c r="AI47" s="19">
        <v>79999</v>
      </c>
    </row>
    <row r="48" spans="1:35">
      <c r="A48" s="2">
        <v>1983</v>
      </c>
      <c r="B48" s="2">
        <v>2</v>
      </c>
      <c r="E48" s="2" t="s">
        <v>288</v>
      </c>
      <c r="F48" s="2">
        <v>0</v>
      </c>
      <c r="G48" s="2">
        <v>0</v>
      </c>
      <c r="H48" s="2">
        <v>74594</v>
      </c>
      <c r="I48" s="2">
        <v>34</v>
      </c>
      <c r="J48" s="2">
        <v>74594</v>
      </c>
      <c r="K48" s="2">
        <v>23797</v>
      </c>
      <c r="L48" s="2">
        <v>41</v>
      </c>
      <c r="O48" s="16"/>
      <c r="P48" s="12">
        <v>4</v>
      </c>
      <c r="Q48" s="17">
        <v>19570</v>
      </c>
      <c r="R48" s="18"/>
      <c r="S48" s="18">
        <v>536</v>
      </c>
      <c r="T48" s="18">
        <v>9365</v>
      </c>
      <c r="U48" s="18">
        <v>17326</v>
      </c>
      <c r="V48" s="17">
        <v>46797</v>
      </c>
      <c r="W48" s="17">
        <v>520</v>
      </c>
      <c r="X48" s="18">
        <v>4497</v>
      </c>
      <c r="Y48" s="18">
        <v>10662</v>
      </c>
      <c r="Z48" s="18">
        <v>7570</v>
      </c>
      <c r="AA48" s="17">
        <v>23249</v>
      </c>
      <c r="AB48" s="17">
        <v>1831</v>
      </c>
      <c r="AC48" s="17">
        <v>1831</v>
      </c>
      <c r="AD48" s="17">
        <v>5562</v>
      </c>
      <c r="AE48" s="18"/>
      <c r="AF48" s="18">
        <v>275</v>
      </c>
      <c r="AG48" s="17">
        <v>5837</v>
      </c>
      <c r="AH48" s="17">
        <v>77714</v>
      </c>
      <c r="AI48" s="19">
        <v>77714</v>
      </c>
    </row>
    <row r="49" spans="1:35">
      <c r="A49" s="2">
        <v>1983</v>
      </c>
      <c r="B49" s="2">
        <v>2</v>
      </c>
      <c r="E49" s="2" t="s">
        <v>112</v>
      </c>
      <c r="F49" s="2">
        <v>0</v>
      </c>
      <c r="G49" s="2">
        <v>0</v>
      </c>
      <c r="H49" s="2">
        <v>0</v>
      </c>
      <c r="I49" s="2">
        <v>0</v>
      </c>
      <c r="J49" s="2">
        <v>783</v>
      </c>
      <c r="K49" s="2">
        <v>2300</v>
      </c>
      <c r="L49" s="2">
        <v>4</v>
      </c>
      <c r="O49" s="11">
        <v>1993</v>
      </c>
      <c r="P49" s="11">
        <v>1</v>
      </c>
      <c r="Q49" s="13">
        <v>19390</v>
      </c>
      <c r="R49" s="14"/>
      <c r="S49" s="14">
        <v>490</v>
      </c>
      <c r="T49" s="14">
        <v>9160</v>
      </c>
      <c r="U49" s="14">
        <v>16599</v>
      </c>
      <c r="V49" s="13">
        <v>45639</v>
      </c>
      <c r="W49" s="13">
        <v>493</v>
      </c>
      <c r="X49" s="14">
        <v>4162</v>
      </c>
      <c r="Y49" s="14">
        <v>10180</v>
      </c>
      <c r="Z49" s="14">
        <v>7484</v>
      </c>
      <c r="AA49" s="13">
        <v>22319</v>
      </c>
      <c r="AB49" s="13">
        <v>1785</v>
      </c>
      <c r="AC49" s="13">
        <v>1785</v>
      </c>
      <c r="AD49" s="13">
        <v>5547</v>
      </c>
      <c r="AE49" s="14"/>
      <c r="AF49" s="14">
        <v>252</v>
      </c>
      <c r="AG49" s="13">
        <v>5799</v>
      </c>
      <c r="AH49" s="13">
        <v>75542</v>
      </c>
      <c r="AI49" s="15">
        <v>75542</v>
      </c>
    </row>
    <row r="50" spans="1:35">
      <c r="A50" s="2">
        <v>1983</v>
      </c>
      <c r="B50" s="2">
        <v>2</v>
      </c>
      <c r="C50" s="2" t="s">
        <v>277</v>
      </c>
      <c r="D50" s="2" t="s">
        <v>278</v>
      </c>
      <c r="E50" s="2" t="s">
        <v>113</v>
      </c>
      <c r="F50" s="2">
        <v>11016601</v>
      </c>
      <c r="G50" s="2">
        <v>11592</v>
      </c>
      <c r="H50" s="2">
        <v>8963249</v>
      </c>
      <c r="I50" s="2">
        <v>6804</v>
      </c>
      <c r="J50" s="2">
        <v>20190825</v>
      </c>
      <c r="K50" s="2">
        <v>11192154</v>
      </c>
      <c r="L50" s="2">
        <v>24240</v>
      </c>
      <c r="O50" s="16"/>
      <c r="P50" s="12">
        <v>2</v>
      </c>
      <c r="Q50" s="17">
        <v>18294</v>
      </c>
      <c r="R50" s="18"/>
      <c r="S50" s="18">
        <v>488</v>
      </c>
      <c r="T50" s="18">
        <v>9219</v>
      </c>
      <c r="U50" s="18">
        <v>15343</v>
      </c>
      <c r="V50" s="17">
        <v>43344</v>
      </c>
      <c r="W50" s="17">
        <v>499</v>
      </c>
      <c r="X50" s="18">
        <v>4197</v>
      </c>
      <c r="Y50" s="18">
        <v>9653</v>
      </c>
      <c r="Z50" s="18">
        <v>6980</v>
      </c>
      <c r="AA50" s="17">
        <v>21329</v>
      </c>
      <c r="AB50" s="17">
        <v>1776</v>
      </c>
      <c r="AC50" s="17">
        <v>1776</v>
      </c>
      <c r="AD50" s="17">
        <v>5473</v>
      </c>
      <c r="AE50" s="18"/>
      <c r="AF50" s="18">
        <v>202</v>
      </c>
      <c r="AG50" s="17">
        <v>5675</v>
      </c>
      <c r="AH50" s="17">
        <v>72124</v>
      </c>
      <c r="AI50" s="19">
        <v>72124</v>
      </c>
    </row>
    <row r="51" spans="1:35">
      <c r="A51" s="2">
        <v>1983</v>
      </c>
      <c r="B51" s="2">
        <v>2</v>
      </c>
      <c r="C51" s="2" t="s">
        <v>277</v>
      </c>
      <c r="D51" s="2" t="s">
        <v>278</v>
      </c>
      <c r="E51" s="2" t="s">
        <v>114</v>
      </c>
      <c r="F51" s="2">
        <v>794226</v>
      </c>
      <c r="G51" s="2">
        <v>957</v>
      </c>
      <c r="H51" s="2">
        <v>326102</v>
      </c>
      <c r="I51" s="2">
        <v>416</v>
      </c>
      <c r="J51" s="2">
        <v>1120328</v>
      </c>
      <c r="K51" s="2">
        <v>764375</v>
      </c>
      <c r="L51" s="2">
        <v>1665</v>
      </c>
      <c r="O51" s="16"/>
      <c r="P51" s="12">
        <v>3</v>
      </c>
      <c r="Q51" s="17">
        <v>19884</v>
      </c>
      <c r="R51" s="18"/>
      <c r="S51" s="18">
        <v>467</v>
      </c>
      <c r="T51" s="18">
        <v>8318</v>
      </c>
      <c r="U51" s="18">
        <v>13894</v>
      </c>
      <c r="V51" s="17">
        <v>42563</v>
      </c>
      <c r="W51" s="17">
        <v>506</v>
      </c>
      <c r="X51" s="18">
        <v>3869</v>
      </c>
      <c r="Y51" s="18">
        <v>8838</v>
      </c>
      <c r="Z51" s="18">
        <v>4295</v>
      </c>
      <c r="AA51" s="17">
        <v>17508</v>
      </c>
      <c r="AB51" s="17">
        <v>1790</v>
      </c>
      <c r="AC51" s="17">
        <v>1790</v>
      </c>
      <c r="AD51" s="17">
        <v>5546</v>
      </c>
      <c r="AE51" s="18"/>
      <c r="AF51" s="18">
        <v>191</v>
      </c>
      <c r="AG51" s="17">
        <v>5737</v>
      </c>
      <c r="AH51" s="17">
        <v>67598</v>
      </c>
      <c r="AI51" s="19">
        <v>67598</v>
      </c>
    </row>
    <row r="52" spans="1:35">
      <c r="A52" s="2">
        <v>1983</v>
      </c>
      <c r="B52" s="2">
        <v>2</v>
      </c>
      <c r="C52" s="2" t="s">
        <v>277</v>
      </c>
      <c r="D52" s="2" t="s">
        <v>278</v>
      </c>
      <c r="E52" s="2" t="s">
        <v>115</v>
      </c>
      <c r="F52" s="2">
        <v>6327442</v>
      </c>
      <c r="G52" s="2">
        <v>7917</v>
      </c>
      <c r="H52" s="2">
        <v>1740943</v>
      </c>
      <c r="I52" s="2">
        <v>1500</v>
      </c>
      <c r="J52" s="2">
        <v>8097154</v>
      </c>
      <c r="K52" s="2">
        <v>5729864</v>
      </c>
      <c r="L52" s="2">
        <v>12423</v>
      </c>
      <c r="O52" s="16"/>
      <c r="P52" s="12">
        <v>4</v>
      </c>
      <c r="Q52" s="17">
        <v>19036</v>
      </c>
      <c r="R52" s="18"/>
      <c r="S52" s="18">
        <v>439</v>
      </c>
      <c r="T52" s="18">
        <v>8143</v>
      </c>
      <c r="U52" s="18">
        <v>13857</v>
      </c>
      <c r="V52" s="17">
        <v>41475</v>
      </c>
      <c r="W52" s="17">
        <v>523</v>
      </c>
      <c r="X52" s="18">
        <v>4018</v>
      </c>
      <c r="Y52" s="18">
        <v>9022</v>
      </c>
      <c r="Z52" s="18">
        <v>4764</v>
      </c>
      <c r="AA52" s="17">
        <v>18327</v>
      </c>
      <c r="AB52" s="17">
        <v>1741</v>
      </c>
      <c r="AC52" s="17">
        <v>1741</v>
      </c>
      <c r="AD52" s="17">
        <v>5572</v>
      </c>
      <c r="AE52" s="18"/>
      <c r="AF52" s="18">
        <v>188</v>
      </c>
      <c r="AG52" s="17">
        <v>5760</v>
      </c>
      <c r="AH52" s="17">
        <v>67303</v>
      </c>
      <c r="AI52" s="19">
        <v>67303</v>
      </c>
    </row>
    <row r="53" spans="1:35">
      <c r="A53" s="2">
        <v>1983</v>
      </c>
      <c r="B53" s="2">
        <v>2</v>
      </c>
      <c r="C53" s="2" t="s">
        <v>277</v>
      </c>
      <c r="D53" s="2" t="s">
        <v>278</v>
      </c>
      <c r="E53" s="2" t="s">
        <v>325</v>
      </c>
      <c r="F53" s="2">
        <v>12239353</v>
      </c>
      <c r="G53" s="2">
        <v>15796</v>
      </c>
      <c r="H53" s="2">
        <v>3511325</v>
      </c>
      <c r="I53" s="2">
        <v>2648</v>
      </c>
      <c r="J53" s="2">
        <v>15840135</v>
      </c>
      <c r="K53" s="2">
        <v>11585241</v>
      </c>
      <c r="L53" s="2">
        <v>25073</v>
      </c>
      <c r="O53" s="11">
        <v>1994</v>
      </c>
      <c r="P53" s="11">
        <v>1</v>
      </c>
      <c r="Q53" s="13">
        <v>18783</v>
      </c>
      <c r="R53" s="14"/>
      <c r="S53" s="14">
        <v>469</v>
      </c>
      <c r="T53" s="14">
        <v>8403</v>
      </c>
      <c r="U53" s="14">
        <v>15261</v>
      </c>
      <c r="V53" s="13">
        <v>42916</v>
      </c>
      <c r="W53" s="13">
        <v>517</v>
      </c>
      <c r="X53" s="14">
        <v>4316</v>
      </c>
      <c r="Y53" s="14">
        <v>9670</v>
      </c>
      <c r="Z53" s="14">
        <v>6706</v>
      </c>
      <c r="AA53" s="13">
        <v>21209</v>
      </c>
      <c r="AB53" s="13">
        <v>1716</v>
      </c>
      <c r="AC53" s="13">
        <v>1716</v>
      </c>
      <c r="AD53" s="13">
        <v>5471</v>
      </c>
      <c r="AE53" s="14"/>
      <c r="AF53" s="14">
        <v>208</v>
      </c>
      <c r="AG53" s="13">
        <v>5679</v>
      </c>
      <c r="AH53" s="13">
        <v>71520</v>
      </c>
      <c r="AI53" s="15">
        <v>71520</v>
      </c>
    </row>
    <row r="54" spans="1:35">
      <c r="A54" s="2">
        <v>1983</v>
      </c>
      <c r="B54" s="2">
        <v>2</v>
      </c>
      <c r="C54" s="2" t="s">
        <v>277</v>
      </c>
      <c r="D54" s="2" t="s">
        <v>279</v>
      </c>
      <c r="E54" s="2" t="s">
        <v>116</v>
      </c>
      <c r="F54" s="2">
        <v>446628</v>
      </c>
      <c r="G54" s="2">
        <v>538</v>
      </c>
      <c r="H54" s="2">
        <v>353999</v>
      </c>
      <c r="I54" s="2">
        <v>285</v>
      </c>
      <c r="J54" s="2">
        <v>800800</v>
      </c>
      <c r="K54" s="2">
        <v>385003</v>
      </c>
      <c r="L54" s="2">
        <v>1020</v>
      </c>
      <c r="O54" s="16"/>
      <c r="P54" s="12">
        <v>2</v>
      </c>
      <c r="Q54" s="17">
        <v>18570</v>
      </c>
      <c r="R54" s="18"/>
      <c r="S54" s="18">
        <v>488</v>
      </c>
      <c r="T54" s="18">
        <v>8132</v>
      </c>
      <c r="U54" s="18">
        <v>16172</v>
      </c>
      <c r="V54" s="17">
        <v>43362</v>
      </c>
      <c r="W54" s="17">
        <v>511</v>
      </c>
      <c r="X54" s="18">
        <v>4226</v>
      </c>
      <c r="Y54" s="18">
        <v>9267</v>
      </c>
      <c r="Z54" s="18">
        <v>6667</v>
      </c>
      <c r="AA54" s="17">
        <v>20671</v>
      </c>
      <c r="AB54" s="17">
        <v>1690</v>
      </c>
      <c r="AC54" s="17">
        <v>1690</v>
      </c>
      <c r="AD54" s="17">
        <v>5731</v>
      </c>
      <c r="AE54" s="18"/>
      <c r="AF54" s="18">
        <v>252</v>
      </c>
      <c r="AG54" s="17">
        <v>5983</v>
      </c>
      <c r="AH54" s="17">
        <v>71706</v>
      </c>
      <c r="AI54" s="19">
        <v>71706</v>
      </c>
    </row>
    <row r="55" spans="1:35">
      <c r="A55" s="2">
        <v>1983</v>
      </c>
      <c r="B55" s="2">
        <v>2</v>
      </c>
      <c r="C55" s="2" t="s">
        <v>277</v>
      </c>
      <c r="D55" s="2" t="s">
        <v>279</v>
      </c>
      <c r="E55" s="2" t="s">
        <v>117</v>
      </c>
      <c r="F55" s="2">
        <v>2775119</v>
      </c>
      <c r="G55" s="2">
        <v>3963</v>
      </c>
      <c r="H55" s="2">
        <v>5571160</v>
      </c>
      <c r="I55" s="2">
        <v>4188</v>
      </c>
      <c r="J55" s="2">
        <v>8424156</v>
      </c>
      <c r="K55" s="2">
        <v>5045913</v>
      </c>
      <c r="L55" s="2">
        <v>10360</v>
      </c>
      <c r="O55" s="16"/>
      <c r="P55" s="12">
        <v>3</v>
      </c>
      <c r="Q55" s="17">
        <v>18595</v>
      </c>
      <c r="R55" s="18"/>
      <c r="S55" s="18">
        <v>474</v>
      </c>
      <c r="T55" s="18">
        <v>8134</v>
      </c>
      <c r="U55" s="18">
        <v>15161</v>
      </c>
      <c r="V55" s="17">
        <v>42364</v>
      </c>
      <c r="W55" s="17">
        <v>513</v>
      </c>
      <c r="X55" s="18">
        <v>4301</v>
      </c>
      <c r="Y55" s="18">
        <v>8914</v>
      </c>
      <c r="Z55" s="18">
        <v>6871</v>
      </c>
      <c r="AA55" s="17">
        <v>20599</v>
      </c>
      <c r="AB55" s="17">
        <v>1868</v>
      </c>
      <c r="AC55" s="17">
        <v>1868</v>
      </c>
      <c r="AD55" s="17">
        <v>5562</v>
      </c>
      <c r="AE55" s="18"/>
      <c r="AF55" s="18">
        <v>190</v>
      </c>
      <c r="AG55" s="17">
        <v>5752</v>
      </c>
      <c r="AH55" s="17">
        <v>70583</v>
      </c>
      <c r="AI55" s="19">
        <v>70583</v>
      </c>
    </row>
    <row r="56" spans="1:35">
      <c r="A56" s="2">
        <v>1983</v>
      </c>
      <c r="B56" s="2">
        <v>2</v>
      </c>
      <c r="C56" s="2" t="s">
        <v>277</v>
      </c>
      <c r="D56" s="2" t="s">
        <v>279</v>
      </c>
      <c r="E56" s="2" t="s">
        <v>112</v>
      </c>
      <c r="F56" s="2">
        <v>8599146</v>
      </c>
      <c r="G56" s="2">
        <v>12483</v>
      </c>
      <c r="H56" s="2">
        <v>7584917</v>
      </c>
      <c r="I56" s="2">
        <v>6228</v>
      </c>
      <c r="J56" s="2">
        <v>16198334</v>
      </c>
      <c r="K56" s="2">
        <v>11095763</v>
      </c>
      <c r="L56" s="2">
        <v>23654</v>
      </c>
      <c r="O56" s="16"/>
      <c r="P56" s="12">
        <v>4</v>
      </c>
      <c r="Q56" s="17">
        <v>18789</v>
      </c>
      <c r="R56" s="18"/>
      <c r="S56" s="18">
        <v>476</v>
      </c>
      <c r="T56" s="18">
        <v>7522</v>
      </c>
      <c r="U56" s="18">
        <v>15350</v>
      </c>
      <c r="V56" s="17">
        <v>42137</v>
      </c>
      <c r="W56" s="17">
        <v>516</v>
      </c>
      <c r="X56" s="18">
        <v>4147</v>
      </c>
      <c r="Y56" s="18">
        <v>8849</v>
      </c>
      <c r="Z56" s="18">
        <v>6678</v>
      </c>
      <c r="AA56" s="17">
        <v>20190</v>
      </c>
      <c r="AB56" s="17">
        <v>1856</v>
      </c>
      <c r="AC56" s="17">
        <v>1856</v>
      </c>
      <c r="AD56" s="17">
        <v>5456</v>
      </c>
      <c r="AE56" s="18"/>
      <c r="AF56" s="18">
        <v>184</v>
      </c>
      <c r="AG56" s="17">
        <v>5640</v>
      </c>
      <c r="AH56" s="17">
        <v>69823</v>
      </c>
      <c r="AI56" s="19">
        <v>69823</v>
      </c>
    </row>
    <row r="57" spans="1:35">
      <c r="A57" s="2">
        <v>1983</v>
      </c>
      <c r="B57" s="2">
        <v>2</v>
      </c>
      <c r="C57" s="2" t="s">
        <v>277</v>
      </c>
      <c r="D57" s="2" t="s">
        <v>279</v>
      </c>
      <c r="E57" s="2" t="s">
        <v>325</v>
      </c>
      <c r="F57" s="2">
        <v>9494387</v>
      </c>
      <c r="G57" s="2">
        <v>8669</v>
      </c>
      <c r="H57" s="2">
        <v>1918066</v>
      </c>
      <c r="I57" s="2">
        <v>1712</v>
      </c>
      <c r="J57" s="2">
        <v>11412453</v>
      </c>
      <c r="K57" s="2">
        <v>6112829</v>
      </c>
      <c r="L57" s="2">
        <v>12867</v>
      </c>
      <c r="O57" s="11">
        <v>1995</v>
      </c>
      <c r="P57" s="11">
        <v>1</v>
      </c>
      <c r="Q57" s="13">
        <v>18181</v>
      </c>
      <c r="R57" s="14"/>
      <c r="S57" s="14">
        <v>454</v>
      </c>
      <c r="T57" s="14">
        <v>7240</v>
      </c>
      <c r="U57" s="14">
        <v>15115</v>
      </c>
      <c r="V57" s="13">
        <v>40990</v>
      </c>
      <c r="W57" s="13">
        <v>500</v>
      </c>
      <c r="X57" s="14">
        <v>3807</v>
      </c>
      <c r="Y57" s="14">
        <v>8539</v>
      </c>
      <c r="Z57" s="14">
        <v>6341</v>
      </c>
      <c r="AA57" s="13">
        <v>19187</v>
      </c>
      <c r="AB57" s="13">
        <v>1769</v>
      </c>
      <c r="AC57" s="13">
        <v>1769</v>
      </c>
      <c r="AD57" s="13">
        <v>5652</v>
      </c>
      <c r="AE57" s="14"/>
      <c r="AF57" s="14">
        <v>175</v>
      </c>
      <c r="AG57" s="13">
        <v>5827</v>
      </c>
      <c r="AH57" s="13">
        <v>67773</v>
      </c>
      <c r="AI57" s="15">
        <v>67773</v>
      </c>
    </row>
    <row r="58" spans="1:35">
      <c r="A58" s="2">
        <v>1983</v>
      </c>
      <c r="B58" s="2">
        <v>2</v>
      </c>
      <c r="C58" s="2" t="s">
        <v>277</v>
      </c>
      <c r="D58" s="2" t="s">
        <v>280</v>
      </c>
      <c r="E58" s="2" t="s">
        <v>112</v>
      </c>
      <c r="F58" s="2">
        <v>90400</v>
      </c>
      <c r="G58" s="2">
        <v>383</v>
      </c>
      <c r="H58" s="2">
        <v>591187</v>
      </c>
      <c r="I58" s="2">
        <v>1013</v>
      </c>
      <c r="J58" s="2">
        <v>892613</v>
      </c>
      <c r="K58" s="2">
        <v>1005764</v>
      </c>
      <c r="L58" s="2">
        <v>2524</v>
      </c>
      <c r="O58" s="16"/>
      <c r="P58" s="12">
        <v>2</v>
      </c>
      <c r="Q58" s="17">
        <v>16716</v>
      </c>
      <c r="R58" s="18"/>
      <c r="S58" s="18">
        <v>426</v>
      </c>
      <c r="T58" s="18">
        <v>7344</v>
      </c>
      <c r="U58" s="18">
        <v>15349</v>
      </c>
      <c r="V58" s="17">
        <v>39835</v>
      </c>
      <c r="W58" s="17">
        <v>498</v>
      </c>
      <c r="X58" s="18">
        <v>3453</v>
      </c>
      <c r="Y58" s="18">
        <v>8617</v>
      </c>
      <c r="Z58" s="18">
        <v>5956</v>
      </c>
      <c r="AA58" s="17">
        <v>18524</v>
      </c>
      <c r="AB58" s="17">
        <v>1679</v>
      </c>
      <c r="AC58" s="17">
        <v>1679</v>
      </c>
      <c r="AD58" s="17">
        <v>5780</v>
      </c>
      <c r="AE58" s="18"/>
      <c r="AF58" s="18">
        <v>180</v>
      </c>
      <c r="AG58" s="17">
        <v>5960</v>
      </c>
      <c r="AH58" s="17">
        <v>65998</v>
      </c>
      <c r="AI58" s="19">
        <v>65998</v>
      </c>
    </row>
    <row r="59" spans="1:35">
      <c r="A59" s="2">
        <v>1983</v>
      </c>
      <c r="B59" s="2">
        <v>2</v>
      </c>
      <c r="C59" s="2" t="s">
        <v>277</v>
      </c>
      <c r="D59" s="2" t="s">
        <v>281</v>
      </c>
      <c r="E59" s="2" t="s">
        <v>287</v>
      </c>
      <c r="F59" s="2">
        <v>2680310</v>
      </c>
      <c r="G59" s="2">
        <v>4446</v>
      </c>
      <c r="H59" s="2">
        <v>2864830</v>
      </c>
      <c r="I59" s="2">
        <v>1962</v>
      </c>
      <c r="J59" s="2">
        <v>5545140</v>
      </c>
      <c r="K59" s="2">
        <v>3818127</v>
      </c>
      <c r="L59" s="2">
        <v>7772</v>
      </c>
      <c r="O59" s="16"/>
      <c r="P59" s="12">
        <v>3</v>
      </c>
      <c r="Q59" s="17">
        <v>15925</v>
      </c>
      <c r="R59" s="18"/>
      <c r="S59" s="18">
        <v>502</v>
      </c>
      <c r="T59" s="18">
        <v>6904</v>
      </c>
      <c r="U59" s="18">
        <v>15263</v>
      </c>
      <c r="V59" s="17">
        <v>38594</v>
      </c>
      <c r="W59" s="17">
        <v>494</v>
      </c>
      <c r="X59" s="18">
        <v>3564</v>
      </c>
      <c r="Y59" s="18">
        <v>8587</v>
      </c>
      <c r="Z59" s="18">
        <v>6137</v>
      </c>
      <c r="AA59" s="17">
        <v>18782</v>
      </c>
      <c r="AB59" s="17">
        <v>1615</v>
      </c>
      <c r="AC59" s="17">
        <v>1615</v>
      </c>
      <c r="AD59" s="17">
        <v>5884</v>
      </c>
      <c r="AE59" s="18"/>
      <c r="AF59" s="18">
        <v>164</v>
      </c>
      <c r="AG59" s="17">
        <v>6048</v>
      </c>
      <c r="AH59" s="17">
        <v>65039</v>
      </c>
      <c r="AI59" s="19">
        <v>65039</v>
      </c>
    </row>
    <row r="60" spans="1:35">
      <c r="A60" s="2">
        <v>1983</v>
      </c>
      <c r="B60" s="2">
        <v>2</v>
      </c>
      <c r="C60" s="2" t="s">
        <v>277</v>
      </c>
      <c r="D60" s="2" t="s">
        <v>281</v>
      </c>
      <c r="E60" s="2" t="s">
        <v>118</v>
      </c>
      <c r="F60" s="2">
        <v>1017</v>
      </c>
      <c r="G60" s="2">
        <v>8</v>
      </c>
      <c r="H60" s="2">
        <v>60120</v>
      </c>
      <c r="I60" s="2">
        <v>44</v>
      </c>
      <c r="J60" s="2">
        <v>61137</v>
      </c>
      <c r="K60" s="2">
        <v>31396</v>
      </c>
      <c r="L60" s="2">
        <v>52</v>
      </c>
      <c r="O60" s="16"/>
      <c r="P60" s="12">
        <v>4</v>
      </c>
      <c r="Q60" s="17">
        <v>15066</v>
      </c>
      <c r="R60" s="18"/>
      <c r="S60" s="18">
        <v>532</v>
      </c>
      <c r="T60" s="18">
        <v>6672</v>
      </c>
      <c r="U60" s="18">
        <v>15090</v>
      </c>
      <c r="V60" s="17">
        <v>37360</v>
      </c>
      <c r="W60" s="17">
        <v>483</v>
      </c>
      <c r="X60" s="18">
        <v>3518</v>
      </c>
      <c r="Y60" s="18">
        <v>8447</v>
      </c>
      <c r="Z60" s="18">
        <v>5609</v>
      </c>
      <c r="AA60" s="17">
        <v>18057</v>
      </c>
      <c r="AB60" s="17">
        <v>1604</v>
      </c>
      <c r="AC60" s="17">
        <v>1604</v>
      </c>
      <c r="AD60" s="17">
        <v>5789</v>
      </c>
      <c r="AE60" s="18"/>
      <c r="AF60" s="18">
        <v>151</v>
      </c>
      <c r="AG60" s="17">
        <v>5940</v>
      </c>
      <c r="AH60" s="17">
        <v>62961</v>
      </c>
      <c r="AI60" s="19">
        <v>62961</v>
      </c>
    </row>
    <row r="61" spans="1:35">
      <c r="A61" s="2">
        <v>1983</v>
      </c>
      <c r="B61" s="2">
        <v>2</v>
      </c>
      <c r="C61" s="2" t="s">
        <v>277</v>
      </c>
      <c r="D61" s="2" t="s">
        <v>281</v>
      </c>
      <c r="E61" s="2" t="s">
        <v>114</v>
      </c>
      <c r="F61" s="2">
        <v>249644</v>
      </c>
      <c r="G61" s="2">
        <v>534</v>
      </c>
      <c r="H61" s="2">
        <v>107307</v>
      </c>
      <c r="I61" s="2">
        <v>114</v>
      </c>
      <c r="J61" s="2">
        <v>356951</v>
      </c>
      <c r="K61" s="2">
        <v>386221</v>
      </c>
      <c r="L61" s="2">
        <v>897</v>
      </c>
      <c r="O61" s="11">
        <v>1996</v>
      </c>
      <c r="P61" s="11">
        <v>1</v>
      </c>
      <c r="Q61" s="13">
        <v>14772</v>
      </c>
      <c r="R61" s="14"/>
      <c r="S61" s="14">
        <v>521</v>
      </c>
      <c r="T61" s="14">
        <v>6653</v>
      </c>
      <c r="U61" s="14">
        <v>14846</v>
      </c>
      <c r="V61" s="13">
        <v>36792</v>
      </c>
      <c r="W61" s="13">
        <v>475</v>
      </c>
      <c r="X61" s="14">
        <v>3465</v>
      </c>
      <c r="Y61" s="14">
        <v>8264</v>
      </c>
      <c r="Z61" s="14">
        <v>5332</v>
      </c>
      <c r="AA61" s="13">
        <v>17536</v>
      </c>
      <c r="AB61" s="13">
        <v>1708</v>
      </c>
      <c r="AC61" s="13">
        <v>1708</v>
      </c>
      <c r="AD61" s="13">
        <v>5740</v>
      </c>
      <c r="AE61" s="14"/>
      <c r="AF61" s="14">
        <v>154</v>
      </c>
      <c r="AG61" s="13">
        <v>5894</v>
      </c>
      <c r="AH61" s="13">
        <v>61930</v>
      </c>
      <c r="AI61" s="15">
        <v>61930</v>
      </c>
    </row>
    <row r="62" spans="1:35">
      <c r="A62" s="2">
        <v>1983</v>
      </c>
      <c r="B62" s="2">
        <v>2</v>
      </c>
      <c r="C62" s="2" t="s">
        <v>328</v>
      </c>
      <c r="D62" s="2" t="s">
        <v>173</v>
      </c>
      <c r="E62" s="2" t="s">
        <v>119</v>
      </c>
      <c r="F62" s="2">
        <v>0</v>
      </c>
      <c r="G62" s="2">
        <v>0</v>
      </c>
      <c r="H62" s="2">
        <v>15809</v>
      </c>
      <c r="I62" s="2">
        <v>24</v>
      </c>
      <c r="J62" s="2">
        <v>15809</v>
      </c>
      <c r="K62" s="2">
        <v>67181</v>
      </c>
      <c r="L62" s="2">
        <v>33</v>
      </c>
      <c r="O62" s="16"/>
      <c r="P62" s="12">
        <v>2</v>
      </c>
      <c r="Q62" s="17">
        <v>14818</v>
      </c>
      <c r="R62" s="18"/>
      <c r="S62" s="18">
        <v>543</v>
      </c>
      <c r="T62" s="18">
        <v>6460</v>
      </c>
      <c r="U62" s="18">
        <v>14704</v>
      </c>
      <c r="V62" s="17">
        <v>36525</v>
      </c>
      <c r="W62" s="17">
        <v>486</v>
      </c>
      <c r="X62" s="18">
        <v>3461</v>
      </c>
      <c r="Y62" s="18">
        <v>8432</v>
      </c>
      <c r="Z62" s="18">
        <v>5226</v>
      </c>
      <c r="AA62" s="17">
        <v>17605</v>
      </c>
      <c r="AB62" s="17">
        <v>1677</v>
      </c>
      <c r="AC62" s="17">
        <v>1677</v>
      </c>
      <c r="AD62" s="17">
        <v>5765</v>
      </c>
      <c r="AE62" s="18"/>
      <c r="AF62" s="18">
        <v>159</v>
      </c>
      <c r="AG62" s="17">
        <v>5924</v>
      </c>
      <c r="AH62" s="17">
        <v>61731</v>
      </c>
      <c r="AI62" s="19">
        <v>61731</v>
      </c>
    </row>
    <row r="63" spans="1:35">
      <c r="A63" s="2">
        <v>1983</v>
      </c>
      <c r="B63" s="2">
        <v>2</v>
      </c>
      <c r="C63" s="2" t="s">
        <v>328</v>
      </c>
      <c r="D63" s="2" t="s">
        <v>181</v>
      </c>
      <c r="E63" s="2" t="s">
        <v>120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2600</v>
      </c>
      <c r="L63" s="2">
        <v>6</v>
      </c>
      <c r="O63" s="16"/>
      <c r="P63" s="12">
        <v>3</v>
      </c>
      <c r="Q63" s="17">
        <v>15040</v>
      </c>
      <c r="R63" s="18"/>
      <c r="S63" s="18">
        <v>578</v>
      </c>
      <c r="T63" s="18">
        <v>6164</v>
      </c>
      <c r="U63" s="18">
        <v>14700</v>
      </c>
      <c r="V63" s="17">
        <v>36482</v>
      </c>
      <c r="W63" s="17">
        <v>507</v>
      </c>
      <c r="X63" s="18">
        <v>3413</v>
      </c>
      <c r="Y63" s="18">
        <v>8518</v>
      </c>
      <c r="Z63" s="18">
        <v>5342</v>
      </c>
      <c r="AA63" s="17">
        <v>17780</v>
      </c>
      <c r="AB63" s="17">
        <v>1687</v>
      </c>
      <c r="AC63" s="17">
        <v>1687</v>
      </c>
      <c r="AD63" s="17">
        <v>5787</v>
      </c>
      <c r="AE63" s="18"/>
      <c r="AF63" s="18">
        <v>161</v>
      </c>
      <c r="AG63" s="17">
        <v>5948</v>
      </c>
      <c r="AH63" s="17">
        <v>61897</v>
      </c>
      <c r="AI63" s="19">
        <v>61897</v>
      </c>
    </row>
    <row r="64" spans="1:35">
      <c r="A64" s="2">
        <v>1983</v>
      </c>
      <c r="B64" s="2">
        <v>2</v>
      </c>
      <c r="C64" s="2" t="s">
        <v>328</v>
      </c>
      <c r="D64" s="2" t="s">
        <v>181</v>
      </c>
      <c r="E64" s="2" t="s">
        <v>286</v>
      </c>
      <c r="F64" s="2">
        <v>0</v>
      </c>
      <c r="G64" s="2">
        <v>0</v>
      </c>
      <c r="H64" s="2">
        <v>9626823</v>
      </c>
      <c r="I64" s="2">
        <v>3062</v>
      </c>
      <c r="J64" s="2">
        <v>9626823</v>
      </c>
      <c r="K64" s="2">
        <v>1745597</v>
      </c>
      <c r="L64" s="2">
        <v>3211</v>
      </c>
      <c r="O64" s="16"/>
      <c r="P64" s="12">
        <v>4</v>
      </c>
      <c r="Q64" s="17">
        <v>14946</v>
      </c>
      <c r="R64" s="18"/>
      <c r="S64" s="18">
        <v>571</v>
      </c>
      <c r="T64" s="18">
        <v>6429</v>
      </c>
      <c r="U64" s="18">
        <v>14201</v>
      </c>
      <c r="V64" s="17">
        <v>36147</v>
      </c>
      <c r="W64" s="17">
        <v>512</v>
      </c>
      <c r="X64" s="18">
        <v>3504</v>
      </c>
      <c r="Y64" s="18">
        <v>8535</v>
      </c>
      <c r="Z64" s="18">
        <v>5239</v>
      </c>
      <c r="AA64" s="17">
        <v>17790</v>
      </c>
      <c r="AB64" s="17">
        <v>1707</v>
      </c>
      <c r="AC64" s="17">
        <v>1707</v>
      </c>
      <c r="AD64" s="17">
        <v>5749</v>
      </c>
      <c r="AE64" s="18"/>
      <c r="AF64" s="18">
        <v>148</v>
      </c>
      <c r="AG64" s="17">
        <v>5897</v>
      </c>
      <c r="AH64" s="17">
        <v>61541</v>
      </c>
      <c r="AI64" s="19">
        <v>61541</v>
      </c>
    </row>
    <row r="65" spans="1:35">
      <c r="A65" s="2">
        <v>1983</v>
      </c>
      <c r="B65" s="2">
        <v>2</v>
      </c>
      <c r="C65" s="2" t="s">
        <v>182</v>
      </c>
      <c r="D65" s="2" t="s">
        <v>183</v>
      </c>
      <c r="E65" s="2" t="s">
        <v>121</v>
      </c>
      <c r="F65" s="2">
        <v>7821091</v>
      </c>
      <c r="G65" s="2">
        <v>7931</v>
      </c>
      <c r="H65" s="2">
        <v>5788809</v>
      </c>
      <c r="I65" s="2">
        <v>3845</v>
      </c>
      <c r="J65" s="2">
        <v>13609900</v>
      </c>
      <c r="K65" s="2">
        <v>7709390</v>
      </c>
      <c r="L65" s="2">
        <v>14865</v>
      </c>
      <c r="O65" s="11">
        <v>1997</v>
      </c>
      <c r="P65" s="11">
        <v>1</v>
      </c>
      <c r="Q65" s="13">
        <v>14557</v>
      </c>
      <c r="R65" s="14"/>
      <c r="S65" s="14">
        <v>588</v>
      </c>
      <c r="T65" s="14">
        <v>6667</v>
      </c>
      <c r="U65" s="14">
        <v>14119</v>
      </c>
      <c r="V65" s="13">
        <v>35931</v>
      </c>
      <c r="W65" s="13">
        <v>524</v>
      </c>
      <c r="X65" s="14">
        <v>3532</v>
      </c>
      <c r="Y65" s="14">
        <v>8326</v>
      </c>
      <c r="Z65" s="14">
        <v>5204</v>
      </c>
      <c r="AA65" s="13">
        <v>17586</v>
      </c>
      <c r="AB65" s="13">
        <v>1681</v>
      </c>
      <c r="AC65" s="13">
        <v>1681</v>
      </c>
      <c r="AD65" s="13">
        <v>5236</v>
      </c>
      <c r="AE65" s="14"/>
      <c r="AF65" s="14">
        <v>145</v>
      </c>
      <c r="AG65" s="13">
        <v>5381</v>
      </c>
      <c r="AH65" s="13">
        <v>60579</v>
      </c>
      <c r="AI65" s="15">
        <v>60579</v>
      </c>
    </row>
    <row r="66" spans="1:35">
      <c r="A66" s="2">
        <v>1983</v>
      </c>
      <c r="B66" s="2">
        <v>2</v>
      </c>
      <c r="C66" s="2" t="s">
        <v>182</v>
      </c>
      <c r="D66" s="2" t="s">
        <v>183</v>
      </c>
      <c r="E66" s="2" t="s">
        <v>289</v>
      </c>
      <c r="F66" s="2">
        <v>91473</v>
      </c>
      <c r="G66" s="2">
        <v>44</v>
      </c>
      <c r="H66" s="2">
        <v>6515179</v>
      </c>
      <c r="I66" s="2">
        <v>4443</v>
      </c>
      <c r="J66" s="2">
        <v>6606652</v>
      </c>
      <c r="K66" s="2">
        <v>2733320</v>
      </c>
      <c r="L66" s="2">
        <v>5179</v>
      </c>
      <c r="O66" s="16"/>
      <c r="P66" s="12">
        <v>2</v>
      </c>
      <c r="Q66" s="17">
        <v>14952</v>
      </c>
      <c r="R66" s="18"/>
      <c r="S66" s="18">
        <v>505</v>
      </c>
      <c r="T66" s="18">
        <v>6464</v>
      </c>
      <c r="U66" s="18">
        <v>14209</v>
      </c>
      <c r="V66" s="17">
        <v>36130</v>
      </c>
      <c r="W66" s="17">
        <v>518</v>
      </c>
      <c r="X66" s="18">
        <v>3626</v>
      </c>
      <c r="Y66" s="18">
        <v>8344</v>
      </c>
      <c r="Z66" s="18">
        <v>5026</v>
      </c>
      <c r="AA66" s="17">
        <v>17514</v>
      </c>
      <c r="AB66" s="17">
        <v>1718</v>
      </c>
      <c r="AC66" s="17">
        <v>1718</v>
      </c>
      <c r="AD66" s="17">
        <v>5059</v>
      </c>
      <c r="AE66" s="18"/>
      <c r="AF66" s="18">
        <v>152</v>
      </c>
      <c r="AG66" s="17">
        <v>5211</v>
      </c>
      <c r="AH66" s="17">
        <v>60573</v>
      </c>
      <c r="AI66" s="19">
        <v>60573</v>
      </c>
    </row>
    <row r="67" spans="1:35">
      <c r="A67" s="2">
        <v>1983</v>
      </c>
      <c r="B67" s="2">
        <v>2</v>
      </c>
      <c r="C67" s="2" t="s">
        <v>182</v>
      </c>
      <c r="D67" s="2" t="s">
        <v>183</v>
      </c>
      <c r="E67" s="2" t="s">
        <v>113</v>
      </c>
      <c r="F67" s="2">
        <v>3925043</v>
      </c>
      <c r="G67" s="2">
        <v>3391</v>
      </c>
      <c r="H67" s="2">
        <v>4508723</v>
      </c>
      <c r="I67" s="2">
        <v>2871</v>
      </c>
      <c r="J67" s="2">
        <v>8433767</v>
      </c>
      <c r="K67" s="2">
        <v>4069540</v>
      </c>
      <c r="L67" s="2">
        <v>7764</v>
      </c>
      <c r="O67" s="16"/>
      <c r="P67" s="12">
        <v>3</v>
      </c>
      <c r="Q67" s="17">
        <v>14976</v>
      </c>
      <c r="R67" s="18"/>
      <c r="S67" s="18">
        <v>496</v>
      </c>
      <c r="T67" s="18">
        <v>6471</v>
      </c>
      <c r="U67" s="18">
        <v>14015</v>
      </c>
      <c r="V67" s="17">
        <v>35958</v>
      </c>
      <c r="W67" s="17">
        <v>527</v>
      </c>
      <c r="X67" s="18">
        <v>3673</v>
      </c>
      <c r="Y67" s="18">
        <v>8370</v>
      </c>
      <c r="Z67" s="18">
        <v>4876</v>
      </c>
      <c r="AA67" s="17">
        <v>17446</v>
      </c>
      <c r="AB67" s="17">
        <v>1805</v>
      </c>
      <c r="AC67" s="17">
        <v>1805</v>
      </c>
      <c r="AD67" s="17">
        <v>4975</v>
      </c>
      <c r="AE67" s="18"/>
      <c r="AF67" s="18">
        <v>127</v>
      </c>
      <c r="AG67" s="17">
        <v>5102</v>
      </c>
      <c r="AH67" s="17">
        <v>60311</v>
      </c>
      <c r="AI67" s="19">
        <v>60311</v>
      </c>
    </row>
    <row r="68" spans="1:35">
      <c r="A68" s="2">
        <v>1983</v>
      </c>
      <c r="B68" s="2">
        <v>2</v>
      </c>
      <c r="C68" s="2" t="s">
        <v>182</v>
      </c>
      <c r="D68" s="2" t="s">
        <v>184</v>
      </c>
      <c r="E68" s="2" t="s">
        <v>122</v>
      </c>
      <c r="F68" s="2">
        <v>0</v>
      </c>
      <c r="G68" s="2">
        <v>0</v>
      </c>
      <c r="H68" s="2">
        <v>94030</v>
      </c>
      <c r="I68" s="2">
        <v>91</v>
      </c>
      <c r="J68" s="2">
        <v>94030</v>
      </c>
      <c r="K68" s="2">
        <v>56657</v>
      </c>
      <c r="L68" s="2">
        <v>113</v>
      </c>
      <c r="O68" s="16"/>
      <c r="P68" s="12">
        <v>4</v>
      </c>
      <c r="Q68" s="17">
        <v>14519</v>
      </c>
      <c r="R68" s="18"/>
      <c r="S68" s="18">
        <v>477</v>
      </c>
      <c r="T68" s="18">
        <v>6356</v>
      </c>
      <c r="U68" s="18">
        <v>13564</v>
      </c>
      <c r="V68" s="17">
        <v>34916</v>
      </c>
      <c r="W68" s="17">
        <v>489</v>
      </c>
      <c r="X68" s="18">
        <v>3608</v>
      </c>
      <c r="Y68" s="18">
        <v>8469</v>
      </c>
      <c r="Z68" s="18">
        <v>4750</v>
      </c>
      <c r="AA68" s="17">
        <v>17316</v>
      </c>
      <c r="AB68" s="17">
        <v>1803</v>
      </c>
      <c r="AC68" s="17">
        <v>1803</v>
      </c>
      <c r="AD68" s="17">
        <v>5029</v>
      </c>
      <c r="AE68" s="18"/>
      <c r="AF68" s="18">
        <v>88</v>
      </c>
      <c r="AG68" s="17">
        <v>5117</v>
      </c>
      <c r="AH68" s="17">
        <v>59152</v>
      </c>
      <c r="AI68" s="19">
        <v>59152</v>
      </c>
    </row>
    <row r="69" spans="1:35">
      <c r="A69" s="2">
        <v>1983</v>
      </c>
      <c r="B69" s="2">
        <v>2</v>
      </c>
      <c r="C69" s="2" t="s">
        <v>182</v>
      </c>
      <c r="D69" s="2" t="s">
        <v>184</v>
      </c>
      <c r="E69" s="2" t="s">
        <v>123</v>
      </c>
      <c r="F69" s="2">
        <v>0</v>
      </c>
      <c r="G69" s="2">
        <v>0</v>
      </c>
      <c r="H69" s="2">
        <v>217187</v>
      </c>
      <c r="I69" s="2">
        <v>194</v>
      </c>
      <c r="J69" s="2">
        <v>217187</v>
      </c>
      <c r="K69" s="2">
        <v>126922</v>
      </c>
      <c r="L69" s="2">
        <v>240</v>
      </c>
      <c r="O69" s="11">
        <v>1998</v>
      </c>
      <c r="P69" s="11">
        <v>1</v>
      </c>
      <c r="Q69" s="13">
        <v>14236</v>
      </c>
      <c r="R69" s="14"/>
      <c r="S69" s="14">
        <v>414</v>
      </c>
      <c r="T69" s="14">
        <v>6043</v>
      </c>
      <c r="U69" s="14">
        <v>13234</v>
      </c>
      <c r="V69" s="13">
        <v>33927</v>
      </c>
      <c r="W69" s="13">
        <v>486</v>
      </c>
      <c r="X69" s="14">
        <v>3514</v>
      </c>
      <c r="Y69" s="14">
        <v>8497</v>
      </c>
      <c r="Z69" s="14">
        <v>4800</v>
      </c>
      <c r="AA69" s="13">
        <v>17297</v>
      </c>
      <c r="AB69" s="13">
        <v>1770</v>
      </c>
      <c r="AC69" s="13">
        <v>1770</v>
      </c>
      <c r="AD69" s="13">
        <v>5012</v>
      </c>
      <c r="AE69" s="14"/>
      <c r="AF69" s="14">
        <v>77</v>
      </c>
      <c r="AG69" s="13">
        <v>5089</v>
      </c>
      <c r="AH69" s="13">
        <v>58083</v>
      </c>
      <c r="AI69" s="15">
        <v>58083</v>
      </c>
    </row>
    <row r="70" spans="1:35">
      <c r="A70" s="2">
        <v>1983</v>
      </c>
      <c r="B70" s="2">
        <v>2</v>
      </c>
      <c r="C70" s="2" t="s">
        <v>182</v>
      </c>
      <c r="D70" s="2" t="s">
        <v>184</v>
      </c>
      <c r="E70" s="2" t="s">
        <v>124</v>
      </c>
      <c r="F70" s="2">
        <v>0</v>
      </c>
      <c r="G70" s="2">
        <v>0</v>
      </c>
      <c r="H70" s="2">
        <v>1444362</v>
      </c>
      <c r="I70" s="2">
        <v>1124</v>
      </c>
      <c r="J70" s="2">
        <v>1444362</v>
      </c>
      <c r="K70" s="2">
        <v>647072</v>
      </c>
      <c r="L70" s="2">
        <v>1205</v>
      </c>
      <c r="O70" s="16"/>
      <c r="P70" s="12">
        <v>2</v>
      </c>
      <c r="Q70" s="17">
        <v>14055</v>
      </c>
      <c r="R70" s="18"/>
      <c r="S70" s="18">
        <v>397</v>
      </c>
      <c r="T70" s="18">
        <v>5761</v>
      </c>
      <c r="U70" s="18">
        <v>13130</v>
      </c>
      <c r="V70" s="17">
        <v>33343</v>
      </c>
      <c r="W70" s="17">
        <v>457</v>
      </c>
      <c r="X70" s="18">
        <v>3525</v>
      </c>
      <c r="Y70" s="18">
        <v>8457</v>
      </c>
      <c r="Z70" s="18">
        <v>4739</v>
      </c>
      <c r="AA70" s="17">
        <v>17178</v>
      </c>
      <c r="AB70" s="17">
        <v>1714</v>
      </c>
      <c r="AC70" s="17">
        <v>1714</v>
      </c>
      <c r="AD70" s="17">
        <v>4767</v>
      </c>
      <c r="AE70" s="18"/>
      <c r="AF70" s="18">
        <v>73</v>
      </c>
      <c r="AG70" s="17">
        <v>4840</v>
      </c>
      <c r="AH70" s="17">
        <v>57075</v>
      </c>
      <c r="AI70" s="19">
        <v>57075</v>
      </c>
    </row>
    <row r="71" spans="1:35">
      <c r="A71" s="2">
        <v>1983</v>
      </c>
      <c r="B71" s="2">
        <v>2</v>
      </c>
      <c r="C71" s="2" t="s">
        <v>182</v>
      </c>
      <c r="D71" s="2" t="s">
        <v>184</v>
      </c>
      <c r="E71" s="2" t="s">
        <v>125</v>
      </c>
      <c r="F71" s="2">
        <v>0</v>
      </c>
      <c r="G71" s="2">
        <v>3</v>
      </c>
      <c r="H71" s="2">
        <v>886977</v>
      </c>
      <c r="I71" s="2">
        <v>897</v>
      </c>
      <c r="J71" s="2">
        <v>886977</v>
      </c>
      <c r="K71" s="2">
        <v>674309</v>
      </c>
      <c r="L71" s="2">
        <v>1003</v>
      </c>
      <c r="O71" s="16"/>
      <c r="P71" s="12">
        <v>3</v>
      </c>
      <c r="Q71" s="17">
        <v>14420</v>
      </c>
      <c r="R71" s="18"/>
      <c r="S71" s="18">
        <v>430</v>
      </c>
      <c r="T71" s="18">
        <v>5742</v>
      </c>
      <c r="U71" s="18">
        <v>12558</v>
      </c>
      <c r="V71" s="17">
        <v>33150</v>
      </c>
      <c r="W71" s="17">
        <v>452</v>
      </c>
      <c r="X71" s="18">
        <v>3474</v>
      </c>
      <c r="Y71" s="18">
        <v>8441</v>
      </c>
      <c r="Z71" s="18">
        <v>4850</v>
      </c>
      <c r="AA71" s="17">
        <v>17217</v>
      </c>
      <c r="AB71" s="17">
        <v>1583</v>
      </c>
      <c r="AC71" s="17">
        <v>1583</v>
      </c>
      <c r="AD71" s="17">
        <v>4565</v>
      </c>
      <c r="AE71" s="18"/>
      <c r="AF71" s="18">
        <v>71</v>
      </c>
      <c r="AG71" s="17">
        <v>4636</v>
      </c>
      <c r="AH71" s="17">
        <v>56586</v>
      </c>
      <c r="AI71" s="19">
        <v>56586</v>
      </c>
    </row>
    <row r="72" spans="1:35">
      <c r="A72" s="2">
        <v>1983</v>
      </c>
      <c r="B72" s="2">
        <v>2</v>
      </c>
      <c r="C72" s="2" t="s">
        <v>182</v>
      </c>
      <c r="D72" s="2" t="s">
        <v>184</v>
      </c>
      <c r="E72" s="2" t="s">
        <v>286</v>
      </c>
      <c r="F72" s="2">
        <v>0</v>
      </c>
      <c r="G72" s="2">
        <v>0</v>
      </c>
      <c r="H72" s="2">
        <v>28010</v>
      </c>
      <c r="I72" s="2">
        <v>37</v>
      </c>
      <c r="J72" s="2">
        <v>28010</v>
      </c>
      <c r="K72" s="2">
        <v>26668</v>
      </c>
      <c r="L72" s="2">
        <v>37</v>
      </c>
      <c r="O72" s="16"/>
      <c r="P72" s="12">
        <v>4</v>
      </c>
      <c r="Q72" s="17">
        <v>13885</v>
      </c>
      <c r="R72" s="18"/>
      <c r="S72" s="18">
        <v>443</v>
      </c>
      <c r="T72" s="18">
        <v>5659</v>
      </c>
      <c r="U72" s="18">
        <v>12311</v>
      </c>
      <c r="V72" s="17">
        <v>32298</v>
      </c>
      <c r="W72" s="17">
        <v>440</v>
      </c>
      <c r="X72" s="18">
        <v>3523</v>
      </c>
      <c r="Y72" s="18">
        <v>8173</v>
      </c>
      <c r="Z72" s="18">
        <v>4667</v>
      </c>
      <c r="AA72" s="17">
        <v>16803</v>
      </c>
      <c r="AB72" s="17">
        <v>1633</v>
      </c>
      <c r="AC72" s="17">
        <v>1633</v>
      </c>
      <c r="AD72" s="17">
        <v>4520</v>
      </c>
      <c r="AE72" s="18"/>
      <c r="AF72" s="18">
        <v>68</v>
      </c>
      <c r="AG72" s="17">
        <v>4588</v>
      </c>
      <c r="AH72" s="17">
        <v>55322</v>
      </c>
      <c r="AI72" s="19">
        <v>55322</v>
      </c>
    </row>
    <row r="73" spans="1:35">
      <c r="A73" s="2">
        <v>1983</v>
      </c>
      <c r="B73" s="2">
        <v>2</v>
      </c>
      <c r="C73" s="2" t="s">
        <v>190</v>
      </c>
      <c r="D73" s="2" t="s">
        <v>191</v>
      </c>
      <c r="E73" s="2" t="s">
        <v>126</v>
      </c>
      <c r="F73" s="2">
        <v>0</v>
      </c>
      <c r="G73" s="2">
        <v>0</v>
      </c>
      <c r="H73" s="2">
        <v>44000</v>
      </c>
      <c r="I73" s="2">
        <v>15</v>
      </c>
      <c r="J73" s="2">
        <v>44000</v>
      </c>
      <c r="K73" s="2">
        <v>7797</v>
      </c>
      <c r="L73" s="2">
        <v>15</v>
      </c>
      <c r="O73" s="11">
        <v>1999</v>
      </c>
      <c r="P73" s="11">
        <v>1</v>
      </c>
      <c r="Q73" s="13">
        <v>13625</v>
      </c>
      <c r="R73" s="14"/>
      <c r="S73" s="14">
        <v>438</v>
      </c>
      <c r="T73" s="14">
        <v>5420</v>
      </c>
      <c r="U73" s="14">
        <v>11936</v>
      </c>
      <c r="V73" s="13">
        <v>31419</v>
      </c>
      <c r="W73" s="13">
        <v>492</v>
      </c>
      <c r="X73" s="14">
        <v>3332</v>
      </c>
      <c r="Y73" s="14">
        <v>7909</v>
      </c>
      <c r="Z73" s="14">
        <v>4596</v>
      </c>
      <c r="AA73" s="13">
        <v>16329</v>
      </c>
      <c r="AB73" s="13">
        <v>1526</v>
      </c>
      <c r="AC73" s="13">
        <v>1526</v>
      </c>
      <c r="AD73" s="13">
        <v>4419</v>
      </c>
      <c r="AE73" s="14"/>
      <c r="AF73" s="14">
        <v>69</v>
      </c>
      <c r="AG73" s="13">
        <v>4488</v>
      </c>
      <c r="AH73" s="13">
        <v>53762</v>
      </c>
      <c r="AI73" s="15">
        <v>53762</v>
      </c>
    </row>
    <row r="74" spans="1:35">
      <c r="A74" s="2">
        <v>1983</v>
      </c>
      <c r="B74" s="2">
        <v>2</v>
      </c>
      <c r="C74" s="2" t="s">
        <v>190</v>
      </c>
      <c r="D74" s="2" t="s">
        <v>191</v>
      </c>
      <c r="E74" s="2" t="s">
        <v>127</v>
      </c>
      <c r="F74" s="2">
        <v>0</v>
      </c>
      <c r="G74" s="2">
        <v>0</v>
      </c>
      <c r="H74" s="2">
        <v>4029292</v>
      </c>
      <c r="I74" s="2">
        <v>1019</v>
      </c>
      <c r="J74" s="2">
        <v>4029292</v>
      </c>
      <c r="K74" s="2">
        <v>537536</v>
      </c>
      <c r="L74" s="2">
        <v>1071</v>
      </c>
      <c r="O74" s="16"/>
      <c r="P74" s="12">
        <v>2</v>
      </c>
      <c r="Q74" s="17">
        <v>13637</v>
      </c>
      <c r="R74" s="18"/>
      <c r="S74" s="18">
        <v>507</v>
      </c>
      <c r="T74" s="18">
        <v>4889</v>
      </c>
      <c r="U74" s="18">
        <v>11486</v>
      </c>
      <c r="V74" s="17">
        <v>30519</v>
      </c>
      <c r="W74" s="17">
        <v>452</v>
      </c>
      <c r="X74" s="18">
        <v>3198</v>
      </c>
      <c r="Y74" s="18">
        <v>7807</v>
      </c>
      <c r="Z74" s="18">
        <v>4180</v>
      </c>
      <c r="AA74" s="17">
        <v>15637</v>
      </c>
      <c r="AB74" s="17">
        <v>1571</v>
      </c>
      <c r="AC74" s="17">
        <v>1571</v>
      </c>
      <c r="AD74" s="17">
        <v>4210</v>
      </c>
      <c r="AE74" s="18"/>
      <c r="AF74" s="18">
        <v>63</v>
      </c>
      <c r="AG74" s="17">
        <v>4273</v>
      </c>
      <c r="AH74" s="17">
        <v>52000</v>
      </c>
      <c r="AI74" s="19">
        <v>52000</v>
      </c>
    </row>
    <row r="75" spans="1:35">
      <c r="A75" s="2">
        <v>1983</v>
      </c>
      <c r="B75" s="2">
        <v>2</v>
      </c>
      <c r="C75" s="2" t="s">
        <v>190</v>
      </c>
      <c r="D75" s="2" t="s">
        <v>186</v>
      </c>
      <c r="E75" s="2" t="s">
        <v>126</v>
      </c>
      <c r="F75" s="2">
        <v>0</v>
      </c>
      <c r="G75" s="2">
        <v>0</v>
      </c>
      <c r="H75" s="2">
        <v>6441022</v>
      </c>
      <c r="I75" s="2">
        <v>879</v>
      </c>
      <c r="J75" s="2">
        <v>6441022</v>
      </c>
      <c r="K75" s="2">
        <v>547808</v>
      </c>
      <c r="L75" s="2">
        <v>1070</v>
      </c>
      <c r="O75" s="16"/>
      <c r="P75" s="12">
        <v>3</v>
      </c>
      <c r="Q75" s="17">
        <v>13136</v>
      </c>
      <c r="R75" s="18"/>
      <c r="S75" s="18">
        <v>504</v>
      </c>
      <c r="T75" s="18">
        <v>5074</v>
      </c>
      <c r="U75" s="18">
        <v>11147</v>
      </c>
      <c r="V75" s="17">
        <v>29861</v>
      </c>
      <c r="W75" s="17">
        <v>467</v>
      </c>
      <c r="X75" s="18">
        <v>3089</v>
      </c>
      <c r="Y75" s="18">
        <v>7686</v>
      </c>
      <c r="Z75" s="18">
        <v>4169</v>
      </c>
      <c r="AA75" s="17">
        <v>15411</v>
      </c>
      <c r="AB75" s="17">
        <v>1616</v>
      </c>
      <c r="AC75" s="17">
        <v>1616</v>
      </c>
      <c r="AD75" s="17">
        <v>4110</v>
      </c>
      <c r="AE75" s="18"/>
      <c r="AF75" s="18">
        <v>61</v>
      </c>
      <c r="AG75" s="17">
        <v>4171</v>
      </c>
      <c r="AH75" s="17">
        <v>51059</v>
      </c>
      <c r="AI75" s="19">
        <v>51059</v>
      </c>
    </row>
    <row r="76" spans="1:35">
      <c r="A76" s="2">
        <v>1983</v>
      </c>
      <c r="B76" s="2">
        <v>2</v>
      </c>
      <c r="C76" s="2" t="s">
        <v>190</v>
      </c>
      <c r="D76" s="2" t="s">
        <v>186</v>
      </c>
      <c r="E76" s="2" t="s">
        <v>128</v>
      </c>
      <c r="F76" s="2">
        <v>0</v>
      </c>
      <c r="G76" s="2">
        <v>0</v>
      </c>
      <c r="H76" s="2">
        <v>22237620</v>
      </c>
      <c r="I76" s="2">
        <v>2509</v>
      </c>
      <c r="J76" s="2">
        <v>22237620</v>
      </c>
      <c r="K76" s="2">
        <v>1537842</v>
      </c>
      <c r="L76" s="2">
        <v>3131</v>
      </c>
      <c r="O76" s="16"/>
      <c r="P76" s="12">
        <v>4</v>
      </c>
      <c r="Q76" s="17">
        <v>12819</v>
      </c>
      <c r="R76" s="18"/>
      <c r="S76" s="18">
        <v>499</v>
      </c>
      <c r="T76" s="18">
        <v>4971</v>
      </c>
      <c r="U76" s="18">
        <v>10980</v>
      </c>
      <c r="V76" s="17">
        <v>29269</v>
      </c>
      <c r="W76" s="17">
        <v>469</v>
      </c>
      <c r="X76" s="18">
        <v>2926</v>
      </c>
      <c r="Y76" s="18">
        <v>7449</v>
      </c>
      <c r="Z76" s="18">
        <v>4179</v>
      </c>
      <c r="AA76" s="17">
        <v>15023</v>
      </c>
      <c r="AB76" s="17">
        <v>1607</v>
      </c>
      <c r="AC76" s="17">
        <v>1607</v>
      </c>
      <c r="AD76" s="17">
        <v>3792</v>
      </c>
      <c r="AE76" s="18"/>
      <c r="AF76" s="18">
        <v>56</v>
      </c>
      <c r="AG76" s="17">
        <v>3848</v>
      </c>
      <c r="AH76" s="17">
        <v>49747</v>
      </c>
      <c r="AI76" s="19">
        <v>49747</v>
      </c>
    </row>
    <row r="77" spans="1:35">
      <c r="A77" s="2">
        <v>1983</v>
      </c>
      <c r="B77" s="2">
        <v>2</v>
      </c>
      <c r="C77" s="2" t="s">
        <v>187</v>
      </c>
      <c r="D77" s="2" t="s">
        <v>195</v>
      </c>
      <c r="E77" s="2" t="s">
        <v>129</v>
      </c>
      <c r="F77" s="2">
        <v>0</v>
      </c>
      <c r="G77" s="2">
        <v>0</v>
      </c>
      <c r="H77" s="2">
        <v>158136</v>
      </c>
      <c r="I77" s="2">
        <v>71</v>
      </c>
      <c r="J77" s="2">
        <v>158136</v>
      </c>
      <c r="K77" s="2">
        <v>51373</v>
      </c>
      <c r="L77" s="2">
        <v>93</v>
      </c>
      <c r="O77" s="11">
        <v>2000</v>
      </c>
      <c r="P77" s="11">
        <v>1</v>
      </c>
      <c r="Q77" s="13">
        <v>12739</v>
      </c>
      <c r="R77" s="14"/>
      <c r="S77" s="14">
        <v>448</v>
      </c>
      <c r="T77" s="14">
        <v>5069</v>
      </c>
      <c r="U77" s="14">
        <v>10845</v>
      </c>
      <c r="V77" s="13">
        <v>29101</v>
      </c>
      <c r="W77" s="13">
        <v>462</v>
      </c>
      <c r="X77" s="14">
        <v>2862</v>
      </c>
      <c r="Y77" s="14">
        <v>6763</v>
      </c>
      <c r="Z77" s="14">
        <v>4126</v>
      </c>
      <c r="AA77" s="13">
        <v>14213</v>
      </c>
      <c r="AB77" s="13">
        <v>1508</v>
      </c>
      <c r="AC77" s="13">
        <v>1508</v>
      </c>
      <c r="AD77" s="13">
        <v>3432</v>
      </c>
      <c r="AE77" s="14"/>
      <c r="AF77" s="14">
        <v>6</v>
      </c>
      <c r="AG77" s="13">
        <v>3438</v>
      </c>
      <c r="AH77" s="13">
        <v>48260</v>
      </c>
      <c r="AI77" s="15">
        <v>48260</v>
      </c>
    </row>
    <row r="78" spans="1:35">
      <c r="A78" s="2">
        <v>1983</v>
      </c>
      <c r="B78" s="2">
        <v>2</v>
      </c>
      <c r="C78" s="2" t="s">
        <v>187</v>
      </c>
      <c r="D78" s="2" t="s">
        <v>196</v>
      </c>
      <c r="E78" s="2" t="s">
        <v>130</v>
      </c>
      <c r="F78" s="2">
        <v>0</v>
      </c>
      <c r="G78" s="2">
        <v>0</v>
      </c>
      <c r="H78" s="2">
        <v>733469</v>
      </c>
      <c r="I78" s="2">
        <v>524</v>
      </c>
      <c r="J78" s="2">
        <v>736832</v>
      </c>
      <c r="K78" s="2">
        <v>317329</v>
      </c>
      <c r="L78" s="2">
        <v>658</v>
      </c>
      <c r="O78" s="16"/>
      <c r="P78" s="12">
        <v>2</v>
      </c>
      <c r="Q78" s="17">
        <v>11915</v>
      </c>
      <c r="R78" s="18"/>
      <c r="S78" s="18">
        <v>430</v>
      </c>
      <c r="T78" s="18">
        <v>5000</v>
      </c>
      <c r="U78" s="18">
        <v>10877</v>
      </c>
      <c r="V78" s="17">
        <v>28222</v>
      </c>
      <c r="W78" s="17">
        <v>468</v>
      </c>
      <c r="X78" s="18">
        <v>2783</v>
      </c>
      <c r="Y78" s="18">
        <v>6745</v>
      </c>
      <c r="Z78" s="18">
        <v>4149</v>
      </c>
      <c r="AA78" s="17">
        <v>14145</v>
      </c>
      <c r="AB78" s="17">
        <v>1399</v>
      </c>
      <c r="AC78" s="17">
        <v>1399</v>
      </c>
      <c r="AD78" s="17">
        <v>3343</v>
      </c>
      <c r="AE78" s="18"/>
      <c r="AF78" s="18">
        <v>2</v>
      </c>
      <c r="AG78" s="17">
        <v>3345</v>
      </c>
      <c r="AH78" s="17">
        <v>47111</v>
      </c>
      <c r="AI78" s="19">
        <v>47111</v>
      </c>
    </row>
    <row r="79" spans="1:35">
      <c r="A79" s="2">
        <v>1983</v>
      </c>
      <c r="B79" s="2">
        <v>2</v>
      </c>
      <c r="C79" s="2" t="s">
        <v>197</v>
      </c>
      <c r="D79" s="2" t="s">
        <v>11</v>
      </c>
      <c r="E79" s="2" t="s">
        <v>131</v>
      </c>
      <c r="F79" s="2">
        <v>0</v>
      </c>
      <c r="G79" s="2">
        <v>0</v>
      </c>
      <c r="H79" s="2">
        <v>2723325</v>
      </c>
      <c r="I79" s="2">
        <v>781</v>
      </c>
      <c r="J79" s="2">
        <v>2723325</v>
      </c>
      <c r="K79" s="2">
        <v>386319</v>
      </c>
      <c r="L79" s="2">
        <v>841</v>
      </c>
      <c r="O79" s="16"/>
      <c r="P79" s="12">
        <v>3</v>
      </c>
      <c r="Q79" s="17">
        <v>11622</v>
      </c>
      <c r="R79" s="18"/>
      <c r="S79" s="18">
        <v>419</v>
      </c>
      <c r="T79" s="18">
        <v>5086</v>
      </c>
      <c r="U79" s="18">
        <v>10961</v>
      </c>
      <c r="V79" s="17">
        <v>28088</v>
      </c>
      <c r="W79" s="17">
        <v>466</v>
      </c>
      <c r="X79" s="18">
        <v>2685</v>
      </c>
      <c r="Y79" s="18">
        <v>6447</v>
      </c>
      <c r="Z79" s="18">
        <v>4184</v>
      </c>
      <c r="AA79" s="17">
        <v>13782</v>
      </c>
      <c r="AB79" s="17">
        <v>1269</v>
      </c>
      <c r="AC79" s="17">
        <v>1269</v>
      </c>
      <c r="AD79" s="17">
        <v>3357</v>
      </c>
      <c r="AE79" s="18"/>
      <c r="AF79" s="18">
        <v>1</v>
      </c>
      <c r="AG79" s="17">
        <v>3358</v>
      </c>
      <c r="AH79" s="17">
        <v>46497</v>
      </c>
      <c r="AI79" s="19">
        <v>46497</v>
      </c>
    </row>
    <row r="80" spans="1:35">
      <c r="A80" s="2">
        <v>1983</v>
      </c>
      <c r="B80" s="2">
        <v>2</v>
      </c>
      <c r="C80" s="2" t="s">
        <v>197</v>
      </c>
      <c r="D80" s="2" t="s">
        <v>267</v>
      </c>
      <c r="E80" s="2" t="s">
        <v>288</v>
      </c>
      <c r="F80" s="2">
        <v>0</v>
      </c>
      <c r="G80" s="2">
        <v>0</v>
      </c>
      <c r="H80" s="2">
        <v>53175</v>
      </c>
      <c r="I80" s="2">
        <v>36</v>
      </c>
      <c r="J80" s="2">
        <v>53175</v>
      </c>
      <c r="K80" s="2">
        <v>24247</v>
      </c>
      <c r="L80" s="2">
        <v>45</v>
      </c>
      <c r="O80" s="16"/>
      <c r="P80" s="12">
        <v>4</v>
      </c>
      <c r="Q80" s="17">
        <v>12272</v>
      </c>
      <c r="R80" s="18"/>
      <c r="S80" s="18">
        <v>438</v>
      </c>
      <c r="T80" s="18">
        <v>5015</v>
      </c>
      <c r="U80" s="18">
        <v>11075</v>
      </c>
      <c r="V80" s="17">
        <v>28800</v>
      </c>
      <c r="W80" s="17">
        <v>484</v>
      </c>
      <c r="X80" s="18">
        <v>2743</v>
      </c>
      <c r="Y80" s="18">
        <v>6513</v>
      </c>
      <c r="Z80" s="18">
        <v>4253</v>
      </c>
      <c r="AA80" s="17">
        <v>13993</v>
      </c>
      <c r="AB80" s="17">
        <v>1307</v>
      </c>
      <c r="AC80" s="17">
        <v>1307</v>
      </c>
      <c r="AD80" s="17">
        <v>3293</v>
      </c>
      <c r="AE80" s="18"/>
      <c r="AF80" s="18">
        <v>1</v>
      </c>
      <c r="AG80" s="17">
        <v>3294</v>
      </c>
      <c r="AH80" s="17">
        <v>47394</v>
      </c>
      <c r="AI80" s="19">
        <v>47394</v>
      </c>
    </row>
    <row r="81" spans="1:35">
      <c r="A81" s="2">
        <v>1983</v>
      </c>
      <c r="B81" s="2">
        <v>2</v>
      </c>
      <c r="C81" s="2" t="s">
        <v>197</v>
      </c>
      <c r="D81" s="2" t="s">
        <v>268</v>
      </c>
      <c r="E81" s="2" t="s">
        <v>288</v>
      </c>
      <c r="F81" s="2">
        <v>196822</v>
      </c>
      <c r="G81" s="2">
        <v>208</v>
      </c>
      <c r="H81" s="2">
        <v>2730973</v>
      </c>
      <c r="I81" s="2">
        <v>849</v>
      </c>
      <c r="J81" s="2">
        <v>2927795</v>
      </c>
      <c r="K81" s="2">
        <v>709476</v>
      </c>
      <c r="L81" s="2">
        <v>1395</v>
      </c>
      <c r="O81" s="11">
        <v>2001</v>
      </c>
      <c r="P81" s="11">
        <v>1</v>
      </c>
      <c r="Q81" s="13">
        <v>12493</v>
      </c>
      <c r="R81" s="14"/>
      <c r="S81" s="14">
        <v>427</v>
      </c>
      <c r="T81" s="14">
        <v>5083</v>
      </c>
      <c r="U81" s="14">
        <v>11359</v>
      </c>
      <c r="V81" s="13">
        <v>29362</v>
      </c>
      <c r="W81" s="13">
        <v>465</v>
      </c>
      <c r="X81" s="14">
        <v>2865</v>
      </c>
      <c r="Y81" s="14">
        <v>6767</v>
      </c>
      <c r="Z81" s="14">
        <v>4433</v>
      </c>
      <c r="AA81" s="13">
        <v>14530</v>
      </c>
      <c r="AB81" s="13">
        <v>1198</v>
      </c>
      <c r="AC81" s="13">
        <v>1198</v>
      </c>
      <c r="AD81" s="13">
        <v>3341</v>
      </c>
      <c r="AE81" s="14"/>
      <c r="AF81" s="14">
        <v>1</v>
      </c>
      <c r="AG81" s="13">
        <v>3342</v>
      </c>
      <c r="AH81" s="13">
        <v>48432</v>
      </c>
      <c r="AI81" s="15">
        <v>48432</v>
      </c>
    </row>
    <row r="82" spans="1:35">
      <c r="A82" s="2">
        <v>1983</v>
      </c>
      <c r="B82" s="2">
        <v>2</v>
      </c>
      <c r="C82" s="2" t="s">
        <v>197</v>
      </c>
      <c r="D82" s="2" t="s">
        <v>268</v>
      </c>
      <c r="E82" s="2" t="s">
        <v>128</v>
      </c>
      <c r="F82" s="2">
        <v>212000</v>
      </c>
      <c r="G82" s="2">
        <v>198</v>
      </c>
      <c r="H82" s="2">
        <v>3739907</v>
      </c>
      <c r="I82" s="2">
        <v>1747</v>
      </c>
      <c r="J82" s="2">
        <v>3951907</v>
      </c>
      <c r="K82" s="2">
        <v>1012225</v>
      </c>
      <c r="L82" s="2">
        <v>2350</v>
      </c>
      <c r="O82" s="16"/>
      <c r="P82" s="12">
        <v>2</v>
      </c>
      <c r="Q82" s="17">
        <v>13218</v>
      </c>
      <c r="R82" s="18"/>
      <c r="S82" s="18">
        <v>481</v>
      </c>
      <c r="T82" s="18">
        <v>5197</v>
      </c>
      <c r="U82" s="18">
        <v>12127</v>
      </c>
      <c r="V82" s="17">
        <v>31023</v>
      </c>
      <c r="W82" s="17">
        <v>485</v>
      </c>
      <c r="X82" s="18">
        <v>2920</v>
      </c>
      <c r="Y82" s="18">
        <v>6986</v>
      </c>
      <c r="Z82" s="18">
        <v>4422</v>
      </c>
      <c r="AA82" s="17">
        <v>14813</v>
      </c>
      <c r="AB82" s="17">
        <v>1030</v>
      </c>
      <c r="AC82" s="17">
        <v>1030</v>
      </c>
      <c r="AD82" s="17">
        <v>3327</v>
      </c>
      <c r="AE82" s="18"/>
      <c r="AF82" s="18">
        <v>2</v>
      </c>
      <c r="AG82" s="17">
        <v>3329</v>
      </c>
      <c r="AH82" s="17">
        <v>50195</v>
      </c>
      <c r="AI82" s="19">
        <v>50195</v>
      </c>
    </row>
    <row r="83" spans="1:35">
      <c r="A83" s="2">
        <v>1983</v>
      </c>
      <c r="B83" s="2">
        <v>2</v>
      </c>
      <c r="C83" s="2" t="s">
        <v>197</v>
      </c>
      <c r="D83" s="2" t="s">
        <v>269</v>
      </c>
      <c r="E83" s="2" t="s">
        <v>288</v>
      </c>
      <c r="F83" s="2">
        <v>182338</v>
      </c>
      <c r="G83" s="2">
        <v>229</v>
      </c>
      <c r="H83" s="2">
        <v>27084</v>
      </c>
      <c r="I83" s="2">
        <v>19</v>
      </c>
      <c r="J83" s="2">
        <v>215667</v>
      </c>
      <c r="K83" s="2">
        <v>150142</v>
      </c>
      <c r="L83" s="2">
        <v>375</v>
      </c>
      <c r="O83" s="16"/>
      <c r="P83" s="12">
        <v>3</v>
      </c>
      <c r="Q83" s="17">
        <v>13953</v>
      </c>
      <c r="R83" s="18"/>
      <c r="S83" s="18">
        <v>549</v>
      </c>
      <c r="T83" s="18">
        <v>5214</v>
      </c>
      <c r="U83" s="18">
        <v>12614</v>
      </c>
      <c r="V83" s="17">
        <v>32330</v>
      </c>
      <c r="W83" s="17">
        <v>474</v>
      </c>
      <c r="X83" s="18">
        <v>2847</v>
      </c>
      <c r="Y83" s="18">
        <v>7035</v>
      </c>
      <c r="Z83" s="18">
        <v>4444</v>
      </c>
      <c r="AA83" s="17">
        <v>14800</v>
      </c>
      <c r="AB83" s="17">
        <v>1097</v>
      </c>
      <c r="AC83" s="17">
        <v>1097</v>
      </c>
      <c r="AD83" s="17">
        <v>3351</v>
      </c>
      <c r="AE83" s="18"/>
      <c r="AF83" s="18">
        <v>2</v>
      </c>
      <c r="AG83" s="17">
        <v>3353</v>
      </c>
      <c r="AH83" s="17">
        <v>51580</v>
      </c>
      <c r="AI83" s="19">
        <v>51580</v>
      </c>
    </row>
    <row r="84" spans="1:35">
      <c r="A84" s="2">
        <v>1983</v>
      </c>
      <c r="B84" s="2">
        <v>2</v>
      </c>
      <c r="C84" s="2" t="s">
        <v>197</v>
      </c>
      <c r="D84" s="2" t="s">
        <v>269</v>
      </c>
      <c r="E84" s="2" t="s">
        <v>132</v>
      </c>
      <c r="F84" s="2">
        <v>55568</v>
      </c>
      <c r="G84" s="2">
        <v>48</v>
      </c>
      <c r="H84" s="2">
        <v>101830</v>
      </c>
      <c r="I84" s="2">
        <v>127</v>
      </c>
      <c r="J84" s="2">
        <v>157398</v>
      </c>
      <c r="K84" s="2">
        <v>91869</v>
      </c>
      <c r="L84" s="2">
        <v>229</v>
      </c>
      <c r="O84" s="16"/>
      <c r="P84" s="12">
        <v>4</v>
      </c>
      <c r="Q84" s="17">
        <v>14495</v>
      </c>
      <c r="R84" s="18"/>
      <c r="S84" s="18">
        <v>533</v>
      </c>
      <c r="T84" s="18">
        <v>5209</v>
      </c>
      <c r="U84" s="18">
        <v>13132</v>
      </c>
      <c r="V84" s="17">
        <v>33369</v>
      </c>
      <c r="W84" s="17">
        <v>470</v>
      </c>
      <c r="X84" s="18">
        <v>2882</v>
      </c>
      <c r="Y84" s="18">
        <v>7137</v>
      </c>
      <c r="Z84" s="18">
        <v>4349</v>
      </c>
      <c r="AA84" s="17">
        <v>14838</v>
      </c>
      <c r="AB84" s="17">
        <v>1079</v>
      </c>
      <c r="AC84" s="17">
        <v>1079</v>
      </c>
      <c r="AD84" s="17">
        <v>3334</v>
      </c>
      <c r="AE84" s="18"/>
      <c r="AF84" s="18">
        <v>2</v>
      </c>
      <c r="AG84" s="17">
        <v>3336</v>
      </c>
      <c r="AH84" s="17">
        <v>52622</v>
      </c>
      <c r="AI84" s="19">
        <v>52622</v>
      </c>
    </row>
    <row r="85" spans="1:35">
      <c r="A85" s="2">
        <v>1983</v>
      </c>
      <c r="B85" s="2">
        <v>2</v>
      </c>
      <c r="C85" s="2" t="s">
        <v>197</v>
      </c>
      <c r="D85" s="2" t="s">
        <v>109</v>
      </c>
      <c r="E85" s="2" t="s">
        <v>132</v>
      </c>
      <c r="F85" s="2">
        <v>0</v>
      </c>
      <c r="G85" s="2">
        <v>0</v>
      </c>
      <c r="H85" s="2">
        <v>4768503</v>
      </c>
      <c r="I85" s="2">
        <v>874</v>
      </c>
      <c r="J85" s="2">
        <v>4768503</v>
      </c>
      <c r="K85" s="2">
        <v>646738</v>
      </c>
      <c r="L85" s="2">
        <v>1213</v>
      </c>
      <c r="O85" s="11">
        <v>2002</v>
      </c>
      <c r="P85" s="11">
        <v>1</v>
      </c>
      <c r="Q85" s="13">
        <v>14259</v>
      </c>
      <c r="R85" s="14"/>
      <c r="S85" s="14">
        <v>601</v>
      </c>
      <c r="T85" s="14">
        <v>5089</v>
      </c>
      <c r="U85" s="14">
        <v>12913</v>
      </c>
      <c r="V85" s="13">
        <v>32862</v>
      </c>
      <c r="W85" s="13">
        <v>488</v>
      </c>
      <c r="X85" s="14">
        <v>2769</v>
      </c>
      <c r="Y85" s="14">
        <v>6783</v>
      </c>
      <c r="Z85" s="14">
        <v>4411</v>
      </c>
      <c r="AA85" s="13">
        <v>14451</v>
      </c>
      <c r="AB85" s="13">
        <v>1052</v>
      </c>
      <c r="AC85" s="13">
        <v>1052</v>
      </c>
      <c r="AD85" s="13">
        <v>3347</v>
      </c>
      <c r="AE85" s="14"/>
      <c r="AF85" s="14">
        <v>2</v>
      </c>
      <c r="AG85" s="13">
        <v>3349</v>
      </c>
      <c r="AH85" s="13">
        <v>51714</v>
      </c>
      <c r="AI85" s="15">
        <v>51714</v>
      </c>
    </row>
    <row r="86" spans="1:35">
      <c r="A86" s="2">
        <v>1983</v>
      </c>
      <c r="B86" s="2">
        <v>2</v>
      </c>
      <c r="C86" s="2" t="s">
        <v>197</v>
      </c>
      <c r="D86" s="2" t="s">
        <v>110</v>
      </c>
      <c r="E86" s="2" t="s">
        <v>288</v>
      </c>
      <c r="F86" s="2">
        <v>1126147</v>
      </c>
      <c r="G86" s="2">
        <v>954</v>
      </c>
      <c r="H86" s="2">
        <v>15413</v>
      </c>
      <c r="I86" s="2">
        <v>16</v>
      </c>
      <c r="J86" s="2">
        <v>1141560</v>
      </c>
      <c r="K86" s="2">
        <v>630540</v>
      </c>
      <c r="L86" s="2">
        <v>1354</v>
      </c>
      <c r="O86" s="16"/>
      <c r="P86" s="12">
        <v>2</v>
      </c>
      <c r="Q86" s="17">
        <v>13246</v>
      </c>
      <c r="R86" s="18"/>
      <c r="S86" s="18">
        <v>548</v>
      </c>
      <c r="T86" s="18">
        <v>4787</v>
      </c>
      <c r="U86" s="18">
        <v>11764</v>
      </c>
      <c r="V86" s="17">
        <v>30345</v>
      </c>
      <c r="W86" s="17">
        <v>466</v>
      </c>
      <c r="X86" s="18">
        <v>2624</v>
      </c>
      <c r="Y86" s="18">
        <v>6588</v>
      </c>
      <c r="Z86" s="18">
        <v>4041</v>
      </c>
      <c r="AA86" s="17">
        <v>13719</v>
      </c>
      <c r="AB86" s="17">
        <v>1058</v>
      </c>
      <c r="AC86" s="17">
        <v>1058</v>
      </c>
      <c r="AD86" s="17">
        <v>3342</v>
      </c>
      <c r="AE86" s="18"/>
      <c r="AF86" s="18">
        <v>2</v>
      </c>
      <c r="AG86" s="17">
        <v>3344</v>
      </c>
      <c r="AH86" s="17">
        <v>48466</v>
      </c>
      <c r="AI86" s="19">
        <v>48466</v>
      </c>
    </row>
    <row r="87" spans="1:35">
      <c r="A87" s="2">
        <v>1983</v>
      </c>
      <c r="B87" s="2">
        <v>2</v>
      </c>
      <c r="C87" s="2" t="s">
        <v>197</v>
      </c>
      <c r="D87" s="2" t="s">
        <v>110</v>
      </c>
      <c r="E87" s="2" t="s">
        <v>133</v>
      </c>
      <c r="F87" s="2">
        <v>2954969</v>
      </c>
      <c r="G87" s="2">
        <v>1843</v>
      </c>
      <c r="H87" s="2">
        <v>0</v>
      </c>
      <c r="I87" s="2">
        <v>30</v>
      </c>
      <c r="J87" s="2">
        <v>2954969</v>
      </c>
      <c r="K87" s="2">
        <v>1188547</v>
      </c>
      <c r="L87" s="2">
        <v>2540</v>
      </c>
      <c r="O87" s="16"/>
      <c r="P87" s="12">
        <v>3</v>
      </c>
      <c r="Q87" s="17">
        <v>13105</v>
      </c>
      <c r="R87" s="18"/>
      <c r="S87" s="18">
        <v>567</v>
      </c>
      <c r="T87" s="18">
        <v>4707</v>
      </c>
      <c r="U87" s="18">
        <v>11897</v>
      </c>
      <c r="V87" s="17">
        <v>30276</v>
      </c>
      <c r="W87" s="17">
        <v>460</v>
      </c>
      <c r="X87" s="18">
        <v>2602</v>
      </c>
      <c r="Y87" s="18">
        <v>6224</v>
      </c>
      <c r="Z87" s="18">
        <v>4048</v>
      </c>
      <c r="AA87" s="17">
        <v>13334</v>
      </c>
      <c r="AB87" s="17">
        <v>1024</v>
      </c>
      <c r="AC87" s="17">
        <v>1024</v>
      </c>
      <c r="AD87" s="17">
        <v>3429</v>
      </c>
      <c r="AE87" s="18"/>
      <c r="AF87" s="18">
        <v>3</v>
      </c>
      <c r="AG87" s="17">
        <v>3432</v>
      </c>
      <c r="AH87" s="17">
        <v>48066</v>
      </c>
      <c r="AI87" s="19">
        <v>48066</v>
      </c>
    </row>
    <row r="88" spans="1:35">
      <c r="A88" s="2">
        <v>1983</v>
      </c>
      <c r="B88" s="2">
        <v>2</v>
      </c>
      <c r="C88" s="2" t="s">
        <v>197</v>
      </c>
      <c r="D88" s="2" t="s">
        <v>111</v>
      </c>
      <c r="E88" s="2" t="s">
        <v>128</v>
      </c>
      <c r="F88" s="2">
        <v>0</v>
      </c>
      <c r="G88" s="2">
        <v>0</v>
      </c>
      <c r="H88" s="2">
        <v>17125</v>
      </c>
      <c r="I88" s="2">
        <v>5</v>
      </c>
      <c r="J88" s="2">
        <v>17125</v>
      </c>
      <c r="K88" s="2">
        <v>3153</v>
      </c>
      <c r="L88" s="2">
        <v>6</v>
      </c>
      <c r="O88" s="16"/>
      <c r="P88" s="12">
        <v>4</v>
      </c>
      <c r="Q88" s="17">
        <v>12575</v>
      </c>
      <c r="R88" s="18"/>
      <c r="S88" s="18">
        <v>499</v>
      </c>
      <c r="T88" s="18">
        <v>4509</v>
      </c>
      <c r="U88" s="18">
        <v>11652</v>
      </c>
      <c r="V88" s="17">
        <v>29235</v>
      </c>
      <c r="W88" s="17">
        <v>436</v>
      </c>
      <c r="X88" s="18">
        <v>2589</v>
      </c>
      <c r="Y88" s="18">
        <v>5894</v>
      </c>
      <c r="Z88" s="18">
        <v>4284</v>
      </c>
      <c r="AA88" s="17">
        <v>13203</v>
      </c>
      <c r="AB88" s="17">
        <v>1018</v>
      </c>
      <c r="AC88" s="17">
        <v>1018</v>
      </c>
      <c r="AD88" s="17">
        <v>3438</v>
      </c>
      <c r="AE88" s="18"/>
      <c r="AF88" s="18">
        <v>1</v>
      </c>
      <c r="AG88" s="17">
        <v>3439</v>
      </c>
      <c r="AH88" s="17">
        <v>46895</v>
      </c>
      <c r="AI88" s="19">
        <v>46895</v>
      </c>
    </row>
    <row r="89" spans="1:35">
      <c r="A89" s="2">
        <v>1983</v>
      </c>
      <c r="B89" s="2">
        <v>3</v>
      </c>
      <c r="C89" s="2" t="s">
        <v>276</v>
      </c>
      <c r="D89" s="2" t="s">
        <v>276</v>
      </c>
      <c r="E89" s="2" t="s">
        <v>286</v>
      </c>
      <c r="F89" s="2">
        <v>0</v>
      </c>
      <c r="G89" s="2">
        <v>0</v>
      </c>
      <c r="H89" s="2">
        <v>16618</v>
      </c>
      <c r="I89" s="2">
        <v>6</v>
      </c>
      <c r="J89" s="2">
        <v>16618</v>
      </c>
      <c r="K89" s="2">
        <v>4853</v>
      </c>
      <c r="L89" s="2">
        <v>9</v>
      </c>
      <c r="O89" s="11">
        <v>2003</v>
      </c>
      <c r="P89" s="11">
        <v>1</v>
      </c>
      <c r="Q89" s="13">
        <v>12222</v>
      </c>
      <c r="R89" s="14"/>
      <c r="S89" s="14">
        <v>504</v>
      </c>
      <c r="T89" s="14">
        <v>4357</v>
      </c>
      <c r="U89" s="14">
        <v>11282</v>
      </c>
      <c r="V89" s="13">
        <v>28365</v>
      </c>
      <c r="W89" s="13">
        <v>412</v>
      </c>
      <c r="X89" s="14">
        <v>2478</v>
      </c>
      <c r="Y89" s="14">
        <v>5770</v>
      </c>
      <c r="Z89" s="14">
        <v>4293</v>
      </c>
      <c r="AA89" s="13">
        <v>12953</v>
      </c>
      <c r="AB89" s="13">
        <v>1013</v>
      </c>
      <c r="AC89" s="13">
        <v>1013</v>
      </c>
      <c r="AD89" s="13">
        <v>3403</v>
      </c>
      <c r="AE89" s="14"/>
      <c r="AF89" s="14">
        <v>2</v>
      </c>
      <c r="AG89" s="13">
        <v>3405</v>
      </c>
      <c r="AH89" s="13">
        <v>45736</v>
      </c>
      <c r="AI89" s="15">
        <v>45736</v>
      </c>
    </row>
    <row r="90" spans="1:35">
      <c r="A90" s="2">
        <v>1983</v>
      </c>
      <c r="B90" s="2">
        <v>3</v>
      </c>
      <c r="E90" s="2" t="s">
        <v>287</v>
      </c>
      <c r="F90" s="2">
        <v>0</v>
      </c>
      <c r="G90" s="2">
        <v>0</v>
      </c>
      <c r="H90" s="2">
        <v>13142</v>
      </c>
      <c r="I90" s="2">
        <v>43</v>
      </c>
      <c r="J90" s="2">
        <v>13142</v>
      </c>
      <c r="K90" s="2">
        <v>12908</v>
      </c>
      <c r="L90" s="2">
        <v>49</v>
      </c>
      <c r="O90" s="16"/>
      <c r="P90" s="12">
        <v>2</v>
      </c>
      <c r="Q90" s="17">
        <v>12030</v>
      </c>
      <c r="R90" s="18"/>
      <c r="S90" s="18">
        <v>504</v>
      </c>
      <c r="T90" s="18">
        <v>4452</v>
      </c>
      <c r="U90" s="18">
        <v>11160</v>
      </c>
      <c r="V90" s="17">
        <v>28146</v>
      </c>
      <c r="W90" s="17">
        <v>392</v>
      </c>
      <c r="X90" s="18">
        <v>2491</v>
      </c>
      <c r="Y90" s="18">
        <v>5651</v>
      </c>
      <c r="Z90" s="18">
        <v>4315</v>
      </c>
      <c r="AA90" s="17">
        <v>12849</v>
      </c>
      <c r="AB90" s="17">
        <v>1008</v>
      </c>
      <c r="AC90" s="17">
        <v>1008</v>
      </c>
      <c r="AD90" s="17">
        <v>3417</v>
      </c>
      <c r="AE90" s="18"/>
      <c r="AF90" s="18">
        <v>4</v>
      </c>
      <c r="AG90" s="17">
        <v>3421</v>
      </c>
      <c r="AH90" s="17">
        <v>45424</v>
      </c>
      <c r="AI90" s="19">
        <v>45424</v>
      </c>
    </row>
    <row r="91" spans="1:35">
      <c r="A91" s="2">
        <v>1983</v>
      </c>
      <c r="B91" s="2">
        <v>3</v>
      </c>
      <c r="E91" s="2" t="s">
        <v>288</v>
      </c>
      <c r="F91" s="2">
        <v>0</v>
      </c>
      <c r="G91" s="2">
        <v>0</v>
      </c>
      <c r="H91" s="2">
        <v>72601</v>
      </c>
      <c r="I91" s="2">
        <v>46</v>
      </c>
      <c r="J91" s="2">
        <v>72601</v>
      </c>
      <c r="K91" s="2">
        <v>28591</v>
      </c>
      <c r="L91" s="2">
        <v>54</v>
      </c>
      <c r="O91" s="16"/>
      <c r="P91" s="12">
        <v>3</v>
      </c>
      <c r="Q91" s="17">
        <v>11833</v>
      </c>
      <c r="R91" s="18"/>
      <c r="S91" s="18">
        <v>509</v>
      </c>
      <c r="T91" s="18">
        <v>4722</v>
      </c>
      <c r="U91" s="18">
        <v>10515</v>
      </c>
      <c r="V91" s="17">
        <v>27579</v>
      </c>
      <c r="W91" s="17">
        <v>399</v>
      </c>
      <c r="X91" s="18">
        <v>2471</v>
      </c>
      <c r="Y91" s="18">
        <v>5715</v>
      </c>
      <c r="Z91" s="18">
        <v>4262</v>
      </c>
      <c r="AA91" s="17">
        <v>12847</v>
      </c>
      <c r="AB91" s="17">
        <v>960</v>
      </c>
      <c r="AC91" s="17">
        <v>960</v>
      </c>
      <c r="AD91" s="17">
        <v>3328</v>
      </c>
      <c r="AE91" s="18"/>
      <c r="AF91" s="18">
        <v>4</v>
      </c>
      <c r="AG91" s="17">
        <v>3332</v>
      </c>
      <c r="AH91" s="17">
        <v>44718</v>
      </c>
      <c r="AI91" s="19">
        <v>44718</v>
      </c>
    </row>
    <row r="92" spans="1:35">
      <c r="A92" s="2">
        <v>1983</v>
      </c>
      <c r="B92" s="2">
        <v>3</v>
      </c>
      <c r="E92" s="2" t="s">
        <v>112</v>
      </c>
      <c r="F92" s="2">
        <v>0</v>
      </c>
      <c r="G92" s="2">
        <v>0</v>
      </c>
      <c r="H92" s="2">
        <v>0</v>
      </c>
      <c r="I92" s="2">
        <v>0</v>
      </c>
      <c r="J92" s="2">
        <v>1062</v>
      </c>
      <c r="K92" s="2">
        <v>2691</v>
      </c>
      <c r="L92" s="2">
        <v>3</v>
      </c>
      <c r="O92" s="16"/>
      <c r="P92" s="12">
        <v>4</v>
      </c>
      <c r="Q92" s="17">
        <v>11626</v>
      </c>
      <c r="R92" s="18"/>
      <c r="S92" s="18">
        <v>478</v>
      </c>
      <c r="T92" s="18">
        <v>4610</v>
      </c>
      <c r="U92" s="18">
        <v>10424</v>
      </c>
      <c r="V92" s="17">
        <v>27138</v>
      </c>
      <c r="W92" s="17">
        <v>396</v>
      </c>
      <c r="X92" s="18">
        <v>2507</v>
      </c>
      <c r="Y92" s="18">
        <v>5762</v>
      </c>
      <c r="Z92" s="18">
        <v>4497</v>
      </c>
      <c r="AA92" s="17">
        <v>13162</v>
      </c>
      <c r="AB92" s="17">
        <v>985</v>
      </c>
      <c r="AC92" s="17">
        <v>985</v>
      </c>
      <c r="AD92" s="17">
        <v>3258</v>
      </c>
      <c r="AE92" s="18"/>
      <c r="AF92" s="18">
        <v>4</v>
      </c>
      <c r="AG92" s="17">
        <v>3262</v>
      </c>
      <c r="AH92" s="17">
        <v>44547</v>
      </c>
      <c r="AI92" s="19">
        <v>44547</v>
      </c>
    </row>
    <row r="93" spans="1:35">
      <c r="A93" s="2">
        <v>1983</v>
      </c>
      <c r="B93" s="2">
        <v>3</v>
      </c>
      <c r="C93" s="2" t="s">
        <v>277</v>
      </c>
      <c r="D93" s="2" t="s">
        <v>278</v>
      </c>
      <c r="E93" s="2" t="s">
        <v>113</v>
      </c>
      <c r="F93" s="2">
        <v>11993879</v>
      </c>
      <c r="G93" s="2">
        <v>11830</v>
      </c>
      <c r="H93" s="2">
        <v>10495034</v>
      </c>
      <c r="I93" s="2">
        <v>7293</v>
      </c>
      <c r="J93" s="2">
        <v>22683121</v>
      </c>
      <c r="K93" s="2">
        <v>11762706</v>
      </c>
      <c r="L93" s="2">
        <v>24983</v>
      </c>
      <c r="O93" s="11">
        <v>2004</v>
      </c>
      <c r="P93" s="11">
        <v>1</v>
      </c>
      <c r="Q93" s="13">
        <v>11949</v>
      </c>
      <c r="R93" s="14"/>
      <c r="S93" s="14">
        <v>499</v>
      </c>
      <c r="T93" s="14">
        <v>4523</v>
      </c>
      <c r="U93" s="14">
        <v>11155</v>
      </c>
      <c r="V93" s="13">
        <v>28126</v>
      </c>
      <c r="W93" s="13">
        <v>387</v>
      </c>
      <c r="X93" s="14">
        <v>2566</v>
      </c>
      <c r="Y93" s="14">
        <v>6066</v>
      </c>
      <c r="Z93" s="14">
        <v>4636</v>
      </c>
      <c r="AA93" s="13">
        <v>13655</v>
      </c>
      <c r="AB93" s="13">
        <v>999</v>
      </c>
      <c r="AC93" s="13">
        <v>999</v>
      </c>
      <c r="AD93" s="13">
        <v>3304</v>
      </c>
      <c r="AE93" s="14"/>
      <c r="AF93" s="14">
        <v>3</v>
      </c>
      <c r="AG93" s="13">
        <v>3307</v>
      </c>
      <c r="AH93" s="13">
        <v>46087</v>
      </c>
      <c r="AI93" s="15">
        <v>46087</v>
      </c>
    </row>
    <row r="94" spans="1:35">
      <c r="A94" s="2">
        <v>1983</v>
      </c>
      <c r="B94" s="2">
        <v>3</v>
      </c>
      <c r="C94" s="2" t="s">
        <v>277</v>
      </c>
      <c r="D94" s="2" t="s">
        <v>278</v>
      </c>
      <c r="E94" s="2" t="s">
        <v>114</v>
      </c>
      <c r="F94" s="2">
        <v>671495</v>
      </c>
      <c r="G94" s="2">
        <v>844</v>
      </c>
      <c r="H94" s="2">
        <v>310562</v>
      </c>
      <c r="I94" s="2">
        <v>293</v>
      </c>
      <c r="J94" s="2">
        <v>982057</v>
      </c>
      <c r="K94" s="2">
        <v>685254</v>
      </c>
      <c r="L94" s="2">
        <v>1389</v>
      </c>
      <c r="O94" s="16"/>
      <c r="P94" s="12">
        <v>2</v>
      </c>
      <c r="Q94" s="17">
        <v>12133</v>
      </c>
      <c r="R94" s="18"/>
      <c r="S94" s="18">
        <v>533</v>
      </c>
      <c r="T94" s="18">
        <v>4736</v>
      </c>
      <c r="U94" s="18">
        <v>11411</v>
      </c>
      <c r="V94" s="17">
        <v>28813</v>
      </c>
      <c r="W94" s="17">
        <v>399</v>
      </c>
      <c r="X94" s="18">
        <v>2628</v>
      </c>
      <c r="Y94" s="18">
        <v>6263</v>
      </c>
      <c r="Z94" s="18">
        <v>4726</v>
      </c>
      <c r="AA94" s="17">
        <v>14016</v>
      </c>
      <c r="AB94" s="17">
        <v>1021</v>
      </c>
      <c r="AC94" s="17">
        <v>1021</v>
      </c>
      <c r="AD94" s="17">
        <v>3501</v>
      </c>
      <c r="AE94" s="18"/>
      <c r="AF94" s="18">
        <v>3</v>
      </c>
      <c r="AG94" s="17">
        <v>3504</v>
      </c>
      <c r="AH94" s="17">
        <v>47354</v>
      </c>
      <c r="AI94" s="19">
        <v>47354</v>
      </c>
    </row>
    <row r="95" spans="1:35">
      <c r="A95" s="2">
        <v>1983</v>
      </c>
      <c r="B95" s="2">
        <v>3</v>
      </c>
      <c r="C95" s="2" t="s">
        <v>277</v>
      </c>
      <c r="D95" s="2" t="s">
        <v>278</v>
      </c>
      <c r="E95" s="2" t="s">
        <v>115</v>
      </c>
      <c r="F95" s="2">
        <v>6670618</v>
      </c>
      <c r="G95" s="2">
        <v>8535</v>
      </c>
      <c r="H95" s="2">
        <v>1835583</v>
      </c>
      <c r="I95" s="2">
        <v>1520</v>
      </c>
      <c r="J95" s="2">
        <v>8543845</v>
      </c>
      <c r="K95" s="2">
        <v>6356289</v>
      </c>
      <c r="L95" s="2">
        <v>13144</v>
      </c>
      <c r="O95" s="16"/>
      <c r="P95" s="12">
        <v>3</v>
      </c>
      <c r="Q95" s="17">
        <v>12431</v>
      </c>
      <c r="R95" s="18"/>
      <c r="S95" s="18">
        <v>574</v>
      </c>
      <c r="T95" s="18">
        <v>4786</v>
      </c>
      <c r="U95" s="18">
        <v>12103</v>
      </c>
      <c r="V95" s="17">
        <v>29894</v>
      </c>
      <c r="W95" s="17">
        <v>443</v>
      </c>
      <c r="X95" s="18">
        <v>2610</v>
      </c>
      <c r="Y95" s="18">
        <v>6364</v>
      </c>
      <c r="Z95" s="18">
        <v>4796</v>
      </c>
      <c r="AA95" s="17">
        <v>14213</v>
      </c>
      <c r="AB95" s="17">
        <v>988</v>
      </c>
      <c r="AC95" s="17">
        <v>988</v>
      </c>
      <c r="AD95" s="17">
        <v>3750</v>
      </c>
      <c r="AE95" s="18"/>
      <c r="AF95" s="18">
        <v>17</v>
      </c>
      <c r="AG95" s="17">
        <v>3767</v>
      </c>
      <c r="AH95" s="17">
        <v>48862</v>
      </c>
      <c r="AI95" s="19">
        <v>48862</v>
      </c>
    </row>
    <row r="96" spans="1:35">
      <c r="A96" s="2">
        <v>1983</v>
      </c>
      <c r="B96" s="2">
        <v>3</v>
      </c>
      <c r="C96" s="2" t="s">
        <v>277</v>
      </c>
      <c r="D96" s="2" t="s">
        <v>278</v>
      </c>
      <c r="E96" s="2" t="s">
        <v>325</v>
      </c>
      <c r="F96" s="2">
        <v>12707141</v>
      </c>
      <c r="G96" s="2">
        <v>16044</v>
      </c>
      <c r="H96" s="2">
        <v>3594109</v>
      </c>
      <c r="I96" s="2">
        <v>2700</v>
      </c>
      <c r="J96" s="2">
        <v>16347196</v>
      </c>
      <c r="K96" s="2">
        <v>11976739</v>
      </c>
      <c r="L96" s="2">
        <v>25296</v>
      </c>
      <c r="O96" s="16"/>
      <c r="P96" s="12">
        <v>4</v>
      </c>
      <c r="Q96" s="17">
        <v>12309</v>
      </c>
      <c r="R96" s="18"/>
      <c r="S96" s="18">
        <v>554</v>
      </c>
      <c r="T96" s="18">
        <v>4872</v>
      </c>
      <c r="U96" s="18">
        <v>12367</v>
      </c>
      <c r="V96" s="17">
        <v>30102</v>
      </c>
      <c r="W96" s="17">
        <v>452</v>
      </c>
      <c r="X96" s="18">
        <v>2556</v>
      </c>
      <c r="Y96" s="18">
        <v>6408</v>
      </c>
      <c r="Z96" s="18">
        <v>4818</v>
      </c>
      <c r="AA96" s="17">
        <v>14234</v>
      </c>
      <c r="AB96" s="17">
        <v>1031</v>
      </c>
      <c r="AC96" s="17">
        <v>1031</v>
      </c>
      <c r="AD96" s="17">
        <v>3877</v>
      </c>
      <c r="AE96" s="18"/>
      <c r="AF96" s="18">
        <v>18</v>
      </c>
      <c r="AG96" s="17">
        <v>3895</v>
      </c>
      <c r="AH96" s="17">
        <v>49262</v>
      </c>
      <c r="AI96" s="19">
        <v>49262</v>
      </c>
    </row>
    <row r="97" spans="1:35">
      <c r="A97" s="2">
        <v>1983</v>
      </c>
      <c r="B97" s="2">
        <v>3</v>
      </c>
      <c r="C97" s="2" t="s">
        <v>277</v>
      </c>
      <c r="D97" s="2" t="s">
        <v>279</v>
      </c>
      <c r="E97" s="2" t="s">
        <v>116</v>
      </c>
      <c r="F97" s="2">
        <v>408916</v>
      </c>
      <c r="G97" s="2">
        <v>513</v>
      </c>
      <c r="H97" s="2">
        <v>424575</v>
      </c>
      <c r="I97" s="2">
        <v>305</v>
      </c>
      <c r="J97" s="2">
        <v>834067</v>
      </c>
      <c r="K97" s="2">
        <v>396504</v>
      </c>
      <c r="L97" s="2">
        <v>1006</v>
      </c>
      <c r="O97" s="11">
        <v>2005</v>
      </c>
      <c r="P97" s="11">
        <v>1</v>
      </c>
      <c r="Q97" s="13">
        <v>12882</v>
      </c>
      <c r="R97" s="14"/>
      <c r="S97" s="14">
        <v>571</v>
      </c>
      <c r="T97" s="14">
        <v>4949</v>
      </c>
      <c r="U97" s="14">
        <v>12732</v>
      </c>
      <c r="V97" s="13">
        <v>31134</v>
      </c>
      <c r="W97" s="13">
        <v>503</v>
      </c>
      <c r="X97" s="14">
        <v>2627</v>
      </c>
      <c r="Y97" s="14">
        <v>6329</v>
      </c>
      <c r="Z97" s="14">
        <v>4951</v>
      </c>
      <c r="AA97" s="13">
        <v>14410</v>
      </c>
      <c r="AB97" s="13">
        <v>1053</v>
      </c>
      <c r="AC97" s="13">
        <v>1053</v>
      </c>
      <c r="AD97" s="13">
        <v>4057</v>
      </c>
      <c r="AE97" s="14"/>
      <c r="AF97" s="14">
        <v>20</v>
      </c>
      <c r="AG97" s="13">
        <v>4077</v>
      </c>
      <c r="AH97" s="13">
        <v>50674</v>
      </c>
      <c r="AI97" s="15">
        <v>50674</v>
      </c>
    </row>
    <row r="98" spans="1:35">
      <c r="A98" s="2">
        <v>1983</v>
      </c>
      <c r="B98" s="2">
        <v>3</v>
      </c>
      <c r="C98" s="2" t="s">
        <v>277</v>
      </c>
      <c r="D98" s="2" t="s">
        <v>279</v>
      </c>
      <c r="E98" s="2" t="s">
        <v>117</v>
      </c>
      <c r="F98" s="2">
        <v>2891348</v>
      </c>
      <c r="G98" s="2">
        <v>3918</v>
      </c>
      <c r="H98" s="2">
        <v>5768491</v>
      </c>
      <c r="I98" s="2">
        <v>4231</v>
      </c>
      <c r="J98" s="2">
        <v>8766479</v>
      </c>
      <c r="K98" s="2">
        <v>5214356</v>
      </c>
      <c r="L98" s="2">
        <v>10321</v>
      </c>
      <c r="O98" s="16"/>
      <c r="P98" s="12">
        <v>2</v>
      </c>
      <c r="Q98" s="17">
        <v>13292</v>
      </c>
      <c r="R98" s="18"/>
      <c r="S98" s="18">
        <v>605</v>
      </c>
      <c r="T98" s="18">
        <v>5181</v>
      </c>
      <c r="U98" s="18">
        <v>13397</v>
      </c>
      <c r="V98" s="17">
        <v>32475</v>
      </c>
      <c r="W98" s="17">
        <v>499</v>
      </c>
      <c r="X98" s="18">
        <v>2664</v>
      </c>
      <c r="Y98" s="18">
        <v>6299</v>
      </c>
      <c r="Z98" s="18">
        <v>5074</v>
      </c>
      <c r="AA98" s="17">
        <v>14536</v>
      </c>
      <c r="AB98" s="17">
        <v>1044</v>
      </c>
      <c r="AC98" s="17">
        <v>1044</v>
      </c>
      <c r="AD98" s="17">
        <v>4178</v>
      </c>
      <c r="AE98" s="18"/>
      <c r="AF98" s="18">
        <v>21</v>
      </c>
      <c r="AG98" s="17">
        <v>4199</v>
      </c>
      <c r="AH98" s="17">
        <v>52254</v>
      </c>
      <c r="AI98" s="19">
        <v>52254</v>
      </c>
    </row>
    <row r="99" spans="1:35">
      <c r="A99" s="2">
        <v>1983</v>
      </c>
      <c r="B99" s="2">
        <v>3</v>
      </c>
      <c r="C99" s="2" t="s">
        <v>277</v>
      </c>
      <c r="D99" s="2" t="s">
        <v>279</v>
      </c>
      <c r="E99" s="2" t="s">
        <v>112</v>
      </c>
      <c r="F99" s="2">
        <v>8175125</v>
      </c>
      <c r="G99" s="2">
        <v>12636</v>
      </c>
      <c r="H99" s="2">
        <v>7929340</v>
      </c>
      <c r="I99" s="2">
        <v>6309</v>
      </c>
      <c r="J99" s="2">
        <v>16143082</v>
      </c>
      <c r="K99" s="2">
        <v>11238132</v>
      </c>
      <c r="L99" s="2">
        <v>23961</v>
      </c>
      <c r="O99" s="16"/>
      <c r="P99" s="12">
        <v>3</v>
      </c>
      <c r="Q99" s="17">
        <v>13574</v>
      </c>
      <c r="R99" s="18"/>
      <c r="S99" s="18">
        <v>624</v>
      </c>
      <c r="T99" s="18">
        <v>5007</v>
      </c>
      <c r="U99" s="18">
        <v>14125</v>
      </c>
      <c r="V99" s="17">
        <v>33330</v>
      </c>
      <c r="W99" s="17">
        <v>509</v>
      </c>
      <c r="X99" s="18">
        <v>2532</v>
      </c>
      <c r="Y99" s="18">
        <v>6184</v>
      </c>
      <c r="Z99" s="18">
        <v>5181</v>
      </c>
      <c r="AA99" s="17">
        <v>14406</v>
      </c>
      <c r="AB99" s="17">
        <v>1015</v>
      </c>
      <c r="AC99" s="17">
        <v>1015</v>
      </c>
      <c r="AD99" s="17">
        <v>4258</v>
      </c>
      <c r="AE99" s="18"/>
      <c r="AF99" s="18">
        <v>18</v>
      </c>
      <c r="AG99" s="17">
        <v>4276</v>
      </c>
      <c r="AH99" s="17">
        <v>53027</v>
      </c>
      <c r="AI99" s="19">
        <v>53027</v>
      </c>
    </row>
    <row r="100" spans="1:35">
      <c r="A100" s="2">
        <v>1983</v>
      </c>
      <c r="B100" s="2">
        <v>3</v>
      </c>
      <c r="C100" s="2" t="s">
        <v>277</v>
      </c>
      <c r="D100" s="2" t="s">
        <v>279</v>
      </c>
      <c r="E100" s="2" t="s">
        <v>325</v>
      </c>
      <c r="F100" s="2">
        <v>8954832</v>
      </c>
      <c r="G100" s="2">
        <v>8294</v>
      </c>
      <c r="H100" s="2">
        <v>2245208</v>
      </c>
      <c r="I100" s="2">
        <v>1777</v>
      </c>
      <c r="J100" s="2">
        <v>11200040</v>
      </c>
      <c r="K100" s="2">
        <v>6010200</v>
      </c>
      <c r="L100" s="2">
        <v>12445</v>
      </c>
      <c r="O100" s="16"/>
      <c r="P100" s="12">
        <v>4</v>
      </c>
      <c r="Q100" s="17">
        <v>13484</v>
      </c>
      <c r="R100" s="18"/>
      <c r="S100" s="18">
        <v>665</v>
      </c>
      <c r="T100" s="18">
        <v>5037</v>
      </c>
      <c r="U100" s="18">
        <v>14521</v>
      </c>
      <c r="V100" s="17">
        <v>33707</v>
      </c>
      <c r="W100" s="17">
        <v>510</v>
      </c>
      <c r="X100" s="18">
        <v>2521</v>
      </c>
      <c r="Y100" s="18">
        <v>6167</v>
      </c>
      <c r="Z100" s="18">
        <v>5251</v>
      </c>
      <c r="AA100" s="17">
        <v>14449</v>
      </c>
      <c r="AB100" s="17">
        <v>1034</v>
      </c>
      <c r="AC100" s="17">
        <v>1034</v>
      </c>
      <c r="AD100" s="17">
        <v>4251</v>
      </c>
      <c r="AE100" s="18"/>
      <c r="AF100" s="18">
        <v>11</v>
      </c>
      <c r="AG100" s="17">
        <v>4262</v>
      </c>
      <c r="AH100" s="17">
        <v>53452</v>
      </c>
      <c r="AI100" s="19">
        <v>53452</v>
      </c>
    </row>
    <row r="101" spans="1:35">
      <c r="A101" s="2">
        <v>1983</v>
      </c>
      <c r="B101" s="2">
        <v>3</v>
      </c>
      <c r="C101" s="2" t="s">
        <v>277</v>
      </c>
      <c r="D101" s="2" t="s">
        <v>280</v>
      </c>
      <c r="E101" s="2" t="s">
        <v>112</v>
      </c>
      <c r="F101" s="2">
        <v>94628</v>
      </c>
      <c r="G101" s="2">
        <v>368</v>
      </c>
      <c r="H101" s="2">
        <v>687046</v>
      </c>
      <c r="I101" s="2">
        <v>1011</v>
      </c>
      <c r="J101" s="2">
        <v>1136885</v>
      </c>
      <c r="K101" s="2">
        <v>1062415</v>
      </c>
      <c r="L101" s="2">
        <v>2530</v>
      </c>
      <c r="O101" s="11">
        <v>2006</v>
      </c>
      <c r="P101" s="11">
        <v>1</v>
      </c>
      <c r="Q101" s="13">
        <v>14255</v>
      </c>
      <c r="R101" s="14"/>
      <c r="S101" s="14">
        <v>643</v>
      </c>
      <c r="T101" s="14">
        <v>5099</v>
      </c>
      <c r="U101" s="14">
        <v>14904</v>
      </c>
      <c r="V101" s="13">
        <v>34901</v>
      </c>
      <c r="W101" s="13">
        <v>528</v>
      </c>
      <c r="X101" s="14">
        <v>2526</v>
      </c>
      <c r="Y101" s="14">
        <v>6189</v>
      </c>
      <c r="Z101" s="14">
        <v>5207</v>
      </c>
      <c r="AA101" s="13">
        <v>14450</v>
      </c>
      <c r="AB101" s="13">
        <v>1001</v>
      </c>
      <c r="AC101" s="13">
        <v>1001</v>
      </c>
      <c r="AD101" s="13">
        <v>4236</v>
      </c>
      <c r="AE101" s="14"/>
      <c r="AF101" s="14">
        <v>8</v>
      </c>
      <c r="AG101" s="13">
        <v>4244</v>
      </c>
      <c r="AH101" s="13">
        <v>54596</v>
      </c>
      <c r="AI101" s="15">
        <v>54596</v>
      </c>
    </row>
    <row r="102" spans="1:35">
      <c r="A102" s="2">
        <v>1983</v>
      </c>
      <c r="B102" s="2">
        <v>3</v>
      </c>
      <c r="C102" s="2" t="s">
        <v>277</v>
      </c>
      <c r="D102" s="2" t="s">
        <v>281</v>
      </c>
      <c r="E102" s="2" t="s">
        <v>287</v>
      </c>
      <c r="F102" s="2">
        <v>2402431</v>
      </c>
      <c r="G102" s="2">
        <v>4535</v>
      </c>
      <c r="H102" s="2">
        <v>2896449</v>
      </c>
      <c r="I102" s="2">
        <v>2012</v>
      </c>
      <c r="J102" s="2">
        <v>5298880</v>
      </c>
      <c r="K102" s="2">
        <v>3510800</v>
      </c>
      <c r="L102" s="2">
        <v>7857</v>
      </c>
      <c r="O102" s="16"/>
      <c r="P102" s="12">
        <v>2</v>
      </c>
      <c r="Q102" s="17">
        <v>14003</v>
      </c>
      <c r="R102" s="18"/>
      <c r="S102" s="18">
        <v>656</v>
      </c>
      <c r="T102" s="18">
        <v>5060</v>
      </c>
      <c r="U102" s="18">
        <v>14998</v>
      </c>
      <c r="V102" s="17">
        <v>34717</v>
      </c>
      <c r="W102" s="17">
        <v>531</v>
      </c>
      <c r="X102" s="18">
        <v>2505</v>
      </c>
      <c r="Y102" s="18">
        <v>6202</v>
      </c>
      <c r="Z102" s="18">
        <v>5043</v>
      </c>
      <c r="AA102" s="17">
        <v>14281</v>
      </c>
      <c r="AB102" s="17">
        <v>991</v>
      </c>
      <c r="AC102" s="17">
        <v>991</v>
      </c>
      <c r="AD102" s="17">
        <v>3985</v>
      </c>
      <c r="AE102" s="18"/>
      <c r="AF102" s="18">
        <v>11</v>
      </c>
      <c r="AG102" s="17">
        <v>3996</v>
      </c>
      <c r="AH102" s="17">
        <v>53985</v>
      </c>
      <c r="AI102" s="19">
        <v>53985</v>
      </c>
    </row>
    <row r="103" spans="1:35">
      <c r="A103" s="2">
        <v>1983</v>
      </c>
      <c r="B103" s="2">
        <v>3</v>
      </c>
      <c r="C103" s="2" t="s">
        <v>277</v>
      </c>
      <c r="D103" s="2" t="s">
        <v>281</v>
      </c>
      <c r="E103" s="2" t="s">
        <v>118</v>
      </c>
      <c r="F103" s="2">
        <v>54</v>
      </c>
      <c r="G103" s="2">
        <v>2</v>
      </c>
      <c r="H103" s="2">
        <v>48525</v>
      </c>
      <c r="I103" s="2">
        <v>38</v>
      </c>
      <c r="J103" s="2">
        <v>48579</v>
      </c>
      <c r="K103" s="2">
        <v>28255</v>
      </c>
      <c r="L103" s="2">
        <v>44</v>
      </c>
      <c r="O103" s="16"/>
      <c r="P103" s="12">
        <v>3</v>
      </c>
      <c r="Q103" s="17">
        <v>14089</v>
      </c>
      <c r="R103" s="18"/>
      <c r="S103" s="18">
        <v>630</v>
      </c>
      <c r="T103" s="18">
        <v>4823</v>
      </c>
      <c r="U103" s="18">
        <v>15190</v>
      </c>
      <c r="V103" s="17">
        <v>34732</v>
      </c>
      <c r="W103" s="17">
        <v>493</v>
      </c>
      <c r="X103" s="18">
        <v>2517</v>
      </c>
      <c r="Y103" s="18">
        <v>6229</v>
      </c>
      <c r="Z103" s="18">
        <v>5128</v>
      </c>
      <c r="AA103" s="17">
        <v>14367</v>
      </c>
      <c r="AB103" s="17">
        <v>1001</v>
      </c>
      <c r="AC103" s="17">
        <v>1001</v>
      </c>
      <c r="AD103" s="17">
        <v>4158</v>
      </c>
      <c r="AE103" s="18"/>
      <c r="AF103" s="18">
        <v>11</v>
      </c>
      <c r="AG103" s="17">
        <v>4169</v>
      </c>
      <c r="AH103" s="17">
        <v>54269</v>
      </c>
      <c r="AI103" s="19">
        <v>54269</v>
      </c>
    </row>
    <row r="104" spans="1:35">
      <c r="A104" s="2">
        <v>1983</v>
      </c>
      <c r="B104" s="2">
        <v>3</v>
      </c>
      <c r="C104" s="2" t="s">
        <v>277</v>
      </c>
      <c r="D104" s="2" t="s">
        <v>281</v>
      </c>
      <c r="E104" s="2" t="s">
        <v>114</v>
      </c>
      <c r="F104" s="2">
        <v>247037</v>
      </c>
      <c r="G104" s="2">
        <v>469</v>
      </c>
      <c r="H104" s="2">
        <v>110459</v>
      </c>
      <c r="I104" s="2">
        <v>119</v>
      </c>
      <c r="J104" s="2">
        <v>357496</v>
      </c>
      <c r="K104" s="2">
        <v>365994</v>
      </c>
      <c r="L104" s="2">
        <v>762</v>
      </c>
      <c r="O104" s="16"/>
      <c r="P104" s="12">
        <v>4</v>
      </c>
      <c r="Q104" s="17">
        <v>13745</v>
      </c>
      <c r="R104" s="18"/>
      <c r="S104" s="18">
        <v>620</v>
      </c>
      <c r="T104" s="18">
        <v>4983</v>
      </c>
      <c r="U104" s="18">
        <v>15447</v>
      </c>
      <c r="V104" s="17">
        <v>34795</v>
      </c>
      <c r="W104" s="17">
        <v>427</v>
      </c>
      <c r="X104" s="18">
        <v>2445</v>
      </c>
      <c r="Y104" s="18">
        <v>6257</v>
      </c>
      <c r="Z104" s="18">
        <v>5126</v>
      </c>
      <c r="AA104" s="17">
        <v>14255</v>
      </c>
      <c r="AB104" s="17">
        <v>1051</v>
      </c>
      <c r="AC104" s="17">
        <v>1051</v>
      </c>
      <c r="AD104" s="17">
        <v>3986</v>
      </c>
      <c r="AE104" s="18"/>
      <c r="AF104" s="18">
        <v>11</v>
      </c>
      <c r="AG104" s="17">
        <v>3997</v>
      </c>
      <c r="AH104" s="17">
        <v>54098</v>
      </c>
      <c r="AI104" s="19">
        <v>54098</v>
      </c>
    </row>
    <row r="105" spans="1:35">
      <c r="A105" s="2">
        <v>1983</v>
      </c>
      <c r="B105" s="2">
        <v>3</v>
      </c>
      <c r="C105" s="2" t="s">
        <v>328</v>
      </c>
      <c r="D105" s="2" t="s">
        <v>173</v>
      </c>
      <c r="E105" s="2" t="s">
        <v>119</v>
      </c>
      <c r="F105" s="2">
        <v>0</v>
      </c>
      <c r="G105" s="2">
        <v>0</v>
      </c>
      <c r="H105" s="2">
        <v>28282</v>
      </c>
      <c r="I105" s="2">
        <v>28</v>
      </c>
      <c r="J105" s="2">
        <v>32779</v>
      </c>
      <c r="K105" s="2">
        <v>25499</v>
      </c>
      <c r="L105" s="2">
        <v>53</v>
      </c>
      <c r="O105" s="11">
        <v>2007</v>
      </c>
      <c r="P105" s="11">
        <v>1</v>
      </c>
      <c r="Q105" s="13">
        <v>13454</v>
      </c>
      <c r="R105" s="14"/>
      <c r="S105" s="14">
        <v>590</v>
      </c>
      <c r="T105" s="14">
        <v>4898</v>
      </c>
      <c r="U105" s="14">
        <v>15212</v>
      </c>
      <c r="V105" s="13">
        <v>34154</v>
      </c>
      <c r="W105" s="13">
        <v>389</v>
      </c>
      <c r="X105" s="14">
        <v>2431</v>
      </c>
      <c r="Y105" s="14">
        <v>6319</v>
      </c>
      <c r="Z105" s="14">
        <v>5152</v>
      </c>
      <c r="AA105" s="13">
        <v>14291</v>
      </c>
      <c r="AB105" s="13">
        <v>1019</v>
      </c>
      <c r="AC105" s="13">
        <v>1019</v>
      </c>
      <c r="AD105" s="13">
        <v>3589</v>
      </c>
      <c r="AE105" s="14"/>
      <c r="AF105" s="14">
        <v>12</v>
      </c>
      <c r="AG105" s="13">
        <v>3601</v>
      </c>
      <c r="AH105" s="13">
        <v>53065</v>
      </c>
      <c r="AI105" s="15">
        <v>53065</v>
      </c>
    </row>
    <row r="106" spans="1:35">
      <c r="A106" s="2">
        <v>1983</v>
      </c>
      <c r="B106" s="2">
        <v>3</v>
      </c>
      <c r="C106" s="2" t="s">
        <v>328</v>
      </c>
      <c r="D106" s="2" t="s">
        <v>181</v>
      </c>
      <c r="E106" s="2" t="s">
        <v>120</v>
      </c>
      <c r="F106" s="2">
        <v>0</v>
      </c>
      <c r="G106" s="2">
        <v>0</v>
      </c>
      <c r="H106" s="2">
        <v>0</v>
      </c>
      <c r="I106" s="2">
        <v>0</v>
      </c>
      <c r="J106" s="2">
        <v>0</v>
      </c>
      <c r="K106" s="2">
        <v>3190</v>
      </c>
      <c r="L106" s="2">
        <v>6</v>
      </c>
      <c r="O106" s="16"/>
      <c r="P106" s="12">
        <v>2</v>
      </c>
      <c r="Q106" s="17">
        <v>13191</v>
      </c>
      <c r="R106" s="18"/>
      <c r="S106" s="18">
        <v>571</v>
      </c>
      <c r="T106" s="18">
        <v>4938</v>
      </c>
      <c r="U106" s="18">
        <v>15583</v>
      </c>
      <c r="V106" s="17">
        <v>34283</v>
      </c>
      <c r="W106" s="17">
        <v>381</v>
      </c>
      <c r="X106" s="18">
        <v>2590</v>
      </c>
      <c r="Y106" s="18">
        <v>6312</v>
      </c>
      <c r="Z106" s="18">
        <v>5032</v>
      </c>
      <c r="AA106" s="17">
        <v>14315</v>
      </c>
      <c r="AB106" s="17">
        <v>1090</v>
      </c>
      <c r="AC106" s="17">
        <v>1090</v>
      </c>
      <c r="AD106" s="17">
        <v>3884</v>
      </c>
      <c r="AE106" s="18"/>
      <c r="AF106" s="18">
        <v>3</v>
      </c>
      <c r="AG106" s="17">
        <v>3887</v>
      </c>
      <c r="AH106" s="17">
        <v>53575</v>
      </c>
      <c r="AI106" s="19">
        <v>53575</v>
      </c>
    </row>
    <row r="107" spans="1:35">
      <c r="A107" s="2">
        <v>1983</v>
      </c>
      <c r="B107" s="2">
        <v>3</v>
      </c>
      <c r="C107" s="2" t="s">
        <v>328</v>
      </c>
      <c r="D107" s="2" t="s">
        <v>181</v>
      </c>
      <c r="E107" s="2" t="s">
        <v>286</v>
      </c>
      <c r="F107" s="2">
        <v>0</v>
      </c>
      <c r="G107" s="2">
        <v>0</v>
      </c>
      <c r="H107" s="2">
        <v>10639802</v>
      </c>
      <c r="I107" s="2">
        <v>3055</v>
      </c>
      <c r="J107" s="2">
        <v>10639802</v>
      </c>
      <c r="K107" s="2">
        <v>1781219</v>
      </c>
      <c r="L107" s="2">
        <v>3204</v>
      </c>
      <c r="O107" s="16"/>
      <c r="P107" s="12">
        <v>3</v>
      </c>
      <c r="Q107" s="17">
        <v>13066</v>
      </c>
      <c r="R107" s="18"/>
      <c r="S107" s="18">
        <v>518</v>
      </c>
      <c r="T107" s="18">
        <v>4596</v>
      </c>
      <c r="U107" s="18">
        <v>15493</v>
      </c>
      <c r="V107" s="17">
        <v>33673</v>
      </c>
      <c r="W107" s="17">
        <v>386</v>
      </c>
      <c r="X107" s="18">
        <v>2520</v>
      </c>
      <c r="Y107" s="18">
        <v>6323</v>
      </c>
      <c r="Z107" s="18">
        <v>5051</v>
      </c>
      <c r="AA107" s="17">
        <v>14280</v>
      </c>
      <c r="AB107" s="17">
        <v>1090</v>
      </c>
      <c r="AC107" s="17">
        <v>1090</v>
      </c>
      <c r="AD107" s="17">
        <v>3924</v>
      </c>
      <c r="AE107" s="18"/>
      <c r="AF107" s="18">
        <v>2</v>
      </c>
      <c r="AG107" s="17">
        <v>3926</v>
      </c>
      <c r="AH107" s="17">
        <v>52969</v>
      </c>
      <c r="AI107" s="19">
        <v>52969</v>
      </c>
    </row>
    <row r="108" spans="1:35">
      <c r="A108" s="2">
        <v>1983</v>
      </c>
      <c r="B108" s="2">
        <v>3</v>
      </c>
      <c r="C108" s="2" t="s">
        <v>182</v>
      </c>
      <c r="D108" s="2" t="s">
        <v>183</v>
      </c>
      <c r="E108" s="2" t="s">
        <v>121</v>
      </c>
      <c r="F108" s="2">
        <v>7828138</v>
      </c>
      <c r="G108" s="2">
        <v>8090</v>
      </c>
      <c r="H108" s="2">
        <v>6388856</v>
      </c>
      <c r="I108" s="2">
        <v>3852</v>
      </c>
      <c r="J108" s="2">
        <v>14216994</v>
      </c>
      <c r="K108" s="2">
        <v>7923483</v>
      </c>
      <c r="L108" s="2">
        <v>15154</v>
      </c>
      <c r="O108" s="16"/>
      <c r="P108" s="12">
        <v>4</v>
      </c>
      <c r="Q108" s="17">
        <v>13072</v>
      </c>
      <c r="R108" s="18"/>
      <c r="S108" s="18">
        <v>532</v>
      </c>
      <c r="T108" s="18">
        <v>4135</v>
      </c>
      <c r="U108" s="18">
        <v>15299</v>
      </c>
      <c r="V108" s="17">
        <v>33038</v>
      </c>
      <c r="W108" s="17">
        <v>376</v>
      </c>
      <c r="X108" s="18">
        <v>2463</v>
      </c>
      <c r="Y108" s="18">
        <v>6310</v>
      </c>
      <c r="Z108" s="18">
        <v>5091</v>
      </c>
      <c r="AA108" s="17">
        <v>14240</v>
      </c>
      <c r="AB108" s="17">
        <v>1095</v>
      </c>
      <c r="AC108" s="17">
        <v>1095</v>
      </c>
      <c r="AD108" s="17">
        <v>3904</v>
      </c>
      <c r="AE108" s="18"/>
      <c r="AF108" s="18">
        <v>17</v>
      </c>
      <c r="AG108" s="17">
        <v>3921</v>
      </c>
      <c r="AH108" s="17">
        <v>52294</v>
      </c>
      <c r="AI108" s="19">
        <v>52294</v>
      </c>
    </row>
    <row r="109" spans="1:35">
      <c r="A109" s="2">
        <v>1983</v>
      </c>
      <c r="B109" s="2">
        <v>3</v>
      </c>
      <c r="C109" s="2" t="s">
        <v>182</v>
      </c>
      <c r="D109" s="2" t="s">
        <v>183</v>
      </c>
      <c r="E109" s="2" t="s">
        <v>289</v>
      </c>
      <c r="F109" s="2">
        <v>78005</v>
      </c>
      <c r="G109" s="2">
        <v>57</v>
      </c>
      <c r="H109" s="2">
        <v>7271392</v>
      </c>
      <c r="I109" s="2">
        <v>4657</v>
      </c>
      <c r="J109" s="2">
        <v>7349397</v>
      </c>
      <c r="K109" s="2">
        <v>2957241</v>
      </c>
      <c r="L109" s="2">
        <v>5441</v>
      </c>
      <c r="O109" s="11">
        <v>2008</v>
      </c>
      <c r="P109" s="11">
        <v>1</v>
      </c>
      <c r="Q109" s="13">
        <v>13294</v>
      </c>
      <c r="R109" s="14"/>
      <c r="S109" s="14">
        <v>520</v>
      </c>
      <c r="T109" s="14">
        <v>4435</v>
      </c>
      <c r="U109" s="14">
        <v>15970</v>
      </c>
      <c r="V109" s="13">
        <v>34219</v>
      </c>
      <c r="W109" s="13">
        <v>386</v>
      </c>
      <c r="X109" s="14">
        <v>2476</v>
      </c>
      <c r="Y109" s="14">
        <v>6308</v>
      </c>
      <c r="Z109" s="14">
        <v>5246</v>
      </c>
      <c r="AA109" s="13">
        <v>14416</v>
      </c>
      <c r="AB109" s="13">
        <v>1084</v>
      </c>
      <c r="AC109" s="13">
        <v>1084</v>
      </c>
      <c r="AD109" s="13">
        <v>4044</v>
      </c>
      <c r="AE109" s="14"/>
      <c r="AF109" s="14">
        <v>2</v>
      </c>
      <c r="AG109" s="13">
        <v>4046</v>
      </c>
      <c r="AH109" s="13">
        <v>53765</v>
      </c>
      <c r="AI109" s="15">
        <v>53765</v>
      </c>
    </row>
    <row r="110" spans="1:35">
      <c r="A110" s="2">
        <v>1983</v>
      </c>
      <c r="B110" s="2">
        <v>3</v>
      </c>
      <c r="C110" s="2" t="s">
        <v>182</v>
      </c>
      <c r="D110" s="2" t="s">
        <v>183</v>
      </c>
      <c r="E110" s="2" t="s">
        <v>113</v>
      </c>
      <c r="F110" s="2">
        <v>3732829</v>
      </c>
      <c r="G110" s="2">
        <v>3354</v>
      </c>
      <c r="H110" s="2">
        <v>4971823</v>
      </c>
      <c r="I110" s="2">
        <v>2870</v>
      </c>
      <c r="J110" s="2">
        <v>8711313</v>
      </c>
      <c r="K110" s="2">
        <v>3987663</v>
      </c>
      <c r="L110" s="2">
        <v>7706</v>
      </c>
      <c r="O110" s="16"/>
      <c r="P110" s="12">
        <v>2</v>
      </c>
      <c r="Q110" s="17">
        <v>13972</v>
      </c>
      <c r="R110" s="18"/>
      <c r="S110" s="18">
        <v>567</v>
      </c>
      <c r="T110" s="18">
        <v>4649</v>
      </c>
      <c r="U110" s="18">
        <v>16648</v>
      </c>
      <c r="V110" s="17">
        <v>35836</v>
      </c>
      <c r="W110" s="17">
        <v>396</v>
      </c>
      <c r="X110" s="18">
        <v>2627</v>
      </c>
      <c r="Y110" s="18">
        <v>6782</v>
      </c>
      <c r="Z110" s="18">
        <v>5396</v>
      </c>
      <c r="AA110" s="17">
        <v>15201</v>
      </c>
      <c r="AB110" s="17">
        <v>1134</v>
      </c>
      <c r="AC110" s="17">
        <v>1134</v>
      </c>
      <c r="AD110" s="17">
        <v>4141</v>
      </c>
      <c r="AE110" s="18"/>
      <c r="AF110" s="18">
        <v>2</v>
      </c>
      <c r="AG110" s="17">
        <v>4143</v>
      </c>
      <c r="AH110" s="17">
        <v>56314</v>
      </c>
      <c r="AI110" s="19">
        <v>56314</v>
      </c>
    </row>
    <row r="111" spans="1:35">
      <c r="A111" s="2">
        <v>1983</v>
      </c>
      <c r="B111" s="2">
        <v>3</v>
      </c>
      <c r="C111" s="2" t="s">
        <v>182</v>
      </c>
      <c r="D111" s="2" t="s">
        <v>184</v>
      </c>
      <c r="E111" s="2" t="s">
        <v>122</v>
      </c>
      <c r="F111" s="2">
        <v>0</v>
      </c>
      <c r="G111" s="2">
        <v>0</v>
      </c>
      <c r="H111" s="2">
        <v>108457</v>
      </c>
      <c r="I111" s="2">
        <v>93</v>
      </c>
      <c r="J111" s="2">
        <v>108457</v>
      </c>
      <c r="K111" s="2">
        <v>67845</v>
      </c>
      <c r="L111" s="2">
        <v>121</v>
      </c>
      <c r="O111" s="16"/>
      <c r="P111" s="12">
        <v>3</v>
      </c>
      <c r="Q111" s="17">
        <v>14879</v>
      </c>
      <c r="R111" s="18"/>
      <c r="S111" s="18">
        <v>574</v>
      </c>
      <c r="T111" s="18">
        <v>4802</v>
      </c>
      <c r="U111" s="18">
        <v>17587</v>
      </c>
      <c r="V111" s="17">
        <v>37842</v>
      </c>
      <c r="W111" s="17">
        <v>434</v>
      </c>
      <c r="X111" s="18">
        <v>2843</v>
      </c>
      <c r="Y111" s="18">
        <v>6935</v>
      </c>
      <c r="Z111" s="18">
        <v>5535</v>
      </c>
      <c r="AA111" s="17">
        <v>15747</v>
      </c>
      <c r="AB111" s="17">
        <v>1128</v>
      </c>
      <c r="AC111" s="17">
        <v>1128</v>
      </c>
      <c r="AD111" s="17">
        <v>4334</v>
      </c>
      <c r="AE111" s="18"/>
      <c r="AF111" s="18">
        <v>2</v>
      </c>
      <c r="AG111" s="17">
        <v>4336</v>
      </c>
      <c r="AH111" s="17">
        <v>59053</v>
      </c>
      <c r="AI111" s="19">
        <v>59053</v>
      </c>
    </row>
    <row r="112" spans="1:35">
      <c r="A112" s="2">
        <v>1983</v>
      </c>
      <c r="B112" s="2">
        <v>3</v>
      </c>
      <c r="C112" s="2" t="s">
        <v>182</v>
      </c>
      <c r="D112" s="2" t="s">
        <v>184</v>
      </c>
      <c r="E112" s="2" t="s">
        <v>123</v>
      </c>
      <c r="F112" s="2">
        <v>0</v>
      </c>
      <c r="G112" s="2">
        <v>0</v>
      </c>
      <c r="H112" s="2">
        <v>205143</v>
      </c>
      <c r="I112" s="2">
        <v>222</v>
      </c>
      <c r="J112" s="2">
        <v>205143</v>
      </c>
      <c r="K112" s="2">
        <v>134684</v>
      </c>
      <c r="L112" s="2">
        <v>269</v>
      </c>
      <c r="O112" s="16"/>
      <c r="P112" s="12">
        <v>4</v>
      </c>
      <c r="Q112" s="17">
        <v>15421</v>
      </c>
      <c r="R112" s="18"/>
      <c r="S112" s="18">
        <v>622</v>
      </c>
      <c r="T112" s="18">
        <v>4976</v>
      </c>
      <c r="U112" s="18">
        <v>17917</v>
      </c>
      <c r="V112" s="17">
        <v>38936</v>
      </c>
      <c r="W112" s="17">
        <v>453</v>
      </c>
      <c r="X112" s="18">
        <v>3080</v>
      </c>
      <c r="Y112" s="18">
        <v>7056</v>
      </c>
      <c r="Z112" s="18">
        <v>5526</v>
      </c>
      <c r="AA112" s="17">
        <v>16115</v>
      </c>
      <c r="AB112" s="17">
        <v>1134</v>
      </c>
      <c r="AC112" s="17">
        <v>1134</v>
      </c>
      <c r="AD112" s="17">
        <v>4485</v>
      </c>
      <c r="AE112" s="18"/>
      <c r="AF112" s="18">
        <v>2</v>
      </c>
      <c r="AG112" s="17">
        <v>4487</v>
      </c>
      <c r="AH112" s="17">
        <v>60672</v>
      </c>
      <c r="AI112" s="19">
        <v>60672</v>
      </c>
    </row>
    <row r="113" spans="1:35">
      <c r="A113" s="2">
        <v>1983</v>
      </c>
      <c r="B113" s="2">
        <v>3</v>
      </c>
      <c r="C113" s="2" t="s">
        <v>182</v>
      </c>
      <c r="D113" s="2" t="s">
        <v>184</v>
      </c>
      <c r="E113" s="2" t="s">
        <v>124</v>
      </c>
      <c r="F113" s="2">
        <v>0</v>
      </c>
      <c r="G113" s="2">
        <v>0</v>
      </c>
      <c r="H113" s="2">
        <v>1449949</v>
      </c>
      <c r="I113" s="2">
        <v>1130</v>
      </c>
      <c r="J113" s="2">
        <v>1449949</v>
      </c>
      <c r="K113" s="2">
        <v>606386</v>
      </c>
      <c r="L113" s="2">
        <v>1215</v>
      </c>
      <c r="O113" s="11">
        <v>2009</v>
      </c>
      <c r="P113" s="11">
        <v>1</v>
      </c>
      <c r="Q113" s="13">
        <v>15637</v>
      </c>
      <c r="R113" s="14"/>
      <c r="S113" s="14">
        <v>655</v>
      </c>
      <c r="T113" s="14">
        <v>4866</v>
      </c>
      <c r="U113" s="14">
        <v>18212</v>
      </c>
      <c r="V113" s="13">
        <v>39370</v>
      </c>
      <c r="W113" s="13">
        <v>466</v>
      </c>
      <c r="X113" s="14">
        <v>3055</v>
      </c>
      <c r="Y113" s="14">
        <v>6959</v>
      </c>
      <c r="Z113" s="14">
        <v>5606</v>
      </c>
      <c r="AA113" s="13">
        <v>16086</v>
      </c>
      <c r="AB113" s="13">
        <v>1125</v>
      </c>
      <c r="AC113" s="13">
        <v>1125</v>
      </c>
      <c r="AD113" s="13">
        <v>4383</v>
      </c>
      <c r="AE113" s="14"/>
      <c r="AF113" s="14">
        <v>2</v>
      </c>
      <c r="AG113" s="13">
        <v>4385</v>
      </c>
      <c r="AH113" s="13">
        <v>60966</v>
      </c>
      <c r="AI113" s="15">
        <v>60966</v>
      </c>
    </row>
    <row r="114" spans="1:35">
      <c r="A114" s="2">
        <v>1983</v>
      </c>
      <c r="B114" s="2">
        <v>3</v>
      </c>
      <c r="C114" s="2" t="s">
        <v>182</v>
      </c>
      <c r="D114" s="2" t="s">
        <v>184</v>
      </c>
      <c r="E114" s="2" t="s">
        <v>125</v>
      </c>
      <c r="F114" s="2">
        <v>0</v>
      </c>
      <c r="G114" s="2">
        <v>1</v>
      </c>
      <c r="H114" s="2">
        <v>952157</v>
      </c>
      <c r="I114" s="2">
        <v>1021</v>
      </c>
      <c r="J114" s="2">
        <v>952157</v>
      </c>
      <c r="K114" s="2">
        <v>694969</v>
      </c>
      <c r="L114" s="2">
        <v>1118</v>
      </c>
      <c r="O114" s="16"/>
      <c r="P114" s="12">
        <v>2</v>
      </c>
      <c r="Q114" s="17">
        <v>14676</v>
      </c>
      <c r="R114" s="18"/>
      <c r="S114" s="18">
        <v>714</v>
      </c>
      <c r="T114" s="18">
        <v>4480</v>
      </c>
      <c r="U114" s="18">
        <v>16111</v>
      </c>
      <c r="V114" s="17">
        <v>35981</v>
      </c>
      <c r="W114" s="17">
        <v>392</v>
      </c>
      <c r="X114" s="18">
        <v>3074</v>
      </c>
      <c r="Y114" s="18">
        <v>6574</v>
      </c>
      <c r="Z114" s="18">
        <v>5455</v>
      </c>
      <c r="AA114" s="17">
        <v>15495</v>
      </c>
      <c r="AB114" s="17">
        <v>1145</v>
      </c>
      <c r="AC114" s="17">
        <v>1145</v>
      </c>
      <c r="AD114" s="17">
        <v>4292</v>
      </c>
      <c r="AE114" s="18"/>
      <c r="AF114" s="18">
        <v>2</v>
      </c>
      <c r="AG114" s="17">
        <v>4294</v>
      </c>
      <c r="AH114" s="17">
        <v>56915</v>
      </c>
      <c r="AI114" s="19">
        <v>56915</v>
      </c>
    </row>
    <row r="115" spans="1:35">
      <c r="A115" s="2">
        <v>1983</v>
      </c>
      <c r="B115" s="2">
        <v>3</v>
      </c>
      <c r="C115" s="2" t="s">
        <v>182</v>
      </c>
      <c r="D115" s="2" t="s">
        <v>184</v>
      </c>
      <c r="E115" s="2" t="s">
        <v>286</v>
      </c>
      <c r="F115" s="2">
        <v>0</v>
      </c>
      <c r="G115" s="2">
        <v>0</v>
      </c>
      <c r="H115" s="2">
        <v>27113</v>
      </c>
      <c r="I115" s="2">
        <v>40</v>
      </c>
      <c r="J115" s="2">
        <v>27113</v>
      </c>
      <c r="K115" s="2">
        <v>30221</v>
      </c>
      <c r="L115" s="2">
        <v>40</v>
      </c>
      <c r="O115" s="16"/>
      <c r="P115" s="12">
        <v>3</v>
      </c>
      <c r="Q115" s="17">
        <v>13167</v>
      </c>
      <c r="R115" s="18"/>
      <c r="S115" s="18">
        <v>615</v>
      </c>
      <c r="T115" s="18">
        <v>4436</v>
      </c>
      <c r="U115" s="18">
        <v>15950</v>
      </c>
      <c r="V115" s="17">
        <v>34168</v>
      </c>
      <c r="W115" s="17">
        <v>381</v>
      </c>
      <c r="X115" s="18">
        <v>2996</v>
      </c>
      <c r="Y115" s="18">
        <v>6674</v>
      </c>
      <c r="Z115" s="18">
        <v>5370</v>
      </c>
      <c r="AA115" s="17">
        <v>15421</v>
      </c>
      <c r="AB115" s="17">
        <v>1165</v>
      </c>
      <c r="AC115" s="17">
        <v>1165</v>
      </c>
      <c r="AD115" s="17">
        <v>4034</v>
      </c>
      <c r="AE115" s="18"/>
      <c r="AF115" s="18"/>
      <c r="AG115" s="17">
        <v>4034</v>
      </c>
      <c r="AH115" s="17">
        <v>54788</v>
      </c>
      <c r="AI115" s="19">
        <v>54788</v>
      </c>
    </row>
    <row r="116" spans="1:35">
      <c r="A116" s="2">
        <v>1983</v>
      </c>
      <c r="B116" s="2">
        <v>3</v>
      </c>
      <c r="C116" s="2" t="s">
        <v>190</v>
      </c>
      <c r="D116" s="2" t="s">
        <v>191</v>
      </c>
      <c r="E116" s="2" t="s">
        <v>126</v>
      </c>
      <c r="F116" s="2">
        <v>0</v>
      </c>
      <c r="G116" s="2">
        <v>0</v>
      </c>
      <c r="H116" s="2">
        <v>57000</v>
      </c>
      <c r="I116" s="2">
        <v>15</v>
      </c>
      <c r="J116" s="2">
        <v>57000</v>
      </c>
      <c r="K116" s="2">
        <v>8014</v>
      </c>
      <c r="L116" s="2">
        <v>15</v>
      </c>
      <c r="O116" s="16"/>
      <c r="P116" s="12">
        <v>4</v>
      </c>
      <c r="Q116" s="17">
        <v>12419</v>
      </c>
      <c r="R116" s="18"/>
      <c r="S116" s="18">
        <v>601</v>
      </c>
      <c r="T116" s="18">
        <v>4546</v>
      </c>
      <c r="U116" s="18">
        <v>14627</v>
      </c>
      <c r="V116" s="17">
        <v>32193</v>
      </c>
      <c r="W116" s="17">
        <v>342</v>
      </c>
      <c r="X116" s="18">
        <v>3007</v>
      </c>
      <c r="Y116" s="18">
        <v>6354</v>
      </c>
      <c r="Z116" s="18">
        <v>5089</v>
      </c>
      <c r="AA116" s="17">
        <v>14792</v>
      </c>
      <c r="AB116" s="17">
        <v>1008</v>
      </c>
      <c r="AC116" s="17">
        <v>1008</v>
      </c>
      <c r="AD116" s="17">
        <v>4060</v>
      </c>
      <c r="AE116" s="18"/>
      <c r="AF116" s="18"/>
      <c r="AG116" s="17">
        <v>4060</v>
      </c>
      <c r="AH116" s="17">
        <v>52053</v>
      </c>
      <c r="AI116" s="19">
        <v>52053</v>
      </c>
    </row>
    <row r="117" spans="1:35">
      <c r="A117" s="2">
        <v>1983</v>
      </c>
      <c r="B117" s="2">
        <v>3</v>
      </c>
      <c r="C117" s="2" t="s">
        <v>190</v>
      </c>
      <c r="D117" s="2" t="s">
        <v>191</v>
      </c>
      <c r="E117" s="2" t="s">
        <v>127</v>
      </c>
      <c r="F117" s="2">
        <v>0</v>
      </c>
      <c r="G117" s="2">
        <v>0</v>
      </c>
      <c r="H117" s="2">
        <v>4859892</v>
      </c>
      <c r="I117" s="2">
        <v>1010</v>
      </c>
      <c r="J117" s="2">
        <v>4859892</v>
      </c>
      <c r="K117" s="2">
        <v>547198</v>
      </c>
      <c r="L117" s="2">
        <v>1061</v>
      </c>
      <c r="O117" s="11">
        <v>2010</v>
      </c>
      <c r="P117" s="11">
        <v>1</v>
      </c>
      <c r="Q117" s="13">
        <v>12368</v>
      </c>
      <c r="R117" s="14"/>
      <c r="S117" s="14">
        <v>529</v>
      </c>
      <c r="T117" s="14">
        <v>4639</v>
      </c>
      <c r="U117" s="14">
        <v>15554</v>
      </c>
      <c r="V117" s="13">
        <v>33090</v>
      </c>
      <c r="W117" s="13">
        <v>431</v>
      </c>
      <c r="X117" s="14">
        <v>2949</v>
      </c>
      <c r="Y117" s="14">
        <v>6579</v>
      </c>
      <c r="Z117" s="14">
        <v>5356</v>
      </c>
      <c r="AA117" s="13">
        <v>15315</v>
      </c>
      <c r="AB117" s="13">
        <v>1129</v>
      </c>
      <c r="AC117" s="13">
        <v>1129</v>
      </c>
      <c r="AD117" s="13">
        <v>4053</v>
      </c>
      <c r="AE117" s="14"/>
      <c r="AF117" s="14">
        <v>2</v>
      </c>
      <c r="AG117" s="13">
        <v>4055</v>
      </c>
      <c r="AH117" s="13">
        <v>53589</v>
      </c>
      <c r="AI117" s="15">
        <v>53589</v>
      </c>
    </row>
    <row r="118" spans="1:35">
      <c r="A118" s="2">
        <v>1983</v>
      </c>
      <c r="B118" s="2">
        <v>3</v>
      </c>
      <c r="C118" s="2" t="s">
        <v>190</v>
      </c>
      <c r="D118" s="2" t="s">
        <v>186</v>
      </c>
      <c r="E118" s="2" t="s">
        <v>126</v>
      </c>
      <c r="F118" s="2">
        <v>0</v>
      </c>
      <c r="G118" s="2">
        <v>0</v>
      </c>
      <c r="H118" s="2">
        <v>8059274</v>
      </c>
      <c r="I118" s="2">
        <v>907</v>
      </c>
      <c r="J118" s="2">
        <v>8059274</v>
      </c>
      <c r="K118" s="2">
        <v>550870</v>
      </c>
      <c r="L118" s="2">
        <v>1103</v>
      </c>
      <c r="O118" s="16"/>
      <c r="P118" s="12">
        <v>2</v>
      </c>
      <c r="Q118" s="17">
        <v>13044</v>
      </c>
      <c r="R118" s="18"/>
      <c r="S118" s="18">
        <v>555</v>
      </c>
      <c r="T118" s="18">
        <v>4922</v>
      </c>
      <c r="U118" s="18">
        <v>15684</v>
      </c>
      <c r="V118" s="17">
        <v>34205</v>
      </c>
      <c r="W118" s="17">
        <v>435</v>
      </c>
      <c r="X118" s="18">
        <v>2841</v>
      </c>
      <c r="Y118" s="18">
        <v>6795</v>
      </c>
      <c r="Z118" s="18">
        <v>5566</v>
      </c>
      <c r="AA118" s="17">
        <v>15637</v>
      </c>
      <c r="AB118" s="17">
        <v>1129</v>
      </c>
      <c r="AC118" s="17">
        <v>1129</v>
      </c>
      <c r="AD118" s="17">
        <v>4128</v>
      </c>
      <c r="AE118" s="18"/>
      <c r="AF118" s="18">
        <v>2</v>
      </c>
      <c r="AG118" s="17">
        <v>4130</v>
      </c>
      <c r="AH118" s="17">
        <v>55101</v>
      </c>
      <c r="AI118" s="19">
        <v>55101</v>
      </c>
    </row>
    <row r="119" spans="1:35">
      <c r="A119" s="2">
        <v>1983</v>
      </c>
      <c r="B119" s="2">
        <v>3</v>
      </c>
      <c r="C119" s="2" t="s">
        <v>190</v>
      </c>
      <c r="D119" s="2" t="s">
        <v>186</v>
      </c>
      <c r="E119" s="2" t="s">
        <v>128</v>
      </c>
      <c r="F119" s="2">
        <v>0</v>
      </c>
      <c r="G119" s="2">
        <v>0</v>
      </c>
      <c r="H119" s="2">
        <v>24316240</v>
      </c>
      <c r="I119" s="2">
        <v>2482</v>
      </c>
      <c r="J119" s="2">
        <v>24316240</v>
      </c>
      <c r="K119" s="2">
        <v>1530467</v>
      </c>
      <c r="L119" s="2">
        <v>3105</v>
      </c>
      <c r="O119" s="16"/>
      <c r="P119" s="12">
        <v>3</v>
      </c>
      <c r="Q119" s="17">
        <v>13279</v>
      </c>
      <c r="R119" s="18"/>
      <c r="S119" s="18">
        <v>533</v>
      </c>
      <c r="T119" s="18">
        <v>4863</v>
      </c>
      <c r="U119" s="18">
        <v>16358</v>
      </c>
      <c r="V119" s="17">
        <v>35033</v>
      </c>
      <c r="W119" s="17">
        <v>436</v>
      </c>
      <c r="X119" s="18">
        <v>2879</v>
      </c>
      <c r="Y119" s="18">
        <v>6916</v>
      </c>
      <c r="Z119" s="18">
        <v>5754</v>
      </c>
      <c r="AA119" s="17">
        <v>15985</v>
      </c>
      <c r="AB119" s="17">
        <v>1029</v>
      </c>
      <c r="AC119" s="17">
        <v>1029</v>
      </c>
      <c r="AD119" s="17">
        <v>5021</v>
      </c>
      <c r="AE119" s="18"/>
      <c r="AF119" s="18">
        <v>2</v>
      </c>
      <c r="AG119" s="17">
        <v>5023</v>
      </c>
      <c r="AH119" s="17">
        <v>57070</v>
      </c>
      <c r="AI119" s="19">
        <v>57070</v>
      </c>
    </row>
    <row r="120" spans="1:35">
      <c r="A120" s="2">
        <v>1983</v>
      </c>
      <c r="B120" s="2">
        <v>3</v>
      </c>
      <c r="C120" s="2" t="s">
        <v>187</v>
      </c>
      <c r="D120" s="2" t="s">
        <v>195</v>
      </c>
      <c r="E120" s="2" t="s">
        <v>129</v>
      </c>
      <c r="F120" s="2">
        <v>0</v>
      </c>
      <c r="G120" s="2">
        <v>0</v>
      </c>
      <c r="H120" s="2">
        <v>157248</v>
      </c>
      <c r="I120" s="2">
        <v>75</v>
      </c>
      <c r="J120" s="2">
        <v>157248</v>
      </c>
      <c r="K120" s="2">
        <v>50185</v>
      </c>
      <c r="L120" s="2">
        <v>95</v>
      </c>
      <c r="O120" s="16"/>
      <c r="P120" s="12">
        <v>4</v>
      </c>
      <c r="Q120" s="17">
        <v>13263</v>
      </c>
      <c r="R120" s="18"/>
      <c r="S120" s="18">
        <v>579</v>
      </c>
      <c r="T120" s="18">
        <v>4965</v>
      </c>
      <c r="U120" s="18">
        <v>16540</v>
      </c>
      <c r="V120" s="17">
        <v>35347</v>
      </c>
      <c r="W120" s="17">
        <v>386</v>
      </c>
      <c r="X120" s="18">
        <v>2842</v>
      </c>
      <c r="Y120" s="18">
        <v>6980</v>
      </c>
      <c r="Z120" s="18">
        <v>5767</v>
      </c>
      <c r="AA120" s="17">
        <v>15975</v>
      </c>
      <c r="AB120" s="17">
        <v>960</v>
      </c>
      <c r="AC120" s="17">
        <v>960</v>
      </c>
      <c r="AD120" s="17">
        <v>4435</v>
      </c>
      <c r="AE120" s="18"/>
      <c r="AF120" s="18"/>
      <c r="AG120" s="17">
        <v>4435</v>
      </c>
      <c r="AH120" s="17">
        <v>56717</v>
      </c>
      <c r="AI120" s="19">
        <v>56717</v>
      </c>
    </row>
    <row r="121" spans="1:35">
      <c r="A121" s="2">
        <v>1983</v>
      </c>
      <c r="B121" s="2">
        <v>3</v>
      </c>
      <c r="C121" s="2" t="s">
        <v>187</v>
      </c>
      <c r="D121" s="2" t="s">
        <v>196</v>
      </c>
      <c r="E121" s="2" t="s">
        <v>130</v>
      </c>
      <c r="F121" s="2">
        <v>0</v>
      </c>
      <c r="G121" s="2">
        <v>0</v>
      </c>
      <c r="H121" s="2">
        <v>991521</v>
      </c>
      <c r="I121" s="2">
        <v>517</v>
      </c>
      <c r="J121" s="2">
        <v>994324</v>
      </c>
      <c r="K121" s="2">
        <v>317711</v>
      </c>
      <c r="L121" s="2">
        <v>659</v>
      </c>
      <c r="O121" s="11">
        <v>2011</v>
      </c>
      <c r="P121" s="11">
        <v>1</v>
      </c>
      <c r="Q121" s="13">
        <v>13279</v>
      </c>
      <c r="R121" s="14"/>
      <c r="S121" s="14">
        <v>450</v>
      </c>
      <c r="T121" s="14">
        <v>5043</v>
      </c>
      <c r="U121" s="14">
        <v>16624</v>
      </c>
      <c r="V121" s="13">
        <v>35396</v>
      </c>
      <c r="W121" s="13">
        <v>448</v>
      </c>
      <c r="X121" s="14">
        <v>2954</v>
      </c>
      <c r="Y121" s="14">
        <v>7133</v>
      </c>
      <c r="Z121" s="14">
        <v>6044</v>
      </c>
      <c r="AA121" s="13">
        <v>16579</v>
      </c>
      <c r="AB121" s="13">
        <v>1057</v>
      </c>
      <c r="AC121" s="13">
        <v>1057</v>
      </c>
      <c r="AD121" s="13">
        <v>4458</v>
      </c>
      <c r="AE121" s="14"/>
      <c r="AF121" s="14">
        <v>2</v>
      </c>
      <c r="AG121" s="13">
        <v>4460</v>
      </c>
      <c r="AH121" s="13">
        <v>57492</v>
      </c>
      <c r="AI121" s="15">
        <v>57492</v>
      </c>
    </row>
    <row r="122" spans="1:35">
      <c r="A122" s="2">
        <v>1983</v>
      </c>
      <c r="B122" s="2">
        <v>3</v>
      </c>
      <c r="C122" s="2" t="s">
        <v>197</v>
      </c>
      <c r="D122" s="2" t="s">
        <v>11</v>
      </c>
      <c r="E122" s="2" t="s">
        <v>131</v>
      </c>
      <c r="F122" s="2">
        <v>0</v>
      </c>
      <c r="G122" s="2">
        <v>0</v>
      </c>
      <c r="H122" s="2">
        <v>3217677</v>
      </c>
      <c r="I122" s="2">
        <v>777</v>
      </c>
      <c r="J122" s="2">
        <v>3217677</v>
      </c>
      <c r="K122" s="2">
        <v>371884</v>
      </c>
      <c r="L122" s="2">
        <v>837</v>
      </c>
      <c r="O122" s="16"/>
      <c r="P122" s="12">
        <v>2</v>
      </c>
      <c r="Q122" s="17">
        <v>13623</v>
      </c>
      <c r="R122" s="18"/>
      <c r="S122" s="18">
        <v>521</v>
      </c>
      <c r="T122" s="18">
        <v>5107</v>
      </c>
      <c r="U122" s="18">
        <v>17346</v>
      </c>
      <c r="V122" s="17">
        <v>36597</v>
      </c>
      <c r="W122" s="17">
        <v>493</v>
      </c>
      <c r="X122" s="18">
        <v>2968</v>
      </c>
      <c r="Y122" s="18">
        <v>7326</v>
      </c>
      <c r="Z122" s="18">
        <v>6122</v>
      </c>
      <c r="AA122" s="17">
        <v>16909</v>
      </c>
      <c r="AB122" s="17">
        <v>1128</v>
      </c>
      <c r="AC122" s="17">
        <v>1128</v>
      </c>
      <c r="AD122" s="17">
        <v>4702</v>
      </c>
      <c r="AE122" s="18"/>
      <c r="AF122" s="18">
        <v>3</v>
      </c>
      <c r="AG122" s="17">
        <v>4705</v>
      </c>
      <c r="AH122" s="17">
        <v>59339</v>
      </c>
      <c r="AI122" s="19">
        <v>59339</v>
      </c>
    </row>
    <row r="123" spans="1:35">
      <c r="A123" s="2">
        <v>1983</v>
      </c>
      <c r="B123" s="2">
        <v>3</v>
      </c>
      <c r="C123" s="2" t="s">
        <v>197</v>
      </c>
      <c r="D123" s="2" t="s">
        <v>267</v>
      </c>
      <c r="E123" s="2" t="s">
        <v>288</v>
      </c>
      <c r="F123" s="2">
        <v>0</v>
      </c>
      <c r="G123" s="2">
        <v>0</v>
      </c>
      <c r="H123" s="2">
        <v>16738</v>
      </c>
      <c r="I123" s="2">
        <v>43</v>
      </c>
      <c r="J123" s="2">
        <v>16738</v>
      </c>
      <c r="K123" s="2">
        <v>27414</v>
      </c>
      <c r="L123" s="2">
        <v>53</v>
      </c>
      <c r="O123" s="16"/>
      <c r="P123" s="12">
        <v>3</v>
      </c>
      <c r="Q123" s="17">
        <v>13870</v>
      </c>
      <c r="R123" s="18"/>
      <c r="S123" s="18">
        <v>509</v>
      </c>
      <c r="T123" s="18">
        <v>5343</v>
      </c>
      <c r="U123" s="18">
        <v>17828</v>
      </c>
      <c r="V123" s="17">
        <v>37550</v>
      </c>
      <c r="W123" s="17">
        <v>505</v>
      </c>
      <c r="X123" s="18">
        <v>3014</v>
      </c>
      <c r="Y123" s="18">
        <v>7157</v>
      </c>
      <c r="Z123" s="18">
        <v>6094</v>
      </c>
      <c r="AA123" s="17">
        <v>16770</v>
      </c>
      <c r="AB123" s="17">
        <v>1159</v>
      </c>
      <c r="AC123" s="17">
        <v>1159</v>
      </c>
      <c r="AD123" s="17">
        <v>4865</v>
      </c>
      <c r="AE123" s="18"/>
      <c r="AF123" s="18">
        <v>2</v>
      </c>
      <c r="AG123" s="17">
        <v>4867</v>
      </c>
      <c r="AH123" s="17">
        <v>60346</v>
      </c>
      <c r="AI123" s="19">
        <v>60346</v>
      </c>
    </row>
    <row r="124" spans="1:35">
      <c r="A124" s="2">
        <v>1983</v>
      </c>
      <c r="B124" s="2">
        <v>3</v>
      </c>
      <c r="C124" s="2" t="s">
        <v>197</v>
      </c>
      <c r="D124" s="2" t="s">
        <v>268</v>
      </c>
      <c r="E124" s="2" t="s">
        <v>288</v>
      </c>
      <c r="F124" s="2">
        <v>154775</v>
      </c>
      <c r="G124" s="2">
        <v>187</v>
      </c>
      <c r="H124" s="2">
        <v>2485796</v>
      </c>
      <c r="I124" s="2">
        <v>867</v>
      </c>
      <c r="J124" s="2">
        <v>2640571</v>
      </c>
      <c r="K124" s="2">
        <v>668444</v>
      </c>
      <c r="L124" s="2">
        <v>1423</v>
      </c>
      <c r="O124" s="20" t="s">
        <v>23</v>
      </c>
      <c r="P124" s="21"/>
      <c r="Q124" s="22">
        <v>2028664</v>
      </c>
      <c r="R124" s="23">
        <v>52</v>
      </c>
      <c r="S124" s="23">
        <v>95725</v>
      </c>
      <c r="T124" s="23">
        <v>881543</v>
      </c>
      <c r="U124" s="23">
        <v>1876161</v>
      </c>
      <c r="V124" s="22">
        <v>4882145</v>
      </c>
      <c r="W124" s="22">
        <v>61572</v>
      </c>
      <c r="X124" s="23">
        <v>539146</v>
      </c>
      <c r="Y124" s="23">
        <v>1232714</v>
      </c>
      <c r="Z124" s="23">
        <v>806376</v>
      </c>
      <c r="AA124" s="22">
        <v>2639808</v>
      </c>
      <c r="AB124" s="22">
        <v>188041</v>
      </c>
      <c r="AC124" s="22">
        <v>188041</v>
      </c>
      <c r="AD124" s="22">
        <v>614207</v>
      </c>
      <c r="AE124" s="23">
        <v>290</v>
      </c>
      <c r="AF124" s="23">
        <v>26526</v>
      </c>
      <c r="AG124" s="22">
        <v>641023</v>
      </c>
      <c r="AH124" s="22">
        <v>8351017</v>
      </c>
      <c r="AI124" s="24">
        <v>8351017</v>
      </c>
    </row>
    <row r="125" spans="1:35">
      <c r="A125" s="2">
        <v>1983</v>
      </c>
      <c r="B125" s="2">
        <v>3</v>
      </c>
      <c r="C125" s="2" t="s">
        <v>197</v>
      </c>
      <c r="D125" s="2" t="s">
        <v>268</v>
      </c>
      <c r="E125" s="2" t="s">
        <v>128</v>
      </c>
      <c r="F125" s="2">
        <v>0</v>
      </c>
      <c r="G125" s="2">
        <v>213</v>
      </c>
      <c r="H125" s="2">
        <v>3927551</v>
      </c>
      <c r="I125" s="2">
        <v>1773</v>
      </c>
      <c r="J125" s="2">
        <v>3927551</v>
      </c>
      <c r="K125" s="2">
        <v>1020451</v>
      </c>
      <c r="L125" s="2">
        <v>2408</v>
      </c>
    </row>
    <row r="126" spans="1:35">
      <c r="A126" s="2">
        <v>1983</v>
      </c>
      <c r="B126" s="2">
        <v>3</v>
      </c>
      <c r="C126" s="2" t="s">
        <v>197</v>
      </c>
      <c r="D126" s="2" t="s">
        <v>269</v>
      </c>
      <c r="E126" s="2" t="s">
        <v>288</v>
      </c>
      <c r="F126" s="2">
        <v>182491</v>
      </c>
      <c r="G126" s="2">
        <v>222</v>
      </c>
      <c r="H126" s="2">
        <v>27491</v>
      </c>
      <c r="I126" s="2">
        <v>9</v>
      </c>
      <c r="J126" s="2">
        <v>209982</v>
      </c>
      <c r="K126" s="2">
        <v>145412</v>
      </c>
      <c r="L126" s="2">
        <v>330</v>
      </c>
    </row>
    <row r="127" spans="1:35">
      <c r="A127" s="2">
        <v>1983</v>
      </c>
      <c r="B127" s="2">
        <v>3</v>
      </c>
      <c r="C127" s="2" t="s">
        <v>197</v>
      </c>
      <c r="D127" s="2" t="s">
        <v>269</v>
      </c>
      <c r="E127" s="2" t="s">
        <v>132</v>
      </c>
      <c r="F127" s="2">
        <v>0</v>
      </c>
      <c r="G127" s="2">
        <v>20</v>
      </c>
      <c r="H127" s="2">
        <v>131055</v>
      </c>
      <c r="I127" s="2">
        <v>127</v>
      </c>
      <c r="J127" s="2">
        <v>131055</v>
      </c>
      <c r="K127" s="2">
        <v>70979</v>
      </c>
      <c r="L127" s="2">
        <v>191</v>
      </c>
    </row>
    <row r="128" spans="1:35">
      <c r="A128" s="2">
        <v>1983</v>
      </c>
      <c r="B128" s="2">
        <v>3</v>
      </c>
      <c r="C128" s="2" t="s">
        <v>197</v>
      </c>
      <c r="D128" s="2" t="s">
        <v>109</v>
      </c>
      <c r="E128" s="2" t="s">
        <v>132</v>
      </c>
      <c r="F128" s="2">
        <v>0</v>
      </c>
      <c r="G128" s="2">
        <v>0</v>
      </c>
      <c r="H128" s="2">
        <v>3514860</v>
      </c>
      <c r="I128" s="2">
        <v>902</v>
      </c>
      <c r="J128" s="2">
        <v>3514860</v>
      </c>
      <c r="K128" s="2">
        <v>663116</v>
      </c>
      <c r="L128" s="2">
        <v>1251</v>
      </c>
    </row>
    <row r="129" spans="1:12">
      <c r="A129" s="2">
        <v>1983</v>
      </c>
      <c r="B129" s="2">
        <v>3</v>
      </c>
      <c r="C129" s="2" t="s">
        <v>197</v>
      </c>
      <c r="D129" s="2" t="s">
        <v>110</v>
      </c>
      <c r="E129" s="2" t="s">
        <v>288</v>
      </c>
      <c r="F129" s="2">
        <v>864205</v>
      </c>
      <c r="G129" s="2">
        <v>982</v>
      </c>
      <c r="H129" s="2">
        <v>11445</v>
      </c>
      <c r="I129" s="2">
        <v>11</v>
      </c>
      <c r="J129" s="2">
        <v>875650</v>
      </c>
      <c r="K129" s="2">
        <v>630911</v>
      </c>
      <c r="L129" s="2">
        <v>1379</v>
      </c>
    </row>
    <row r="130" spans="1:12">
      <c r="A130" s="2">
        <v>1983</v>
      </c>
      <c r="B130" s="2">
        <v>3</v>
      </c>
      <c r="C130" s="2" t="s">
        <v>197</v>
      </c>
      <c r="D130" s="2" t="s">
        <v>110</v>
      </c>
      <c r="E130" s="2" t="s">
        <v>133</v>
      </c>
      <c r="F130" s="2">
        <v>2656754</v>
      </c>
      <c r="G130" s="2">
        <v>1834</v>
      </c>
      <c r="H130" s="2">
        <v>0</v>
      </c>
      <c r="I130" s="2">
        <v>31</v>
      </c>
      <c r="J130" s="2">
        <v>2656754</v>
      </c>
      <c r="K130" s="2">
        <v>1181550</v>
      </c>
      <c r="L130" s="2">
        <v>2543</v>
      </c>
    </row>
    <row r="131" spans="1:12">
      <c r="A131" s="2">
        <v>1983</v>
      </c>
      <c r="B131" s="2">
        <v>3</v>
      </c>
      <c r="C131" s="2" t="s">
        <v>197</v>
      </c>
      <c r="D131" s="2" t="s">
        <v>111</v>
      </c>
      <c r="E131" s="2" t="s">
        <v>128</v>
      </c>
      <c r="F131" s="2">
        <v>0</v>
      </c>
      <c r="G131" s="2">
        <v>0</v>
      </c>
      <c r="H131" s="2">
        <v>12627</v>
      </c>
      <c r="I131" s="2">
        <v>3</v>
      </c>
      <c r="J131" s="2">
        <v>12627</v>
      </c>
      <c r="K131" s="2">
        <v>2340</v>
      </c>
      <c r="L131" s="2">
        <v>4</v>
      </c>
    </row>
    <row r="132" spans="1:12">
      <c r="A132" s="2">
        <v>1983</v>
      </c>
      <c r="B132" s="2">
        <v>4</v>
      </c>
      <c r="C132" s="2" t="s">
        <v>276</v>
      </c>
      <c r="D132" s="2" t="s">
        <v>276</v>
      </c>
      <c r="E132" s="2" t="s">
        <v>286</v>
      </c>
      <c r="F132" s="2">
        <v>0</v>
      </c>
      <c r="G132" s="2">
        <v>0</v>
      </c>
      <c r="H132" s="2">
        <v>9940</v>
      </c>
      <c r="I132" s="2">
        <v>5</v>
      </c>
      <c r="J132" s="2">
        <v>9940</v>
      </c>
      <c r="K132" s="2">
        <v>3695</v>
      </c>
      <c r="L132" s="2">
        <v>8</v>
      </c>
    </row>
    <row r="133" spans="1:12">
      <c r="A133" s="2">
        <v>1983</v>
      </c>
      <c r="B133" s="2">
        <v>4</v>
      </c>
      <c r="E133" s="2" t="s">
        <v>287</v>
      </c>
      <c r="F133" s="2">
        <v>0</v>
      </c>
      <c r="G133" s="2">
        <v>0</v>
      </c>
      <c r="H133" s="2">
        <v>20320</v>
      </c>
      <c r="I133" s="2">
        <v>25</v>
      </c>
      <c r="J133" s="2">
        <v>20320</v>
      </c>
      <c r="K133" s="2">
        <v>12245</v>
      </c>
      <c r="L133" s="2">
        <v>27</v>
      </c>
    </row>
    <row r="134" spans="1:12">
      <c r="A134" s="2">
        <v>1983</v>
      </c>
      <c r="B134" s="2">
        <v>4</v>
      </c>
      <c r="E134" s="2" t="s">
        <v>288</v>
      </c>
      <c r="F134" s="2">
        <v>0</v>
      </c>
      <c r="G134" s="2">
        <v>0</v>
      </c>
      <c r="H134" s="2">
        <v>66315</v>
      </c>
      <c r="I134" s="2">
        <v>48</v>
      </c>
      <c r="J134" s="2">
        <v>66315</v>
      </c>
      <c r="K134" s="2">
        <v>29939</v>
      </c>
      <c r="L134" s="2">
        <v>57</v>
      </c>
    </row>
    <row r="135" spans="1:12">
      <c r="A135" s="2">
        <v>1983</v>
      </c>
      <c r="B135" s="2">
        <v>4</v>
      </c>
      <c r="E135" s="2" t="s">
        <v>112</v>
      </c>
      <c r="F135" s="2">
        <v>0</v>
      </c>
      <c r="G135" s="2">
        <v>0</v>
      </c>
      <c r="H135" s="2">
        <v>0</v>
      </c>
      <c r="I135" s="2">
        <v>0</v>
      </c>
      <c r="J135" s="2">
        <v>447</v>
      </c>
      <c r="K135" s="2">
        <v>1090</v>
      </c>
      <c r="L135" s="2">
        <v>3</v>
      </c>
    </row>
    <row r="136" spans="1:12">
      <c r="A136" s="2">
        <v>1983</v>
      </c>
      <c r="B136" s="2">
        <v>4</v>
      </c>
      <c r="C136" s="2" t="s">
        <v>277</v>
      </c>
      <c r="D136" s="2" t="s">
        <v>278</v>
      </c>
      <c r="E136" s="2" t="s">
        <v>113</v>
      </c>
      <c r="F136" s="2">
        <v>12662626</v>
      </c>
      <c r="G136" s="2">
        <v>12385</v>
      </c>
      <c r="H136" s="2">
        <v>10500879</v>
      </c>
      <c r="I136" s="2">
        <v>7298</v>
      </c>
      <c r="J136" s="2">
        <v>23314383</v>
      </c>
      <c r="K136" s="2">
        <v>12322203</v>
      </c>
      <c r="L136" s="2">
        <v>25612</v>
      </c>
    </row>
    <row r="137" spans="1:12">
      <c r="A137" s="2">
        <v>1983</v>
      </c>
      <c r="B137" s="2">
        <v>4</v>
      </c>
      <c r="C137" s="2" t="s">
        <v>277</v>
      </c>
      <c r="D137" s="2" t="s">
        <v>278</v>
      </c>
      <c r="E137" s="2" t="s">
        <v>114</v>
      </c>
      <c r="F137" s="2">
        <v>761775</v>
      </c>
      <c r="G137" s="2">
        <v>861</v>
      </c>
      <c r="H137" s="2">
        <v>390209</v>
      </c>
      <c r="I137" s="2">
        <v>380</v>
      </c>
      <c r="J137" s="2">
        <v>1151984</v>
      </c>
      <c r="K137" s="2">
        <v>737452</v>
      </c>
      <c r="L137" s="2">
        <v>1553</v>
      </c>
    </row>
    <row r="138" spans="1:12">
      <c r="A138" s="2">
        <v>1983</v>
      </c>
      <c r="B138" s="2">
        <v>4</v>
      </c>
      <c r="C138" s="2" t="s">
        <v>277</v>
      </c>
      <c r="D138" s="2" t="s">
        <v>278</v>
      </c>
      <c r="E138" s="2" t="s">
        <v>115</v>
      </c>
      <c r="F138" s="2">
        <v>7335669</v>
      </c>
      <c r="G138" s="2">
        <v>8783</v>
      </c>
      <c r="H138" s="2">
        <v>1747109</v>
      </c>
      <c r="I138" s="2">
        <v>1502</v>
      </c>
      <c r="J138" s="2">
        <v>9116370</v>
      </c>
      <c r="K138" s="2">
        <v>6365092</v>
      </c>
      <c r="L138" s="2">
        <v>13356</v>
      </c>
    </row>
    <row r="139" spans="1:12">
      <c r="A139" s="2">
        <v>1983</v>
      </c>
      <c r="B139" s="2">
        <v>4</v>
      </c>
      <c r="C139" s="2" t="s">
        <v>277</v>
      </c>
      <c r="D139" s="2" t="s">
        <v>278</v>
      </c>
      <c r="E139" s="2" t="s">
        <v>325</v>
      </c>
      <c r="F139" s="2">
        <v>13556229</v>
      </c>
      <c r="G139" s="2">
        <v>16551</v>
      </c>
      <c r="H139" s="2">
        <v>3715943</v>
      </c>
      <c r="I139" s="2">
        <v>2760</v>
      </c>
      <c r="J139" s="2">
        <v>17325919</v>
      </c>
      <c r="K139" s="2">
        <v>12312793</v>
      </c>
      <c r="L139" s="2">
        <v>25560</v>
      </c>
    </row>
    <row r="140" spans="1:12">
      <c r="A140" s="2">
        <v>1983</v>
      </c>
      <c r="B140" s="2">
        <v>4</v>
      </c>
      <c r="C140" s="2" t="s">
        <v>277</v>
      </c>
      <c r="D140" s="2" t="s">
        <v>279</v>
      </c>
      <c r="E140" s="2" t="s">
        <v>116</v>
      </c>
      <c r="F140" s="2">
        <v>441175</v>
      </c>
      <c r="G140" s="2">
        <v>373</v>
      </c>
      <c r="H140" s="2">
        <v>429309</v>
      </c>
      <c r="I140" s="2">
        <v>312</v>
      </c>
      <c r="J140" s="2">
        <v>870775</v>
      </c>
      <c r="K140" s="2">
        <v>400207</v>
      </c>
      <c r="L140" s="2">
        <v>827</v>
      </c>
    </row>
    <row r="141" spans="1:12">
      <c r="A141" s="2">
        <v>1983</v>
      </c>
      <c r="B141" s="2">
        <v>4</v>
      </c>
      <c r="C141" s="2" t="s">
        <v>277</v>
      </c>
      <c r="D141" s="2" t="s">
        <v>279</v>
      </c>
      <c r="E141" s="2" t="s">
        <v>117</v>
      </c>
      <c r="F141" s="2">
        <v>2956936</v>
      </c>
      <c r="G141" s="2">
        <v>3798</v>
      </c>
      <c r="H141" s="2">
        <v>6176677</v>
      </c>
      <c r="I141" s="2">
        <v>4156</v>
      </c>
      <c r="J141" s="2">
        <v>9234497</v>
      </c>
      <c r="K141" s="2">
        <v>5137581</v>
      </c>
      <c r="L141" s="2">
        <v>10131</v>
      </c>
    </row>
    <row r="142" spans="1:12">
      <c r="A142" s="2">
        <v>1983</v>
      </c>
      <c r="B142" s="2">
        <v>4</v>
      </c>
      <c r="C142" s="2" t="s">
        <v>277</v>
      </c>
      <c r="D142" s="2" t="s">
        <v>279</v>
      </c>
      <c r="E142" s="2" t="s">
        <v>112</v>
      </c>
      <c r="F142" s="2">
        <v>9142520</v>
      </c>
      <c r="G142" s="2">
        <v>12500</v>
      </c>
      <c r="H142" s="2">
        <v>7873986</v>
      </c>
      <c r="I142" s="2">
        <v>6279</v>
      </c>
      <c r="J142" s="2">
        <v>17061515</v>
      </c>
      <c r="K142" s="2">
        <v>11570353</v>
      </c>
      <c r="L142" s="2">
        <v>23747</v>
      </c>
    </row>
    <row r="143" spans="1:12">
      <c r="A143" s="2">
        <v>1983</v>
      </c>
      <c r="B143" s="2">
        <v>4</v>
      </c>
      <c r="C143" s="2" t="s">
        <v>277</v>
      </c>
      <c r="D143" s="2" t="s">
        <v>279</v>
      </c>
      <c r="E143" s="2" t="s">
        <v>325</v>
      </c>
      <c r="F143" s="2">
        <v>10769346</v>
      </c>
      <c r="G143" s="2">
        <v>8764</v>
      </c>
      <c r="H143" s="2">
        <v>2128043</v>
      </c>
      <c r="I143" s="2">
        <v>1647</v>
      </c>
      <c r="J143" s="2">
        <v>12897389</v>
      </c>
      <c r="K143" s="2">
        <v>6270824</v>
      </c>
      <c r="L143" s="2">
        <v>12766</v>
      </c>
    </row>
    <row r="144" spans="1:12">
      <c r="A144" s="2">
        <v>1983</v>
      </c>
      <c r="B144" s="2">
        <v>4</v>
      </c>
      <c r="C144" s="2" t="s">
        <v>277</v>
      </c>
      <c r="D144" s="2" t="s">
        <v>280</v>
      </c>
      <c r="E144" s="2" t="s">
        <v>112</v>
      </c>
      <c r="F144" s="2">
        <v>134992</v>
      </c>
      <c r="G144" s="2">
        <v>429</v>
      </c>
      <c r="H144" s="2">
        <v>580091</v>
      </c>
      <c r="I144" s="2">
        <v>952</v>
      </c>
      <c r="J144" s="2">
        <v>972910</v>
      </c>
      <c r="K144" s="2">
        <v>1150526</v>
      </c>
      <c r="L144" s="2">
        <v>2583</v>
      </c>
    </row>
    <row r="145" spans="1:12">
      <c r="A145" s="2">
        <v>1983</v>
      </c>
      <c r="B145" s="2">
        <v>4</v>
      </c>
      <c r="C145" s="2" t="s">
        <v>277</v>
      </c>
      <c r="D145" s="2" t="s">
        <v>281</v>
      </c>
      <c r="E145" s="2" t="s">
        <v>287</v>
      </c>
      <c r="F145" s="2">
        <v>2901314</v>
      </c>
      <c r="G145" s="2">
        <v>4632</v>
      </c>
      <c r="H145" s="2">
        <v>2744369</v>
      </c>
      <c r="I145" s="2">
        <v>2083</v>
      </c>
      <c r="J145" s="2">
        <v>5645683</v>
      </c>
      <c r="K145" s="2">
        <v>3891543</v>
      </c>
      <c r="L145" s="2">
        <v>8021</v>
      </c>
    </row>
    <row r="146" spans="1:12">
      <c r="A146" s="2">
        <v>1983</v>
      </c>
      <c r="B146" s="2">
        <v>4</v>
      </c>
      <c r="C146" s="2" t="s">
        <v>277</v>
      </c>
      <c r="D146" s="2" t="s">
        <v>281</v>
      </c>
      <c r="E146" s="2" t="s">
        <v>118</v>
      </c>
      <c r="F146" s="2">
        <v>86</v>
      </c>
      <c r="G146" s="2">
        <v>2</v>
      </c>
      <c r="H146" s="2">
        <v>13426</v>
      </c>
      <c r="I146" s="2">
        <v>34</v>
      </c>
      <c r="J146" s="2">
        <v>13512</v>
      </c>
      <c r="K146" s="2">
        <v>5924</v>
      </c>
      <c r="L146" s="2">
        <v>40</v>
      </c>
    </row>
    <row r="147" spans="1:12">
      <c r="A147" s="2">
        <v>1983</v>
      </c>
      <c r="B147" s="2">
        <v>4</v>
      </c>
      <c r="C147" s="2" t="s">
        <v>277</v>
      </c>
      <c r="D147" s="2" t="s">
        <v>281</v>
      </c>
      <c r="E147" s="2" t="s">
        <v>114</v>
      </c>
      <c r="F147" s="2">
        <v>265809</v>
      </c>
      <c r="G147" s="2">
        <v>472</v>
      </c>
      <c r="H147" s="2">
        <v>63374</v>
      </c>
      <c r="I147" s="2">
        <v>113</v>
      </c>
      <c r="J147" s="2">
        <v>329183</v>
      </c>
      <c r="K147" s="2">
        <v>343392</v>
      </c>
      <c r="L147" s="2">
        <v>756</v>
      </c>
    </row>
    <row r="148" spans="1:12">
      <c r="A148" s="2">
        <v>1983</v>
      </c>
      <c r="B148" s="2">
        <v>4</v>
      </c>
      <c r="C148" s="2" t="s">
        <v>328</v>
      </c>
      <c r="D148" s="2" t="s">
        <v>173</v>
      </c>
      <c r="E148" s="2" t="s">
        <v>119</v>
      </c>
      <c r="F148" s="2">
        <v>0</v>
      </c>
      <c r="G148" s="2">
        <v>0</v>
      </c>
      <c r="H148" s="2">
        <v>28159</v>
      </c>
      <c r="I148" s="2">
        <v>42</v>
      </c>
      <c r="J148" s="2">
        <v>56127</v>
      </c>
      <c r="K148" s="2">
        <v>25525</v>
      </c>
      <c r="L148" s="2">
        <v>65</v>
      </c>
    </row>
    <row r="149" spans="1:12">
      <c r="A149" s="2">
        <v>1983</v>
      </c>
      <c r="B149" s="2">
        <v>4</v>
      </c>
      <c r="C149" s="2" t="s">
        <v>328</v>
      </c>
      <c r="D149" s="2" t="s">
        <v>181</v>
      </c>
      <c r="E149" s="2" t="s">
        <v>120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2500</v>
      </c>
      <c r="L149" s="2">
        <v>5</v>
      </c>
    </row>
    <row r="150" spans="1:12">
      <c r="A150" s="2">
        <v>1983</v>
      </c>
      <c r="B150" s="2">
        <v>4</v>
      </c>
      <c r="C150" s="2" t="s">
        <v>328</v>
      </c>
      <c r="D150" s="2" t="s">
        <v>181</v>
      </c>
      <c r="E150" s="2" t="s">
        <v>286</v>
      </c>
      <c r="F150" s="2">
        <v>0</v>
      </c>
      <c r="G150" s="2">
        <v>0</v>
      </c>
      <c r="H150" s="2">
        <v>9526825</v>
      </c>
      <c r="I150" s="2">
        <v>3117</v>
      </c>
      <c r="J150" s="2">
        <v>9526825</v>
      </c>
      <c r="K150" s="2">
        <v>1862383</v>
      </c>
      <c r="L150" s="2">
        <v>3271</v>
      </c>
    </row>
    <row r="151" spans="1:12">
      <c r="A151" s="2">
        <v>1983</v>
      </c>
      <c r="B151" s="2">
        <v>4</v>
      </c>
      <c r="C151" s="2" t="s">
        <v>182</v>
      </c>
      <c r="D151" s="2" t="s">
        <v>183</v>
      </c>
      <c r="E151" s="2" t="s">
        <v>121</v>
      </c>
      <c r="F151" s="2">
        <v>8338720</v>
      </c>
      <c r="G151" s="2">
        <v>8264</v>
      </c>
      <c r="H151" s="2">
        <v>6059290</v>
      </c>
      <c r="I151" s="2">
        <v>3795</v>
      </c>
      <c r="J151" s="2">
        <v>14398010</v>
      </c>
      <c r="K151" s="2">
        <v>8154347</v>
      </c>
      <c r="L151" s="2">
        <v>15319</v>
      </c>
    </row>
    <row r="152" spans="1:12">
      <c r="A152" s="2">
        <v>1983</v>
      </c>
      <c r="B152" s="2">
        <v>4</v>
      </c>
      <c r="C152" s="2" t="s">
        <v>182</v>
      </c>
      <c r="D152" s="2" t="s">
        <v>183</v>
      </c>
      <c r="E152" s="2" t="s">
        <v>289</v>
      </c>
      <c r="F152" s="2">
        <v>133944</v>
      </c>
      <c r="G152" s="2">
        <v>57</v>
      </c>
      <c r="H152" s="2">
        <v>7473979</v>
      </c>
      <c r="I152" s="2">
        <v>4584</v>
      </c>
      <c r="J152" s="2">
        <v>7607923</v>
      </c>
      <c r="K152" s="2">
        <v>2883829</v>
      </c>
      <c r="L152" s="2">
        <v>5352</v>
      </c>
    </row>
    <row r="153" spans="1:12">
      <c r="A153" s="2">
        <v>1983</v>
      </c>
      <c r="B153" s="2">
        <v>4</v>
      </c>
      <c r="C153" s="2" t="s">
        <v>182</v>
      </c>
      <c r="D153" s="2" t="s">
        <v>183</v>
      </c>
      <c r="E153" s="2" t="s">
        <v>113</v>
      </c>
      <c r="F153" s="2">
        <v>3841154</v>
      </c>
      <c r="G153" s="2">
        <v>3288</v>
      </c>
      <c r="H153" s="2">
        <v>4906126</v>
      </c>
      <c r="I153" s="2">
        <v>2691</v>
      </c>
      <c r="J153" s="2">
        <v>8748589</v>
      </c>
      <c r="K153" s="2">
        <v>3754528</v>
      </c>
      <c r="L153" s="2">
        <v>7439</v>
      </c>
    </row>
    <row r="154" spans="1:12">
      <c r="A154" s="2">
        <v>1983</v>
      </c>
      <c r="B154" s="2">
        <v>4</v>
      </c>
      <c r="C154" s="2" t="s">
        <v>182</v>
      </c>
      <c r="D154" s="2" t="s">
        <v>184</v>
      </c>
      <c r="E154" s="2" t="s">
        <v>122</v>
      </c>
      <c r="F154" s="2">
        <v>8581</v>
      </c>
      <c r="G154" s="2">
        <v>6</v>
      </c>
      <c r="H154" s="2">
        <v>89116</v>
      </c>
      <c r="I154" s="2">
        <v>106</v>
      </c>
      <c r="J154" s="2">
        <v>97697</v>
      </c>
      <c r="K154" s="2">
        <v>70262</v>
      </c>
      <c r="L154" s="2">
        <v>141</v>
      </c>
    </row>
    <row r="155" spans="1:12">
      <c r="A155" s="2">
        <v>1983</v>
      </c>
      <c r="B155" s="2">
        <v>4</v>
      </c>
      <c r="C155" s="2" t="s">
        <v>182</v>
      </c>
      <c r="D155" s="2" t="s">
        <v>184</v>
      </c>
      <c r="E155" s="2" t="s">
        <v>123</v>
      </c>
      <c r="F155" s="2">
        <v>0</v>
      </c>
      <c r="G155" s="2">
        <v>0</v>
      </c>
      <c r="H155" s="2">
        <v>213085</v>
      </c>
      <c r="I155" s="2">
        <v>217</v>
      </c>
      <c r="J155" s="2">
        <v>213085</v>
      </c>
      <c r="K155" s="2">
        <v>127585</v>
      </c>
      <c r="L155" s="2">
        <v>263</v>
      </c>
    </row>
    <row r="156" spans="1:12">
      <c r="A156" s="2">
        <v>1983</v>
      </c>
      <c r="B156" s="2">
        <v>4</v>
      </c>
      <c r="C156" s="2" t="s">
        <v>182</v>
      </c>
      <c r="D156" s="2" t="s">
        <v>184</v>
      </c>
      <c r="E156" s="2" t="s">
        <v>124</v>
      </c>
      <c r="F156" s="2">
        <v>0</v>
      </c>
      <c r="G156" s="2">
        <v>0</v>
      </c>
      <c r="H156" s="2">
        <v>1127455</v>
      </c>
      <c r="I156" s="2">
        <v>1150</v>
      </c>
      <c r="J156" s="2">
        <v>1127455</v>
      </c>
      <c r="K156" s="2">
        <v>596237</v>
      </c>
      <c r="L156" s="2">
        <v>1224</v>
      </c>
    </row>
    <row r="157" spans="1:12">
      <c r="A157" s="2">
        <v>1983</v>
      </c>
      <c r="B157" s="2">
        <v>4</v>
      </c>
      <c r="C157" s="2" t="s">
        <v>182</v>
      </c>
      <c r="D157" s="2" t="s">
        <v>184</v>
      </c>
      <c r="E157" s="2" t="s">
        <v>125</v>
      </c>
      <c r="F157" s="2">
        <v>0</v>
      </c>
      <c r="G157" s="2">
        <v>1</v>
      </c>
      <c r="H157" s="2">
        <v>783203</v>
      </c>
      <c r="I157" s="2">
        <v>930</v>
      </c>
      <c r="J157" s="2">
        <v>783203</v>
      </c>
      <c r="K157" s="2">
        <v>506773</v>
      </c>
      <c r="L157" s="2">
        <v>1025</v>
      </c>
    </row>
    <row r="158" spans="1:12">
      <c r="A158" s="2">
        <v>1983</v>
      </c>
      <c r="B158" s="2">
        <v>4</v>
      </c>
      <c r="C158" s="2" t="s">
        <v>182</v>
      </c>
      <c r="D158" s="2" t="s">
        <v>184</v>
      </c>
      <c r="E158" s="2" t="s">
        <v>286</v>
      </c>
      <c r="F158" s="2">
        <v>0</v>
      </c>
      <c r="G158" s="2">
        <v>0</v>
      </c>
      <c r="H158" s="2">
        <v>9854</v>
      </c>
      <c r="I158" s="2">
        <v>36</v>
      </c>
      <c r="J158" s="2">
        <v>9854</v>
      </c>
      <c r="K158" s="2">
        <v>19477</v>
      </c>
      <c r="L158" s="2">
        <v>36</v>
      </c>
    </row>
    <row r="159" spans="1:12">
      <c r="A159" s="2">
        <v>1983</v>
      </c>
      <c r="B159" s="2">
        <v>4</v>
      </c>
      <c r="C159" s="2" t="s">
        <v>190</v>
      </c>
      <c r="D159" s="2" t="s">
        <v>191</v>
      </c>
      <c r="E159" s="2" t="s">
        <v>126</v>
      </c>
      <c r="F159" s="2">
        <v>0</v>
      </c>
      <c r="G159" s="2">
        <v>0</v>
      </c>
      <c r="H159" s="2">
        <v>47000</v>
      </c>
      <c r="I159" s="2">
        <v>15</v>
      </c>
      <c r="J159" s="2">
        <v>47000</v>
      </c>
      <c r="K159" s="2">
        <v>7726</v>
      </c>
      <c r="L159" s="2">
        <v>15</v>
      </c>
    </row>
    <row r="160" spans="1:12">
      <c r="A160" s="2">
        <v>1983</v>
      </c>
      <c r="B160" s="2">
        <v>4</v>
      </c>
      <c r="C160" s="2" t="s">
        <v>190</v>
      </c>
      <c r="D160" s="2" t="s">
        <v>191</v>
      </c>
      <c r="E160" s="2" t="s">
        <v>127</v>
      </c>
      <c r="F160" s="2">
        <v>0</v>
      </c>
      <c r="G160" s="2">
        <v>0</v>
      </c>
      <c r="H160" s="2">
        <v>5647017</v>
      </c>
      <c r="I160" s="2">
        <v>1052</v>
      </c>
      <c r="J160" s="2">
        <v>5647017</v>
      </c>
      <c r="K160" s="2">
        <v>559605</v>
      </c>
      <c r="L160" s="2">
        <v>1106</v>
      </c>
    </row>
    <row r="161" spans="1:12">
      <c r="A161" s="2">
        <v>1983</v>
      </c>
      <c r="B161" s="2">
        <v>4</v>
      </c>
      <c r="C161" s="2" t="s">
        <v>190</v>
      </c>
      <c r="D161" s="2" t="s">
        <v>186</v>
      </c>
      <c r="E161" s="2" t="s">
        <v>126</v>
      </c>
      <c r="F161" s="2">
        <v>0</v>
      </c>
      <c r="G161" s="2">
        <v>0</v>
      </c>
      <c r="H161" s="2">
        <v>7729074</v>
      </c>
      <c r="I161" s="2">
        <v>956</v>
      </c>
      <c r="J161" s="2">
        <v>7729074</v>
      </c>
      <c r="K161" s="2">
        <v>567693</v>
      </c>
      <c r="L161" s="2">
        <v>1155</v>
      </c>
    </row>
    <row r="162" spans="1:12">
      <c r="A162" s="2">
        <v>1983</v>
      </c>
      <c r="B162" s="2">
        <v>4</v>
      </c>
      <c r="C162" s="2" t="s">
        <v>190</v>
      </c>
      <c r="D162" s="2" t="s">
        <v>186</v>
      </c>
      <c r="E162" s="2" t="s">
        <v>128</v>
      </c>
      <c r="F162" s="2">
        <v>0</v>
      </c>
      <c r="G162" s="2">
        <v>0</v>
      </c>
      <c r="H162" s="2">
        <v>19631017</v>
      </c>
      <c r="I162" s="2">
        <v>2481</v>
      </c>
      <c r="J162" s="2">
        <v>19631017</v>
      </c>
      <c r="K162" s="2">
        <v>1523938</v>
      </c>
      <c r="L162" s="2">
        <v>3106</v>
      </c>
    </row>
    <row r="163" spans="1:12">
      <c r="A163" s="2">
        <v>1983</v>
      </c>
      <c r="B163" s="2">
        <v>4</v>
      </c>
      <c r="C163" s="2" t="s">
        <v>187</v>
      </c>
      <c r="D163" s="2" t="s">
        <v>195</v>
      </c>
      <c r="E163" s="2" t="s">
        <v>129</v>
      </c>
      <c r="F163" s="2">
        <v>0</v>
      </c>
      <c r="G163" s="2">
        <v>0</v>
      </c>
      <c r="H163" s="2">
        <v>243978</v>
      </c>
      <c r="I163" s="2">
        <v>72</v>
      </c>
      <c r="J163" s="2">
        <v>243978</v>
      </c>
      <c r="K163" s="2">
        <v>48483</v>
      </c>
      <c r="L163" s="2">
        <v>89</v>
      </c>
    </row>
    <row r="164" spans="1:12">
      <c r="A164" s="2">
        <v>1983</v>
      </c>
      <c r="B164" s="2">
        <v>4</v>
      </c>
      <c r="C164" s="2" t="s">
        <v>187</v>
      </c>
      <c r="D164" s="2" t="s">
        <v>196</v>
      </c>
      <c r="E164" s="2" t="s">
        <v>130</v>
      </c>
      <c r="F164" s="2">
        <v>0</v>
      </c>
      <c r="G164" s="2">
        <v>0</v>
      </c>
      <c r="H164" s="2">
        <v>1044592</v>
      </c>
      <c r="I164" s="2">
        <v>552</v>
      </c>
      <c r="J164" s="2">
        <v>1050041</v>
      </c>
      <c r="K164" s="2">
        <v>349093</v>
      </c>
      <c r="L164" s="2">
        <v>693</v>
      </c>
    </row>
    <row r="165" spans="1:12">
      <c r="A165" s="2">
        <v>1983</v>
      </c>
      <c r="B165" s="2">
        <v>4</v>
      </c>
      <c r="C165" s="2" t="s">
        <v>197</v>
      </c>
      <c r="D165" s="2" t="s">
        <v>11</v>
      </c>
      <c r="E165" s="2" t="s">
        <v>131</v>
      </c>
      <c r="F165" s="2">
        <v>0</v>
      </c>
      <c r="G165" s="2">
        <v>0</v>
      </c>
      <c r="H165" s="2">
        <v>3170439</v>
      </c>
      <c r="I165" s="2">
        <v>772</v>
      </c>
      <c r="J165" s="2">
        <v>3170439</v>
      </c>
      <c r="K165" s="2">
        <v>422812</v>
      </c>
      <c r="L165" s="2">
        <v>833</v>
      </c>
    </row>
    <row r="166" spans="1:12">
      <c r="A166" s="2">
        <v>1983</v>
      </c>
      <c r="B166" s="2">
        <v>4</v>
      </c>
      <c r="C166" s="2" t="s">
        <v>197</v>
      </c>
      <c r="D166" s="2" t="s">
        <v>267</v>
      </c>
      <c r="E166" s="2" t="s">
        <v>288</v>
      </c>
      <c r="F166" s="2">
        <v>0</v>
      </c>
      <c r="G166" s="2">
        <v>0</v>
      </c>
      <c r="H166" s="2">
        <v>77857</v>
      </c>
      <c r="I166" s="2">
        <v>48</v>
      </c>
      <c r="J166" s="2">
        <v>77857</v>
      </c>
      <c r="K166" s="2">
        <v>28368</v>
      </c>
      <c r="L166" s="2">
        <v>59</v>
      </c>
    </row>
    <row r="167" spans="1:12">
      <c r="A167" s="2">
        <v>1983</v>
      </c>
      <c r="B167" s="2">
        <v>4</v>
      </c>
      <c r="C167" s="2" t="s">
        <v>197</v>
      </c>
      <c r="D167" s="2" t="s">
        <v>268</v>
      </c>
      <c r="E167" s="2" t="s">
        <v>288</v>
      </c>
      <c r="F167" s="2">
        <v>164501</v>
      </c>
      <c r="G167" s="2">
        <v>158</v>
      </c>
      <c r="H167" s="2">
        <v>2421816</v>
      </c>
      <c r="I167" s="2">
        <v>841</v>
      </c>
      <c r="J167" s="2">
        <v>2586317</v>
      </c>
      <c r="K167" s="2">
        <v>650031</v>
      </c>
      <c r="L167" s="2">
        <v>1369</v>
      </c>
    </row>
    <row r="168" spans="1:12">
      <c r="A168" s="2">
        <v>1983</v>
      </c>
      <c r="B168" s="2">
        <v>4</v>
      </c>
      <c r="C168" s="2" t="s">
        <v>197</v>
      </c>
      <c r="D168" s="2" t="s">
        <v>268</v>
      </c>
      <c r="E168" s="2" t="s">
        <v>128</v>
      </c>
      <c r="F168" s="2">
        <v>346000</v>
      </c>
      <c r="G168" s="2">
        <v>206</v>
      </c>
      <c r="H168" s="2">
        <v>4857032</v>
      </c>
      <c r="I168" s="2">
        <v>1778</v>
      </c>
      <c r="J168" s="2">
        <v>5203032</v>
      </c>
      <c r="K168" s="2">
        <v>1093975</v>
      </c>
      <c r="L168" s="2">
        <v>2406</v>
      </c>
    </row>
    <row r="169" spans="1:12">
      <c r="A169" s="2">
        <v>1983</v>
      </c>
      <c r="B169" s="2">
        <v>4</v>
      </c>
      <c r="C169" s="2" t="s">
        <v>197</v>
      </c>
      <c r="D169" s="2" t="s">
        <v>269</v>
      </c>
      <c r="E169" s="2" t="s">
        <v>288</v>
      </c>
      <c r="F169" s="2">
        <v>77445</v>
      </c>
      <c r="G169" s="2">
        <v>116</v>
      </c>
      <c r="H169" s="2">
        <v>10403</v>
      </c>
      <c r="I169" s="2">
        <v>5</v>
      </c>
      <c r="J169" s="2">
        <v>87848</v>
      </c>
      <c r="K169" s="2">
        <v>80869</v>
      </c>
      <c r="L169" s="2">
        <v>191</v>
      </c>
    </row>
    <row r="170" spans="1:12">
      <c r="A170" s="2">
        <v>1983</v>
      </c>
      <c r="B170" s="2">
        <v>4</v>
      </c>
      <c r="C170" s="2" t="s">
        <v>197</v>
      </c>
      <c r="D170" s="2" t="s">
        <v>269</v>
      </c>
      <c r="E170" s="2" t="s">
        <v>132</v>
      </c>
      <c r="F170" s="2">
        <v>33942</v>
      </c>
      <c r="G170" s="2">
        <v>53</v>
      </c>
      <c r="H170" s="2">
        <v>145875</v>
      </c>
      <c r="I170" s="2">
        <v>130</v>
      </c>
      <c r="J170" s="2">
        <v>179817</v>
      </c>
      <c r="K170" s="2">
        <v>90578</v>
      </c>
      <c r="L170" s="2">
        <v>234</v>
      </c>
    </row>
    <row r="171" spans="1:12">
      <c r="A171" s="2">
        <v>1983</v>
      </c>
      <c r="B171" s="2">
        <v>4</v>
      </c>
      <c r="C171" s="2" t="s">
        <v>197</v>
      </c>
      <c r="D171" s="2" t="s">
        <v>109</v>
      </c>
      <c r="E171" s="2" t="s">
        <v>132</v>
      </c>
      <c r="F171" s="2">
        <v>0</v>
      </c>
      <c r="G171" s="2">
        <v>0</v>
      </c>
      <c r="H171" s="2">
        <v>5462985</v>
      </c>
      <c r="I171" s="2">
        <v>926</v>
      </c>
      <c r="J171" s="2">
        <v>5462985</v>
      </c>
      <c r="K171" s="2">
        <v>684461</v>
      </c>
      <c r="L171" s="2">
        <v>1272</v>
      </c>
    </row>
    <row r="172" spans="1:12">
      <c r="A172" s="2">
        <v>1983</v>
      </c>
      <c r="B172" s="2">
        <v>4</v>
      </c>
      <c r="C172" s="2" t="s">
        <v>197</v>
      </c>
      <c r="D172" s="2" t="s">
        <v>110</v>
      </c>
      <c r="E172" s="2" t="s">
        <v>288</v>
      </c>
      <c r="F172" s="2">
        <v>951508</v>
      </c>
      <c r="G172" s="2">
        <v>972</v>
      </c>
      <c r="H172" s="2">
        <v>0</v>
      </c>
      <c r="I172" s="2">
        <v>8</v>
      </c>
      <c r="J172" s="2">
        <v>951508</v>
      </c>
      <c r="K172" s="2">
        <v>611965</v>
      </c>
      <c r="L172" s="2">
        <v>1346</v>
      </c>
    </row>
    <row r="173" spans="1:12">
      <c r="A173" s="2">
        <v>1983</v>
      </c>
      <c r="B173" s="2">
        <v>4</v>
      </c>
      <c r="C173" s="2" t="s">
        <v>197</v>
      </c>
      <c r="D173" s="2" t="s">
        <v>110</v>
      </c>
      <c r="E173" s="2" t="s">
        <v>133</v>
      </c>
      <c r="F173" s="2">
        <v>2789273</v>
      </c>
      <c r="G173" s="2">
        <v>1948</v>
      </c>
      <c r="H173" s="2">
        <v>0</v>
      </c>
      <c r="I173" s="2">
        <v>24</v>
      </c>
      <c r="J173" s="2">
        <v>2789273</v>
      </c>
      <c r="K173" s="2">
        <v>1237986</v>
      </c>
      <c r="L173" s="2">
        <v>2657</v>
      </c>
    </row>
    <row r="174" spans="1:12">
      <c r="A174" s="2">
        <v>1983</v>
      </c>
      <c r="B174" s="2">
        <v>4</v>
      </c>
      <c r="C174" s="2" t="s">
        <v>197</v>
      </c>
      <c r="D174" s="2" t="s">
        <v>111</v>
      </c>
      <c r="E174" s="2" t="s">
        <v>128</v>
      </c>
      <c r="F174" s="2">
        <v>0</v>
      </c>
      <c r="G174" s="2">
        <v>0</v>
      </c>
      <c r="H174" s="2">
        <v>14089</v>
      </c>
      <c r="I174" s="2">
        <v>3</v>
      </c>
      <c r="J174" s="2">
        <v>14089</v>
      </c>
      <c r="K174" s="2">
        <v>2691</v>
      </c>
      <c r="L174" s="2">
        <v>4</v>
      </c>
    </row>
    <row r="175" spans="1:12">
      <c r="A175" s="2">
        <v>1984</v>
      </c>
      <c r="B175" s="2">
        <v>1</v>
      </c>
      <c r="C175" s="2" t="s">
        <v>276</v>
      </c>
      <c r="D175" s="2" t="s">
        <v>276</v>
      </c>
      <c r="E175" s="2" t="s">
        <v>286</v>
      </c>
      <c r="F175" s="2">
        <v>0</v>
      </c>
      <c r="G175" s="2">
        <v>0</v>
      </c>
      <c r="H175" s="2">
        <v>0</v>
      </c>
      <c r="I175" s="2">
        <v>0</v>
      </c>
      <c r="J175" s="2">
        <v>0</v>
      </c>
      <c r="K175" s="2">
        <v>1041</v>
      </c>
      <c r="L175" s="2">
        <v>2</v>
      </c>
    </row>
    <row r="176" spans="1:12">
      <c r="A176" s="2">
        <v>1984</v>
      </c>
      <c r="B176" s="2">
        <v>1</v>
      </c>
      <c r="E176" s="2" t="s">
        <v>287</v>
      </c>
      <c r="F176" s="2">
        <v>0</v>
      </c>
      <c r="G176" s="2">
        <v>0</v>
      </c>
      <c r="H176" s="2">
        <v>10642</v>
      </c>
      <c r="I176" s="2">
        <v>24</v>
      </c>
      <c r="J176" s="2">
        <v>10642</v>
      </c>
      <c r="K176" s="2">
        <v>10757</v>
      </c>
      <c r="L176" s="2">
        <v>27</v>
      </c>
    </row>
    <row r="177" spans="1:12">
      <c r="A177" s="2">
        <v>1984</v>
      </c>
      <c r="B177" s="2">
        <v>1</v>
      </c>
      <c r="E177" s="2" t="s">
        <v>288</v>
      </c>
      <c r="F177" s="2">
        <v>0</v>
      </c>
      <c r="G177" s="2">
        <v>0</v>
      </c>
      <c r="H177" s="2">
        <v>63674</v>
      </c>
      <c r="I177" s="2">
        <v>42</v>
      </c>
      <c r="J177" s="2">
        <v>63674</v>
      </c>
      <c r="K177" s="2">
        <v>35234</v>
      </c>
      <c r="L177" s="2">
        <v>55</v>
      </c>
    </row>
    <row r="178" spans="1:12">
      <c r="A178" s="2">
        <v>1984</v>
      </c>
      <c r="B178" s="2">
        <v>1</v>
      </c>
      <c r="E178" s="2" t="s">
        <v>112</v>
      </c>
      <c r="F178" s="2">
        <v>0</v>
      </c>
      <c r="G178" s="2">
        <v>0</v>
      </c>
      <c r="H178" s="2">
        <v>0</v>
      </c>
      <c r="I178" s="2">
        <v>0</v>
      </c>
      <c r="J178" s="2">
        <v>839</v>
      </c>
      <c r="K178" s="2">
        <v>1280</v>
      </c>
      <c r="L178" s="2">
        <v>3</v>
      </c>
    </row>
    <row r="179" spans="1:12">
      <c r="A179" s="2">
        <v>1984</v>
      </c>
      <c r="B179" s="2">
        <v>1</v>
      </c>
      <c r="C179" s="2" t="s">
        <v>277</v>
      </c>
      <c r="D179" s="2" t="s">
        <v>278</v>
      </c>
      <c r="E179" s="2" t="s">
        <v>113</v>
      </c>
      <c r="F179" s="2">
        <v>14164012</v>
      </c>
      <c r="G179" s="2">
        <v>12581</v>
      </c>
      <c r="H179" s="2">
        <v>11298271</v>
      </c>
      <c r="I179" s="2">
        <v>7206</v>
      </c>
      <c r="J179" s="2">
        <v>25577277</v>
      </c>
      <c r="K179" s="2">
        <v>13034327</v>
      </c>
      <c r="L179" s="2">
        <v>25907</v>
      </c>
    </row>
    <row r="180" spans="1:12">
      <c r="A180" s="2">
        <v>1984</v>
      </c>
      <c r="B180" s="2">
        <v>1</v>
      </c>
      <c r="C180" s="2" t="s">
        <v>277</v>
      </c>
      <c r="D180" s="2" t="s">
        <v>278</v>
      </c>
      <c r="E180" s="2" t="s">
        <v>114</v>
      </c>
      <c r="F180" s="2">
        <v>837414</v>
      </c>
      <c r="G180" s="2">
        <v>951</v>
      </c>
      <c r="H180" s="2">
        <v>275755</v>
      </c>
      <c r="I180" s="2">
        <v>283</v>
      </c>
      <c r="J180" s="2">
        <v>1113169</v>
      </c>
      <c r="K180" s="2">
        <v>757239</v>
      </c>
      <c r="L180" s="2">
        <v>1544</v>
      </c>
    </row>
    <row r="181" spans="1:12">
      <c r="A181" s="2">
        <v>1984</v>
      </c>
      <c r="B181" s="2">
        <v>1</v>
      </c>
      <c r="C181" s="2" t="s">
        <v>277</v>
      </c>
      <c r="D181" s="2" t="s">
        <v>278</v>
      </c>
      <c r="E181" s="2" t="s">
        <v>115</v>
      </c>
      <c r="F181" s="2">
        <v>7872704</v>
      </c>
      <c r="G181" s="2">
        <v>8915</v>
      </c>
      <c r="H181" s="2">
        <v>1637801</v>
      </c>
      <c r="I181" s="2">
        <v>1407</v>
      </c>
      <c r="J181" s="2">
        <v>9525960</v>
      </c>
      <c r="K181" s="2">
        <v>6736584</v>
      </c>
      <c r="L181" s="2">
        <v>13414</v>
      </c>
    </row>
    <row r="182" spans="1:12">
      <c r="A182" s="2">
        <v>1984</v>
      </c>
      <c r="B182" s="2">
        <v>1</v>
      </c>
      <c r="C182" s="2" t="s">
        <v>277</v>
      </c>
      <c r="D182" s="2" t="s">
        <v>278</v>
      </c>
      <c r="E182" s="2" t="s">
        <v>325</v>
      </c>
      <c r="F182" s="2">
        <v>14791883</v>
      </c>
      <c r="G182" s="2">
        <v>16961</v>
      </c>
      <c r="H182" s="2">
        <v>3931727</v>
      </c>
      <c r="I182" s="2">
        <v>2565</v>
      </c>
      <c r="J182" s="2">
        <v>18779281</v>
      </c>
      <c r="K182" s="2">
        <v>12837243</v>
      </c>
      <c r="L182" s="2">
        <v>25864</v>
      </c>
    </row>
    <row r="183" spans="1:12">
      <c r="A183" s="2">
        <v>1984</v>
      </c>
      <c r="B183" s="2">
        <v>1</v>
      </c>
      <c r="C183" s="2" t="s">
        <v>277</v>
      </c>
      <c r="D183" s="2" t="s">
        <v>279</v>
      </c>
      <c r="E183" s="2" t="s">
        <v>116</v>
      </c>
      <c r="F183" s="2">
        <v>613511</v>
      </c>
      <c r="G183" s="2">
        <v>371</v>
      </c>
      <c r="H183" s="2">
        <v>452550</v>
      </c>
      <c r="I183" s="2">
        <v>362</v>
      </c>
      <c r="J183" s="2">
        <v>1066212</v>
      </c>
      <c r="K183" s="2">
        <v>442588</v>
      </c>
      <c r="L183" s="2">
        <v>879</v>
      </c>
    </row>
    <row r="184" spans="1:12">
      <c r="A184" s="2">
        <v>1984</v>
      </c>
      <c r="B184" s="2">
        <v>1</v>
      </c>
      <c r="C184" s="2" t="s">
        <v>277</v>
      </c>
      <c r="D184" s="2" t="s">
        <v>279</v>
      </c>
      <c r="E184" s="2" t="s">
        <v>117</v>
      </c>
      <c r="F184" s="2">
        <v>3878696</v>
      </c>
      <c r="G184" s="2">
        <v>3916</v>
      </c>
      <c r="H184" s="2">
        <v>6790513</v>
      </c>
      <c r="I184" s="2">
        <v>4320</v>
      </c>
      <c r="J184" s="2">
        <v>10765705</v>
      </c>
      <c r="K184" s="2">
        <v>5678065</v>
      </c>
      <c r="L184" s="2">
        <v>10439</v>
      </c>
    </row>
    <row r="185" spans="1:12">
      <c r="A185" s="2">
        <v>1984</v>
      </c>
      <c r="B185" s="2">
        <v>1</v>
      </c>
      <c r="C185" s="2" t="s">
        <v>277</v>
      </c>
      <c r="D185" s="2" t="s">
        <v>279</v>
      </c>
      <c r="E185" s="2" t="s">
        <v>112</v>
      </c>
      <c r="F185" s="2">
        <v>10497840</v>
      </c>
      <c r="G185" s="2">
        <v>12457</v>
      </c>
      <c r="H185" s="2">
        <v>8624727</v>
      </c>
      <c r="I185" s="2">
        <v>6239</v>
      </c>
      <c r="J185" s="2">
        <v>19197249</v>
      </c>
      <c r="K185" s="2">
        <v>12388639</v>
      </c>
      <c r="L185" s="2">
        <v>23592</v>
      </c>
    </row>
    <row r="186" spans="1:12">
      <c r="A186" s="2">
        <v>1984</v>
      </c>
      <c r="B186" s="2">
        <v>1</v>
      </c>
      <c r="C186" s="2" t="s">
        <v>277</v>
      </c>
      <c r="D186" s="2" t="s">
        <v>279</v>
      </c>
      <c r="E186" s="2" t="s">
        <v>325</v>
      </c>
      <c r="F186" s="2">
        <v>12807925</v>
      </c>
      <c r="G186" s="2">
        <v>9406</v>
      </c>
      <c r="H186" s="2">
        <v>2126682</v>
      </c>
      <c r="I186" s="2">
        <v>1601</v>
      </c>
      <c r="J186" s="2">
        <v>14934607</v>
      </c>
      <c r="K186" s="2">
        <v>7232542</v>
      </c>
      <c r="L186" s="2">
        <v>13482</v>
      </c>
    </row>
    <row r="187" spans="1:12">
      <c r="A187" s="2">
        <v>1984</v>
      </c>
      <c r="B187" s="2">
        <v>1</v>
      </c>
      <c r="C187" s="2" t="s">
        <v>277</v>
      </c>
      <c r="D187" s="2" t="s">
        <v>280</v>
      </c>
      <c r="E187" s="2" t="s">
        <v>112</v>
      </c>
      <c r="F187" s="2">
        <v>140442</v>
      </c>
      <c r="G187" s="2">
        <v>443</v>
      </c>
      <c r="H187" s="2">
        <v>631812</v>
      </c>
      <c r="I187" s="2">
        <v>1019</v>
      </c>
      <c r="J187" s="2">
        <v>892261</v>
      </c>
      <c r="K187" s="2">
        <v>1116413</v>
      </c>
      <c r="L187" s="2">
        <v>2623</v>
      </c>
    </row>
    <row r="188" spans="1:12">
      <c r="A188" s="2">
        <v>1984</v>
      </c>
      <c r="B188" s="2">
        <v>1</v>
      </c>
      <c r="C188" s="2" t="s">
        <v>277</v>
      </c>
      <c r="D188" s="2" t="s">
        <v>281</v>
      </c>
      <c r="E188" s="2" t="s">
        <v>287</v>
      </c>
      <c r="F188" s="2">
        <v>3077006</v>
      </c>
      <c r="G188" s="2">
        <v>4677</v>
      </c>
      <c r="H188" s="2">
        <v>3044554</v>
      </c>
      <c r="I188" s="2">
        <v>2029</v>
      </c>
      <c r="J188" s="2">
        <v>6121560</v>
      </c>
      <c r="K188" s="2">
        <v>3941462</v>
      </c>
      <c r="L188" s="2">
        <v>8070</v>
      </c>
    </row>
    <row r="189" spans="1:12">
      <c r="A189" s="2">
        <v>1984</v>
      </c>
      <c r="B189" s="2">
        <v>1</v>
      </c>
      <c r="C189" s="2" t="s">
        <v>277</v>
      </c>
      <c r="D189" s="2" t="s">
        <v>281</v>
      </c>
      <c r="E189" s="2" t="s">
        <v>118</v>
      </c>
      <c r="F189" s="2">
        <v>0</v>
      </c>
      <c r="G189" s="2">
        <v>0</v>
      </c>
      <c r="H189" s="2">
        <v>51309</v>
      </c>
      <c r="I189" s="2">
        <v>40</v>
      </c>
      <c r="J189" s="2">
        <v>51309</v>
      </c>
      <c r="K189" s="2">
        <v>27958</v>
      </c>
      <c r="L189" s="2">
        <v>42</v>
      </c>
    </row>
    <row r="190" spans="1:12">
      <c r="A190" s="2">
        <v>1984</v>
      </c>
      <c r="B190" s="2">
        <v>1</v>
      </c>
      <c r="C190" s="2" t="s">
        <v>277</v>
      </c>
      <c r="D190" s="2" t="s">
        <v>281</v>
      </c>
      <c r="E190" s="2" t="s">
        <v>114</v>
      </c>
      <c r="F190" s="2">
        <v>414419</v>
      </c>
      <c r="G190" s="2">
        <v>496</v>
      </c>
      <c r="H190" s="2">
        <v>153743</v>
      </c>
      <c r="I190" s="2">
        <v>86</v>
      </c>
      <c r="J190" s="2">
        <v>568162</v>
      </c>
      <c r="K190" s="2">
        <v>400537</v>
      </c>
      <c r="L190" s="2">
        <v>755</v>
      </c>
    </row>
    <row r="191" spans="1:12">
      <c r="A191" s="2">
        <v>1984</v>
      </c>
      <c r="B191" s="2">
        <v>1</v>
      </c>
      <c r="C191" s="2" t="s">
        <v>328</v>
      </c>
      <c r="D191" s="2" t="s">
        <v>173</v>
      </c>
      <c r="E191" s="2" t="s">
        <v>119</v>
      </c>
      <c r="F191" s="2">
        <v>0</v>
      </c>
      <c r="G191" s="2">
        <v>0</v>
      </c>
      <c r="H191" s="2">
        <v>17398</v>
      </c>
      <c r="I191" s="2">
        <v>36</v>
      </c>
      <c r="J191" s="2">
        <v>18614</v>
      </c>
      <c r="K191" s="2">
        <v>34484</v>
      </c>
      <c r="L191" s="2">
        <v>57</v>
      </c>
    </row>
    <row r="192" spans="1:12">
      <c r="A192" s="2">
        <v>1984</v>
      </c>
      <c r="B192" s="2">
        <v>1</v>
      </c>
      <c r="C192" s="2" t="s">
        <v>328</v>
      </c>
      <c r="D192" s="2" t="s">
        <v>181</v>
      </c>
      <c r="E192" s="2" t="s">
        <v>120</v>
      </c>
      <c r="F192" s="2">
        <v>0</v>
      </c>
      <c r="G192" s="2">
        <v>0</v>
      </c>
      <c r="H192" s="2">
        <v>0</v>
      </c>
      <c r="I192" s="2">
        <v>0</v>
      </c>
      <c r="J192" s="2">
        <v>0</v>
      </c>
      <c r="K192" s="2">
        <v>3400</v>
      </c>
      <c r="L192" s="2">
        <v>7</v>
      </c>
    </row>
    <row r="193" spans="1:12">
      <c r="A193" s="2">
        <v>1984</v>
      </c>
      <c r="B193" s="2">
        <v>1</v>
      </c>
      <c r="C193" s="2" t="s">
        <v>328</v>
      </c>
      <c r="D193" s="2" t="s">
        <v>181</v>
      </c>
      <c r="E193" s="2" t="s">
        <v>286</v>
      </c>
      <c r="F193" s="2">
        <v>0</v>
      </c>
      <c r="G193" s="2">
        <v>0</v>
      </c>
      <c r="H193" s="2">
        <v>10486852</v>
      </c>
      <c r="I193" s="2">
        <v>3217</v>
      </c>
      <c r="J193" s="2">
        <v>10486852</v>
      </c>
      <c r="K193" s="2">
        <v>1834462</v>
      </c>
      <c r="L193" s="2">
        <v>3389</v>
      </c>
    </row>
    <row r="194" spans="1:12">
      <c r="A194" s="2">
        <v>1984</v>
      </c>
      <c r="B194" s="2">
        <v>1</v>
      </c>
      <c r="C194" s="2" t="s">
        <v>182</v>
      </c>
      <c r="D194" s="2" t="s">
        <v>183</v>
      </c>
      <c r="E194" s="2" t="s">
        <v>121</v>
      </c>
      <c r="F194" s="2">
        <v>10353915</v>
      </c>
      <c r="G194" s="2">
        <v>8477</v>
      </c>
      <c r="H194" s="2">
        <v>6172225</v>
      </c>
      <c r="I194" s="2">
        <v>3546</v>
      </c>
      <c r="J194" s="2">
        <v>16526140</v>
      </c>
      <c r="K194" s="2">
        <v>8908502</v>
      </c>
      <c r="L194" s="2">
        <v>15316</v>
      </c>
    </row>
    <row r="195" spans="1:12">
      <c r="A195" s="2">
        <v>1984</v>
      </c>
      <c r="B195" s="2">
        <v>1</v>
      </c>
      <c r="C195" s="2" t="s">
        <v>182</v>
      </c>
      <c r="D195" s="2" t="s">
        <v>183</v>
      </c>
      <c r="E195" s="2" t="s">
        <v>289</v>
      </c>
      <c r="F195" s="2">
        <v>104546</v>
      </c>
      <c r="G195" s="2">
        <v>86</v>
      </c>
      <c r="H195" s="2">
        <v>7985634</v>
      </c>
      <c r="I195" s="2">
        <v>4597</v>
      </c>
      <c r="J195" s="2">
        <v>8090180</v>
      </c>
      <c r="K195" s="2">
        <v>3094527</v>
      </c>
      <c r="L195" s="2">
        <v>5408</v>
      </c>
    </row>
    <row r="196" spans="1:12">
      <c r="A196" s="2">
        <v>1984</v>
      </c>
      <c r="B196" s="2">
        <v>1</v>
      </c>
      <c r="C196" s="2" t="s">
        <v>182</v>
      </c>
      <c r="D196" s="2" t="s">
        <v>183</v>
      </c>
      <c r="E196" s="2" t="s">
        <v>113</v>
      </c>
      <c r="F196" s="2">
        <v>4120202</v>
      </c>
      <c r="G196" s="2">
        <v>3281</v>
      </c>
      <c r="H196" s="2">
        <v>5815326</v>
      </c>
      <c r="I196" s="2">
        <v>3094</v>
      </c>
      <c r="J196" s="2">
        <v>9935528</v>
      </c>
      <c r="K196" s="2">
        <v>4146650</v>
      </c>
      <c r="L196" s="2">
        <v>7729</v>
      </c>
    </row>
    <row r="197" spans="1:12">
      <c r="A197" s="2">
        <v>1984</v>
      </c>
      <c r="B197" s="2">
        <v>1</v>
      </c>
      <c r="C197" s="2" t="s">
        <v>182</v>
      </c>
      <c r="D197" s="2" t="s">
        <v>184</v>
      </c>
      <c r="E197" s="2" t="s">
        <v>122</v>
      </c>
      <c r="F197" s="2">
        <v>37523</v>
      </c>
      <c r="G197" s="2">
        <v>26</v>
      </c>
      <c r="H197" s="2">
        <v>86510</v>
      </c>
      <c r="I197" s="2">
        <v>105</v>
      </c>
      <c r="J197" s="2">
        <v>124033</v>
      </c>
      <c r="K197" s="2">
        <v>80223</v>
      </c>
      <c r="L197" s="2">
        <v>155</v>
      </c>
    </row>
    <row r="198" spans="1:12">
      <c r="A198" s="2">
        <v>1984</v>
      </c>
      <c r="B198" s="2">
        <v>1</v>
      </c>
      <c r="C198" s="2" t="s">
        <v>182</v>
      </c>
      <c r="D198" s="2" t="s">
        <v>184</v>
      </c>
      <c r="E198" s="2" t="s">
        <v>123</v>
      </c>
      <c r="F198" s="2">
        <v>0</v>
      </c>
      <c r="G198" s="2">
        <v>0</v>
      </c>
      <c r="H198" s="2">
        <v>305583</v>
      </c>
      <c r="I198" s="2">
        <v>196</v>
      </c>
      <c r="J198" s="2">
        <v>305583</v>
      </c>
      <c r="K198" s="2">
        <v>134818</v>
      </c>
      <c r="L198" s="2">
        <v>242</v>
      </c>
    </row>
    <row r="199" spans="1:12">
      <c r="A199" s="2">
        <v>1984</v>
      </c>
      <c r="B199" s="2">
        <v>1</v>
      </c>
      <c r="C199" s="2" t="s">
        <v>182</v>
      </c>
      <c r="D199" s="2" t="s">
        <v>184</v>
      </c>
      <c r="E199" s="2" t="s">
        <v>124</v>
      </c>
      <c r="F199" s="2">
        <v>0</v>
      </c>
      <c r="G199" s="2">
        <v>0</v>
      </c>
      <c r="H199" s="2">
        <v>1611190</v>
      </c>
      <c r="I199" s="2">
        <v>1246</v>
      </c>
      <c r="J199" s="2">
        <v>1611190</v>
      </c>
      <c r="K199" s="2">
        <v>668779</v>
      </c>
      <c r="L199" s="2">
        <v>1366</v>
      </c>
    </row>
    <row r="200" spans="1:12">
      <c r="A200" s="2">
        <v>1984</v>
      </c>
      <c r="B200" s="2">
        <v>1</v>
      </c>
      <c r="C200" s="2" t="s">
        <v>182</v>
      </c>
      <c r="D200" s="2" t="s">
        <v>184</v>
      </c>
      <c r="E200" s="2" t="s">
        <v>125</v>
      </c>
      <c r="F200" s="2">
        <v>0</v>
      </c>
      <c r="G200" s="2">
        <v>1</v>
      </c>
      <c r="H200" s="2">
        <v>862601</v>
      </c>
      <c r="I200" s="2">
        <v>910</v>
      </c>
      <c r="J200" s="2">
        <v>862601</v>
      </c>
      <c r="K200" s="2">
        <v>558680</v>
      </c>
      <c r="L200" s="2">
        <v>997</v>
      </c>
    </row>
    <row r="201" spans="1:12">
      <c r="A201" s="2">
        <v>1984</v>
      </c>
      <c r="B201" s="2">
        <v>1</v>
      </c>
      <c r="C201" s="2" t="s">
        <v>182</v>
      </c>
      <c r="D201" s="2" t="s">
        <v>184</v>
      </c>
      <c r="E201" s="2" t="s">
        <v>286</v>
      </c>
      <c r="F201" s="2">
        <v>0</v>
      </c>
      <c r="G201" s="2">
        <v>0</v>
      </c>
      <c r="H201" s="2">
        <v>0</v>
      </c>
      <c r="I201" s="2">
        <v>18</v>
      </c>
      <c r="J201" s="2">
        <v>0</v>
      </c>
      <c r="K201" s="2">
        <v>8878</v>
      </c>
      <c r="L201" s="2">
        <v>18</v>
      </c>
    </row>
    <row r="202" spans="1:12">
      <c r="A202" s="2">
        <v>1984</v>
      </c>
      <c r="B202" s="2">
        <v>1</v>
      </c>
      <c r="C202" s="2" t="s">
        <v>190</v>
      </c>
      <c r="D202" s="2" t="s">
        <v>191</v>
      </c>
      <c r="E202" s="2" t="s">
        <v>126</v>
      </c>
      <c r="F202" s="2">
        <v>0</v>
      </c>
      <c r="G202" s="2">
        <v>0</v>
      </c>
      <c r="H202" s="2">
        <v>59000</v>
      </c>
      <c r="I202" s="2">
        <v>15</v>
      </c>
      <c r="J202" s="2">
        <v>59000</v>
      </c>
      <c r="K202" s="2">
        <v>7821</v>
      </c>
      <c r="L202" s="2">
        <v>15</v>
      </c>
    </row>
    <row r="203" spans="1:12">
      <c r="A203" s="2">
        <v>1984</v>
      </c>
      <c r="B203" s="2">
        <v>1</v>
      </c>
      <c r="C203" s="2" t="s">
        <v>190</v>
      </c>
      <c r="D203" s="2" t="s">
        <v>191</v>
      </c>
      <c r="E203" s="2" t="s">
        <v>127</v>
      </c>
      <c r="F203" s="2">
        <v>0</v>
      </c>
      <c r="G203" s="2">
        <v>0</v>
      </c>
      <c r="H203" s="2">
        <v>4963860</v>
      </c>
      <c r="I203" s="2">
        <v>1058</v>
      </c>
      <c r="J203" s="2">
        <v>4963860</v>
      </c>
      <c r="K203" s="2">
        <v>582686</v>
      </c>
      <c r="L203" s="2">
        <v>1111</v>
      </c>
    </row>
    <row r="204" spans="1:12">
      <c r="A204" s="2">
        <v>1984</v>
      </c>
      <c r="B204" s="2">
        <v>1</v>
      </c>
      <c r="C204" s="2" t="s">
        <v>190</v>
      </c>
      <c r="D204" s="2" t="s">
        <v>186</v>
      </c>
      <c r="E204" s="2" t="s">
        <v>126</v>
      </c>
      <c r="F204" s="2">
        <v>0</v>
      </c>
      <c r="G204" s="2">
        <v>0</v>
      </c>
      <c r="H204" s="2">
        <v>7843504</v>
      </c>
      <c r="I204" s="2">
        <v>979</v>
      </c>
      <c r="J204" s="2">
        <v>7843504</v>
      </c>
      <c r="K204" s="2">
        <v>631664</v>
      </c>
      <c r="L204" s="2">
        <v>1195</v>
      </c>
    </row>
    <row r="205" spans="1:12">
      <c r="A205" s="2">
        <v>1984</v>
      </c>
      <c r="B205" s="2">
        <v>1</v>
      </c>
      <c r="C205" s="2" t="s">
        <v>190</v>
      </c>
      <c r="D205" s="2" t="s">
        <v>186</v>
      </c>
      <c r="E205" s="2" t="s">
        <v>128</v>
      </c>
      <c r="F205" s="2">
        <v>0</v>
      </c>
      <c r="G205" s="2">
        <v>0</v>
      </c>
      <c r="H205" s="2">
        <v>26867306</v>
      </c>
      <c r="I205" s="2">
        <v>2573</v>
      </c>
      <c r="J205" s="2">
        <v>26867306</v>
      </c>
      <c r="K205" s="2">
        <v>1615432</v>
      </c>
      <c r="L205" s="2">
        <v>3139</v>
      </c>
    </row>
    <row r="206" spans="1:12">
      <c r="A206" s="2">
        <v>1984</v>
      </c>
      <c r="B206" s="2">
        <v>1</v>
      </c>
      <c r="C206" s="2" t="s">
        <v>187</v>
      </c>
      <c r="D206" s="2" t="s">
        <v>195</v>
      </c>
      <c r="E206" s="2" t="s">
        <v>129</v>
      </c>
      <c r="F206" s="2">
        <v>0</v>
      </c>
      <c r="G206" s="2">
        <v>0</v>
      </c>
      <c r="H206" s="2">
        <v>263668</v>
      </c>
      <c r="I206" s="2">
        <v>76</v>
      </c>
      <c r="J206" s="2">
        <v>263668</v>
      </c>
      <c r="K206" s="2">
        <v>52557</v>
      </c>
      <c r="L206" s="2">
        <v>88</v>
      </c>
    </row>
    <row r="207" spans="1:12">
      <c r="A207" s="2">
        <v>1984</v>
      </c>
      <c r="B207" s="2">
        <v>1</v>
      </c>
      <c r="C207" s="2" t="s">
        <v>187</v>
      </c>
      <c r="D207" s="2" t="s">
        <v>196</v>
      </c>
      <c r="E207" s="2" t="s">
        <v>130</v>
      </c>
      <c r="F207" s="2">
        <v>0</v>
      </c>
      <c r="G207" s="2">
        <v>0</v>
      </c>
      <c r="H207" s="2">
        <v>1017511</v>
      </c>
      <c r="I207" s="2">
        <v>561</v>
      </c>
      <c r="J207" s="2">
        <v>1023315</v>
      </c>
      <c r="K207" s="2">
        <v>344484</v>
      </c>
      <c r="L207" s="2">
        <v>699</v>
      </c>
    </row>
    <row r="208" spans="1:12">
      <c r="A208" s="2">
        <v>1984</v>
      </c>
      <c r="B208" s="2">
        <v>1</v>
      </c>
      <c r="C208" s="2" t="s">
        <v>197</v>
      </c>
      <c r="D208" s="2" t="s">
        <v>11</v>
      </c>
      <c r="E208" s="2" t="s">
        <v>131</v>
      </c>
      <c r="F208" s="2">
        <v>0</v>
      </c>
      <c r="G208" s="2">
        <v>0</v>
      </c>
      <c r="H208" s="2">
        <v>2336760</v>
      </c>
      <c r="I208" s="2">
        <v>772</v>
      </c>
      <c r="J208" s="2">
        <v>2336760</v>
      </c>
      <c r="K208" s="2">
        <v>319810</v>
      </c>
      <c r="L208" s="2">
        <v>834</v>
      </c>
    </row>
    <row r="209" spans="1:12">
      <c r="A209" s="2">
        <v>1984</v>
      </c>
      <c r="B209" s="2">
        <v>1</v>
      </c>
      <c r="C209" s="2" t="s">
        <v>197</v>
      </c>
      <c r="D209" s="2" t="s">
        <v>267</v>
      </c>
      <c r="E209" s="2" t="s">
        <v>288</v>
      </c>
      <c r="F209" s="2">
        <v>0</v>
      </c>
      <c r="G209" s="2">
        <v>0</v>
      </c>
      <c r="H209" s="2">
        <v>90071</v>
      </c>
      <c r="I209" s="2">
        <v>52</v>
      </c>
      <c r="J209" s="2">
        <v>90071</v>
      </c>
      <c r="K209" s="2">
        <v>32259</v>
      </c>
      <c r="L209" s="2">
        <v>60</v>
      </c>
    </row>
    <row r="210" spans="1:12">
      <c r="A210" s="2">
        <v>1984</v>
      </c>
      <c r="B210" s="2">
        <v>1</v>
      </c>
      <c r="C210" s="2" t="s">
        <v>197</v>
      </c>
      <c r="D210" s="2" t="s">
        <v>268</v>
      </c>
      <c r="E210" s="2" t="s">
        <v>288</v>
      </c>
      <c r="F210" s="2">
        <v>236577</v>
      </c>
      <c r="G210" s="2">
        <v>164</v>
      </c>
      <c r="H210" s="2">
        <v>2628066</v>
      </c>
      <c r="I210" s="2">
        <v>811</v>
      </c>
      <c r="J210" s="2">
        <v>2864643</v>
      </c>
      <c r="K210" s="2">
        <v>674729</v>
      </c>
      <c r="L210" s="2">
        <v>1340</v>
      </c>
    </row>
    <row r="211" spans="1:12">
      <c r="A211" s="2">
        <v>1984</v>
      </c>
      <c r="B211" s="2">
        <v>1</v>
      </c>
      <c r="C211" s="2" t="s">
        <v>197</v>
      </c>
      <c r="D211" s="2" t="s">
        <v>268</v>
      </c>
      <c r="E211" s="2" t="s">
        <v>128</v>
      </c>
      <c r="F211" s="2">
        <v>350000</v>
      </c>
      <c r="G211" s="2">
        <v>202</v>
      </c>
      <c r="H211" s="2">
        <v>4397472</v>
      </c>
      <c r="I211" s="2">
        <v>1826</v>
      </c>
      <c r="J211" s="2">
        <v>4747472</v>
      </c>
      <c r="K211" s="2">
        <v>1114298</v>
      </c>
      <c r="L211" s="2">
        <v>2373</v>
      </c>
    </row>
    <row r="212" spans="1:12">
      <c r="A212" s="2">
        <v>1984</v>
      </c>
      <c r="B212" s="2">
        <v>1</v>
      </c>
      <c r="C212" s="2" t="s">
        <v>197</v>
      </c>
      <c r="D212" s="2" t="s">
        <v>269</v>
      </c>
      <c r="E212" s="2" t="s">
        <v>288</v>
      </c>
      <c r="F212" s="2">
        <v>90216</v>
      </c>
      <c r="G212" s="2">
        <v>93</v>
      </c>
      <c r="H212" s="2">
        <v>4565</v>
      </c>
      <c r="I212" s="2">
        <v>3</v>
      </c>
      <c r="J212" s="2">
        <v>94781</v>
      </c>
      <c r="K212" s="2">
        <v>80409</v>
      </c>
      <c r="L212" s="2">
        <v>165</v>
      </c>
    </row>
    <row r="213" spans="1:12">
      <c r="A213" s="2">
        <v>1984</v>
      </c>
      <c r="B213" s="2">
        <v>1</v>
      </c>
      <c r="C213" s="2" t="s">
        <v>197</v>
      </c>
      <c r="D213" s="2" t="s">
        <v>269</v>
      </c>
      <c r="E213" s="2" t="s">
        <v>132</v>
      </c>
      <c r="F213" s="2">
        <v>156485</v>
      </c>
      <c r="G213" s="2">
        <v>132</v>
      </c>
      <c r="H213" s="2">
        <v>144326</v>
      </c>
      <c r="I213" s="2">
        <v>129</v>
      </c>
      <c r="J213" s="2">
        <v>300811</v>
      </c>
      <c r="K213" s="2">
        <v>140432</v>
      </c>
      <c r="L213" s="2">
        <v>343</v>
      </c>
    </row>
    <row r="214" spans="1:12">
      <c r="A214" s="2">
        <v>1984</v>
      </c>
      <c r="B214" s="2">
        <v>1</v>
      </c>
      <c r="C214" s="2" t="s">
        <v>197</v>
      </c>
      <c r="D214" s="2" t="s">
        <v>109</v>
      </c>
      <c r="E214" s="2" t="s">
        <v>132</v>
      </c>
      <c r="F214" s="2">
        <v>0</v>
      </c>
      <c r="G214" s="2">
        <v>0</v>
      </c>
      <c r="H214" s="2">
        <v>5091113</v>
      </c>
      <c r="I214" s="2">
        <v>965</v>
      </c>
      <c r="J214" s="2">
        <v>5091113</v>
      </c>
      <c r="K214" s="2">
        <v>711133</v>
      </c>
      <c r="L214" s="2">
        <v>1323</v>
      </c>
    </row>
    <row r="215" spans="1:12">
      <c r="A215" s="2">
        <v>1984</v>
      </c>
      <c r="B215" s="2">
        <v>1</v>
      </c>
      <c r="C215" s="2" t="s">
        <v>197</v>
      </c>
      <c r="D215" s="2" t="s">
        <v>110</v>
      </c>
      <c r="E215" s="2" t="s">
        <v>288</v>
      </c>
      <c r="F215" s="2">
        <v>1539579</v>
      </c>
      <c r="G215" s="2">
        <v>1090</v>
      </c>
      <c r="H215" s="2">
        <v>0</v>
      </c>
      <c r="I215" s="2">
        <v>16</v>
      </c>
      <c r="J215" s="2">
        <v>1539579</v>
      </c>
      <c r="K215" s="2">
        <v>700725</v>
      </c>
      <c r="L215" s="2">
        <v>1532</v>
      </c>
    </row>
    <row r="216" spans="1:12">
      <c r="A216" s="2">
        <v>1984</v>
      </c>
      <c r="B216" s="2">
        <v>1</v>
      </c>
      <c r="C216" s="2" t="s">
        <v>197</v>
      </c>
      <c r="D216" s="2" t="s">
        <v>110</v>
      </c>
      <c r="E216" s="2" t="s">
        <v>133</v>
      </c>
      <c r="F216" s="2">
        <v>3477999</v>
      </c>
      <c r="G216" s="2">
        <v>1936</v>
      </c>
      <c r="H216" s="2">
        <v>0</v>
      </c>
      <c r="I216" s="2">
        <v>3</v>
      </c>
      <c r="J216" s="2">
        <v>3477999</v>
      </c>
      <c r="K216" s="2">
        <v>1332360</v>
      </c>
      <c r="L216" s="2">
        <v>2630</v>
      </c>
    </row>
    <row r="217" spans="1:12">
      <c r="A217" s="2">
        <v>1984</v>
      </c>
      <c r="B217" s="2">
        <v>1</v>
      </c>
      <c r="C217" s="2" t="s">
        <v>197</v>
      </c>
      <c r="D217" s="2" t="s">
        <v>111</v>
      </c>
      <c r="E217" s="2" t="s">
        <v>128</v>
      </c>
      <c r="F217" s="2">
        <v>0</v>
      </c>
      <c r="G217" s="2">
        <v>0</v>
      </c>
      <c r="H217" s="2">
        <v>12231</v>
      </c>
      <c r="I217" s="2">
        <v>2</v>
      </c>
      <c r="J217" s="2">
        <v>12231</v>
      </c>
      <c r="K217" s="2">
        <v>1703</v>
      </c>
      <c r="L217" s="2">
        <v>3</v>
      </c>
    </row>
    <row r="218" spans="1:12">
      <c r="A218" s="2">
        <v>1984</v>
      </c>
      <c r="B218" s="2">
        <v>2</v>
      </c>
      <c r="C218" s="2" t="s">
        <v>276</v>
      </c>
      <c r="D218" s="2" t="s">
        <v>276</v>
      </c>
      <c r="E218" s="2" t="s">
        <v>286</v>
      </c>
      <c r="F218" s="2">
        <v>0</v>
      </c>
      <c r="G218" s="2">
        <v>0</v>
      </c>
      <c r="H218" s="2">
        <v>0</v>
      </c>
      <c r="I218" s="2">
        <v>3</v>
      </c>
      <c r="J218" s="2">
        <v>0</v>
      </c>
      <c r="K218" s="2">
        <v>3120</v>
      </c>
      <c r="L218" s="2">
        <v>6</v>
      </c>
    </row>
    <row r="219" spans="1:12">
      <c r="A219" s="2">
        <v>1984</v>
      </c>
      <c r="B219" s="2">
        <v>2</v>
      </c>
      <c r="E219" s="2" t="s">
        <v>287</v>
      </c>
      <c r="F219" s="2">
        <v>0</v>
      </c>
      <c r="G219" s="2">
        <v>0</v>
      </c>
      <c r="H219" s="2">
        <v>7902</v>
      </c>
      <c r="I219" s="2">
        <v>27</v>
      </c>
      <c r="J219" s="2">
        <v>7902</v>
      </c>
      <c r="K219" s="2">
        <v>6562</v>
      </c>
      <c r="L219" s="2">
        <v>29</v>
      </c>
    </row>
    <row r="220" spans="1:12">
      <c r="A220" s="2">
        <v>1984</v>
      </c>
      <c r="B220" s="2">
        <v>2</v>
      </c>
      <c r="E220" s="2" t="s">
        <v>288</v>
      </c>
      <c r="F220" s="2">
        <v>0</v>
      </c>
      <c r="G220" s="2">
        <v>0</v>
      </c>
      <c r="H220" s="2">
        <v>73819</v>
      </c>
      <c r="I220" s="2">
        <v>37</v>
      </c>
      <c r="J220" s="2">
        <v>73819</v>
      </c>
      <c r="K220" s="2">
        <v>24273</v>
      </c>
      <c r="L220" s="2">
        <v>46</v>
      </c>
    </row>
    <row r="221" spans="1:12">
      <c r="A221" s="2">
        <v>1984</v>
      </c>
      <c r="B221" s="2">
        <v>2</v>
      </c>
      <c r="E221" s="2" t="s">
        <v>112</v>
      </c>
      <c r="F221" s="2">
        <v>0</v>
      </c>
      <c r="G221" s="2">
        <v>0</v>
      </c>
      <c r="H221" s="2">
        <v>0</v>
      </c>
      <c r="I221" s="2">
        <v>0</v>
      </c>
      <c r="J221" s="2">
        <v>0</v>
      </c>
      <c r="K221" s="2">
        <v>2900</v>
      </c>
      <c r="L221" s="2">
        <v>5</v>
      </c>
    </row>
    <row r="222" spans="1:12">
      <c r="A222" s="2">
        <v>1984</v>
      </c>
      <c r="B222" s="2">
        <v>2</v>
      </c>
      <c r="C222" s="2" t="s">
        <v>277</v>
      </c>
      <c r="D222" s="2" t="s">
        <v>278</v>
      </c>
      <c r="E222" s="2" t="s">
        <v>113</v>
      </c>
      <c r="F222" s="2">
        <v>14576167</v>
      </c>
      <c r="G222" s="2">
        <v>13547</v>
      </c>
      <c r="H222" s="2">
        <v>11969858</v>
      </c>
      <c r="I222" s="2">
        <v>7832</v>
      </c>
      <c r="J222" s="2">
        <v>26737355</v>
      </c>
      <c r="K222" s="2">
        <v>13735168</v>
      </c>
      <c r="L222" s="2">
        <v>27846</v>
      </c>
    </row>
    <row r="223" spans="1:12">
      <c r="A223" s="2">
        <v>1984</v>
      </c>
      <c r="B223" s="2">
        <v>2</v>
      </c>
      <c r="C223" s="2" t="s">
        <v>277</v>
      </c>
      <c r="D223" s="2" t="s">
        <v>278</v>
      </c>
      <c r="E223" s="2" t="s">
        <v>114</v>
      </c>
      <c r="F223" s="2">
        <v>841303</v>
      </c>
      <c r="G223" s="2">
        <v>1000</v>
      </c>
      <c r="H223" s="2">
        <v>354316</v>
      </c>
      <c r="I223" s="2">
        <v>345</v>
      </c>
      <c r="J223" s="2">
        <v>1195619</v>
      </c>
      <c r="K223" s="2">
        <v>816646</v>
      </c>
      <c r="L223" s="2">
        <v>1666</v>
      </c>
    </row>
    <row r="224" spans="1:12">
      <c r="A224" s="2">
        <v>1984</v>
      </c>
      <c r="B224" s="2">
        <v>2</v>
      </c>
      <c r="C224" s="2" t="s">
        <v>277</v>
      </c>
      <c r="D224" s="2" t="s">
        <v>278</v>
      </c>
      <c r="E224" s="2" t="s">
        <v>115</v>
      </c>
      <c r="F224" s="2">
        <v>8600788</v>
      </c>
      <c r="G224" s="2">
        <v>9516</v>
      </c>
      <c r="H224" s="2">
        <v>2035811</v>
      </c>
      <c r="I224" s="2">
        <v>1413</v>
      </c>
      <c r="J224" s="2">
        <v>10808719</v>
      </c>
      <c r="K224" s="2">
        <v>6898724</v>
      </c>
      <c r="L224" s="2">
        <v>14211</v>
      </c>
    </row>
    <row r="225" spans="1:12">
      <c r="A225" s="2">
        <v>1984</v>
      </c>
      <c r="B225" s="2">
        <v>2</v>
      </c>
      <c r="C225" s="2" t="s">
        <v>277</v>
      </c>
      <c r="D225" s="2" t="s">
        <v>278</v>
      </c>
      <c r="E225" s="2" t="s">
        <v>325</v>
      </c>
      <c r="F225" s="2">
        <v>16638021</v>
      </c>
      <c r="G225" s="2">
        <v>17641</v>
      </c>
      <c r="H225" s="2">
        <v>4488645</v>
      </c>
      <c r="I225" s="2">
        <v>2901</v>
      </c>
      <c r="J225" s="2">
        <v>21223467</v>
      </c>
      <c r="K225" s="2">
        <v>13612708</v>
      </c>
      <c r="L225" s="2">
        <v>26992</v>
      </c>
    </row>
    <row r="226" spans="1:12">
      <c r="A226" s="2">
        <v>1984</v>
      </c>
      <c r="B226" s="2">
        <v>2</v>
      </c>
      <c r="C226" s="2" t="s">
        <v>277</v>
      </c>
      <c r="D226" s="2" t="s">
        <v>279</v>
      </c>
      <c r="E226" s="2" t="s">
        <v>116</v>
      </c>
      <c r="F226" s="2">
        <v>598065</v>
      </c>
      <c r="G226" s="2">
        <v>370</v>
      </c>
      <c r="H226" s="2">
        <v>523950</v>
      </c>
      <c r="I226" s="2">
        <v>369</v>
      </c>
      <c r="J226" s="2">
        <v>1122173</v>
      </c>
      <c r="K226" s="2">
        <v>456226</v>
      </c>
      <c r="L226" s="2">
        <v>885</v>
      </c>
    </row>
    <row r="227" spans="1:12">
      <c r="A227" s="2">
        <v>1984</v>
      </c>
      <c r="B227" s="2">
        <v>2</v>
      </c>
      <c r="C227" s="2" t="s">
        <v>277</v>
      </c>
      <c r="D227" s="2" t="s">
        <v>279</v>
      </c>
      <c r="E227" s="2" t="s">
        <v>117</v>
      </c>
      <c r="F227" s="2">
        <v>3486020</v>
      </c>
      <c r="G227" s="2">
        <v>4034</v>
      </c>
      <c r="H227" s="2">
        <v>7081793</v>
      </c>
      <c r="I227" s="2">
        <v>4529</v>
      </c>
      <c r="J227" s="2">
        <v>10670263</v>
      </c>
      <c r="K227" s="2">
        <v>5664497</v>
      </c>
      <c r="L227" s="2">
        <v>10825</v>
      </c>
    </row>
    <row r="228" spans="1:12">
      <c r="A228" s="2">
        <v>1984</v>
      </c>
      <c r="B228" s="2">
        <v>2</v>
      </c>
      <c r="C228" s="2" t="s">
        <v>277</v>
      </c>
      <c r="D228" s="2" t="s">
        <v>279</v>
      </c>
      <c r="E228" s="2" t="s">
        <v>112</v>
      </c>
      <c r="F228" s="2">
        <v>10420859</v>
      </c>
      <c r="G228" s="2">
        <v>12683</v>
      </c>
      <c r="H228" s="2">
        <v>9704407</v>
      </c>
      <c r="I228" s="2">
        <v>6752</v>
      </c>
      <c r="J228" s="2">
        <v>20223525</v>
      </c>
      <c r="K228" s="2">
        <v>12851148</v>
      </c>
      <c r="L228" s="2">
        <v>24383</v>
      </c>
    </row>
    <row r="229" spans="1:12">
      <c r="A229" s="2">
        <v>1984</v>
      </c>
      <c r="B229" s="2">
        <v>2</v>
      </c>
      <c r="C229" s="2" t="s">
        <v>277</v>
      </c>
      <c r="D229" s="2" t="s">
        <v>279</v>
      </c>
      <c r="E229" s="2" t="s">
        <v>325</v>
      </c>
      <c r="F229" s="2">
        <v>12674152</v>
      </c>
      <c r="G229" s="2">
        <v>9626</v>
      </c>
      <c r="H229" s="2">
        <v>2439276</v>
      </c>
      <c r="I229" s="2">
        <v>1551</v>
      </c>
      <c r="J229" s="2">
        <v>15113428</v>
      </c>
      <c r="K229" s="2">
        <v>7048444</v>
      </c>
      <c r="L229" s="2">
        <v>13770</v>
      </c>
    </row>
    <row r="230" spans="1:12">
      <c r="A230" s="2">
        <v>1984</v>
      </c>
      <c r="B230" s="2">
        <v>2</v>
      </c>
      <c r="C230" s="2" t="s">
        <v>277</v>
      </c>
      <c r="D230" s="2" t="s">
        <v>280</v>
      </c>
      <c r="E230" s="2" t="s">
        <v>112</v>
      </c>
      <c r="F230" s="2">
        <v>135503</v>
      </c>
      <c r="G230" s="2">
        <v>422</v>
      </c>
      <c r="H230" s="2">
        <v>622214</v>
      </c>
      <c r="I230" s="2">
        <v>1077</v>
      </c>
      <c r="J230" s="2">
        <v>986615</v>
      </c>
      <c r="K230" s="2">
        <v>1101594</v>
      </c>
      <c r="L230" s="2">
        <v>2736</v>
      </c>
    </row>
    <row r="231" spans="1:12">
      <c r="A231" s="2">
        <v>1984</v>
      </c>
      <c r="B231" s="2">
        <v>2</v>
      </c>
      <c r="C231" s="2" t="s">
        <v>277</v>
      </c>
      <c r="D231" s="2" t="s">
        <v>281</v>
      </c>
      <c r="E231" s="2" t="s">
        <v>287</v>
      </c>
      <c r="F231" s="2">
        <v>3193246</v>
      </c>
      <c r="G231" s="2">
        <v>4867</v>
      </c>
      <c r="H231" s="2">
        <v>3195973</v>
      </c>
      <c r="I231" s="2">
        <v>2078</v>
      </c>
      <c r="J231" s="2">
        <v>6389219</v>
      </c>
      <c r="K231" s="2">
        <v>4206868</v>
      </c>
      <c r="L231" s="2">
        <v>8311</v>
      </c>
    </row>
    <row r="232" spans="1:12">
      <c r="A232" s="2">
        <v>1984</v>
      </c>
      <c r="B232" s="2">
        <v>2</v>
      </c>
      <c r="C232" s="2" t="s">
        <v>277</v>
      </c>
      <c r="D232" s="2" t="s">
        <v>281</v>
      </c>
      <c r="E232" s="2" t="s">
        <v>118</v>
      </c>
      <c r="F232" s="2">
        <v>0</v>
      </c>
      <c r="G232" s="2">
        <v>0</v>
      </c>
      <c r="H232" s="2">
        <v>45408</v>
      </c>
      <c r="I232" s="2">
        <v>31</v>
      </c>
      <c r="J232" s="2">
        <v>45408</v>
      </c>
      <c r="K232" s="2">
        <v>21862</v>
      </c>
      <c r="L232" s="2">
        <v>33</v>
      </c>
    </row>
    <row r="233" spans="1:12">
      <c r="A233" s="2">
        <v>1984</v>
      </c>
      <c r="B233" s="2">
        <v>2</v>
      </c>
      <c r="C233" s="2" t="s">
        <v>277</v>
      </c>
      <c r="D233" s="2" t="s">
        <v>281</v>
      </c>
      <c r="E233" s="2" t="s">
        <v>114</v>
      </c>
      <c r="F233" s="2">
        <v>463470</v>
      </c>
      <c r="G233" s="2">
        <v>513</v>
      </c>
      <c r="H233" s="2">
        <v>164005</v>
      </c>
      <c r="I233" s="2">
        <v>96</v>
      </c>
      <c r="J233" s="2">
        <v>627475</v>
      </c>
      <c r="K233" s="2">
        <v>387574</v>
      </c>
      <c r="L233" s="2">
        <v>781</v>
      </c>
    </row>
    <row r="234" spans="1:12">
      <c r="A234" s="2">
        <v>1984</v>
      </c>
      <c r="B234" s="2">
        <v>2</v>
      </c>
      <c r="C234" s="2" t="s">
        <v>328</v>
      </c>
      <c r="D234" s="2" t="s">
        <v>173</v>
      </c>
      <c r="E234" s="2" t="s">
        <v>119</v>
      </c>
      <c r="F234" s="2">
        <v>0</v>
      </c>
      <c r="G234" s="2">
        <v>0</v>
      </c>
      <c r="H234" s="2">
        <v>25343</v>
      </c>
      <c r="I234" s="2">
        <v>26</v>
      </c>
      <c r="J234" s="2">
        <v>29741</v>
      </c>
      <c r="K234" s="2">
        <v>30602</v>
      </c>
      <c r="L234" s="2">
        <v>50</v>
      </c>
    </row>
    <row r="235" spans="1:12">
      <c r="A235" s="2">
        <v>1984</v>
      </c>
      <c r="B235" s="2">
        <v>2</v>
      </c>
      <c r="C235" s="2" t="s">
        <v>328</v>
      </c>
      <c r="D235" s="2" t="s">
        <v>181</v>
      </c>
      <c r="E235" s="2" t="s">
        <v>286</v>
      </c>
      <c r="F235" s="2">
        <v>0</v>
      </c>
      <c r="G235" s="2">
        <v>0</v>
      </c>
      <c r="H235" s="2">
        <v>10340920</v>
      </c>
      <c r="I235" s="2">
        <v>3220</v>
      </c>
      <c r="J235" s="2">
        <v>10340920</v>
      </c>
      <c r="K235" s="2">
        <v>1808201</v>
      </c>
      <c r="L235" s="2">
        <v>3402</v>
      </c>
    </row>
    <row r="236" spans="1:12">
      <c r="A236" s="2">
        <v>1984</v>
      </c>
      <c r="B236" s="2">
        <v>2</v>
      </c>
      <c r="C236" s="2" t="s">
        <v>182</v>
      </c>
      <c r="D236" s="2" t="s">
        <v>183</v>
      </c>
      <c r="E236" s="2" t="s">
        <v>121</v>
      </c>
      <c r="F236" s="2">
        <v>10109015</v>
      </c>
      <c r="G236" s="2">
        <v>8701</v>
      </c>
      <c r="H236" s="2">
        <v>6828078</v>
      </c>
      <c r="I236" s="2">
        <v>3573</v>
      </c>
      <c r="J236" s="2">
        <v>16937093</v>
      </c>
      <c r="K236" s="2">
        <v>8692332</v>
      </c>
      <c r="L236" s="2">
        <v>15644</v>
      </c>
    </row>
    <row r="237" spans="1:12">
      <c r="A237" s="2">
        <v>1984</v>
      </c>
      <c r="B237" s="2">
        <v>2</v>
      </c>
      <c r="C237" s="2" t="s">
        <v>182</v>
      </c>
      <c r="D237" s="2" t="s">
        <v>183</v>
      </c>
      <c r="E237" s="2" t="s">
        <v>289</v>
      </c>
      <c r="F237" s="2">
        <v>230715</v>
      </c>
      <c r="G237" s="2">
        <v>105</v>
      </c>
      <c r="H237" s="2">
        <v>8796677</v>
      </c>
      <c r="I237" s="2">
        <v>4921</v>
      </c>
      <c r="J237" s="2">
        <v>9027392</v>
      </c>
      <c r="K237" s="2">
        <v>3342866</v>
      </c>
      <c r="L237" s="2">
        <v>5791</v>
      </c>
    </row>
    <row r="238" spans="1:12">
      <c r="A238" s="2">
        <v>1984</v>
      </c>
      <c r="B238" s="2">
        <v>2</v>
      </c>
      <c r="C238" s="2" t="s">
        <v>182</v>
      </c>
      <c r="D238" s="2" t="s">
        <v>183</v>
      </c>
      <c r="E238" s="2" t="s">
        <v>113</v>
      </c>
      <c r="F238" s="2">
        <v>4087670</v>
      </c>
      <c r="G238" s="2">
        <v>3292</v>
      </c>
      <c r="H238" s="2">
        <v>6200604</v>
      </c>
      <c r="I238" s="2">
        <v>3193</v>
      </c>
      <c r="J238" s="2">
        <v>10288274</v>
      </c>
      <c r="K238" s="2">
        <v>4074061</v>
      </c>
      <c r="L238" s="2">
        <v>7875</v>
      </c>
    </row>
    <row r="239" spans="1:12">
      <c r="A239" s="2">
        <v>1984</v>
      </c>
      <c r="B239" s="2">
        <v>2</v>
      </c>
      <c r="C239" s="2" t="s">
        <v>182</v>
      </c>
      <c r="D239" s="2" t="s">
        <v>184</v>
      </c>
      <c r="E239" s="2" t="s">
        <v>122</v>
      </c>
      <c r="F239" s="2">
        <v>43468</v>
      </c>
      <c r="G239" s="2">
        <v>29</v>
      </c>
      <c r="H239" s="2">
        <v>80825</v>
      </c>
      <c r="I239" s="2">
        <v>82</v>
      </c>
      <c r="J239" s="2">
        <v>124293</v>
      </c>
      <c r="K239" s="2">
        <v>75622</v>
      </c>
      <c r="L239" s="2">
        <v>137</v>
      </c>
    </row>
    <row r="240" spans="1:12">
      <c r="A240" s="2">
        <v>1984</v>
      </c>
      <c r="B240" s="2">
        <v>2</v>
      </c>
      <c r="C240" s="2" t="s">
        <v>182</v>
      </c>
      <c r="D240" s="2" t="s">
        <v>184</v>
      </c>
      <c r="E240" s="2" t="s">
        <v>123</v>
      </c>
      <c r="F240" s="2">
        <v>0</v>
      </c>
      <c r="G240" s="2">
        <v>0</v>
      </c>
      <c r="H240" s="2">
        <v>335281</v>
      </c>
      <c r="I240" s="2">
        <v>200</v>
      </c>
      <c r="J240" s="2">
        <v>335281</v>
      </c>
      <c r="K240" s="2">
        <v>124615</v>
      </c>
      <c r="L240" s="2">
        <v>238</v>
      </c>
    </row>
    <row r="241" spans="1:12">
      <c r="A241" s="2">
        <v>1984</v>
      </c>
      <c r="B241" s="2">
        <v>2</v>
      </c>
      <c r="C241" s="2" t="s">
        <v>182</v>
      </c>
      <c r="D241" s="2" t="s">
        <v>184</v>
      </c>
      <c r="E241" s="2" t="s">
        <v>124</v>
      </c>
      <c r="F241" s="2">
        <v>0</v>
      </c>
      <c r="G241" s="2">
        <v>0</v>
      </c>
      <c r="H241" s="2">
        <v>1583532</v>
      </c>
      <c r="I241" s="2">
        <v>1275</v>
      </c>
      <c r="J241" s="2">
        <v>1583532</v>
      </c>
      <c r="K241" s="2">
        <v>761028</v>
      </c>
      <c r="L241" s="2">
        <v>1415</v>
      </c>
    </row>
    <row r="242" spans="1:12">
      <c r="A242" s="2">
        <v>1984</v>
      </c>
      <c r="B242" s="2">
        <v>2</v>
      </c>
      <c r="C242" s="2" t="s">
        <v>182</v>
      </c>
      <c r="D242" s="2" t="s">
        <v>184</v>
      </c>
      <c r="E242" s="2" t="s">
        <v>125</v>
      </c>
      <c r="F242" s="2">
        <v>0</v>
      </c>
      <c r="G242" s="2">
        <v>1</v>
      </c>
      <c r="H242" s="2">
        <v>1128167</v>
      </c>
      <c r="I242" s="2">
        <v>1099</v>
      </c>
      <c r="J242" s="2">
        <v>1128167</v>
      </c>
      <c r="K242" s="2">
        <v>682499</v>
      </c>
      <c r="L242" s="2">
        <v>1190</v>
      </c>
    </row>
    <row r="243" spans="1:12">
      <c r="A243" s="2">
        <v>1984</v>
      </c>
      <c r="B243" s="2">
        <v>2</v>
      </c>
      <c r="C243" s="2" t="s">
        <v>182</v>
      </c>
      <c r="D243" s="2" t="s">
        <v>184</v>
      </c>
      <c r="E243" s="2" t="s">
        <v>286</v>
      </c>
      <c r="F243" s="2">
        <v>0</v>
      </c>
      <c r="G243" s="2">
        <v>0</v>
      </c>
      <c r="H243" s="2">
        <v>0</v>
      </c>
      <c r="I243" s="2">
        <v>8</v>
      </c>
      <c r="J243" s="2">
        <v>0</v>
      </c>
      <c r="K243" s="2">
        <v>4222</v>
      </c>
      <c r="L243" s="2">
        <v>8</v>
      </c>
    </row>
    <row r="244" spans="1:12">
      <c r="A244" s="2">
        <v>1984</v>
      </c>
      <c r="B244" s="2">
        <v>2</v>
      </c>
      <c r="C244" s="2" t="s">
        <v>190</v>
      </c>
      <c r="D244" s="2" t="s">
        <v>191</v>
      </c>
      <c r="E244" s="2" t="s">
        <v>126</v>
      </c>
      <c r="F244" s="2">
        <v>0</v>
      </c>
      <c r="G244" s="2">
        <v>0</v>
      </c>
      <c r="H244" s="2">
        <v>36000</v>
      </c>
      <c r="I244" s="2">
        <v>15</v>
      </c>
      <c r="J244" s="2">
        <v>36000</v>
      </c>
      <c r="K244" s="2">
        <v>7895</v>
      </c>
      <c r="L244" s="2">
        <v>15</v>
      </c>
    </row>
    <row r="245" spans="1:12">
      <c r="A245" s="2">
        <v>1984</v>
      </c>
      <c r="B245" s="2">
        <v>2</v>
      </c>
      <c r="C245" s="2" t="s">
        <v>190</v>
      </c>
      <c r="D245" s="2" t="s">
        <v>191</v>
      </c>
      <c r="E245" s="2" t="s">
        <v>127</v>
      </c>
      <c r="F245" s="2">
        <v>0</v>
      </c>
      <c r="G245" s="2">
        <v>0</v>
      </c>
      <c r="H245" s="2">
        <v>4181025</v>
      </c>
      <c r="I245" s="2">
        <v>969</v>
      </c>
      <c r="J245" s="2">
        <v>4181025</v>
      </c>
      <c r="K245" s="2">
        <v>529091</v>
      </c>
      <c r="L245" s="2">
        <v>1022</v>
      </c>
    </row>
    <row r="246" spans="1:12">
      <c r="A246" s="2">
        <v>1984</v>
      </c>
      <c r="B246" s="2">
        <v>2</v>
      </c>
      <c r="C246" s="2" t="s">
        <v>190</v>
      </c>
      <c r="D246" s="2" t="s">
        <v>186</v>
      </c>
      <c r="E246" s="2" t="s">
        <v>126</v>
      </c>
      <c r="F246" s="2">
        <v>0</v>
      </c>
      <c r="G246" s="2">
        <v>0</v>
      </c>
      <c r="H246" s="2">
        <v>6433145</v>
      </c>
      <c r="I246" s="2">
        <v>927</v>
      </c>
      <c r="J246" s="2">
        <v>6433145</v>
      </c>
      <c r="K246" s="2">
        <v>564050</v>
      </c>
      <c r="L246" s="2">
        <v>1132</v>
      </c>
    </row>
    <row r="247" spans="1:12">
      <c r="A247" s="2">
        <v>1984</v>
      </c>
      <c r="B247" s="2">
        <v>2</v>
      </c>
      <c r="C247" s="2" t="s">
        <v>190</v>
      </c>
      <c r="D247" s="2" t="s">
        <v>186</v>
      </c>
      <c r="E247" s="2" t="s">
        <v>128</v>
      </c>
      <c r="F247" s="2">
        <v>0</v>
      </c>
      <c r="G247" s="2">
        <v>0</v>
      </c>
      <c r="H247" s="2">
        <v>25075534</v>
      </c>
      <c r="I247" s="2">
        <v>2610</v>
      </c>
      <c r="J247" s="2">
        <v>25075534</v>
      </c>
      <c r="K247" s="2">
        <v>1559593</v>
      </c>
      <c r="L247" s="2">
        <v>3159</v>
      </c>
    </row>
    <row r="248" spans="1:12">
      <c r="A248" s="2">
        <v>1984</v>
      </c>
      <c r="B248" s="2">
        <v>2</v>
      </c>
      <c r="C248" s="2" t="s">
        <v>187</v>
      </c>
      <c r="D248" s="2" t="s">
        <v>195</v>
      </c>
      <c r="E248" s="2" t="s">
        <v>129</v>
      </c>
      <c r="F248" s="2">
        <v>0</v>
      </c>
      <c r="G248" s="2">
        <v>0</v>
      </c>
      <c r="H248" s="2">
        <v>205886</v>
      </c>
      <c r="I248" s="2">
        <v>75</v>
      </c>
      <c r="J248" s="2">
        <v>205886</v>
      </c>
      <c r="K248" s="2">
        <v>49831</v>
      </c>
      <c r="L248" s="2">
        <v>87</v>
      </c>
    </row>
    <row r="249" spans="1:12">
      <c r="A249" s="2">
        <v>1984</v>
      </c>
      <c r="B249" s="2">
        <v>2</v>
      </c>
      <c r="C249" s="2" t="s">
        <v>187</v>
      </c>
      <c r="D249" s="2" t="s">
        <v>196</v>
      </c>
      <c r="E249" s="2" t="s">
        <v>130</v>
      </c>
      <c r="F249" s="2">
        <v>0</v>
      </c>
      <c r="G249" s="2">
        <v>0</v>
      </c>
      <c r="H249" s="2">
        <v>985513</v>
      </c>
      <c r="I249" s="2">
        <v>559</v>
      </c>
      <c r="J249" s="2">
        <v>988891</v>
      </c>
      <c r="K249" s="2">
        <v>346037</v>
      </c>
      <c r="L249" s="2">
        <v>698</v>
      </c>
    </row>
    <row r="250" spans="1:12">
      <c r="A250" s="2">
        <v>1984</v>
      </c>
      <c r="B250" s="2">
        <v>2</v>
      </c>
      <c r="C250" s="2" t="s">
        <v>197</v>
      </c>
      <c r="D250" s="2" t="s">
        <v>11</v>
      </c>
      <c r="E250" s="2" t="s">
        <v>131</v>
      </c>
      <c r="F250" s="2">
        <v>0</v>
      </c>
      <c r="G250" s="2">
        <v>0</v>
      </c>
      <c r="H250" s="2">
        <v>3236533</v>
      </c>
      <c r="I250" s="2">
        <v>770</v>
      </c>
      <c r="J250" s="2">
        <v>3236533</v>
      </c>
      <c r="K250" s="2">
        <v>432890</v>
      </c>
      <c r="L250" s="2">
        <v>836</v>
      </c>
    </row>
    <row r="251" spans="1:12">
      <c r="A251" s="2">
        <v>1984</v>
      </c>
      <c r="B251" s="2">
        <v>2</v>
      </c>
      <c r="C251" s="2" t="s">
        <v>197</v>
      </c>
      <c r="D251" s="2" t="s">
        <v>267</v>
      </c>
      <c r="E251" s="2" t="s">
        <v>288</v>
      </c>
      <c r="F251" s="2">
        <v>0</v>
      </c>
      <c r="G251" s="2">
        <v>0</v>
      </c>
      <c r="H251" s="2">
        <v>78870</v>
      </c>
      <c r="I251" s="2">
        <v>67</v>
      </c>
      <c r="J251" s="2">
        <v>78870</v>
      </c>
      <c r="K251" s="2">
        <v>39535</v>
      </c>
      <c r="L251" s="2">
        <v>75</v>
      </c>
    </row>
    <row r="252" spans="1:12">
      <c r="A252" s="2">
        <v>1984</v>
      </c>
      <c r="B252" s="2">
        <v>2</v>
      </c>
      <c r="C252" s="2" t="s">
        <v>197</v>
      </c>
      <c r="D252" s="2" t="s">
        <v>268</v>
      </c>
      <c r="E252" s="2" t="s">
        <v>288</v>
      </c>
      <c r="F252" s="2">
        <v>197014</v>
      </c>
      <c r="G252" s="2">
        <v>161</v>
      </c>
      <c r="H252" s="2">
        <v>2829253</v>
      </c>
      <c r="I252" s="2">
        <v>857</v>
      </c>
      <c r="J252" s="2">
        <v>3026267</v>
      </c>
      <c r="K252" s="2">
        <v>693042</v>
      </c>
      <c r="L252" s="2">
        <v>1392</v>
      </c>
    </row>
    <row r="253" spans="1:12">
      <c r="A253" s="2">
        <v>1984</v>
      </c>
      <c r="B253" s="2">
        <v>2</v>
      </c>
      <c r="C253" s="2" t="s">
        <v>197</v>
      </c>
      <c r="D253" s="2" t="s">
        <v>268</v>
      </c>
      <c r="E253" s="2" t="s">
        <v>128</v>
      </c>
      <c r="F253" s="2">
        <v>182000</v>
      </c>
      <c r="G253" s="2">
        <v>210</v>
      </c>
      <c r="H253" s="2">
        <v>3859736</v>
      </c>
      <c r="I253" s="2">
        <v>1739</v>
      </c>
      <c r="J253" s="2">
        <v>4041736</v>
      </c>
      <c r="K253" s="2">
        <v>1057611</v>
      </c>
      <c r="L253" s="2">
        <v>2320</v>
      </c>
    </row>
    <row r="254" spans="1:12">
      <c r="A254" s="2">
        <v>1984</v>
      </c>
      <c r="B254" s="2">
        <v>2</v>
      </c>
      <c r="C254" s="2" t="s">
        <v>197</v>
      </c>
      <c r="D254" s="2" t="s">
        <v>269</v>
      </c>
      <c r="E254" s="2" t="s">
        <v>288</v>
      </c>
      <c r="F254" s="2">
        <v>121040</v>
      </c>
      <c r="G254" s="2">
        <v>115</v>
      </c>
      <c r="H254" s="2">
        <v>12482</v>
      </c>
      <c r="I254" s="2">
        <v>5</v>
      </c>
      <c r="J254" s="2">
        <v>133522</v>
      </c>
      <c r="K254" s="2">
        <v>85606</v>
      </c>
      <c r="L254" s="2">
        <v>190</v>
      </c>
    </row>
    <row r="255" spans="1:12">
      <c r="A255" s="2">
        <v>1984</v>
      </c>
      <c r="B255" s="2">
        <v>2</v>
      </c>
      <c r="C255" s="2" t="s">
        <v>197</v>
      </c>
      <c r="D255" s="2" t="s">
        <v>269</v>
      </c>
      <c r="E255" s="2" t="s">
        <v>132</v>
      </c>
      <c r="F255" s="2">
        <v>150964</v>
      </c>
      <c r="G255" s="2">
        <v>149</v>
      </c>
      <c r="H255" s="2">
        <v>176082</v>
      </c>
      <c r="I255" s="2">
        <v>133</v>
      </c>
      <c r="J255" s="2">
        <v>327046</v>
      </c>
      <c r="K255" s="2">
        <v>146697</v>
      </c>
      <c r="L255" s="2">
        <v>361</v>
      </c>
    </row>
    <row r="256" spans="1:12">
      <c r="A256" s="2">
        <v>1984</v>
      </c>
      <c r="B256" s="2">
        <v>2</v>
      </c>
      <c r="C256" s="2" t="s">
        <v>197</v>
      </c>
      <c r="D256" s="2" t="s">
        <v>109</v>
      </c>
      <c r="E256" s="2" t="s">
        <v>132</v>
      </c>
      <c r="F256" s="2">
        <v>0</v>
      </c>
      <c r="G256" s="2">
        <v>0</v>
      </c>
      <c r="H256" s="2">
        <v>6071132</v>
      </c>
      <c r="I256" s="2">
        <v>995</v>
      </c>
      <c r="J256" s="2">
        <v>6071132</v>
      </c>
      <c r="K256" s="2">
        <v>711154</v>
      </c>
      <c r="L256" s="2">
        <v>1345</v>
      </c>
    </row>
    <row r="257" spans="1:12">
      <c r="A257" s="2">
        <v>1984</v>
      </c>
      <c r="B257" s="2">
        <v>2</v>
      </c>
      <c r="C257" s="2" t="s">
        <v>197</v>
      </c>
      <c r="D257" s="2" t="s">
        <v>110</v>
      </c>
      <c r="E257" s="2" t="s">
        <v>288</v>
      </c>
      <c r="F257" s="2">
        <v>1384875</v>
      </c>
      <c r="G257" s="2">
        <v>1117</v>
      </c>
      <c r="H257" s="2">
        <v>0</v>
      </c>
      <c r="I257" s="2">
        <v>10</v>
      </c>
      <c r="J257" s="2">
        <v>1384875</v>
      </c>
      <c r="K257" s="2">
        <v>738398</v>
      </c>
      <c r="L257" s="2">
        <v>1554</v>
      </c>
    </row>
    <row r="258" spans="1:12">
      <c r="A258" s="2">
        <v>1984</v>
      </c>
      <c r="B258" s="2">
        <v>2</v>
      </c>
      <c r="C258" s="2" t="s">
        <v>197</v>
      </c>
      <c r="D258" s="2" t="s">
        <v>110</v>
      </c>
      <c r="E258" s="2" t="s">
        <v>133</v>
      </c>
      <c r="F258" s="2">
        <v>3185688</v>
      </c>
      <c r="G258" s="2">
        <v>1888</v>
      </c>
      <c r="H258" s="2">
        <v>0</v>
      </c>
      <c r="I258" s="2">
        <v>3</v>
      </c>
      <c r="J258" s="2">
        <v>3185688</v>
      </c>
      <c r="K258" s="2">
        <v>1254491</v>
      </c>
      <c r="L258" s="2">
        <v>2654</v>
      </c>
    </row>
    <row r="259" spans="1:12">
      <c r="A259" s="2">
        <v>1984</v>
      </c>
      <c r="B259" s="2">
        <v>2</v>
      </c>
      <c r="C259" s="2" t="s">
        <v>197</v>
      </c>
      <c r="D259" s="2" t="s">
        <v>111</v>
      </c>
      <c r="E259" s="2" t="s">
        <v>128</v>
      </c>
      <c r="F259" s="2">
        <v>0</v>
      </c>
      <c r="G259" s="2">
        <v>0</v>
      </c>
      <c r="H259" s="2">
        <v>15816</v>
      </c>
      <c r="I259" s="2">
        <v>3</v>
      </c>
      <c r="J259" s="2">
        <v>15816</v>
      </c>
      <c r="K259" s="2">
        <v>1982</v>
      </c>
      <c r="L259" s="2">
        <v>4</v>
      </c>
    </row>
    <row r="260" spans="1:12">
      <c r="A260" s="2">
        <v>1984</v>
      </c>
      <c r="B260" s="2">
        <v>3</v>
      </c>
      <c r="C260" s="2" t="s">
        <v>276</v>
      </c>
      <c r="D260" s="2" t="s">
        <v>276</v>
      </c>
      <c r="E260" s="2" t="s">
        <v>286</v>
      </c>
      <c r="F260" s="2">
        <v>0</v>
      </c>
      <c r="G260" s="2">
        <v>0</v>
      </c>
      <c r="H260" s="2">
        <v>0</v>
      </c>
      <c r="I260" s="2">
        <v>3</v>
      </c>
      <c r="J260" s="2">
        <v>0</v>
      </c>
      <c r="K260" s="2">
        <v>3120</v>
      </c>
      <c r="L260" s="2">
        <v>6</v>
      </c>
    </row>
    <row r="261" spans="1:12">
      <c r="A261" s="2">
        <v>1984</v>
      </c>
      <c r="B261" s="2">
        <v>3</v>
      </c>
      <c r="E261" s="2" t="s">
        <v>288</v>
      </c>
      <c r="F261" s="2">
        <v>0</v>
      </c>
      <c r="G261" s="2">
        <v>0</v>
      </c>
      <c r="H261" s="2">
        <v>76323</v>
      </c>
      <c r="I261" s="2">
        <v>28</v>
      </c>
      <c r="J261" s="2">
        <v>76323</v>
      </c>
      <c r="K261" s="2">
        <v>23511</v>
      </c>
      <c r="L261" s="2">
        <v>36</v>
      </c>
    </row>
    <row r="262" spans="1:12">
      <c r="A262" s="2">
        <v>1984</v>
      </c>
      <c r="B262" s="2">
        <v>3</v>
      </c>
      <c r="E262" s="2" t="s">
        <v>112</v>
      </c>
      <c r="F262" s="2">
        <v>0</v>
      </c>
      <c r="G262" s="2">
        <v>0</v>
      </c>
      <c r="H262" s="2">
        <v>0</v>
      </c>
      <c r="I262" s="2">
        <v>0</v>
      </c>
      <c r="J262" s="2">
        <v>362</v>
      </c>
      <c r="K262" s="2">
        <v>2100</v>
      </c>
      <c r="L262" s="2">
        <v>3</v>
      </c>
    </row>
    <row r="263" spans="1:12">
      <c r="A263" s="2">
        <v>1984</v>
      </c>
      <c r="B263" s="2">
        <v>3</v>
      </c>
      <c r="C263" s="2" t="s">
        <v>277</v>
      </c>
      <c r="D263" s="2" t="s">
        <v>278</v>
      </c>
      <c r="E263" s="2" t="s">
        <v>113</v>
      </c>
      <c r="F263" s="2">
        <v>16116131</v>
      </c>
      <c r="G263" s="2">
        <v>14684</v>
      </c>
      <c r="H263" s="2">
        <v>14274979</v>
      </c>
      <c r="I263" s="2">
        <v>8569</v>
      </c>
      <c r="J263" s="2">
        <v>30792615</v>
      </c>
      <c r="K263" s="2">
        <v>15207760</v>
      </c>
      <c r="L263" s="2">
        <v>30185</v>
      </c>
    </row>
    <row r="264" spans="1:12">
      <c r="A264" s="2">
        <v>1984</v>
      </c>
      <c r="B264" s="2">
        <v>3</v>
      </c>
      <c r="C264" s="2" t="s">
        <v>277</v>
      </c>
      <c r="D264" s="2" t="s">
        <v>278</v>
      </c>
      <c r="E264" s="2" t="s">
        <v>114</v>
      </c>
      <c r="F264" s="2">
        <v>785567</v>
      </c>
      <c r="G264" s="2">
        <v>1036</v>
      </c>
      <c r="H264" s="2">
        <v>406213</v>
      </c>
      <c r="I264" s="2">
        <v>377</v>
      </c>
      <c r="J264" s="2">
        <v>1200166</v>
      </c>
      <c r="K264" s="2">
        <v>852092</v>
      </c>
      <c r="L264" s="2">
        <v>1779</v>
      </c>
    </row>
    <row r="265" spans="1:12">
      <c r="A265" s="2">
        <v>1984</v>
      </c>
      <c r="B265" s="2">
        <v>3</v>
      </c>
      <c r="C265" s="2" t="s">
        <v>277</v>
      </c>
      <c r="D265" s="2" t="s">
        <v>278</v>
      </c>
      <c r="E265" s="2" t="s">
        <v>115</v>
      </c>
      <c r="F265" s="2">
        <v>9039835</v>
      </c>
      <c r="G265" s="2">
        <v>9586</v>
      </c>
      <c r="H265" s="2">
        <v>2016416</v>
      </c>
      <c r="I265" s="2">
        <v>1476</v>
      </c>
      <c r="J265" s="2">
        <v>11112885</v>
      </c>
      <c r="K265" s="2">
        <v>7296640</v>
      </c>
      <c r="L265" s="2">
        <v>14359</v>
      </c>
    </row>
    <row r="266" spans="1:12">
      <c r="A266" s="2">
        <v>1984</v>
      </c>
      <c r="B266" s="2">
        <v>3</v>
      </c>
      <c r="C266" s="2" t="s">
        <v>277</v>
      </c>
      <c r="D266" s="2" t="s">
        <v>278</v>
      </c>
      <c r="E266" s="2" t="s">
        <v>325</v>
      </c>
      <c r="F266" s="2">
        <v>16437298</v>
      </c>
      <c r="G266" s="2">
        <v>17334</v>
      </c>
      <c r="H266" s="2">
        <v>4630552</v>
      </c>
      <c r="I266" s="2">
        <v>2927</v>
      </c>
      <c r="J266" s="2">
        <v>21190557</v>
      </c>
      <c r="K266" s="2">
        <v>13546320</v>
      </c>
      <c r="L266" s="2">
        <v>26599</v>
      </c>
    </row>
    <row r="267" spans="1:12">
      <c r="A267" s="2">
        <v>1984</v>
      </c>
      <c r="B267" s="2">
        <v>3</v>
      </c>
      <c r="C267" s="2" t="s">
        <v>277</v>
      </c>
      <c r="D267" s="2" t="s">
        <v>279</v>
      </c>
      <c r="E267" s="2" t="s">
        <v>116</v>
      </c>
      <c r="F267" s="2">
        <v>440630</v>
      </c>
      <c r="G267" s="2">
        <v>381</v>
      </c>
      <c r="H267" s="2">
        <v>552919</v>
      </c>
      <c r="I267" s="2">
        <v>404</v>
      </c>
      <c r="J267" s="2">
        <v>993739</v>
      </c>
      <c r="K267" s="2">
        <v>466281</v>
      </c>
      <c r="L267" s="2">
        <v>927</v>
      </c>
    </row>
    <row r="268" spans="1:12">
      <c r="A268" s="2">
        <v>1984</v>
      </c>
      <c r="B268" s="2">
        <v>3</v>
      </c>
      <c r="C268" s="2" t="s">
        <v>277</v>
      </c>
      <c r="D268" s="2" t="s">
        <v>279</v>
      </c>
      <c r="E268" s="2" t="s">
        <v>117</v>
      </c>
      <c r="F268" s="2">
        <v>3410560</v>
      </c>
      <c r="G268" s="2">
        <v>4011</v>
      </c>
      <c r="H268" s="2">
        <v>7550165</v>
      </c>
      <c r="I268" s="2">
        <v>4591</v>
      </c>
      <c r="J268" s="2">
        <v>11072813</v>
      </c>
      <c r="K268" s="2">
        <v>5677609</v>
      </c>
      <c r="L268" s="2">
        <v>10896</v>
      </c>
    </row>
    <row r="269" spans="1:12">
      <c r="A269" s="2">
        <v>1984</v>
      </c>
      <c r="B269" s="2">
        <v>3</v>
      </c>
      <c r="C269" s="2" t="s">
        <v>277</v>
      </c>
      <c r="D269" s="2" t="s">
        <v>279</v>
      </c>
      <c r="E269" s="2" t="s">
        <v>112</v>
      </c>
      <c r="F269" s="2">
        <v>9246657</v>
      </c>
      <c r="G269" s="2">
        <v>12622</v>
      </c>
      <c r="H269" s="2">
        <v>10209901</v>
      </c>
      <c r="I269" s="2">
        <v>6993</v>
      </c>
      <c r="J269" s="2">
        <v>19552805</v>
      </c>
      <c r="K269" s="2">
        <v>12438343</v>
      </c>
      <c r="L269" s="2">
        <v>24410</v>
      </c>
    </row>
    <row r="270" spans="1:12">
      <c r="A270" s="2">
        <v>1984</v>
      </c>
      <c r="B270" s="2">
        <v>3</v>
      </c>
      <c r="C270" s="2" t="s">
        <v>277</v>
      </c>
      <c r="D270" s="2" t="s">
        <v>279</v>
      </c>
      <c r="E270" s="2" t="s">
        <v>325</v>
      </c>
      <c r="F270" s="2">
        <v>12911799</v>
      </c>
      <c r="G270" s="2">
        <v>9695</v>
      </c>
      <c r="H270" s="2">
        <v>2842550</v>
      </c>
      <c r="I270" s="2">
        <v>1603</v>
      </c>
      <c r="J270" s="2">
        <v>15754349</v>
      </c>
      <c r="K270" s="2">
        <v>7240505</v>
      </c>
      <c r="L270" s="2">
        <v>13912</v>
      </c>
    </row>
    <row r="271" spans="1:12">
      <c r="A271" s="2">
        <v>1984</v>
      </c>
      <c r="B271" s="2">
        <v>3</v>
      </c>
      <c r="C271" s="2" t="s">
        <v>277</v>
      </c>
      <c r="D271" s="2" t="s">
        <v>280</v>
      </c>
      <c r="E271" s="2" t="s">
        <v>112</v>
      </c>
      <c r="F271" s="2">
        <v>112467</v>
      </c>
      <c r="G271" s="2">
        <v>396</v>
      </c>
      <c r="H271" s="2">
        <v>617032</v>
      </c>
      <c r="I271" s="2">
        <v>904</v>
      </c>
      <c r="J271" s="2">
        <v>1039645</v>
      </c>
      <c r="K271" s="2">
        <v>1137848</v>
      </c>
      <c r="L271" s="2">
        <v>2524</v>
      </c>
    </row>
    <row r="272" spans="1:12">
      <c r="A272" s="2">
        <v>1984</v>
      </c>
      <c r="B272" s="2">
        <v>3</v>
      </c>
      <c r="C272" s="2" t="s">
        <v>277</v>
      </c>
      <c r="D272" s="2" t="s">
        <v>281</v>
      </c>
      <c r="E272" s="2" t="s">
        <v>287</v>
      </c>
      <c r="F272" s="2">
        <v>3256241</v>
      </c>
      <c r="G272" s="2">
        <v>4909</v>
      </c>
      <c r="H272" s="2">
        <v>3691849</v>
      </c>
      <c r="I272" s="2">
        <v>2220</v>
      </c>
      <c r="J272" s="2">
        <v>6948090</v>
      </c>
      <c r="K272" s="2">
        <v>4128111</v>
      </c>
      <c r="L272" s="2">
        <v>8469</v>
      </c>
    </row>
    <row r="273" spans="1:12">
      <c r="A273" s="2">
        <v>1984</v>
      </c>
      <c r="B273" s="2">
        <v>3</v>
      </c>
      <c r="C273" s="2" t="s">
        <v>277</v>
      </c>
      <c r="D273" s="2" t="s">
        <v>281</v>
      </c>
      <c r="E273" s="2" t="s">
        <v>118</v>
      </c>
      <c r="F273" s="2">
        <v>0</v>
      </c>
      <c r="G273" s="2">
        <v>0</v>
      </c>
      <c r="H273" s="2">
        <v>27917</v>
      </c>
      <c r="I273" s="2">
        <v>31</v>
      </c>
      <c r="J273" s="2">
        <v>27917</v>
      </c>
      <c r="K273" s="2">
        <v>18845</v>
      </c>
      <c r="L273" s="2">
        <v>31</v>
      </c>
    </row>
    <row r="274" spans="1:12">
      <c r="A274" s="2">
        <v>1984</v>
      </c>
      <c r="B274" s="2">
        <v>3</v>
      </c>
      <c r="C274" s="2" t="s">
        <v>277</v>
      </c>
      <c r="D274" s="2" t="s">
        <v>281</v>
      </c>
      <c r="E274" s="2" t="s">
        <v>114</v>
      </c>
      <c r="F274" s="2">
        <v>481918</v>
      </c>
      <c r="G274" s="2">
        <v>552</v>
      </c>
      <c r="H274" s="2">
        <v>158142</v>
      </c>
      <c r="I274" s="2">
        <v>93</v>
      </c>
      <c r="J274" s="2">
        <v>640060</v>
      </c>
      <c r="K274" s="2">
        <v>457394</v>
      </c>
      <c r="L274" s="2">
        <v>838</v>
      </c>
    </row>
    <row r="275" spans="1:12">
      <c r="A275" s="2">
        <v>1984</v>
      </c>
      <c r="B275" s="2">
        <v>3</v>
      </c>
      <c r="C275" s="2" t="s">
        <v>328</v>
      </c>
      <c r="D275" s="2" t="s">
        <v>173</v>
      </c>
      <c r="E275" s="2" t="s">
        <v>119</v>
      </c>
      <c r="F275" s="2">
        <v>0</v>
      </c>
      <c r="G275" s="2">
        <v>0</v>
      </c>
      <c r="H275" s="2">
        <v>19763</v>
      </c>
      <c r="I275" s="2">
        <v>23</v>
      </c>
      <c r="J275" s="2">
        <v>19868</v>
      </c>
      <c r="K275" s="2">
        <v>17283</v>
      </c>
      <c r="L275" s="2">
        <v>37</v>
      </c>
    </row>
    <row r="276" spans="1:12">
      <c r="A276" s="2">
        <v>1984</v>
      </c>
      <c r="B276" s="2">
        <v>3</v>
      </c>
      <c r="C276" s="2" t="s">
        <v>328</v>
      </c>
      <c r="D276" s="2" t="s">
        <v>181</v>
      </c>
      <c r="E276" s="2" t="s">
        <v>286</v>
      </c>
      <c r="F276" s="2">
        <v>0</v>
      </c>
      <c r="G276" s="2">
        <v>0</v>
      </c>
      <c r="H276" s="2">
        <v>11180703</v>
      </c>
      <c r="I276" s="2">
        <v>3219</v>
      </c>
      <c r="J276" s="2">
        <v>11180703</v>
      </c>
      <c r="K276" s="2">
        <v>1837592</v>
      </c>
      <c r="L276" s="2">
        <v>3417</v>
      </c>
    </row>
    <row r="277" spans="1:12">
      <c r="A277" s="2">
        <v>1984</v>
      </c>
      <c r="B277" s="2">
        <v>3</v>
      </c>
      <c r="C277" s="2" t="s">
        <v>182</v>
      </c>
      <c r="D277" s="2" t="s">
        <v>183</v>
      </c>
      <c r="E277" s="2" t="s">
        <v>121</v>
      </c>
      <c r="F277" s="2">
        <v>10145478</v>
      </c>
      <c r="G277" s="2">
        <v>8747</v>
      </c>
      <c r="H277" s="2">
        <v>6633478</v>
      </c>
      <c r="I277" s="2">
        <v>3729</v>
      </c>
      <c r="J277" s="2">
        <v>16778956</v>
      </c>
      <c r="K277" s="2">
        <v>8618849</v>
      </c>
      <c r="L277" s="2">
        <v>15814</v>
      </c>
    </row>
    <row r="278" spans="1:12">
      <c r="A278" s="2">
        <v>1984</v>
      </c>
      <c r="B278" s="2">
        <v>3</v>
      </c>
      <c r="C278" s="2" t="s">
        <v>182</v>
      </c>
      <c r="D278" s="2" t="s">
        <v>183</v>
      </c>
      <c r="E278" s="2" t="s">
        <v>289</v>
      </c>
      <c r="F278" s="2">
        <v>194741</v>
      </c>
      <c r="G278" s="2">
        <v>109</v>
      </c>
      <c r="H278" s="2">
        <v>9801431</v>
      </c>
      <c r="I278" s="2">
        <v>5118</v>
      </c>
      <c r="J278" s="2">
        <v>9996172</v>
      </c>
      <c r="K278" s="2">
        <v>3384844</v>
      </c>
      <c r="L278" s="2">
        <v>6026</v>
      </c>
    </row>
    <row r="279" spans="1:12">
      <c r="A279" s="2">
        <v>1984</v>
      </c>
      <c r="B279" s="2">
        <v>3</v>
      </c>
      <c r="C279" s="2" t="s">
        <v>182</v>
      </c>
      <c r="D279" s="2" t="s">
        <v>183</v>
      </c>
      <c r="E279" s="2" t="s">
        <v>113</v>
      </c>
      <c r="F279" s="2">
        <v>4439266</v>
      </c>
      <c r="G279" s="2">
        <v>3415</v>
      </c>
      <c r="H279" s="2">
        <v>6924440</v>
      </c>
      <c r="I279" s="2">
        <v>3186</v>
      </c>
      <c r="J279" s="2">
        <v>11363706</v>
      </c>
      <c r="K279" s="2">
        <v>4451445</v>
      </c>
      <c r="L279" s="2">
        <v>7964</v>
      </c>
    </row>
    <row r="280" spans="1:12">
      <c r="A280" s="2">
        <v>1984</v>
      </c>
      <c r="B280" s="2">
        <v>3</v>
      </c>
      <c r="C280" s="2" t="s">
        <v>182</v>
      </c>
      <c r="D280" s="2" t="s">
        <v>184</v>
      </c>
      <c r="E280" s="2" t="s">
        <v>122</v>
      </c>
      <c r="F280" s="2">
        <v>35223</v>
      </c>
      <c r="G280" s="2">
        <v>31</v>
      </c>
      <c r="H280" s="2">
        <v>91229</v>
      </c>
      <c r="I280" s="2">
        <v>84</v>
      </c>
      <c r="J280" s="2">
        <v>126452</v>
      </c>
      <c r="K280" s="2">
        <v>86903</v>
      </c>
      <c r="L280" s="2">
        <v>146</v>
      </c>
    </row>
    <row r="281" spans="1:12">
      <c r="A281" s="2">
        <v>1984</v>
      </c>
      <c r="B281" s="2">
        <v>3</v>
      </c>
      <c r="C281" s="2" t="s">
        <v>182</v>
      </c>
      <c r="D281" s="2" t="s">
        <v>184</v>
      </c>
      <c r="E281" s="2" t="s">
        <v>123</v>
      </c>
      <c r="F281" s="2">
        <v>0</v>
      </c>
      <c r="G281" s="2">
        <v>0</v>
      </c>
      <c r="H281" s="2">
        <v>316265</v>
      </c>
      <c r="I281" s="2">
        <v>197</v>
      </c>
      <c r="J281" s="2">
        <v>316265</v>
      </c>
      <c r="K281" s="2">
        <v>132701</v>
      </c>
      <c r="L281" s="2">
        <v>242</v>
      </c>
    </row>
    <row r="282" spans="1:12">
      <c r="A282" s="2">
        <v>1984</v>
      </c>
      <c r="B282" s="2">
        <v>3</v>
      </c>
      <c r="C282" s="2" t="s">
        <v>182</v>
      </c>
      <c r="D282" s="2" t="s">
        <v>184</v>
      </c>
      <c r="E282" s="2" t="s">
        <v>124</v>
      </c>
      <c r="F282" s="2">
        <v>0</v>
      </c>
      <c r="G282" s="2">
        <v>0</v>
      </c>
      <c r="H282" s="2">
        <v>1654236</v>
      </c>
      <c r="I282" s="2">
        <v>1464</v>
      </c>
      <c r="J282" s="2">
        <v>1654236</v>
      </c>
      <c r="K282" s="2">
        <v>781189</v>
      </c>
      <c r="L282" s="2">
        <v>1606</v>
      </c>
    </row>
    <row r="283" spans="1:12">
      <c r="A283" s="2">
        <v>1984</v>
      </c>
      <c r="B283" s="2">
        <v>3</v>
      </c>
      <c r="C283" s="2" t="s">
        <v>182</v>
      </c>
      <c r="D283" s="2" t="s">
        <v>184</v>
      </c>
      <c r="E283" s="2" t="s">
        <v>125</v>
      </c>
      <c r="F283" s="2">
        <v>0</v>
      </c>
      <c r="G283" s="2">
        <v>1</v>
      </c>
      <c r="H283" s="2">
        <v>1268002</v>
      </c>
      <c r="I283" s="2">
        <v>1123</v>
      </c>
      <c r="J283" s="2">
        <v>1268002</v>
      </c>
      <c r="K283" s="2">
        <v>734063</v>
      </c>
      <c r="L283" s="2">
        <v>1212</v>
      </c>
    </row>
    <row r="284" spans="1:12">
      <c r="A284" s="2">
        <v>1984</v>
      </c>
      <c r="B284" s="2">
        <v>3</v>
      </c>
      <c r="C284" s="2" t="s">
        <v>190</v>
      </c>
      <c r="D284" s="2" t="s">
        <v>191</v>
      </c>
      <c r="E284" s="2" t="s">
        <v>126</v>
      </c>
      <c r="F284" s="2">
        <v>0</v>
      </c>
      <c r="G284" s="2">
        <v>0</v>
      </c>
      <c r="H284" s="2">
        <v>59000</v>
      </c>
      <c r="I284" s="2">
        <v>17</v>
      </c>
      <c r="J284" s="2">
        <v>59000</v>
      </c>
      <c r="K284" s="2">
        <v>8606</v>
      </c>
      <c r="L284" s="2">
        <v>17</v>
      </c>
    </row>
    <row r="285" spans="1:12">
      <c r="A285" s="2">
        <v>1984</v>
      </c>
      <c r="B285" s="2">
        <v>3</v>
      </c>
      <c r="C285" s="2" t="s">
        <v>190</v>
      </c>
      <c r="D285" s="2" t="s">
        <v>191</v>
      </c>
      <c r="E285" s="2" t="s">
        <v>127</v>
      </c>
      <c r="F285" s="2">
        <v>0</v>
      </c>
      <c r="G285" s="2">
        <v>0</v>
      </c>
      <c r="H285" s="2">
        <v>5698345</v>
      </c>
      <c r="I285" s="2">
        <v>1142</v>
      </c>
      <c r="J285" s="2">
        <v>5698345</v>
      </c>
      <c r="K285" s="2">
        <v>603289</v>
      </c>
      <c r="L285" s="2">
        <v>1191</v>
      </c>
    </row>
    <row r="286" spans="1:12">
      <c r="A286" s="2">
        <v>1984</v>
      </c>
      <c r="B286" s="2">
        <v>3</v>
      </c>
      <c r="C286" s="2" t="s">
        <v>190</v>
      </c>
      <c r="D286" s="2" t="s">
        <v>186</v>
      </c>
      <c r="E286" s="2" t="s">
        <v>126</v>
      </c>
      <c r="F286" s="2">
        <v>2900</v>
      </c>
      <c r="G286" s="2">
        <v>3</v>
      </c>
      <c r="H286" s="2">
        <v>9704573</v>
      </c>
      <c r="I286" s="2">
        <v>975</v>
      </c>
      <c r="J286" s="2">
        <v>9707473</v>
      </c>
      <c r="K286" s="2">
        <v>577076</v>
      </c>
      <c r="L286" s="2">
        <v>1182</v>
      </c>
    </row>
    <row r="287" spans="1:12">
      <c r="A287" s="2">
        <v>1984</v>
      </c>
      <c r="B287" s="2">
        <v>3</v>
      </c>
      <c r="C287" s="2" t="s">
        <v>190</v>
      </c>
      <c r="D287" s="2" t="s">
        <v>186</v>
      </c>
      <c r="E287" s="2" t="s">
        <v>128</v>
      </c>
      <c r="F287" s="2">
        <v>0</v>
      </c>
      <c r="G287" s="2">
        <v>0</v>
      </c>
      <c r="H287" s="2">
        <v>29115335</v>
      </c>
      <c r="I287" s="2">
        <v>2626</v>
      </c>
      <c r="J287" s="2">
        <v>29115335</v>
      </c>
      <c r="K287" s="2">
        <v>1566177</v>
      </c>
      <c r="L287" s="2">
        <v>3206</v>
      </c>
    </row>
    <row r="288" spans="1:12">
      <c r="A288" s="2">
        <v>1984</v>
      </c>
      <c r="B288" s="2">
        <v>3</v>
      </c>
      <c r="C288" s="2" t="s">
        <v>187</v>
      </c>
      <c r="D288" s="2" t="s">
        <v>195</v>
      </c>
      <c r="E288" s="2" t="s">
        <v>129</v>
      </c>
      <c r="F288" s="2">
        <v>0</v>
      </c>
      <c r="G288" s="2">
        <v>0</v>
      </c>
      <c r="H288" s="2">
        <v>156446</v>
      </c>
      <c r="I288" s="2">
        <v>85</v>
      </c>
      <c r="J288" s="2">
        <v>156446</v>
      </c>
      <c r="K288" s="2">
        <v>53171</v>
      </c>
      <c r="L288" s="2">
        <v>97</v>
      </c>
    </row>
    <row r="289" spans="1:12">
      <c r="A289" s="2">
        <v>1984</v>
      </c>
      <c r="B289" s="2">
        <v>3</v>
      </c>
      <c r="C289" s="2" t="s">
        <v>187</v>
      </c>
      <c r="D289" s="2" t="s">
        <v>196</v>
      </c>
      <c r="E289" s="2" t="s">
        <v>130</v>
      </c>
      <c r="F289" s="2">
        <v>0</v>
      </c>
      <c r="G289" s="2">
        <v>0</v>
      </c>
      <c r="H289" s="2">
        <v>932795</v>
      </c>
      <c r="I289" s="2">
        <v>565</v>
      </c>
      <c r="J289" s="2">
        <v>934597</v>
      </c>
      <c r="K289" s="2">
        <v>341533</v>
      </c>
      <c r="L289" s="2">
        <v>706</v>
      </c>
    </row>
    <row r="290" spans="1:12">
      <c r="A290" s="2">
        <v>1984</v>
      </c>
      <c r="B290" s="2">
        <v>3</v>
      </c>
      <c r="C290" s="2" t="s">
        <v>197</v>
      </c>
      <c r="D290" s="2" t="s">
        <v>11</v>
      </c>
      <c r="E290" s="2" t="s">
        <v>131</v>
      </c>
      <c r="F290" s="2">
        <v>0</v>
      </c>
      <c r="G290" s="2">
        <v>0</v>
      </c>
      <c r="H290" s="2">
        <v>2880276</v>
      </c>
      <c r="I290" s="2">
        <v>774</v>
      </c>
      <c r="J290" s="2">
        <v>2880276</v>
      </c>
      <c r="K290" s="2">
        <v>467444</v>
      </c>
      <c r="L290" s="2">
        <v>829</v>
      </c>
    </row>
    <row r="291" spans="1:12">
      <c r="A291" s="2">
        <v>1984</v>
      </c>
      <c r="B291" s="2">
        <v>3</v>
      </c>
      <c r="C291" s="2" t="s">
        <v>197</v>
      </c>
      <c r="D291" s="2" t="s">
        <v>267</v>
      </c>
      <c r="E291" s="2" t="s">
        <v>288</v>
      </c>
      <c r="F291" s="2">
        <v>0</v>
      </c>
      <c r="G291" s="2">
        <v>0</v>
      </c>
      <c r="H291" s="2">
        <v>86442</v>
      </c>
      <c r="I291" s="2">
        <v>72</v>
      </c>
      <c r="J291" s="2">
        <v>86442</v>
      </c>
      <c r="K291" s="2">
        <v>43359</v>
      </c>
      <c r="L291" s="2">
        <v>82</v>
      </c>
    </row>
    <row r="292" spans="1:12">
      <c r="A292" s="2">
        <v>1984</v>
      </c>
      <c r="B292" s="2">
        <v>3</v>
      </c>
      <c r="C292" s="2" t="s">
        <v>197</v>
      </c>
      <c r="D292" s="2" t="s">
        <v>268</v>
      </c>
      <c r="E292" s="2" t="s">
        <v>288</v>
      </c>
      <c r="F292" s="2">
        <v>181898</v>
      </c>
      <c r="G292" s="2">
        <v>167</v>
      </c>
      <c r="H292" s="2">
        <v>2354677</v>
      </c>
      <c r="I292" s="2">
        <v>887</v>
      </c>
      <c r="J292" s="2">
        <v>2536575</v>
      </c>
      <c r="K292" s="2">
        <v>640109</v>
      </c>
      <c r="L292" s="2">
        <v>1410</v>
      </c>
    </row>
    <row r="293" spans="1:12">
      <c r="A293" s="2">
        <v>1984</v>
      </c>
      <c r="B293" s="2">
        <v>3</v>
      </c>
      <c r="C293" s="2" t="s">
        <v>197</v>
      </c>
      <c r="D293" s="2" t="s">
        <v>268</v>
      </c>
      <c r="E293" s="2" t="s">
        <v>128</v>
      </c>
      <c r="F293" s="2">
        <v>365040</v>
      </c>
      <c r="G293" s="2">
        <v>218</v>
      </c>
      <c r="H293" s="2">
        <v>3948047</v>
      </c>
      <c r="I293" s="2">
        <v>1567</v>
      </c>
      <c r="J293" s="2">
        <v>4313087</v>
      </c>
      <c r="K293" s="2">
        <v>990796</v>
      </c>
      <c r="L293" s="2">
        <v>2201</v>
      </c>
    </row>
    <row r="294" spans="1:12">
      <c r="A294" s="2">
        <v>1984</v>
      </c>
      <c r="B294" s="2">
        <v>3</v>
      </c>
      <c r="C294" s="2" t="s">
        <v>197</v>
      </c>
      <c r="D294" s="2" t="s">
        <v>269</v>
      </c>
      <c r="E294" s="2" t="s">
        <v>288</v>
      </c>
      <c r="F294" s="2">
        <v>159103</v>
      </c>
      <c r="G294" s="2">
        <v>173</v>
      </c>
      <c r="H294" s="2">
        <v>6826</v>
      </c>
      <c r="I294" s="2">
        <v>4</v>
      </c>
      <c r="J294" s="2">
        <v>165929</v>
      </c>
      <c r="K294" s="2">
        <v>110756</v>
      </c>
      <c r="L294" s="2">
        <v>229</v>
      </c>
    </row>
    <row r="295" spans="1:12">
      <c r="A295" s="2">
        <v>1984</v>
      </c>
      <c r="B295" s="2">
        <v>3</v>
      </c>
      <c r="C295" s="2" t="s">
        <v>197</v>
      </c>
      <c r="D295" s="2" t="s">
        <v>269</v>
      </c>
      <c r="E295" s="2" t="s">
        <v>132</v>
      </c>
      <c r="F295" s="2">
        <v>189964</v>
      </c>
      <c r="G295" s="2">
        <v>140</v>
      </c>
      <c r="H295" s="2">
        <v>255413</v>
      </c>
      <c r="I295" s="2">
        <v>128</v>
      </c>
      <c r="J295" s="2">
        <v>445377</v>
      </c>
      <c r="K295" s="2">
        <v>157255</v>
      </c>
      <c r="L295" s="2">
        <v>354</v>
      </c>
    </row>
    <row r="296" spans="1:12">
      <c r="A296" s="2">
        <v>1984</v>
      </c>
      <c r="B296" s="2">
        <v>3</v>
      </c>
      <c r="C296" s="2" t="s">
        <v>197</v>
      </c>
      <c r="D296" s="2" t="s">
        <v>109</v>
      </c>
      <c r="E296" s="2" t="s">
        <v>132</v>
      </c>
      <c r="F296" s="2">
        <v>0</v>
      </c>
      <c r="G296" s="2">
        <v>0</v>
      </c>
      <c r="H296" s="2">
        <v>4849558</v>
      </c>
      <c r="I296" s="2">
        <v>1035</v>
      </c>
      <c r="J296" s="2">
        <v>4851696</v>
      </c>
      <c r="K296" s="2">
        <v>671234</v>
      </c>
      <c r="L296" s="2">
        <v>1416</v>
      </c>
    </row>
    <row r="297" spans="1:12">
      <c r="A297" s="2">
        <v>1984</v>
      </c>
      <c r="B297" s="2">
        <v>3</v>
      </c>
      <c r="C297" s="2" t="s">
        <v>197</v>
      </c>
      <c r="D297" s="2" t="s">
        <v>110</v>
      </c>
      <c r="E297" s="2" t="s">
        <v>288</v>
      </c>
      <c r="F297" s="2">
        <v>1119379</v>
      </c>
      <c r="G297" s="2">
        <v>1114</v>
      </c>
      <c r="H297" s="2">
        <v>0</v>
      </c>
      <c r="I297" s="2">
        <v>11</v>
      </c>
      <c r="J297" s="2">
        <v>1119379</v>
      </c>
      <c r="K297" s="2">
        <v>684549</v>
      </c>
      <c r="L297" s="2">
        <v>1550</v>
      </c>
    </row>
    <row r="298" spans="1:12">
      <c r="A298" s="2">
        <v>1984</v>
      </c>
      <c r="B298" s="2">
        <v>3</v>
      </c>
      <c r="C298" s="2" t="s">
        <v>197</v>
      </c>
      <c r="D298" s="2" t="s">
        <v>110</v>
      </c>
      <c r="E298" s="2" t="s">
        <v>133</v>
      </c>
      <c r="F298" s="2">
        <v>3016861</v>
      </c>
      <c r="G298" s="2">
        <v>1767</v>
      </c>
      <c r="H298" s="2">
        <v>0</v>
      </c>
      <c r="I298" s="2">
        <v>2</v>
      </c>
      <c r="J298" s="2">
        <v>3016861</v>
      </c>
      <c r="K298" s="2">
        <v>1156775</v>
      </c>
      <c r="L298" s="2">
        <v>2485</v>
      </c>
    </row>
    <row r="299" spans="1:12">
      <c r="A299" s="2">
        <v>1984</v>
      </c>
      <c r="B299" s="2">
        <v>3</v>
      </c>
      <c r="C299" s="2" t="s">
        <v>197</v>
      </c>
      <c r="D299" s="2" t="s">
        <v>111</v>
      </c>
      <c r="E299" s="2" t="s">
        <v>128</v>
      </c>
      <c r="F299" s="2">
        <v>0</v>
      </c>
      <c r="G299" s="2">
        <v>0</v>
      </c>
      <c r="H299" s="2">
        <v>9465</v>
      </c>
      <c r="I299" s="2">
        <v>3</v>
      </c>
      <c r="J299" s="2">
        <v>9465</v>
      </c>
      <c r="K299" s="2">
        <v>1845</v>
      </c>
      <c r="L299" s="2">
        <v>4</v>
      </c>
    </row>
    <row r="300" spans="1:12">
      <c r="A300" s="2">
        <v>1984</v>
      </c>
      <c r="B300" s="2">
        <v>4</v>
      </c>
      <c r="C300" s="2" t="s">
        <v>276</v>
      </c>
      <c r="D300" s="2" t="s">
        <v>276</v>
      </c>
      <c r="E300" s="2" t="s">
        <v>286</v>
      </c>
      <c r="F300" s="2">
        <v>0</v>
      </c>
      <c r="G300" s="2">
        <v>0</v>
      </c>
      <c r="H300" s="2">
        <v>0</v>
      </c>
      <c r="I300" s="2">
        <v>3</v>
      </c>
      <c r="J300" s="2">
        <v>0</v>
      </c>
      <c r="K300" s="2">
        <v>2256</v>
      </c>
      <c r="L300" s="2">
        <v>6</v>
      </c>
    </row>
    <row r="301" spans="1:12">
      <c r="A301" s="2">
        <v>1984</v>
      </c>
      <c r="B301" s="2">
        <v>4</v>
      </c>
      <c r="E301" s="2" t="s">
        <v>287</v>
      </c>
      <c r="F301" s="2">
        <v>0</v>
      </c>
      <c r="G301" s="2">
        <v>0</v>
      </c>
      <c r="H301" s="2">
        <v>5214</v>
      </c>
      <c r="I301" s="2">
        <v>8</v>
      </c>
      <c r="J301" s="2">
        <v>5214</v>
      </c>
      <c r="K301" s="2">
        <v>4554</v>
      </c>
      <c r="L301" s="2">
        <v>8</v>
      </c>
    </row>
    <row r="302" spans="1:12">
      <c r="A302" s="2">
        <v>1984</v>
      </c>
      <c r="B302" s="2">
        <v>4</v>
      </c>
      <c r="E302" s="2" t="s">
        <v>288</v>
      </c>
      <c r="F302" s="2">
        <v>0</v>
      </c>
      <c r="G302" s="2">
        <v>0</v>
      </c>
      <c r="H302" s="2">
        <v>62931</v>
      </c>
      <c r="I302" s="2">
        <v>22</v>
      </c>
      <c r="J302" s="2">
        <v>62931</v>
      </c>
      <c r="K302" s="2">
        <v>15758</v>
      </c>
      <c r="L302" s="2">
        <v>31</v>
      </c>
    </row>
    <row r="303" spans="1:12">
      <c r="A303" s="2">
        <v>1984</v>
      </c>
      <c r="B303" s="2">
        <v>4</v>
      </c>
      <c r="E303" s="2" t="s">
        <v>112</v>
      </c>
      <c r="F303" s="2">
        <v>0</v>
      </c>
      <c r="G303" s="2">
        <v>0</v>
      </c>
      <c r="H303" s="2">
        <v>0</v>
      </c>
      <c r="I303" s="2">
        <v>0</v>
      </c>
      <c r="J303" s="2">
        <v>660</v>
      </c>
      <c r="K303" s="2">
        <v>1600</v>
      </c>
      <c r="L303" s="2">
        <v>4</v>
      </c>
    </row>
    <row r="304" spans="1:12">
      <c r="A304" s="2">
        <v>1984</v>
      </c>
      <c r="B304" s="2">
        <v>4</v>
      </c>
      <c r="C304" s="2" t="s">
        <v>277</v>
      </c>
      <c r="D304" s="2" t="s">
        <v>278</v>
      </c>
      <c r="E304" s="2" t="s">
        <v>113</v>
      </c>
      <c r="F304" s="2">
        <v>11740752</v>
      </c>
      <c r="G304" s="2">
        <v>12606</v>
      </c>
      <c r="H304" s="2">
        <v>10430898</v>
      </c>
      <c r="I304" s="2">
        <v>7947</v>
      </c>
      <c r="J304" s="2">
        <v>22411175</v>
      </c>
      <c r="K304" s="2">
        <v>12860726</v>
      </c>
      <c r="L304" s="2">
        <v>27521</v>
      </c>
    </row>
    <row r="305" spans="1:12">
      <c r="A305" s="2">
        <v>1984</v>
      </c>
      <c r="B305" s="2">
        <v>4</v>
      </c>
      <c r="C305" s="2" t="s">
        <v>277</v>
      </c>
      <c r="D305" s="2" t="s">
        <v>278</v>
      </c>
      <c r="E305" s="2" t="s">
        <v>114</v>
      </c>
      <c r="F305" s="2">
        <v>829806</v>
      </c>
      <c r="G305" s="2">
        <v>1054</v>
      </c>
      <c r="H305" s="2">
        <v>405308</v>
      </c>
      <c r="I305" s="2">
        <v>410</v>
      </c>
      <c r="J305" s="2">
        <v>1247146</v>
      </c>
      <c r="K305" s="2">
        <v>877601</v>
      </c>
      <c r="L305" s="2">
        <v>1857</v>
      </c>
    </row>
    <row r="306" spans="1:12">
      <c r="A306" s="2">
        <v>1984</v>
      </c>
      <c r="B306" s="2">
        <v>4</v>
      </c>
      <c r="C306" s="2" t="s">
        <v>277</v>
      </c>
      <c r="D306" s="2" t="s">
        <v>278</v>
      </c>
      <c r="E306" s="2" t="s">
        <v>115</v>
      </c>
      <c r="F306" s="2">
        <v>6299163</v>
      </c>
      <c r="G306" s="2">
        <v>8362</v>
      </c>
      <c r="H306" s="2">
        <v>1604430</v>
      </c>
      <c r="I306" s="2">
        <v>1550</v>
      </c>
      <c r="J306" s="2">
        <v>7979269</v>
      </c>
      <c r="K306" s="2">
        <v>5678076</v>
      </c>
      <c r="L306" s="2">
        <v>12841</v>
      </c>
    </row>
    <row r="307" spans="1:12">
      <c r="A307" s="2">
        <v>1984</v>
      </c>
      <c r="B307" s="2">
        <v>4</v>
      </c>
      <c r="C307" s="2" t="s">
        <v>277</v>
      </c>
      <c r="D307" s="2" t="s">
        <v>278</v>
      </c>
      <c r="E307" s="2" t="s">
        <v>325</v>
      </c>
      <c r="F307" s="2">
        <v>9500695</v>
      </c>
      <c r="G307" s="2">
        <v>13425</v>
      </c>
      <c r="H307" s="2">
        <v>2585449</v>
      </c>
      <c r="I307" s="2">
        <v>2193</v>
      </c>
      <c r="J307" s="2">
        <v>12170899</v>
      </c>
      <c r="K307" s="2">
        <v>8895417</v>
      </c>
      <c r="L307" s="2">
        <v>20667</v>
      </c>
    </row>
    <row r="308" spans="1:12">
      <c r="A308" s="2">
        <v>1984</v>
      </c>
      <c r="B308" s="2">
        <v>4</v>
      </c>
      <c r="C308" s="2" t="s">
        <v>277</v>
      </c>
      <c r="D308" s="2" t="s">
        <v>279</v>
      </c>
      <c r="E308" s="2" t="s">
        <v>116</v>
      </c>
      <c r="F308" s="2">
        <v>441981</v>
      </c>
      <c r="G308" s="2">
        <v>359</v>
      </c>
      <c r="H308" s="2">
        <v>268099</v>
      </c>
      <c r="I308" s="2">
        <v>334</v>
      </c>
      <c r="J308" s="2">
        <v>710194</v>
      </c>
      <c r="K308" s="2">
        <v>381505</v>
      </c>
      <c r="L308" s="2">
        <v>834</v>
      </c>
    </row>
    <row r="309" spans="1:12">
      <c r="A309" s="2">
        <v>1984</v>
      </c>
      <c r="B309" s="2">
        <v>4</v>
      </c>
      <c r="C309" s="2" t="s">
        <v>277</v>
      </c>
      <c r="D309" s="2" t="s">
        <v>279</v>
      </c>
      <c r="E309" s="2" t="s">
        <v>117</v>
      </c>
      <c r="F309" s="2">
        <v>3384566</v>
      </c>
      <c r="G309" s="2">
        <v>3783</v>
      </c>
      <c r="H309" s="2">
        <v>5465091</v>
      </c>
      <c r="I309" s="2">
        <v>3940</v>
      </c>
      <c r="J309" s="2">
        <v>8947416</v>
      </c>
      <c r="K309" s="2">
        <v>4811397</v>
      </c>
      <c r="L309" s="2">
        <v>9807</v>
      </c>
    </row>
    <row r="310" spans="1:12">
      <c r="A310" s="2">
        <v>1984</v>
      </c>
      <c r="B310" s="2">
        <v>4</v>
      </c>
      <c r="C310" s="2" t="s">
        <v>277</v>
      </c>
      <c r="D310" s="2" t="s">
        <v>279</v>
      </c>
      <c r="E310" s="2" t="s">
        <v>112</v>
      </c>
      <c r="F310" s="2">
        <v>6757812</v>
      </c>
      <c r="G310" s="2">
        <v>9635</v>
      </c>
      <c r="H310" s="2">
        <v>7222228</v>
      </c>
      <c r="I310" s="2">
        <v>6180</v>
      </c>
      <c r="J310" s="2">
        <v>14064474</v>
      </c>
      <c r="K310" s="2">
        <v>9606702</v>
      </c>
      <c r="L310" s="2">
        <v>20018</v>
      </c>
    </row>
    <row r="311" spans="1:12">
      <c r="A311" s="2">
        <v>1984</v>
      </c>
      <c r="B311" s="2">
        <v>4</v>
      </c>
      <c r="C311" s="2" t="s">
        <v>277</v>
      </c>
      <c r="D311" s="2" t="s">
        <v>279</v>
      </c>
      <c r="E311" s="2" t="s">
        <v>325</v>
      </c>
      <c r="F311" s="2">
        <v>8127344</v>
      </c>
      <c r="G311" s="2">
        <v>8401</v>
      </c>
      <c r="H311" s="2">
        <v>1514828</v>
      </c>
      <c r="I311" s="2">
        <v>1461</v>
      </c>
      <c r="J311" s="2">
        <v>9642172</v>
      </c>
      <c r="K311" s="2">
        <v>5582576</v>
      </c>
      <c r="L311" s="2">
        <v>12198</v>
      </c>
    </row>
    <row r="312" spans="1:12">
      <c r="A312" s="2">
        <v>1984</v>
      </c>
      <c r="B312" s="2">
        <v>4</v>
      </c>
      <c r="C312" s="2" t="s">
        <v>277</v>
      </c>
      <c r="D312" s="2" t="s">
        <v>280</v>
      </c>
      <c r="E312" s="2" t="s">
        <v>112</v>
      </c>
      <c r="F312" s="2">
        <v>140688</v>
      </c>
      <c r="G312" s="2">
        <v>405</v>
      </c>
      <c r="H312" s="2">
        <v>654438</v>
      </c>
      <c r="I312" s="2">
        <v>921</v>
      </c>
      <c r="J312" s="2">
        <v>996009</v>
      </c>
      <c r="K312" s="2">
        <v>1236111</v>
      </c>
      <c r="L312" s="2">
        <v>2566</v>
      </c>
    </row>
    <row r="313" spans="1:12">
      <c r="A313" s="2">
        <v>1984</v>
      </c>
      <c r="B313" s="2">
        <v>4</v>
      </c>
      <c r="C313" s="2" t="s">
        <v>277</v>
      </c>
      <c r="D313" s="2" t="s">
        <v>281</v>
      </c>
      <c r="E313" s="2" t="s">
        <v>287</v>
      </c>
      <c r="F313" s="2">
        <v>3290400</v>
      </c>
      <c r="G313" s="2">
        <v>5017</v>
      </c>
      <c r="H313" s="2">
        <v>2781353</v>
      </c>
      <c r="I313" s="2">
        <v>2165</v>
      </c>
      <c r="J313" s="2">
        <v>6071753</v>
      </c>
      <c r="K313" s="2">
        <v>3901597</v>
      </c>
      <c r="L313" s="2">
        <v>8595</v>
      </c>
    </row>
    <row r="314" spans="1:12">
      <c r="A314" s="2">
        <v>1984</v>
      </c>
      <c r="B314" s="2">
        <v>4</v>
      </c>
      <c r="C314" s="2" t="s">
        <v>277</v>
      </c>
      <c r="D314" s="2" t="s">
        <v>281</v>
      </c>
      <c r="E314" s="2" t="s">
        <v>114</v>
      </c>
      <c r="F314" s="2">
        <v>510833</v>
      </c>
      <c r="G314" s="2">
        <v>635</v>
      </c>
      <c r="H314" s="2">
        <v>108700</v>
      </c>
      <c r="I314" s="2">
        <v>109</v>
      </c>
      <c r="J314" s="2">
        <v>619533</v>
      </c>
      <c r="K314" s="2">
        <v>403528</v>
      </c>
      <c r="L314" s="2">
        <v>847</v>
      </c>
    </row>
    <row r="315" spans="1:12">
      <c r="A315" s="2">
        <v>1984</v>
      </c>
      <c r="B315" s="2">
        <v>4</v>
      </c>
      <c r="C315" s="2" t="s">
        <v>328</v>
      </c>
      <c r="D315" s="2" t="s">
        <v>173</v>
      </c>
      <c r="E315" s="2" t="s">
        <v>119</v>
      </c>
      <c r="F315" s="2">
        <v>0</v>
      </c>
      <c r="G315" s="2">
        <v>0</v>
      </c>
      <c r="H315" s="2">
        <v>13227</v>
      </c>
      <c r="I315" s="2">
        <v>25</v>
      </c>
      <c r="J315" s="2">
        <v>13227</v>
      </c>
      <c r="K315" s="2">
        <v>14371</v>
      </c>
      <c r="L315" s="2">
        <v>31</v>
      </c>
    </row>
    <row r="316" spans="1:12">
      <c r="A316" s="2">
        <v>1984</v>
      </c>
      <c r="B316" s="2">
        <v>4</v>
      </c>
      <c r="C316" s="2" t="s">
        <v>328</v>
      </c>
      <c r="D316" s="2" t="s">
        <v>181</v>
      </c>
      <c r="E316" s="2" t="s">
        <v>286</v>
      </c>
      <c r="F316" s="2">
        <v>0</v>
      </c>
      <c r="G316" s="2">
        <v>0</v>
      </c>
      <c r="H316" s="2">
        <v>9378258</v>
      </c>
      <c r="I316" s="2">
        <v>3259</v>
      </c>
      <c r="J316" s="2">
        <v>9378258</v>
      </c>
      <c r="K316" s="2">
        <v>1947878</v>
      </c>
      <c r="L316" s="2">
        <v>3430</v>
      </c>
    </row>
    <row r="317" spans="1:12">
      <c r="A317" s="2">
        <v>1984</v>
      </c>
      <c r="B317" s="2">
        <v>4</v>
      </c>
      <c r="C317" s="2" t="s">
        <v>182</v>
      </c>
      <c r="D317" s="2" t="s">
        <v>183</v>
      </c>
      <c r="E317" s="2" t="s">
        <v>121</v>
      </c>
      <c r="F317" s="2">
        <v>9464468</v>
      </c>
      <c r="G317" s="2">
        <v>8667</v>
      </c>
      <c r="H317" s="2">
        <v>5476863</v>
      </c>
      <c r="I317" s="2">
        <v>3585</v>
      </c>
      <c r="J317" s="2">
        <v>14941331</v>
      </c>
      <c r="K317" s="2">
        <v>8201941</v>
      </c>
      <c r="L317" s="2">
        <v>15627</v>
      </c>
    </row>
    <row r="318" spans="1:12">
      <c r="A318" s="2">
        <v>1984</v>
      </c>
      <c r="B318" s="2">
        <v>4</v>
      </c>
      <c r="C318" s="2" t="s">
        <v>182</v>
      </c>
      <c r="D318" s="2" t="s">
        <v>183</v>
      </c>
      <c r="E318" s="2" t="s">
        <v>289</v>
      </c>
      <c r="F318" s="2">
        <v>248578</v>
      </c>
      <c r="G318" s="2">
        <v>143</v>
      </c>
      <c r="H318" s="2">
        <v>7682904</v>
      </c>
      <c r="I318" s="2">
        <v>4958</v>
      </c>
      <c r="J318" s="2">
        <v>7931482</v>
      </c>
      <c r="K318" s="2">
        <v>3256605</v>
      </c>
      <c r="L318" s="2">
        <v>5882</v>
      </c>
    </row>
    <row r="319" spans="1:12">
      <c r="A319" s="2">
        <v>1984</v>
      </c>
      <c r="B319" s="2">
        <v>4</v>
      </c>
      <c r="C319" s="2" t="s">
        <v>182</v>
      </c>
      <c r="D319" s="2" t="s">
        <v>183</v>
      </c>
      <c r="E319" s="2" t="s">
        <v>113</v>
      </c>
      <c r="F319" s="2">
        <v>4186541</v>
      </c>
      <c r="G319" s="2">
        <v>3561</v>
      </c>
      <c r="H319" s="2">
        <v>5307952</v>
      </c>
      <c r="I319" s="2">
        <v>3258</v>
      </c>
      <c r="J319" s="2">
        <v>9494493</v>
      </c>
      <c r="K319" s="2">
        <v>4314049</v>
      </c>
      <c r="L319" s="2">
        <v>8275</v>
      </c>
    </row>
    <row r="320" spans="1:12">
      <c r="A320" s="2">
        <v>1984</v>
      </c>
      <c r="B320" s="2">
        <v>4</v>
      </c>
      <c r="C320" s="2" t="s">
        <v>182</v>
      </c>
      <c r="D320" s="2" t="s">
        <v>184</v>
      </c>
      <c r="E320" s="2" t="s">
        <v>122</v>
      </c>
      <c r="F320" s="2">
        <v>51960</v>
      </c>
      <c r="G320" s="2">
        <v>32</v>
      </c>
      <c r="H320" s="2">
        <v>102249</v>
      </c>
      <c r="I320" s="2">
        <v>88</v>
      </c>
      <c r="J320" s="2">
        <v>154209</v>
      </c>
      <c r="K320" s="2">
        <v>89576</v>
      </c>
      <c r="L320" s="2">
        <v>149</v>
      </c>
    </row>
    <row r="321" spans="1:12">
      <c r="A321" s="2">
        <v>1984</v>
      </c>
      <c r="B321" s="2">
        <v>4</v>
      </c>
      <c r="C321" s="2" t="s">
        <v>182</v>
      </c>
      <c r="D321" s="2" t="s">
        <v>184</v>
      </c>
      <c r="E321" s="2" t="s">
        <v>123</v>
      </c>
      <c r="F321" s="2">
        <v>0</v>
      </c>
      <c r="G321" s="2">
        <v>0</v>
      </c>
      <c r="H321" s="2">
        <v>330487</v>
      </c>
      <c r="I321" s="2">
        <v>188</v>
      </c>
      <c r="J321" s="2">
        <v>330487</v>
      </c>
      <c r="K321" s="2">
        <v>118711</v>
      </c>
      <c r="L321" s="2">
        <v>228</v>
      </c>
    </row>
    <row r="322" spans="1:12">
      <c r="A322" s="2">
        <v>1984</v>
      </c>
      <c r="B322" s="2">
        <v>4</v>
      </c>
      <c r="C322" s="2" t="s">
        <v>182</v>
      </c>
      <c r="D322" s="2" t="s">
        <v>184</v>
      </c>
      <c r="E322" s="2" t="s">
        <v>124</v>
      </c>
      <c r="F322" s="2">
        <v>0</v>
      </c>
      <c r="G322" s="2">
        <v>0</v>
      </c>
      <c r="H322" s="2">
        <v>1634410</v>
      </c>
      <c r="I322" s="2">
        <v>1199</v>
      </c>
      <c r="J322" s="2">
        <v>1634410</v>
      </c>
      <c r="K322" s="2">
        <v>690577</v>
      </c>
      <c r="L322" s="2">
        <v>1273</v>
      </c>
    </row>
    <row r="323" spans="1:12">
      <c r="A323" s="2">
        <v>1984</v>
      </c>
      <c r="B323" s="2">
        <v>4</v>
      </c>
      <c r="C323" s="2" t="s">
        <v>182</v>
      </c>
      <c r="D323" s="2" t="s">
        <v>184</v>
      </c>
      <c r="E323" s="2" t="s">
        <v>125</v>
      </c>
      <c r="F323" s="2">
        <v>0</v>
      </c>
      <c r="G323" s="2">
        <v>1</v>
      </c>
      <c r="H323" s="2">
        <v>1093182</v>
      </c>
      <c r="I323" s="2">
        <v>1085</v>
      </c>
      <c r="J323" s="2">
        <v>1093182</v>
      </c>
      <c r="K323" s="2">
        <v>702306</v>
      </c>
      <c r="L323" s="2">
        <v>1166</v>
      </c>
    </row>
    <row r="324" spans="1:12">
      <c r="A324" s="2">
        <v>1984</v>
      </c>
      <c r="B324" s="2">
        <v>4</v>
      </c>
      <c r="C324" s="2" t="s">
        <v>190</v>
      </c>
      <c r="D324" s="2" t="s">
        <v>191</v>
      </c>
      <c r="E324" s="2" t="s">
        <v>126</v>
      </c>
      <c r="F324" s="2">
        <v>0</v>
      </c>
      <c r="G324" s="2">
        <v>0</v>
      </c>
      <c r="H324" s="2">
        <v>82000</v>
      </c>
      <c r="I324" s="2">
        <v>17</v>
      </c>
      <c r="J324" s="2">
        <v>82000</v>
      </c>
      <c r="K324" s="2">
        <v>9018</v>
      </c>
      <c r="L324" s="2">
        <v>17</v>
      </c>
    </row>
    <row r="325" spans="1:12">
      <c r="A325" s="2">
        <v>1984</v>
      </c>
      <c r="B325" s="2">
        <v>4</v>
      </c>
      <c r="C325" s="2" t="s">
        <v>190</v>
      </c>
      <c r="D325" s="2" t="s">
        <v>191</v>
      </c>
      <c r="E325" s="2" t="s">
        <v>127</v>
      </c>
      <c r="F325" s="2">
        <v>0</v>
      </c>
      <c r="G325" s="2">
        <v>0</v>
      </c>
      <c r="H325" s="2">
        <v>6590468</v>
      </c>
      <c r="I325" s="2">
        <v>1123</v>
      </c>
      <c r="J325" s="2">
        <v>6590468</v>
      </c>
      <c r="K325" s="2">
        <v>603542</v>
      </c>
      <c r="L325" s="2">
        <v>1155</v>
      </c>
    </row>
    <row r="326" spans="1:12">
      <c r="A326" s="2">
        <v>1984</v>
      </c>
      <c r="B326" s="2">
        <v>4</v>
      </c>
      <c r="C326" s="2" t="s">
        <v>190</v>
      </c>
      <c r="D326" s="2" t="s">
        <v>186</v>
      </c>
      <c r="E326" s="2" t="s">
        <v>126</v>
      </c>
      <c r="F326" s="2">
        <v>0</v>
      </c>
      <c r="G326" s="2">
        <v>0</v>
      </c>
      <c r="H326" s="2">
        <v>9180373</v>
      </c>
      <c r="I326" s="2">
        <v>1021</v>
      </c>
      <c r="J326" s="2">
        <v>9180373</v>
      </c>
      <c r="K326" s="2">
        <v>626552</v>
      </c>
      <c r="L326" s="2">
        <v>1242</v>
      </c>
    </row>
    <row r="327" spans="1:12">
      <c r="A327" s="2">
        <v>1984</v>
      </c>
      <c r="B327" s="2">
        <v>4</v>
      </c>
      <c r="C327" s="2" t="s">
        <v>190</v>
      </c>
      <c r="D327" s="2" t="s">
        <v>186</v>
      </c>
      <c r="E327" s="2" t="s">
        <v>128</v>
      </c>
      <c r="F327" s="2">
        <v>0</v>
      </c>
      <c r="G327" s="2">
        <v>0</v>
      </c>
      <c r="H327" s="2">
        <v>31278436</v>
      </c>
      <c r="I327" s="2">
        <v>2683</v>
      </c>
      <c r="J327" s="2">
        <v>31278436</v>
      </c>
      <c r="K327" s="2">
        <v>1620208</v>
      </c>
      <c r="L327" s="2">
        <v>3307</v>
      </c>
    </row>
    <row r="328" spans="1:12">
      <c r="A328" s="2">
        <v>1984</v>
      </c>
      <c r="B328" s="2">
        <v>4</v>
      </c>
      <c r="C328" s="2" t="s">
        <v>187</v>
      </c>
      <c r="D328" s="2" t="s">
        <v>195</v>
      </c>
      <c r="E328" s="2" t="s">
        <v>129</v>
      </c>
      <c r="F328" s="2">
        <v>0</v>
      </c>
      <c r="G328" s="2">
        <v>0</v>
      </c>
      <c r="H328" s="2">
        <v>264026</v>
      </c>
      <c r="I328" s="2">
        <v>92</v>
      </c>
      <c r="J328" s="2">
        <v>264026</v>
      </c>
      <c r="K328" s="2">
        <v>58027</v>
      </c>
      <c r="L328" s="2">
        <v>104</v>
      </c>
    </row>
    <row r="329" spans="1:12">
      <c r="A329" s="2">
        <v>1984</v>
      </c>
      <c r="B329" s="2">
        <v>4</v>
      </c>
      <c r="C329" s="2" t="s">
        <v>187</v>
      </c>
      <c r="D329" s="2" t="s">
        <v>196</v>
      </c>
      <c r="E329" s="2" t="s">
        <v>130</v>
      </c>
      <c r="F329" s="2">
        <v>0</v>
      </c>
      <c r="G329" s="2">
        <v>0</v>
      </c>
      <c r="H329" s="2">
        <v>935833</v>
      </c>
      <c r="I329" s="2">
        <v>584</v>
      </c>
      <c r="J329" s="2">
        <v>938857</v>
      </c>
      <c r="K329" s="2">
        <v>354132</v>
      </c>
      <c r="L329" s="2">
        <v>717</v>
      </c>
    </row>
    <row r="330" spans="1:12">
      <c r="A330" s="2">
        <v>1984</v>
      </c>
      <c r="B330" s="2">
        <v>4</v>
      </c>
      <c r="C330" s="2" t="s">
        <v>197</v>
      </c>
      <c r="D330" s="2" t="s">
        <v>11</v>
      </c>
      <c r="E330" s="2" t="s">
        <v>131</v>
      </c>
      <c r="F330" s="2">
        <v>0</v>
      </c>
      <c r="G330" s="2">
        <v>0</v>
      </c>
      <c r="H330" s="2">
        <v>2841316</v>
      </c>
      <c r="I330" s="2">
        <v>880</v>
      </c>
      <c r="J330" s="2">
        <v>2841316</v>
      </c>
      <c r="K330" s="2">
        <v>530264</v>
      </c>
      <c r="L330" s="2">
        <v>933</v>
      </c>
    </row>
    <row r="331" spans="1:12">
      <c r="A331" s="2">
        <v>1984</v>
      </c>
      <c r="B331" s="2">
        <v>4</v>
      </c>
      <c r="C331" s="2" t="s">
        <v>197</v>
      </c>
      <c r="D331" s="2" t="s">
        <v>267</v>
      </c>
      <c r="E331" s="2" t="s">
        <v>288</v>
      </c>
      <c r="F331" s="2">
        <v>0</v>
      </c>
      <c r="G331" s="2">
        <v>0</v>
      </c>
      <c r="H331" s="2">
        <v>97701</v>
      </c>
      <c r="I331" s="2">
        <v>63</v>
      </c>
      <c r="J331" s="2">
        <v>97701</v>
      </c>
      <c r="K331" s="2">
        <v>36374</v>
      </c>
      <c r="L331" s="2">
        <v>70</v>
      </c>
    </row>
    <row r="332" spans="1:12">
      <c r="A332" s="2">
        <v>1984</v>
      </c>
      <c r="B332" s="2">
        <v>4</v>
      </c>
      <c r="C332" s="2" t="s">
        <v>197</v>
      </c>
      <c r="D332" s="2" t="s">
        <v>268</v>
      </c>
      <c r="E332" s="2" t="s">
        <v>288</v>
      </c>
      <c r="F332" s="2">
        <v>151629</v>
      </c>
      <c r="G332" s="2">
        <v>194</v>
      </c>
      <c r="H332" s="2">
        <v>2793700</v>
      </c>
      <c r="I332" s="2">
        <v>883</v>
      </c>
      <c r="J332" s="2">
        <v>2945329</v>
      </c>
      <c r="K332" s="2">
        <v>682362</v>
      </c>
      <c r="L332" s="2">
        <v>1423</v>
      </c>
    </row>
    <row r="333" spans="1:12">
      <c r="A333" s="2">
        <v>1984</v>
      </c>
      <c r="B333" s="2">
        <v>4</v>
      </c>
      <c r="C333" s="2" t="s">
        <v>197</v>
      </c>
      <c r="D333" s="2" t="s">
        <v>268</v>
      </c>
      <c r="E333" s="2" t="s">
        <v>128</v>
      </c>
      <c r="F333" s="2">
        <v>448229</v>
      </c>
      <c r="G333" s="2">
        <v>213</v>
      </c>
      <c r="H333" s="2">
        <v>4648392</v>
      </c>
      <c r="I333" s="2">
        <v>1412</v>
      </c>
      <c r="J333" s="2">
        <v>5096621</v>
      </c>
      <c r="K333" s="2">
        <v>955992</v>
      </c>
      <c r="L333" s="2">
        <v>1928</v>
      </c>
    </row>
    <row r="334" spans="1:12">
      <c r="A334" s="2">
        <v>1984</v>
      </c>
      <c r="B334" s="2">
        <v>4</v>
      </c>
      <c r="C334" s="2" t="s">
        <v>197</v>
      </c>
      <c r="D334" s="2" t="s">
        <v>269</v>
      </c>
      <c r="E334" s="2" t="s">
        <v>288</v>
      </c>
      <c r="F334" s="2">
        <v>205016</v>
      </c>
      <c r="G334" s="2">
        <v>208</v>
      </c>
      <c r="H334" s="2">
        <v>730</v>
      </c>
      <c r="I334" s="2">
        <v>3</v>
      </c>
      <c r="J334" s="2">
        <v>205746</v>
      </c>
      <c r="K334" s="2">
        <v>139755</v>
      </c>
      <c r="L334" s="2">
        <v>273</v>
      </c>
    </row>
    <row r="335" spans="1:12">
      <c r="A335" s="2">
        <v>1984</v>
      </c>
      <c r="B335" s="2">
        <v>4</v>
      </c>
      <c r="C335" s="2" t="s">
        <v>197</v>
      </c>
      <c r="D335" s="2" t="s">
        <v>269</v>
      </c>
      <c r="E335" s="2" t="s">
        <v>132</v>
      </c>
      <c r="F335" s="2">
        <v>102335</v>
      </c>
      <c r="G335" s="2">
        <v>141</v>
      </c>
      <c r="H335" s="2">
        <v>335626</v>
      </c>
      <c r="I335" s="2">
        <v>128</v>
      </c>
      <c r="J335" s="2">
        <v>437961</v>
      </c>
      <c r="K335" s="2">
        <v>163025</v>
      </c>
      <c r="L335" s="2">
        <v>365</v>
      </c>
    </row>
    <row r="336" spans="1:12">
      <c r="A336" s="2">
        <v>1984</v>
      </c>
      <c r="B336" s="2">
        <v>4</v>
      </c>
      <c r="C336" s="2" t="s">
        <v>197</v>
      </c>
      <c r="D336" s="2" t="s">
        <v>109</v>
      </c>
      <c r="E336" s="2" t="s">
        <v>132</v>
      </c>
      <c r="F336" s="2">
        <v>0</v>
      </c>
      <c r="G336" s="2">
        <v>0</v>
      </c>
      <c r="H336" s="2">
        <v>4948472</v>
      </c>
      <c r="I336" s="2">
        <v>1093</v>
      </c>
      <c r="J336" s="2">
        <v>4948472</v>
      </c>
      <c r="K336" s="2">
        <v>771005</v>
      </c>
      <c r="L336" s="2">
        <v>1482</v>
      </c>
    </row>
    <row r="337" spans="1:12">
      <c r="A337" s="2">
        <v>1984</v>
      </c>
      <c r="B337" s="2">
        <v>4</v>
      </c>
      <c r="C337" s="2" t="s">
        <v>197</v>
      </c>
      <c r="D337" s="2" t="s">
        <v>110</v>
      </c>
      <c r="E337" s="2" t="s">
        <v>288</v>
      </c>
      <c r="F337" s="2">
        <v>907807</v>
      </c>
      <c r="G337" s="2">
        <v>1091</v>
      </c>
      <c r="H337" s="2">
        <v>13878</v>
      </c>
      <c r="I337" s="2">
        <v>12</v>
      </c>
      <c r="J337" s="2">
        <v>921685</v>
      </c>
      <c r="K337" s="2">
        <v>676245</v>
      </c>
      <c r="L337" s="2">
        <v>1516</v>
      </c>
    </row>
    <row r="338" spans="1:12">
      <c r="A338" s="2">
        <v>1984</v>
      </c>
      <c r="B338" s="2">
        <v>4</v>
      </c>
      <c r="C338" s="2" t="s">
        <v>197</v>
      </c>
      <c r="D338" s="2" t="s">
        <v>110</v>
      </c>
      <c r="E338" s="2" t="s">
        <v>133</v>
      </c>
      <c r="F338" s="2">
        <v>2682569</v>
      </c>
      <c r="G338" s="2">
        <v>1856</v>
      </c>
      <c r="H338" s="2">
        <v>0</v>
      </c>
      <c r="I338" s="2">
        <v>2</v>
      </c>
      <c r="J338" s="2">
        <v>2682569</v>
      </c>
      <c r="K338" s="2">
        <v>1099238</v>
      </c>
      <c r="L338" s="2">
        <v>2551</v>
      </c>
    </row>
    <row r="339" spans="1:12">
      <c r="A339" s="2">
        <v>1984</v>
      </c>
      <c r="B339" s="2">
        <v>4</v>
      </c>
      <c r="C339" s="2" t="s">
        <v>197</v>
      </c>
      <c r="D339" s="2" t="s">
        <v>111</v>
      </c>
      <c r="E339" s="2" t="s">
        <v>128</v>
      </c>
      <c r="F339" s="2">
        <v>0</v>
      </c>
      <c r="G339" s="2">
        <v>0</v>
      </c>
      <c r="H339" s="2">
        <v>5177</v>
      </c>
      <c r="I339" s="2">
        <v>2</v>
      </c>
      <c r="J339" s="2">
        <v>5177</v>
      </c>
      <c r="K339" s="2">
        <v>1184</v>
      </c>
      <c r="L339" s="2">
        <v>3</v>
      </c>
    </row>
    <row r="340" spans="1:12">
      <c r="A340" s="2">
        <v>1985</v>
      </c>
      <c r="B340" s="2">
        <v>1</v>
      </c>
      <c r="C340" s="2" t="s">
        <v>276</v>
      </c>
      <c r="D340" s="2" t="s">
        <v>276</v>
      </c>
      <c r="E340" s="2" t="s">
        <v>286</v>
      </c>
      <c r="F340" s="2">
        <v>0</v>
      </c>
      <c r="G340" s="2">
        <v>0</v>
      </c>
      <c r="H340" s="2">
        <v>0</v>
      </c>
      <c r="I340" s="2">
        <v>3</v>
      </c>
      <c r="J340" s="2">
        <v>0</v>
      </c>
      <c r="K340" s="2">
        <v>2904</v>
      </c>
      <c r="L340" s="2">
        <v>6</v>
      </c>
    </row>
    <row r="341" spans="1:12">
      <c r="A341" s="2">
        <v>1985</v>
      </c>
      <c r="B341" s="2">
        <v>1</v>
      </c>
      <c r="E341" s="2" t="s">
        <v>288</v>
      </c>
      <c r="F341" s="2">
        <v>0</v>
      </c>
      <c r="G341" s="2">
        <v>0</v>
      </c>
      <c r="H341" s="2">
        <v>65851</v>
      </c>
      <c r="I341" s="2">
        <v>25</v>
      </c>
      <c r="J341" s="2">
        <v>72057</v>
      </c>
      <c r="K341" s="2">
        <v>19119</v>
      </c>
      <c r="L341" s="2">
        <v>37</v>
      </c>
    </row>
    <row r="342" spans="1:12">
      <c r="A342" s="2">
        <v>1985</v>
      </c>
      <c r="B342" s="2">
        <v>1</v>
      </c>
      <c r="E342" s="2" t="s">
        <v>112</v>
      </c>
      <c r="F342" s="2">
        <v>0</v>
      </c>
      <c r="G342" s="2">
        <v>0</v>
      </c>
      <c r="H342" s="2">
        <v>0</v>
      </c>
      <c r="I342" s="2">
        <v>0</v>
      </c>
      <c r="J342" s="2">
        <v>660</v>
      </c>
      <c r="K342" s="2">
        <v>500</v>
      </c>
      <c r="L342" s="2">
        <v>1</v>
      </c>
    </row>
    <row r="343" spans="1:12">
      <c r="A343" s="2">
        <v>1985</v>
      </c>
      <c r="B343" s="2">
        <v>1</v>
      </c>
      <c r="C343" s="2" t="s">
        <v>277</v>
      </c>
      <c r="D343" s="2" t="s">
        <v>278</v>
      </c>
      <c r="E343" s="2" t="s">
        <v>113</v>
      </c>
      <c r="F343" s="2">
        <v>13032623</v>
      </c>
      <c r="G343" s="2">
        <v>12198</v>
      </c>
      <c r="H343" s="2">
        <v>9242452</v>
      </c>
      <c r="I343" s="2">
        <v>6969</v>
      </c>
      <c r="J343" s="2">
        <v>22386235</v>
      </c>
      <c r="K343" s="2">
        <v>12730990</v>
      </c>
      <c r="L343" s="2">
        <v>24988</v>
      </c>
    </row>
    <row r="344" spans="1:12">
      <c r="A344" s="2">
        <v>1985</v>
      </c>
      <c r="B344" s="2">
        <v>1</v>
      </c>
      <c r="C344" s="2" t="s">
        <v>277</v>
      </c>
      <c r="D344" s="2" t="s">
        <v>278</v>
      </c>
      <c r="E344" s="2" t="s">
        <v>114</v>
      </c>
      <c r="F344" s="2">
        <v>788201</v>
      </c>
      <c r="G344" s="2">
        <v>1059</v>
      </c>
      <c r="H344" s="2">
        <v>326996</v>
      </c>
      <c r="I344" s="2">
        <v>407</v>
      </c>
      <c r="J344" s="2">
        <v>1117851</v>
      </c>
      <c r="K344" s="2">
        <v>898428</v>
      </c>
      <c r="L344" s="2">
        <v>1830</v>
      </c>
    </row>
    <row r="345" spans="1:12">
      <c r="A345" s="2">
        <v>1985</v>
      </c>
      <c r="B345" s="2">
        <v>1</v>
      </c>
      <c r="C345" s="2" t="s">
        <v>277</v>
      </c>
      <c r="D345" s="2" t="s">
        <v>278</v>
      </c>
      <c r="E345" s="2" t="s">
        <v>115</v>
      </c>
      <c r="F345" s="2">
        <v>7637993</v>
      </c>
      <c r="G345" s="2">
        <v>8433</v>
      </c>
      <c r="H345" s="2">
        <v>1592862</v>
      </c>
      <c r="I345" s="2">
        <v>1472</v>
      </c>
      <c r="J345" s="2">
        <v>9295694</v>
      </c>
      <c r="K345" s="2">
        <v>6359209</v>
      </c>
      <c r="L345" s="2">
        <v>12947</v>
      </c>
    </row>
    <row r="346" spans="1:12">
      <c r="A346" s="2">
        <v>1985</v>
      </c>
      <c r="B346" s="2">
        <v>1</v>
      </c>
      <c r="C346" s="2" t="s">
        <v>277</v>
      </c>
      <c r="D346" s="2" t="s">
        <v>278</v>
      </c>
      <c r="E346" s="2" t="s">
        <v>325</v>
      </c>
      <c r="F346" s="2">
        <v>14274672</v>
      </c>
      <c r="G346" s="2">
        <v>14756</v>
      </c>
      <c r="H346" s="2">
        <v>2662930</v>
      </c>
      <c r="I346" s="2">
        <v>2320</v>
      </c>
      <c r="J346" s="2">
        <v>17010766</v>
      </c>
      <c r="K346" s="2">
        <v>11754648</v>
      </c>
      <c r="L346" s="2">
        <v>22399</v>
      </c>
    </row>
    <row r="347" spans="1:12">
      <c r="A347" s="2">
        <v>1985</v>
      </c>
      <c r="B347" s="2">
        <v>1</v>
      </c>
      <c r="C347" s="2" t="s">
        <v>277</v>
      </c>
      <c r="D347" s="2" t="s">
        <v>279</v>
      </c>
      <c r="E347" s="2" t="s">
        <v>116</v>
      </c>
      <c r="F347" s="2">
        <v>656227</v>
      </c>
      <c r="G347" s="2">
        <v>366</v>
      </c>
      <c r="H347" s="2">
        <v>295269</v>
      </c>
      <c r="I347" s="2">
        <v>244</v>
      </c>
      <c r="J347" s="2">
        <v>951575</v>
      </c>
      <c r="K347" s="2">
        <v>377110</v>
      </c>
      <c r="L347" s="2">
        <v>749</v>
      </c>
    </row>
    <row r="348" spans="1:12">
      <c r="A348" s="2">
        <v>1985</v>
      </c>
      <c r="B348" s="2">
        <v>1</v>
      </c>
      <c r="C348" s="2" t="s">
        <v>277</v>
      </c>
      <c r="D348" s="2" t="s">
        <v>279</v>
      </c>
      <c r="E348" s="2" t="s">
        <v>117</v>
      </c>
      <c r="F348" s="2">
        <v>3389925</v>
      </c>
      <c r="G348" s="2">
        <v>3802</v>
      </c>
      <c r="H348" s="2">
        <v>5749078</v>
      </c>
      <c r="I348" s="2">
        <v>3926</v>
      </c>
      <c r="J348" s="2">
        <v>9281082</v>
      </c>
      <c r="K348" s="2">
        <v>5137542</v>
      </c>
      <c r="L348" s="2">
        <v>9776</v>
      </c>
    </row>
    <row r="349" spans="1:12">
      <c r="A349" s="2">
        <v>1985</v>
      </c>
      <c r="B349" s="2">
        <v>1</v>
      </c>
      <c r="C349" s="2" t="s">
        <v>277</v>
      </c>
      <c r="D349" s="2" t="s">
        <v>279</v>
      </c>
      <c r="E349" s="2" t="s">
        <v>112</v>
      </c>
      <c r="F349" s="2">
        <v>9074034</v>
      </c>
      <c r="G349" s="2">
        <v>10963</v>
      </c>
      <c r="H349" s="2">
        <v>6714377</v>
      </c>
      <c r="I349" s="2">
        <v>5243</v>
      </c>
      <c r="J349" s="2">
        <v>15872670</v>
      </c>
      <c r="K349" s="2">
        <v>10838739</v>
      </c>
      <c r="L349" s="2">
        <v>20352</v>
      </c>
    </row>
    <row r="350" spans="1:12">
      <c r="A350" s="2">
        <v>1985</v>
      </c>
      <c r="B350" s="2">
        <v>1</v>
      </c>
      <c r="C350" s="2" t="s">
        <v>277</v>
      </c>
      <c r="D350" s="2" t="s">
        <v>279</v>
      </c>
      <c r="E350" s="2" t="s">
        <v>325</v>
      </c>
      <c r="F350" s="2">
        <v>10352242</v>
      </c>
      <c r="G350" s="2">
        <v>8491</v>
      </c>
      <c r="H350" s="2">
        <v>1747458</v>
      </c>
      <c r="I350" s="2">
        <v>1325</v>
      </c>
      <c r="J350" s="2">
        <v>12105828</v>
      </c>
      <c r="K350" s="2">
        <v>6297309</v>
      </c>
      <c r="L350" s="2">
        <v>12372</v>
      </c>
    </row>
    <row r="351" spans="1:12">
      <c r="A351" s="2">
        <v>1985</v>
      </c>
      <c r="B351" s="2">
        <v>1</v>
      </c>
      <c r="C351" s="2" t="s">
        <v>277</v>
      </c>
      <c r="D351" s="2" t="s">
        <v>280</v>
      </c>
      <c r="E351" s="2" t="s">
        <v>112</v>
      </c>
      <c r="F351" s="2">
        <v>169450</v>
      </c>
      <c r="G351" s="2">
        <v>391</v>
      </c>
      <c r="H351" s="2">
        <v>609449</v>
      </c>
      <c r="I351" s="2">
        <v>898</v>
      </c>
      <c r="J351" s="2">
        <v>912160</v>
      </c>
      <c r="K351" s="2">
        <v>1208523</v>
      </c>
      <c r="L351" s="2">
        <v>2482</v>
      </c>
    </row>
    <row r="352" spans="1:12">
      <c r="A352" s="2">
        <v>1985</v>
      </c>
      <c r="B352" s="2">
        <v>1</v>
      </c>
      <c r="C352" s="2" t="s">
        <v>277</v>
      </c>
      <c r="D352" s="2" t="s">
        <v>281</v>
      </c>
      <c r="E352" s="2" t="s">
        <v>287</v>
      </c>
      <c r="F352" s="2">
        <v>3466885</v>
      </c>
      <c r="G352" s="2">
        <v>5049</v>
      </c>
      <c r="H352" s="2">
        <v>3010817</v>
      </c>
      <c r="I352" s="2">
        <v>2068</v>
      </c>
      <c r="J352" s="2">
        <v>6477702</v>
      </c>
      <c r="K352" s="2">
        <v>4162376</v>
      </c>
      <c r="L352" s="2">
        <v>8517</v>
      </c>
    </row>
    <row r="353" spans="1:12">
      <c r="A353" s="2">
        <v>1985</v>
      </c>
      <c r="B353" s="2">
        <v>1</v>
      </c>
      <c r="C353" s="2" t="s">
        <v>277</v>
      </c>
      <c r="D353" s="2" t="s">
        <v>281</v>
      </c>
      <c r="E353" s="2" t="s">
        <v>114</v>
      </c>
      <c r="F353" s="2">
        <v>500430</v>
      </c>
      <c r="G353" s="2">
        <v>530</v>
      </c>
      <c r="H353" s="2">
        <v>103320</v>
      </c>
      <c r="I353" s="2">
        <v>110</v>
      </c>
      <c r="J353" s="2">
        <v>603750</v>
      </c>
      <c r="K353" s="2">
        <v>430491</v>
      </c>
      <c r="L353" s="2">
        <v>821</v>
      </c>
    </row>
    <row r="354" spans="1:12">
      <c r="A354" s="2">
        <v>1985</v>
      </c>
      <c r="B354" s="2">
        <v>1</v>
      </c>
      <c r="C354" s="2" t="s">
        <v>328</v>
      </c>
      <c r="D354" s="2" t="s">
        <v>173</v>
      </c>
      <c r="E354" s="2" t="s">
        <v>119</v>
      </c>
      <c r="F354" s="2">
        <v>0</v>
      </c>
      <c r="G354" s="2">
        <v>2</v>
      </c>
      <c r="H354" s="2">
        <v>7367</v>
      </c>
      <c r="I354" s="2">
        <v>19</v>
      </c>
      <c r="J354" s="2">
        <v>7367</v>
      </c>
      <c r="K354" s="2">
        <v>9700</v>
      </c>
      <c r="L354" s="2">
        <v>24</v>
      </c>
    </row>
    <row r="355" spans="1:12">
      <c r="A355" s="2">
        <v>1985</v>
      </c>
      <c r="B355" s="2">
        <v>1</v>
      </c>
      <c r="C355" s="2" t="s">
        <v>328</v>
      </c>
      <c r="D355" s="2" t="s">
        <v>181</v>
      </c>
      <c r="E355" s="2" t="s">
        <v>120</v>
      </c>
      <c r="F355" s="2">
        <v>0</v>
      </c>
      <c r="G355" s="2">
        <v>0</v>
      </c>
      <c r="H355" s="2">
        <v>0</v>
      </c>
      <c r="I355" s="2">
        <v>4</v>
      </c>
      <c r="J355" s="2">
        <v>0</v>
      </c>
      <c r="K355" s="2">
        <v>9121</v>
      </c>
      <c r="L355" s="2">
        <v>22</v>
      </c>
    </row>
    <row r="356" spans="1:12">
      <c r="A356" s="2">
        <v>1985</v>
      </c>
      <c r="B356" s="2">
        <v>1</v>
      </c>
      <c r="C356" s="2" t="s">
        <v>328</v>
      </c>
      <c r="D356" s="2" t="s">
        <v>181</v>
      </c>
      <c r="E356" s="2" t="s">
        <v>286</v>
      </c>
      <c r="F356" s="2">
        <v>0</v>
      </c>
      <c r="G356" s="2">
        <v>0</v>
      </c>
      <c r="H356" s="2">
        <v>9959994</v>
      </c>
      <c r="I356" s="2">
        <v>3306</v>
      </c>
      <c r="J356" s="2">
        <v>9959994</v>
      </c>
      <c r="K356" s="2">
        <v>1827300</v>
      </c>
      <c r="L356" s="2">
        <v>3481</v>
      </c>
    </row>
    <row r="357" spans="1:12">
      <c r="A357" s="2">
        <v>1985</v>
      </c>
      <c r="B357" s="2">
        <v>1</v>
      </c>
      <c r="C357" s="2" t="s">
        <v>182</v>
      </c>
      <c r="D357" s="2" t="s">
        <v>183</v>
      </c>
      <c r="E357" s="2" t="s">
        <v>121</v>
      </c>
      <c r="F357" s="2">
        <v>10023930</v>
      </c>
      <c r="G357" s="2">
        <v>9051</v>
      </c>
      <c r="H357" s="2">
        <v>5542454</v>
      </c>
      <c r="I357" s="2">
        <v>3246</v>
      </c>
      <c r="J357" s="2">
        <v>15566384</v>
      </c>
      <c r="K357" s="2">
        <v>8588349</v>
      </c>
      <c r="L357" s="2">
        <v>15629</v>
      </c>
    </row>
    <row r="358" spans="1:12">
      <c r="A358" s="2">
        <v>1985</v>
      </c>
      <c r="B358" s="2">
        <v>1</v>
      </c>
      <c r="C358" s="2" t="s">
        <v>182</v>
      </c>
      <c r="D358" s="2" t="s">
        <v>183</v>
      </c>
      <c r="E358" s="2" t="s">
        <v>289</v>
      </c>
      <c r="F358" s="2">
        <v>201756</v>
      </c>
      <c r="G358" s="2">
        <v>115</v>
      </c>
      <c r="H358" s="2">
        <v>7825027</v>
      </c>
      <c r="I358" s="2">
        <v>4623</v>
      </c>
      <c r="J358" s="2">
        <v>8033813</v>
      </c>
      <c r="K358" s="2">
        <v>2989600</v>
      </c>
      <c r="L358" s="2">
        <v>5550</v>
      </c>
    </row>
    <row r="359" spans="1:12">
      <c r="A359" s="2">
        <v>1985</v>
      </c>
      <c r="B359" s="2">
        <v>1</v>
      </c>
      <c r="C359" s="2" t="s">
        <v>182</v>
      </c>
      <c r="D359" s="2" t="s">
        <v>183</v>
      </c>
      <c r="E359" s="2" t="s">
        <v>113</v>
      </c>
      <c r="F359" s="2">
        <v>4603209</v>
      </c>
      <c r="G359" s="2">
        <v>3316</v>
      </c>
      <c r="H359" s="2">
        <v>5417210</v>
      </c>
      <c r="I359" s="2">
        <v>3241</v>
      </c>
      <c r="J359" s="2">
        <v>10020419</v>
      </c>
      <c r="K359" s="2">
        <v>4404772</v>
      </c>
      <c r="L359" s="2">
        <v>8035</v>
      </c>
    </row>
    <row r="360" spans="1:12">
      <c r="A360" s="2">
        <v>1985</v>
      </c>
      <c r="B360" s="2">
        <v>1</v>
      </c>
      <c r="C360" s="2" t="s">
        <v>182</v>
      </c>
      <c r="D360" s="2" t="s">
        <v>184</v>
      </c>
      <c r="E360" s="2" t="s">
        <v>122</v>
      </c>
      <c r="F360" s="2">
        <v>43482</v>
      </c>
      <c r="G360" s="2">
        <v>34</v>
      </c>
      <c r="H360" s="2">
        <v>104905</v>
      </c>
      <c r="I360" s="2">
        <v>89</v>
      </c>
      <c r="J360" s="2">
        <v>148387</v>
      </c>
      <c r="K360" s="2">
        <v>84110</v>
      </c>
      <c r="L360" s="2">
        <v>153</v>
      </c>
    </row>
    <row r="361" spans="1:12">
      <c r="A361" s="2">
        <v>1985</v>
      </c>
      <c r="B361" s="2">
        <v>1</v>
      </c>
      <c r="C361" s="2" t="s">
        <v>182</v>
      </c>
      <c r="D361" s="2" t="s">
        <v>184</v>
      </c>
      <c r="E361" s="2" t="s">
        <v>123</v>
      </c>
      <c r="F361" s="2">
        <v>0</v>
      </c>
      <c r="G361" s="2">
        <v>0</v>
      </c>
      <c r="H361" s="2">
        <v>212004</v>
      </c>
      <c r="I361" s="2">
        <v>154</v>
      </c>
      <c r="J361" s="2">
        <v>212004</v>
      </c>
      <c r="K361" s="2">
        <v>106618</v>
      </c>
      <c r="L361" s="2">
        <v>195</v>
      </c>
    </row>
    <row r="362" spans="1:12">
      <c r="A362" s="2">
        <v>1985</v>
      </c>
      <c r="B362" s="2">
        <v>1</v>
      </c>
      <c r="C362" s="2" t="s">
        <v>182</v>
      </c>
      <c r="D362" s="2" t="s">
        <v>184</v>
      </c>
      <c r="E362" s="2" t="s">
        <v>124</v>
      </c>
      <c r="F362" s="2">
        <v>0</v>
      </c>
      <c r="G362" s="2">
        <v>0</v>
      </c>
      <c r="H362" s="2">
        <v>1312101</v>
      </c>
      <c r="I362" s="2">
        <v>1175</v>
      </c>
      <c r="J362" s="2">
        <v>1312101</v>
      </c>
      <c r="K362" s="2">
        <v>618576</v>
      </c>
      <c r="L362" s="2">
        <v>1251</v>
      </c>
    </row>
    <row r="363" spans="1:12">
      <c r="A363" s="2">
        <v>1985</v>
      </c>
      <c r="B363" s="2">
        <v>1</v>
      </c>
      <c r="C363" s="2" t="s">
        <v>182</v>
      </c>
      <c r="D363" s="2" t="s">
        <v>184</v>
      </c>
      <c r="E363" s="2" t="s">
        <v>125</v>
      </c>
      <c r="F363" s="2">
        <v>0</v>
      </c>
      <c r="G363" s="2">
        <v>0</v>
      </c>
      <c r="H363" s="2">
        <v>818036</v>
      </c>
      <c r="I363" s="2">
        <v>857</v>
      </c>
      <c r="J363" s="2">
        <v>821264</v>
      </c>
      <c r="K363" s="2">
        <v>591595</v>
      </c>
      <c r="L363" s="2">
        <v>929</v>
      </c>
    </row>
    <row r="364" spans="1:12">
      <c r="A364" s="2">
        <v>1985</v>
      </c>
      <c r="B364" s="2">
        <v>1</v>
      </c>
      <c r="C364" s="2" t="s">
        <v>190</v>
      </c>
      <c r="D364" s="2" t="s">
        <v>191</v>
      </c>
      <c r="E364" s="2" t="s">
        <v>126</v>
      </c>
      <c r="F364" s="2">
        <v>0</v>
      </c>
      <c r="G364" s="2">
        <v>0</v>
      </c>
      <c r="H364" s="2">
        <v>64000</v>
      </c>
      <c r="I364" s="2">
        <v>17</v>
      </c>
      <c r="J364" s="2">
        <v>64000</v>
      </c>
      <c r="K364" s="2">
        <v>8687</v>
      </c>
      <c r="L364" s="2">
        <v>17</v>
      </c>
    </row>
    <row r="365" spans="1:12">
      <c r="A365" s="2">
        <v>1985</v>
      </c>
      <c r="B365" s="2">
        <v>1</v>
      </c>
      <c r="C365" s="2" t="s">
        <v>190</v>
      </c>
      <c r="D365" s="2" t="s">
        <v>191</v>
      </c>
      <c r="E365" s="2" t="s">
        <v>127</v>
      </c>
      <c r="F365" s="2">
        <v>0</v>
      </c>
      <c r="G365" s="2">
        <v>0</v>
      </c>
      <c r="H365" s="2">
        <v>7004224</v>
      </c>
      <c r="I365" s="2">
        <v>1154</v>
      </c>
      <c r="J365" s="2">
        <v>7004224</v>
      </c>
      <c r="K365" s="2">
        <v>559485</v>
      </c>
      <c r="L365" s="2">
        <v>1213</v>
      </c>
    </row>
    <row r="366" spans="1:12">
      <c r="A366" s="2">
        <v>1985</v>
      </c>
      <c r="B366" s="2">
        <v>1</v>
      </c>
      <c r="C366" s="2" t="s">
        <v>190</v>
      </c>
      <c r="D366" s="2" t="s">
        <v>186</v>
      </c>
      <c r="E366" s="2" t="s">
        <v>126</v>
      </c>
      <c r="F366" s="2">
        <v>0</v>
      </c>
      <c r="G366" s="2">
        <v>0</v>
      </c>
      <c r="H366" s="2">
        <v>8154905</v>
      </c>
      <c r="I366" s="2">
        <v>1022</v>
      </c>
      <c r="J366" s="2">
        <v>8154905</v>
      </c>
      <c r="K366" s="2">
        <v>676019</v>
      </c>
      <c r="L366" s="2">
        <v>1260</v>
      </c>
    </row>
    <row r="367" spans="1:12">
      <c r="A367" s="2">
        <v>1985</v>
      </c>
      <c r="B367" s="2">
        <v>1</v>
      </c>
      <c r="C367" s="2" t="s">
        <v>190</v>
      </c>
      <c r="D367" s="2" t="s">
        <v>186</v>
      </c>
      <c r="E367" s="2" t="s">
        <v>128</v>
      </c>
      <c r="F367" s="2">
        <v>0</v>
      </c>
      <c r="G367" s="2">
        <v>0</v>
      </c>
      <c r="H367" s="2">
        <v>30538705</v>
      </c>
      <c r="I367" s="2">
        <v>2632</v>
      </c>
      <c r="J367" s="2">
        <v>30538705</v>
      </c>
      <c r="K367" s="2">
        <v>1730551</v>
      </c>
      <c r="L367" s="2">
        <v>3343</v>
      </c>
    </row>
    <row r="368" spans="1:12">
      <c r="A368" s="2">
        <v>1985</v>
      </c>
      <c r="B368" s="2">
        <v>1</v>
      </c>
      <c r="C368" s="2" t="s">
        <v>187</v>
      </c>
      <c r="D368" s="2" t="s">
        <v>195</v>
      </c>
      <c r="E368" s="2" t="s">
        <v>129</v>
      </c>
      <c r="F368" s="2">
        <v>0</v>
      </c>
      <c r="G368" s="2">
        <v>0</v>
      </c>
      <c r="H368" s="2">
        <v>389692</v>
      </c>
      <c r="I368" s="2">
        <v>96</v>
      </c>
      <c r="J368" s="2">
        <v>389692</v>
      </c>
      <c r="K368" s="2">
        <v>64545</v>
      </c>
      <c r="L368" s="2">
        <v>110</v>
      </c>
    </row>
    <row r="369" spans="1:12">
      <c r="A369" s="2">
        <v>1985</v>
      </c>
      <c r="B369" s="2">
        <v>1</v>
      </c>
      <c r="C369" s="2" t="s">
        <v>187</v>
      </c>
      <c r="D369" s="2" t="s">
        <v>196</v>
      </c>
      <c r="E369" s="2" t="s">
        <v>130</v>
      </c>
      <c r="F369" s="2">
        <v>0</v>
      </c>
      <c r="G369" s="2">
        <v>0</v>
      </c>
      <c r="H369" s="2">
        <v>1025332</v>
      </c>
      <c r="I369" s="2">
        <v>576</v>
      </c>
      <c r="J369" s="2">
        <v>1025332</v>
      </c>
      <c r="K369" s="2">
        <v>349032</v>
      </c>
      <c r="L369" s="2">
        <v>704</v>
      </c>
    </row>
    <row r="370" spans="1:12">
      <c r="A370" s="2">
        <v>1985</v>
      </c>
      <c r="B370" s="2">
        <v>1</v>
      </c>
      <c r="C370" s="2" t="s">
        <v>197</v>
      </c>
      <c r="D370" s="2" t="s">
        <v>11</v>
      </c>
      <c r="E370" s="2" t="s">
        <v>131</v>
      </c>
      <c r="F370" s="2">
        <v>0</v>
      </c>
      <c r="G370" s="2">
        <v>0</v>
      </c>
      <c r="H370" s="2">
        <v>2849677</v>
      </c>
      <c r="I370" s="2">
        <v>882</v>
      </c>
      <c r="J370" s="2">
        <v>2849677</v>
      </c>
      <c r="K370" s="2">
        <v>533916</v>
      </c>
      <c r="L370" s="2">
        <v>934</v>
      </c>
    </row>
    <row r="371" spans="1:12">
      <c r="A371" s="2">
        <v>1985</v>
      </c>
      <c r="B371" s="2">
        <v>1</v>
      </c>
      <c r="C371" s="2" t="s">
        <v>197</v>
      </c>
      <c r="D371" s="2" t="s">
        <v>267</v>
      </c>
      <c r="E371" s="2" t="s">
        <v>288</v>
      </c>
      <c r="F371" s="2">
        <v>0</v>
      </c>
      <c r="G371" s="2">
        <v>0</v>
      </c>
      <c r="H371" s="2">
        <v>96234</v>
      </c>
      <c r="I371" s="2">
        <v>33</v>
      </c>
      <c r="J371" s="2">
        <v>96234</v>
      </c>
      <c r="K371" s="2">
        <v>20179</v>
      </c>
      <c r="L371" s="2">
        <v>38</v>
      </c>
    </row>
    <row r="372" spans="1:12">
      <c r="A372" s="2">
        <v>1985</v>
      </c>
      <c r="B372" s="2">
        <v>1</v>
      </c>
      <c r="C372" s="2" t="s">
        <v>197</v>
      </c>
      <c r="D372" s="2" t="s">
        <v>268</v>
      </c>
      <c r="E372" s="2" t="s">
        <v>288</v>
      </c>
      <c r="F372" s="2">
        <v>250147</v>
      </c>
      <c r="G372" s="2">
        <v>213</v>
      </c>
      <c r="H372" s="2">
        <v>2483797</v>
      </c>
      <c r="I372" s="2">
        <v>855</v>
      </c>
      <c r="J372" s="2">
        <v>2733944</v>
      </c>
      <c r="K372" s="2">
        <v>689895</v>
      </c>
      <c r="L372" s="2">
        <v>1398</v>
      </c>
    </row>
    <row r="373" spans="1:12">
      <c r="A373" s="2">
        <v>1985</v>
      </c>
      <c r="B373" s="2">
        <v>1</v>
      </c>
      <c r="C373" s="2" t="s">
        <v>197</v>
      </c>
      <c r="D373" s="2" t="s">
        <v>268</v>
      </c>
      <c r="E373" s="2" t="s">
        <v>128</v>
      </c>
      <c r="F373" s="2">
        <v>444280</v>
      </c>
      <c r="G373" s="2">
        <v>196</v>
      </c>
      <c r="H373" s="2">
        <v>4291772</v>
      </c>
      <c r="I373" s="2">
        <v>1528</v>
      </c>
      <c r="J373" s="2">
        <v>4736052</v>
      </c>
      <c r="K373" s="2">
        <v>1026863</v>
      </c>
      <c r="L373" s="2">
        <v>2031</v>
      </c>
    </row>
    <row r="374" spans="1:12">
      <c r="A374" s="2">
        <v>1985</v>
      </c>
      <c r="B374" s="2">
        <v>1</v>
      </c>
      <c r="C374" s="2" t="s">
        <v>197</v>
      </c>
      <c r="D374" s="2" t="s">
        <v>269</v>
      </c>
      <c r="E374" s="2" t="s">
        <v>288</v>
      </c>
      <c r="F374" s="2">
        <v>167176</v>
      </c>
      <c r="G374" s="2">
        <v>211</v>
      </c>
      <c r="H374" s="2">
        <v>0</v>
      </c>
      <c r="I374" s="2">
        <v>1</v>
      </c>
      <c r="J374" s="2">
        <v>167176</v>
      </c>
      <c r="K374" s="2">
        <v>144855</v>
      </c>
      <c r="L374" s="2">
        <v>278</v>
      </c>
    </row>
    <row r="375" spans="1:12">
      <c r="A375" s="2">
        <v>1985</v>
      </c>
      <c r="B375" s="2">
        <v>1</v>
      </c>
      <c r="C375" s="2" t="s">
        <v>197</v>
      </c>
      <c r="D375" s="2" t="s">
        <v>269</v>
      </c>
      <c r="E375" s="2" t="s">
        <v>132</v>
      </c>
      <c r="F375" s="2">
        <v>185098</v>
      </c>
      <c r="G375" s="2">
        <v>159</v>
      </c>
      <c r="H375" s="2">
        <v>244192</v>
      </c>
      <c r="I375" s="2">
        <v>134</v>
      </c>
      <c r="J375" s="2">
        <v>429290</v>
      </c>
      <c r="K375" s="2">
        <v>180803</v>
      </c>
      <c r="L375" s="2">
        <v>385</v>
      </c>
    </row>
    <row r="376" spans="1:12">
      <c r="A376" s="2">
        <v>1985</v>
      </c>
      <c r="B376" s="2">
        <v>1</v>
      </c>
      <c r="C376" s="2" t="s">
        <v>197</v>
      </c>
      <c r="D376" s="2" t="s">
        <v>109</v>
      </c>
      <c r="E376" s="2" t="s">
        <v>132</v>
      </c>
      <c r="F376" s="2">
        <v>0</v>
      </c>
      <c r="G376" s="2">
        <v>0</v>
      </c>
      <c r="H376" s="2">
        <v>4956710</v>
      </c>
      <c r="I376" s="2">
        <v>1176</v>
      </c>
      <c r="J376" s="2">
        <v>4956710</v>
      </c>
      <c r="K376" s="2">
        <v>868550</v>
      </c>
      <c r="L376" s="2">
        <v>1576</v>
      </c>
    </row>
    <row r="377" spans="1:12">
      <c r="A377" s="2">
        <v>1985</v>
      </c>
      <c r="B377" s="2">
        <v>1</v>
      </c>
      <c r="C377" s="2" t="s">
        <v>197</v>
      </c>
      <c r="D377" s="2" t="s">
        <v>110</v>
      </c>
      <c r="E377" s="2" t="s">
        <v>288</v>
      </c>
      <c r="F377" s="2">
        <v>1162047</v>
      </c>
      <c r="G377" s="2">
        <v>1099</v>
      </c>
      <c r="H377" s="2">
        <v>0</v>
      </c>
      <c r="I377" s="2">
        <v>12</v>
      </c>
      <c r="J377" s="2">
        <v>1162047</v>
      </c>
      <c r="K377" s="2">
        <v>661204</v>
      </c>
      <c r="L377" s="2">
        <v>1518</v>
      </c>
    </row>
    <row r="378" spans="1:12">
      <c r="A378" s="2">
        <v>1985</v>
      </c>
      <c r="B378" s="2">
        <v>1</v>
      </c>
      <c r="C378" s="2" t="s">
        <v>197</v>
      </c>
      <c r="D378" s="2" t="s">
        <v>110</v>
      </c>
      <c r="E378" s="2" t="s">
        <v>133</v>
      </c>
      <c r="F378" s="2">
        <v>2707566</v>
      </c>
      <c r="G378" s="2">
        <v>1732</v>
      </c>
      <c r="H378" s="2">
        <v>0</v>
      </c>
      <c r="I378" s="2">
        <v>0</v>
      </c>
      <c r="J378" s="2">
        <v>2707566</v>
      </c>
      <c r="K378" s="2">
        <v>1267851</v>
      </c>
      <c r="L378" s="2">
        <v>2421</v>
      </c>
    </row>
    <row r="379" spans="1:12">
      <c r="A379" s="2">
        <v>1985</v>
      </c>
      <c r="B379" s="2">
        <v>1</v>
      </c>
      <c r="C379" s="2" t="s">
        <v>197</v>
      </c>
      <c r="D379" s="2" t="s">
        <v>111</v>
      </c>
      <c r="E379" s="2" t="s">
        <v>128</v>
      </c>
      <c r="F379" s="2">
        <v>0</v>
      </c>
      <c r="G379" s="2">
        <v>0</v>
      </c>
      <c r="H379" s="2">
        <v>7290</v>
      </c>
      <c r="I379" s="2">
        <v>2</v>
      </c>
      <c r="J379" s="2">
        <v>7290</v>
      </c>
      <c r="K379" s="2">
        <v>1468</v>
      </c>
      <c r="L379" s="2">
        <v>3</v>
      </c>
    </row>
    <row r="380" spans="1:12">
      <c r="A380" s="2">
        <v>1985</v>
      </c>
      <c r="B380" s="2">
        <v>2</v>
      </c>
      <c r="C380" s="2" t="s">
        <v>276</v>
      </c>
      <c r="D380" s="2" t="s">
        <v>276</v>
      </c>
      <c r="E380" s="2" t="s">
        <v>286</v>
      </c>
      <c r="F380" s="2">
        <v>0</v>
      </c>
      <c r="G380" s="2">
        <v>0</v>
      </c>
      <c r="H380" s="2">
        <v>0</v>
      </c>
      <c r="I380" s="2">
        <v>5</v>
      </c>
      <c r="J380" s="2">
        <v>0</v>
      </c>
      <c r="K380" s="2">
        <v>4653</v>
      </c>
      <c r="L380" s="2">
        <v>8</v>
      </c>
    </row>
    <row r="381" spans="1:12">
      <c r="A381" s="2">
        <v>1985</v>
      </c>
      <c r="B381" s="2">
        <v>2</v>
      </c>
      <c r="E381" s="2" t="s">
        <v>287</v>
      </c>
      <c r="F381" s="2">
        <v>0</v>
      </c>
      <c r="G381" s="2">
        <v>0</v>
      </c>
      <c r="H381" s="2">
        <v>8703</v>
      </c>
      <c r="I381" s="2">
        <v>15</v>
      </c>
      <c r="J381" s="2">
        <v>8703</v>
      </c>
      <c r="K381" s="2">
        <v>8965</v>
      </c>
      <c r="L381" s="2">
        <v>15</v>
      </c>
    </row>
    <row r="382" spans="1:12">
      <c r="A382" s="2">
        <v>1985</v>
      </c>
      <c r="B382" s="2">
        <v>2</v>
      </c>
      <c r="E382" s="2" t="s">
        <v>288</v>
      </c>
      <c r="F382" s="2">
        <v>0</v>
      </c>
      <c r="G382" s="2">
        <v>0</v>
      </c>
      <c r="H382" s="2">
        <v>69715</v>
      </c>
      <c r="I382" s="2">
        <v>26</v>
      </c>
      <c r="J382" s="2">
        <v>77848</v>
      </c>
      <c r="K382" s="2">
        <v>16987</v>
      </c>
      <c r="L382" s="2">
        <v>37</v>
      </c>
    </row>
    <row r="383" spans="1:12">
      <c r="A383" s="2">
        <v>1985</v>
      </c>
      <c r="B383" s="2">
        <v>2</v>
      </c>
      <c r="E383" s="2" t="s">
        <v>112</v>
      </c>
      <c r="F383" s="2">
        <v>0</v>
      </c>
      <c r="G383" s="2">
        <v>0</v>
      </c>
      <c r="H383" s="2">
        <v>0</v>
      </c>
      <c r="I383" s="2">
        <v>0</v>
      </c>
      <c r="J383" s="2">
        <v>63</v>
      </c>
      <c r="K383" s="2">
        <v>1950</v>
      </c>
      <c r="L383" s="2">
        <v>4</v>
      </c>
    </row>
    <row r="384" spans="1:12">
      <c r="A384" s="2">
        <v>1985</v>
      </c>
      <c r="B384" s="2">
        <v>2</v>
      </c>
      <c r="C384" s="2" t="s">
        <v>277</v>
      </c>
      <c r="D384" s="2" t="s">
        <v>278</v>
      </c>
      <c r="E384" s="2" t="s">
        <v>113</v>
      </c>
      <c r="F384" s="2">
        <v>15093312</v>
      </c>
      <c r="G384" s="2">
        <v>13187</v>
      </c>
      <c r="H384" s="2">
        <v>10982368</v>
      </c>
      <c r="I384" s="2">
        <v>7353</v>
      </c>
      <c r="J384" s="2">
        <v>26339281</v>
      </c>
      <c r="K384" s="2">
        <v>14438697</v>
      </c>
      <c r="L384" s="2">
        <v>26814</v>
      </c>
    </row>
    <row r="385" spans="1:12">
      <c r="A385" s="2">
        <v>1985</v>
      </c>
      <c r="B385" s="2">
        <v>2</v>
      </c>
      <c r="C385" s="2" t="s">
        <v>277</v>
      </c>
      <c r="D385" s="2" t="s">
        <v>278</v>
      </c>
      <c r="E385" s="2" t="s">
        <v>114</v>
      </c>
      <c r="F385" s="2">
        <v>893462</v>
      </c>
      <c r="G385" s="2">
        <v>1097</v>
      </c>
      <c r="H385" s="2">
        <v>417864</v>
      </c>
      <c r="I385" s="2">
        <v>429</v>
      </c>
      <c r="J385" s="2">
        <v>1312709</v>
      </c>
      <c r="K385" s="2">
        <v>970247</v>
      </c>
      <c r="L385" s="2">
        <v>1830</v>
      </c>
    </row>
    <row r="386" spans="1:12">
      <c r="A386" s="2">
        <v>1985</v>
      </c>
      <c r="B386" s="2">
        <v>2</v>
      </c>
      <c r="C386" s="2" t="s">
        <v>277</v>
      </c>
      <c r="D386" s="2" t="s">
        <v>278</v>
      </c>
      <c r="E386" s="2" t="s">
        <v>115</v>
      </c>
      <c r="F386" s="2">
        <v>8391682</v>
      </c>
      <c r="G386" s="2">
        <v>8896</v>
      </c>
      <c r="H386" s="2">
        <v>1920830</v>
      </c>
      <c r="I386" s="2">
        <v>1414</v>
      </c>
      <c r="J386" s="2">
        <v>10381001</v>
      </c>
      <c r="K386" s="2">
        <v>6631270</v>
      </c>
      <c r="L386" s="2">
        <v>13347</v>
      </c>
    </row>
    <row r="387" spans="1:12">
      <c r="A387" s="2">
        <v>1985</v>
      </c>
      <c r="B387" s="2">
        <v>2</v>
      </c>
      <c r="C387" s="2" t="s">
        <v>277</v>
      </c>
      <c r="D387" s="2" t="s">
        <v>278</v>
      </c>
      <c r="E387" s="2" t="s">
        <v>325</v>
      </c>
      <c r="F387" s="2">
        <v>16747491</v>
      </c>
      <c r="G387" s="2">
        <v>15309</v>
      </c>
      <c r="H387" s="2">
        <v>3945324</v>
      </c>
      <c r="I387" s="2">
        <v>2580</v>
      </c>
      <c r="J387" s="2">
        <v>20788276</v>
      </c>
      <c r="K387" s="2">
        <v>13033487</v>
      </c>
      <c r="L387" s="2">
        <v>23512</v>
      </c>
    </row>
    <row r="388" spans="1:12">
      <c r="A388" s="2">
        <v>1985</v>
      </c>
      <c r="B388" s="2">
        <v>2</v>
      </c>
      <c r="C388" s="2" t="s">
        <v>277</v>
      </c>
      <c r="D388" s="2" t="s">
        <v>279</v>
      </c>
      <c r="E388" s="2" t="s">
        <v>116</v>
      </c>
      <c r="F388" s="2">
        <v>392172</v>
      </c>
      <c r="G388" s="2">
        <v>344</v>
      </c>
      <c r="H388" s="2">
        <v>285100</v>
      </c>
      <c r="I388" s="2">
        <v>285</v>
      </c>
      <c r="J388" s="2">
        <v>677302</v>
      </c>
      <c r="K388" s="2">
        <v>376973</v>
      </c>
      <c r="L388" s="2">
        <v>766</v>
      </c>
    </row>
    <row r="389" spans="1:12">
      <c r="A389" s="2">
        <v>1985</v>
      </c>
      <c r="B389" s="2">
        <v>2</v>
      </c>
      <c r="C389" s="2" t="s">
        <v>277</v>
      </c>
      <c r="D389" s="2" t="s">
        <v>279</v>
      </c>
      <c r="E389" s="2" t="s">
        <v>117</v>
      </c>
      <c r="F389" s="2">
        <v>3748063</v>
      </c>
      <c r="G389" s="2">
        <v>3607</v>
      </c>
      <c r="H389" s="2">
        <v>5826166</v>
      </c>
      <c r="I389" s="2">
        <v>3987</v>
      </c>
      <c r="J389" s="2">
        <v>9786644</v>
      </c>
      <c r="K389" s="2">
        <v>5061859</v>
      </c>
      <c r="L389" s="2">
        <v>9725</v>
      </c>
    </row>
    <row r="390" spans="1:12">
      <c r="A390" s="2">
        <v>1985</v>
      </c>
      <c r="B390" s="2">
        <v>2</v>
      </c>
      <c r="C390" s="2" t="s">
        <v>277</v>
      </c>
      <c r="D390" s="2" t="s">
        <v>279</v>
      </c>
      <c r="E390" s="2" t="s">
        <v>112</v>
      </c>
      <c r="F390" s="2">
        <v>9828944</v>
      </c>
      <c r="G390" s="2">
        <v>11090</v>
      </c>
      <c r="H390" s="2">
        <v>7892688</v>
      </c>
      <c r="I390" s="2">
        <v>5783</v>
      </c>
      <c r="J390" s="2">
        <v>17843099</v>
      </c>
      <c r="K390" s="2">
        <v>11357230</v>
      </c>
      <c r="L390" s="2">
        <v>21084</v>
      </c>
    </row>
    <row r="391" spans="1:12">
      <c r="A391" s="2">
        <v>1985</v>
      </c>
      <c r="B391" s="2">
        <v>2</v>
      </c>
      <c r="C391" s="2" t="s">
        <v>277</v>
      </c>
      <c r="D391" s="2" t="s">
        <v>279</v>
      </c>
      <c r="E391" s="2" t="s">
        <v>325</v>
      </c>
      <c r="F391" s="2">
        <v>10378674</v>
      </c>
      <c r="G391" s="2">
        <v>8436</v>
      </c>
      <c r="H391" s="2">
        <v>2215932</v>
      </c>
      <c r="I391" s="2">
        <v>1524</v>
      </c>
      <c r="J391" s="2">
        <v>12678555</v>
      </c>
      <c r="K391" s="2">
        <v>6527676</v>
      </c>
      <c r="L391" s="2">
        <v>12578</v>
      </c>
    </row>
    <row r="392" spans="1:12">
      <c r="A392" s="2">
        <v>1985</v>
      </c>
      <c r="B392" s="2">
        <v>2</v>
      </c>
      <c r="C392" s="2" t="s">
        <v>277</v>
      </c>
      <c r="D392" s="2" t="s">
        <v>280</v>
      </c>
      <c r="E392" s="2" t="s">
        <v>112</v>
      </c>
      <c r="F392" s="2">
        <v>132293</v>
      </c>
      <c r="G392" s="2">
        <v>370</v>
      </c>
      <c r="H392" s="2">
        <v>606217</v>
      </c>
      <c r="I392" s="2">
        <v>897</v>
      </c>
      <c r="J392" s="2">
        <v>1024172</v>
      </c>
      <c r="K392" s="2">
        <v>1126582</v>
      </c>
      <c r="L392" s="2">
        <v>2414</v>
      </c>
    </row>
    <row r="393" spans="1:12">
      <c r="A393" s="2">
        <v>1985</v>
      </c>
      <c r="B393" s="2">
        <v>2</v>
      </c>
      <c r="C393" s="2" t="s">
        <v>277</v>
      </c>
      <c r="D393" s="2" t="s">
        <v>281</v>
      </c>
      <c r="E393" s="2" t="s">
        <v>287</v>
      </c>
      <c r="F393" s="2">
        <v>3649617</v>
      </c>
      <c r="G393" s="2">
        <v>5142</v>
      </c>
      <c r="H393" s="2">
        <v>3417771</v>
      </c>
      <c r="I393" s="2">
        <v>2136</v>
      </c>
      <c r="J393" s="2">
        <v>7067388</v>
      </c>
      <c r="K393" s="2">
        <v>4431717</v>
      </c>
      <c r="L393" s="2">
        <v>8676</v>
      </c>
    </row>
    <row r="394" spans="1:12">
      <c r="A394" s="2">
        <v>1985</v>
      </c>
      <c r="B394" s="2">
        <v>2</v>
      </c>
      <c r="C394" s="2" t="s">
        <v>277</v>
      </c>
      <c r="D394" s="2" t="s">
        <v>281</v>
      </c>
      <c r="E394" s="2" t="s">
        <v>114</v>
      </c>
      <c r="F394" s="2">
        <v>548601</v>
      </c>
      <c r="G394" s="2">
        <v>555</v>
      </c>
      <c r="H394" s="2">
        <v>122787</v>
      </c>
      <c r="I394" s="2">
        <v>94</v>
      </c>
      <c r="J394" s="2">
        <v>671388</v>
      </c>
      <c r="K394" s="2">
        <v>403957</v>
      </c>
      <c r="L394" s="2">
        <v>815</v>
      </c>
    </row>
    <row r="395" spans="1:12">
      <c r="A395" s="2">
        <v>1985</v>
      </c>
      <c r="B395" s="2">
        <v>2</v>
      </c>
      <c r="C395" s="2" t="s">
        <v>328</v>
      </c>
      <c r="D395" s="2" t="s">
        <v>173</v>
      </c>
      <c r="E395" s="2" t="s">
        <v>119</v>
      </c>
      <c r="F395" s="2">
        <v>438</v>
      </c>
      <c r="G395" s="2">
        <v>2</v>
      </c>
      <c r="H395" s="2">
        <v>24487</v>
      </c>
      <c r="I395" s="2">
        <v>26</v>
      </c>
      <c r="J395" s="2">
        <v>24925</v>
      </c>
      <c r="K395" s="2">
        <v>19487</v>
      </c>
      <c r="L395" s="2">
        <v>31</v>
      </c>
    </row>
    <row r="396" spans="1:12">
      <c r="A396" s="2">
        <v>1985</v>
      </c>
      <c r="B396" s="2">
        <v>2</v>
      </c>
      <c r="C396" s="2" t="s">
        <v>328</v>
      </c>
      <c r="D396" s="2" t="s">
        <v>181</v>
      </c>
      <c r="E396" s="2" t="s">
        <v>120</v>
      </c>
      <c r="F396" s="2">
        <v>0</v>
      </c>
      <c r="G396" s="2">
        <v>0</v>
      </c>
      <c r="H396" s="2">
        <v>0</v>
      </c>
      <c r="I396" s="2">
        <v>16</v>
      </c>
      <c r="J396" s="2">
        <v>0</v>
      </c>
      <c r="K396" s="2">
        <v>15880</v>
      </c>
      <c r="L396" s="2">
        <v>35</v>
      </c>
    </row>
    <row r="397" spans="1:12">
      <c r="A397" s="2">
        <v>1985</v>
      </c>
      <c r="B397" s="2">
        <v>2</v>
      </c>
      <c r="C397" s="2" t="s">
        <v>328</v>
      </c>
      <c r="D397" s="2" t="s">
        <v>181</v>
      </c>
      <c r="E397" s="2" t="s">
        <v>286</v>
      </c>
      <c r="F397" s="2">
        <v>0</v>
      </c>
      <c r="G397" s="2">
        <v>0</v>
      </c>
      <c r="H397" s="2">
        <v>10719539</v>
      </c>
      <c r="I397" s="2">
        <v>3341</v>
      </c>
      <c r="J397" s="2">
        <v>10719539</v>
      </c>
      <c r="K397" s="2">
        <v>1894354</v>
      </c>
      <c r="L397" s="2">
        <v>3528</v>
      </c>
    </row>
    <row r="398" spans="1:12">
      <c r="A398" s="2">
        <v>1985</v>
      </c>
      <c r="B398" s="2">
        <v>2</v>
      </c>
      <c r="C398" s="2" t="s">
        <v>182</v>
      </c>
      <c r="D398" s="2" t="s">
        <v>183</v>
      </c>
      <c r="E398" s="2" t="s">
        <v>121</v>
      </c>
      <c r="F398" s="2">
        <v>10177916</v>
      </c>
      <c r="G398" s="2">
        <v>8754</v>
      </c>
      <c r="H398" s="2">
        <v>4941729</v>
      </c>
      <c r="I398" s="2">
        <v>3553</v>
      </c>
      <c r="J398" s="2">
        <v>15119645</v>
      </c>
      <c r="K398" s="2">
        <v>8406946</v>
      </c>
      <c r="L398" s="2">
        <v>15649</v>
      </c>
    </row>
    <row r="399" spans="1:12">
      <c r="A399" s="2">
        <v>1985</v>
      </c>
      <c r="B399" s="2">
        <v>2</v>
      </c>
      <c r="C399" s="2" t="s">
        <v>182</v>
      </c>
      <c r="D399" s="2" t="s">
        <v>183</v>
      </c>
      <c r="E399" s="2" t="s">
        <v>289</v>
      </c>
      <c r="F399" s="2">
        <v>202979</v>
      </c>
      <c r="G399" s="2">
        <v>113</v>
      </c>
      <c r="H399" s="2">
        <v>7808989</v>
      </c>
      <c r="I399" s="2">
        <v>4686</v>
      </c>
      <c r="J399" s="2">
        <v>8022796</v>
      </c>
      <c r="K399" s="2">
        <v>3070200</v>
      </c>
      <c r="L399" s="2">
        <v>5680</v>
      </c>
    </row>
    <row r="400" spans="1:12">
      <c r="A400" s="2">
        <v>1985</v>
      </c>
      <c r="B400" s="2">
        <v>2</v>
      </c>
      <c r="C400" s="2" t="s">
        <v>182</v>
      </c>
      <c r="D400" s="2" t="s">
        <v>183</v>
      </c>
      <c r="E400" s="2" t="s">
        <v>113</v>
      </c>
      <c r="F400" s="2">
        <v>4732789</v>
      </c>
      <c r="G400" s="2">
        <v>3351</v>
      </c>
      <c r="H400" s="2">
        <v>5621356</v>
      </c>
      <c r="I400" s="2">
        <v>3131</v>
      </c>
      <c r="J400" s="2">
        <v>10354145</v>
      </c>
      <c r="K400" s="2">
        <v>4330334</v>
      </c>
      <c r="L400" s="2">
        <v>7995</v>
      </c>
    </row>
    <row r="401" spans="1:12">
      <c r="A401" s="2">
        <v>1985</v>
      </c>
      <c r="B401" s="2">
        <v>2</v>
      </c>
      <c r="C401" s="2" t="s">
        <v>182</v>
      </c>
      <c r="D401" s="2" t="s">
        <v>184</v>
      </c>
      <c r="E401" s="2" t="s">
        <v>122</v>
      </c>
      <c r="F401" s="2">
        <v>49501</v>
      </c>
      <c r="G401" s="2">
        <v>35</v>
      </c>
      <c r="H401" s="2">
        <v>112932</v>
      </c>
      <c r="I401" s="2">
        <v>94</v>
      </c>
      <c r="J401" s="2">
        <v>162433</v>
      </c>
      <c r="K401" s="2">
        <v>88691</v>
      </c>
      <c r="L401" s="2">
        <v>166</v>
      </c>
    </row>
    <row r="402" spans="1:12">
      <c r="A402" s="2">
        <v>1985</v>
      </c>
      <c r="B402" s="2">
        <v>2</v>
      </c>
      <c r="C402" s="2" t="s">
        <v>182</v>
      </c>
      <c r="D402" s="2" t="s">
        <v>184</v>
      </c>
      <c r="E402" s="2" t="s">
        <v>123</v>
      </c>
      <c r="F402" s="2">
        <v>0</v>
      </c>
      <c r="G402" s="2">
        <v>0</v>
      </c>
      <c r="H402" s="2">
        <v>330339</v>
      </c>
      <c r="I402" s="2">
        <v>162</v>
      </c>
      <c r="J402" s="2">
        <v>330339</v>
      </c>
      <c r="K402" s="2">
        <v>109336</v>
      </c>
      <c r="L402" s="2">
        <v>201</v>
      </c>
    </row>
    <row r="403" spans="1:12">
      <c r="A403" s="2">
        <v>1985</v>
      </c>
      <c r="B403" s="2">
        <v>2</v>
      </c>
      <c r="C403" s="2" t="s">
        <v>182</v>
      </c>
      <c r="D403" s="2" t="s">
        <v>184</v>
      </c>
      <c r="E403" s="2" t="s">
        <v>124</v>
      </c>
      <c r="F403" s="2">
        <v>0</v>
      </c>
      <c r="G403" s="2">
        <v>0</v>
      </c>
      <c r="H403" s="2">
        <v>1490839</v>
      </c>
      <c r="I403" s="2">
        <v>1137</v>
      </c>
      <c r="J403" s="2">
        <v>1490839</v>
      </c>
      <c r="K403" s="2">
        <v>689257</v>
      </c>
      <c r="L403" s="2">
        <v>1206</v>
      </c>
    </row>
    <row r="404" spans="1:12">
      <c r="A404" s="2">
        <v>1985</v>
      </c>
      <c r="B404" s="2">
        <v>2</v>
      </c>
      <c r="C404" s="2" t="s">
        <v>182</v>
      </c>
      <c r="D404" s="2" t="s">
        <v>184</v>
      </c>
      <c r="E404" s="2" t="s">
        <v>125</v>
      </c>
      <c r="F404" s="2">
        <v>0</v>
      </c>
      <c r="G404" s="2">
        <v>1</v>
      </c>
      <c r="H404" s="2">
        <v>757216</v>
      </c>
      <c r="I404" s="2">
        <v>751</v>
      </c>
      <c r="J404" s="2">
        <v>758188</v>
      </c>
      <c r="K404" s="2">
        <v>640617</v>
      </c>
      <c r="L404" s="2">
        <v>833</v>
      </c>
    </row>
    <row r="405" spans="1:12">
      <c r="A405" s="2">
        <v>1985</v>
      </c>
      <c r="B405" s="2">
        <v>2</v>
      </c>
      <c r="C405" s="2" t="s">
        <v>190</v>
      </c>
      <c r="D405" s="2" t="s">
        <v>191</v>
      </c>
      <c r="E405" s="2" t="s">
        <v>126</v>
      </c>
      <c r="F405" s="2">
        <v>0</v>
      </c>
      <c r="G405" s="2">
        <v>0</v>
      </c>
      <c r="H405" s="2">
        <v>17000</v>
      </c>
      <c r="I405" s="2">
        <v>17</v>
      </c>
      <c r="J405" s="2">
        <v>17000</v>
      </c>
      <c r="K405" s="2">
        <v>8840</v>
      </c>
      <c r="L405" s="2">
        <v>17</v>
      </c>
    </row>
    <row r="406" spans="1:12">
      <c r="A406" s="2">
        <v>1985</v>
      </c>
      <c r="B406" s="2">
        <v>2</v>
      </c>
      <c r="C406" s="2" t="s">
        <v>190</v>
      </c>
      <c r="D406" s="2" t="s">
        <v>191</v>
      </c>
      <c r="E406" s="2" t="s">
        <v>127</v>
      </c>
      <c r="F406" s="2">
        <v>0</v>
      </c>
      <c r="G406" s="2">
        <v>0</v>
      </c>
      <c r="H406" s="2">
        <v>6416745</v>
      </c>
      <c r="I406" s="2">
        <v>1194</v>
      </c>
      <c r="J406" s="2">
        <v>6416745</v>
      </c>
      <c r="K406" s="2">
        <v>650520</v>
      </c>
      <c r="L406" s="2">
        <v>1245</v>
      </c>
    </row>
    <row r="407" spans="1:12">
      <c r="A407" s="2">
        <v>1985</v>
      </c>
      <c r="B407" s="2">
        <v>2</v>
      </c>
      <c r="C407" s="2" t="s">
        <v>190</v>
      </c>
      <c r="D407" s="2" t="s">
        <v>186</v>
      </c>
      <c r="E407" s="2" t="s">
        <v>126</v>
      </c>
      <c r="F407" s="2">
        <v>0</v>
      </c>
      <c r="G407" s="2">
        <v>0</v>
      </c>
      <c r="H407" s="2">
        <v>8103492</v>
      </c>
      <c r="I407" s="2">
        <v>994</v>
      </c>
      <c r="J407" s="2">
        <v>8103492</v>
      </c>
      <c r="K407" s="2">
        <v>640351</v>
      </c>
      <c r="L407" s="2">
        <v>1264</v>
      </c>
    </row>
    <row r="408" spans="1:12">
      <c r="A408" s="2">
        <v>1985</v>
      </c>
      <c r="B408" s="2">
        <v>2</v>
      </c>
      <c r="C408" s="2" t="s">
        <v>190</v>
      </c>
      <c r="D408" s="2" t="s">
        <v>186</v>
      </c>
      <c r="E408" s="2" t="s">
        <v>128</v>
      </c>
      <c r="F408" s="2">
        <v>0</v>
      </c>
      <c r="G408" s="2">
        <v>0</v>
      </c>
      <c r="H408" s="2">
        <v>29649833</v>
      </c>
      <c r="I408" s="2">
        <v>2691</v>
      </c>
      <c r="J408" s="2">
        <v>29649833</v>
      </c>
      <c r="K408" s="2">
        <v>1731495</v>
      </c>
      <c r="L408" s="2">
        <v>3411</v>
      </c>
    </row>
    <row r="409" spans="1:12">
      <c r="A409" s="2">
        <v>1985</v>
      </c>
      <c r="B409" s="2">
        <v>2</v>
      </c>
      <c r="C409" s="2" t="s">
        <v>187</v>
      </c>
      <c r="D409" s="2" t="s">
        <v>195</v>
      </c>
      <c r="E409" s="2" t="s">
        <v>129</v>
      </c>
      <c r="F409" s="2">
        <v>0</v>
      </c>
      <c r="G409" s="2">
        <v>0</v>
      </c>
      <c r="H409" s="2">
        <v>416935</v>
      </c>
      <c r="I409" s="2">
        <v>101</v>
      </c>
      <c r="J409" s="2">
        <v>416935</v>
      </c>
      <c r="K409" s="2">
        <v>65437</v>
      </c>
      <c r="L409" s="2">
        <v>116</v>
      </c>
    </row>
    <row r="410" spans="1:12">
      <c r="A410" s="2">
        <v>1985</v>
      </c>
      <c r="B410" s="2">
        <v>2</v>
      </c>
      <c r="C410" s="2" t="s">
        <v>187</v>
      </c>
      <c r="D410" s="2" t="s">
        <v>196</v>
      </c>
      <c r="E410" s="2" t="s">
        <v>130</v>
      </c>
      <c r="F410" s="2">
        <v>0</v>
      </c>
      <c r="G410" s="2">
        <v>0</v>
      </c>
      <c r="H410" s="2">
        <v>1188166</v>
      </c>
      <c r="I410" s="2">
        <v>588</v>
      </c>
      <c r="J410" s="2">
        <v>1188166</v>
      </c>
      <c r="K410" s="2">
        <v>360821</v>
      </c>
      <c r="L410" s="2">
        <v>725</v>
      </c>
    </row>
    <row r="411" spans="1:12">
      <c r="A411" s="2">
        <v>1985</v>
      </c>
      <c r="B411" s="2">
        <v>2</v>
      </c>
      <c r="C411" s="2" t="s">
        <v>197</v>
      </c>
      <c r="D411" s="2" t="s">
        <v>11</v>
      </c>
      <c r="E411" s="2" t="s">
        <v>131</v>
      </c>
      <c r="F411" s="2">
        <v>0</v>
      </c>
      <c r="G411" s="2">
        <v>0</v>
      </c>
      <c r="H411" s="2">
        <v>2577734</v>
      </c>
      <c r="I411" s="2">
        <v>878</v>
      </c>
      <c r="J411" s="2">
        <v>2577734</v>
      </c>
      <c r="K411" s="2">
        <v>485939</v>
      </c>
      <c r="L411" s="2">
        <v>922</v>
      </c>
    </row>
    <row r="412" spans="1:12">
      <c r="A412" s="2">
        <v>1985</v>
      </c>
      <c r="B412" s="2">
        <v>2</v>
      </c>
      <c r="C412" s="2" t="s">
        <v>197</v>
      </c>
      <c r="D412" s="2" t="s">
        <v>267</v>
      </c>
      <c r="E412" s="2" t="s">
        <v>288</v>
      </c>
      <c r="F412" s="2">
        <v>0</v>
      </c>
      <c r="G412" s="2">
        <v>0</v>
      </c>
      <c r="H412" s="2">
        <v>74922</v>
      </c>
      <c r="I412" s="2">
        <v>31</v>
      </c>
      <c r="J412" s="2">
        <v>74922</v>
      </c>
      <c r="K412" s="2">
        <v>18195</v>
      </c>
      <c r="L412" s="2">
        <v>36</v>
      </c>
    </row>
    <row r="413" spans="1:12">
      <c r="A413" s="2">
        <v>1985</v>
      </c>
      <c r="B413" s="2">
        <v>2</v>
      </c>
      <c r="C413" s="2" t="s">
        <v>197</v>
      </c>
      <c r="D413" s="2" t="s">
        <v>268</v>
      </c>
      <c r="E413" s="2" t="s">
        <v>288</v>
      </c>
      <c r="F413" s="2">
        <v>366128</v>
      </c>
      <c r="G413" s="2">
        <v>201</v>
      </c>
      <c r="H413" s="2">
        <v>2682470</v>
      </c>
      <c r="I413" s="2">
        <v>843</v>
      </c>
      <c r="J413" s="2">
        <v>3048598</v>
      </c>
      <c r="K413" s="2">
        <v>713077</v>
      </c>
      <c r="L413" s="2">
        <v>1394</v>
      </c>
    </row>
    <row r="414" spans="1:12">
      <c r="A414" s="2">
        <v>1985</v>
      </c>
      <c r="B414" s="2">
        <v>2</v>
      </c>
      <c r="C414" s="2" t="s">
        <v>197</v>
      </c>
      <c r="D414" s="2" t="s">
        <v>268</v>
      </c>
      <c r="E414" s="2" t="s">
        <v>128</v>
      </c>
      <c r="F414" s="2">
        <v>124022</v>
      </c>
      <c r="G414" s="2">
        <v>197</v>
      </c>
      <c r="H414" s="2">
        <v>5895772</v>
      </c>
      <c r="I414" s="2">
        <v>1513</v>
      </c>
      <c r="J414" s="2">
        <v>6019794</v>
      </c>
      <c r="K414" s="2">
        <v>999872</v>
      </c>
      <c r="L414" s="2">
        <v>2013</v>
      </c>
    </row>
    <row r="415" spans="1:12">
      <c r="A415" s="2">
        <v>1985</v>
      </c>
      <c r="B415" s="2">
        <v>2</v>
      </c>
      <c r="C415" s="2" t="s">
        <v>197</v>
      </c>
      <c r="D415" s="2" t="s">
        <v>269</v>
      </c>
      <c r="E415" s="2" t="s">
        <v>288</v>
      </c>
      <c r="F415" s="2">
        <v>124099</v>
      </c>
      <c r="G415" s="2">
        <v>224</v>
      </c>
      <c r="H415" s="2">
        <v>0</v>
      </c>
      <c r="I415" s="2">
        <v>1</v>
      </c>
      <c r="J415" s="2">
        <v>124099</v>
      </c>
      <c r="K415" s="2">
        <v>86296</v>
      </c>
      <c r="L415" s="2">
        <v>289</v>
      </c>
    </row>
    <row r="416" spans="1:12">
      <c r="A416" s="2">
        <v>1985</v>
      </c>
      <c r="B416" s="2">
        <v>2</v>
      </c>
      <c r="C416" s="2" t="s">
        <v>197</v>
      </c>
      <c r="D416" s="2" t="s">
        <v>269</v>
      </c>
      <c r="E416" s="2" t="s">
        <v>132</v>
      </c>
      <c r="F416" s="2">
        <v>150266</v>
      </c>
      <c r="G416" s="2">
        <v>174</v>
      </c>
      <c r="H416" s="2">
        <v>162999</v>
      </c>
      <c r="I416" s="2">
        <v>140</v>
      </c>
      <c r="J416" s="2">
        <v>313265</v>
      </c>
      <c r="K416" s="2">
        <v>190964</v>
      </c>
      <c r="L416" s="2">
        <v>407</v>
      </c>
    </row>
    <row r="417" spans="1:12">
      <c r="A417" s="2">
        <v>1985</v>
      </c>
      <c r="B417" s="2">
        <v>2</v>
      </c>
      <c r="C417" s="2" t="s">
        <v>197</v>
      </c>
      <c r="D417" s="2" t="s">
        <v>109</v>
      </c>
      <c r="E417" s="2" t="s">
        <v>132</v>
      </c>
      <c r="F417" s="2">
        <v>0</v>
      </c>
      <c r="G417" s="2">
        <v>0</v>
      </c>
      <c r="H417" s="2">
        <v>5478800</v>
      </c>
      <c r="I417" s="2">
        <v>1177</v>
      </c>
      <c r="J417" s="2">
        <v>5478800</v>
      </c>
      <c r="K417" s="2">
        <v>868234</v>
      </c>
      <c r="L417" s="2">
        <v>1587</v>
      </c>
    </row>
    <row r="418" spans="1:12">
      <c r="A418" s="2">
        <v>1985</v>
      </c>
      <c r="B418" s="2">
        <v>2</v>
      </c>
      <c r="C418" s="2" t="s">
        <v>197</v>
      </c>
      <c r="D418" s="2" t="s">
        <v>110</v>
      </c>
      <c r="E418" s="2" t="s">
        <v>288</v>
      </c>
      <c r="F418" s="2">
        <v>993918</v>
      </c>
      <c r="G418" s="2">
        <v>1029</v>
      </c>
      <c r="H418" s="2">
        <v>149</v>
      </c>
      <c r="I418" s="2">
        <v>14</v>
      </c>
      <c r="J418" s="2">
        <v>994067</v>
      </c>
      <c r="K418" s="2">
        <v>674724</v>
      </c>
      <c r="L418" s="2">
        <v>1409</v>
      </c>
    </row>
    <row r="419" spans="1:12">
      <c r="A419" s="2">
        <v>1985</v>
      </c>
      <c r="B419" s="2">
        <v>2</v>
      </c>
      <c r="C419" s="2" t="s">
        <v>197</v>
      </c>
      <c r="D419" s="2" t="s">
        <v>110</v>
      </c>
      <c r="E419" s="2" t="s">
        <v>133</v>
      </c>
      <c r="F419" s="2">
        <v>3007106</v>
      </c>
      <c r="G419" s="2">
        <v>1811</v>
      </c>
      <c r="H419" s="2">
        <v>0</v>
      </c>
      <c r="I419" s="2">
        <v>0</v>
      </c>
      <c r="J419" s="2">
        <v>3007106</v>
      </c>
      <c r="K419" s="2">
        <v>1332583</v>
      </c>
      <c r="L419" s="2">
        <v>2498</v>
      </c>
    </row>
    <row r="420" spans="1:12">
      <c r="A420" s="2">
        <v>1985</v>
      </c>
      <c r="B420" s="2">
        <v>2</v>
      </c>
      <c r="C420" s="2" t="s">
        <v>197</v>
      </c>
      <c r="D420" s="2" t="s">
        <v>111</v>
      </c>
      <c r="E420" s="2" t="s">
        <v>128</v>
      </c>
      <c r="F420" s="2">
        <v>0</v>
      </c>
      <c r="G420" s="2">
        <v>0</v>
      </c>
      <c r="H420" s="2">
        <v>20851</v>
      </c>
      <c r="I420" s="2">
        <v>2</v>
      </c>
      <c r="J420" s="2">
        <v>20851</v>
      </c>
      <c r="K420" s="2">
        <v>1343</v>
      </c>
      <c r="L420" s="2">
        <v>3</v>
      </c>
    </row>
    <row r="421" spans="1:12">
      <c r="A421" s="2">
        <v>1985</v>
      </c>
      <c r="B421" s="2">
        <v>3</v>
      </c>
      <c r="C421" s="2" t="s">
        <v>276</v>
      </c>
      <c r="D421" s="2" t="s">
        <v>276</v>
      </c>
      <c r="E421" s="2" t="s">
        <v>286</v>
      </c>
      <c r="F421" s="2">
        <v>0</v>
      </c>
      <c r="G421" s="2">
        <v>0</v>
      </c>
      <c r="H421" s="2">
        <v>0</v>
      </c>
      <c r="I421" s="2">
        <v>6</v>
      </c>
      <c r="J421" s="2">
        <v>0</v>
      </c>
      <c r="K421" s="2">
        <v>4506</v>
      </c>
      <c r="L421" s="2">
        <v>9</v>
      </c>
    </row>
    <row r="422" spans="1:12">
      <c r="A422" s="2">
        <v>1985</v>
      </c>
      <c r="B422" s="2">
        <v>3</v>
      </c>
      <c r="E422" s="2" t="s">
        <v>287</v>
      </c>
      <c r="F422" s="2">
        <v>0</v>
      </c>
      <c r="G422" s="2">
        <v>0</v>
      </c>
      <c r="H422" s="2">
        <v>12556</v>
      </c>
      <c r="I422" s="2">
        <v>15</v>
      </c>
      <c r="J422" s="2">
        <v>12556</v>
      </c>
      <c r="K422" s="2">
        <v>8437</v>
      </c>
      <c r="L422" s="2">
        <v>15</v>
      </c>
    </row>
    <row r="423" spans="1:12">
      <c r="A423" s="2">
        <v>1985</v>
      </c>
      <c r="B423" s="2">
        <v>3</v>
      </c>
      <c r="E423" s="2" t="s">
        <v>288</v>
      </c>
      <c r="F423" s="2">
        <v>0</v>
      </c>
      <c r="G423" s="2">
        <v>0</v>
      </c>
      <c r="H423" s="2">
        <v>64589</v>
      </c>
      <c r="I423" s="2">
        <v>19</v>
      </c>
      <c r="J423" s="2">
        <v>70799</v>
      </c>
      <c r="K423" s="2">
        <v>14526</v>
      </c>
      <c r="L423" s="2">
        <v>28</v>
      </c>
    </row>
    <row r="424" spans="1:12">
      <c r="A424" s="2">
        <v>1985</v>
      </c>
      <c r="B424" s="2">
        <v>3</v>
      </c>
      <c r="E424" s="2" t="s">
        <v>112</v>
      </c>
      <c r="F424" s="2">
        <v>0</v>
      </c>
      <c r="G424" s="2">
        <v>0</v>
      </c>
      <c r="H424" s="2">
        <v>0</v>
      </c>
      <c r="I424" s="2">
        <v>0</v>
      </c>
      <c r="J424" s="2">
        <v>300</v>
      </c>
      <c r="K424" s="2">
        <v>1560</v>
      </c>
      <c r="L424" s="2">
        <v>3</v>
      </c>
    </row>
    <row r="425" spans="1:12">
      <c r="A425" s="2">
        <v>1985</v>
      </c>
      <c r="B425" s="2">
        <v>3</v>
      </c>
      <c r="C425" s="2" t="s">
        <v>277</v>
      </c>
      <c r="D425" s="2" t="s">
        <v>278</v>
      </c>
      <c r="E425" s="2" t="s">
        <v>113</v>
      </c>
      <c r="F425" s="2">
        <v>14404528</v>
      </c>
      <c r="G425" s="2">
        <v>13020</v>
      </c>
      <c r="H425" s="2">
        <v>11005203</v>
      </c>
      <c r="I425" s="2">
        <v>7444</v>
      </c>
      <c r="J425" s="2">
        <v>25812859</v>
      </c>
      <c r="K425" s="2">
        <v>14097801</v>
      </c>
      <c r="L425" s="2">
        <v>26812</v>
      </c>
    </row>
    <row r="426" spans="1:12">
      <c r="A426" s="2">
        <v>1985</v>
      </c>
      <c r="B426" s="2">
        <v>3</v>
      </c>
      <c r="C426" s="2" t="s">
        <v>277</v>
      </c>
      <c r="D426" s="2" t="s">
        <v>278</v>
      </c>
      <c r="E426" s="2" t="s">
        <v>114</v>
      </c>
      <c r="F426" s="2">
        <v>816877</v>
      </c>
      <c r="G426" s="2">
        <v>1051</v>
      </c>
      <c r="H426" s="2">
        <v>346490</v>
      </c>
      <c r="I426" s="2">
        <v>433</v>
      </c>
      <c r="J426" s="2">
        <v>1181618</v>
      </c>
      <c r="K426" s="2">
        <v>859723</v>
      </c>
      <c r="L426" s="2">
        <v>1787</v>
      </c>
    </row>
    <row r="427" spans="1:12">
      <c r="A427" s="2">
        <v>1985</v>
      </c>
      <c r="B427" s="2">
        <v>3</v>
      </c>
      <c r="C427" s="2" t="s">
        <v>277</v>
      </c>
      <c r="D427" s="2" t="s">
        <v>278</v>
      </c>
      <c r="E427" s="2" t="s">
        <v>115</v>
      </c>
      <c r="F427" s="2">
        <v>8213563</v>
      </c>
      <c r="G427" s="2">
        <v>8613</v>
      </c>
      <c r="H427" s="2">
        <v>1671664</v>
      </c>
      <c r="I427" s="2">
        <v>1318</v>
      </c>
      <c r="J427" s="2">
        <v>9956877</v>
      </c>
      <c r="K427" s="2">
        <v>6158126</v>
      </c>
      <c r="L427" s="2">
        <v>13106</v>
      </c>
    </row>
    <row r="428" spans="1:12">
      <c r="A428" s="2">
        <v>1985</v>
      </c>
      <c r="B428" s="2">
        <v>3</v>
      </c>
      <c r="C428" s="2" t="s">
        <v>277</v>
      </c>
      <c r="D428" s="2" t="s">
        <v>278</v>
      </c>
      <c r="E428" s="2" t="s">
        <v>325</v>
      </c>
      <c r="F428" s="2">
        <v>14484829</v>
      </c>
      <c r="G428" s="2">
        <v>15204</v>
      </c>
      <c r="H428" s="2">
        <v>3867246</v>
      </c>
      <c r="I428" s="2">
        <v>2576</v>
      </c>
      <c r="J428" s="2">
        <v>18465326</v>
      </c>
      <c r="K428" s="2">
        <v>11992227</v>
      </c>
      <c r="L428" s="2">
        <v>23386</v>
      </c>
    </row>
    <row r="429" spans="1:12">
      <c r="A429" s="2">
        <v>1985</v>
      </c>
      <c r="B429" s="2">
        <v>3</v>
      </c>
      <c r="C429" s="2" t="s">
        <v>277</v>
      </c>
      <c r="D429" s="2" t="s">
        <v>279</v>
      </c>
      <c r="E429" s="2" t="s">
        <v>116</v>
      </c>
      <c r="F429" s="2">
        <v>470535</v>
      </c>
      <c r="G429" s="2">
        <v>328</v>
      </c>
      <c r="H429" s="2">
        <v>271985</v>
      </c>
      <c r="I429" s="2">
        <v>282</v>
      </c>
      <c r="J429" s="2">
        <v>742555</v>
      </c>
      <c r="K429" s="2">
        <v>344116</v>
      </c>
      <c r="L429" s="2">
        <v>749</v>
      </c>
    </row>
    <row r="430" spans="1:12">
      <c r="A430" s="2">
        <v>1985</v>
      </c>
      <c r="B430" s="2">
        <v>3</v>
      </c>
      <c r="C430" s="2" t="s">
        <v>277</v>
      </c>
      <c r="D430" s="2" t="s">
        <v>279</v>
      </c>
      <c r="E430" s="2" t="s">
        <v>117</v>
      </c>
      <c r="F430" s="2">
        <v>3002430</v>
      </c>
      <c r="G430" s="2">
        <v>3304</v>
      </c>
      <c r="H430" s="2">
        <v>5292840</v>
      </c>
      <c r="I430" s="2">
        <v>3896</v>
      </c>
      <c r="J430" s="2">
        <v>8488170</v>
      </c>
      <c r="K430" s="2">
        <v>4640160</v>
      </c>
      <c r="L430" s="2">
        <v>9225</v>
      </c>
    </row>
    <row r="431" spans="1:12">
      <c r="A431" s="2">
        <v>1985</v>
      </c>
      <c r="B431" s="2">
        <v>3</v>
      </c>
      <c r="C431" s="2" t="s">
        <v>277</v>
      </c>
      <c r="D431" s="2" t="s">
        <v>279</v>
      </c>
      <c r="E431" s="2" t="s">
        <v>112</v>
      </c>
      <c r="F431" s="2">
        <v>8272293</v>
      </c>
      <c r="G431" s="2">
        <v>10621</v>
      </c>
      <c r="H431" s="2">
        <v>8119386</v>
      </c>
      <c r="I431" s="2">
        <v>5658</v>
      </c>
      <c r="J431" s="2">
        <v>16457604</v>
      </c>
      <c r="K431" s="2">
        <v>10441162</v>
      </c>
      <c r="L431" s="2">
        <v>20466</v>
      </c>
    </row>
    <row r="432" spans="1:12">
      <c r="A432" s="2">
        <v>1985</v>
      </c>
      <c r="B432" s="2">
        <v>3</v>
      </c>
      <c r="C432" s="2" t="s">
        <v>277</v>
      </c>
      <c r="D432" s="2" t="s">
        <v>279</v>
      </c>
      <c r="E432" s="2" t="s">
        <v>325</v>
      </c>
      <c r="F432" s="2">
        <v>9584445</v>
      </c>
      <c r="G432" s="2">
        <v>8100</v>
      </c>
      <c r="H432" s="2">
        <v>2418528</v>
      </c>
      <c r="I432" s="2">
        <v>1527</v>
      </c>
      <c r="J432" s="2">
        <v>12124874</v>
      </c>
      <c r="K432" s="2">
        <v>6264512</v>
      </c>
      <c r="L432" s="2">
        <v>12259</v>
      </c>
    </row>
    <row r="433" spans="1:12">
      <c r="A433" s="2">
        <v>1985</v>
      </c>
      <c r="B433" s="2">
        <v>3</v>
      </c>
      <c r="C433" s="2" t="s">
        <v>277</v>
      </c>
      <c r="D433" s="2" t="s">
        <v>280</v>
      </c>
      <c r="E433" s="2" t="s">
        <v>112</v>
      </c>
      <c r="F433" s="2">
        <v>142209</v>
      </c>
      <c r="G433" s="2">
        <v>394</v>
      </c>
      <c r="H433" s="2">
        <v>322006</v>
      </c>
      <c r="I433" s="2">
        <v>679</v>
      </c>
      <c r="J433" s="2">
        <v>774467</v>
      </c>
      <c r="K433" s="2">
        <v>852633</v>
      </c>
      <c r="L433" s="2">
        <v>2221</v>
      </c>
    </row>
    <row r="434" spans="1:12">
      <c r="A434" s="2">
        <v>1985</v>
      </c>
      <c r="B434" s="2">
        <v>3</v>
      </c>
      <c r="C434" s="2" t="s">
        <v>277</v>
      </c>
      <c r="D434" s="2" t="s">
        <v>281</v>
      </c>
      <c r="E434" s="2" t="s">
        <v>287</v>
      </c>
      <c r="F434" s="2">
        <v>3145759</v>
      </c>
      <c r="G434" s="2">
        <v>5161</v>
      </c>
      <c r="H434" s="2">
        <v>3379822</v>
      </c>
      <c r="I434" s="2">
        <v>2169</v>
      </c>
      <c r="J434" s="2">
        <v>6525582</v>
      </c>
      <c r="K434" s="2">
        <v>4194129</v>
      </c>
      <c r="L434" s="2">
        <v>8781</v>
      </c>
    </row>
    <row r="435" spans="1:12">
      <c r="A435" s="2">
        <v>1985</v>
      </c>
      <c r="B435" s="2">
        <v>3</v>
      </c>
      <c r="C435" s="2" t="s">
        <v>277</v>
      </c>
      <c r="D435" s="2" t="s">
        <v>281</v>
      </c>
      <c r="E435" s="2" t="s">
        <v>114</v>
      </c>
      <c r="F435" s="2">
        <v>822999</v>
      </c>
      <c r="G435" s="2">
        <v>582</v>
      </c>
      <c r="H435" s="2">
        <v>139090</v>
      </c>
      <c r="I435" s="2">
        <v>114</v>
      </c>
      <c r="J435" s="2">
        <v>962089</v>
      </c>
      <c r="K435" s="2">
        <v>443839</v>
      </c>
      <c r="L435" s="2">
        <v>852</v>
      </c>
    </row>
    <row r="436" spans="1:12">
      <c r="A436" s="2">
        <v>1985</v>
      </c>
      <c r="B436" s="2">
        <v>3</v>
      </c>
      <c r="C436" s="2" t="s">
        <v>328</v>
      </c>
      <c r="D436" s="2" t="s">
        <v>173</v>
      </c>
      <c r="E436" s="2" t="s">
        <v>119</v>
      </c>
      <c r="F436" s="2">
        <v>1272</v>
      </c>
      <c r="G436" s="2">
        <v>2</v>
      </c>
      <c r="H436" s="2">
        <v>10311</v>
      </c>
      <c r="I436" s="2">
        <v>16</v>
      </c>
      <c r="J436" s="2">
        <v>11583</v>
      </c>
      <c r="K436" s="2">
        <v>8439</v>
      </c>
      <c r="L436" s="2">
        <v>18</v>
      </c>
    </row>
    <row r="437" spans="1:12">
      <c r="A437" s="2">
        <v>1985</v>
      </c>
      <c r="B437" s="2">
        <v>3</v>
      </c>
      <c r="C437" s="2" t="s">
        <v>328</v>
      </c>
      <c r="D437" s="2" t="s">
        <v>181</v>
      </c>
      <c r="E437" s="2" t="s">
        <v>120</v>
      </c>
      <c r="F437" s="2">
        <v>0</v>
      </c>
      <c r="G437" s="2">
        <v>0</v>
      </c>
      <c r="H437" s="2">
        <v>5000</v>
      </c>
      <c r="I437" s="2">
        <v>29</v>
      </c>
      <c r="J437" s="2">
        <v>5000</v>
      </c>
      <c r="K437" s="2">
        <v>14896</v>
      </c>
      <c r="L437" s="2">
        <v>53</v>
      </c>
    </row>
    <row r="438" spans="1:12">
      <c r="A438" s="2">
        <v>1985</v>
      </c>
      <c r="B438" s="2">
        <v>3</v>
      </c>
      <c r="C438" s="2" t="s">
        <v>328</v>
      </c>
      <c r="D438" s="2" t="s">
        <v>181</v>
      </c>
      <c r="E438" s="2" t="s">
        <v>286</v>
      </c>
      <c r="F438" s="2">
        <v>0</v>
      </c>
      <c r="G438" s="2">
        <v>0</v>
      </c>
      <c r="H438" s="2">
        <v>13051480</v>
      </c>
      <c r="I438" s="2">
        <v>3360</v>
      </c>
      <c r="J438" s="2">
        <v>13051480</v>
      </c>
      <c r="K438" s="2">
        <v>1955647</v>
      </c>
      <c r="L438" s="2">
        <v>3551</v>
      </c>
    </row>
    <row r="439" spans="1:12">
      <c r="A439" s="2">
        <v>1985</v>
      </c>
      <c r="B439" s="2">
        <v>3</v>
      </c>
      <c r="C439" s="2" t="s">
        <v>182</v>
      </c>
      <c r="D439" s="2" t="s">
        <v>183</v>
      </c>
      <c r="E439" s="2" t="s">
        <v>121</v>
      </c>
      <c r="F439" s="2">
        <v>9036809</v>
      </c>
      <c r="G439" s="2">
        <v>8895</v>
      </c>
      <c r="H439" s="2">
        <v>5786152</v>
      </c>
      <c r="I439" s="2">
        <v>3503</v>
      </c>
      <c r="J439" s="2">
        <v>14822961</v>
      </c>
      <c r="K439" s="2">
        <v>7992669</v>
      </c>
      <c r="L439" s="2">
        <v>15547</v>
      </c>
    </row>
    <row r="440" spans="1:12">
      <c r="A440" s="2">
        <v>1985</v>
      </c>
      <c r="B440" s="2">
        <v>3</v>
      </c>
      <c r="C440" s="2" t="s">
        <v>182</v>
      </c>
      <c r="D440" s="2" t="s">
        <v>183</v>
      </c>
      <c r="E440" s="2" t="s">
        <v>289</v>
      </c>
      <c r="F440" s="2">
        <v>174441</v>
      </c>
      <c r="G440" s="2">
        <v>110</v>
      </c>
      <c r="H440" s="2">
        <v>7508894</v>
      </c>
      <c r="I440" s="2">
        <v>4560</v>
      </c>
      <c r="J440" s="2">
        <v>7688300</v>
      </c>
      <c r="K440" s="2">
        <v>2932814</v>
      </c>
      <c r="L440" s="2">
        <v>5474</v>
      </c>
    </row>
    <row r="441" spans="1:12">
      <c r="A441" s="2">
        <v>1985</v>
      </c>
      <c r="B441" s="2">
        <v>3</v>
      </c>
      <c r="C441" s="2" t="s">
        <v>182</v>
      </c>
      <c r="D441" s="2" t="s">
        <v>183</v>
      </c>
      <c r="E441" s="2" t="s">
        <v>113</v>
      </c>
      <c r="F441" s="2">
        <v>4588529</v>
      </c>
      <c r="G441" s="2">
        <v>3294</v>
      </c>
      <c r="H441" s="2">
        <v>5359908</v>
      </c>
      <c r="I441" s="2">
        <v>3112</v>
      </c>
      <c r="J441" s="2">
        <v>9948437</v>
      </c>
      <c r="K441" s="2">
        <v>4148885</v>
      </c>
      <c r="L441" s="2">
        <v>7913</v>
      </c>
    </row>
    <row r="442" spans="1:12">
      <c r="A442" s="2">
        <v>1985</v>
      </c>
      <c r="B442" s="2">
        <v>3</v>
      </c>
      <c r="C442" s="2" t="s">
        <v>182</v>
      </c>
      <c r="D442" s="2" t="s">
        <v>184</v>
      </c>
      <c r="E442" s="2" t="s">
        <v>122</v>
      </c>
      <c r="F442" s="2">
        <v>36736</v>
      </c>
      <c r="G442" s="2">
        <v>35</v>
      </c>
      <c r="H442" s="2">
        <v>108356</v>
      </c>
      <c r="I442" s="2">
        <v>96</v>
      </c>
      <c r="J442" s="2">
        <v>145092</v>
      </c>
      <c r="K442" s="2">
        <v>96081</v>
      </c>
      <c r="L442" s="2">
        <v>165</v>
      </c>
    </row>
    <row r="443" spans="1:12">
      <c r="A443" s="2">
        <v>1985</v>
      </c>
      <c r="B443" s="2">
        <v>3</v>
      </c>
      <c r="C443" s="2" t="s">
        <v>182</v>
      </c>
      <c r="D443" s="2" t="s">
        <v>184</v>
      </c>
      <c r="E443" s="2" t="s">
        <v>123</v>
      </c>
      <c r="F443" s="2">
        <v>0</v>
      </c>
      <c r="G443" s="2">
        <v>0</v>
      </c>
      <c r="H443" s="2">
        <v>194462</v>
      </c>
      <c r="I443" s="2">
        <v>161</v>
      </c>
      <c r="J443" s="2">
        <v>194462</v>
      </c>
      <c r="K443" s="2">
        <v>103297</v>
      </c>
      <c r="L443" s="2">
        <v>200</v>
      </c>
    </row>
    <row r="444" spans="1:12">
      <c r="A444" s="2">
        <v>1985</v>
      </c>
      <c r="B444" s="2">
        <v>3</v>
      </c>
      <c r="C444" s="2" t="s">
        <v>182</v>
      </c>
      <c r="D444" s="2" t="s">
        <v>184</v>
      </c>
      <c r="E444" s="2" t="s">
        <v>124</v>
      </c>
      <c r="F444" s="2">
        <v>0</v>
      </c>
      <c r="G444" s="2">
        <v>0</v>
      </c>
      <c r="H444" s="2">
        <v>1442295</v>
      </c>
      <c r="I444" s="2">
        <v>1146</v>
      </c>
      <c r="J444" s="2">
        <v>1442295</v>
      </c>
      <c r="K444" s="2">
        <v>610723</v>
      </c>
      <c r="L444" s="2">
        <v>1215</v>
      </c>
    </row>
    <row r="445" spans="1:12">
      <c r="A445" s="2">
        <v>1985</v>
      </c>
      <c r="B445" s="2">
        <v>3</v>
      </c>
      <c r="C445" s="2" t="s">
        <v>182</v>
      </c>
      <c r="D445" s="2" t="s">
        <v>184</v>
      </c>
      <c r="E445" s="2" t="s">
        <v>125</v>
      </c>
      <c r="F445" s="2">
        <v>0</v>
      </c>
      <c r="G445" s="2">
        <v>1</v>
      </c>
      <c r="H445" s="2">
        <v>596099</v>
      </c>
      <c r="I445" s="2">
        <v>684</v>
      </c>
      <c r="J445" s="2">
        <v>598475</v>
      </c>
      <c r="K445" s="2">
        <v>581070</v>
      </c>
      <c r="L445" s="2">
        <v>740</v>
      </c>
    </row>
    <row r="446" spans="1:12">
      <c r="A446" s="2">
        <v>1985</v>
      </c>
      <c r="B446" s="2">
        <v>3</v>
      </c>
      <c r="C446" s="2" t="s">
        <v>190</v>
      </c>
      <c r="D446" s="2" t="s">
        <v>191</v>
      </c>
      <c r="E446" s="2" t="s">
        <v>126</v>
      </c>
      <c r="F446" s="2">
        <v>0</v>
      </c>
      <c r="G446" s="2">
        <v>0</v>
      </c>
      <c r="H446" s="2">
        <v>44000</v>
      </c>
      <c r="I446" s="2">
        <v>17</v>
      </c>
      <c r="J446" s="2">
        <v>44000</v>
      </c>
      <c r="K446" s="2">
        <v>7797</v>
      </c>
      <c r="L446" s="2">
        <v>17</v>
      </c>
    </row>
    <row r="447" spans="1:12">
      <c r="A447" s="2">
        <v>1985</v>
      </c>
      <c r="B447" s="2">
        <v>3</v>
      </c>
      <c r="C447" s="2" t="s">
        <v>190</v>
      </c>
      <c r="D447" s="2" t="s">
        <v>191</v>
      </c>
      <c r="E447" s="2" t="s">
        <v>127</v>
      </c>
      <c r="F447" s="2">
        <v>0</v>
      </c>
      <c r="G447" s="2">
        <v>0</v>
      </c>
      <c r="H447" s="2">
        <v>6455854</v>
      </c>
      <c r="I447" s="2">
        <v>1137</v>
      </c>
      <c r="J447" s="2">
        <v>6455854</v>
      </c>
      <c r="K447" s="2">
        <v>629165</v>
      </c>
      <c r="L447" s="2">
        <v>1187</v>
      </c>
    </row>
    <row r="448" spans="1:12">
      <c r="A448" s="2">
        <v>1985</v>
      </c>
      <c r="B448" s="2">
        <v>3</v>
      </c>
      <c r="C448" s="2" t="s">
        <v>190</v>
      </c>
      <c r="D448" s="2" t="s">
        <v>186</v>
      </c>
      <c r="E448" s="2" t="s">
        <v>126</v>
      </c>
      <c r="F448" s="2">
        <v>0</v>
      </c>
      <c r="G448" s="2">
        <v>0</v>
      </c>
      <c r="H448" s="2">
        <v>8865816</v>
      </c>
      <c r="I448" s="2">
        <v>1011</v>
      </c>
      <c r="J448" s="2">
        <v>8865816</v>
      </c>
      <c r="K448" s="2">
        <v>622953</v>
      </c>
      <c r="L448" s="2">
        <v>1246</v>
      </c>
    </row>
    <row r="449" spans="1:12">
      <c r="A449" s="2">
        <v>1985</v>
      </c>
      <c r="B449" s="2">
        <v>3</v>
      </c>
      <c r="C449" s="2" t="s">
        <v>190</v>
      </c>
      <c r="D449" s="2" t="s">
        <v>186</v>
      </c>
      <c r="E449" s="2" t="s">
        <v>128</v>
      </c>
      <c r="F449" s="2">
        <v>0</v>
      </c>
      <c r="G449" s="2">
        <v>0</v>
      </c>
      <c r="H449" s="2">
        <v>24299332</v>
      </c>
      <c r="I449" s="2">
        <v>2746</v>
      </c>
      <c r="J449" s="2">
        <v>24299332</v>
      </c>
      <c r="K449" s="2">
        <v>1675332</v>
      </c>
      <c r="L449" s="2">
        <v>3412</v>
      </c>
    </row>
    <row r="450" spans="1:12">
      <c r="A450" s="2">
        <v>1985</v>
      </c>
      <c r="B450" s="2">
        <v>3</v>
      </c>
      <c r="C450" s="2" t="s">
        <v>187</v>
      </c>
      <c r="D450" s="2" t="s">
        <v>195</v>
      </c>
      <c r="E450" s="2" t="s">
        <v>129</v>
      </c>
      <c r="F450" s="2">
        <v>0</v>
      </c>
      <c r="G450" s="2">
        <v>0</v>
      </c>
      <c r="H450" s="2">
        <v>269467</v>
      </c>
      <c r="I450" s="2">
        <v>104</v>
      </c>
      <c r="J450" s="2">
        <v>269467</v>
      </c>
      <c r="K450" s="2">
        <v>61929</v>
      </c>
      <c r="L450" s="2">
        <v>119</v>
      </c>
    </row>
    <row r="451" spans="1:12">
      <c r="A451" s="2">
        <v>1985</v>
      </c>
      <c r="B451" s="2">
        <v>3</v>
      </c>
      <c r="C451" s="2" t="s">
        <v>187</v>
      </c>
      <c r="D451" s="2" t="s">
        <v>196</v>
      </c>
      <c r="E451" s="2" t="s">
        <v>130</v>
      </c>
      <c r="F451" s="2">
        <v>0</v>
      </c>
      <c r="G451" s="2">
        <v>0</v>
      </c>
      <c r="H451" s="2">
        <v>1115016</v>
      </c>
      <c r="I451" s="2">
        <v>636</v>
      </c>
      <c r="J451" s="2">
        <v>1115016</v>
      </c>
      <c r="K451" s="2">
        <v>387225</v>
      </c>
      <c r="L451" s="2">
        <v>780</v>
      </c>
    </row>
    <row r="452" spans="1:12">
      <c r="A452" s="2">
        <v>1985</v>
      </c>
      <c r="B452" s="2">
        <v>3</v>
      </c>
      <c r="C452" s="2" t="s">
        <v>197</v>
      </c>
      <c r="D452" s="2" t="s">
        <v>11</v>
      </c>
      <c r="E452" s="2" t="s">
        <v>131</v>
      </c>
      <c r="F452" s="2">
        <v>0</v>
      </c>
      <c r="G452" s="2">
        <v>0</v>
      </c>
      <c r="H452" s="2">
        <v>2198445</v>
      </c>
      <c r="I452" s="2">
        <v>874</v>
      </c>
      <c r="J452" s="2">
        <v>2198445</v>
      </c>
      <c r="K452" s="2">
        <v>348110</v>
      </c>
      <c r="L452" s="2">
        <v>892</v>
      </c>
    </row>
    <row r="453" spans="1:12">
      <c r="A453" s="2">
        <v>1985</v>
      </c>
      <c r="B453" s="2">
        <v>3</v>
      </c>
      <c r="C453" s="2" t="s">
        <v>197</v>
      </c>
      <c r="D453" s="2" t="s">
        <v>267</v>
      </c>
      <c r="E453" s="2" t="s">
        <v>288</v>
      </c>
      <c r="F453" s="2">
        <v>0</v>
      </c>
      <c r="G453" s="2">
        <v>0</v>
      </c>
      <c r="H453" s="2">
        <v>103624</v>
      </c>
      <c r="I453" s="2">
        <v>25</v>
      </c>
      <c r="J453" s="2">
        <v>103624</v>
      </c>
      <c r="K453" s="2">
        <v>17423</v>
      </c>
      <c r="L453" s="2">
        <v>37</v>
      </c>
    </row>
    <row r="454" spans="1:12">
      <c r="A454" s="2">
        <v>1985</v>
      </c>
      <c r="B454" s="2">
        <v>3</v>
      </c>
      <c r="C454" s="2" t="s">
        <v>197</v>
      </c>
      <c r="D454" s="2" t="s">
        <v>268</v>
      </c>
      <c r="E454" s="2" t="s">
        <v>288</v>
      </c>
      <c r="F454" s="2">
        <v>437359</v>
      </c>
      <c r="G454" s="2">
        <v>143</v>
      </c>
      <c r="H454" s="2">
        <v>2272543</v>
      </c>
      <c r="I454" s="2">
        <v>874</v>
      </c>
      <c r="J454" s="2">
        <v>2709902</v>
      </c>
      <c r="K454" s="2">
        <v>634852</v>
      </c>
      <c r="L454" s="2">
        <v>1354</v>
      </c>
    </row>
    <row r="455" spans="1:12">
      <c r="A455" s="2">
        <v>1985</v>
      </c>
      <c r="B455" s="2">
        <v>3</v>
      </c>
      <c r="C455" s="2" t="s">
        <v>197</v>
      </c>
      <c r="D455" s="2" t="s">
        <v>268</v>
      </c>
      <c r="E455" s="2" t="s">
        <v>128</v>
      </c>
      <c r="F455" s="2">
        <v>316182</v>
      </c>
      <c r="G455" s="2">
        <v>194</v>
      </c>
      <c r="H455" s="2">
        <v>5053599</v>
      </c>
      <c r="I455" s="2">
        <v>1409</v>
      </c>
      <c r="J455" s="2">
        <v>5369781</v>
      </c>
      <c r="K455" s="2">
        <v>963107</v>
      </c>
      <c r="L455" s="2">
        <v>1915</v>
      </c>
    </row>
    <row r="456" spans="1:12">
      <c r="A456" s="2">
        <v>1985</v>
      </c>
      <c r="B456" s="2">
        <v>3</v>
      </c>
      <c r="C456" s="2" t="s">
        <v>197</v>
      </c>
      <c r="D456" s="2" t="s">
        <v>269</v>
      </c>
      <c r="E456" s="2" t="s">
        <v>288</v>
      </c>
      <c r="F456" s="2">
        <v>89817</v>
      </c>
      <c r="G456" s="2">
        <v>96</v>
      </c>
      <c r="H456" s="2">
        <v>0</v>
      </c>
      <c r="I456" s="2">
        <v>1</v>
      </c>
      <c r="J456" s="2">
        <v>89817</v>
      </c>
      <c r="K456" s="2">
        <v>64958</v>
      </c>
      <c r="L456" s="2">
        <v>142</v>
      </c>
    </row>
    <row r="457" spans="1:12">
      <c r="A457" s="2">
        <v>1985</v>
      </c>
      <c r="B457" s="2">
        <v>3</v>
      </c>
      <c r="C457" s="2" t="s">
        <v>197</v>
      </c>
      <c r="D457" s="2" t="s">
        <v>269</v>
      </c>
      <c r="E457" s="2" t="s">
        <v>132</v>
      </c>
      <c r="F457" s="2">
        <v>245328</v>
      </c>
      <c r="G457" s="2">
        <v>192</v>
      </c>
      <c r="H457" s="2">
        <v>250197</v>
      </c>
      <c r="I457" s="2">
        <v>139</v>
      </c>
      <c r="J457" s="2">
        <v>495525</v>
      </c>
      <c r="K457" s="2">
        <v>185128</v>
      </c>
      <c r="L457" s="2">
        <v>425</v>
      </c>
    </row>
    <row r="458" spans="1:12">
      <c r="A458" s="2">
        <v>1985</v>
      </c>
      <c r="B458" s="2">
        <v>3</v>
      </c>
      <c r="C458" s="2" t="s">
        <v>197</v>
      </c>
      <c r="D458" s="2" t="s">
        <v>109</v>
      </c>
      <c r="E458" s="2" t="s">
        <v>132</v>
      </c>
      <c r="F458" s="2">
        <v>0</v>
      </c>
      <c r="G458" s="2">
        <v>0</v>
      </c>
      <c r="H458" s="2">
        <v>5052909</v>
      </c>
      <c r="I458" s="2">
        <v>1184</v>
      </c>
      <c r="J458" s="2">
        <v>5052909</v>
      </c>
      <c r="K458" s="2">
        <v>838137</v>
      </c>
      <c r="L458" s="2">
        <v>1594</v>
      </c>
    </row>
    <row r="459" spans="1:12">
      <c r="A459" s="2">
        <v>1985</v>
      </c>
      <c r="B459" s="2">
        <v>3</v>
      </c>
      <c r="C459" s="2" t="s">
        <v>197</v>
      </c>
      <c r="D459" s="2" t="s">
        <v>110</v>
      </c>
      <c r="E459" s="2" t="s">
        <v>288</v>
      </c>
      <c r="F459" s="2">
        <v>1082550</v>
      </c>
      <c r="G459" s="2">
        <v>1034</v>
      </c>
      <c r="H459" s="2">
        <v>5022</v>
      </c>
      <c r="I459" s="2">
        <v>12</v>
      </c>
      <c r="J459" s="2">
        <v>1087572</v>
      </c>
      <c r="K459" s="2">
        <v>686609</v>
      </c>
      <c r="L459" s="2">
        <v>1436</v>
      </c>
    </row>
    <row r="460" spans="1:12">
      <c r="A460" s="2">
        <v>1985</v>
      </c>
      <c r="B460" s="2">
        <v>3</v>
      </c>
      <c r="C460" s="2" t="s">
        <v>197</v>
      </c>
      <c r="D460" s="2" t="s">
        <v>110</v>
      </c>
      <c r="E460" s="2" t="s">
        <v>133</v>
      </c>
      <c r="F460" s="2">
        <v>3345382</v>
      </c>
      <c r="G460" s="2">
        <v>1939</v>
      </c>
      <c r="H460" s="2">
        <v>0</v>
      </c>
      <c r="I460" s="2">
        <v>0</v>
      </c>
      <c r="J460" s="2">
        <v>3345382</v>
      </c>
      <c r="K460" s="2">
        <v>1362101</v>
      </c>
      <c r="L460" s="2">
        <v>2628</v>
      </c>
    </row>
    <row r="461" spans="1:12">
      <c r="A461" s="2">
        <v>1985</v>
      </c>
      <c r="B461" s="2">
        <v>3</v>
      </c>
      <c r="C461" s="2" t="s">
        <v>197</v>
      </c>
      <c r="D461" s="2" t="s">
        <v>111</v>
      </c>
      <c r="E461" s="2" t="s">
        <v>128</v>
      </c>
      <c r="F461" s="2">
        <v>0</v>
      </c>
      <c r="G461" s="2">
        <v>0</v>
      </c>
      <c r="H461" s="2">
        <v>961</v>
      </c>
      <c r="I461" s="2">
        <v>1</v>
      </c>
      <c r="J461" s="2">
        <v>961</v>
      </c>
      <c r="K461" s="2">
        <v>912</v>
      </c>
      <c r="L461" s="2">
        <v>2</v>
      </c>
    </row>
    <row r="462" spans="1:12">
      <c r="A462" s="2">
        <v>1985</v>
      </c>
      <c r="B462" s="2">
        <v>4</v>
      </c>
      <c r="C462" s="2" t="s">
        <v>276</v>
      </c>
      <c r="D462" s="2" t="s">
        <v>276</v>
      </c>
      <c r="E462" s="2" t="s">
        <v>286</v>
      </c>
      <c r="F462" s="2">
        <v>0</v>
      </c>
      <c r="G462" s="2">
        <v>0</v>
      </c>
      <c r="H462" s="2">
        <v>0</v>
      </c>
      <c r="I462" s="2">
        <v>4</v>
      </c>
      <c r="J462" s="2">
        <v>0</v>
      </c>
      <c r="K462" s="2">
        <v>2800</v>
      </c>
      <c r="L462" s="2">
        <v>6</v>
      </c>
    </row>
    <row r="463" spans="1:12">
      <c r="A463" s="2">
        <v>1985</v>
      </c>
      <c r="B463" s="2">
        <v>4</v>
      </c>
      <c r="E463" s="2" t="s">
        <v>287</v>
      </c>
      <c r="F463" s="2">
        <v>0</v>
      </c>
      <c r="G463" s="2">
        <v>0</v>
      </c>
      <c r="H463" s="2">
        <v>10053</v>
      </c>
      <c r="I463" s="2">
        <v>16</v>
      </c>
      <c r="J463" s="2">
        <v>10053</v>
      </c>
      <c r="K463" s="2">
        <v>8800</v>
      </c>
      <c r="L463" s="2">
        <v>16</v>
      </c>
    </row>
    <row r="464" spans="1:12">
      <c r="A464" s="2">
        <v>1985</v>
      </c>
      <c r="B464" s="2">
        <v>4</v>
      </c>
      <c r="E464" s="2" t="s">
        <v>288</v>
      </c>
      <c r="F464" s="2">
        <v>0</v>
      </c>
      <c r="G464" s="2">
        <v>0</v>
      </c>
      <c r="H464" s="2">
        <v>0</v>
      </c>
      <c r="I464" s="2">
        <v>3</v>
      </c>
      <c r="J464" s="2">
        <v>0</v>
      </c>
      <c r="K464" s="2">
        <v>2208</v>
      </c>
      <c r="L464" s="2">
        <v>3</v>
      </c>
    </row>
    <row r="465" spans="1:12">
      <c r="A465" s="2">
        <v>1985</v>
      </c>
      <c r="B465" s="2">
        <v>4</v>
      </c>
      <c r="E465" s="2" t="s">
        <v>112</v>
      </c>
      <c r="F465" s="2">
        <v>0</v>
      </c>
      <c r="G465" s="2">
        <v>0</v>
      </c>
      <c r="H465" s="2">
        <v>0</v>
      </c>
      <c r="I465" s="2">
        <v>0</v>
      </c>
      <c r="J465" s="2">
        <v>251</v>
      </c>
      <c r="K465" s="2">
        <v>260</v>
      </c>
      <c r="L465" s="2">
        <v>2</v>
      </c>
    </row>
    <row r="466" spans="1:12">
      <c r="A466" s="2">
        <v>1985</v>
      </c>
      <c r="B466" s="2">
        <v>4</v>
      </c>
      <c r="C466" s="2" t="s">
        <v>277</v>
      </c>
      <c r="D466" s="2" t="s">
        <v>278</v>
      </c>
      <c r="E466" s="2" t="s">
        <v>113</v>
      </c>
      <c r="F466" s="2">
        <v>15010452</v>
      </c>
      <c r="G466" s="2">
        <v>12934</v>
      </c>
      <c r="H466" s="2">
        <v>10464484</v>
      </c>
      <c r="I466" s="2">
        <v>7053</v>
      </c>
      <c r="J466" s="2">
        <v>25727916</v>
      </c>
      <c r="K466" s="2">
        <v>14167239</v>
      </c>
      <c r="L466" s="2">
        <v>26126</v>
      </c>
    </row>
    <row r="467" spans="1:12">
      <c r="A467" s="2">
        <v>1985</v>
      </c>
      <c r="B467" s="2">
        <v>4</v>
      </c>
      <c r="C467" s="2" t="s">
        <v>277</v>
      </c>
      <c r="D467" s="2" t="s">
        <v>278</v>
      </c>
      <c r="E467" s="2" t="s">
        <v>114</v>
      </c>
      <c r="F467" s="2">
        <v>858509</v>
      </c>
      <c r="G467" s="2">
        <v>954</v>
      </c>
      <c r="H467" s="2">
        <v>313447</v>
      </c>
      <c r="I467" s="2">
        <v>373</v>
      </c>
      <c r="J467" s="2">
        <v>1187006</v>
      </c>
      <c r="K467" s="2">
        <v>825644</v>
      </c>
      <c r="L467" s="2">
        <v>1642</v>
      </c>
    </row>
    <row r="468" spans="1:12">
      <c r="A468" s="2">
        <v>1985</v>
      </c>
      <c r="B468" s="2">
        <v>4</v>
      </c>
      <c r="C468" s="2" t="s">
        <v>277</v>
      </c>
      <c r="D468" s="2" t="s">
        <v>278</v>
      </c>
      <c r="E468" s="2" t="s">
        <v>115</v>
      </c>
      <c r="F468" s="2">
        <v>8541657</v>
      </c>
      <c r="G468" s="2">
        <v>8213</v>
      </c>
      <c r="H468" s="2">
        <v>1602549</v>
      </c>
      <c r="I468" s="2">
        <v>1261</v>
      </c>
      <c r="J468" s="2">
        <v>10192382</v>
      </c>
      <c r="K468" s="2">
        <v>5985594</v>
      </c>
      <c r="L468" s="2">
        <v>12545</v>
      </c>
    </row>
    <row r="469" spans="1:12">
      <c r="A469" s="2">
        <v>1985</v>
      </c>
      <c r="B469" s="2">
        <v>4</v>
      </c>
      <c r="C469" s="2" t="s">
        <v>277</v>
      </c>
      <c r="D469" s="2" t="s">
        <v>278</v>
      </c>
      <c r="E469" s="2" t="s">
        <v>325</v>
      </c>
      <c r="F469" s="2">
        <v>15297484</v>
      </c>
      <c r="G469" s="2">
        <v>14601</v>
      </c>
      <c r="H469" s="2">
        <v>4167797</v>
      </c>
      <c r="I469" s="2">
        <v>2745</v>
      </c>
      <c r="J469" s="2">
        <v>19558491</v>
      </c>
      <c r="K469" s="2">
        <v>11795714</v>
      </c>
      <c r="L469" s="2">
        <v>22675</v>
      </c>
    </row>
    <row r="470" spans="1:12">
      <c r="A470" s="2">
        <v>1985</v>
      </c>
      <c r="B470" s="2">
        <v>4</v>
      </c>
      <c r="C470" s="2" t="s">
        <v>277</v>
      </c>
      <c r="D470" s="2" t="s">
        <v>279</v>
      </c>
      <c r="E470" s="2" t="s">
        <v>116</v>
      </c>
      <c r="F470" s="2">
        <v>323655</v>
      </c>
      <c r="G470" s="2">
        <v>227</v>
      </c>
      <c r="H470" s="2">
        <v>246606</v>
      </c>
      <c r="I470" s="2">
        <v>205</v>
      </c>
      <c r="J470" s="2">
        <v>570577</v>
      </c>
      <c r="K470" s="2">
        <v>223854</v>
      </c>
      <c r="L470" s="2">
        <v>558</v>
      </c>
    </row>
    <row r="471" spans="1:12">
      <c r="A471" s="2">
        <v>1985</v>
      </c>
      <c r="B471" s="2">
        <v>4</v>
      </c>
      <c r="C471" s="2" t="s">
        <v>277</v>
      </c>
      <c r="D471" s="2" t="s">
        <v>279</v>
      </c>
      <c r="E471" s="2" t="s">
        <v>117</v>
      </c>
      <c r="F471" s="2">
        <v>3469939</v>
      </c>
      <c r="G471" s="2">
        <v>3291</v>
      </c>
      <c r="H471" s="2">
        <v>5818272</v>
      </c>
      <c r="I471" s="2">
        <v>3857</v>
      </c>
      <c r="J471" s="2">
        <v>9464726</v>
      </c>
      <c r="K471" s="2">
        <v>4823368</v>
      </c>
      <c r="L471" s="2">
        <v>9154</v>
      </c>
    </row>
    <row r="472" spans="1:12">
      <c r="A472" s="2">
        <v>1985</v>
      </c>
      <c r="B472" s="2">
        <v>4</v>
      </c>
      <c r="C472" s="2" t="s">
        <v>277</v>
      </c>
      <c r="D472" s="2" t="s">
        <v>279</v>
      </c>
      <c r="E472" s="2" t="s">
        <v>112</v>
      </c>
      <c r="F472" s="2">
        <v>8316287</v>
      </c>
      <c r="G472" s="2">
        <v>9924</v>
      </c>
      <c r="H472" s="2">
        <v>7180709</v>
      </c>
      <c r="I472" s="2">
        <v>5689</v>
      </c>
      <c r="J472" s="2">
        <v>15542052</v>
      </c>
      <c r="K472" s="2">
        <v>9717120</v>
      </c>
      <c r="L472" s="2">
        <v>19517</v>
      </c>
    </row>
    <row r="473" spans="1:12">
      <c r="A473" s="2">
        <v>1985</v>
      </c>
      <c r="B473" s="2">
        <v>4</v>
      </c>
      <c r="C473" s="2" t="s">
        <v>277</v>
      </c>
      <c r="D473" s="2" t="s">
        <v>279</v>
      </c>
      <c r="E473" s="2" t="s">
        <v>325</v>
      </c>
      <c r="F473" s="2">
        <v>10360736</v>
      </c>
      <c r="G473" s="2">
        <v>8043</v>
      </c>
      <c r="H473" s="2">
        <v>1931148</v>
      </c>
      <c r="I473" s="2">
        <v>1430</v>
      </c>
      <c r="J473" s="2">
        <v>12305928</v>
      </c>
      <c r="K473" s="2">
        <v>5896277</v>
      </c>
      <c r="L473" s="2">
        <v>12027</v>
      </c>
    </row>
    <row r="474" spans="1:12">
      <c r="A474" s="2">
        <v>1985</v>
      </c>
      <c r="B474" s="2">
        <v>4</v>
      </c>
      <c r="C474" s="2" t="s">
        <v>277</v>
      </c>
      <c r="D474" s="2" t="s">
        <v>280</v>
      </c>
      <c r="E474" s="2" t="s">
        <v>112</v>
      </c>
      <c r="F474" s="2">
        <v>182486</v>
      </c>
      <c r="G474" s="2">
        <v>383</v>
      </c>
      <c r="H474" s="2">
        <v>568591</v>
      </c>
      <c r="I474" s="2">
        <v>740</v>
      </c>
      <c r="J474" s="2">
        <v>1053104</v>
      </c>
      <c r="K474" s="2">
        <v>1060712</v>
      </c>
      <c r="L474" s="2">
        <v>2379</v>
      </c>
    </row>
    <row r="475" spans="1:12">
      <c r="A475" s="2">
        <v>1985</v>
      </c>
      <c r="B475" s="2">
        <v>4</v>
      </c>
      <c r="C475" s="2" t="s">
        <v>277</v>
      </c>
      <c r="D475" s="2" t="s">
        <v>281</v>
      </c>
      <c r="E475" s="2" t="s">
        <v>287</v>
      </c>
      <c r="F475" s="2">
        <v>3593012</v>
      </c>
      <c r="G475" s="2">
        <v>5157</v>
      </c>
      <c r="H475" s="2">
        <v>2810702</v>
      </c>
      <c r="I475" s="2">
        <v>2171</v>
      </c>
      <c r="J475" s="2">
        <v>6404073</v>
      </c>
      <c r="K475" s="2">
        <v>4204551</v>
      </c>
      <c r="L475" s="2">
        <v>8697</v>
      </c>
    </row>
    <row r="476" spans="1:12">
      <c r="A476" s="2">
        <v>1985</v>
      </c>
      <c r="B476" s="2">
        <v>4</v>
      </c>
      <c r="C476" s="2" t="s">
        <v>277</v>
      </c>
      <c r="D476" s="2" t="s">
        <v>281</v>
      </c>
      <c r="E476" s="2" t="s">
        <v>114</v>
      </c>
      <c r="F476" s="2">
        <v>406525</v>
      </c>
      <c r="G476" s="2">
        <v>546</v>
      </c>
      <c r="H476" s="2">
        <v>155006</v>
      </c>
      <c r="I476" s="2">
        <v>116</v>
      </c>
      <c r="J476" s="2">
        <v>561531</v>
      </c>
      <c r="K476" s="2">
        <v>370210</v>
      </c>
      <c r="L476" s="2">
        <v>803</v>
      </c>
    </row>
    <row r="477" spans="1:12">
      <c r="A477" s="2">
        <v>1985</v>
      </c>
      <c r="B477" s="2">
        <v>4</v>
      </c>
      <c r="C477" s="2" t="s">
        <v>328</v>
      </c>
      <c r="D477" s="2" t="s">
        <v>173</v>
      </c>
      <c r="E477" s="2" t="s">
        <v>119</v>
      </c>
      <c r="F477" s="2">
        <v>0</v>
      </c>
      <c r="G477" s="2">
        <v>2</v>
      </c>
      <c r="H477" s="2">
        <v>24770</v>
      </c>
      <c r="I477" s="2">
        <v>38</v>
      </c>
      <c r="J477" s="2">
        <v>24770</v>
      </c>
      <c r="K477" s="2">
        <v>19327</v>
      </c>
      <c r="L477" s="2">
        <v>42</v>
      </c>
    </row>
    <row r="478" spans="1:12">
      <c r="A478" s="2">
        <v>1985</v>
      </c>
      <c r="B478" s="2">
        <v>4</v>
      </c>
      <c r="C478" s="2" t="s">
        <v>328</v>
      </c>
      <c r="D478" s="2" t="s">
        <v>181</v>
      </c>
      <c r="E478" s="2" t="s">
        <v>120</v>
      </c>
      <c r="F478" s="2">
        <v>0</v>
      </c>
      <c r="G478" s="2">
        <v>0</v>
      </c>
      <c r="H478" s="2">
        <v>202151</v>
      </c>
      <c r="I478" s="2">
        <v>47</v>
      </c>
      <c r="J478" s="2">
        <v>202151</v>
      </c>
      <c r="K478" s="2">
        <v>39071</v>
      </c>
      <c r="L478" s="2">
        <v>74</v>
      </c>
    </row>
    <row r="479" spans="1:12">
      <c r="A479" s="2">
        <v>1985</v>
      </c>
      <c r="B479" s="2">
        <v>4</v>
      </c>
      <c r="C479" s="2" t="s">
        <v>328</v>
      </c>
      <c r="D479" s="2" t="s">
        <v>181</v>
      </c>
      <c r="E479" s="2" t="s">
        <v>286</v>
      </c>
      <c r="F479" s="2">
        <v>0</v>
      </c>
      <c r="G479" s="2">
        <v>0</v>
      </c>
      <c r="H479" s="2">
        <v>11208505</v>
      </c>
      <c r="I479" s="2">
        <v>3357</v>
      </c>
      <c r="J479" s="2">
        <v>11208505</v>
      </c>
      <c r="K479" s="2">
        <v>1917481</v>
      </c>
      <c r="L479" s="2">
        <v>3568</v>
      </c>
    </row>
    <row r="480" spans="1:12">
      <c r="A480" s="2">
        <v>1985</v>
      </c>
      <c r="B480" s="2">
        <v>4</v>
      </c>
      <c r="C480" s="2" t="s">
        <v>182</v>
      </c>
      <c r="D480" s="2" t="s">
        <v>183</v>
      </c>
      <c r="E480" s="2" t="s">
        <v>121</v>
      </c>
      <c r="F480" s="2">
        <v>9335617</v>
      </c>
      <c r="G480" s="2">
        <v>8802</v>
      </c>
      <c r="H480" s="2">
        <v>5062607</v>
      </c>
      <c r="I480" s="2">
        <v>3146</v>
      </c>
      <c r="J480" s="2">
        <v>14398224</v>
      </c>
      <c r="K480" s="2">
        <v>7703413</v>
      </c>
      <c r="L480" s="2">
        <v>14986</v>
      </c>
    </row>
    <row r="481" spans="1:12">
      <c r="A481" s="2">
        <v>1985</v>
      </c>
      <c r="B481" s="2">
        <v>4</v>
      </c>
      <c r="C481" s="2" t="s">
        <v>182</v>
      </c>
      <c r="D481" s="2" t="s">
        <v>183</v>
      </c>
      <c r="E481" s="2" t="s">
        <v>289</v>
      </c>
      <c r="F481" s="2">
        <v>135380</v>
      </c>
      <c r="G481" s="2">
        <v>116</v>
      </c>
      <c r="H481" s="2">
        <v>6679486</v>
      </c>
      <c r="I481" s="2">
        <v>4101</v>
      </c>
      <c r="J481" s="2">
        <v>6823230</v>
      </c>
      <c r="K481" s="2">
        <v>2586414</v>
      </c>
      <c r="L481" s="2">
        <v>4964</v>
      </c>
    </row>
    <row r="482" spans="1:12">
      <c r="A482" s="2">
        <v>1985</v>
      </c>
      <c r="B482" s="2">
        <v>4</v>
      </c>
      <c r="C482" s="2" t="s">
        <v>182</v>
      </c>
      <c r="D482" s="2" t="s">
        <v>183</v>
      </c>
      <c r="E482" s="2" t="s">
        <v>113</v>
      </c>
      <c r="F482" s="2">
        <v>4765849</v>
      </c>
      <c r="G482" s="2">
        <v>3006</v>
      </c>
      <c r="H482" s="2">
        <v>4668354</v>
      </c>
      <c r="I482" s="2">
        <v>2815</v>
      </c>
      <c r="J482" s="2">
        <v>9434203</v>
      </c>
      <c r="K482" s="2">
        <v>3681191</v>
      </c>
      <c r="L482" s="2">
        <v>6966</v>
      </c>
    </row>
    <row r="483" spans="1:12">
      <c r="A483" s="2">
        <v>1985</v>
      </c>
      <c r="B483" s="2">
        <v>4</v>
      </c>
      <c r="C483" s="2" t="s">
        <v>182</v>
      </c>
      <c r="D483" s="2" t="s">
        <v>184</v>
      </c>
      <c r="E483" s="2" t="s">
        <v>122</v>
      </c>
      <c r="F483" s="2">
        <v>40569</v>
      </c>
      <c r="G483" s="2">
        <v>33</v>
      </c>
      <c r="H483" s="2">
        <v>89104</v>
      </c>
      <c r="I483" s="2">
        <v>90</v>
      </c>
      <c r="J483" s="2">
        <v>129673</v>
      </c>
      <c r="K483" s="2">
        <v>90066</v>
      </c>
      <c r="L483" s="2">
        <v>159</v>
      </c>
    </row>
    <row r="484" spans="1:12">
      <c r="A484" s="2">
        <v>1985</v>
      </c>
      <c r="B484" s="2">
        <v>4</v>
      </c>
      <c r="C484" s="2" t="s">
        <v>182</v>
      </c>
      <c r="D484" s="2" t="s">
        <v>184</v>
      </c>
      <c r="E484" s="2" t="s">
        <v>123</v>
      </c>
      <c r="F484" s="2">
        <v>0</v>
      </c>
      <c r="G484" s="2">
        <v>0</v>
      </c>
      <c r="H484" s="2">
        <v>131942</v>
      </c>
      <c r="I484" s="2">
        <v>131</v>
      </c>
      <c r="J484" s="2">
        <v>131942</v>
      </c>
      <c r="K484" s="2">
        <v>72610</v>
      </c>
      <c r="L484" s="2">
        <v>166</v>
      </c>
    </row>
    <row r="485" spans="1:12">
      <c r="A485" s="2">
        <v>1985</v>
      </c>
      <c r="B485" s="2">
        <v>4</v>
      </c>
      <c r="C485" s="2" t="s">
        <v>182</v>
      </c>
      <c r="D485" s="2" t="s">
        <v>184</v>
      </c>
      <c r="E485" s="2" t="s">
        <v>124</v>
      </c>
      <c r="F485" s="2">
        <v>0</v>
      </c>
      <c r="G485" s="2">
        <v>0</v>
      </c>
      <c r="H485" s="2">
        <v>1220109</v>
      </c>
      <c r="I485" s="2">
        <v>1141</v>
      </c>
      <c r="J485" s="2">
        <v>1220109</v>
      </c>
      <c r="K485" s="2">
        <v>662886</v>
      </c>
      <c r="L485" s="2">
        <v>1203</v>
      </c>
    </row>
    <row r="486" spans="1:12">
      <c r="A486" s="2">
        <v>1985</v>
      </c>
      <c r="B486" s="2">
        <v>4</v>
      </c>
      <c r="C486" s="2" t="s">
        <v>182</v>
      </c>
      <c r="D486" s="2" t="s">
        <v>184</v>
      </c>
      <c r="E486" s="2" t="s">
        <v>125</v>
      </c>
      <c r="F486" s="2">
        <v>2000</v>
      </c>
      <c r="G486" s="2">
        <v>7</v>
      </c>
      <c r="H486" s="2">
        <v>584877</v>
      </c>
      <c r="I486" s="2">
        <v>610</v>
      </c>
      <c r="J486" s="2">
        <v>588942</v>
      </c>
      <c r="K486" s="2">
        <v>510002</v>
      </c>
      <c r="L486" s="2">
        <v>681</v>
      </c>
    </row>
    <row r="487" spans="1:12">
      <c r="A487" s="2">
        <v>1985</v>
      </c>
      <c r="B487" s="2">
        <v>4</v>
      </c>
      <c r="C487" s="2" t="s">
        <v>190</v>
      </c>
      <c r="D487" s="2" t="s">
        <v>191</v>
      </c>
      <c r="E487" s="2" t="s">
        <v>126</v>
      </c>
      <c r="F487" s="2">
        <v>0</v>
      </c>
      <c r="G487" s="2">
        <v>0</v>
      </c>
      <c r="H487" s="2">
        <v>86000</v>
      </c>
      <c r="I487" s="2">
        <v>17</v>
      </c>
      <c r="J487" s="2">
        <v>86000</v>
      </c>
      <c r="K487" s="2">
        <v>7332</v>
      </c>
      <c r="L487" s="2">
        <v>17</v>
      </c>
    </row>
    <row r="488" spans="1:12">
      <c r="A488" s="2">
        <v>1985</v>
      </c>
      <c r="B488" s="2">
        <v>4</v>
      </c>
      <c r="C488" s="2" t="s">
        <v>190</v>
      </c>
      <c r="D488" s="2" t="s">
        <v>191</v>
      </c>
      <c r="E488" s="2" t="s">
        <v>127</v>
      </c>
      <c r="F488" s="2">
        <v>0</v>
      </c>
      <c r="G488" s="2">
        <v>0</v>
      </c>
      <c r="H488" s="2">
        <v>6890067</v>
      </c>
      <c r="I488" s="2">
        <v>1098</v>
      </c>
      <c r="J488" s="2">
        <v>6890067</v>
      </c>
      <c r="K488" s="2">
        <v>588921</v>
      </c>
      <c r="L488" s="2">
        <v>1146</v>
      </c>
    </row>
    <row r="489" spans="1:12">
      <c r="A489" s="2">
        <v>1985</v>
      </c>
      <c r="B489" s="2">
        <v>4</v>
      </c>
      <c r="C489" s="2" t="s">
        <v>190</v>
      </c>
      <c r="D489" s="2" t="s">
        <v>186</v>
      </c>
      <c r="E489" s="2" t="s">
        <v>126</v>
      </c>
      <c r="F489" s="2">
        <v>0</v>
      </c>
      <c r="G489" s="2">
        <v>0</v>
      </c>
      <c r="H489" s="2">
        <v>7755707</v>
      </c>
      <c r="I489" s="2">
        <v>1035</v>
      </c>
      <c r="J489" s="2">
        <v>7755707</v>
      </c>
      <c r="K489" s="2">
        <v>602989</v>
      </c>
      <c r="L489" s="2">
        <v>1259</v>
      </c>
    </row>
    <row r="490" spans="1:12">
      <c r="A490" s="2">
        <v>1985</v>
      </c>
      <c r="B490" s="2">
        <v>4</v>
      </c>
      <c r="C490" s="2" t="s">
        <v>190</v>
      </c>
      <c r="D490" s="2" t="s">
        <v>186</v>
      </c>
      <c r="E490" s="2" t="s">
        <v>128</v>
      </c>
      <c r="F490" s="2">
        <v>0</v>
      </c>
      <c r="G490" s="2">
        <v>0</v>
      </c>
      <c r="H490" s="2">
        <v>28385624</v>
      </c>
      <c r="I490" s="2">
        <v>2719</v>
      </c>
      <c r="J490" s="2">
        <v>28385624</v>
      </c>
      <c r="K490" s="2">
        <v>1619927</v>
      </c>
      <c r="L490" s="2">
        <v>3341</v>
      </c>
    </row>
    <row r="491" spans="1:12">
      <c r="A491" s="2">
        <v>1985</v>
      </c>
      <c r="B491" s="2">
        <v>4</v>
      </c>
      <c r="C491" s="2" t="s">
        <v>187</v>
      </c>
      <c r="D491" s="2" t="s">
        <v>195</v>
      </c>
      <c r="E491" s="2" t="s">
        <v>129</v>
      </c>
      <c r="F491" s="2">
        <v>0</v>
      </c>
      <c r="G491" s="2">
        <v>0</v>
      </c>
      <c r="H491" s="2">
        <v>333780</v>
      </c>
      <c r="I491" s="2">
        <v>98</v>
      </c>
      <c r="J491" s="2">
        <v>333780</v>
      </c>
      <c r="K491" s="2">
        <v>61473</v>
      </c>
      <c r="L491" s="2">
        <v>113</v>
      </c>
    </row>
    <row r="492" spans="1:12">
      <c r="A492" s="2">
        <v>1985</v>
      </c>
      <c r="B492" s="2">
        <v>4</v>
      </c>
      <c r="C492" s="2" t="s">
        <v>187</v>
      </c>
      <c r="D492" s="2" t="s">
        <v>196</v>
      </c>
      <c r="E492" s="2" t="s">
        <v>130</v>
      </c>
      <c r="F492" s="2">
        <v>0</v>
      </c>
      <c r="G492" s="2">
        <v>0</v>
      </c>
      <c r="H492" s="2">
        <v>1109093</v>
      </c>
      <c r="I492" s="2">
        <v>639</v>
      </c>
      <c r="J492" s="2">
        <v>1109093</v>
      </c>
      <c r="K492" s="2">
        <v>398362</v>
      </c>
      <c r="L492" s="2">
        <v>783</v>
      </c>
    </row>
    <row r="493" spans="1:12">
      <c r="A493" s="2">
        <v>1985</v>
      </c>
      <c r="B493" s="2">
        <v>4</v>
      </c>
      <c r="C493" s="2" t="s">
        <v>197</v>
      </c>
      <c r="D493" s="2" t="s">
        <v>11</v>
      </c>
      <c r="E493" s="2" t="s">
        <v>131</v>
      </c>
      <c r="F493" s="2">
        <v>0</v>
      </c>
      <c r="G493" s="2">
        <v>0</v>
      </c>
      <c r="H493" s="2">
        <v>2167916</v>
      </c>
      <c r="I493" s="2">
        <v>878</v>
      </c>
      <c r="J493" s="2">
        <v>2167916</v>
      </c>
      <c r="K493" s="2">
        <v>358354</v>
      </c>
      <c r="L493" s="2">
        <v>886</v>
      </c>
    </row>
    <row r="494" spans="1:12">
      <c r="A494" s="2">
        <v>1985</v>
      </c>
      <c r="B494" s="2">
        <v>4</v>
      </c>
      <c r="C494" s="2" t="s">
        <v>197</v>
      </c>
      <c r="D494" s="2" t="s">
        <v>267</v>
      </c>
      <c r="E494" s="2" t="s">
        <v>288</v>
      </c>
      <c r="F494" s="2">
        <v>0</v>
      </c>
      <c r="G494" s="2">
        <v>0</v>
      </c>
      <c r="H494" s="2">
        <v>89778</v>
      </c>
      <c r="I494" s="2">
        <v>26</v>
      </c>
      <c r="J494" s="2">
        <v>89778</v>
      </c>
      <c r="K494" s="2">
        <v>18562</v>
      </c>
      <c r="L494" s="2">
        <v>38</v>
      </c>
    </row>
    <row r="495" spans="1:12">
      <c r="A495" s="2">
        <v>1985</v>
      </c>
      <c r="B495" s="2">
        <v>4</v>
      </c>
      <c r="C495" s="2" t="s">
        <v>197</v>
      </c>
      <c r="D495" s="2" t="s">
        <v>268</v>
      </c>
      <c r="E495" s="2" t="s">
        <v>288</v>
      </c>
      <c r="F495" s="2">
        <v>455481</v>
      </c>
      <c r="G495" s="2">
        <v>150</v>
      </c>
      <c r="H495" s="2">
        <v>2583380</v>
      </c>
      <c r="I495" s="2">
        <v>803</v>
      </c>
      <c r="J495" s="2">
        <v>3038861</v>
      </c>
      <c r="K495" s="2">
        <v>616471</v>
      </c>
      <c r="L495" s="2">
        <v>1251</v>
      </c>
    </row>
    <row r="496" spans="1:12">
      <c r="A496" s="2">
        <v>1985</v>
      </c>
      <c r="B496" s="2">
        <v>4</v>
      </c>
      <c r="C496" s="2" t="s">
        <v>197</v>
      </c>
      <c r="D496" s="2" t="s">
        <v>268</v>
      </c>
      <c r="E496" s="2" t="s">
        <v>128</v>
      </c>
      <c r="F496" s="2">
        <v>174607</v>
      </c>
      <c r="G496" s="2">
        <v>196</v>
      </c>
      <c r="H496" s="2">
        <v>5250338</v>
      </c>
      <c r="I496" s="2">
        <v>1412</v>
      </c>
      <c r="J496" s="2">
        <v>5424945</v>
      </c>
      <c r="K496" s="2">
        <v>937172</v>
      </c>
      <c r="L496" s="2">
        <v>1926</v>
      </c>
    </row>
    <row r="497" spans="1:12">
      <c r="A497" s="2">
        <v>1985</v>
      </c>
      <c r="B497" s="2">
        <v>4</v>
      </c>
      <c r="C497" s="2" t="s">
        <v>197</v>
      </c>
      <c r="D497" s="2" t="s">
        <v>269</v>
      </c>
      <c r="E497" s="2" t="s">
        <v>288</v>
      </c>
      <c r="F497" s="2">
        <v>119380</v>
      </c>
      <c r="G497" s="2">
        <v>99</v>
      </c>
      <c r="H497" s="2">
        <v>0</v>
      </c>
      <c r="I497" s="2">
        <v>2</v>
      </c>
      <c r="J497" s="2">
        <v>119380</v>
      </c>
      <c r="K497" s="2">
        <v>77309</v>
      </c>
      <c r="L497" s="2">
        <v>146</v>
      </c>
    </row>
    <row r="498" spans="1:12">
      <c r="A498" s="2">
        <v>1985</v>
      </c>
      <c r="B498" s="2">
        <v>4</v>
      </c>
      <c r="C498" s="2" t="s">
        <v>197</v>
      </c>
      <c r="D498" s="2" t="s">
        <v>269</v>
      </c>
      <c r="E498" s="2" t="s">
        <v>132</v>
      </c>
      <c r="F498" s="2">
        <v>253900</v>
      </c>
      <c r="G498" s="2">
        <v>169</v>
      </c>
      <c r="H498" s="2">
        <v>305240</v>
      </c>
      <c r="I498" s="2">
        <v>124</v>
      </c>
      <c r="J498" s="2">
        <v>559140</v>
      </c>
      <c r="K498" s="2">
        <v>211391</v>
      </c>
      <c r="L498" s="2">
        <v>381</v>
      </c>
    </row>
    <row r="499" spans="1:12">
      <c r="A499" s="2">
        <v>1985</v>
      </c>
      <c r="B499" s="2">
        <v>4</v>
      </c>
      <c r="C499" s="2" t="s">
        <v>197</v>
      </c>
      <c r="D499" s="2" t="s">
        <v>109</v>
      </c>
      <c r="E499" s="2" t="s">
        <v>132</v>
      </c>
      <c r="F499" s="2">
        <v>0</v>
      </c>
      <c r="G499" s="2">
        <v>0</v>
      </c>
      <c r="H499" s="2">
        <v>5181750</v>
      </c>
      <c r="I499" s="2">
        <v>1159</v>
      </c>
      <c r="J499" s="2">
        <v>5181750</v>
      </c>
      <c r="K499" s="2">
        <v>823796</v>
      </c>
      <c r="L499" s="2">
        <v>1572</v>
      </c>
    </row>
    <row r="500" spans="1:12">
      <c r="A500" s="2">
        <v>1985</v>
      </c>
      <c r="B500" s="2">
        <v>4</v>
      </c>
      <c r="C500" s="2" t="s">
        <v>197</v>
      </c>
      <c r="D500" s="2" t="s">
        <v>110</v>
      </c>
      <c r="E500" s="2" t="s">
        <v>288</v>
      </c>
      <c r="F500" s="2">
        <v>1227931</v>
      </c>
      <c r="G500" s="2">
        <v>1061</v>
      </c>
      <c r="H500" s="2">
        <v>0</v>
      </c>
      <c r="I500" s="2">
        <v>4</v>
      </c>
      <c r="J500" s="2">
        <v>1227931</v>
      </c>
      <c r="K500" s="2">
        <v>605565</v>
      </c>
      <c r="L500" s="2">
        <v>1445</v>
      </c>
    </row>
    <row r="501" spans="1:12">
      <c r="A501" s="2">
        <v>1985</v>
      </c>
      <c r="B501" s="2">
        <v>4</v>
      </c>
      <c r="C501" s="2" t="s">
        <v>197</v>
      </c>
      <c r="D501" s="2" t="s">
        <v>110</v>
      </c>
      <c r="E501" s="2" t="s">
        <v>133</v>
      </c>
      <c r="F501" s="2">
        <v>3645072</v>
      </c>
      <c r="G501" s="2">
        <v>2125</v>
      </c>
      <c r="H501" s="2">
        <v>0</v>
      </c>
      <c r="I501" s="2">
        <v>0</v>
      </c>
      <c r="J501" s="2">
        <v>3645072</v>
      </c>
      <c r="K501" s="2">
        <v>1460572</v>
      </c>
      <c r="L501" s="2">
        <v>2790</v>
      </c>
    </row>
    <row r="502" spans="1:12">
      <c r="A502" s="2">
        <v>1985</v>
      </c>
      <c r="B502" s="2">
        <v>4</v>
      </c>
      <c r="C502" s="2" t="s">
        <v>197</v>
      </c>
      <c r="D502" s="2" t="s">
        <v>111</v>
      </c>
      <c r="E502" s="2" t="s">
        <v>128</v>
      </c>
      <c r="F502" s="2">
        <v>0</v>
      </c>
      <c r="G502" s="2">
        <v>0</v>
      </c>
      <c r="H502" s="2">
        <v>1951</v>
      </c>
      <c r="I502" s="2">
        <v>1</v>
      </c>
      <c r="J502" s="2">
        <v>1951</v>
      </c>
      <c r="K502" s="2">
        <v>923</v>
      </c>
      <c r="L502" s="2">
        <v>2</v>
      </c>
    </row>
    <row r="503" spans="1:12">
      <c r="A503" s="2">
        <v>1986</v>
      </c>
      <c r="B503" s="2">
        <v>1</v>
      </c>
      <c r="C503" s="2" t="s">
        <v>276</v>
      </c>
      <c r="D503" s="2" t="s">
        <v>276</v>
      </c>
      <c r="E503" s="2" t="s">
        <v>286</v>
      </c>
      <c r="F503" s="2">
        <v>0</v>
      </c>
      <c r="G503" s="2">
        <v>0</v>
      </c>
      <c r="H503" s="2">
        <v>0</v>
      </c>
      <c r="I503" s="2">
        <v>3</v>
      </c>
      <c r="J503" s="2">
        <v>0</v>
      </c>
      <c r="K503" s="2">
        <v>2043</v>
      </c>
      <c r="L503" s="2">
        <v>5</v>
      </c>
    </row>
    <row r="504" spans="1:12">
      <c r="A504" s="2">
        <v>1986</v>
      </c>
      <c r="B504" s="2">
        <v>1</v>
      </c>
      <c r="E504" s="2" t="s">
        <v>287</v>
      </c>
      <c r="F504" s="2">
        <v>0</v>
      </c>
      <c r="G504" s="2">
        <v>0</v>
      </c>
      <c r="H504" s="2">
        <v>18190</v>
      </c>
      <c r="I504" s="2">
        <v>19</v>
      </c>
      <c r="J504" s="2">
        <v>18190</v>
      </c>
      <c r="K504" s="2">
        <v>11015</v>
      </c>
      <c r="L504" s="2">
        <v>19</v>
      </c>
    </row>
    <row r="505" spans="1:12">
      <c r="A505" s="2">
        <v>1986</v>
      </c>
      <c r="B505" s="2">
        <v>1</v>
      </c>
      <c r="E505" s="2" t="s">
        <v>288</v>
      </c>
      <c r="F505" s="2">
        <v>0</v>
      </c>
      <c r="G505" s="2">
        <v>0</v>
      </c>
      <c r="H505" s="2">
        <v>0</v>
      </c>
      <c r="I505" s="2">
        <v>3</v>
      </c>
      <c r="J505" s="2">
        <v>0</v>
      </c>
      <c r="K505" s="2">
        <v>2160</v>
      </c>
      <c r="L505" s="2">
        <v>3</v>
      </c>
    </row>
    <row r="506" spans="1:12">
      <c r="A506" s="2">
        <v>1986</v>
      </c>
      <c r="B506" s="2">
        <v>1</v>
      </c>
      <c r="E506" s="2" t="s">
        <v>112</v>
      </c>
      <c r="F506" s="2">
        <v>0</v>
      </c>
      <c r="G506" s="2">
        <v>0</v>
      </c>
      <c r="H506" s="2">
        <v>0</v>
      </c>
      <c r="I506" s="2">
        <v>0</v>
      </c>
      <c r="J506" s="2">
        <v>579</v>
      </c>
      <c r="K506" s="2">
        <v>900</v>
      </c>
      <c r="L506" s="2">
        <v>1</v>
      </c>
    </row>
    <row r="507" spans="1:12">
      <c r="A507" s="2">
        <v>1986</v>
      </c>
      <c r="B507" s="2">
        <v>1</v>
      </c>
      <c r="C507" s="2" t="s">
        <v>277</v>
      </c>
      <c r="D507" s="2" t="s">
        <v>278</v>
      </c>
      <c r="E507" s="2" t="s">
        <v>113</v>
      </c>
      <c r="F507" s="2">
        <v>15842285</v>
      </c>
      <c r="G507" s="2">
        <v>13350</v>
      </c>
      <c r="H507" s="2">
        <v>9730557</v>
      </c>
      <c r="I507" s="2">
        <v>6437</v>
      </c>
      <c r="J507" s="2">
        <v>25682392</v>
      </c>
      <c r="K507" s="2">
        <v>12933879</v>
      </c>
      <c r="L507" s="2">
        <v>25905</v>
      </c>
    </row>
    <row r="508" spans="1:12">
      <c r="A508" s="2">
        <v>1986</v>
      </c>
      <c r="B508" s="2">
        <v>1</v>
      </c>
      <c r="C508" s="2" t="s">
        <v>277</v>
      </c>
      <c r="D508" s="2" t="s">
        <v>278</v>
      </c>
      <c r="E508" s="2" t="s">
        <v>114</v>
      </c>
      <c r="F508" s="2">
        <v>900696</v>
      </c>
      <c r="G508" s="2">
        <v>944</v>
      </c>
      <c r="H508" s="2">
        <v>288367</v>
      </c>
      <c r="I508" s="2">
        <v>385</v>
      </c>
      <c r="J508" s="2">
        <v>1194294</v>
      </c>
      <c r="K508" s="2">
        <v>833556</v>
      </c>
      <c r="L508" s="2">
        <v>1622</v>
      </c>
    </row>
    <row r="509" spans="1:12">
      <c r="A509" s="2">
        <v>1986</v>
      </c>
      <c r="B509" s="2">
        <v>1</v>
      </c>
      <c r="C509" s="2" t="s">
        <v>277</v>
      </c>
      <c r="D509" s="2" t="s">
        <v>278</v>
      </c>
      <c r="E509" s="2" t="s">
        <v>115</v>
      </c>
      <c r="F509" s="2">
        <v>8817579</v>
      </c>
      <c r="G509" s="2">
        <v>8104</v>
      </c>
      <c r="H509" s="2">
        <v>1604558</v>
      </c>
      <c r="I509" s="2">
        <v>1240</v>
      </c>
      <c r="J509" s="2">
        <v>10571285</v>
      </c>
      <c r="K509" s="2">
        <v>6316273</v>
      </c>
      <c r="L509" s="2">
        <v>12750</v>
      </c>
    </row>
    <row r="510" spans="1:12">
      <c r="A510" s="2">
        <v>1986</v>
      </c>
      <c r="B510" s="2">
        <v>1</v>
      </c>
      <c r="C510" s="2" t="s">
        <v>277</v>
      </c>
      <c r="D510" s="2" t="s">
        <v>278</v>
      </c>
      <c r="E510" s="2" t="s">
        <v>325</v>
      </c>
      <c r="F510" s="2">
        <v>16477479</v>
      </c>
      <c r="G510" s="2">
        <v>14264</v>
      </c>
      <c r="H510" s="2">
        <v>3781513</v>
      </c>
      <c r="I510" s="2">
        <v>2687</v>
      </c>
      <c r="J510" s="2">
        <v>20341753</v>
      </c>
      <c r="K510" s="2">
        <v>11485521</v>
      </c>
      <c r="L510" s="2">
        <v>22136</v>
      </c>
    </row>
    <row r="511" spans="1:12">
      <c r="A511" s="2">
        <v>1986</v>
      </c>
      <c r="B511" s="2">
        <v>1</v>
      </c>
      <c r="C511" s="2" t="s">
        <v>277</v>
      </c>
      <c r="D511" s="2" t="s">
        <v>279</v>
      </c>
      <c r="E511" s="2" t="s">
        <v>116</v>
      </c>
      <c r="F511" s="2">
        <v>575167</v>
      </c>
      <c r="G511" s="2">
        <v>227</v>
      </c>
      <c r="H511" s="2">
        <v>287972</v>
      </c>
      <c r="I511" s="2">
        <v>203</v>
      </c>
      <c r="J511" s="2">
        <v>863163</v>
      </c>
      <c r="K511" s="2">
        <v>269781</v>
      </c>
      <c r="L511" s="2">
        <v>561</v>
      </c>
    </row>
    <row r="512" spans="1:12">
      <c r="A512" s="2">
        <v>1986</v>
      </c>
      <c r="B512" s="2">
        <v>1</v>
      </c>
      <c r="C512" s="2" t="s">
        <v>277</v>
      </c>
      <c r="D512" s="2" t="s">
        <v>279</v>
      </c>
      <c r="E512" s="2" t="s">
        <v>117</v>
      </c>
      <c r="F512" s="2">
        <v>4138643</v>
      </c>
      <c r="G512" s="2">
        <v>3276</v>
      </c>
      <c r="H512" s="2">
        <v>5881656</v>
      </c>
      <c r="I512" s="2">
        <v>3904</v>
      </c>
      <c r="J512" s="2">
        <v>10152927</v>
      </c>
      <c r="K512" s="2">
        <v>4905850</v>
      </c>
      <c r="L512" s="2">
        <v>9182</v>
      </c>
    </row>
    <row r="513" spans="1:12">
      <c r="A513" s="2">
        <v>1986</v>
      </c>
      <c r="B513" s="2">
        <v>1</v>
      </c>
      <c r="C513" s="2" t="s">
        <v>277</v>
      </c>
      <c r="D513" s="2" t="s">
        <v>279</v>
      </c>
      <c r="E513" s="2" t="s">
        <v>112</v>
      </c>
      <c r="F513" s="2">
        <v>10038075</v>
      </c>
      <c r="G513" s="2">
        <v>10322</v>
      </c>
      <c r="H513" s="2">
        <v>6966471</v>
      </c>
      <c r="I513" s="2">
        <v>5213</v>
      </c>
      <c r="J513" s="2">
        <v>17079017</v>
      </c>
      <c r="K513" s="2">
        <v>9802523</v>
      </c>
      <c r="L513" s="2">
        <v>19515</v>
      </c>
    </row>
    <row r="514" spans="1:12">
      <c r="A514" s="2">
        <v>1986</v>
      </c>
      <c r="B514" s="2">
        <v>1</v>
      </c>
      <c r="C514" s="2" t="s">
        <v>277</v>
      </c>
      <c r="D514" s="2" t="s">
        <v>279</v>
      </c>
      <c r="E514" s="2" t="s">
        <v>325</v>
      </c>
      <c r="F514" s="2">
        <v>10115349</v>
      </c>
      <c r="G514" s="2">
        <v>7570</v>
      </c>
      <c r="H514" s="2">
        <v>2035083</v>
      </c>
      <c r="I514" s="2">
        <v>1191</v>
      </c>
      <c r="J514" s="2">
        <v>12150432</v>
      </c>
      <c r="K514" s="2">
        <v>5965168</v>
      </c>
      <c r="L514" s="2">
        <v>11136</v>
      </c>
    </row>
    <row r="515" spans="1:12">
      <c r="A515" s="2">
        <v>1986</v>
      </c>
      <c r="B515" s="2">
        <v>1</v>
      </c>
      <c r="C515" s="2" t="s">
        <v>277</v>
      </c>
      <c r="D515" s="2" t="s">
        <v>280</v>
      </c>
      <c r="E515" s="2" t="s">
        <v>112</v>
      </c>
      <c r="F515" s="2">
        <v>135215</v>
      </c>
      <c r="G515" s="2">
        <v>448</v>
      </c>
      <c r="H515" s="2">
        <v>547442</v>
      </c>
      <c r="I515" s="2">
        <v>901</v>
      </c>
      <c r="J515" s="2">
        <v>816320</v>
      </c>
      <c r="K515" s="2">
        <v>1218262</v>
      </c>
      <c r="L515" s="2">
        <v>2611</v>
      </c>
    </row>
    <row r="516" spans="1:12">
      <c r="A516" s="2">
        <v>1986</v>
      </c>
      <c r="B516" s="2">
        <v>1</v>
      </c>
      <c r="C516" s="2" t="s">
        <v>277</v>
      </c>
      <c r="D516" s="2" t="s">
        <v>281</v>
      </c>
      <c r="E516" s="2" t="s">
        <v>287</v>
      </c>
      <c r="F516" s="2">
        <v>3284651</v>
      </c>
      <c r="G516" s="2">
        <v>4212</v>
      </c>
      <c r="H516" s="2">
        <v>3108344</v>
      </c>
      <c r="I516" s="2">
        <v>2190</v>
      </c>
      <c r="J516" s="2">
        <v>6392995</v>
      </c>
      <c r="K516" s="2">
        <v>3808176</v>
      </c>
      <c r="L516" s="2">
        <v>7962</v>
      </c>
    </row>
    <row r="517" spans="1:12">
      <c r="A517" s="2">
        <v>1986</v>
      </c>
      <c r="B517" s="2">
        <v>1</v>
      </c>
      <c r="C517" s="2" t="s">
        <v>277</v>
      </c>
      <c r="D517" s="2" t="s">
        <v>281</v>
      </c>
      <c r="E517" s="2" t="s">
        <v>114</v>
      </c>
      <c r="F517" s="2">
        <v>425517</v>
      </c>
      <c r="G517" s="2">
        <v>539</v>
      </c>
      <c r="H517" s="2">
        <v>133444</v>
      </c>
      <c r="I517" s="2">
        <v>117</v>
      </c>
      <c r="J517" s="2">
        <v>558961</v>
      </c>
      <c r="K517" s="2">
        <v>388100</v>
      </c>
      <c r="L517" s="2">
        <v>841</v>
      </c>
    </row>
    <row r="518" spans="1:12">
      <c r="A518" s="2">
        <v>1986</v>
      </c>
      <c r="B518" s="2">
        <v>1</v>
      </c>
      <c r="C518" s="2" t="s">
        <v>328</v>
      </c>
      <c r="D518" s="2" t="s">
        <v>173</v>
      </c>
      <c r="E518" s="2" t="s">
        <v>119</v>
      </c>
      <c r="F518" s="2">
        <v>0</v>
      </c>
      <c r="G518" s="2">
        <v>0</v>
      </c>
      <c r="H518" s="2">
        <v>12763</v>
      </c>
      <c r="I518" s="2">
        <v>32</v>
      </c>
      <c r="J518" s="2">
        <v>12763</v>
      </c>
      <c r="K518" s="2">
        <v>15662</v>
      </c>
      <c r="L518" s="2">
        <v>35</v>
      </c>
    </row>
    <row r="519" spans="1:12">
      <c r="A519" s="2">
        <v>1986</v>
      </c>
      <c r="B519" s="2">
        <v>1</v>
      </c>
      <c r="C519" s="2" t="s">
        <v>328</v>
      </c>
      <c r="D519" s="2" t="s">
        <v>181</v>
      </c>
      <c r="E519" s="2" t="s">
        <v>120</v>
      </c>
      <c r="F519" s="2">
        <v>0</v>
      </c>
      <c r="G519" s="2">
        <v>0</v>
      </c>
      <c r="H519" s="2">
        <v>552663</v>
      </c>
      <c r="I519" s="2">
        <v>54</v>
      </c>
      <c r="J519" s="2">
        <v>552663</v>
      </c>
      <c r="K519" s="2">
        <v>44667</v>
      </c>
      <c r="L519" s="2">
        <v>82</v>
      </c>
    </row>
    <row r="520" spans="1:12">
      <c r="A520" s="2">
        <v>1986</v>
      </c>
      <c r="B520" s="2">
        <v>1</v>
      </c>
      <c r="C520" s="2" t="s">
        <v>328</v>
      </c>
      <c r="D520" s="2" t="s">
        <v>181</v>
      </c>
      <c r="E520" s="2" t="s">
        <v>286</v>
      </c>
      <c r="F520" s="2">
        <v>0</v>
      </c>
      <c r="G520" s="2">
        <v>0</v>
      </c>
      <c r="H520" s="2">
        <v>12502503</v>
      </c>
      <c r="I520" s="2">
        <v>3494</v>
      </c>
      <c r="J520" s="2">
        <v>12502503</v>
      </c>
      <c r="K520" s="2">
        <v>1941977</v>
      </c>
      <c r="L520" s="2">
        <v>3651</v>
      </c>
    </row>
    <row r="521" spans="1:12">
      <c r="A521" s="2">
        <v>1986</v>
      </c>
      <c r="B521" s="2">
        <v>1</v>
      </c>
      <c r="C521" s="2" t="s">
        <v>182</v>
      </c>
      <c r="D521" s="2" t="s">
        <v>183</v>
      </c>
      <c r="E521" s="2" t="s">
        <v>121</v>
      </c>
      <c r="F521" s="2">
        <v>10904300</v>
      </c>
      <c r="G521" s="2">
        <v>8612</v>
      </c>
      <c r="H521" s="2">
        <v>5656351</v>
      </c>
      <c r="I521" s="2">
        <v>2963</v>
      </c>
      <c r="J521" s="2">
        <v>16560651</v>
      </c>
      <c r="K521" s="2">
        <v>7934865</v>
      </c>
      <c r="L521" s="2">
        <v>14638</v>
      </c>
    </row>
    <row r="522" spans="1:12">
      <c r="A522" s="2">
        <v>1986</v>
      </c>
      <c r="B522" s="2">
        <v>1</v>
      </c>
      <c r="C522" s="2" t="s">
        <v>182</v>
      </c>
      <c r="D522" s="2" t="s">
        <v>183</v>
      </c>
      <c r="E522" s="2" t="s">
        <v>289</v>
      </c>
      <c r="F522" s="2">
        <v>162949</v>
      </c>
      <c r="G522" s="2">
        <v>123</v>
      </c>
      <c r="H522" s="2">
        <v>7686604</v>
      </c>
      <c r="I522" s="2">
        <v>3881</v>
      </c>
      <c r="J522" s="2">
        <v>7849553</v>
      </c>
      <c r="K522" s="2">
        <v>2600274</v>
      </c>
      <c r="L522" s="2">
        <v>4752</v>
      </c>
    </row>
    <row r="523" spans="1:12">
      <c r="A523" s="2">
        <v>1986</v>
      </c>
      <c r="B523" s="2">
        <v>1</v>
      </c>
      <c r="C523" s="2" t="s">
        <v>182</v>
      </c>
      <c r="D523" s="2" t="s">
        <v>183</v>
      </c>
      <c r="E523" s="2" t="s">
        <v>113</v>
      </c>
      <c r="F523" s="2">
        <v>5754619</v>
      </c>
      <c r="G523" s="2">
        <v>3096</v>
      </c>
      <c r="H523" s="2">
        <v>4597523</v>
      </c>
      <c r="I523" s="2">
        <v>2609</v>
      </c>
      <c r="J523" s="2">
        <v>10352142</v>
      </c>
      <c r="K523" s="2">
        <v>3822661</v>
      </c>
      <c r="L523" s="2">
        <v>6838</v>
      </c>
    </row>
    <row r="524" spans="1:12">
      <c r="A524" s="2">
        <v>1986</v>
      </c>
      <c r="B524" s="2">
        <v>1</v>
      </c>
      <c r="C524" s="2" t="s">
        <v>182</v>
      </c>
      <c r="D524" s="2" t="s">
        <v>184</v>
      </c>
      <c r="E524" s="2" t="s">
        <v>122</v>
      </c>
      <c r="F524" s="2">
        <v>29644</v>
      </c>
      <c r="G524" s="2">
        <v>69</v>
      </c>
      <c r="H524" s="2">
        <v>106246</v>
      </c>
      <c r="I524" s="2">
        <v>93</v>
      </c>
      <c r="J524" s="2">
        <v>135890</v>
      </c>
      <c r="K524" s="2">
        <v>90370</v>
      </c>
      <c r="L524" s="2">
        <v>205</v>
      </c>
    </row>
    <row r="525" spans="1:12">
      <c r="A525" s="2">
        <v>1986</v>
      </c>
      <c r="B525" s="2">
        <v>1</v>
      </c>
      <c r="C525" s="2" t="s">
        <v>182</v>
      </c>
      <c r="D525" s="2" t="s">
        <v>184</v>
      </c>
      <c r="E525" s="2" t="s">
        <v>123</v>
      </c>
      <c r="F525" s="2">
        <v>0</v>
      </c>
      <c r="G525" s="2">
        <v>0</v>
      </c>
      <c r="H525" s="2">
        <v>115122</v>
      </c>
      <c r="I525" s="2">
        <v>127</v>
      </c>
      <c r="J525" s="2">
        <v>115122</v>
      </c>
      <c r="K525" s="2">
        <v>59761</v>
      </c>
      <c r="L525" s="2">
        <v>155</v>
      </c>
    </row>
    <row r="526" spans="1:12">
      <c r="A526" s="2">
        <v>1986</v>
      </c>
      <c r="B526" s="2">
        <v>1</v>
      </c>
      <c r="C526" s="2" t="s">
        <v>182</v>
      </c>
      <c r="D526" s="2" t="s">
        <v>184</v>
      </c>
      <c r="E526" s="2" t="s">
        <v>124</v>
      </c>
      <c r="F526" s="2">
        <v>0</v>
      </c>
      <c r="G526" s="2">
        <v>0</v>
      </c>
      <c r="H526" s="2">
        <v>1464948</v>
      </c>
      <c r="I526" s="2">
        <v>1066</v>
      </c>
      <c r="J526" s="2">
        <v>1464948</v>
      </c>
      <c r="K526" s="2">
        <v>577247</v>
      </c>
      <c r="L526" s="2">
        <v>1150</v>
      </c>
    </row>
    <row r="527" spans="1:12">
      <c r="A527" s="2">
        <v>1986</v>
      </c>
      <c r="B527" s="2">
        <v>1</v>
      </c>
      <c r="C527" s="2" t="s">
        <v>182</v>
      </c>
      <c r="D527" s="2" t="s">
        <v>184</v>
      </c>
      <c r="E527" s="2" t="s">
        <v>125</v>
      </c>
      <c r="F527" s="2">
        <v>4300</v>
      </c>
      <c r="G527" s="2">
        <v>12</v>
      </c>
      <c r="H527" s="2">
        <v>739915</v>
      </c>
      <c r="I527" s="2">
        <v>722</v>
      </c>
      <c r="J527" s="2">
        <v>744215</v>
      </c>
      <c r="K527" s="2">
        <v>481062</v>
      </c>
      <c r="L527" s="2">
        <v>790</v>
      </c>
    </row>
    <row r="528" spans="1:12">
      <c r="A528" s="2">
        <v>1986</v>
      </c>
      <c r="B528" s="2">
        <v>1</v>
      </c>
      <c r="C528" s="2" t="s">
        <v>190</v>
      </c>
      <c r="D528" s="2" t="s">
        <v>191</v>
      </c>
      <c r="E528" s="2" t="s">
        <v>126</v>
      </c>
      <c r="F528" s="2">
        <v>0</v>
      </c>
      <c r="G528" s="2">
        <v>0</v>
      </c>
      <c r="H528" s="2">
        <v>57000</v>
      </c>
      <c r="I528" s="2">
        <v>17</v>
      </c>
      <c r="J528" s="2">
        <v>57000</v>
      </c>
      <c r="K528" s="2">
        <v>7664</v>
      </c>
      <c r="L528" s="2">
        <v>17</v>
      </c>
    </row>
    <row r="529" spans="1:12">
      <c r="A529" s="2">
        <v>1986</v>
      </c>
      <c r="B529" s="2">
        <v>1</v>
      </c>
      <c r="C529" s="2" t="s">
        <v>190</v>
      </c>
      <c r="D529" s="2" t="s">
        <v>191</v>
      </c>
      <c r="E529" s="2" t="s">
        <v>127</v>
      </c>
      <c r="F529" s="2">
        <v>0</v>
      </c>
      <c r="G529" s="2">
        <v>0</v>
      </c>
      <c r="H529" s="2">
        <v>6711908</v>
      </c>
      <c r="I529" s="2">
        <v>1088</v>
      </c>
      <c r="J529" s="2">
        <v>6711908</v>
      </c>
      <c r="K529" s="2">
        <v>564849</v>
      </c>
      <c r="L529" s="2">
        <v>1131</v>
      </c>
    </row>
    <row r="530" spans="1:12">
      <c r="A530" s="2">
        <v>1986</v>
      </c>
      <c r="B530" s="2">
        <v>1</v>
      </c>
      <c r="C530" s="2" t="s">
        <v>190</v>
      </c>
      <c r="D530" s="2" t="s">
        <v>186</v>
      </c>
      <c r="E530" s="2" t="s">
        <v>126</v>
      </c>
      <c r="F530" s="2">
        <v>0</v>
      </c>
      <c r="G530" s="2">
        <v>0</v>
      </c>
      <c r="H530" s="2">
        <v>8379022</v>
      </c>
      <c r="I530" s="2">
        <v>924</v>
      </c>
      <c r="J530" s="2">
        <v>8379022</v>
      </c>
      <c r="K530" s="2">
        <v>582764</v>
      </c>
      <c r="L530" s="2">
        <v>1134</v>
      </c>
    </row>
    <row r="531" spans="1:12">
      <c r="A531" s="2">
        <v>1986</v>
      </c>
      <c r="B531" s="2">
        <v>1</v>
      </c>
      <c r="C531" s="2" t="s">
        <v>190</v>
      </c>
      <c r="D531" s="2" t="s">
        <v>186</v>
      </c>
      <c r="E531" s="2" t="s">
        <v>128</v>
      </c>
      <c r="F531" s="2">
        <v>0</v>
      </c>
      <c r="G531" s="2">
        <v>0</v>
      </c>
      <c r="H531" s="2">
        <v>29346048</v>
      </c>
      <c r="I531" s="2">
        <v>2753</v>
      </c>
      <c r="J531" s="2">
        <v>29346048</v>
      </c>
      <c r="K531" s="2">
        <v>1626699</v>
      </c>
      <c r="L531" s="2">
        <v>3257</v>
      </c>
    </row>
    <row r="532" spans="1:12">
      <c r="A532" s="2">
        <v>1986</v>
      </c>
      <c r="B532" s="2">
        <v>1</v>
      </c>
      <c r="C532" s="2" t="s">
        <v>187</v>
      </c>
      <c r="D532" s="2" t="s">
        <v>195</v>
      </c>
      <c r="E532" s="2" t="s">
        <v>129</v>
      </c>
      <c r="F532" s="2">
        <v>0</v>
      </c>
      <c r="G532" s="2">
        <v>0</v>
      </c>
      <c r="H532" s="2">
        <v>350004</v>
      </c>
      <c r="I532" s="2">
        <v>97</v>
      </c>
      <c r="J532" s="2">
        <v>350004</v>
      </c>
      <c r="K532" s="2">
        <v>62682</v>
      </c>
      <c r="L532" s="2">
        <v>113</v>
      </c>
    </row>
    <row r="533" spans="1:12">
      <c r="A533" s="2">
        <v>1986</v>
      </c>
      <c r="B533" s="2">
        <v>1</v>
      </c>
      <c r="C533" s="2" t="s">
        <v>187</v>
      </c>
      <c r="D533" s="2" t="s">
        <v>196</v>
      </c>
      <c r="E533" s="2" t="s">
        <v>130</v>
      </c>
      <c r="F533" s="2">
        <v>0</v>
      </c>
      <c r="G533" s="2">
        <v>0</v>
      </c>
      <c r="H533" s="2">
        <v>1256626</v>
      </c>
      <c r="I533" s="2">
        <v>650</v>
      </c>
      <c r="J533" s="2">
        <v>1256626</v>
      </c>
      <c r="K533" s="2">
        <v>403957</v>
      </c>
      <c r="L533" s="2">
        <v>796</v>
      </c>
    </row>
    <row r="534" spans="1:12">
      <c r="A534" s="2">
        <v>1986</v>
      </c>
      <c r="B534" s="2">
        <v>1</v>
      </c>
      <c r="C534" s="2" t="s">
        <v>197</v>
      </c>
      <c r="D534" s="2" t="s">
        <v>11</v>
      </c>
      <c r="E534" s="2" t="s">
        <v>131</v>
      </c>
      <c r="F534" s="2">
        <v>0</v>
      </c>
      <c r="G534" s="2">
        <v>0</v>
      </c>
      <c r="H534" s="2">
        <v>2948842</v>
      </c>
      <c r="I534" s="2">
        <v>871</v>
      </c>
      <c r="J534" s="2">
        <v>2948842</v>
      </c>
      <c r="K534" s="2">
        <v>472898</v>
      </c>
      <c r="L534" s="2">
        <v>921</v>
      </c>
    </row>
    <row r="535" spans="1:12">
      <c r="A535" s="2">
        <v>1986</v>
      </c>
      <c r="B535" s="2">
        <v>1</v>
      </c>
      <c r="C535" s="2" t="s">
        <v>197</v>
      </c>
      <c r="D535" s="2" t="s">
        <v>267</v>
      </c>
      <c r="E535" s="2" t="s">
        <v>288</v>
      </c>
      <c r="F535" s="2">
        <v>0</v>
      </c>
      <c r="G535" s="2">
        <v>0</v>
      </c>
      <c r="H535" s="2">
        <v>94030</v>
      </c>
      <c r="I535" s="2">
        <v>27</v>
      </c>
      <c r="J535" s="2">
        <v>94030</v>
      </c>
      <c r="K535" s="2">
        <v>19964</v>
      </c>
      <c r="L535" s="2">
        <v>38</v>
      </c>
    </row>
    <row r="536" spans="1:12">
      <c r="A536" s="2">
        <v>1986</v>
      </c>
      <c r="B536" s="2">
        <v>1</v>
      </c>
      <c r="C536" s="2" t="s">
        <v>197</v>
      </c>
      <c r="D536" s="2" t="s">
        <v>268</v>
      </c>
      <c r="E536" s="2" t="s">
        <v>288</v>
      </c>
      <c r="F536" s="2">
        <v>337223</v>
      </c>
      <c r="G536" s="2">
        <v>152</v>
      </c>
      <c r="H536" s="2">
        <v>2319337</v>
      </c>
      <c r="I536" s="2">
        <v>756</v>
      </c>
      <c r="J536" s="2">
        <v>2656560</v>
      </c>
      <c r="K536" s="2">
        <v>614830</v>
      </c>
      <c r="L536" s="2">
        <v>1217</v>
      </c>
    </row>
    <row r="537" spans="1:12">
      <c r="A537" s="2">
        <v>1986</v>
      </c>
      <c r="B537" s="2">
        <v>1</v>
      </c>
      <c r="C537" s="2" t="s">
        <v>197</v>
      </c>
      <c r="D537" s="2" t="s">
        <v>268</v>
      </c>
      <c r="E537" s="2" t="s">
        <v>128</v>
      </c>
      <c r="F537" s="2">
        <v>93952</v>
      </c>
      <c r="G537" s="2">
        <v>181</v>
      </c>
      <c r="H537" s="2">
        <v>4802543</v>
      </c>
      <c r="I537" s="2">
        <v>1407</v>
      </c>
      <c r="J537" s="2">
        <v>4896495</v>
      </c>
      <c r="K537" s="2">
        <v>964725</v>
      </c>
      <c r="L537" s="2">
        <v>1894</v>
      </c>
    </row>
    <row r="538" spans="1:12">
      <c r="A538" s="2">
        <v>1986</v>
      </c>
      <c r="B538" s="2">
        <v>1</v>
      </c>
      <c r="C538" s="2" t="s">
        <v>197</v>
      </c>
      <c r="D538" s="2" t="s">
        <v>269</v>
      </c>
      <c r="E538" s="2" t="s">
        <v>288</v>
      </c>
      <c r="F538" s="2">
        <v>127841</v>
      </c>
      <c r="G538" s="2">
        <v>98</v>
      </c>
      <c r="H538" s="2">
        <v>100</v>
      </c>
      <c r="I538" s="2">
        <v>2</v>
      </c>
      <c r="J538" s="2">
        <v>127941</v>
      </c>
      <c r="K538" s="2">
        <v>72442</v>
      </c>
      <c r="L538" s="2">
        <v>143</v>
      </c>
    </row>
    <row r="539" spans="1:12">
      <c r="A539" s="2">
        <v>1986</v>
      </c>
      <c r="B539" s="2">
        <v>1</v>
      </c>
      <c r="C539" s="2" t="s">
        <v>197</v>
      </c>
      <c r="D539" s="2" t="s">
        <v>269</v>
      </c>
      <c r="E539" s="2" t="s">
        <v>132</v>
      </c>
      <c r="F539" s="2">
        <v>236328</v>
      </c>
      <c r="G539" s="2">
        <v>255</v>
      </c>
      <c r="H539" s="2">
        <v>295376</v>
      </c>
      <c r="I539" s="2">
        <v>147</v>
      </c>
      <c r="J539" s="2">
        <v>531704</v>
      </c>
      <c r="K539" s="2">
        <v>224547</v>
      </c>
      <c r="L539" s="2">
        <v>444</v>
      </c>
    </row>
    <row r="540" spans="1:12">
      <c r="A540" s="2">
        <v>1986</v>
      </c>
      <c r="B540" s="2">
        <v>1</v>
      </c>
      <c r="C540" s="2" t="s">
        <v>197</v>
      </c>
      <c r="D540" s="2" t="s">
        <v>109</v>
      </c>
      <c r="E540" s="2" t="s">
        <v>132</v>
      </c>
      <c r="F540" s="2">
        <v>0</v>
      </c>
      <c r="G540" s="2">
        <v>0</v>
      </c>
      <c r="H540" s="2">
        <v>5065796</v>
      </c>
      <c r="I540" s="2">
        <v>1203</v>
      </c>
      <c r="J540" s="2">
        <v>5065796</v>
      </c>
      <c r="K540" s="2">
        <v>870414</v>
      </c>
      <c r="L540" s="2">
        <v>1621</v>
      </c>
    </row>
    <row r="541" spans="1:12">
      <c r="A541" s="2">
        <v>1986</v>
      </c>
      <c r="B541" s="2">
        <v>1</v>
      </c>
      <c r="C541" s="2" t="s">
        <v>197</v>
      </c>
      <c r="D541" s="2" t="s">
        <v>110</v>
      </c>
      <c r="E541" s="2" t="s">
        <v>288</v>
      </c>
      <c r="F541" s="2">
        <v>1274182</v>
      </c>
      <c r="G541" s="2">
        <v>883</v>
      </c>
      <c r="H541" s="2">
        <v>540</v>
      </c>
      <c r="I541" s="2">
        <v>1</v>
      </c>
      <c r="J541" s="2">
        <v>1274722</v>
      </c>
      <c r="K541" s="2">
        <v>591702</v>
      </c>
      <c r="L541" s="2">
        <v>1263</v>
      </c>
    </row>
    <row r="542" spans="1:12">
      <c r="A542" s="2">
        <v>1986</v>
      </c>
      <c r="B542" s="2">
        <v>1</v>
      </c>
      <c r="C542" s="2" t="s">
        <v>197</v>
      </c>
      <c r="D542" s="2" t="s">
        <v>110</v>
      </c>
      <c r="E542" s="2" t="s">
        <v>133</v>
      </c>
      <c r="F542" s="2">
        <v>4256751</v>
      </c>
      <c r="G542" s="2">
        <v>2219</v>
      </c>
      <c r="H542" s="2">
        <v>0</v>
      </c>
      <c r="I542" s="2">
        <v>0</v>
      </c>
      <c r="J542" s="2">
        <v>4256751</v>
      </c>
      <c r="K542" s="2">
        <v>1521398</v>
      </c>
      <c r="L542" s="2">
        <v>2863</v>
      </c>
    </row>
    <row r="543" spans="1:12">
      <c r="A543" s="2">
        <v>1986</v>
      </c>
      <c r="B543" s="2">
        <v>1</v>
      </c>
      <c r="C543" s="2" t="s">
        <v>197</v>
      </c>
      <c r="D543" s="2" t="s">
        <v>111</v>
      </c>
      <c r="E543" s="2" t="s">
        <v>128</v>
      </c>
      <c r="F543" s="2">
        <v>0</v>
      </c>
      <c r="G543" s="2">
        <v>0</v>
      </c>
      <c r="H543" s="2">
        <v>16202</v>
      </c>
      <c r="I543" s="2">
        <v>3</v>
      </c>
      <c r="J543" s="2">
        <v>16202</v>
      </c>
      <c r="K543" s="2">
        <v>1842</v>
      </c>
      <c r="L543" s="2">
        <v>4</v>
      </c>
    </row>
    <row r="544" spans="1:12">
      <c r="A544" s="2">
        <v>1986</v>
      </c>
      <c r="B544" s="2">
        <v>2</v>
      </c>
      <c r="C544" s="2" t="s">
        <v>276</v>
      </c>
      <c r="D544" s="2" t="s">
        <v>276</v>
      </c>
      <c r="E544" s="2" t="s">
        <v>286</v>
      </c>
      <c r="F544" s="2">
        <v>0</v>
      </c>
      <c r="G544" s="2">
        <v>0</v>
      </c>
      <c r="H544" s="2">
        <v>0</v>
      </c>
      <c r="I544" s="2">
        <v>7</v>
      </c>
      <c r="J544" s="2">
        <v>0</v>
      </c>
      <c r="K544" s="2">
        <v>4824</v>
      </c>
      <c r="L544" s="2">
        <v>9</v>
      </c>
    </row>
    <row r="545" spans="1:12">
      <c r="A545" s="2">
        <v>1986</v>
      </c>
      <c r="B545" s="2">
        <v>2</v>
      </c>
      <c r="E545" s="2" t="s">
        <v>287</v>
      </c>
      <c r="F545" s="2">
        <v>0</v>
      </c>
      <c r="G545" s="2">
        <v>0</v>
      </c>
      <c r="H545" s="2">
        <v>8723</v>
      </c>
      <c r="I545" s="2">
        <v>11</v>
      </c>
      <c r="J545" s="2">
        <v>8723</v>
      </c>
      <c r="K545" s="2">
        <v>9094</v>
      </c>
      <c r="L545" s="2">
        <v>12</v>
      </c>
    </row>
    <row r="546" spans="1:12">
      <c r="A546" s="2">
        <v>1986</v>
      </c>
      <c r="B546" s="2">
        <v>2</v>
      </c>
      <c r="E546" s="2" t="s">
        <v>112</v>
      </c>
      <c r="F546" s="2">
        <v>0</v>
      </c>
      <c r="G546" s="2">
        <v>0</v>
      </c>
      <c r="H546" s="2">
        <v>0</v>
      </c>
      <c r="I546" s="2">
        <v>0</v>
      </c>
      <c r="J546" s="2">
        <v>433</v>
      </c>
      <c r="K546" s="2">
        <v>750</v>
      </c>
      <c r="L546" s="2">
        <v>2</v>
      </c>
    </row>
    <row r="547" spans="1:12">
      <c r="A547" s="2">
        <v>1986</v>
      </c>
      <c r="B547" s="2">
        <v>2</v>
      </c>
      <c r="C547" s="2" t="s">
        <v>277</v>
      </c>
      <c r="D547" s="2" t="s">
        <v>278</v>
      </c>
      <c r="E547" s="2" t="s">
        <v>113</v>
      </c>
      <c r="F547" s="2">
        <v>15519547</v>
      </c>
      <c r="G547" s="2">
        <v>13492</v>
      </c>
      <c r="H547" s="2">
        <v>10730461</v>
      </c>
      <c r="I547" s="2">
        <v>6772</v>
      </c>
      <c r="J547" s="2">
        <v>26396628</v>
      </c>
      <c r="K547" s="2">
        <v>13073215</v>
      </c>
      <c r="L547" s="2">
        <v>26288</v>
      </c>
    </row>
    <row r="548" spans="1:12">
      <c r="A548" s="2">
        <v>1986</v>
      </c>
      <c r="B548" s="2">
        <v>2</v>
      </c>
      <c r="C548" s="2" t="s">
        <v>277</v>
      </c>
      <c r="D548" s="2" t="s">
        <v>278</v>
      </c>
      <c r="E548" s="2" t="s">
        <v>114</v>
      </c>
      <c r="F548" s="2">
        <v>1050612</v>
      </c>
      <c r="G548" s="2">
        <v>1041</v>
      </c>
      <c r="H548" s="2">
        <v>271096</v>
      </c>
      <c r="I548" s="2">
        <v>330</v>
      </c>
      <c r="J548" s="2">
        <v>1324084</v>
      </c>
      <c r="K548" s="2">
        <v>877182</v>
      </c>
      <c r="L548" s="2">
        <v>1670</v>
      </c>
    </row>
    <row r="549" spans="1:12">
      <c r="A549" s="2">
        <v>1986</v>
      </c>
      <c r="B549" s="2">
        <v>2</v>
      </c>
      <c r="C549" s="2" t="s">
        <v>277</v>
      </c>
      <c r="D549" s="2" t="s">
        <v>278</v>
      </c>
      <c r="E549" s="2" t="s">
        <v>115</v>
      </c>
      <c r="F549" s="2">
        <v>9210810</v>
      </c>
      <c r="G549" s="2">
        <v>8060</v>
      </c>
      <c r="H549" s="2">
        <v>1724889</v>
      </c>
      <c r="I549" s="2">
        <v>1254</v>
      </c>
      <c r="J549" s="2">
        <v>10967959</v>
      </c>
      <c r="K549" s="2">
        <v>6442036</v>
      </c>
      <c r="L549" s="2">
        <v>12710</v>
      </c>
    </row>
    <row r="550" spans="1:12">
      <c r="A550" s="2">
        <v>1986</v>
      </c>
      <c r="B550" s="2">
        <v>2</v>
      </c>
      <c r="C550" s="2" t="s">
        <v>277</v>
      </c>
      <c r="D550" s="2" t="s">
        <v>278</v>
      </c>
      <c r="E550" s="2" t="s">
        <v>325</v>
      </c>
      <c r="F550" s="2">
        <v>16505863</v>
      </c>
      <c r="G550" s="2">
        <v>13897</v>
      </c>
      <c r="H550" s="2">
        <v>4795313</v>
      </c>
      <c r="I550" s="2">
        <v>2785</v>
      </c>
      <c r="J550" s="2">
        <v>21392549</v>
      </c>
      <c r="K550" s="2">
        <v>11139868</v>
      </c>
      <c r="L550" s="2">
        <v>21669</v>
      </c>
    </row>
    <row r="551" spans="1:12">
      <c r="A551" s="2">
        <v>1986</v>
      </c>
      <c r="B551" s="2">
        <v>2</v>
      </c>
      <c r="C551" s="2" t="s">
        <v>277</v>
      </c>
      <c r="D551" s="2" t="s">
        <v>279</v>
      </c>
      <c r="E551" s="2" t="s">
        <v>116</v>
      </c>
      <c r="F551" s="2">
        <v>755490</v>
      </c>
      <c r="G551" s="2">
        <v>229</v>
      </c>
      <c r="H551" s="2">
        <v>346282</v>
      </c>
      <c r="I551" s="2">
        <v>227</v>
      </c>
      <c r="J551" s="2">
        <v>1101933</v>
      </c>
      <c r="K551" s="2">
        <v>290377</v>
      </c>
      <c r="L551" s="2">
        <v>585</v>
      </c>
    </row>
    <row r="552" spans="1:12">
      <c r="A552" s="2">
        <v>1986</v>
      </c>
      <c r="B552" s="2">
        <v>2</v>
      </c>
      <c r="C552" s="2" t="s">
        <v>277</v>
      </c>
      <c r="D552" s="2" t="s">
        <v>279</v>
      </c>
      <c r="E552" s="2" t="s">
        <v>117</v>
      </c>
      <c r="F552" s="2">
        <v>3532123</v>
      </c>
      <c r="G552" s="2">
        <v>3256</v>
      </c>
      <c r="H552" s="2">
        <v>5711553</v>
      </c>
      <c r="I552" s="2">
        <v>3859</v>
      </c>
      <c r="J552" s="2">
        <v>9370683</v>
      </c>
      <c r="K552" s="2">
        <v>4718478</v>
      </c>
      <c r="L552" s="2">
        <v>8960</v>
      </c>
    </row>
    <row r="553" spans="1:12">
      <c r="A553" s="2">
        <v>1986</v>
      </c>
      <c r="B553" s="2">
        <v>2</v>
      </c>
      <c r="C553" s="2" t="s">
        <v>277</v>
      </c>
      <c r="D553" s="2" t="s">
        <v>279</v>
      </c>
      <c r="E553" s="2" t="s">
        <v>112</v>
      </c>
      <c r="F553" s="2">
        <v>9913886</v>
      </c>
      <c r="G553" s="2">
        <v>10206</v>
      </c>
      <c r="H553" s="2">
        <v>7226613</v>
      </c>
      <c r="I553" s="2">
        <v>5348</v>
      </c>
      <c r="J553" s="2">
        <v>17262754</v>
      </c>
      <c r="K553" s="2">
        <v>9717002</v>
      </c>
      <c r="L553" s="2">
        <v>19551</v>
      </c>
    </row>
    <row r="554" spans="1:12">
      <c r="A554" s="2">
        <v>1986</v>
      </c>
      <c r="B554" s="2">
        <v>2</v>
      </c>
      <c r="C554" s="2" t="s">
        <v>277</v>
      </c>
      <c r="D554" s="2" t="s">
        <v>279</v>
      </c>
      <c r="E554" s="2" t="s">
        <v>325</v>
      </c>
      <c r="F554" s="2">
        <v>9995524</v>
      </c>
      <c r="G554" s="2">
        <v>7253</v>
      </c>
      <c r="H554" s="2">
        <v>1909845</v>
      </c>
      <c r="I554" s="2">
        <v>1323</v>
      </c>
      <c r="J554" s="2">
        <v>11906412</v>
      </c>
      <c r="K554" s="2">
        <v>5503482</v>
      </c>
      <c r="L554" s="2">
        <v>10937</v>
      </c>
    </row>
    <row r="555" spans="1:12">
      <c r="A555" s="2">
        <v>1986</v>
      </c>
      <c r="B555" s="2">
        <v>2</v>
      </c>
      <c r="C555" s="2" t="s">
        <v>277</v>
      </c>
      <c r="D555" s="2" t="s">
        <v>280</v>
      </c>
      <c r="E555" s="2" t="s">
        <v>112</v>
      </c>
      <c r="F555" s="2">
        <v>140746</v>
      </c>
      <c r="G555" s="2">
        <v>415</v>
      </c>
      <c r="H555" s="2">
        <v>570222</v>
      </c>
      <c r="I555" s="2">
        <v>927</v>
      </c>
      <c r="J555" s="2">
        <v>995260</v>
      </c>
      <c r="K555" s="2">
        <v>1202316</v>
      </c>
      <c r="L555" s="2">
        <v>2617</v>
      </c>
    </row>
    <row r="556" spans="1:12">
      <c r="A556" s="2">
        <v>1986</v>
      </c>
      <c r="B556" s="2">
        <v>2</v>
      </c>
      <c r="C556" s="2" t="s">
        <v>277</v>
      </c>
      <c r="D556" s="2" t="s">
        <v>281</v>
      </c>
      <c r="E556" s="2" t="s">
        <v>287</v>
      </c>
      <c r="F556" s="2">
        <v>3307681</v>
      </c>
      <c r="G556" s="2">
        <v>3922</v>
      </c>
      <c r="H556" s="2">
        <v>3146572</v>
      </c>
      <c r="I556" s="2">
        <v>2060</v>
      </c>
      <c r="J556" s="2">
        <v>6454253</v>
      </c>
      <c r="K556" s="2">
        <v>3800769</v>
      </c>
      <c r="L556" s="2">
        <v>7566</v>
      </c>
    </row>
    <row r="557" spans="1:12">
      <c r="A557" s="2">
        <v>1986</v>
      </c>
      <c r="B557" s="2">
        <v>2</v>
      </c>
      <c r="C557" s="2" t="s">
        <v>277</v>
      </c>
      <c r="D557" s="2" t="s">
        <v>281</v>
      </c>
      <c r="E557" s="2" t="s">
        <v>114</v>
      </c>
      <c r="F557" s="2">
        <v>421875</v>
      </c>
      <c r="G557" s="2">
        <v>572</v>
      </c>
      <c r="H557" s="2">
        <v>131245</v>
      </c>
      <c r="I557" s="2">
        <v>91</v>
      </c>
      <c r="J557" s="2">
        <v>553120</v>
      </c>
      <c r="K557" s="2">
        <v>392892</v>
      </c>
      <c r="L557" s="2">
        <v>818</v>
      </c>
    </row>
    <row r="558" spans="1:12">
      <c r="A558" s="2">
        <v>1986</v>
      </c>
      <c r="B558" s="2">
        <v>2</v>
      </c>
      <c r="C558" s="2" t="s">
        <v>328</v>
      </c>
      <c r="D558" s="2" t="s">
        <v>173</v>
      </c>
      <c r="E558" s="2" t="s">
        <v>119</v>
      </c>
      <c r="F558" s="2">
        <v>0</v>
      </c>
      <c r="G558" s="2">
        <v>0</v>
      </c>
      <c r="H558" s="2">
        <v>28120</v>
      </c>
      <c r="I558" s="2">
        <v>46</v>
      </c>
      <c r="J558" s="2">
        <v>28120</v>
      </c>
      <c r="K558" s="2">
        <v>26552</v>
      </c>
      <c r="L558" s="2">
        <v>49</v>
      </c>
    </row>
    <row r="559" spans="1:12">
      <c r="A559" s="2">
        <v>1986</v>
      </c>
      <c r="B559" s="2">
        <v>2</v>
      </c>
      <c r="C559" s="2" t="s">
        <v>328</v>
      </c>
      <c r="D559" s="2" t="s">
        <v>181</v>
      </c>
      <c r="E559" s="2" t="s">
        <v>120</v>
      </c>
      <c r="F559" s="2">
        <v>0</v>
      </c>
      <c r="G559" s="2">
        <v>0</v>
      </c>
      <c r="H559" s="2">
        <v>638786</v>
      </c>
      <c r="I559" s="2">
        <v>55</v>
      </c>
      <c r="J559" s="2">
        <v>638786</v>
      </c>
      <c r="K559" s="2">
        <v>44200</v>
      </c>
      <c r="L559" s="2">
        <v>84</v>
      </c>
    </row>
    <row r="560" spans="1:12">
      <c r="A560" s="2">
        <v>1986</v>
      </c>
      <c r="B560" s="2">
        <v>2</v>
      </c>
      <c r="C560" s="2" t="s">
        <v>328</v>
      </c>
      <c r="D560" s="2" t="s">
        <v>181</v>
      </c>
      <c r="E560" s="2" t="s">
        <v>286</v>
      </c>
      <c r="F560" s="2">
        <v>0</v>
      </c>
      <c r="G560" s="2">
        <v>0</v>
      </c>
      <c r="H560" s="2">
        <v>11036735</v>
      </c>
      <c r="I560" s="2">
        <v>3650</v>
      </c>
      <c r="J560" s="2">
        <v>11036735</v>
      </c>
      <c r="K560" s="2">
        <v>1944532</v>
      </c>
      <c r="L560" s="2">
        <v>3814</v>
      </c>
    </row>
    <row r="561" spans="1:12">
      <c r="A561" s="2">
        <v>1986</v>
      </c>
      <c r="B561" s="2">
        <v>2</v>
      </c>
      <c r="C561" s="2" t="s">
        <v>182</v>
      </c>
      <c r="D561" s="2" t="s">
        <v>183</v>
      </c>
      <c r="E561" s="2" t="s">
        <v>121</v>
      </c>
      <c r="F561" s="2">
        <v>10467604</v>
      </c>
      <c r="G561" s="2">
        <v>8601</v>
      </c>
      <c r="H561" s="2">
        <v>5731254</v>
      </c>
      <c r="I561" s="2">
        <v>3059</v>
      </c>
      <c r="J561" s="2">
        <v>16198858</v>
      </c>
      <c r="K561" s="2">
        <v>8415607</v>
      </c>
      <c r="L561" s="2">
        <v>14724</v>
      </c>
    </row>
    <row r="562" spans="1:12">
      <c r="A562" s="2">
        <v>1986</v>
      </c>
      <c r="B562" s="2">
        <v>2</v>
      </c>
      <c r="C562" s="2" t="s">
        <v>182</v>
      </c>
      <c r="D562" s="2" t="s">
        <v>183</v>
      </c>
      <c r="E562" s="2" t="s">
        <v>289</v>
      </c>
      <c r="F562" s="2">
        <v>160269</v>
      </c>
      <c r="G562" s="2">
        <v>80</v>
      </c>
      <c r="H562" s="2">
        <v>7649667</v>
      </c>
      <c r="I562" s="2">
        <v>3738</v>
      </c>
      <c r="J562" s="2">
        <v>7809936</v>
      </c>
      <c r="K562" s="2">
        <v>2463637</v>
      </c>
      <c r="L562" s="2">
        <v>4539</v>
      </c>
    </row>
    <row r="563" spans="1:12">
      <c r="A563" s="2">
        <v>1986</v>
      </c>
      <c r="B563" s="2">
        <v>2</v>
      </c>
      <c r="C563" s="2" t="s">
        <v>182</v>
      </c>
      <c r="D563" s="2" t="s">
        <v>183</v>
      </c>
      <c r="E563" s="2" t="s">
        <v>113</v>
      </c>
      <c r="F563" s="2">
        <v>5992894</v>
      </c>
      <c r="G563" s="2">
        <v>3545</v>
      </c>
      <c r="H563" s="2">
        <v>4695655</v>
      </c>
      <c r="I563" s="2">
        <v>2712</v>
      </c>
      <c r="J563" s="2">
        <v>10688549</v>
      </c>
      <c r="K563" s="2">
        <v>3958744</v>
      </c>
      <c r="L563" s="2">
        <v>7421</v>
      </c>
    </row>
    <row r="564" spans="1:12">
      <c r="A564" s="2">
        <v>1986</v>
      </c>
      <c r="B564" s="2">
        <v>2</v>
      </c>
      <c r="C564" s="2" t="s">
        <v>182</v>
      </c>
      <c r="D564" s="2" t="s">
        <v>184</v>
      </c>
      <c r="E564" s="2" t="s">
        <v>122</v>
      </c>
      <c r="F564" s="2">
        <v>37296</v>
      </c>
      <c r="G564" s="2">
        <v>35</v>
      </c>
      <c r="H564" s="2">
        <v>103359</v>
      </c>
      <c r="I564" s="2">
        <v>92</v>
      </c>
      <c r="J564" s="2">
        <v>140655</v>
      </c>
      <c r="K564" s="2">
        <v>93101</v>
      </c>
      <c r="L564" s="2">
        <v>164</v>
      </c>
    </row>
    <row r="565" spans="1:12">
      <c r="A565" s="2">
        <v>1986</v>
      </c>
      <c r="B565" s="2">
        <v>2</v>
      </c>
      <c r="C565" s="2" t="s">
        <v>182</v>
      </c>
      <c r="D565" s="2" t="s">
        <v>184</v>
      </c>
      <c r="E565" s="2" t="s">
        <v>123</v>
      </c>
      <c r="F565" s="2">
        <v>0</v>
      </c>
      <c r="G565" s="2">
        <v>0</v>
      </c>
      <c r="H565" s="2">
        <v>165972</v>
      </c>
      <c r="I565" s="2">
        <v>127</v>
      </c>
      <c r="J565" s="2">
        <v>165972</v>
      </c>
      <c r="K565" s="2">
        <v>78763</v>
      </c>
      <c r="L565" s="2">
        <v>152</v>
      </c>
    </row>
    <row r="566" spans="1:12">
      <c r="A566" s="2">
        <v>1986</v>
      </c>
      <c r="B566" s="2">
        <v>2</v>
      </c>
      <c r="C566" s="2" t="s">
        <v>182</v>
      </c>
      <c r="D566" s="2" t="s">
        <v>184</v>
      </c>
      <c r="E566" s="2" t="s">
        <v>124</v>
      </c>
      <c r="F566" s="2">
        <v>0</v>
      </c>
      <c r="G566" s="2">
        <v>0</v>
      </c>
      <c r="H566" s="2">
        <v>1496067</v>
      </c>
      <c r="I566" s="2">
        <v>1080</v>
      </c>
      <c r="J566" s="2">
        <v>1496067</v>
      </c>
      <c r="K566" s="2">
        <v>629419</v>
      </c>
      <c r="L566" s="2">
        <v>1156</v>
      </c>
    </row>
    <row r="567" spans="1:12">
      <c r="A567" s="2">
        <v>1986</v>
      </c>
      <c r="B567" s="2">
        <v>2</v>
      </c>
      <c r="C567" s="2" t="s">
        <v>182</v>
      </c>
      <c r="D567" s="2" t="s">
        <v>184</v>
      </c>
      <c r="E567" s="2" t="s">
        <v>125</v>
      </c>
      <c r="F567" s="2">
        <v>0</v>
      </c>
      <c r="G567" s="2">
        <v>1</v>
      </c>
      <c r="H567" s="2">
        <v>496376</v>
      </c>
      <c r="I567" s="2">
        <v>540</v>
      </c>
      <c r="J567" s="2">
        <v>496376</v>
      </c>
      <c r="K567" s="2">
        <v>356679</v>
      </c>
      <c r="L567" s="2">
        <v>604</v>
      </c>
    </row>
    <row r="568" spans="1:12">
      <c r="A568" s="2">
        <v>1986</v>
      </c>
      <c r="B568" s="2">
        <v>2</v>
      </c>
      <c r="C568" s="2" t="s">
        <v>190</v>
      </c>
      <c r="D568" s="2" t="s">
        <v>191</v>
      </c>
      <c r="E568" s="2" t="s">
        <v>126</v>
      </c>
      <c r="F568" s="2">
        <v>0</v>
      </c>
      <c r="G568" s="2">
        <v>0</v>
      </c>
      <c r="H568" s="2">
        <v>41000</v>
      </c>
      <c r="I568" s="2">
        <v>17</v>
      </c>
      <c r="J568" s="2">
        <v>41000</v>
      </c>
      <c r="K568" s="2">
        <v>6942</v>
      </c>
      <c r="L568" s="2">
        <v>17</v>
      </c>
    </row>
    <row r="569" spans="1:12">
      <c r="A569" s="2">
        <v>1986</v>
      </c>
      <c r="B569" s="2">
        <v>2</v>
      </c>
      <c r="C569" s="2" t="s">
        <v>190</v>
      </c>
      <c r="D569" s="2" t="s">
        <v>191</v>
      </c>
      <c r="E569" s="2" t="s">
        <v>127</v>
      </c>
      <c r="F569" s="2">
        <v>0</v>
      </c>
      <c r="G569" s="2">
        <v>0</v>
      </c>
      <c r="H569" s="2">
        <v>5765238</v>
      </c>
      <c r="I569" s="2">
        <v>1061</v>
      </c>
      <c r="J569" s="2">
        <v>5765238</v>
      </c>
      <c r="K569" s="2">
        <v>563096</v>
      </c>
      <c r="L569" s="2">
        <v>1107</v>
      </c>
    </row>
    <row r="570" spans="1:12">
      <c r="A570" s="2">
        <v>1986</v>
      </c>
      <c r="B570" s="2">
        <v>2</v>
      </c>
      <c r="C570" s="2" t="s">
        <v>190</v>
      </c>
      <c r="D570" s="2" t="s">
        <v>186</v>
      </c>
      <c r="E570" s="2" t="s">
        <v>126</v>
      </c>
      <c r="F570" s="2">
        <v>0</v>
      </c>
      <c r="G570" s="2">
        <v>0</v>
      </c>
      <c r="H570" s="2">
        <v>6596174</v>
      </c>
      <c r="I570" s="2">
        <v>867</v>
      </c>
      <c r="J570" s="2">
        <v>6596174</v>
      </c>
      <c r="K570" s="2">
        <v>556758</v>
      </c>
      <c r="L570" s="2">
        <v>1066</v>
      </c>
    </row>
    <row r="571" spans="1:12">
      <c r="A571" s="2">
        <v>1986</v>
      </c>
      <c r="B571" s="2">
        <v>2</v>
      </c>
      <c r="C571" s="2" t="s">
        <v>190</v>
      </c>
      <c r="D571" s="2" t="s">
        <v>186</v>
      </c>
      <c r="E571" s="2" t="s">
        <v>128</v>
      </c>
      <c r="F571" s="2">
        <v>0</v>
      </c>
      <c r="G571" s="2">
        <v>0</v>
      </c>
      <c r="H571" s="2">
        <v>25827554</v>
      </c>
      <c r="I571" s="2">
        <v>2678</v>
      </c>
      <c r="J571" s="2">
        <v>25827554</v>
      </c>
      <c r="K571" s="2">
        <v>1549270</v>
      </c>
      <c r="L571" s="2">
        <v>3171</v>
      </c>
    </row>
    <row r="572" spans="1:12">
      <c r="A572" s="2">
        <v>1986</v>
      </c>
      <c r="B572" s="2">
        <v>2</v>
      </c>
      <c r="C572" s="2" t="s">
        <v>187</v>
      </c>
      <c r="D572" s="2" t="s">
        <v>195</v>
      </c>
      <c r="E572" s="2" t="s">
        <v>129</v>
      </c>
      <c r="F572" s="2">
        <v>0</v>
      </c>
      <c r="G572" s="2">
        <v>0</v>
      </c>
      <c r="H572" s="2">
        <v>338788</v>
      </c>
      <c r="I572" s="2">
        <v>101</v>
      </c>
      <c r="J572" s="2">
        <v>338788</v>
      </c>
      <c r="K572" s="2">
        <v>64643</v>
      </c>
      <c r="L572" s="2">
        <v>117</v>
      </c>
    </row>
    <row r="573" spans="1:12">
      <c r="A573" s="2">
        <v>1986</v>
      </c>
      <c r="B573" s="2">
        <v>2</v>
      </c>
      <c r="C573" s="2" t="s">
        <v>187</v>
      </c>
      <c r="D573" s="2" t="s">
        <v>196</v>
      </c>
      <c r="E573" s="2" t="s">
        <v>130</v>
      </c>
      <c r="F573" s="2">
        <v>0</v>
      </c>
      <c r="G573" s="2">
        <v>0</v>
      </c>
      <c r="H573" s="2">
        <v>1204096</v>
      </c>
      <c r="I573" s="2">
        <v>698</v>
      </c>
      <c r="J573" s="2">
        <v>1204096</v>
      </c>
      <c r="K573" s="2">
        <v>428446</v>
      </c>
      <c r="L573" s="2">
        <v>844</v>
      </c>
    </row>
    <row r="574" spans="1:12">
      <c r="A574" s="2">
        <v>1986</v>
      </c>
      <c r="B574" s="2">
        <v>2</v>
      </c>
      <c r="C574" s="2" t="s">
        <v>197</v>
      </c>
      <c r="D574" s="2" t="s">
        <v>11</v>
      </c>
      <c r="E574" s="2" t="s">
        <v>131</v>
      </c>
      <c r="F574" s="2">
        <v>0</v>
      </c>
      <c r="G574" s="2">
        <v>0</v>
      </c>
      <c r="H574" s="2">
        <v>2761813</v>
      </c>
      <c r="I574" s="2">
        <v>871</v>
      </c>
      <c r="J574" s="2">
        <v>2761813</v>
      </c>
      <c r="K574" s="2">
        <v>421336</v>
      </c>
      <c r="L574" s="2">
        <v>920</v>
      </c>
    </row>
    <row r="575" spans="1:12">
      <c r="A575" s="2">
        <v>1986</v>
      </c>
      <c r="B575" s="2">
        <v>2</v>
      </c>
      <c r="C575" s="2" t="s">
        <v>197</v>
      </c>
      <c r="D575" s="2" t="s">
        <v>267</v>
      </c>
      <c r="E575" s="2" t="s">
        <v>288</v>
      </c>
      <c r="F575" s="2">
        <v>0</v>
      </c>
      <c r="G575" s="2">
        <v>0</v>
      </c>
      <c r="H575" s="2">
        <v>89333</v>
      </c>
      <c r="I575" s="2">
        <v>27</v>
      </c>
      <c r="J575" s="2">
        <v>89333</v>
      </c>
      <c r="K575" s="2">
        <v>19137</v>
      </c>
      <c r="L575" s="2">
        <v>38</v>
      </c>
    </row>
    <row r="576" spans="1:12">
      <c r="A576" s="2">
        <v>1986</v>
      </c>
      <c r="B576" s="2">
        <v>2</v>
      </c>
      <c r="C576" s="2" t="s">
        <v>197</v>
      </c>
      <c r="D576" s="2" t="s">
        <v>268</v>
      </c>
      <c r="E576" s="2" t="s">
        <v>288</v>
      </c>
      <c r="F576" s="2">
        <v>389466</v>
      </c>
      <c r="G576" s="2">
        <v>146</v>
      </c>
      <c r="H576" s="2">
        <v>2544517</v>
      </c>
      <c r="I576" s="2">
        <v>748</v>
      </c>
      <c r="J576" s="2">
        <v>2933983</v>
      </c>
      <c r="K576" s="2">
        <v>638919</v>
      </c>
      <c r="L576" s="2">
        <v>1200</v>
      </c>
    </row>
    <row r="577" spans="1:12">
      <c r="A577" s="2">
        <v>1986</v>
      </c>
      <c r="B577" s="2">
        <v>2</v>
      </c>
      <c r="C577" s="2" t="s">
        <v>197</v>
      </c>
      <c r="D577" s="2" t="s">
        <v>268</v>
      </c>
      <c r="E577" s="2" t="s">
        <v>128</v>
      </c>
      <c r="F577" s="2">
        <v>39032</v>
      </c>
      <c r="G577" s="2">
        <v>25</v>
      </c>
      <c r="H577" s="2">
        <v>4168887</v>
      </c>
      <c r="I577" s="2">
        <v>1412</v>
      </c>
      <c r="J577" s="2">
        <v>4207919</v>
      </c>
      <c r="K577" s="2">
        <v>876673</v>
      </c>
      <c r="L577" s="2">
        <v>1675</v>
      </c>
    </row>
    <row r="578" spans="1:12">
      <c r="A578" s="2">
        <v>1986</v>
      </c>
      <c r="B578" s="2">
        <v>2</v>
      </c>
      <c r="C578" s="2" t="s">
        <v>197</v>
      </c>
      <c r="D578" s="2" t="s">
        <v>269</v>
      </c>
      <c r="E578" s="2" t="s">
        <v>288</v>
      </c>
      <c r="F578" s="2">
        <v>71313</v>
      </c>
      <c r="G578" s="2">
        <v>100</v>
      </c>
      <c r="H578" s="2">
        <v>0</v>
      </c>
      <c r="I578" s="2">
        <v>0</v>
      </c>
      <c r="J578" s="2">
        <v>71313</v>
      </c>
      <c r="K578" s="2">
        <v>50336</v>
      </c>
      <c r="L578" s="2">
        <v>139</v>
      </c>
    </row>
    <row r="579" spans="1:12">
      <c r="A579" s="2">
        <v>1986</v>
      </c>
      <c r="B579" s="2">
        <v>2</v>
      </c>
      <c r="C579" s="2" t="s">
        <v>197</v>
      </c>
      <c r="D579" s="2" t="s">
        <v>269</v>
      </c>
      <c r="E579" s="2" t="s">
        <v>132</v>
      </c>
      <c r="F579" s="2">
        <v>154083</v>
      </c>
      <c r="G579" s="2">
        <v>132</v>
      </c>
      <c r="H579" s="2">
        <v>207007</v>
      </c>
      <c r="I579" s="2">
        <v>96</v>
      </c>
      <c r="J579" s="2">
        <v>361090</v>
      </c>
      <c r="K579" s="2">
        <v>114487</v>
      </c>
      <c r="L579" s="2">
        <v>308</v>
      </c>
    </row>
    <row r="580" spans="1:12">
      <c r="A580" s="2">
        <v>1986</v>
      </c>
      <c r="B580" s="2">
        <v>2</v>
      </c>
      <c r="C580" s="2" t="s">
        <v>197</v>
      </c>
      <c r="D580" s="2" t="s">
        <v>109</v>
      </c>
      <c r="E580" s="2" t="s">
        <v>132</v>
      </c>
      <c r="F580" s="2">
        <v>0</v>
      </c>
      <c r="G580" s="2">
        <v>0</v>
      </c>
      <c r="H580" s="2">
        <v>4743054</v>
      </c>
      <c r="I580" s="2">
        <v>1288</v>
      </c>
      <c r="J580" s="2">
        <v>4743054</v>
      </c>
      <c r="K580" s="2">
        <v>948203</v>
      </c>
      <c r="L580" s="2">
        <v>1681</v>
      </c>
    </row>
    <row r="581" spans="1:12">
      <c r="A581" s="2">
        <v>1986</v>
      </c>
      <c r="B581" s="2">
        <v>2</v>
      </c>
      <c r="C581" s="2" t="s">
        <v>197</v>
      </c>
      <c r="D581" s="2" t="s">
        <v>110</v>
      </c>
      <c r="E581" s="2" t="s">
        <v>288</v>
      </c>
      <c r="F581" s="2">
        <v>1073634</v>
      </c>
      <c r="G581" s="2">
        <v>914</v>
      </c>
      <c r="H581" s="2">
        <v>1140</v>
      </c>
      <c r="I581" s="2">
        <v>2</v>
      </c>
      <c r="J581" s="2">
        <v>1074774</v>
      </c>
      <c r="K581" s="2">
        <v>625802</v>
      </c>
      <c r="L581" s="2">
        <v>1266</v>
      </c>
    </row>
    <row r="582" spans="1:12">
      <c r="A582" s="2">
        <v>1986</v>
      </c>
      <c r="B582" s="2">
        <v>2</v>
      </c>
      <c r="C582" s="2" t="s">
        <v>197</v>
      </c>
      <c r="D582" s="2" t="s">
        <v>110</v>
      </c>
      <c r="E582" s="2" t="s">
        <v>133</v>
      </c>
      <c r="F582" s="2">
        <v>3247305</v>
      </c>
      <c r="G582" s="2">
        <v>1999</v>
      </c>
      <c r="H582" s="2">
        <v>0</v>
      </c>
      <c r="I582" s="2">
        <v>0</v>
      </c>
      <c r="J582" s="2">
        <v>3247305</v>
      </c>
      <c r="K582" s="2">
        <v>1377271</v>
      </c>
      <c r="L582" s="2">
        <v>2628</v>
      </c>
    </row>
    <row r="583" spans="1:12">
      <c r="A583" s="2">
        <v>1986</v>
      </c>
      <c r="B583" s="2">
        <v>2</v>
      </c>
      <c r="C583" s="2" t="s">
        <v>197</v>
      </c>
      <c r="D583" s="2" t="s">
        <v>111</v>
      </c>
      <c r="E583" s="2" t="s">
        <v>128</v>
      </c>
      <c r="F583" s="2">
        <v>0</v>
      </c>
      <c r="G583" s="2">
        <v>0</v>
      </c>
      <c r="H583" s="2">
        <v>9209</v>
      </c>
      <c r="I583" s="2">
        <v>1</v>
      </c>
      <c r="J583" s="2">
        <v>9209</v>
      </c>
      <c r="K583" s="2">
        <v>1268</v>
      </c>
      <c r="L583" s="2">
        <v>2</v>
      </c>
    </row>
    <row r="584" spans="1:12">
      <c r="A584" s="2">
        <v>1986</v>
      </c>
      <c r="B584" s="2">
        <v>3</v>
      </c>
      <c r="C584" s="2" t="s">
        <v>276</v>
      </c>
      <c r="D584" s="2" t="s">
        <v>276</v>
      </c>
      <c r="E584" s="2" t="s">
        <v>286</v>
      </c>
      <c r="F584" s="2">
        <v>0</v>
      </c>
      <c r="G584" s="2">
        <v>0</v>
      </c>
      <c r="H584" s="2">
        <v>0</v>
      </c>
      <c r="I584" s="2">
        <v>7</v>
      </c>
      <c r="J584" s="2">
        <v>0</v>
      </c>
      <c r="K584" s="2">
        <v>5463</v>
      </c>
      <c r="L584" s="2">
        <v>9</v>
      </c>
    </row>
    <row r="585" spans="1:12">
      <c r="A585" s="2">
        <v>1986</v>
      </c>
      <c r="B585" s="2">
        <v>3</v>
      </c>
      <c r="E585" s="2" t="s">
        <v>287</v>
      </c>
      <c r="F585" s="2">
        <v>0</v>
      </c>
      <c r="G585" s="2">
        <v>0</v>
      </c>
      <c r="H585" s="2">
        <v>7276</v>
      </c>
      <c r="I585" s="2">
        <v>12</v>
      </c>
      <c r="J585" s="2">
        <v>7276</v>
      </c>
      <c r="K585" s="2">
        <v>5748</v>
      </c>
      <c r="L585" s="2">
        <v>12</v>
      </c>
    </row>
    <row r="586" spans="1:12">
      <c r="A586" s="2">
        <v>1986</v>
      </c>
      <c r="B586" s="2">
        <v>3</v>
      </c>
      <c r="E586" s="2" t="s">
        <v>112</v>
      </c>
      <c r="F586" s="2">
        <v>0</v>
      </c>
      <c r="G586" s="2">
        <v>0</v>
      </c>
      <c r="H586" s="2">
        <v>0</v>
      </c>
      <c r="I586" s="2">
        <v>0</v>
      </c>
      <c r="J586" s="2">
        <v>211</v>
      </c>
      <c r="K586" s="2">
        <v>850</v>
      </c>
      <c r="L586" s="2">
        <v>3</v>
      </c>
    </row>
    <row r="587" spans="1:12">
      <c r="A587" s="2">
        <v>1986</v>
      </c>
      <c r="B587" s="2">
        <v>3</v>
      </c>
      <c r="C587" s="2" t="s">
        <v>277</v>
      </c>
      <c r="D587" s="2" t="s">
        <v>278</v>
      </c>
      <c r="E587" s="2" t="s">
        <v>113</v>
      </c>
      <c r="F587" s="2">
        <v>15043709</v>
      </c>
      <c r="G587" s="2">
        <v>12831</v>
      </c>
      <c r="H587" s="2">
        <v>11269989</v>
      </c>
      <c r="I587" s="2">
        <v>6761</v>
      </c>
      <c r="J587" s="2">
        <v>26494469</v>
      </c>
      <c r="K587" s="2">
        <v>12714216</v>
      </c>
      <c r="L587" s="2">
        <v>25772</v>
      </c>
    </row>
    <row r="588" spans="1:12">
      <c r="A588" s="2">
        <v>1986</v>
      </c>
      <c r="B588" s="2">
        <v>3</v>
      </c>
      <c r="C588" s="2" t="s">
        <v>277</v>
      </c>
      <c r="D588" s="2" t="s">
        <v>278</v>
      </c>
      <c r="E588" s="2" t="s">
        <v>114</v>
      </c>
      <c r="F588" s="2">
        <v>805795</v>
      </c>
      <c r="G588" s="2">
        <v>912</v>
      </c>
      <c r="H588" s="2">
        <v>249084</v>
      </c>
      <c r="I588" s="2">
        <v>281</v>
      </c>
      <c r="J588" s="2">
        <v>1057347</v>
      </c>
      <c r="K588" s="2">
        <v>716287</v>
      </c>
      <c r="L588" s="2">
        <v>1487</v>
      </c>
    </row>
    <row r="589" spans="1:12">
      <c r="A589" s="2">
        <v>1986</v>
      </c>
      <c r="B589" s="2">
        <v>3</v>
      </c>
      <c r="C589" s="2" t="s">
        <v>277</v>
      </c>
      <c r="D589" s="2" t="s">
        <v>278</v>
      </c>
      <c r="E589" s="2" t="s">
        <v>115</v>
      </c>
      <c r="F589" s="2">
        <v>7916344</v>
      </c>
      <c r="G589" s="2">
        <v>7762</v>
      </c>
      <c r="H589" s="2">
        <v>1840262</v>
      </c>
      <c r="I589" s="2">
        <v>1340</v>
      </c>
      <c r="J589" s="2">
        <v>9823076</v>
      </c>
      <c r="K589" s="2">
        <v>5908096</v>
      </c>
      <c r="L589" s="2">
        <v>12338</v>
      </c>
    </row>
    <row r="590" spans="1:12">
      <c r="A590" s="2">
        <v>1986</v>
      </c>
      <c r="B590" s="2">
        <v>3</v>
      </c>
      <c r="C590" s="2" t="s">
        <v>277</v>
      </c>
      <c r="D590" s="2" t="s">
        <v>278</v>
      </c>
      <c r="E590" s="2" t="s">
        <v>325</v>
      </c>
      <c r="F590" s="2">
        <v>14368522</v>
      </c>
      <c r="G590" s="2">
        <v>13103</v>
      </c>
      <c r="H590" s="2">
        <v>4996634</v>
      </c>
      <c r="I590" s="2">
        <v>2865</v>
      </c>
      <c r="J590" s="2">
        <v>19480573</v>
      </c>
      <c r="K590" s="2">
        <v>10174414</v>
      </c>
      <c r="L590" s="2">
        <v>20700</v>
      </c>
    </row>
    <row r="591" spans="1:12">
      <c r="A591" s="2">
        <v>1986</v>
      </c>
      <c r="B591" s="2">
        <v>3</v>
      </c>
      <c r="C591" s="2" t="s">
        <v>277</v>
      </c>
      <c r="D591" s="2" t="s">
        <v>279</v>
      </c>
      <c r="E591" s="2" t="s">
        <v>116</v>
      </c>
      <c r="F591" s="2">
        <v>645403</v>
      </c>
      <c r="G591" s="2">
        <v>228</v>
      </c>
      <c r="H591" s="2">
        <v>374466</v>
      </c>
      <c r="I591" s="2">
        <v>258</v>
      </c>
      <c r="J591" s="2">
        <v>1020103</v>
      </c>
      <c r="K591" s="2">
        <v>291895</v>
      </c>
      <c r="L591" s="2">
        <v>615</v>
      </c>
    </row>
    <row r="592" spans="1:12">
      <c r="A592" s="2">
        <v>1986</v>
      </c>
      <c r="B592" s="2">
        <v>3</v>
      </c>
      <c r="C592" s="2" t="s">
        <v>277</v>
      </c>
      <c r="D592" s="2" t="s">
        <v>279</v>
      </c>
      <c r="E592" s="2" t="s">
        <v>117</v>
      </c>
      <c r="F592" s="2">
        <v>3046416</v>
      </c>
      <c r="G592" s="2">
        <v>3294</v>
      </c>
      <c r="H592" s="2">
        <v>5537288</v>
      </c>
      <c r="I592" s="2">
        <v>3714</v>
      </c>
      <c r="J592" s="2">
        <v>8700816</v>
      </c>
      <c r="K592" s="2">
        <v>4560020</v>
      </c>
      <c r="L592" s="2">
        <v>8907</v>
      </c>
    </row>
    <row r="593" spans="1:12">
      <c r="A593" s="2">
        <v>1986</v>
      </c>
      <c r="B593" s="2">
        <v>3</v>
      </c>
      <c r="C593" s="2" t="s">
        <v>277</v>
      </c>
      <c r="D593" s="2" t="s">
        <v>279</v>
      </c>
      <c r="E593" s="2" t="s">
        <v>112</v>
      </c>
      <c r="F593" s="2">
        <v>8635283</v>
      </c>
      <c r="G593" s="2">
        <v>9919</v>
      </c>
      <c r="H593" s="2">
        <v>7116340</v>
      </c>
      <c r="I593" s="2">
        <v>5204</v>
      </c>
      <c r="J593" s="2">
        <v>15903191</v>
      </c>
      <c r="K593" s="2">
        <v>8855667</v>
      </c>
      <c r="L593" s="2">
        <v>18924</v>
      </c>
    </row>
    <row r="594" spans="1:12">
      <c r="A594" s="2">
        <v>1986</v>
      </c>
      <c r="B594" s="2">
        <v>3</v>
      </c>
      <c r="C594" s="2" t="s">
        <v>277</v>
      </c>
      <c r="D594" s="2" t="s">
        <v>279</v>
      </c>
      <c r="E594" s="2" t="s">
        <v>325</v>
      </c>
      <c r="F594" s="2">
        <v>9350866</v>
      </c>
      <c r="G594" s="2">
        <v>7302</v>
      </c>
      <c r="H594" s="2">
        <v>1892942</v>
      </c>
      <c r="I594" s="2">
        <v>1310</v>
      </c>
      <c r="J594" s="2">
        <v>11243808</v>
      </c>
      <c r="K594" s="2">
        <v>5355978</v>
      </c>
      <c r="L594" s="2">
        <v>10828</v>
      </c>
    </row>
    <row r="595" spans="1:12">
      <c r="A595" s="2">
        <v>1986</v>
      </c>
      <c r="B595" s="2">
        <v>3</v>
      </c>
      <c r="C595" s="2" t="s">
        <v>277</v>
      </c>
      <c r="D595" s="2" t="s">
        <v>280</v>
      </c>
      <c r="E595" s="2" t="s">
        <v>112</v>
      </c>
      <c r="F595" s="2">
        <v>142174</v>
      </c>
      <c r="G595" s="2">
        <v>424</v>
      </c>
      <c r="H595" s="2">
        <v>520895</v>
      </c>
      <c r="I595" s="2">
        <v>895</v>
      </c>
      <c r="J595" s="2">
        <v>1021099</v>
      </c>
      <c r="K595" s="2">
        <v>1099982</v>
      </c>
      <c r="L595" s="2">
        <v>2589</v>
      </c>
    </row>
    <row r="596" spans="1:12">
      <c r="A596" s="2">
        <v>1986</v>
      </c>
      <c r="B596" s="2">
        <v>3</v>
      </c>
      <c r="C596" s="2" t="s">
        <v>277</v>
      </c>
      <c r="D596" s="2" t="s">
        <v>281</v>
      </c>
      <c r="E596" s="2" t="s">
        <v>287</v>
      </c>
      <c r="F596" s="2">
        <v>2819702</v>
      </c>
      <c r="G596" s="2">
        <v>3781</v>
      </c>
      <c r="H596" s="2">
        <v>2822932</v>
      </c>
      <c r="I596" s="2">
        <v>1865</v>
      </c>
      <c r="J596" s="2">
        <v>5642634</v>
      </c>
      <c r="K596" s="2">
        <v>3476163</v>
      </c>
      <c r="L596" s="2">
        <v>7173</v>
      </c>
    </row>
    <row r="597" spans="1:12">
      <c r="A597" s="2">
        <v>1986</v>
      </c>
      <c r="B597" s="2">
        <v>3</v>
      </c>
      <c r="C597" s="2" t="s">
        <v>277</v>
      </c>
      <c r="D597" s="2" t="s">
        <v>281</v>
      </c>
      <c r="E597" s="2" t="s">
        <v>114</v>
      </c>
      <c r="F597" s="2">
        <v>422223</v>
      </c>
      <c r="G597" s="2">
        <v>530</v>
      </c>
      <c r="H597" s="2">
        <v>115933</v>
      </c>
      <c r="I597" s="2">
        <v>83</v>
      </c>
      <c r="J597" s="2">
        <v>538156</v>
      </c>
      <c r="K597" s="2">
        <v>330565</v>
      </c>
      <c r="L597" s="2">
        <v>750</v>
      </c>
    </row>
    <row r="598" spans="1:12">
      <c r="A598" s="2">
        <v>1986</v>
      </c>
      <c r="B598" s="2">
        <v>3</v>
      </c>
      <c r="C598" s="2" t="s">
        <v>328</v>
      </c>
      <c r="D598" s="2" t="s">
        <v>173</v>
      </c>
      <c r="E598" s="2" t="s">
        <v>119</v>
      </c>
      <c r="F598" s="2">
        <v>0</v>
      </c>
      <c r="G598" s="2">
        <v>0</v>
      </c>
      <c r="H598" s="2">
        <v>52057</v>
      </c>
      <c r="I598" s="2">
        <v>61</v>
      </c>
      <c r="J598" s="2">
        <v>52057</v>
      </c>
      <c r="K598" s="2">
        <v>13232</v>
      </c>
      <c r="L598" s="2">
        <v>68</v>
      </c>
    </row>
    <row r="599" spans="1:12">
      <c r="A599" s="2">
        <v>1986</v>
      </c>
      <c r="B599" s="2">
        <v>3</v>
      </c>
      <c r="C599" s="2" t="s">
        <v>328</v>
      </c>
      <c r="D599" s="2" t="s">
        <v>181</v>
      </c>
      <c r="E599" s="2" t="s">
        <v>120</v>
      </c>
      <c r="F599" s="2">
        <v>0</v>
      </c>
      <c r="G599" s="2">
        <v>0</v>
      </c>
      <c r="H599" s="2">
        <v>599394</v>
      </c>
      <c r="I599" s="2">
        <v>55</v>
      </c>
      <c r="J599" s="2">
        <v>599394</v>
      </c>
      <c r="K599" s="2">
        <v>46678</v>
      </c>
      <c r="L599" s="2">
        <v>85</v>
      </c>
    </row>
    <row r="600" spans="1:12">
      <c r="A600" s="2">
        <v>1986</v>
      </c>
      <c r="B600" s="2">
        <v>3</v>
      </c>
      <c r="C600" s="2" t="s">
        <v>328</v>
      </c>
      <c r="D600" s="2" t="s">
        <v>181</v>
      </c>
      <c r="E600" s="2" t="s">
        <v>286</v>
      </c>
      <c r="F600" s="2">
        <v>0</v>
      </c>
      <c r="G600" s="2">
        <v>0</v>
      </c>
      <c r="H600" s="2">
        <v>13113709</v>
      </c>
      <c r="I600" s="2">
        <v>3598</v>
      </c>
      <c r="J600" s="2">
        <v>13113709</v>
      </c>
      <c r="K600" s="2">
        <v>2049190</v>
      </c>
      <c r="L600" s="2">
        <v>3766</v>
      </c>
    </row>
    <row r="601" spans="1:12">
      <c r="A601" s="2">
        <v>1986</v>
      </c>
      <c r="B601" s="2">
        <v>3</v>
      </c>
      <c r="C601" s="2" t="s">
        <v>182</v>
      </c>
      <c r="D601" s="2" t="s">
        <v>183</v>
      </c>
      <c r="E601" s="2" t="s">
        <v>121</v>
      </c>
      <c r="F601" s="2">
        <v>9457065</v>
      </c>
      <c r="G601" s="2">
        <v>8369</v>
      </c>
      <c r="H601" s="2">
        <v>5523809</v>
      </c>
      <c r="I601" s="2">
        <v>3135</v>
      </c>
      <c r="J601" s="2">
        <v>14992180</v>
      </c>
      <c r="K601" s="2">
        <v>7528456</v>
      </c>
      <c r="L601" s="2">
        <v>14575</v>
      </c>
    </row>
    <row r="602" spans="1:12">
      <c r="A602" s="2">
        <v>1986</v>
      </c>
      <c r="B602" s="2">
        <v>3</v>
      </c>
      <c r="C602" s="2" t="s">
        <v>182</v>
      </c>
      <c r="D602" s="2" t="s">
        <v>183</v>
      </c>
      <c r="E602" s="2" t="s">
        <v>289</v>
      </c>
      <c r="F602" s="2">
        <v>135938</v>
      </c>
      <c r="G602" s="2">
        <v>82</v>
      </c>
      <c r="H602" s="2">
        <v>7430507</v>
      </c>
      <c r="I602" s="2">
        <v>3700</v>
      </c>
      <c r="J602" s="2">
        <v>7566445</v>
      </c>
      <c r="K602" s="2">
        <v>2367725</v>
      </c>
      <c r="L602" s="2">
        <v>4469</v>
      </c>
    </row>
    <row r="603" spans="1:12">
      <c r="A603" s="2">
        <v>1986</v>
      </c>
      <c r="B603" s="2">
        <v>3</v>
      </c>
      <c r="C603" s="2" t="s">
        <v>182</v>
      </c>
      <c r="D603" s="2" t="s">
        <v>183</v>
      </c>
      <c r="E603" s="2" t="s">
        <v>113</v>
      </c>
      <c r="F603" s="2">
        <v>5042233</v>
      </c>
      <c r="G603" s="2">
        <v>3441</v>
      </c>
      <c r="H603" s="2">
        <v>4640343</v>
      </c>
      <c r="I603" s="2">
        <v>2631</v>
      </c>
      <c r="J603" s="2">
        <v>9682576</v>
      </c>
      <c r="K603" s="2">
        <v>3812467</v>
      </c>
      <c r="L603" s="2">
        <v>7233</v>
      </c>
    </row>
    <row r="604" spans="1:12">
      <c r="A604" s="2">
        <v>1986</v>
      </c>
      <c r="B604" s="2">
        <v>3</v>
      </c>
      <c r="C604" s="2" t="s">
        <v>182</v>
      </c>
      <c r="D604" s="2" t="s">
        <v>184</v>
      </c>
      <c r="E604" s="2" t="s">
        <v>122</v>
      </c>
      <c r="F604" s="2">
        <v>39407</v>
      </c>
      <c r="G604" s="2">
        <v>35</v>
      </c>
      <c r="H604" s="2">
        <v>77856</v>
      </c>
      <c r="I604" s="2">
        <v>82</v>
      </c>
      <c r="J604" s="2">
        <v>117263</v>
      </c>
      <c r="K604" s="2">
        <v>91765</v>
      </c>
      <c r="L604" s="2">
        <v>155</v>
      </c>
    </row>
    <row r="605" spans="1:12">
      <c r="A605" s="2">
        <v>1986</v>
      </c>
      <c r="B605" s="2">
        <v>3</v>
      </c>
      <c r="C605" s="2" t="s">
        <v>182</v>
      </c>
      <c r="D605" s="2" t="s">
        <v>184</v>
      </c>
      <c r="E605" s="2" t="s">
        <v>123</v>
      </c>
      <c r="F605" s="2">
        <v>0</v>
      </c>
      <c r="G605" s="2">
        <v>0</v>
      </c>
      <c r="H605" s="2">
        <v>133908</v>
      </c>
      <c r="I605" s="2">
        <v>108</v>
      </c>
      <c r="J605" s="2">
        <v>133908</v>
      </c>
      <c r="K605" s="2">
        <v>60598</v>
      </c>
      <c r="L605" s="2">
        <v>134</v>
      </c>
    </row>
    <row r="606" spans="1:12">
      <c r="A606" s="2">
        <v>1986</v>
      </c>
      <c r="B606" s="2">
        <v>3</v>
      </c>
      <c r="C606" s="2" t="s">
        <v>182</v>
      </c>
      <c r="D606" s="2" t="s">
        <v>184</v>
      </c>
      <c r="E606" s="2" t="s">
        <v>124</v>
      </c>
      <c r="F606" s="2">
        <v>0</v>
      </c>
      <c r="G606" s="2">
        <v>0</v>
      </c>
      <c r="H606" s="2">
        <v>1289342</v>
      </c>
      <c r="I606" s="2">
        <v>1063</v>
      </c>
      <c r="J606" s="2">
        <v>1289342</v>
      </c>
      <c r="K606" s="2">
        <v>559202</v>
      </c>
      <c r="L606" s="2">
        <v>1097</v>
      </c>
    </row>
    <row r="607" spans="1:12">
      <c r="A607" s="2">
        <v>1986</v>
      </c>
      <c r="B607" s="2">
        <v>3</v>
      </c>
      <c r="C607" s="2" t="s">
        <v>182</v>
      </c>
      <c r="D607" s="2" t="s">
        <v>184</v>
      </c>
      <c r="E607" s="2" t="s">
        <v>125</v>
      </c>
      <c r="F607" s="2">
        <v>0</v>
      </c>
      <c r="G607" s="2">
        <v>15</v>
      </c>
      <c r="H607" s="2">
        <v>561289</v>
      </c>
      <c r="I607" s="2">
        <v>601</v>
      </c>
      <c r="J607" s="2">
        <v>561289</v>
      </c>
      <c r="K607" s="2">
        <v>337296</v>
      </c>
      <c r="L607" s="2">
        <v>690</v>
      </c>
    </row>
    <row r="608" spans="1:12">
      <c r="A608" s="2">
        <v>1986</v>
      </c>
      <c r="B608" s="2">
        <v>3</v>
      </c>
      <c r="C608" s="2" t="s">
        <v>190</v>
      </c>
      <c r="D608" s="2" t="s">
        <v>191</v>
      </c>
      <c r="E608" s="2" t="s">
        <v>126</v>
      </c>
      <c r="F608" s="2">
        <v>0</v>
      </c>
      <c r="G608" s="2">
        <v>0</v>
      </c>
      <c r="H608" s="2">
        <v>43000</v>
      </c>
      <c r="I608" s="2">
        <v>16</v>
      </c>
      <c r="J608" s="2">
        <v>43000</v>
      </c>
      <c r="K608" s="2">
        <v>7045</v>
      </c>
      <c r="L608" s="2">
        <v>16</v>
      </c>
    </row>
    <row r="609" spans="1:12">
      <c r="A609" s="2">
        <v>1986</v>
      </c>
      <c r="B609" s="2">
        <v>3</v>
      </c>
      <c r="C609" s="2" t="s">
        <v>190</v>
      </c>
      <c r="D609" s="2" t="s">
        <v>191</v>
      </c>
      <c r="E609" s="2" t="s">
        <v>127</v>
      </c>
      <c r="F609" s="2">
        <v>0</v>
      </c>
      <c r="G609" s="2">
        <v>0</v>
      </c>
      <c r="H609" s="2">
        <v>6328394</v>
      </c>
      <c r="I609" s="2">
        <v>1064</v>
      </c>
      <c r="J609" s="2">
        <v>6328394</v>
      </c>
      <c r="K609" s="2">
        <v>546955</v>
      </c>
      <c r="L609" s="2">
        <v>1101</v>
      </c>
    </row>
    <row r="610" spans="1:12">
      <c r="A610" s="2">
        <v>1986</v>
      </c>
      <c r="B610" s="2">
        <v>3</v>
      </c>
      <c r="C610" s="2" t="s">
        <v>190</v>
      </c>
      <c r="D610" s="2" t="s">
        <v>186</v>
      </c>
      <c r="E610" s="2" t="s">
        <v>126</v>
      </c>
      <c r="F610" s="2">
        <v>0</v>
      </c>
      <c r="G610" s="2">
        <v>0</v>
      </c>
      <c r="H610" s="2">
        <v>8643067</v>
      </c>
      <c r="I610" s="2">
        <v>913</v>
      </c>
      <c r="J610" s="2">
        <v>8643067</v>
      </c>
      <c r="K610" s="2">
        <v>513566</v>
      </c>
      <c r="L610" s="2">
        <v>1069</v>
      </c>
    </row>
    <row r="611" spans="1:12">
      <c r="A611" s="2">
        <v>1986</v>
      </c>
      <c r="B611" s="2">
        <v>3</v>
      </c>
      <c r="C611" s="2" t="s">
        <v>190</v>
      </c>
      <c r="D611" s="2" t="s">
        <v>186</v>
      </c>
      <c r="E611" s="2" t="s">
        <v>128</v>
      </c>
      <c r="F611" s="2">
        <v>0</v>
      </c>
      <c r="G611" s="2">
        <v>0</v>
      </c>
      <c r="H611" s="2">
        <v>28807421</v>
      </c>
      <c r="I611" s="2">
        <v>2478</v>
      </c>
      <c r="J611" s="2">
        <v>28807421</v>
      </c>
      <c r="K611" s="2">
        <v>1447909</v>
      </c>
      <c r="L611" s="2">
        <v>2985</v>
      </c>
    </row>
    <row r="612" spans="1:12">
      <c r="A612" s="2">
        <v>1986</v>
      </c>
      <c r="B612" s="2">
        <v>3</v>
      </c>
      <c r="C612" s="2" t="s">
        <v>187</v>
      </c>
      <c r="D612" s="2" t="s">
        <v>195</v>
      </c>
      <c r="E612" s="2" t="s">
        <v>129</v>
      </c>
      <c r="F612" s="2">
        <v>0</v>
      </c>
      <c r="G612" s="2">
        <v>0</v>
      </c>
      <c r="H612" s="2">
        <v>337070</v>
      </c>
      <c r="I612" s="2">
        <v>103</v>
      </c>
      <c r="J612" s="2">
        <v>337070</v>
      </c>
      <c r="K612" s="2">
        <v>65532</v>
      </c>
      <c r="L612" s="2">
        <v>120</v>
      </c>
    </row>
    <row r="613" spans="1:12">
      <c r="A613" s="2">
        <v>1986</v>
      </c>
      <c r="B613" s="2">
        <v>3</v>
      </c>
      <c r="C613" s="2" t="s">
        <v>187</v>
      </c>
      <c r="D613" s="2" t="s">
        <v>196</v>
      </c>
      <c r="E613" s="2" t="s">
        <v>130</v>
      </c>
      <c r="F613" s="2">
        <v>0</v>
      </c>
      <c r="G613" s="2">
        <v>0</v>
      </c>
      <c r="H613" s="2">
        <v>1008637</v>
      </c>
      <c r="I613" s="2">
        <v>694</v>
      </c>
      <c r="J613" s="2">
        <v>1008637</v>
      </c>
      <c r="K613" s="2">
        <v>434950</v>
      </c>
      <c r="L613" s="2">
        <v>843</v>
      </c>
    </row>
    <row r="614" spans="1:12">
      <c r="A614" s="2">
        <v>1986</v>
      </c>
      <c r="B614" s="2">
        <v>3</v>
      </c>
      <c r="C614" s="2" t="s">
        <v>197</v>
      </c>
      <c r="D614" s="2" t="s">
        <v>11</v>
      </c>
      <c r="E614" s="2" t="s">
        <v>131</v>
      </c>
      <c r="F614" s="2">
        <v>0</v>
      </c>
      <c r="G614" s="2">
        <v>0</v>
      </c>
      <c r="H614" s="2">
        <v>2604074</v>
      </c>
      <c r="I614" s="2">
        <v>875</v>
      </c>
      <c r="J614" s="2">
        <v>2604074</v>
      </c>
      <c r="K614" s="2">
        <v>531062</v>
      </c>
      <c r="L614" s="2">
        <v>923</v>
      </c>
    </row>
    <row r="615" spans="1:12">
      <c r="A615" s="2">
        <v>1986</v>
      </c>
      <c r="B615" s="2">
        <v>3</v>
      </c>
      <c r="C615" s="2" t="s">
        <v>197</v>
      </c>
      <c r="D615" s="2" t="s">
        <v>267</v>
      </c>
      <c r="E615" s="2" t="s">
        <v>288</v>
      </c>
      <c r="F615" s="2">
        <v>0</v>
      </c>
      <c r="G615" s="2">
        <v>0</v>
      </c>
      <c r="H615" s="2">
        <v>93850</v>
      </c>
      <c r="I615" s="2">
        <v>32</v>
      </c>
      <c r="J615" s="2">
        <v>93850</v>
      </c>
      <c r="K615" s="2">
        <v>16697</v>
      </c>
      <c r="L615" s="2">
        <v>36</v>
      </c>
    </row>
    <row r="616" spans="1:12">
      <c r="A616" s="2">
        <v>1986</v>
      </c>
      <c r="B616" s="2">
        <v>3</v>
      </c>
      <c r="C616" s="2" t="s">
        <v>197</v>
      </c>
      <c r="D616" s="2" t="s">
        <v>268</v>
      </c>
      <c r="E616" s="2" t="s">
        <v>288</v>
      </c>
      <c r="F616" s="2">
        <v>424683</v>
      </c>
      <c r="G616" s="2">
        <v>145</v>
      </c>
      <c r="H616" s="2">
        <v>2295879</v>
      </c>
      <c r="I616" s="2">
        <v>770</v>
      </c>
      <c r="J616" s="2">
        <v>2720562</v>
      </c>
      <c r="K616" s="2">
        <v>568712</v>
      </c>
      <c r="L616" s="2">
        <v>1209</v>
      </c>
    </row>
    <row r="617" spans="1:12">
      <c r="A617" s="2">
        <v>1986</v>
      </c>
      <c r="B617" s="2">
        <v>3</v>
      </c>
      <c r="C617" s="2" t="s">
        <v>197</v>
      </c>
      <c r="D617" s="2" t="s">
        <v>268</v>
      </c>
      <c r="E617" s="2" t="s">
        <v>128</v>
      </c>
      <c r="F617" s="2">
        <v>15119</v>
      </c>
      <c r="G617" s="2">
        <v>17</v>
      </c>
      <c r="H617" s="2">
        <v>4924309</v>
      </c>
      <c r="I617" s="2">
        <v>1331</v>
      </c>
      <c r="J617" s="2">
        <v>4939428</v>
      </c>
      <c r="K617" s="2">
        <v>762379</v>
      </c>
      <c r="L617" s="2">
        <v>1568</v>
      </c>
    </row>
    <row r="618" spans="1:12">
      <c r="A618" s="2">
        <v>1986</v>
      </c>
      <c r="B618" s="2">
        <v>3</v>
      </c>
      <c r="C618" s="2" t="s">
        <v>197</v>
      </c>
      <c r="D618" s="2" t="s">
        <v>269</v>
      </c>
      <c r="E618" s="2" t="s">
        <v>288</v>
      </c>
      <c r="F618" s="2">
        <v>95376</v>
      </c>
      <c r="G618" s="2">
        <v>79</v>
      </c>
      <c r="H618" s="2">
        <v>0</v>
      </c>
      <c r="I618" s="2">
        <v>1</v>
      </c>
      <c r="J618" s="2">
        <v>95376</v>
      </c>
      <c r="K618" s="2">
        <v>47583</v>
      </c>
      <c r="L618" s="2">
        <v>114</v>
      </c>
    </row>
    <row r="619" spans="1:12">
      <c r="A619" s="2">
        <v>1986</v>
      </c>
      <c r="B619" s="2">
        <v>3</v>
      </c>
      <c r="C619" s="2" t="s">
        <v>197</v>
      </c>
      <c r="D619" s="2" t="s">
        <v>269</v>
      </c>
      <c r="E619" s="2" t="s">
        <v>132</v>
      </c>
      <c r="F619" s="2">
        <v>252653</v>
      </c>
      <c r="G619" s="2">
        <v>127</v>
      </c>
      <c r="H619" s="2">
        <v>173277</v>
      </c>
      <c r="I619" s="2">
        <v>126</v>
      </c>
      <c r="J619" s="2">
        <v>425930</v>
      </c>
      <c r="K619" s="2">
        <v>150633</v>
      </c>
      <c r="L619" s="2">
        <v>330</v>
      </c>
    </row>
    <row r="620" spans="1:12">
      <c r="A620" s="2">
        <v>1986</v>
      </c>
      <c r="B620" s="2">
        <v>3</v>
      </c>
      <c r="C620" s="2" t="s">
        <v>197</v>
      </c>
      <c r="D620" s="2" t="s">
        <v>109</v>
      </c>
      <c r="E620" s="2" t="s">
        <v>132</v>
      </c>
      <c r="F620" s="2">
        <v>0</v>
      </c>
      <c r="G620" s="2">
        <v>0</v>
      </c>
      <c r="H620" s="2">
        <v>4824498</v>
      </c>
      <c r="I620" s="2">
        <v>1219</v>
      </c>
      <c r="J620" s="2">
        <v>4824498</v>
      </c>
      <c r="K620" s="2">
        <v>867928</v>
      </c>
      <c r="L620" s="2">
        <v>1617</v>
      </c>
    </row>
    <row r="621" spans="1:12">
      <c r="A621" s="2">
        <v>1986</v>
      </c>
      <c r="B621" s="2">
        <v>3</v>
      </c>
      <c r="C621" s="2" t="s">
        <v>197</v>
      </c>
      <c r="D621" s="2" t="s">
        <v>110</v>
      </c>
      <c r="E621" s="2" t="s">
        <v>288</v>
      </c>
      <c r="F621" s="2">
        <v>678416</v>
      </c>
      <c r="G621" s="2">
        <v>723</v>
      </c>
      <c r="H621" s="2">
        <v>1530</v>
      </c>
      <c r="I621" s="2">
        <v>2</v>
      </c>
      <c r="J621" s="2">
        <v>679946</v>
      </c>
      <c r="K621" s="2">
        <v>486178</v>
      </c>
      <c r="L621" s="2">
        <v>1076</v>
      </c>
    </row>
    <row r="622" spans="1:12">
      <c r="A622" s="2">
        <v>1986</v>
      </c>
      <c r="B622" s="2">
        <v>3</v>
      </c>
      <c r="C622" s="2" t="s">
        <v>197</v>
      </c>
      <c r="D622" s="2" t="s">
        <v>110</v>
      </c>
      <c r="E622" s="2" t="s">
        <v>133</v>
      </c>
      <c r="F622" s="2">
        <v>2781412</v>
      </c>
      <c r="G622" s="2">
        <v>1622</v>
      </c>
      <c r="H622" s="2">
        <v>0</v>
      </c>
      <c r="I622" s="2">
        <v>0</v>
      </c>
      <c r="J622" s="2">
        <v>2781412</v>
      </c>
      <c r="K622" s="2">
        <v>1067015</v>
      </c>
      <c r="L622" s="2">
        <v>2175</v>
      </c>
    </row>
    <row r="623" spans="1:12">
      <c r="A623" s="2">
        <v>1986</v>
      </c>
      <c r="B623" s="2">
        <v>4</v>
      </c>
      <c r="C623" s="2" t="s">
        <v>276</v>
      </c>
      <c r="D623" s="2" t="s">
        <v>276</v>
      </c>
      <c r="E623" s="2" t="s">
        <v>286</v>
      </c>
      <c r="F623" s="2">
        <v>0</v>
      </c>
      <c r="G623" s="2">
        <v>0</v>
      </c>
      <c r="H623" s="2">
        <v>0</v>
      </c>
      <c r="I623" s="2">
        <v>7</v>
      </c>
      <c r="J623" s="2">
        <v>0</v>
      </c>
      <c r="K623" s="2">
        <v>5214</v>
      </c>
      <c r="L623" s="2">
        <v>9</v>
      </c>
    </row>
    <row r="624" spans="1:12">
      <c r="A624" s="2">
        <v>1986</v>
      </c>
      <c r="B624" s="2">
        <v>4</v>
      </c>
      <c r="E624" s="2" t="s">
        <v>287</v>
      </c>
      <c r="F624" s="2">
        <v>0</v>
      </c>
      <c r="G624" s="2">
        <v>0</v>
      </c>
      <c r="H624" s="2">
        <v>5813</v>
      </c>
      <c r="I624" s="2">
        <v>10</v>
      </c>
      <c r="J624" s="2">
        <v>5813</v>
      </c>
      <c r="K624" s="2">
        <v>5839</v>
      </c>
      <c r="L624" s="2">
        <v>10</v>
      </c>
    </row>
    <row r="625" spans="1:12">
      <c r="A625" s="2">
        <v>1986</v>
      </c>
      <c r="B625" s="2">
        <v>4</v>
      </c>
      <c r="E625" s="2" t="s">
        <v>112</v>
      </c>
      <c r="F625" s="2">
        <v>0</v>
      </c>
      <c r="G625" s="2">
        <v>0</v>
      </c>
      <c r="H625" s="2">
        <v>0</v>
      </c>
      <c r="I625" s="2">
        <v>0</v>
      </c>
      <c r="J625" s="2">
        <v>1632</v>
      </c>
      <c r="K625" s="2">
        <v>1500</v>
      </c>
      <c r="L625" s="2">
        <v>3</v>
      </c>
    </row>
    <row r="626" spans="1:12">
      <c r="A626" s="2">
        <v>1986</v>
      </c>
      <c r="B626" s="2">
        <v>4</v>
      </c>
      <c r="C626" s="2" t="s">
        <v>277</v>
      </c>
      <c r="D626" s="2" t="s">
        <v>278</v>
      </c>
      <c r="E626" s="2" t="s">
        <v>113</v>
      </c>
      <c r="F626" s="2">
        <v>15204305</v>
      </c>
      <c r="G626" s="2">
        <v>12418</v>
      </c>
      <c r="H626" s="2">
        <v>10498418</v>
      </c>
      <c r="I626" s="2">
        <v>6653</v>
      </c>
      <c r="J626" s="2">
        <v>25897465</v>
      </c>
      <c r="K626" s="2">
        <v>12409650</v>
      </c>
      <c r="L626" s="2">
        <v>25052</v>
      </c>
    </row>
    <row r="627" spans="1:12">
      <c r="A627" s="2">
        <v>1986</v>
      </c>
      <c r="B627" s="2">
        <v>4</v>
      </c>
      <c r="C627" s="2" t="s">
        <v>277</v>
      </c>
      <c r="D627" s="2" t="s">
        <v>278</v>
      </c>
      <c r="E627" s="2" t="s">
        <v>114</v>
      </c>
      <c r="F627" s="2">
        <v>745651</v>
      </c>
      <c r="G627" s="2">
        <v>851</v>
      </c>
      <c r="H627" s="2">
        <v>219630</v>
      </c>
      <c r="I627" s="2">
        <v>246</v>
      </c>
      <c r="J627" s="2">
        <v>973908</v>
      </c>
      <c r="K627" s="2">
        <v>718986</v>
      </c>
      <c r="L627" s="2">
        <v>1376</v>
      </c>
    </row>
    <row r="628" spans="1:12">
      <c r="A628" s="2">
        <v>1986</v>
      </c>
      <c r="B628" s="2">
        <v>4</v>
      </c>
      <c r="C628" s="2" t="s">
        <v>277</v>
      </c>
      <c r="D628" s="2" t="s">
        <v>278</v>
      </c>
      <c r="E628" s="2" t="s">
        <v>115</v>
      </c>
      <c r="F628" s="2">
        <v>7851883</v>
      </c>
      <c r="G628" s="2">
        <v>7838</v>
      </c>
      <c r="H628" s="2">
        <v>1708606</v>
      </c>
      <c r="I628" s="2">
        <v>1371</v>
      </c>
      <c r="J628" s="2">
        <v>9586474</v>
      </c>
      <c r="K628" s="2">
        <v>5838484</v>
      </c>
      <c r="L628" s="2">
        <v>12305</v>
      </c>
    </row>
    <row r="629" spans="1:12">
      <c r="A629" s="2">
        <v>1986</v>
      </c>
      <c r="B629" s="2">
        <v>4</v>
      </c>
      <c r="C629" s="2" t="s">
        <v>277</v>
      </c>
      <c r="D629" s="2" t="s">
        <v>278</v>
      </c>
      <c r="E629" s="2" t="s">
        <v>325</v>
      </c>
      <c r="F629" s="2">
        <v>14469627</v>
      </c>
      <c r="G629" s="2">
        <v>12683</v>
      </c>
      <c r="H629" s="2">
        <v>4697614</v>
      </c>
      <c r="I629" s="2">
        <v>2807</v>
      </c>
      <c r="J629" s="2">
        <v>19256160</v>
      </c>
      <c r="K629" s="2">
        <v>9730637</v>
      </c>
      <c r="L629" s="2">
        <v>20078</v>
      </c>
    </row>
    <row r="630" spans="1:12">
      <c r="A630" s="2">
        <v>1986</v>
      </c>
      <c r="B630" s="2">
        <v>4</v>
      </c>
      <c r="C630" s="2" t="s">
        <v>277</v>
      </c>
      <c r="D630" s="2" t="s">
        <v>279</v>
      </c>
      <c r="E630" s="2" t="s">
        <v>116</v>
      </c>
      <c r="F630" s="2">
        <v>596440</v>
      </c>
      <c r="G630" s="2">
        <v>227</v>
      </c>
      <c r="H630" s="2">
        <v>355151</v>
      </c>
      <c r="I630" s="2">
        <v>266</v>
      </c>
      <c r="J630" s="2">
        <v>951763</v>
      </c>
      <c r="K630" s="2">
        <v>319908</v>
      </c>
      <c r="L630" s="2">
        <v>625</v>
      </c>
    </row>
    <row r="631" spans="1:12">
      <c r="A631" s="2">
        <v>1986</v>
      </c>
      <c r="B631" s="2">
        <v>4</v>
      </c>
      <c r="C631" s="2" t="s">
        <v>277</v>
      </c>
      <c r="D631" s="2" t="s">
        <v>279</v>
      </c>
      <c r="E631" s="2" t="s">
        <v>117</v>
      </c>
      <c r="F631" s="2">
        <v>3463972</v>
      </c>
      <c r="G631" s="2">
        <v>3254</v>
      </c>
      <c r="H631" s="2">
        <v>5305229</v>
      </c>
      <c r="I631" s="2">
        <v>3598</v>
      </c>
      <c r="J631" s="2">
        <v>8856406</v>
      </c>
      <c r="K631" s="2">
        <v>4421559</v>
      </c>
      <c r="L631" s="2">
        <v>8726</v>
      </c>
    </row>
    <row r="632" spans="1:12">
      <c r="A632" s="2">
        <v>1986</v>
      </c>
      <c r="B632" s="2">
        <v>4</v>
      </c>
      <c r="C632" s="2" t="s">
        <v>277</v>
      </c>
      <c r="D632" s="2" t="s">
        <v>279</v>
      </c>
      <c r="E632" s="2" t="s">
        <v>112</v>
      </c>
      <c r="F632" s="2">
        <v>8067882</v>
      </c>
      <c r="G632" s="2">
        <v>9298</v>
      </c>
      <c r="H632" s="2">
        <v>7019650</v>
      </c>
      <c r="I632" s="2">
        <v>5174</v>
      </c>
      <c r="J632" s="2">
        <v>15238401</v>
      </c>
      <c r="K632" s="2">
        <v>8419215</v>
      </c>
      <c r="L632" s="2">
        <v>18073</v>
      </c>
    </row>
    <row r="633" spans="1:12">
      <c r="A633" s="2">
        <v>1986</v>
      </c>
      <c r="B633" s="2">
        <v>4</v>
      </c>
      <c r="C633" s="2" t="s">
        <v>277</v>
      </c>
      <c r="D633" s="2" t="s">
        <v>279</v>
      </c>
      <c r="E633" s="2" t="s">
        <v>325</v>
      </c>
      <c r="F633" s="2">
        <v>9690713</v>
      </c>
      <c r="G633" s="2">
        <v>7115</v>
      </c>
      <c r="H633" s="2">
        <v>1853122</v>
      </c>
      <c r="I633" s="2">
        <v>1276</v>
      </c>
      <c r="J633" s="2">
        <v>11543835</v>
      </c>
      <c r="K633" s="2">
        <v>5246118</v>
      </c>
      <c r="L633" s="2">
        <v>10584</v>
      </c>
    </row>
    <row r="634" spans="1:12">
      <c r="A634" s="2">
        <v>1986</v>
      </c>
      <c r="B634" s="2">
        <v>4</v>
      </c>
      <c r="C634" s="2" t="s">
        <v>277</v>
      </c>
      <c r="D634" s="2" t="s">
        <v>280</v>
      </c>
      <c r="E634" s="2" t="s">
        <v>112</v>
      </c>
      <c r="F634" s="2">
        <v>150781</v>
      </c>
      <c r="G634" s="2">
        <v>414</v>
      </c>
      <c r="H634" s="2">
        <v>651357</v>
      </c>
      <c r="I634" s="2">
        <v>933</v>
      </c>
      <c r="J634" s="2">
        <v>998150</v>
      </c>
      <c r="K634" s="2">
        <v>1163972</v>
      </c>
      <c r="L634" s="2">
        <v>2661</v>
      </c>
    </row>
    <row r="635" spans="1:12">
      <c r="A635" s="2">
        <v>1986</v>
      </c>
      <c r="B635" s="2">
        <v>4</v>
      </c>
      <c r="C635" s="2" t="s">
        <v>277</v>
      </c>
      <c r="D635" s="2" t="s">
        <v>281</v>
      </c>
      <c r="E635" s="2" t="s">
        <v>287</v>
      </c>
      <c r="F635" s="2">
        <v>3302026</v>
      </c>
      <c r="G635" s="2">
        <v>3796</v>
      </c>
      <c r="H635" s="2">
        <v>2602867</v>
      </c>
      <c r="I635" s="2">
        <v>1846</v>
      </c>
      <c r="J635" s="2">
        <v>5904893</v>
      </c>
      <c r="K635" s="2">
        <v>3582129</v>
      </c>
      <c r="L635" s="2">
        <v>7161</v>
      </c>
    </row>
    <row r="636" spans="1:12">
      <c r="A636" s="2">
        <v>1986</v>
      </c>
      <c r="B636" s="2">
        <v>4</v>
      </c>
      <c r="C636" s="2" t="s">
        <v>277</v>
      </c>
      <c r="D636" s="2" t="s">
        <v>281</v>
      </c>
      <c r="E636" s="2" t="s">
        <v>114</v>
      </c>
      <c r="F636" s="2">
        <v>383564</v>
      </c>
      <c r="G636" s="2">
        <v>513</v>
      </c>
      <c r="H636" s="2">
        <v>107183</v>
      </c>
      <c r="I636" s="2">
        <v>78</v>
      </c>
      <c r="J636" s="2">
        <v>490747</v>
      </c>
      <c r="K636" s="2">
        <v>331428</v>
      </c>
      <c r="L636" s="2">
        <v>722</v>
      </c>
    </row>
    <row r="637" spans="1:12">
      <c r="A637" s="2">
        <v>1986</v>
      </c>
      <c r="B637" s="2">
        <v>4</v>
      </c>
      <c r="C637" s="2" t="s">
        <v>328</v>
      </c>
      <c r="D637" s="2" t="s">
        <v>173</v>
      </c>
      <c r="E637" s="2" t="s">
        <v>119</v>
      </c>
      <c r="F637" s="2">
        <v>0</v>
      </c>
      <c r="G637" s="2">
        <v>0</v>
      </c>
      <c r="H637" s="2">
        <v>71691</v>
      </c>
      <c r="I637" s="2">
        <v>63</v>
      </c>
      <c r="J637" s="2">
        <v>71691</v>
      </c>
      <c r="K637" s="2">
        <v>43071</v>
      </c>
      <c r="L637" s="2">
        <v>70</v>
      </c>
    </row>
    <row r="638" spans="1:12">
      <c r="A638" s="2">
        <v>1986</v>
      </c>
      <c r="B638" s="2">
        <v>4</v>
      </c>
      <c r="C638" s="2" t="s">
        <v>328</v>
      </c>
      <c r="D638" s="2" t="s">
        <v>181</v>
      </c>
      <c r="E638" s="2" t="s">
        <v>120</v>
      </c>
      <c r="F638" s="2">
        <v>0</v>
      </c>
      <c r="G638" s="2">
        <v>0</v>
      </c>
      <c r="H638" s="2">
        <v>462918</v>
      </c>
      <c r="I638" s="2">
        <v>55</v>
      </c>
      <c r="J638" s="2">
        <v>462918</v>
      </c>
      <c r="K638" s="2">
        <v>45433</v>
      </c>
      <c r="L638" s="2">
        <v>84</v>
      </c>
    </row>
    <row r="639" spans="1:12">
      <c r="A639" s="2">
        <v>1986</v>
      </c>
      <c r="B639" s="2">
        <v>4</v>
      </c>
      <c r="C639" s="2" t="s">
        <v>328</v>
      </c>
      <c r="D639" s="2" t="s">
        <v>181</v>
      </c>
      <c r="E639" s="2" t="s">
        <v>286</v>
      </c>
      <c r="F639" s="2">
        <v>0</v>
      </c>
      <c r="G639" s="2">
        <v>0</v>
      </c>
      <c r="H639" s="2">
        <v>12081126</v>
      </c>
      <c r="I639" s="2">
        <v>3614</v>
      </c>
      <c r="J639" s="2">
        <v>12081126</v>
      </c>
      <c r="K639" s="2">
        <v>1972387</v>
      </c>
      <c r="L639" s="2">
        <v>3775</v>
      </c>
    </row>
    <row r="640" spans="1:12">
      <c r="A640" s="2">
        <v>1986</v>
      </c>
      <c r="B640" s="2">
        <v>4</v>
      </c>
      <c r="C640" s="2" t="s">
        <v>182</v>
      </c>
      <c r="D640" s="2" t="s">
        <v>183</v>
      </c>
      <c r="E640" s="2" t="s">
        <v>121</v>
      </c>
      <c r="F640" s="2">
        <v>9775490</v>
      </c>
      <c r="G640" s="2">
        <v>8078</v>
      </c>
      <c r="H640" s="2">
        <v>5311174</v>
      </c>
      <c r="I640" s="2">
        <v>2882</v>
      </c>
      <c r="J640" s="2">
        <v>15119431</v>
      </c>
      <c r="K640" s="2">
        <v>7113983</v>
      </c>
      <c r="L640" s="2">
        <v>13891</v>
      </c>
    </row>
    <row r="641" spans="1:12">
      <c r="A641" s="2">
        <v>1986</v>
      </c>
      <c r="B641" s="2">
        <v>4</v>
      </c>
      <c r="C641" s="2" t="s">
        <v>182</v>
      </c>
      <c r="D641" s="2" t="s">
        <v>183</v>
      </c>
      <c r="E641" s="2" t="s">
        <v>289</v>
      </c>
      <c r="F641" s="2">
        <v>135272</v>
      </c>
      <c r="G641" s="2">
        <v>66</v>
      </c>
      <c r="H641" s="2">
        <v>7426869</v>
      </c>
      <c r="I641" s="2">
        <v>3506</v>
      </c>
      <c r="J641" s="2">
        <v>7562141</v>
      </c>
      <c r="K641" s="2">
        <v>2267226</v>
      </c>
      <c r="L641" s="2">
        <v>4269</v>
      </c>
    </row>
    <row r="642" spans="1:12">
      <c r="A642" s="2">
        <v>1986</v>
      </c>
      <c r="B642" s="2">
        <v>4</v>
      </c>
      <c r="C642" s="2" t="s">
        <v>182</v>
      </c>
      <c r="D642" s="2" t="s">
        <v>183</v>
      </c>
      <c r="E642" s="2" t="s">
        <v>113</v>
      </c>
      <c r="F642" s="2">
        <v>5799068</v>
      </c>
      <c r="G642" s="2">
        <v>3567</v>
      </c>
      <c r="H642" s="2">
        <v>4197817</v>
      </c>
      <c r="I642" s="2">
        <v>2498</v>
      </c>
      <c r="J642" s="2">
        <v>9996885</v>
      </c>
      <c r="K642" s="2">
        <v>3846162</v>
      </c>
      <c r="L642" s="2">
        <v>7208</v>
      </c>
    </row>
    <row r="643" spans="1:12">
      <c r="A643" s="2">
        <v>1986</v>
      </c>
      <c r="B643" s="2">
        <v>4</v>
      </c>
      <c r="C643" s="2" t="s">
        <v>182</v>
      </c>
      <c r="D643" s="2" t="s">
        <v>184</v>
      </c>
      <c r="E643" s="2" t="s">
        <v>122</v>
      </c>
      <c r="F643" s="2">
        <v>36244</v>
      </c>
      <c r="G643" s="2">
        <v>29</v>
      </c>
      <c r="H643" s="2">
        <v>104233</v>
      </c>
      <c r="I643" s="2">
        <v>74</v>
      </c>
      <c r="J643" s="2">
        <v>140477</v>
      </c>
      <c r="K643" s="2">
        <v>73397</v>
      </c>
      <c r="L643" s="2">
        <v>142</v>
      </c>
    </row>
    <row r="644" spans="1:12">
      <c r="A644" s="2">
        <v>1986</v>
      </c>
      <c r="B644" s="2">
        <v>4</v>
      </c>
      <c r="C644" s="2" t="s">
        <v>182</v>
      </c>
      <c r="D644" s="2" t="s">
        <v>184</v>
      </c>
      <c r="E644" s="2" t="s">
        <v>123</v>
      </c>
      <c r="F644" s="2">
        <v>0</v>
      </c>
      <c r="G644" s="2">
        <v>0</v>
      </c>
      <c r="H644" s="2">
        <v>111051</v>
      </c>
      <c r="I644" s="2">
        <v>105</v>
      </c>
      <c r="J644" s="2">
        <v>111051</v>
      </c>
      <c r="K644" s="2">
        <v>62727</v>
      </c>
      <c r="L644" s="2">
        <v>131</v>
      </c>
    </row>
    <row r="645" spans="1:12">
      <c r="A645" s="2">
        <v>1986</v>
      </c>
      <c r="B645" s="2">
        <v>4</v>
      </c>
      <c r="C645" s="2" t="s">
        <v>182</v>
      </c>
      <c r="D645" s="2" t="s">
        <v>184</v>
      </c>
      <c r="E645" s="2" t="s">
        <v>124</v>
      </c>
      <c r="F645" s="2">
        <v>0</v>
      </c>
      <c r="G645" s="2">
        <v>0</v>
      </c>
      <c r="H645" s="2">
        <v>1324073</v>
      </c>
      <c r="I645" s="2">
        <v>1067</v>
      </c>
      <c r="J645" s="2">
        <v>1324073</v>
      </c>
      <c r="K645" s="2">
        <v>598267</v>
      </c>
      <c r="L645" s="2">
        <v>1106</v>
      </c>
    </row>
    <row r="646" spans="1:12">
      <c r="A646" s="2">
        <v>1986</v>
      </c>
      <c r="B646" s="2">
        <v>4</v>
      </c>
      <c r="C646" s="2" t="s">
        <v>182</v>
      </c>
      <c r="D646" s="2" t="s">
        <v>184</v>
      </c>
      <c r="E646" s="2" t="s">
        <v>125</v>
      </c>
      <c r="F646" s="2">
        <v>1311</v>
      </c>
      <c r="G646" s="2">
        <v>25</v>
      </c>
      <c r="H646" s="2">
        <v>584099</v>
      </c>
      <c r="I646" s="2">
        <v>556</v>
      </c>
      <c r="J646" s="2">
        <v>586150</v>
      </c>
      <c r="K646" s="2">
        <v>371676</v>
      </c>
      <c r="L646" s="2">
        <v>663</v>
      </c>
    </row>
    <row r="647" spans="1:12">
      <c r="A647" s="2">
        <v>1986</v>
      </c>
      <c r="B647" s="2">
        <v>4</v>
      </c>
      <c r="C647" s="2" t="s">
        <v>190</v>
      </c>
      <c r="D647" s="2" t="s">
        <v>191</v>
      </c>
      <c r="E647" s="2" t="s">
        <v>126</v>
      </c>
      <c r="F647" s="2">
        <v>0</v>
      </c>
      <c r="G647" s="2">
        <v>0</v>
      </c>
      <c r="H647" s="2">
        <v>111000</v>
      </c>
      <c r="I647" s="2">
        <v>13</v>
      </c>
      <c r="J647" s="2">
        <v>111000</v>
      </c>
      <c r="K647" s="2">
        <v>6633</v>
      </c>
      <c r="L647" s="2">
        <v>15</v>
      </c>
    </row>
    <row r="648" spans="1:12">
      <c r="A648" s="2">
        <v>1986</v>
      </c>
      <c r="B648" s="2">
        <v>4</v>
      </c>
      <c r="C648" s="2" t="s">
        <v>190</v>
      </c>
      <c r="D648" s="2" t="s">
        <v>191</v>
      </c>
      <c r="E648" s="2" t="s">
        <v>127</v>
      </c>
      <c r="F648" s="2">
        <v>0</v>
      </c>
      <c r="G648" s="2">
        <v>0</v>
      </c>
      <c r="H648" s="2">
        <v>6947791</v>
      </c>
      <c r="I648" s="2">
        <v>1038</v>
      </c>
      <c r="J648" s="2">
        <v>6947791</v>
      </c>
      <c r="K648" s="2">
        <v>542855</v>
      </c>
      <c r="L648" s="2">
        <v>1075</v>
      </c>
    </row>
    <row r="649" spans="1:12">
      <c r="A649" s="2">
        <v>1986</v>
      </c>
      <c r="B649" s="2">
        <v>4</v>
      </c>
      <c r="C649" s="2" t="s">
        <v>190</v>
      </c>
      <c r="D649" s="2" t="s">
        <v>186</v>
      </c>
      <c r="E649" s="2" t="s">
        <v>126</v>
      </c>
      <c r="F649" s="2">
        <v>0</v>
      </c>
      <c r="G649" s="2">
        <v>0</v>
      </c>
      <c r="H649" s="2">
        <v>10031838</v>
      </c>
      <c r="I649" s="2">
        <v>935</v>
      </c>
      <c r="J649" s="2">
        <v>10031838</v>
      </c>
      <c r="K649" s="2">
        <v>531873</v>
      </c>
      <c r="L649" s="2">
        <v>1099</v>
      </c>
    </row>
    <row r="650" spans="1:12">
      <c r="A650" s="2">
        <v>1986</v>
      </c>
      <c r="B650" s="2">
        <v>4</v>
      </c>
      <c r="C650" s="2" t="s">
        <v>190</v>
      </c>
      <c r="D650" s="2" t="s">
        <v>186</v>
      </c>
      <c r="E650" s="2" t="s">
        <v>128</v>
      </c>
      <c r="F650" s="2">
        <v>0</v>
      </c>
      <c r="G650" s="2">
        <v>0</v>
      </c>
      <c r="H650" s="2">
        <v>31441480</v>
      </c>
      <c r="I650" s="2">
        <v>2445</v>
      </c>
      <c r="J650" s="2">
        <v>31441480</v>
      </c>
      <c r="K650" s="2">
        <v>1456796</v>
      </c>
      <c r="L650" s="2">
        <v>2955</v>
      </c>
    </row>
    <row r="651" spans="1:12">
      <c r="A651" s="2">
        <v>1986</v>
      </c>
      <c r="B651" s="2">
        <v>4</v>
      </c>
      <c r="C651" s="2" t="s">
        <v>187</v>
      </c>
      <c r="D651" s="2" t="s">
        <v>195</v>
      </c>
      <c r="E651" s="2" t="s">
        <v>129</v>
      </c>
      <c r="F651" s="2">
        <v>0</v>
      </c>
      <c r="G651" s="2">
        <v>0</v>
      </c>
      <c r="H651" s="2">
        <v>399176</v>
      </c>
      <c r="I651" s="2">
        <v>101</v>
      </c>
      <c r="J651" s="2">
        <v>399176</v>
      </c>
      <c r="K651" s="2">
        <v>65645</v>
      </c>
      <c r="L651" s="2">
        <v>117</v>
      </c>
    </row>
    <row r="652" spans="1:12">
      <c r="A652" s="2">
        <v>1986</v>
      </c>
      <c r="B652" s="2">
        <v>4</v>
      </c>
      <c r="C652" s="2" t="s">
        <v>187</v>
      </c>
      <c r="D652" s="2" t="s">
        <v>196</v>
      </c>
      <c r="E652" s="2" t="s">
        <v>130</v>
      </c>
      <c r="F652" s="2">
        <v>0</v>
      </c>
      <c r="G652" s="2">
        <v>0</v>
      </c>
      <c r="H652" s="2">
        <v>1125476</v>
      </c>
      <c r="I652" s="2">
        <v>682</v>
      </c>
      <c r="J652" s="2">
        <v>1125476</v>
      </c>
      <c r="K652" s="2">
        <v>420215</v>
      </c>
      <c r="L652" s="2">
        <v>833</v>
      </c>
    </row>
    <row r="653" spans="1:12">
      <c r="A653" s="2">
        <v>1986</v>
      </c>
      <c r="B653" s="2">
        <v>4</v>
      </c>
      <c r="C653" s="2" t="s">
        <v>197</v>
      </c>
      <c r="D653" s="2" t="s">
        <v>11</v>
      </c>
      <c r="E653" s="2" t="s">
        <v>131</v>
      </c>
      <c r="F653" s="2">
        <v>0</v>
      </c>
      <c r="G653" s="2">
        <v>0</v>
      </c>
      <c r="H653" s="2">
        <v>3236846</v>
      </c>
      <c r="I653" s="2">
        <v>877</v>
      </c>
      <c r="J653" s="2">
        <v>3236846</v>
      </c>
      <c r="K653" s="2">
        <v>553804</v>
      </c>
      <c r="L653" s="2">
        <v>920</v>
      </c>
    </row>
    <row r="654" spans="1:12">
      <c r="A654" s="2">
        <v>1986</v>
      </c>
      <c r="B654" s="2">
        <v>4</v>
      </c>
      <c r="C654" s="2" t="s">
        <v>197</v>
      </c>
      <c r="D654" s="2" t="s">
        <v>267</v>
      </c>
      <c r="E654" s="2" t="s">
        <v>288</v>
      </c>
      <c r="F654" s="2">
        <v>0</v>
      </c>
      <c r="G654" s="2">
        <v>0</v>
      </c>
      <c r="H654" s="2">
        <v>76098</v>
      </c>
      <c r="I654" s="2">
        <v>29</v>
      </c>
      <c r="J654" s="2">
        <v>76098</v>
      </c>
      <c r="K654" s="2">
        <v>17645</v>
      </c>
      <c r="L654" s="2">
        <v>33</v>
      </c>
    </row>
    <row r="655" spans="1:12">
      <c r="A655" s="2">
        <v>1986</v>
      </c>
      <c r="B655" s="2">
        <v>4</v>
      </c>
      <c r="C655" s="2" t="s">
        <v>197</v>
      </c>
      <c r="D655" s="2" t="s">
        <v>268</v>
      </c>
      <c r="E655" s="2" t="s">
        <v>288</v>
      </c>
      <c r="F655" s="2">
        <v>368225</v>
      </c>
      <c r="G655" s="2">
        <v>145</v>
      </c>
      <c r="H655" s="2">
        <v>2280728</v>
      </c>
      <c r="I655" s="2">
        <v>726</v>
      </c>
      <c r="J655" s="2">
        <v>2648953</v>
      </c>
      <c r="K655" s="2">
        <v>574428</v>
      </c>
      <c r="L655" s="2">
        <v>1160</v>
      </c>
    </row>
    <row r="656" spans="1:12">
      <c r="A656" s="2">
        <v>1986</v>
      </c>
      <c r="B656" s="2">
        <v>4</v>
      </c>
      <c r="C656" s="2" t="s">
        <v>197</v>
      </c>
      <c r="D656" s="2" t="s">
        <v>268</v>
      </c>
      <c r="E656" s="2" t="s">
        <v>128</v>
      </c>
      <c r="F656" s="2">
        <v>16376</v>
      </c>
      <c r="G656" s="2">
        <v>17</v>
      </c>
      <c r="H656" s="2">
        <v>4956085</v>
      </c>
      <c r="I656" s="2">
        <v>1354</v>
      </c>
      <c r="J656" s="2">
        <v>4972461</v>
      </c>
      <c r="K656" s="2">
        <v>764691</v>
      </c>
      <c r="L656" s="2">
        <v>1606</v>
      </c>
    </row>
    <row r="657" spans="1:12">
      <c r="A657" s="2">
        <v>1986</v>
      </c>
      <c r="B657" s="2">
        <v>4</v>
      </c>
      <c r="C657" s="2" t="s">
        <v>197</v>
      </c>
      <c r="D657" s="2" t="s">
        <v>269</v>
      </c>
      <c r="E657" s="2" t="s">
        <v>288</v>
      </c>
      <c r="F657" s="2">
        <v>136815</v>
      </c>
      <c r="G657" s="2">
        <v>91</v>
      </c>
      <c r="H657" s="2">
        <v>200</v>
      </c>
      <c r="I657" s="2">
        <v>2</v>
      </c>
      <c r="J657" s="2">
        <v>137015</v>
      </c>
      <c r="K657" s="2">
        <v>63550</v>
      </c>
      <c r="L657" s="2">
        <v>135</v>
      </c>
    </row>
    <row r="658" spans="1:12">
      <c r="A658" s="2">
        <v>1986</v>
      </c>
      <c r="B658" s="2">
        <v>4</v>
      </c>
      <c r="C658" s="2" t="s">
        <v>197</v>
      </c>
      <c r="D658" s="2" t="s">
        <v>269</v>
      </c>
      <c r="E658" s="2" t="s">
        <v>132</v>
      </c>
      <c r="F658" s="2">
        <v>176415</v>
      </c>
      <c r="G658" s="2">
        <v>127</v>
      </c>
      <c r="H658" s="2">
        <v>249207</v>
      </c>
      <c r="I658" s="2">
        <v>131</v>
      </c>
      <c r="J658" s="2">
        <v>425622</v>
      </c>
      <c r="K658" s="2">
        <v>133136</v>
      </c>
      <c r="L658" s="2">
        <v>333</v>
      </c>
    </row>
    <row r="659" spans="1:12">
      <c r="A659" s="2">
        <v>1986</v>
      </c>
      <c r="B659" s="2">
        <v>4</v>
      </c>
      <c r="C659" s="2" t="s">
        <v>197</v>
      </c>
      <c r="D659" s="2" t="s">
        <v>109</v>
      </c>
      <c r="E659" s="2" t="s">
        <v>132</v>
      </c>
      <c r="F659" s="2">
        <v>0</v>
      </c>
      <c r="G659" s="2">
        <v>0</v>
      </c>
      <c r="H659" s="2">
        <v>4951917</v>
      </c>
      <c r="I659" s="2">
        <v>1225</v>
      </c>
      <c r="J659" s="2">
        <v>4951917</v>
      </c>
      <c r="K659" s="2">
        <v>856002</v>
      </c>
      <c r="L659" s="2">
        <v>1605</v>
      </c>
    </row>
    <row r="660" spans="1:12">
      <c r="A660" s="2">
        <v>1986</v>
      </c>
      <c r="B660" s="2">
        <v>4</v>
      </c>
      <c r="C660" s="2" t="s">
        <v>197</v>
      </c>
      <c r="D660" s="2" t="s">
        <v>110</v>
      </c>
      <c r="E660" s="2" t="s">
        <v>288</v>
      </c>
      <c r="F660" s="2">
        <v>385511</v>
      </c>
      <c r="G660" s="2">
        <v>512</v>
      </c>
      <c r="H660" s="2">
        <v>0</v>
      </c>
      <c r="I660" s="2">
        <v>3</v>
      </c>
      <c r="J660" s="2">
        <v>385511</v>
      </c>
      <c r="K660" s="2">
        <v>353047</v>
      </c>
      <c r="L660" s="2">
        <v>872</v>
      </c>
    </row>
    <row r="661" spans="1:12">
      <c r="A661" s="2">
        <v>1986</v>
      </c>
      <c r="B661" s="2">
        <v>4</v>
      </c>
      <c r="C661" s="2" t="s">
        <v>197</v>
      </c>
      <c r="D661" s="2" t="s">
        <v>110</v>
      </c>
      <c r="E661" s="2" t="s">
        <v>133</v>
      </c>
      <c r="F661" s="2">
        <v>4038113</v>
      </c>
      <c r="G661" s="2">
        <v>1829</v>
      </c>
      <c r="H661" s="2">
        <v>0</v>
      </c>
      <c r="I661" s="2">
        <v>0</v>
      </c>
      <c r="J661" s="2">
        <v>4038113</v>
      </c>
      <c r="K661" s="2">
        <v>1183575</v>
      </c>
      <c r="L661" s="2">
        <v>2449</v>
      </c>
    </row>
    <row r="662" spans="1:12">
      <c r="A662" s="2">
        <v>1987</v>
      </c>
      <c r="B662" s="2">
        <v>1</v>
      </c>
      <c r="C662" s="2" t="s">
        <v>276</v>
      </c>
      <c r="D662" s="2" t="s">
        <v>276</v>
      </c>
      <c r="E662" s="2" t="s">
        <v>134</v>
      </c>
      <c r="F662" s="2">
        <v>0</v>
      </c>
      <c r="G662" s="2">
        <v>0</v>
      </c>
      <c r="H662" s="2">
        <v>0</v>
      </c>
      <c r="I662" s="2">
        <v>0</v>
      </c>
      <c r="J662" s="2">
        <v>0</v>
      </c>
      <c r="K662" s="2">
        <v>448</v>
      </c>
      <c r="L662" s="2">
        <v>1</v>
      </c>
    </row>
    <row r="663" spans="1:12">
      <c r="A663" s="2">
        <v>1987</v>
      </c>
      <c r="B663" s="2">
        <v>1</v>
      </c>
      <c r="C663" s="2" t="s">
        <v>276</v>
      </c>
      <c r="D663" s="2" t="s">
        <v>276</v>
      </c>
      <c r="E663" s="2" t="s">
        <v>286</v>
      </c>
      <c r="F663" s="2">
        <v>0</v>
      </c>
      <c r="G663" s="2">
        <v>0</v>
      </c>
      <c r="H663" s="2">
        <v>0</v>
      </c>
      <c r="I663" s="2">
        <v>7</v>
      </c>
      <c r="J663" s="2">
        <v>0</v>
      </c>
      <c r="K663" s="2">
        <v>4879</v>
      </c>
      <c r="L663" s="2">
        <v>9</v>
      </c>
    </row>
    <row r="664" spans="1:12">
      <c r="A664" s="2">
        <v>1987</v>
      </c>
      <c r="B664" s="2">
        <v>1</v>
      </c>
      <c r="E664" s="2" t="s">
        <v>287</v>
      </c>
      <c r="F664" s="2">
        <v>0</v>
      </c>
      <c r="G664" s="2">
        <v>0</v>
      </c>
      <c r="H664" s="2">
        <v>6243</v>
      </c>
      <c r="I664" s="2">
        <v>11</v>
      </c>
      <c r="J664" s="2">
        <v>6243</v>
      </c>
      <c r="K664" s="2">
        <v>5783</v>
      </c>
      <c r="L664" s="2">
        <v>11</v>
      </c>
    </row>
    <row r="665" spans="1:12">
      <c r="A665" s="2">
        <v>1987</v>
      </c>
      <c r="B665" s="2">
        <v>1</v>
      </c>
      <c r="E665" s="2" t="s">
        <v>121</v>
      </c>
      <c r="F665" s="2">
        <v>0</v>
      </c>
      <c r="G665" s="2">
        <v>9</v>
      </c>
      <c r="H665" s="2">
        <v>0</v>
      </c>
      <c r="I665" s="2">
        <v>0</v>
      </c>
      <c r="J665" s="2">
        <v>0</v>
      </c>
      <c r="K665" s="2">
        <v>5616</v>
      </c>
      <c r="L665" s="2">
        <v>9</v>
      </c>
    </row>
    <row r="666" spans="1:12">
      <c r="A666" s="2">
        <v>1987</v>
      </c>
      <c r="B666" s="2">
        <v>1</v>
      </c>
      <c r="E666" s="2" t="s">
        <v>112</v>
      </c>
      <c r="F666" s="2">
        <v>0</v>
      </c>
      <c r="G666" s="2">
        <v>0</v>
      </c>
      <c r="H666" s="2">
        <v>0</v>
      </c>
      <c r="I666" s="2">
        <v>0</v>
      </c>
      <c r="J666" s="2">
        <v>562</v>
      </c>
      <c r="K666" s="2">
        <v>168</v>
      </c>
      <c r="L666" s="2">
        <v>3</v>
      </c>
    </row>
    <row r="667" spans="1:12">
      <c r="A667" s="2">
        <v>1987</v>
      </c>
      <c r="B667" s="2">
        <v>1</v>
      </c>
      <c r="C667" s="2" t="s">
        <v>277</v>
      </c>
      <c r="D667" s="2" t="s">
        <v>278</v>
      </c>
      <c r="E667" s="2" t="s">
        <v>113</v>
      </c>
      <c r="F667" s="2">
        <v>15335234</v>
      </c>
      <c r="G667" s="2">
        <v>12006</v>
      </c>
      <c r="H667" s="2">
        <v>9393776</v>
      </c>
      <c r="I667" s="2">
        <v>5978</v>
      </c>
      <c r="J667" s="2">
        <v>24930753</v>
      </c>
      <c r="K667" s="2">
        <v>11822965</v>
      </c>
      <c r="L667" s="2">
        <v>23920</v>
      </c>
    </row>
    <row r="668" spans="1:12">
      <c r="A668" s="2">
        <v>1987</v>
      </c>
      <c r="B668" s="2">
        <v>1</v>
      </c>
      <c r="C668" s="2" t="s">
        <v>277</v>
      </c>
      <c r="D668" s="2" t="s">
        <v>278</v>
      </c>
      <c r="E668" s="2" t="s">
        <v>114</v>
      </c>
      <c r="F668" s="2">
        <v>882118</v>
      </c>
      <c r="G668" s="2">
        <v>885</v>
      </c>
      <c r="H668" s="2">
        <v>208206</v>
      </c>
      <c r="I668" s="2">
        <v>226</v>
      </c>
      <c r="J668" s="2">
        <v>1092654</v>
      </c>
      <c r="K668" s="2">
        <v>744358</v>
      </c>
      <c r="L668" s="2">
        <v>1403</v>
      </c>
    </row>
    <row r="669" spans="1:12">
      <c r="A669" s="2">
        <v>1987</v>
      </c>
      <c r="B669" s="2">
        <v>1</v>
      </c>
      <c r="C669" s="2" t="s">
        <v>277</v>
      </c>
      <c r="D669" s="2" t="s">
        <v>278</v>
      </c>
      <c r="E669" s="2" t="s">
        <v>115</v>
      </c>
      <c r="F669" s="2">
        <v>8904471</v>
      </c>
      <c r="G669" s="2">
        <v>7688</v>
      </c>
      <c r="H669" s="2">
        <v>1550835</v>
      </c>
      <c r="I669" s="2">
        <v>1310</v>
      </c>
      <c r="J669" s="2">
        <v>10637183</v>
      </c>
      <c r="K669" s="2">
        <v>5748895</v>
      </c>
      <c r="L669" s="2">
        <v>12069</v>
      </c>
    </row>
    <row r="670" spans="1:12">
      <c r="A670" s="2">
        <v>1987</v>
      </c>
      <c r="B670" s="2">
        <v>1</v>
      </c>
      <c r="C670" s="2" t="s">
        <v>277</v>
      </c>
      <c r="D670" s="2" t="s">
        <v>278</v>
      </c>
      <c r="E670" s="2" t="s">
        <v>325</v>
      </c>
      <c r="F670" s="2">
        <v>15786267</v>
      </c>
      <c r="G670" s="2">
        <v>11831</v>
      </c>
      <c r="H670" s="2">
        <v>4629320</v>
      </c>
      <c r="I670" s="2">
        <v>2744</v>
      </c>
      <c r="J670" s="2">
        <v>20499019</v>
      </c>
      <c r="K670" s="2">
        <v>9867623</v>
      </c>
      <c r="L670" s="2">
        <v>18827</v>
      </c>
    </row>
    <row r="671" spans="1:12">
      <c r="A671" s="2">
        <v>1987</v>
      </c>
      <c r="B671" s="2">
        <v>1</v>
      </c>
      <c r="C671" s="2" t="s">
        <v>277</v>
      </c>
      <c r="D671" s="2" t="s">
        <v>279</v>
      </c>
      <c r="E671" s="2" t="s">
        <v>116</v>
      </c>
      <c r="F671" s="2">
        <v>598775</v>
      </c>
      <c r="G671" s="2">
        <v>226</v>
      </c>
      <c r="H671" s="2">
        <v>313046</v>
      </c>
      <c r="I671" s="2">
        <v>214</v>
      </c>
      <c r="J671" s="2">
        <v>912039</v>
      </c>
      <c r="K671" s="2">
        <v>295859</v>
      </c>
      <c r="L671" s="2">
        <v>575</v>
      </c>
    </row>
    <row r="672" spans="1:12">
      <c r="A672" s="2">
        <v>1987</v>
      </c>
      <c r="B672" s="2">
        <v>1</v>
      </c>
      <c r="C672" s="2" t="s">
        <v>277</v>
      </c>
      <c r="D672" s="2" t="s">
        <v>279</v>
      </c>
      <c r="E672" s="2" t="s">
        <v>117</v>
      </c>
      <c r="F672" s="2">
        <v>3757188</v>
      </c>
      <c r="G672" s="2">
        <v>3050</v>
      </c>
      <c r="H672" s="2">
        <v>5759784</v>
      </c>
      <c r="I672" s="2">
        <v>3726</v>
      </c>
      <c r="J672" s="2">
        <v>9654782</v>
      </c>
      <c r="K672" s="2">
        <v>4576278</v>
      </c>
      <c r="L672" s="2">
        <v>8568</v>
      </c>
    </row>
    <row r="673" spans="1:12">
      <c r="A673" s="2">
        <v>1987</v>
      </c>
      <c r="B673" s="2">
        <v>1</v>
      </c>
      <c r="C673" s="2" t="s">
        <v>277</v>
      </c>
      <c r="D673" s="2" t="s">
        <v>279</v>
      </c>
      <c r="E673" s="2" t="s">
        <v>112</v>
      </c>
      <c r="F673" s="2">
        <v>9795074</v>
      </c>
      <c r="G673" s="2">
        <v>8938</v>
      </c>
      <c r="H673" s="2">
        <v>6956466</v>
      </c>
      <c r="I673" s="2">
        <v>4866</v>
      </c>
      <c r="J673" s="2">
        <v>16899192</v>
      </c>
      <c r="K673" s="2">
        <v>8892714</v>
      </c>
      <c r="L673" s="2">
        <v>17294</v>
      </c>
    </row>
    <row r="674" spans="1:12">
      <c r="A674" s="2">
        <v>1987</v>
      </c>
      <c r="B674" s="2">
        <v>1</v>
      </c>
      <c r="C674" s="2" t="s">
        <v>277</v>
      </c>
      <c r="D674" s="2" t="s">
        <v>279</v>
      </c>
      <c r="E674" s="2" t="s">
        <v>325</v>
      </c>
      <c r="F674" s="2">
        <v>10580580</v>
      </c>
      <c r="G674" s="2">
        <v>6669</v>
      </c>
      <c r="H674" s="2">
        <v>1773937</v>
      </c>
      <c r="I674" s="2">
        <v>1128</v>
      </c>
      <c r="J674" s="2">
        <v>12354517</v>
      </c>
      <c r="K674" s="2">
        <v>5244796</v>
      </c>
      <c r="L674" s="2">
        <v>9721</v>
      </c>
    </row>
    <row r="675" spans="1:12">
      <c r="A675" s="2">
        <v>1987</v>
      </c>
      <c r="B675" s="2">
        <v>1</v>
      </c>
      <c r="C675" s="2" t="s">
        <v>277</v>
      </c>
      <c r="D675" s="2" t="s">
        <v>280</v>
      </c>
      <c r="E675" s="2" t="s">
        <v>112</v>
      </c>
      <c r="F675" s="2">
        <v>157401</v>
      </c>
      <c r="G675" s="2">
        <v>458</v>
      </c>
      <c r="H675" s="2">
        <v>535957</v>
      </c>
      <c r="I675" s="2">
        <v>796</v>
      </c>
      <c r="J675" s="2">
        <v>853855</v>
      </c>
      <c r="K675" s="2">
        <v>1018663</v>
      </c>
      <c r="L675" s="2">
        <v>2454</v>
      </c>
    </row>
    <row r="676" spans="1:12">
      <c r="A676" s="2">
        <v>1987</v>
      </c>
      <c r="B676" s="2">
        <v>1</v>
      </c>
      <c r="C676" s="2" t="s">
        <v>277</v>
      </c>
      <c r="D676" s="2" t="s">
        <v>281</v>
      </c>
      <c r="E676" s="2" t="s">
        <v>287</v>
      </c>
      <c r="F676" s="2">
        <v>3752599</v>
      </c>
      <c r="G676" s="2">
        <v>3862</v>
      </c>
      <c r="H676" s="2">
        <v>2721920</v>
      </c>
      <c r="I676" s="2">
        <v>1722</v>
      </c>
      <c r="J676" s="2">
        <v>6474519</v>
      </c>
      <c r="K676" s="2">
        <v>3583880</v>
      </c>
      <c r="L676" s="2">
        <v>7076</v>
      </c>
    </row>
    <row r="677" spans="1:12">
      <c r="A677" s="2">
        <v>1987</v>
      </c>
      <c r="B677" s="2">
        <v>1</v>
      </c>
      <c r="C677" s="2" t="s">
        <v>277</v>
      </c>
      <c r="D677" s="2" t="s">
        <v>281</v>
      </c>
      <c r="E677" s="2" t="s">
        <v>114</v>
      </c>
      <c r="F677" s="2">
        <v>323691</v>
      </c>
      <c r="G677" s="2">
        <v>369</v>
      </c>
      <c r="H677" s="2">
        <v>91307</v>
      </c>
      <c r="I677" s="2">
        <v>70</v>
      </c>
      <c r="J677" s="2">
        <v>414998</v>
      </c>
      <c r="K677" s="2">
        <v>268049</v>
      </c>
      <c r="L677" s="2">
        <v>559</v>
      </c>
    </row>
    <row r="678" spans="1:12">
      <c r="A678" s="2">
        <v>1987</v>
      </c>
      <c r="B678" s="2">
        <v>1</v>
      </c>
      <c r="C678" s="2" t="s">
        <v>328</v>
      </c>
      <c r="D678" s="2" t="s">
        <v>173</v>
      </c>
      <c r="E678" s="2" t="s">
        <v>119</v>
      </c>
      <c r="F678" s="2">
        <v>0</v>
      </c>
      <c r="G678" s="2">
        <v>0</v>
      </c>
      <c r="H678" s="2">
        <v>34191</v>
      </c>
      <c r="I678" s="2">
        <v>59</v>
      </c>
      <c r="J678" s="2">
        <v>34191</v>
      </c>
      <c r="K678" s="2">
        <v>36499</v>
      </c>
      <c r="L678" s="2">
        <v>67</v>
      </c>
    </row>
    <row r="679" spans="1:12">
      <c r="A679" s="2">
        <v>1987</v>
      </c>
      <c r="B679" s="2">
        <v>1</v>
      </c>
      <c r="C679" s="2" t="s">
        <v>328</v>
      </c>
      <c r="D679" s="2" t="s">
        <v>181</v>
      </c>
      <c r="E679" s="2" t="s">
        <v>120</v>
      </c>
      <c r="F679" s="2">
        <v>0</v>
      </c>
      <c r="G679" s="2">
        <v>0</v>
      </c>
      <c r="H679" s="2">
        <v>639983</v>
      </c>
      <c r="I679" s="2">
        <v>54</v>
      </c>
      <c r="J679" s="2">
        <v>639983</v>
      </c>
      <c r="K679" s="2">
        <v>48124</v>
      </c>
      <c r="L679" s="2">
        <v>81</v>
      </c>
    </row>
    <row r="680" spans="1:12">
      <c r="A680" s="2">
        <v>1987</v>
      </c>
      <c r="B680" s="2">
        <v>1</v>
      </c>
      <c r="C680" s="2" t="s">
        <v>328</v>
      </c>
      <c r="D680" s="2" t="s">
        <v>181</v>
      </c>
      <c r="E680" s="2" t="s">
        <v>286</v>
      </c>
      <c r="F680" s="2">
        <v>0</v>
      </c>
      <c r="G680" s="2">
        <v>0</v>
      </c>
      <c r="H680" s="2">
        <v>12664337</v>
      </c>
      <c r="I680" s="2">
        <v>3589</v>
      </c>
      <c r="J680" s="2">
        <v>12664337</v>
      </c>
      <c r="K680" s="2">
        <v>2179408</v>
      </c>
      <c r="L680" s="2">
        <v>3799</v>
      </c>
    </row>
    <row r="681" spans="1:12">
      <c r="A681" s="2">
        <v>1987</v>
      </c>
      <c r="B681" s="2">
        <v>1</v>
      </c>
      <c r="C681" s="2" t="s">
        <v>182</v>
      </c>
      <c r="D681" s="2" t="s">
        <v>183</v>
      </c>
      <c r="E681" s="2" t="s">
        <v>121</v>
      </c>
      <c r="F681" s="2">
        <v>10084814</v>
      </c>
      <c r="G681" s="2">
        <v>8012</v>
      </c>
      <c r="H681" s="2">
        <v>5386944</v>
      </c>
      <c r="I681" s="2">
        <v>2667</v>
      </c>
      <c r="J681" s="2">
        <v>15477802</v>
      </c>
      <c r="K681" s="2">
        <v>7183269</v>
      </c>
      <c r="L681" s="2">
        <v>13489</v>
      </c>
    </row>
    <row r="682" spans="1:12">
      <c r="A682" s="2">
        <v>1987</v>
      </c>
      <c r="B682" s="2">
        <v>1</v>
      </c>
      <c r="C682" s="2" t="s">
        <v>182</v>
      </c>
      <c r="D682" s="2" t="s">
        <v>183</v>
      </c>
      <c r="E682" s="2" t="s">
        <v>289</v>
      </c>
      <c r="F682" s="2">
        <v>142287</v>
      </c>
      <c r="G682" s="2">
        <v>73</v>
      </c>
      <c r="H682" s="2">
        <v>7153000</v>
      </c>
      <c r="I682" s="2">
        <v>3362</v>
      </c>
      <c r="J682" s="2">
        <v>7295287</v>
      </c>
      <c r="K682" s="2">
        <v>2122244</v>
      </c>
      <c r="L682" s="2">
        <v>4079</v>
      </c>
    </row>
    <row r="683" spans="1:12">
      <c r="A683" s="2">
        <v>1987</v>
      </c>
      <c r="B683" s="2">
        <v>1</v>
      </c>
      <c r="C683" s="2" t="s">
        <v>182</v>
      </c>
      <c r="D683" s="2" t="s">
        <v>183</v>
      </c>
      <c r="E683" s="2" t="s">
        <v>113</v>
      </c>
      <c r="F683" s="2">
        <v>6913644</v>
      </c>
      <c r="G683" s="2">
        <v>3749</v>
      </c>
      <c r="H683" s="2">
        <v>4396156</v>
      </c>
      <c r="I683" s="2">
        <v>2419</v>
      </c>
      <c r="J683" s="2">
        <v>11309800</v>
      </c>
      <c r="K683" s="2">
        <v>4027048</v>
      </c>
      <c r="L683" s="2">
        <v>7328</v>
      </c>
    </row>
    <row r="684" spans="1:12">
      <c r="A684" s="2">
        <v>1987</v>
      </c>
      <c r="B684" s="2">
        <v>1</v>
      </c>
      <c r="C684" s="2" t="s">
        <v>182</v>
      </c>
      <c r="D684" s="2" t="s">
        <v>184</v>
      </c>
      <c r="E684" s="2" t="s">
        <v>122</v>
      </c>
      <c r="F684" s="2">
        <v>20605</v>
      </c>
      <c r="G684" s="2">
        <v>33</v>
      </c>
      <c r="H684" s="2">
        <v>80175</v>
      </c>
      <c r="I684" s="2">
        <v>92</v>
      </c>
      <c r="J684" s="2">
        <v>100780</v>
      </c>
      <c r="K684" s="2">
        <v>85303</v>
      </c>
      <c r="L684" s="2">
        <v>158</v>
      </c>
    </row>
    <row r="685" spans="1:12">
      <c r="A685" s="2">
        <v>1987</v>
      </c>
      <c r="B685" s="2">
        <v>1</v>
      </c>
      <c r="C685" s="2" t="s">
        <v>182</v>
      </c>
      <c r="D685" s="2" t="s">
        <v>184</v>
      </c>
      <c r="E685" s="2" t="s">
        <v>123</v>
      </c>
      <c r="F685" s="2">
        <v>0</v>
      </c>
      <c r="G685" s="2">
        <v>0</v>
      </c>
      <c r="H685" s="2">
        <v>162290</v>
      </c>
      <c r="I685" s="2">
        <v>99</v>
      </c>
      <c r="J685" s="2">
        <v>162290</v>
      </c>
      <c r="K685" s="2">
        <v>66611</v>
      </c>
      <c r="L685" s="2">
        <v>126</v>
      </c>
    </row>
    <row r="686" spans="1:12">
      <c r="A686" s="2">
        <v>1987</v>
      </c>
      <c r="B686" s="2">
        <v>1</v>
      </c>
      <c r="C686" s="2" t="s">
        <v>182</v>
      </c>
      <c r="D686" s="2" t="s">
        <v>184</v>
      </c>
      <c r="E686" s="2" t="s">
        <v>124</v>
      </c>
      <c r="F686" s="2">
        <v>0</v>
      </c>
      <c r="G686" s="2">
        <v>0</v>
      </c>
      <c r="H686" s="2">
        <v>1374011</v>
      </c>
      <c r="I686" s="2">
        <v>1015</v>
      </c>
      <c r="J686" s="2">
        <v>1374011</v>
      </c>
      <c r="K686" s="2">
        <v>572173</v>
      </c>
      <c r="L686" s="2">
        <v>1084</v>
      </c>
    </row>
    <row r="687" spans="1:12">
      <c r="A687" s="2">
        <v>1987</v>
      </c>
      <c r="B687" s="2">
        <v>1</v>
      </c>
      <c r="C687" s="2" t="s">
        <v>182</v>
      </c>
      <c r="D687" s="2" t="s">
        <v>184</v>
      </c>
      <c r="E687" s="2" t="s">
        <v>125</v>
      </c>
      <c r="F687" s="2">
        <v>524</v>
      </c>
      <c r="G687" s="2">
        <v>21</v>
      </c>
      <c r="H687" s="2">
        <v>529747</v>
      </c>
      <c r="I687" s="2">
        <v>562</v>
      </c>
      <c r="J687" s="2">
        <v>530571</v>
      </c>
      <c r="K687" s="2">
        <v>363201</v>
      </c>
      <c r="L687" s="2">
        <v>677</v>
      </c>
    </row>
    <row r="688" spans="1:12">
      <c r="A688" s="2">
        <v>1987</v>
      </c>
      <c r="B688" s="2">
        <v>1</v>
      </c>
      <c r="C688" s="2" t="s">
        <v>190</v>
      </c>
      <c r="D688" s="2" t="s">
        <v>191</v>
      </c>
      <c r="E688" s="2" t="s">
        <v>126</v>
      </c>
      <c r="F688" s="2">
        <v>0</v>
      </c>
      <c r="G688" s="2">
        <v>0</v>
      </c>
      <c r="H688" s="2">
        <v>73000</v>
      </c>
      <c r="I688" s="2">
        <v>13</v>
      </c>
      <c r="J688" s="2">
        <v>73000</v>
      </c>
      <c r="K688" s="2">
        <v>7092</v>
      </c>
      <c r="L688" s="2">
        <v>15</v>
      </c>
    </row>
    <row r="689" spans="1:12">
      <c r="A689" s="2">
        <v>1987</v>
      </c>
      <c r="B689" s="2">
        <v>1</v>
      </c>
      <c r="C689" s="2" t="s">
        <v>190</v>
      </c>
      <c r="D689" s="2" t="s">
        <v>191</v>
      </c>
      <c r="E689" s="2" t="s">
        <v>127</v>
      </c>
      <c r="F689" s="2">
        <v>0</v>
      </c>
      <c r="G689" s="2">
        <v>0</v>
      </c>
      <c r="H689" s="2">
        <v>6606150</v>
      </c>
      <c r="I689" s="2">
        <v>958</v>
      </c>
      <c r="J689" s="2">
        <v>6606150</v>
      </c>
      <c r="K689" s="2">
        <v>491328</v>
      </c>
      <c r="L689" s="2">
        <v>994</v>
      </c>
    </row>
    <row r="690" spans="1:12">
      <c r="A690" s="2">
        <v>1987</v>
      </c>
      <c r="B690" s="2">
        <v>1</v>
      </c>
      <c r="C690" s="2" t="s">
        <v>190</v>
      </c>
      <c r="D690" s="2" t="s">
        <v>186</v>
      </c>
      <c r="E690" s="2" t="s">
        <v>126</v>
      </c>
      <c r="F690" s="2">
        <v>0</v>
      </c>
      <c r="G690" s="2">
        <v>0</v>
      </c>
      <c r="H690" s="2">
        <v>6523682</v>
      </c>
      <c r="I690" s="2">
        <v>853</v>
      </c>
      <c r="J690" s="2">
        <v>6523682</v>
      </c>
      <c r="K690" s="2">
        <v>497462</v>
      </c>
      <c r="L690" s="2">
        <v>1017</v>
      </c>
    </row>
    <row r="691" spans="1:12">
      <c r="A691" s="2">
        <v>1987</v>
      </c>
      <c r="B691" s="2">
        <v>1</v>
      </c>
      <c r="C691" s="2" t="s">
        <v>190</v>
      </c>
      <c r="D691" s="2" t="s">
        <v>186</v>
      </c>
      <c r="E691" s="2" t="s">
        <v>128</v>
      </c>
      <c r="F691" s="2">
        <v>0</v>
      </c>
      <c r="G691" s="2">
        <v>0</v>
      </c>
      <c r="H691" s="2">
        <v>27358342</v>
      </c>
      <c r="I691" s="2">
        <v>2425</v>
      </c>
      <c r="J691" s="2">
        <v>27358342</v>
      </c>
      <c r="K691" s="2">
        <v>1452133</v>
      </c>
      <c r="L691" s="2">
        <v>2949</v>
      </c>
    </row>
    <row r="692" spans="1:12">
      <c r="A692" s="2">
        <v>1987</v>
      </c>
      <c r="B692" s="2">
        <v>1</v>
      </c>
      <c r="C692" s="2" t="s">
        <v>187</v>
      </c>
      <c r="D692" s="2" t="s">
        <v>195</v>
      </c>
      <c r="E692" s="2" t="s">
        <v>129</v>
      </c>
      <c r="F692" s="2">
        <v>0</v>
      </c>
      <c r="G692" s="2">
        <v>0</v>
      </c>
      <c r="H692" s="2">
        <v>298670</v>
      </c>
      <c r="I692" s="2">
        <v>100</v>
      </c>
      <c r="J692" s="2">
        <v>298670</v>
      </c>
      <c r="K692" s="2">
        <v>56492</v>
      </c>
      <c r="L692" s="2">
        <v>116</v>
      </c>
    </row>
    <row r="693" spans="1:12">
      <c r="A693" s="2">
        <v>1987</v>
      </c>
      <c r="B693" s="2">
        <v>1</v>
      </c>
      <c r="C693" s="2" t="s">
        <v>187</v>
      </c>
      <c r="D693" s="2" t="s">
        <v>196</v>
      </c>
      <c r="E693" s="2" t="s">
        <v>130</v>
      </c>
      <c r="F693" s="2">
        <v>0</v>
      </c>
      <c r="G693" s="2">
        <v>0</v>
      </c>
      <c r="H693" s="2">
        <v>1029858</v>
      </c>
      <c r="I693" s="2">
        <v>672</v>
      </c>
      <c r="J693" s="2">
        <v>1029858</v>
      </c>
      <c r="K693" s="2">
        <v>398703</v>
      </c>
      <c r="L693" s="2">
        <v>821</v>
      </c>
    </row>
    <row r="694" spans="1:12">
      <c r="A694" s="2">
        <v>1987</v>
      </c>
      <c r="B694" s="2">
        <v>1</v>
      </c>
      <c r="C694" s="2" t="s">
        <v>197</v>
      </c>
      <c r="D694" s="2" t="s">
        <v>11</v>
      </c>
      <c r="E694" s="2" t="s">
        <v>131</v>
      </c>
      <c r="F694" s="2">
        <v>0</v>
      </c>
      <c r="G694" s="2">
        <v>0</v>
      </c>
      <c r="H694" s="2">
        <v>3130484</v>
      </c>
      <c r="I694" s="2">
        <v>879</v>
      </c>
      <c r="J694" s="2">
        <v>3130484</v>
      </c>
      <c r="K694" s="2">
        <v>515490</v>
      </c>
      <c r="L694" s="2">
        <v>923</v>
      </c>
    </row>
    <row r="695" spans="1:12">
      <c r="A695" s="2">
        <v>1987</v>
      </c>
      <c r="B695" s="2">
        <v>1</v>
      </c>
      <c r="C695" s="2" t="s">
        <v>197</v>
      </c>
      <c r="D695" s="2" t="s">
        <v>267</v>
      </c>
      <c r="E695" s="2" t="s">
        <v>288</v>
      </c>
      <c r="F695" s="2">
        <v>0</v>
      </c>
      <c r="G695" s="2">
        <v>0</v>
      </c>
      <c r="H695" s="2">
        <v>68323</v>
      </c>
      <c r="I695" s="2">
        <v>21</v>
      </c>
      <c r="J695" s="2">
        <v>68323</v>
      </c>
      <c r="K695" s="2">
        <v>14691</v>
      </c>
      <c r="L695" s="2">
        <v>25</v>
      </c>
    </row>
    <row r="696" spans="1:12">
      <c r="A696" s="2">
        <v>1987</v>
      </c>
      <c r="B696" s="2">
        <v>1</v>
      </c>
      <c r="C696" s="2" t="s">
        <v>197</v>
      </c>
      <c r="D696" s="2" t="s">
        <v>268</v>
      </c>
      <c r="E696" s="2" t="s">
        <v>288</v>
      </c>
      <c r="F696" s="2">
        <v>435124</v>
      </c>
      <c r="G696" s="2">
        <v>151</v>
      </c>
      <c r="H696" s="2">
        <v>2189243</v>
      </c>
      <c r="I696" s="2">
        <v>652</v>
      </c>
      <c r="J696" s="2">
        <v>2624367</v>
      </c>
      <c r="K696" s="2">
        <v>537056</v>
      </c>
      <c r="L696" s="2">
        <v>1074</v>
      </c>
    </row>
    <row r="697" spans="1:12">
      <c r="A697" s="2">
        <v>1987</v>
      </c>
      <c r="B697" s="2">
        <v>1</v>
      </c>
      <c r="C697" s="2" t="s">
        <v>197</v>
      </c>
      <c r="D697" s="2" t="s">
        <v>268</v>
      </c>
      <c r="E697" s="2" t="s">
        <v>128</v>
      </c>
      <c r="F697" s="2">
        <v>213</v>
      </c>
      <c r="G697" s="2">
        <v>17</v>
      </c>
      <c r="H697" s="2">
        <v>4623596</v>
      </c>
      <c r="I697" s="2">
        <v>1381</v>
      </c>
      <c r="J697" s="2">
        <v>4623809</v>
      </c>
      <c r="K697" s="2">
        <v>864384</v>
      </c>
      <c r="L697" s="2">
        <v>1632</v>
      </c>
    </row>
    <row r="698" spans="1:12">
      <c r="A698" s="2">
        <v>1987</v>
      </c>
      <c r="B698" s="2">
        <v>1</v>
      </c>
      <c r="C698" s="2" t="s">
        <v>197</v>
      </c>
      <c r="D698" s="2" t="s">
        <v>269</v>
      </c>
      <c r="E698" s="2" t="s">
        <v>288</v>
      </c>
      <c r="F698" s="2">
        <v>127061</v>
      </c>
      <c r="G698" s="2">
        <v>66</v>
      </c>
      <c r="H698" s="2">
        <v>0</v>
      </c>
      <c r="I698" s="2">
        <v>2</v>
      </c>
      <c r="J698" s="2">
        <v>127061</v>
      </c>
      <c r="K698" s="2">
        <v>51654</v>
      </c>
      <c r="L698" s="2">
        <v>104</v>
      </c>
    </row>
    <row r="699" spans="1:12">
      <c r="A699" s="2">
        <v>1987</v>
      </c>
      <c r="B699" s="2">
        <v>1</v>
      </c>
      <c r="C699" s="2" t="s">
        <v>197</v>
      </c>
      <c r="D699" s="2" t="s">
        <v>269</v>
      </c>
      <c r="E699" s="2" t="s">
        <v>132</v>
      </c>
      <c r="F699" s="2">
        <v>175229</v>
      </c>
      <c r="G699" s="2">
        <v>110</v>
      </c>
      <c r="H699" s="2">
        <v>222236</v>
      </c>
      <c r="I699" s="2">
        <v>137</v>
      </c>
      <c r="J699" s="2">
        <v>397465</v>
      </c>
      <c r="K699" s="2">
        <v>166341</v>
      </c>
      <c r="L699" s="2">
        <v>329</v>
      </c>
    </row>
    <row r="700" spans="1:12">
      <c r="A700" s="2">
        <v>1987</v>
      </c>
      <c r="B700" s="2">
        <v>1</v>
      </c>
      <c r="C700" s="2" t="s">
        <v>197</v>
      </c>
      <c r="D700" s="2" t="s">
        <v>109</v>
      </c>
      <c r="E700" s="2" t="s">
        <v>132</v>
      </c>
      <c r="F700" s="2">
        <v>0</v>
      </c>
      <c r="G700" s="2">
        <v>0</v>
      </c>
      <c r="H700" s="2">
        <v>3805184</v>
      </c>
      <c r="I700" s="2">
        <v>1212</v>
      </c>
      <c r="J700" s="2">
        <v>3805184</v>
      </c>
      <c r="K700" s="2">
        <v>719257</v>
      </c>
      <c r="L700" s="2">
        <v>1578</v>
      </c>
    </row>
    <row r="701" spans="1:12">
      <c r="A701" s="2">
        <v>1987</v>
      </c>
      <c r="B701" s="2">
        <v>1</v>
      </c>
      <c r="C701" s="2" t="s">
        <v>197</v>
      </c>
      <c r="D701" s="2" t="s">
        <v>110</v>
      </c>
      <c r="E701" s="2" t="s">
        <v>288</v>
      </c>
      <c r="F701" s="2">
        <v>678992</v>
      </c>
      <c r="G701" s="2">
        <v>507</v>
      </c>
      <c r="H701" s="2">
        <v>7838</v>
      </c>
      <c r="I701" s="2">
        <v>9</v>
      </c>
      <c r="J701" s="2">
        <v>686830</v>
      </c>
      <c r="K701" s="2">
        <v>360636</v>
      </c>
      <c r="L701" s="2">
        <v>760</v>
      </c>
    </row>
    <row r="702" spans="1:12">
      <c r="A702" s="2">
        <v>1987</v>
      </c>
      <c r="B702" s="2">
        <v>1</v>
      </c>
      <c r="C702" s="2" t="s">
        <v>197</v>
      </c>
      <c r="D702" s="2" t="s">
        <v>110</v>
      </c>
      <c r="E702" s="2" t="s">
        <v>133</v>
      </c>
      <c r="F702" s="2">
        <v>3940219</v>
      </c>
      <c r="G702" s="2">
        <v>1789</v>
      </c>
      <c r="H702" s="2">
        <v>0</v>
      </c>
      <c r="I702" s="2">
        <v>0</v>
      </c>
      <c r="J702" s="2">
        <v>3940219</v>
      </c>
      <c r="K702" s="2">
        <v>1234769</v>
      </c>
      <c r="L702" s="2">
        <v>2413</v>
      </c>
    </row>
    <row r="703" spans="1:12">
      <c r="A703" s="2">
        <v>1987</v>
      </c>
      <c r="B703" s="2">
        <v>2</v>
      </c>
      <c r="C703" s="2" t="s">
        <v>276</v>
      </c>
      <c r="D703" s="2" t="s">
        <v>276</v>
      </c>
      <c r="E703" s="2" t="s">
        <v>134</v>
      </c>
      <c r="F703" s="2">
        <v>0</v>
      </c>
      <c r="G703" s="2">
        <v>0</v>
      </c>
      <c r="H703" s="2">
        <v>0</v>
      </c>
      <c r="I703" s="2">
        <v>0</v>
      </c>
      <c r="J703" s="2">
        <v>0</v>
      </c>
      <c r="K703" s="2">
        <v>1056</v>
      </c>
      <c r="L703" s="2">
        <v>2</v>
      </c>
    </row>
    <row r="704" spans="1:12">
      <c r="A704" s="2">
        <v>1987</v>
      </c>
      <c r="B704" s="2">
        <v>2</v>
      </c>
      <c r="C704" s="2" t="s">
        <v>276</v>
      </c>
      <c r="D704" s="2" t="s">
        <v>276</v>
      </c>
      <c r="E704" s="2" t="s">
        <v>286</v>
      </c>
      <c r="F704" s="2">
        <v>0</v>
      </c>
      <c r="G704" s="2">
        <v>0</v>
      </c>
      <c r="H704" s="2">
        <v>6625</v>
      </c>
      <c r="I704" s="2">
        <v>2</v>
      </c>
      <c r="J704" s="2">
        <v>6625</v>
      </c>
      <c r="K704" s="2">
        <v>2293</v>
      </c>
      <c r="L704" s="2">
        <v>4</v>
      </c>
    </row>
    <row r="705" spans="1:12">
      <c r="A705" s="2">
        <v>1987</v>
      </c>
      <c r="B705" s="2">
        <v>2</v>
      </c>
      <c r="E705" s="2" t="s">
        <v>287</v>
      </c>
      <c r="F705" s="2">
        <v>0</v>
      </c>
      <c r="G705" s="2">
        <v>0</v>
      </c>
      <c r="H705" s="2">
        <v>5367</v>
      </c>
      <c r="I705" s="2">
        <v>13</v>
      </c>
      <c r="J705" s="2">
        <v>5367</v>
      </c>
      <c r="K705" s="2">
        <v>7123</v>
      </c>
      <c r="L705" s="2">
        <v>13</v>
      </c>
    </row>
    <row r="706" spans="1:12">
      <c r="A706" s="2">
        <v>1987</v>
      </c>
      <c r="B706" s="2">
        <v>2</v>
      </c>
      <c r="E706" s="2" t="s">
        <v>121</v>
      </c>
      <c r="F706" s="2">
        <v>0</v>
      </c>
      <c r="G706" s="2">
        <v>12</v>
      </c>
      <c r="H706" s="2">
        <v>0</v>
      </c>
      <c r="I706" s="2">
        <v>0</v>
      </c>
      <c r="J706" s="2">
        <v>0</v>
      </c>
      <c r="K706" s="2">
        <v>6193</v>
      </c>
      <c r="L706" s="2">
        <v>12</v>
      </c>
    </row>
    <row r="707" spans="1:12">
      <c r="A707" s="2">
        <v>1987</v>
      </c>
      <c r="B707" s="2">
        <v>2</v>
      </c>
      <c r="E707" s="2" t="s">
        <v>112</v>
      </c>
      <c r="F707" s="2">
        <v>0</v>
      </c>
      <c r="G707" s="2">
        <v>0</v>
      </c>
      <c r="H707" s="2">
        <v>0</v>
      </c>
      <c r="I707" s="2">
        <v>0</v>
      </c>
      <c r="J707" s="2">
        <v>0</v>
      </c>
      <c r="K707" s="2">
        <v>7</v>
      </c>
      <c r="L707" s="2">
        <v>2</v>
      </c>
    </row>
    <row r="708" spans="1:12">
      <c r="A708" s="2">
        <v>1987</v>
      </c>
      <c r="B708" s="2">
        <v>2</v>
      </c>
      <c r="C708" s="2" t="s">
        <v>277</v>
      </c>
      <c r="D708" s="2" t="s">
        <v>278</v>
      </c>
      <c r="E708" s="2" t="s">
        <v>113</v>
      </c>
      <c r="F708" s="2">
        <v>14965983</v>
      </c>
      <c r="G708" s="2">
        <v>12043</v>
      </c>
      <c r="H708" s="2">
        <v>10698351</v>
      </c>
      <c r="I708" s="2">
        <v>6237</v>
      </c>
      <c r="J708" s="2">
        <v>25861823</v>
      </c>
      <c r="K708" s="2">
        <v>12091469</v>
      </c>
      <c r="L708" s="2">
        <v>24142</v>
      </c>
    </row>
    <row r="709" spans="1:12">
      <c r="A709" s="2">
        <v>1987</v>
      </c>
      <c r="B709" s="2">
        <v>2</v>
      </c>
      <c r="C709" s="2" t="s">
        <v>277</v>
      </c>
      <c r="D709" s="2" t="s">
        <v>278</v>
      </c>
      <c r="E709" s="2" t="s">
        <v>135</v>
      </c>
      <c r="F709" s="2">
        <v>0</v>
      </c>
      <c r="G709" s="2">
        <v>0</v>
      </c>
      <c r="H709" s="2">
        <v>0</v>
      </c>
      <c r="I709" s="2">
        <v>2</v>
      </c>
      <c r="J709" s="2">
        <v>0</v>
      </c>
      <c r="K709" s="2">
        <v>36</v>
      </c>
      <c r="L709" s="2">
        <v>2</v>
      </c>
    </row>
    <row r="710" spans="1:12">
      <c r="A710" s="2">
        <v>1987</v>
      </c>
      <c r="B710" s="2">
        <v>2</v>
      </c>
      <c r="C710" s="2" t="s">
        <v>277</v>
      </c>
      <c r="D710" s="2" t="s">
        <v>278</v>
      </c>
      <c r="E710" s="2" t="s">
        <v>114</v>
      </c>
      <c r="F710" s="2">
        <v>863463</v>
      </c>
      <c r="G710" s="2">
        <v>915</v>
      </c>
      <c r="H710" s="2">
        <v>211507</v>
      </c>
      <c r="I710" s="2">
        <v>235</v>
      </c>
      <c r="J710" s="2">
        <v>1082972</v>
      </c>
      <c r="K710" s="2">
        <v>744988</v>
      </c>
      <c r="L710" s="2">
        <v>1442</v>
      </c>
    </row>
    <row r="711" spans="1:12">
      <c r="A711" s="2">
        <v>1987</v>
      </c>
      <c r="B711" s="2">
        <v>2</v>
      </c>
      <c r="C711" s="2" t="s">
        <v>277</v>
      </c>
      <c r="D711" s="2" t="s">
        <v>278</v>
      </c>
      <c r="E711" s="2" t="s">
        <v>115</v>
      </c>
      <c r="F711" s="2">
        <v>8894384</v>
      </c>
      <c r="G711" s="2">
        <v>7211</v>
      </c>
      <c r="H711" s="2">
        <v>1695767</v>
      </c>
      <c r="I711" s="2">
        <v>1232</v>
      </c>
      <c r="J711" s="2">
        <v>10642316</v>
      </c>
      <c r="K711" s="2">
        <v>5841728</v>
      </c>
      <c r="L711" s="2">
        <v>11448</v>
      </c>
    </row>
    <row r="712" spans="1:12">
      <c r="A712" s="2">
        <v>1987</v>
      </c>
      <c r="B712" s="2">
        <v>2</v>
      </c>
      <c r="C712" s="2" t="s">
        <v>277</v>
      </c>
      <c r="D712" s="2" t="s">
        <v>278</v>
      </c>
      <c r="E712" s="2" t="s">
        <v>325</v>
      </c>
      <c r="F712" s="2">
        <v>15623458</v>
      </c>
      <c r="G712" s="2">
        <v>11621</v>
      </c>
      <c r="H712" s="2">
        <v>4811495</v>
      </c>
      <c r="I712" s="2">
        <v>2815</v>
      </c>
      <c r="J712" s="2">
        <v>20593535</v>
      </c>
      <c r="K712" s="2">
        <v>9750512</v>
      </c>
      <c r="L712" s="2">
        <v>18881</v>
      </c>
    </row>
    <row r="713" spans="1:12">
      <c r="A713" s="2">
        <v>1987</v>
      </c>
      <c r="B713" s="2">
        <v>2</v>
      </c>
      <c r="C713" s="2" t="s">
        <v>277</v>
      </c>
      <c r="D713" s="2" t="s">
        <v>279</v>
      </c>
      <c r="E713" s="2" t="s">
        <v>116</v>
      </c>
      <c r="F713" s="2">
        <v>416301</v>
      </c>
      <c r="G713" s="2">
        <v>228</v>
      </c>
      <c r="H713" s="2">
        <v>312921</v>
      </c>
      <c r="I713" s="2">
        <v>284</v>
      </c>
      <c r="J713" s="2">
        <v>729372</v>
      </c>
      <c r="K713" s="2">
        <v>322802</v>
      </c>
      <c r="L713" s="2">
        <v>635</v>
      </c>
    </row>
    <row r="714" spans="1:12">
      <c r="A714" s="2">
        <v>1987</v>
      </c>
      <c r="B714" s="2">
        <v>2</v>
      </c>
      <c r="C714" s="2" t="s">
        <v>277</v>
      </c>
      <c r="D714" s="2" t="s">
        <v>279</v>
      </c>
      <c r="E714" s="2" t="s">
        <v>117</v>
      </c>
      <c r="F714" s="2">
        <v>3015834</v>
      </c>
      <c r="G714" s="2">
        <v>2875</v>
      </c>
      <c r="H714" s="2">
        <v>5551134</v>
      </c>
      <c r="I714" s="2">
        <v>3522</v>
      </c>
      <c r="J714" s="2">
        <v>8777554</v>
      </c>
      <c r="K714" s="2">
        <v>4123232</v>
      </c>
      <c r="L714" s="2">
        <v>8183</v>
      </c>
    </row>
    <row r="715" spans="1:12">
      <c r="A715" s="2">
        <v>1987</v>
      </c>
      <c r="B715" s="2">
        <v>2</v>
      </c>
      <c r="C715" s="2" t="s">
        <v>277</v>
      </c>
      <c r="D715" s="2" t="s">
        <v>279</v>
      </c>
      <c r="E715" s="2" t="s">
        <v>112</v>
      </c>
      <c r="F715" s="2">
        <v>9607395</v>
      </c>
      <c r="G715" s="2">
        <v>8757</v>
      </c>
      <c r="H715" s="2">
        <v>7037396</v>
      </c>
      <c r="I715" s="2">
        <v>4875</v>
      </c>
      <c r="J715" s="2">
        <v>16855429</v>
      </c>
      <c r="K715" s="2">
        <v>8715968</v>
      </c>
      <c r="L715" s="2">
        <v>17186</v>
      </c>
    </row>
    <row r="716" spans="1:12">
      <c r="A716" s="2">
        <v>1987</v>
      </c>
      <c r="B716" s="2">
        <v>2</v>
      </c>
      <c r="C716" s="2" t="s">
        <v>277</v>
      </c>
      <c r="D716" s="2" t="s">
        <v>279</v>
      </c>
      <c r="E716" s="2" t="s">
        <v>325</v>
      </c>
      <c r="F716" s="2">
        <v>10723480</v>
      </c>
      <c r="G716" s="2">
        <v>6684</v>
      </c>
      <c r="H716" s="2">
        <v>1650257</v>
      </c>
      <c r="I716" s="2">
        <v>1076</v>
      </c>
      <c r="J716" s="2">
        <v>12373737</v>
      </c>
      <c r="K716" s="2">
        <v>5124571</v>
      </c>
      <c r="L716" s="2">
        <v>9676</v>
      </c>
    </row>
    <row r="717" spans="1:12">
      <c r="A717" s="2">
        <v>1987</v>
      </c>
      <c r="B717" s="2">
        <v>2</v>
      </c>
      <c r="C717" s="2" t="s">
        <v>277</v>
      </c>
      <c r="D717" s="2" t="s">
        <v>280</v>
      </c>
      <c r="E717" s="2" t="s">
        <v>112</v>
      </c>
      <c r="F717" s="2">
        <v>146886</v>
      </c>
      <c r="G717" s="2">
        <v>354</v>
      </c>
      <c r="H717" s="2">
        <v>445410</v>
      </c>
      <c r="I717" s="2">
        <v>703</v>
      </c>
      <c r="J717" s="2">
        <v>854828</v>
      </c>
      <c r="K717" s="2">
        <v>943500</v>
      </c>
      <c r="L717" s="2">
        <v>2233</v>
      </c>
    </row>
    <row r="718" spans="1:12">
      <c r="A718" s="2">
        <v>1987</v>
      </c>
      <c r="B718" s="2">
        <v>2</v>
      </c>
      <c r="C718" s="2" t="s">
        <v>277</v>
      </c>
      <c r="D718" s="2" t="s">
        <v>281</v>
      </c>
      <c r="E718" s="2" t="s">
        <v>287</v>
      </c>
      <c r="F718" s="2">
        <v>3645763</v>
      </c>
      <c r="G718" s="2">
        <v>3620</v>
      </c>
      <c r="H718" s="2">
        <v>2671742</v>
      </c>
      <c r="I718" s="2">
        <v>1607</v>
      </c>
      <c r="J718" s="2">
        <v>6317505</v>
      </c>
      <c r="K718" s="2">
        <v>3446526</v>
      </c>
      <c r="L718" s="2">
        <v>6705</v>
      </c>
    </row>
    <row r="719" spans="1:12">
      <c r="A719" s="2">
        <v>1987</v>
      </c>
      <c r="B719" s="2">
        <v>2</v>
      </c>
      <c r="C719" s="2" t="s">
        <v>277</v>
      </c>
      <c r="D719" s="2" t="s">
        <v>281</v>
      </c>
      <c r="E719" s="2" t="s">
        <v>114</v>
      </c>
      <c r="F719" s="2">
        <v>302184</v>
      </c>
      <c r="G719" s="2">
        <v>363</v>
      </c>
      <c r="H719" s="2">
        <v>113667</v>
      </c>
      <c r="I719" s="2">
        <v>77</v>
      </c>
      <c r="J719" s="2">
        <v>415851</v>
      </c>
      <c r="K719" s="2">
        <v>253140</v>
      </c>
      <c r="L719" s="2">
        <v>507</v>
      </c>
    </row>
    <row r="720" spans="1:12">
      <c r="A720" s="2">
        <v>1987</v>
      </c>
      <c r="B720" s="2">
        <v>2</v>
      </c>
      <c r="C720" s="2" t="s">
        <v>328</v>
      </c>
      <c r="D720" s="2" t="s">
        <v>173</v>
      </c>
      <c r="E720" s="2" t="s">
        <v>119</v>
      </c>
      <c r="F720" s="2">
        <v>0</v>
      </c>
      <c r="G720" s="2">
        <v>0</v>
      </c>
      <c r="H720" s="2">
        <v>27980</v>
      </c>
      <c r="I720" s="2">
        <v>51</v>
      </c>
      <c r="J720" s="2">
        <v>27980</v>
      </c>
      <c r="K720" s="2">
        <v>25367</v>
      </c>
      <c r="L720" s="2">
        <v>58</v>
      </c>
    </row>
    <row r="721" spans="1:12">
      <c r="A721" s="2">
        <v>1987</v>
      </c>
      <c r="B721" s="2">
        <v>2</v>
      </c>
      <c r="C721" s="2" t="s">
        <v>328</v>
      </c>
      <c r="D721" s="2" t="s">
        <v>181</v>
      </c>
      <c r="E721" s="2" t="s">
        <v>120</v>
      </c>
      <c r="F721" s="2">
        <v>0</v>
      </c>
      <c r="G721" s="2">
        <v>0</v>
      </c>
      <c r="H721" s="2">
        <v>732399</v>
      </c>
      <c r="I721" s="2">
        <v>55</v>
      </c>
      <c r="J721" s="2">
        <v>732399</v>
      </c>
      <c r="K721" s="2">
        <v>44895</v>
      </c>
      <c r="L721" s="2">
        <v>83</v>
      </c>
    </row>
    <row r="722" spans="1:12">
      <c r="A722" s="2">
        <v>1987</v>
      </c>
      <c r="B722" s="2">
        <v>2</v>
      </c>
      <c r="C722" s="2" t="s">
        <v>328</v>
      </c>
      <c r="D722" s="2" t="s">
        <v>181</v>
      </c>
      <c r="E722" s="2" t="s">
        <v>286</v>
      </c>
      <c r="F722" s="2">
        <v>0</v>
      </c>
      <c r="G722" s="2">
        <v>0</v>
      </c>
      <c r="H722" s="2">
        <v>11242420</v>
      </c>
      <c r="I722" s="2">
        <v>3603</v>
      </c>
      <c r="J722" s="2">
        <v>11242420</v>
      </c>
      <c r="K722" s="2">
        <v>2011948</v>
      </c>
      <c r="L722" s="2">
        <v>3769</v>
      </c>
    </row>
    <row r="723" spans="1:12">
      <c r="A723" s="2">
        <v>1987</v>
      </c>
      <c r="B723" s="2">
        <v>2</v>
      </c>
      <c r="C723" s="2" t="s">
        <v>182</v>
      </c>
      <c r="D723" s="2" t="s">
        <v>183</v>
      </c>
      <c r="E723" s="2" t="s">
        <v>121</v>
      </c>
      <c r="F723" s="2">
        <v>9529929</v>
      </c>
      <c r="G723" s="2">
        <v>7851</v>
      </c>
      <c r="H723" s="2">
        <v>5203093</v>
      </c>
      <c r="I723" s="2">
        <v>2692</v>
      </c>
      <c r="J723" s="2">
        <v>14743814</v>
      </c>
      <c r="K723" s="2">
        <v>6793178</v>
      </c>
      <c r="L723" s="2">
        <v>13311</v>
      </c>
    </row>
    <row r="724" spans="1:12">
      <c r="A724" s="2">
        <v>1987</v>
      </c>
      <c r="B724" s="2">
        <v>2</v>
      </c>
      <c r="C724" s="2" t="s">
        <v>182</v>
      </c>
      <c r="D724" s="2" t="s">
        <v>183</v>
      </c>
      <c r="E724" s="2" t="s">
        <v>289</v>
      </c>
      <c r="F724" s="2">
        <v>197043</v>
      </c>
      <c r="G724" s="2">
        <v>102</v>
      </c>
      <c r="H724" s="2">
        <v>7852713</v>
      </c>
      <c r="I724" s="2">
        <v>3430</v>
      </c>
      <c r="J724" s="2">
        <v>8049756</v>
      </c>
      <c r="K724" s="2">
        <v>2276625</v>
      </c>
      <c r="L724" s="2">
        <v>4258</v>
      </c>
    </row>
    <row r="725" spans="1:12">
      <c r="A725" s="2">
        <v>1987</v>
      </c>
      <c r="B725" s="2">
        <v>2</v>
      </c>
      <c r="C725" s="2" t="s">
        <v>182</v>
      </c>
      <c r="D725" s="2" t="s">
        <v>183</v>
      </c>
      <c r="E725" s="2" t="s">
        <v>113</v>
      </c>
      <c r="F725" s="2">
        <v>6881751</v>
      </c>
      <c r="G725" s="2">
        <v>3782</v>
      </c>
      <c r="H725" s="2">
        <v>4469820</v>
      </c>
      <c r="I725" s="2">
        <v>2417</v>
      </c>
      <c r="J725" s="2">
        <v>11351571</v>
      </c>
      <c r="K725" s="2">
        <v>4125970</v>
      </c>
      <c r="L725" s="2">
        <v>7406</v>
      </c>
    </row>
    <row r="726" spans="1:12">
      <c r="A726" s="2">
        <v>1987</v>
      </c>
      <c r="B726" s="2">
        <v>2</v>
      </c>
      <c r="C726" s="2" t="s">
        <v>182</v>
      </c>
      <c r="D726" s="2" t="s">
        <v>184</v>
      </c>
      <c r="E726" s="2" t="s">
        <v>122</v>
      </c>
      <c r="F726" s="2">
        <v>41140</v>
      </c>
      <c r="G726" s="2">
        <v>37</v>
      </c>
      <c r="H726" s="2">
        <v>106714</v>
      </c>
      <c r="I726" s="2">
        <v>112</v>
      </c>
      <c r="J726" s="2">
        <v>147854</v>
      </c>
      <c r="K726" s="2">
        <v>105408</v>
      </c>
      <c r="L726" s="2">
        <v>180</v>
      </c>
    </row>
    <row r="727" spans="1:12">
      <c r="A727" s="2">
        <v>1987</v>
      </c>
      <c r="B727" s="2">
        <v>2</v>
      </c>
      <c r="C727" s="2" t="s">
        <v>182</v>
      </c>
      <c r="D727" s="2" t="s">
        <v>184</v>
      </c>
      <c r="E727" s="2" t="s">
        <v>123</v>
      </c>
      <c r="F727" s="2">
        <v>0</v>
      </c>
      <c r="G727" s="2">
        <v>0</v>
      </c>
      <c r="H727" s="2">
        <v>151055</v>
      </c>
      <c r="I727" s="2">
        <v>100</v>
      </c>
      <c r="J727" s="2">
        <v>151055</v>
      </c>
      <c r="K727" s="2">
        <v>67894</v>
      </c>
      <c r="L727" s="2">
        <v>126</v>
      </c>
    </row>
    <row r="728" spans="1:12">
      <c r="A728" s="2">
        <v>1987</v>
      </c>
      <c r="B728" s="2">
        <v>2</v>
      </c>
      <c r="C728" s="2" t="s">
        <v>182</v>
      </c>
      <c r="D728" s="2" t="s">
        <v>184</v>
      </c>
      <c r="E728" s="2" t="s">
        <v>124</v>
      </c>
      <c r="F728" s="2">
        <v>0</v>
      </c>
      <c r="G728" s="2">
        <v>0</v>
      </c>
      <c r="H728" s="2">
        <v>1419024</v>
      </c>
      <c r="I728" s="2">
        <v>1008</v>
      </c>
      <c r="J728" s="2">
        <v>1419024</v>
      </c>
      <c r="K728" s="2">
        <v>595714</v>
      </c>
      <c r="L728" s="2">
        <v>1074</v>
      </c>
    </row>
    <row r="729" spans="1:12">
      <c r="A729" s="2">
        <v>1987</v>
      </c>
      <c r="B729" s="2">
        <v>2</v>
      </c>
      <c r="C729" s="2" t="s">
        <v>182</v>
      </c>
      <c r="D729" s="2" t="s">
        <v>184</v>
      </c>
      <c r="E729" s="2" t="s">
        <v>125</v>
      </c>
      <c r="F729" s="2">
        <v>0</v>
      </c>
      <c r="G729" s="2">
        <v>6</v>
      </c>
      <c r="H729" s="2">
        <v>610043</v>
      </c>
      <c r="I729" s="2">
        <v>617</v>
      </c>
      <c r="J729" s="2">
        <v>610328</v>
      </c>
      <c r="K729" s="2">
        <v>408560</v>
      </c>
      <c r="L729" s="2">
        <v>706</v>
      </c>
    </row>
    <row r="730" spans="1:12">
      <c r="A730" s="2">
        <v>1987</v>
      </c>
      <c r="B730" s="2">
        <v>2</v>
      </c>
      <c r="C730" s="2" t="s">
        <v>190</v>
      </c>
      <c r="D730" s="2" t="s">
        <v>191</v>
      </c>
      <c r="E730" s="2" t="s">
        <v>126</v>
      </c>
      <c r="F730" s="2">
        <v>0</v>
      </c>
      <c r="G730" s="2">
        <v>0</v>
      </c>
      <c r="H730" s="2">
        <v>69000</v>
      </c>
      <c r="I730" s="2">
        <v>13</v>
      </c>
      <c r="J730" s="2">
        <v>69000</v>
      </c>
      <c r="K730" s="2">
        <v>6380</v>
      </c>
      <c r="L730" s="2">
        <v>15</v>
      </c>
    </row>
    <row r="731" spans="1:12">
      <c r="A731" s="2">
        <v>1987</v>
      </c>
      <c r="B731" s="2">
        <v>2</v>
      </c>
      <c r="C731" s="2" t="s">
        <v>190</v>
      </c>
      <c r="D731" s="2" t="s">
        <v>191</v>
      </c>
      <c r="E731" s="2" t="s">
        <v>127</v>
      </c>
      <c r="F731" s="2">
        <v>0</v>
      </c>
      <c r="G731" s="2">
        <v>0</v>
      </c>
      <c r="H731" s="2">
        <v>5615137</v>
      </c>
      <c r="I731" s="2">
        <v>998</v>
      </c>
      <c r="J731" s="2">
        <v>5615137</v>
      </c>
      <c r="K731" s="2">
        <v>499296</v>
      </c>
      <c r="L731" s="2">
        <v>1033</v>
      </c>
    </row>
    <row r="732" spans="1:12">
      <c r="A732" s="2">
        <v>1987</v>
      </c>
      <c r="B732" s="2">
        <v>2</v>
      </c>
      <c r="C732" s="2" t="s">
        <v>190</v>
      </c>
      <c r="D732" s="2" t="s">
        <v>186</v>
      </c>
      <c r="E732" s="2" t="s">
        <v>126</v>
      </c>
      <c r="F732" s="2">
        <v>0</v>
      </c>
      <c r="G732" s="2">
        <v>0</v>
      </c>
      <c r="H732" s="2">
        <v>6301246</v>
      </c>
      <c r="I732" s="2">
        <v>863</v>
      </c>
      <c r="J732" s="2">
        <v>6301246</v>
      </c>
      <c r="K732" s="2">
        <v>491958</v>
      </c>
      <c r="L732" s="2">
        <v>1020</v>
      </c>
    </row>
    <row r="733" spans="1:12">
      <c r="A733" s="2">
        <v>1987</v>
      </c>
      <c r="B733" s="2">
        <v>2</v>
      </c>
      <c r="C733" s="2" t="s">
        <v>190</v>
      </c>
      <c r="D733" s="2" t="s">
        <v>186</v>
      </c>
      <c r="E733" s="2" t="s">
        <v>128</v>
      </c>
      <c r="F733" s="2">
        <v>0</v>
      </c>
      <c r="G733" s="2">
        <v>0</v>
      </c>
      <c r="H733" s="2">
        <v>29851682</v>
      </c>
      <c r="I733" s="2">
        <v>2428</v>
      </c>
      <c r="J733" s="2">
        <v>29851682</v>
      </c>
      <c r="K733" s="2">
        <v>1427493</v>
      </c>
      <c r="L733" s="2">
        <v>2917</v>
      </c>
    </row>
    <row r="734" spans="1:12">
      <c r="A734" s="2">
        <v>1987</v>
      </c>
      <c r="B734" s="2">
        <v>2</v>
      </c>
      <c r="C734" s="2" t="s">
        <v>187</v>
      </c>
      <c r="D734" s="2" t="s">
        <v>195</v>
      </c>
      <c r="E734" s="2" t="s">
        <v>129</v>
      </c>
      <c r="F734" s="2">
        <v>0</v>
      </c>
      <c r="G734" s="2">
        <v>0</v>
      </c>
      <c r="H734" s="2">
        <v>358438</v>
      </c>
      <c r="I734" s="2">
        <v>101</v>
      </c>
      <c r="J734" s="2">
        <v>358438</v>
      </c>
      <c r="K734" s="2">
        <v>63433</v>
      </c>
      <c r="L734" s="2">
        <v>118</v>
      </c>
    </row>
    <row r="735" spans="1:12">
      <c r="A735" s="2">
        <v>1987</v>
      </c>
      <c r="B735" s="2">
        <v>2</v>
      </c>
      <c r="C735" s="2" t="s">
        <v>187</v>
      </c>
      <c r="D735" s="2" t="s">
        <v>196</v>
      </c>
      <c r="E735" s="2" t="s">
        <v>130</v>
      </c>
      <c r="F735" s="2">
        <v>0</v>
      </c>
      <c r="G735" s="2">
        <v>0</v>
      </c>
      <c r="H735" s="2">
        <v>1188938</v>
      </c>
      <c r="I735" s="2">
        <v>678</v>
      </c>
      <c r="J735" s="2">
        <v>1188938</v>
      </c>
      <c r="K735" s="2">
        <v>393911</v>
      </c>
      <c r="L735" s="2">
        <v>806</v>
      </c>
    </row>
    <row r="736" spans="1:12">
      <c r="A736" s="2">
        <v>1987</v>
      </c>
      <c r="B736" s="2">
        <v>2</v>
      </c>
      <c r="C736" s="2" t="s">
        <v>197</v>
      </c>
      <c r="D736" s="2" t="s">
        <v>11</v>
      </c>
      <c r="E736" s="2" t="s">
        <v>131</v>
      </c>
      <c r="F736" s="2">
        <v>0</v>
      </c>
      <c r="G736" s="2">
        <v>0</v>
      </c>
      <c r="H736" s="2">
        <v>2056835</v>
      </c>
      <c r="I736" s="2">
        <v>885</v>
      </c>
      <c r="J736" s="2">
        <v>2056835</v>
      </c>
      <c r="K736" s="2">
        <v>439669</v>
      </c>
      <c r="L736" s="2">
        <v>929</v>
      </c>
    </row>
    <row r="737" spans="1:12">
      <c r="A737" s="2">
        <v>1987</v>
      </c>
      <c r="B737" s="2">
        <v>2</v>
      </c>
      <c r="C737" s="2" t="s">
        <v>197</v>
      </c>
      <c r="D737" s="2" t="s">
        <v>267</v>
      </c>
      <c r="E737" s="2" t="s">
        <v>288</v>
      </c>
      <c r="F737" s="2">
        <v>0</v>
      </c>
      <c r="G737" s="2">
        <v>0</v>
      </c>
      <c r="H737" s="2">
        <v>0</v>
      </c>
      <c r="I737" s="2">
        <v>18</v>
      </c>
      <c r="J737" s="2">
        <v>0</v>
      </c>
      <c r="K737" s="2">
        <v>9927</v>
      </c>
      <c r="L737" s="2">
        <v>21</v>
      </c>
    </row>
    <row r="738" spans="1:12">
      <c r="A738" s="2">
        <v>1987</v>
      </c>
      <c r="B738" s="2">
        <v>2</v>
      </c>
      <c r="C738" s="2" t="s">
        <v>197</v>
      </c>
      <c r="D738" s="2" t="s">
        <v>268</v>
      </c>
      <c r="E738" s="2" t="s">
        <v>288</v>
      </c>
      <c r="F738" s="2">
        <v>530007</v>
      </c>
      <c r="G738" s="2">
        <v>168</v>
      </c>
      <c r="H738" s="2">
        <v>2026828</v>
      </c>
      <c r="I738" s="2">
        <v>565</v>
      </c>
      <c r="J738" s="2">
        <v>2556835</v>
      </c>
      <c r="K738" s="2">
        <v>512966</v>
      </c>
      <c r="L738" s="2">
        <v>979</v>
      </c>
    </row>
    <row r="739" spans="1:12">
      <c r="A739" s="2">
        <v>1987</v>
      </c>
      <c r="B739" s="2">
        <v>2</v>
      </c>
      <c r="C739" s="2" t="s">
        <v>197</v>
      </c>
      <c r="D739" s="2" t="s">
        <v>268</v>
      </c>
      <c r="E739" s="2" t="s">
        <v>128</v>
      </c>
      <c r="F739" s="2">
        <v>98</v>
      </c>
      <c r="G739" s="2">
        <v>16</v>
      </c>
      <c r="H739" s="2">
        <v>4273355</v>
      </c>
      <c r="I739" s="2">
        <v>1384</v>
      </c>
      <c r="J739" s="2">
        <v>4273453</v>
      </c>
      <c r="K739" s="2">
        <v>824941</v>
      </c>
      <c r="L739" s="2">
        <v>1641</v>
      </c>
    </row>
    <row r="740" spans="1:12">
      <c r="A740" s="2">
        <v>1987</v>
      </c>
      <c r="B740" s="2">
        <v>2</v>
      </c>
      <c r="C740" s="2" t="s">
        <v>197</v>
      </c>
      <c r="D740" s="2" t="s">
        <v>269</v>
      </c>
      <c r="E740" s="2" t="s">
        <v>288</v>
      </c>
      <c r="F740" s="2">
        <v>101054</v>
      </c>
      <c r="G740" s="2">
        <v>64</v>
      </c>
      <c r="H740" s="2">
        <v>0</v>
      </c>
      <c r="I740" s="2">
        <v>0</v>
      </c>
      <c r="J740" s="2">
        <v>101054</v>
      </c>
      <c r="K740" s="2">
        <v>46753</v>
      </c>
      <c r="L740" s="2">
        <v>103</v>
      </c>
    </row>
    <row r="741" spans="1:12">
      <c r="A741" s="2">
        <v>1987</v>
      </c>
      <c r="B741" s="2">
        <v>2</v>
      </c>
      <c r="C741" s="2" t="s">
        <v>197</v>
      </c>
      <c r="D741" s="2" t="s">
        <v>269</v>
      </c>
      <c r="E741" s="2" t="s">
        <v>132</v>
      </c>
      <c r="F741" s="2">
        <v>114507</v>
      </c>
      <c r="G741" s="2">
        <v>120</v>
      </c>
      <c r="H741" s="2">
        <v>290726</v>
      </c>
      <c r="I741" s="2">
        <v>145</v>
      </c>
      <c r="J741" s="2">
        <v>405233</v>
      </c>
      <c r="K741" s="2">
        <v>166680</v>
      </c>
      <c r="L741" s="2">
        <v>341</v>
      </c>
    </row>
    <row r="742" spans="1:12">
      <c r="A742" s="2">
        <v>1987</v>
      </c>
      <c r="B742" s="2">
        <v>2</v>
      </c>
      <c r="C742" s="2" t="s">
        <v>197</v>
      </c>
      <c r="D742" s="2" t="s">
        <v>109</v>
      </c>
      <c r="E742" s="2" t="s">
        <v>132</v>
      </c>
      <c r="F742" s="2">
        <v>0</v>
      </c>
      <c r="G742" s="2">
        <v>0</v>
      </c>
      <c r="H742" s="2">
        <v>4141846</v>
      </c>
      <c r="I742" s="2">
        <v>1193</v>
      </c>
      <c r="J742" s="2">
        <v>4141846</v>
      </c>
      <c r="K742" s="2">
        <v>870071</v>
      </c>
      <c r="L742" s="2">
        <v>1586</v>
      </c>
    </row>
    <row r="743" spans="1:12">
      <c r="A743" s="2">
        <v>1987</v>
      </c>
      <c r="B743" s="2">
        <v>2</v>
      </c>
      <c r="C743" s="2" t="s">
        <v>197</v>
      </c>
      <c r="D743" s="2" t="s">
        <v>110</v>
      </c>
      <c r="E743" s="2" t="s">
        <v>288</v>
      </c>
      <c r="F743" s="2">
        <v>807789</v>
      </c>
      <c r="G743" s="2">
        <v>535</v>
      </c>
      <c r="H743" s="2">
        <v>27779</v>
      </c>
      <c r="I743" s="2">
        <v>10</v>
      </c>
      <c r="J743" s="2">
        <v>835568</v>
      </c>
      <c r="K743" s="2">
        <v>393625</v>
      </c>
      <c r="L743" s="2">
        <v>862</v>
      </c>
    </row>
    <row r="744" spans="1:12">
      <c r="A744" s="2">
        <v>1987</v>
      </c>
      <c r="B744" s="2">
        <v>2</v>
      </c>
      <c r="C744" s="2" t="s">
        <v>197</v>
      </c>
      <c r="D744" s="2" t="s">
        <v>110</v>
      </c>
      <c r="E744" s="2" t="s">
        <v>133</v>
      </c>
      <c r="F744" s="2">
        <v>4335816</v>
      </c>
      <c r="G744" s="2">
        <v>1849</v>
      </c>
      <c r="H744" s="2">
        <v>0</v>
      </c>
      <c r="I744" s="2">
        <v>0</v>
      </c>
      <c r="J744" s="2">
        <v>4335816</v>
      </c>
      <c r="K744" s="2">
        <v>1193455</v>
      </c>
      <c r="L744" s="2">
        <v>2436</v>
      </c>
    </row>
    <row r="745" spans="1:12">
      <c r="A745" s="2">
        <v>1987</v>
      </c>
      <c r="B745" s="2">
        <v>3</v>
      </c>
      <c r="C745" s="2" t="s">
        <v>276</v>
      </c>
      <c r="D745" s="2" t="s">
        <v>276</v>
      </c>
      <c r="E745" s="2" t="s">
        <v>134</v>
      </c>
      <c r="F745" s="2">
        <v>0</v>
      </c>
      <c r="G745" s="2">
        <v>0</v>
      </c>
      <c r="H745" s="2">
        <v>0</v>
      </c>
      <c r="I745" s="2">
        <v>0</v>
      </c>
      <c r="J745" s="2">
        <v>0</v>
      </c>
      <c r="K745" s="2">
        <v>1452</v>
      </c>
      <c r="L745" s="2">
        <v>2</v>
      </c>
    </row>
    <row r="746" spans="1:12">
      <c r="A746" s="2">
        <v>1987</v>
      </c>
      <c r="B746" s="2">
        <v>3</v>
      </c>
      <c r="C746" s="2" t="s">
        <v>276</v>
      </c>
      <c r="D746" s="2" t="s">
        <v>276</v>
      </c>
      <c r="E746" s="2" t="s">
        <v>286</v>
      </c>
      <c r="F746" s="2">
        <v>0</v>
      </c>
      <c r="G746" s="2">
        <v>0</v>
      </c>
      <c r="H746" s="2">
        <v>0</v>
      </c>
      <c r="I746" s="2">
        <v>0</v>
      </c>
      <c r="J746" s="2">
        <v>0</v>
      </c>
      <c r="K746" s="2">
        <v>347</v>
      </c>
      <c r="L746" s="2">
        <v>1</v>
      </c>
    </row>
    <row r="747" spans="1:12">
      <c r="A747" s="2">
        <v>1987</v>
      </c>
      <c r="B747" s="2">
        <v>3</v>
      </c>
      <c r="E747" s="2" t="s">
        <v>287</v>
      </c>
      <c r="F747" s="2">
        <v>0</v>
      </c>
      <c r="G747" s="2">
        <v>0</v>
      </c>
      <c r="H747" s="2">
        <v>7276</v>
      </c>
      <c r="I747" s="2">
        <v>13</v>
      </c>
      <c r="J747" s="2">
        <v>7276</v>
      </c>
      <c r="K747" s="2">
        <v>7612</v>
      </c>
      <c r="L747" s="2">
        <v>13</v>
      </c>
    </row>
    <row r="748" spans="1:12">
      <c r="A748" s="2">
        <v>1987</v>
      </c>
      <c r="B748" s="2">
        <v>3</v>
      </c>
      <c r="E748" s="2" t="s">
        <v>121</v>
      </c>
      <c r="F748" s="2">
        <v>0</v>
      </c>
      <c r="G748" s="2">
        <v>20</v>
      </c>
      <c r="H748" s="2">
        <v>0</v>
      </c>
      <c r="I748" s="2">
        <v>0</v>
      </c>
      <c r="J748" s="2">
        <v>0</v>
      </c>
      <c r="K748" s="2">
        <v>9251</v>
      </c>
      <c r="L748" s="2">
        <v>22</v>
      </c>
    </row>
    <row r="749" spans="1:12">
      <c r="A749" s="2">
        <v>1987</v>
      </c>
      <c r="B749" s="2">
        <v>3</v>
      </c>
      <c r="E749" s="2" t="s">
        <v>112</v>
      </c>
      <c r="F749" s="2">
        <v>0</v>
      </c>
      <c r="G749" s="2">
        <v>0</v>
      </c>
      <c r="H749" s="2">
        <v>0</v>
      </c>
      <c r="I749" s="2">
        <v>0</v>
      </c>
      <c r="J749" s="2">
        <v>412</v>
      </c>
      <c r="K749" s="2">
        <v>800</v>
      </c>
      <c r="L749" s="2">
        <v>2</v>
      </c>
    </row>
    <row r="750" spans="1:12">
      <c r="A750" s="2">
        <v>1987</v>
      </c>
      <c r="B750" s="2">
        <v>3</v>
      </c>
      <c r="C750" s="2" t="s">
        <v>277</v>
      </c>
      <c r="D750" s="2" t="s">
        <v>278</v>
      </c>
      <c r="E750" s="2" t="s">
        <v>113</v>
      </c>
      <c r="F750" s="2">
        <v>15552424</v>
      </c>
      <c r="G750" s="2">
        <v>12055</v>
      </c>
      <c r="H750" s="2">
        <v>12910906</v>
      </c>
      <c r="I750" s="2">
        <v>6657</v>
      </c>
      <c r="J750" s="2">
        <v>28836931</v>
      </c>
      <c r="K750" s="2">
        <v>12357126</v>
      </c>
      <c r="L750" s="2">
        <v>24413</v>
      </c>
    </row>
    <row r="751" spans="1:12">
      <c r="A751" s="2">
        <v>1987</v>
      </c>
      <c r="B751" s="2">
        <v>3</v>
      </c>
      <c r="C751" s="2" t="s">
        <v>277</v>
      </c>
      <c r="D751" s="2" t="s">
        <v>278</v>
      </c>
      <c r="E751" s="2" t="s">
        <v>135</v>
      </c>
      <c r="F751" s="2">
        <v>0</v>
      </c>
      <c r="G751" s="2">
        <v>0</v>
      </c>
      <c r="H751" s="2">
        <v>601</v>
      </c>
      <c r="I751" s="2">
        <v>2</v>
      </c>
      <c r="J751" s="2">
        <v>601</v>
      </c>
      <c r="K751" s="2">
        <v>380</v>
      </c>
      <c r="L751" s="2">
        <v>2</v>
      </c>
    </row>
    <row r="752" spans="1:12">
      <c r="A752" s="2">
        <v>1987</v>
      </c>
      <c r="B752" s="2">
        <v>3</v>
      </c>
      <c r="C752" s="2" t="s">
        <v>277</v>
      </c>
      <c r="D752" s="2" t="s">
        <v>278</v>
      </c>
      <c r="E752" s="2" t="s">
        <v>114</v>
      </c>
      <c r="F752" s="2">
        <v>1009298</v>
      </c>
      <c r="G752" s="2">
        <v>984</v>
      </c>
      <c r="H752" s="2">
        <v>447518</v>
      </c>
      <c r="I752" s="2">
        <v>294</v>
      </c>
      <c r="J752" s="2">
        <v>1463917</v>
      </c>
      <c r="K752" s="2">
        <v>799640</v>
      </c>
      <c r="L752" s="2">
        <v>1574</v>
      </c>
    </row>
    <row r="753" spans="1:12">
      <c r="A753" s="2">
        <v>1987</v>
      </c>
      <c r="B753" s="2">
        <v>3</v>
      </c>
      <c r="C753" s="2" t="s">
        <v>277</v>
      </c>
      <c r="D753" s="2" t="s">
        <v>278</v>
      </c>
      <c r="E753" s="2" t="s">
        <v>115</v>
      </c>
      <c r="F753" s="2">
        <v>9088624</v>
      </c>
      <c r="G753" s="2">
        <v>7419</v>
      </c>
      <c r="H753" s="2">
        <v>1880851</v>
      </c>
      <c r="I753" s="2">
        <v>1260</v>
      </c>
      <c r="J753" s="2">
        <v>11027351</v>
      </c>
      <c r="K753" s="2">
        <v>5925701</v>
      </c>
      <c r="L753" s="2">
        <v>11684</v>
      </c>
    </row>
    <row r="754" spans="1:12">
      <c r="A754" s="2">
        <v>1987</v>
      </c>
      <c r="B754" s="2">
        <v>3</v>
      </c>
      <c r="C754" s="2" t="s">
        <v>277</v>
      </c>
      <c r="D754" s="2" t="s">
        <v>278</v>
      </c>
      <c r="E754" s="2" t="s">
        <v>325</v>
      </c>
      <c r="F754" s="2">
        <v>14727660</v>
      </c>
      <c r="G754" s="2">
        <v>11702</v>
      </c>
      <c r="H754" s="2">
        <v>5567092</v>
      </c>
      <c r="I754" s="2">
        <v>2872</v>
      </c>
      <c r="J754" s="2">
        <v>20581496</v>
      </c>
      <c r="K754" s="2">
        <v>9334513</v>
      </c>
      <c r="L754" s="2">
        <v>18846</v>
      </c>
    </row>
    <row r="755" spans="1:12">
      <c r="A755" s="2">
        <v>1987</v>
      </c>
      <c r="B755" s="2">
        <v>3</v>
      </c>
      <c r="C755" s="2" t="s">
        <v>277</v>
      </c>
      <c r="D755" s="2" t="s">
        <v>279</v>
      </c>
      <c r="E755" s="2" t="s">
        <v>116</v>
      </c>
      <c r="F755" s="2">
        <v>608930</v>
      </c>
      <c r="G755" s="2">
        <v>229</v>
      </c>
      <c r="H755" s="2">
        <v>376706</v>
      </c>
      <c r="I755" s="2">
        <v>272</v>
      </c>
      <c r="J755" s="2">
        <v>985636</v>
      </c>
      <c r="K755" s="2">
        <v>294230</v>
      </c>
      <c r="L755" s="2">
        <v>622</v>
      </c>
    </row>
    <row r="756" spans="1:12">
      <c r="A756" s="2">
        <v>1987</v>
      </c>
      <c r="B756" s="2">
        <v>3</v>
      </c>
      <c r="C756" s="2" t="s">
        <v>277</v>
      </c>
      <c r="D756" s="2" t="s">
        <v>279</v>
      </c>
      <c r="E756" s="2" t="s">
        <v>117</v>
      </c>
      <c r="F756" s="2">
        <v>2830436</v>
      </c>
      <c r="G756" s="2">
        <v>2627</v>
      </c>
      <c r="H756" s="2">
        <v>5908720</v>
      </c>
      <c r="I756" s="2">
        <v>3455</v>
      </c>
      <c r="J756" s="2">
        <v>8969752</v>
      </c>
      <c r="K756" s="2">
        <v>4034786</v>
      </c>
      <c r="L756" s="2">
        <v>7813</v>
      </c>
    </row>
    <row r="757" spans="1:12">
      <c r="A757" s="2">
        <v>1987</v>
      </c>
      <c r="B757" s="2">
        <v>3</v>
      </c>
      <c r="C757" s="2" t="s">
        <v>277</v>
      </c>
      <c r="D757" s="2" t="s">
        <v>279</v>
      </c>
      <c r="E757" s="2" t="s">
        <v>112</v>
      </c>
      <c r="F757" s="2">
        <v>8766989</v>
      </c>
      <c r="G757" s="2">
        <v>8732</v>
      </c>
      <c r="H757" s="2">
        <v>7251801</v>
      </c>
      <c r="I757" s="2">
        <v>4776</v>
      </c>
      <c r="J757" s="2">
        <v>16331339</v>
      </c>
      <c r="K757" s="2">
        <v>8337729</v>
      </c>
      <c r="L757" s="2">
        <v>16923</v>
      </c>
    </row>
    <row r="758" spans="1:12">
      <c r="A758" s="2">
        <v>1987</v>
      </c>
      <c r="B758" s="2">
        <v>3</v>
      </c>
      <c r="C758" s="2" t="s">
        <v>277</v>
      </c>
      <c r="D758" s="2" t="s">
        <v>279</v>
      </c>
      <c r="E758" s="2" t="s">
        <v>325</v>
      </c>
      <c r="F758" s="2">
        <v>10664511</v>
      </c>
      <c r="G758" s="2">
        <v>6925</v>
      </c>
      <c r="H758" s="2">
        <v>1972726</v>
      </c>
      <c r="I758" s="2">
        <v>1084</v>
      </c>
      <c r="J758" s="2">
        <v>12637954</v>
      </c>
      <c r="K758" s="2">
        <v>5213789</v>
      </c>
      <c r="L758" s="2">
        <v>9949</v>
      </c>
    </row>
    <row r="759" spans="1:12">
      <c r="A759" s="2">
        <v>1987</v>
      </c>
      <c r="B759" s="2">
        <v>3</v>
      </c>
      <c r="C759" s="2" t="s">
        <v>277</v>
      </c>
      <c r="D759" s="2" t="s">
        <v>280</v>
      </c>
      <c r="E759" s="2" t="s">
        <v>112</v>
      </c>
      <c r="F759" s="2">
        <v>124452</v>
      </c>
      <c r="G759" s="2">
        <v>347</v>
      </c>
      <c r="H759" s="2">
        <v>392810</v>
      </c>
      <c r="I759" s="2">
        <v>650</v>
      </c>
      <c r="J759" s="2">
        <v>780251</v>
      </c>
      <c r="K759" s="2">
        <v>892615</v>
      </c>
      <c r="L759" s="2">
        <v>2161</v>
      </c>
    </row>
    <row r="760" spans="1:12">
      <c r="A760" s="2">
        <v>1987</v>
      </c>
      <c r="B760" s="2">
        <v>3</v>
      </c>
      <c r="C760" s="2" t="s">
        <v>277</v>
      </c>
      <c r="D760" s="2" t="s">
        <v>281</v>
      </c>
      <c r="E760" s="2" t="s">
        <v>287</v>
      </c>
      <c r="F760" s="2">
        <v>3278847</v>
      </c>
      <c r="G760" s="2">
        <v>3643</v>
      </c>
      <c r="H760" s="2">
        <v>2534399</v>
      </c>
      <c r="I760" s="2">
        <v>1589</v>
      </c>
      <c r="J760" s="2">
        <v>5813246</v>
      </c>
      <c r="K760" s="2">
        <v>3175079</v>
      </c>
      <c r="L760" s="2">
        <v>6749</v>
      </c>
    </row>
    <row r="761" spans="1:12">
      <c r="A761" s="2">
        <v>1987</v>
      </c>
      <c r="B761" s="2">
        <v>3</v>
      </c>
      <c r="C761" s="2" t="s">
        <v>277</v>
      </c>
      <c r="D761" s="2" t="s">
        <v>281</v>
      </c>
      <c r="E761" s="2" t="s">
        <v>114</v>
      </c>
      <c r="F761" s="2">
        <v>161909</v>
      </c>
      <c r="G761" s="2">
        <v>182</v>
      </c>
      <c r="H761" s="2">
        <v>82390</v>
      </c>
      <c r="I761" s="2">
        <v>76</v>
      </c>
      <c r="J761" s="2">
        <v>244299</v>
      </c>
      <c r="K761" s="2">
        <v>139021</v>
      </c>
      <c r="L761" s="2">
        <v>317</v>
      </c>
    </row>
    <row r="762" spans="1:12">
      <c r="A762" s="2">
        <v>1987</v>
      </c>
      <c r="B762" s="2">
        <v>3</v>
      </c>
      <c r="C762" s="2" t="s">
        <v>328</v>
      </c>
      <c r="D762" s="2" t="s">
        <v>173</v>
      </c>
      <c r="E762" s="2" t="s">
        <v>119</v>
      </c>
      <c r="F762" s="2">
        <v>0</v>
      </c>
      <c r="G762" s="2">
        <v>0</v>
      </c>
      <c r="H762" s="2">
        <v>21068</v>
      </c>
      <c r="I762" s="2">
        <v>18</v>
      </c>
      <c r="J762" s="2">
        <v>21068</v>
      </c>
      <c r="K762" s="2">
        <v>9694</v>
      </c>
      <c r="L762" s="2">
        <v>22</v>
      </c>
    </row>
    <row r="763" spans="1:12">
      <c r="A763" s="2">
        <v>1987</v>
      </c>
      <c r="B763" s="2">
        <v>3</v>
      </c>
      <c r="C763" s="2" t="s">
        <v>328</v>
      </c>
      <c r="D763" s="2" t="s">
        <v>181</v>
      </c>
      <c r="E763" s="2" t="s">
        <v>120</v>
      </c>
      <c r="F763" s="2">
        <v>0</v>
      </c>
      <c r="G763" s="2">
        <v>0</v>
      </c>
      <c r="H763" s="2">
        <v>714676</v>
      </c>
      <c r="I763" s="2">
        <v>57</v>
      </c>
      <c r="J763" s="2">
        <v>714676</v>
      </c>
      <c r="K763" s="2">
        <v>43482</v>
      </c>
      <c r="L763" s="2">
        <v>83</v>
      </c>
    </row>
    <row r="764" spans="1:12">
      <c r="A764" s="2">
        <v>1987</v>
      </c>
      <c r="B764" s="2">
        <v>3</v>
      </c>
      <c r="C764" s="2" t="s">
        <v>328</v>
      </c>
      <c r="D764" s="2" t="s">
        <v>181</v>
      </c>
      <c r="E764" s="2" t="s">
        <v>286</v>
      </c>
      <c r="F764" s="2">
        <v>0</v>
      </c>
      <c r="G764" s="2">
        <v>0</v>
      </c>
      <c r="H764" s="2">
        <v>13908443</v>
      </c>
      <c r="I764" s="2">
        <v>3604</v>
      </c>
      <c r="J764" s="2">
        <v>13908443</v>
      </c>
      <c r="K764" s="2">
        <v>2045160</v>
      </c>
      <c r="L764" s="2">
        <v>3764</v>
      </c>
    </row>
    <row r="765" spans="1:12">
      <c r="A765" s="2">
        <v>1987</v>
      </c>
      <c r="B765" s="2">
        <v>3</v>
      </c>
      <c r="C765" s="2" t="s">
        <v>182</v>
      </c>
      <c r="D765" s="2" t="s">
        <v>183</v>
      </c>
      <c r="E765" s="2" t="s">
        <v>121</v>
      </c>
      <c r="F765" s="2">
        <v>9363343</v>
      </c>
      <c r="G765" s="2">
        <v>7393</v>
      </c>
      <c r="H765" s="2">
        <v>5473631</v>
      </c>
      <c r="I765" s="2">
        <v>2713</v>
      </c>
      <c r="J765" s="2">
        <v>14860928</v>
      </c>
      <c r="K765" s="2">
        <v>6663446</v>
      </c>
      <c r="L765" s="2">
        <v>12761</v>
      </c>
    </row>
    <row r="766" spans="1:12">
      <c r="A766" s="2">
        <v>1987</v>
      </c>
      <c r="B766" s="2">
        <v>3</v>
      </c>
      <c r="C766" s="2" t="s">
        <v>182</v>
      </c>
      <c r="D766" s="2" t="s">
        <v>183</v>
      </c>
      <c r="E766" s="2" t="s">
        <v>289</v>
      </c>
      <c r="F766" s="2">
        <v>202110</v>
      </c>
      <c r="G766" s="2">
        <v>100</v>
      </c>
      <c r="H766" s="2">
        <v>8279869</v>
      </c>
      <c r="I766" s="2">
        <v>3518</v>
      </c>
      <c r="J766" s="2">
        <v>8481979</v>
      </c>
      <c r="K766" s="2">
        <v>2307423</v>
      </c>
      <c r="L766" s="2">
        <v>4270</v>
      </c>
    </row>
    <row r="767" spans="1:12">
      <c r="A767" s="2">
        <v>1987</v>
      </c>
      <c r="B767" s="2">
        <v>3</v>
      </c>
      <c r="C767" s="2" t="s">
        <v>182</v>
      </c>
      <c r="D767" s="2" t="s">
        <v>183</v>
      </c>
      <c r="E767" s="2" t="s">
        <v>113</v>
      </c>
      <c r="F767" s="2">
        <v>6323173</v>
      </c>
      <c r="G767" s="2">
        <v>3867</v>
      </c>
      <c r="H767" s="2">
        <v>4356888</v>
      </c>
      <c r="I767" s="2">
        <v>2509</v>
      </c>
      <c r="J767" s="2">
        <v>10680061</v>
      </c>
      <c r="K767" s="2">
        <v>4085636</v>
      </c>
      <c r="L767" s="2">
        <v>7599</v>
      </c>
    </row>
    <row r="768" spans="1:12">
      <c r="A768" s="2">
        <v>1987</v>
      </c>
      <c r="B768" s="2">
        <v>3</v>
      </c>
      <c r="C768" s="2" t="s">
        <v>182</v>
      </c>
      <c r="D768" s="2" t="s">
        <v>184</v>
      </c>
      <c r="E768" s="2" t="s">
        <v>122</v>
      </c>
      <c r="F768" s="2">
        <v>1333</v>
      </c>
      <c r="G768" s="2">
        <v>41</v>
      </c>
      <c r="H768" s="2">
        <v>111696</v>
      </c>
      <c r="I768" s="2">
        <v>123</v>
      </c>
      <c r="J768" s="2">
        <v>113029</v>
      </c>
      <c r="K768" s="2">
        <v>79714</v>
      </c>
      <c r="L768" s="2">
        <v>186</v>
      </c>
    </row>
    <row r="769" spans="1:12">
      <c r="A769" s="2">
        <v>1987</v>
      </c>
      <c r="B769" s="2">
        <v>3</v>
      </c>
      <c r="C769" s="2" t="s">
        <v>182</v>
      </c>
      <c r="D769" s="2" t="s">
        <v>184</v>
      </c>
      <c r="E769" s="2" t="s">
        <v>123</v>
      </c>
      <c r="F769" s="2">
        <v>0</v>
      </c>
      <c r="G769" s="2">
        <v>0</v>
      </c>
      <c r="H769" s="2">
        <v>153966</v>
      </c>
      <c r="I769" s="2">
        <v>97</v>
      </c>
      <c r="J769" s="2">
        <v>153966</v>
      </c>
      <c r="K769" s="2">
        <v>62141</v>
      </c>
      <c r="L769" s="2">
        <v>124</v>
      </c>
    </row>
    <row r="770" spans="1:12">
      <c r="A770" s="2">
        <v>1987</v>
      </c>
      <c r="B770" s="2">
        <v>3</v>
      </c>
      <c r="C770" s="2" t="s">
        <v>182</v>
      </c>
      <c r="D770" s="2" t="s">
        <v>184</v>
      </c>
      <c r="E770" s="2" t="s">
        <v>124</v>
      </c>
      <c r="F770" s="2">
        <v>0</v>
      </c>
      <c r="G770" s="2">
        <v>0</v>
      </c>
      <c r="H770" s="2">
        <v>1421212</v>
      </c>
      <c r="I770" s="2">
        <v>1014</v>
      </c>
      <c r="J770" s="2">
        <v>1421212</v>
      </c>
      <c r="K770" s="2">
        <v>519411</v>
      </c>
      <c r="L770" s="2">
        <v>1076</v>
      </c>
    </row>
    <row r="771" spans="1:12">
      <c r="A771" s="2">
        <v>1987</v>
      </c>
      <c r="B771" s="2">
        <v>3</v>
      </c>
      <c r="C771" s="2" t="s">
        <v>182</v>
      </c>
      <c r="D771" s="2" t="s">
        <v>184</v>
      </c>
      <c r="E771" s="2" t="s">
        <v>125</v>
      </c>
      <c r="F771" s="2">
        <v>0</v>
      </c>
      <c r="G771" s="2">
        <v>11</v>
      </c>
      <c r="H771" s="2">
        <v>734385</v>
      </c>
      <c r="I771" s="2">
        <v>660</v>
      </c>
      <c r="J771" s="2">
        <v>734385</v>
      </c>
      <c r="K771" s="2">
        <v>416308</v>
      </c>
      <c r="L771" s="2">
        <v>762</v>
      </c>
    </row>
    <row r="772" spans="1:12">
      <c r="A772" s="2">
        <v>1987</v>
      </c>
      <c r="B772" s="2">
        <v>3</v>
      </c>
      <c r="C772" s="2" t="s">
        <v>190</v>
      </c>
      <c r="D772" s="2" t="s">
        <v>191</v>
      </c>
      <c r="E772" s="2" t="s">
        <v>126</v>
      </c>
      <c r="F772" s="2">
        <v>0</v>
      </c>
      <c r="G772" s="2">
        <v>0</v>
      </c>
      <c r="H772" s="2">
        <v>62000</v>
      </c>
      <c r="I772" s="2">
        <v>12</v>
      </c>
      <c r="J772" s="2">
        <v>62000</v>
      </c>
      <c r="K772" s="2">
        <v>5723</v>
      </c>
      <c r="L772" s="2">
        <v>14</v>
      </c>
    </row>
    <row r="773" spans="1:12">
      <c r="A773" s="2">
        <v>1987</v>
      </c>
      <c r="B773" s="2">
        <v>3</v>
      </c>
      <c r="C773" s="2" t="s">
        <v>190</v>
      </c>
      <c r="D773" s="2" t="s">
        <v>191</v>
      </c>
      <c r="E773" s="2" t="s">
        <v>127</v>
      </c>
      <c r="F773" s="2">
        <v>0</v>
      </c>
      <c r="G773" s="2">
        <v>0</v>
      </c>
      <c r="H773" s="2">
        <v>5875398</v>
      </c>
      <c r="I773" s="2">
        <v>1007</v>
      </c>
      <c r="J773" s="2">
        <v>5875398</v>
      </c>
      <c r="K773" s="2">
        <v>524615</v>
      </c>
      <c r="L773" s="2">
        <v>1040</v>
      </c>
    </row>
    <row r="774" spans="1:12">
      <c r="A774" s="2">
        <v>1987</v>
      </c>
      <c r="B774" s="2">
        <v>3</v>
      </c>
      <c r="C774" s="2" t="s">
        <v>190</v>
      </c>
      <c r="D774" s="2" t="s">
        <v>186</v>
      </c>
      <c r="E774" s="2" t="s">
        <v>126</v>
      </c>
      <c r="F774" s="2">
        <v>0</v>
      </c>
      <c r="G774" s="2">
        <v>0</v>
      </c>
      <c r="H774" s="2">
        <v>9084597</v>
      </c>
      <c r="I774" s="2">
        <v>910</v>
      </c>
      <c r="J774" s="2">
        <v>9084597</v>
      </c>
      <c r="K774" s="2">
        <v>516317</v>
      </c>
      <c r="L774" s="2">
        <v>1079</v>
      </c>
    </row>
    <row r="775" spans="1:12">
      <c r="A775" s="2">
        <v>1987</v>
      </c>
      <c r="B775" s="2">
        <v>3</v>
      </c>
      <c r="C775" s="2" t="s">
        <v>190</v>
      </c>
      <c r="D775" s="2" t="s">
        <v>186</v>
      </c>
      <c r="E775" s="2" t="s">
        <v>128</v>
      </c>
      <c r="F775" s="2">
        <v>0</v>
      </c>
      <c r="G775" s="2">
        <v>0</v>
      </c>
      <c r="H775" s="2">
        <v>34784145</v>
      </c>
      <c r="I775" s="2">
        <v>2410</v>
      </c>
      <c r="J775" s="2">
        <v>34784145</v>
      </c>
      <c r="K775" s="2">
        <v>1414285</v>
      </c>
      <c r="L775" s="2">
        <v>2903</v>
      </c>
    </row>
    <row r="776" spans="1:12">
      <c r="A776" s="2">
        <v>1987</v>
      </c>
      <c r="B776" s="2">
        <v>3</v>
      </c>
      <c r="C776" s="2" t="s">
        <v>187</v>
      </c>
      <c r="D776" s="2" t="s">
        <v>195</v>
      </c>
      <c r="E776" s="2" t="s">
        <v>129</v>
      </c>
      <c r="F776" s="2">
        <v>0</v>
      </c>
      <c r="G776" s="2">
        <v>0</v>
      </c>
      <c r="H776" s="2">
        <v>350602</v>
      </c>
      <c r="I776" s="2">
        <v>101</v>
      </c>
      <c r="J776" s="2">
        <v>350602</v>
      </c>
      <c r="K776" s="2">
        <v>62587</v>
      </c>
      <c r="L776" s="2">
        <v>117</v>
      </c>
    </row>
    <row r="777" spans="1:12">
      <c r="A777" s="2">
        <v>1987</v>
      </c>
      <c r="B777" s="2">
        <v>3</v>
      </c>
      <c r="C777" s="2" t="s">
        <v>187</v>
      </c>
      <c r="D777" s="2" t="s">
        <v>196</v>
      </c>
      <c r="E777" s="2" t="s">
        <v>130</v>
      </c>
      <c r="F777" s="2">
        <v>0</v>
      </c>
      <c r="G777" s="2">
        <v>0</v>
      </c>
      <c r="H777" s="2">
        <v>1081950</v>
      </c>
      <c r="I777" s="2">
        <v>675</v>
      </c>
      <c r="J777" s="2">
        <v>1081950</v>
      </c>
      <c r="K777" s="2">
        <v>390923</v>
      </c>
      <c r="L777" s="2">
        <v>807</v>
      </c>
    </row>
    <row r="778" spans="1:12">
      <c r="A778" s="2">
        <v>1987</v>
      </c>
      <c r="B778" s="2">
        <v>3</v>
      </c>
      <c r="C778" s="2" t="s">
        <v>197</v>
      </c>
      <c r="D778" s="2" t="s">
        <v>11</v>
      </c>
      <c r="E778" s="2" t="s">
        <v>131</v>
      </c>
      <c r="F778" s="2">
        <v>0</v>
      </c>
      <c r="G778" s="2">
        <v>0</v>
      </c>
      <c r="H778" s="2">
        <v>3210719</v>
      </c>
      <c r="I778" s="2">
        <v>998</v>
      </c>
      <c r="J778" s="2">
        <v>3210719</v>
      </c>
      <c r="K778" s="2">
        <v>533477</v>
      </c>
      <c r="L778" s="2">
        <v>1042</v>
      </c>
    </row>
    <row r="779" spans="1:12">
      <c r="A779" s="2">
        <v>1987</v>
      </c>
      <c r="B779" s="2">
        <v>3</v>
      </c>
      <c r="C779" s="2" t="s">
        <v>197</v>
      </c>
      <c r="D779" s="2" t="s">
        <v>267</v>
      </c>
      <c r="E779" s="2" t="s">
        <v>288</v>
      </c>
      <c r="F779" s="2">
        <v>0</v>
      </c>
      <c r="G779" s="2">
        <v>0</v>
      </c>
      <c r="H779" s="2">
        <v>0</v>
      </c>
      <c r="I779" s="2">
        <v>14</v>
      </c>
      <c r="J779" s="2">
        <v>0</v>
      </c>
      <c r="K779" s="2">
        <v>8113</v>
      </c>
      <c r="L779" s="2">
        <v>17</v>
      </c>
    </row>
    <row r="780" spans="1:12">
      <c r="A780" s="2">
        <v>1987</v>
      </c>
      <c r="B780" s="2">
        <v>3</v>
      </c>
      <c r="C780" s="2" t="s">
        <v>197</v>
      </c>
      <c r="D780" s="2" t="s">
        <v>268</v>
      </c>
      <c r="E780" s="2" t="s">
        <v>288</v>
      </c>
      <c r="F780" s="2">
        <v>515968</v>
      </c>
      <c r="G780" s="2">
        <v>177</v>
      </c>
      <c r="H780" s="2">
        <v>2034975</v>
      </c>
      <c r="I780" s="2">
        <v>590</v>
      </c>
      <c r="J780" s="2">
        <v>2550943</v>
      </c>
      <c r="K780" s="2">
        <v>465281</v>
      </c>
      <c r="L780" s="2">
        <v>1022</v>
      </c>
    </row>
    <row r="781" spans="1:12">
      <c r="A781" s="2">
        <v>1987</v>
      </c>
      <c r="B781" s="2">
        <v>3</v>
      </c>
      <c r="C781" s="2" t="s">
        <v>197</v>
      </c>
      <c r="D781" s="2" t="s">
        <v>268</v>
      </c>
      <c r="E781" s="2" t="s">
        <v>128</v>
      </c>
      <c r="F781" s="2">
        <v>19813</v>
      </c>
      <c r="G781" s="2">
        <v>16</v>
      </c>
      <c r="H781" s="2">
        <v>4475375</v>
      </c>
      <c r="I781" s="2">
        <v>1270</v>
      </c>
      <c r="J781" s="2">
        <v>4495188</v>
      </c>
      <c r="K781" s="2">
        <v>803706</v>
      </c>
      <c r="L781" s="2">
        <v>1534</v>
      </c>
    </row>
    <row r="782" spans="1:12">
      <c r="A782" s="2">
        <v>1987</v>
      </c>
      <c r="B782" s="2">
        <v>3</v>
      </c>
      <c r="C782" s="2" t="s">
        <v>197</v>
      </c>
      <c r="D782" s="2" t="s">
        <v>269</v>
      </c>
      <c r="E782" s="2" t="s">
        <v>288</v>
      </c>
      <c r="F782" s="2">
        <v>134750</v>
      </c>
      <c r="G782" s="2">
        <v>70</v>
      </c>
      <c r="H782" s="2">
        <v>0</v>
      </c>
      <c r="I782" s="2">
        <v>0</v>
      </c>
      <c r="J782" s="2">
        <v>134750</v>
      </c>
      <c r="K782" s="2">
        <v>53407</v>
      </c>
      <c r="L782" s="2">
        <v>104</v>
      </c>
    </row>
    <row r="783" spans="1:12">
      <c r="A783" s="2">
        <v>1987</v>
      </c>
      <c r="B783" s="2">
        <v>3</v>
      </c>
      <c r="C783" s="2" t="s">
        <v>197</v>
      </c>
      <c r="D783" s="2" t="s">
        <v>269</v>
      </c>
      <c r="E783" s="2" t="s">
        <v>132</v>
      </c>
      <c r="F783" s="2">
        <v>169152</v>
      </c>
      <c r="G783" s="2">
        <v>134</v>
      </c>
      <c r="H783" s="2">
        <v>216752</v>
      </c>
      <c r="I783" s="2">
        <v>140</v>
      </c>
      <c r="J783" s="2">
        <v>385904</v>
      </c>
      <c r="K783" s="2">
        <v>156615</v>
      </c>
      <c r="L783" s="2">
        <v>352</v>
      </c>
    </row>
    <row r="784" spans="1:12">
      <c r="A784" s="2">
        <v>1987</v>
      </c>
      <c r="B784" s="2">
        <v>3</v>
      </c>
      <c r="C784" s="2" t="s">
        <v>197</v>
      </c>
      <c r="D784" s="2" t="s">
        <v>109</v>
      </c>
      <c r="E784" s="2" t="s">
        <v>132</v>
      </c>
      <c r="F784" s="2">
        <v>0</v>
      </c>
      <c r="G784" s="2">
        <v>0</v>
      </c>
      <c r="H784" s="2">
        <v>4560144</v>
      </c>
      <c r="I784" s="2">
        <v>1169</v>
      </c>
      <c r="J784" s="2">
        <v>4560144</v>
      </c>
      <c r="K784" s="2">
        <v>830698</v>
      </c>
      <c r="L784" s="2">
        <v>1518</v>
      </c>
    </row>
    <row r="785" spans="1:12">
      <c r="A785" s="2">
        <v>1987</v>
      </c>
      <c r="B785" s="2">
        <v>3</v>
      </c>
      <c r="C785" s="2" t="s">
        <v>197</v>
      </c>
      <c r="D785" s="2" t="s">
        <v>110</v>
      </c>
      <c r="E785" s="2" t="s">
        <v>288</v>
      </c>
      <c r="F785" s="2">
        <v>820588</v>
      </c>
      <c r="G785" s="2">
        <v>801</v>
      </c>
      <c r="H785" s="2">
        <v>9347</v>
      </c>
      <c r="I785" s="2">
        <v>13</v>
      </c>
      <c r="J785" s="2">
        <v>829935</v>
      </c>
      <c r="K785" s="2">
        <v>347442</v>
      </c>
      <c r="L785" s="2">
        <v>1107</v>
      </c>
    </row>
    <row r="786" spans="1:12">
      <c r="A786" s="2">
        <v>1987</v>
      </c>
      <c r="B786" s="2">
        <v>3</v>
      </c>
      <c r="C786" s="2" t="s">
        <v>197</v>
      </c>
      <c r="D786" s="2" t="s">
        <v>110</v>
      </c>
      <c r="E786" s="2" t="s">
        <v>133</v>
      </c>
      <c r="F786" s="2">
        <v>3534428</v>
      </c>
      <c r="G786" s="2">
        <v>1713</v>
      </c>
      <c r="H786" s="2">
        <v>0</v>
      </c>
      <c r="I786" s="2">
        <v>0</v>
      </c>
      <c r="J786" s="2">
        <v>3534428</v>
      </c>
      <c r="K786" s="2">
        <v>1083336</v>
      </c>
      <c r="L786" s="2">
        <v>2268</v>
      </c>
    </row>
    <row r="787" spans="1:12">
      <c r="A787" s="2">
        <v>1987</v>
      </c>
      <c r="B787" s="2">
        <v>4</v>
      </c>
      <c r="C787" s="2" t="s">
        <v>276</v>
      </c>
      <c r="D787" s="2" t="s">
        <v>276</v>
      </c>
      <c r="E787" s="2" t="s">
        <v>134</v>
      </c>
      <c r="F787" s="2">
        <v>0</v>
      </c>
      <c r="G787" s="2">
        <v>0</v>
      </c>
      <c r="H787" s="2">
        <v>0</v>
      </c>
      <c r="I787" s="2">
        <v>0</v>
      </c>
      <c r="J787" s="2">
        <v>0</v>
      </c>
      <c r="K787" s="2">
        <v>2000</v>
      </c>
      <c r="L787" s="2">
        <v>4</v>
      </c>
    </row>
    <row r="788" spans="1:12">
      <c r="A788" s="2">
        <v>1987</v>
      </c>
      <c r="B788" s="2">
        <v>4</v>
      </c>
      <c r="C788" s="2" t="s">
        <v>276</v>
      </c>
      <c r="D788" s="2" t="s">
        <v>276</v>
      </c>
      <c r="E788" s="2" t="s">
        <v>286</v>
      </c>
      <c r="F788" s="2">
        <v>0</v>
      </c>
      <c r="G788" s="2">
        <v>0</v>
      </c>
      <c r="H788" s="2">
        <v>0</v>
      </c>
      <c r="I788" s="2">
        <v>0</v>
      </c>
      <c r="J788" s="2">
        <v>0</v>
      </c>
      <c r="K788" s="2">
        <v>15</v>
      </c>
      <c r="L788" s="2">
        <v>1</v>
      </c>
    </row>
    <row r="789" spans="1:12">
      <c r="A789" s="2">
        <v>1987</v>
      </c>
      <c r="B789" s="2">
        <v>4</v>
      </c>
      <c r="E789" s="2" t="s">
        <v>287</v>
      </c>
      <c r="F789" s="2">
        <v>0</v>
      </c>
      <c r="G789" s="2">
        <v>0</v>
      </c>
      <c r="H789" s="2">
        <v>3316</v>
      </c>
      <c r="I789" s="2">
        <v>10</v>
      </c>
      <c r="J789" s="2">
        <v>3316</v>
      </c>
      <c r="K789" s="2">
        <v>5345</v>
      </c>
      <c r="L789" s="2">
        <v>10</v>
      </c>
    </row>
    <row r="790" spans="1:12">
      <c r="A790" s="2">
        <v>1987</v>
      </c>
      <c r="B790" s="2">
        <v>4</v>
      </c>
      <c r="E790" s="2" t="s">
        <v>121</v>
      </c>
      <c r="F790" s="2">
        <v>3668</v>
      </c>
      <c r="G790" s="2">
        <v>32</v>
      </c>
      <c r="H790" s="2">
        <v>0</v>
      </c>
      <c r="I790" s="2">
        <v>0</v>
      </c>
      <c r="J790" s="2">
        <v>3668</v>
      </c>
      <c r="K790" s="2">
        <v>16689</v>
      </c>
      <c r="L790" s="2">
        <v>37</v>
      </c>
    </row>
    <row r="791" spans="1:12">
      <c r="A791" s="2">
        <v>1987</v>
      </c>
      <c r="B791" s="2">
        <v>4</v>
      </c>
      <c r="E791" s="2" t="s">
        <v>112</v>
      </c>
      <c r="F791" s="2">
        <v>0</v>
      </c>
      <c r="G791" s="2">
        <v>0</v>
      </c>
      <c r="H791" s="2">
        <v>0</v>
      </c>
      <c r="I791" s="2">
        <v>0</v>
      </c>
      <c r="J791" s="2">
        <v>41</v>
      </c>
      <c r="K791" s="2">
        <v>60</v>
      </c>
      <c r="L791" s="2">
        <v>1</v>
      </c>
    </row>
    <row r="792" spans="1:12">
      <c r="A792" s="2">
        <v>1987</v>
      </c>
      <c r="B792" s="2">
        <v>4</v>
      </c>
      <c r="C792" s="2" t="s">
        <v>277</v>
      </c>
      <c r="D792" s="2" t="s">
        <v>278</v>
      </c>
      <c r="E792" s="2" t="s">
        <v>113</v>
      </c>
      <c r="F792" s="2">
        <v>15885651</v>
      </c>
      <c r="G792" s="2">
        <v>12266</v>
      </c>
      <c r="H792" s="2">
        <v>12720914</v>
      </c>
      <c r="I792" s="2">
        <v>6509</v>
      </c>
      <c r="J792" s="2">
        <v>29003319</v>
      </c>
      <c r="K792" s="2">
        <v>12566240</v>
      </c>
      <c r="L792" s="2">
        <v>24573</v>
      </c>
    </row>
    <row r="793" spans="1:12">
      <c r="A793" s="2">
        <v>1987</v>
      </c>
      <c r="B793" s="2">
        <v>4</v>
      </c>
      <c r="C793" s="2" t="s">
        <v>277</v>
      </c>
      <c r="D793" s="2" t="s">
        <v>278</v>
      </c>
      <c r="E793" s="2" t="s">
        <v>114</v>
      </c>
      <c r="F793" s="2">
        <v>1035331</v>
      </c>
      <c r="G793" s="2">
        <v>1054</v>
      </c>
      <c r="H793" s="2">
        <v>315083</v>
      </c>
      <c r="I793" s="2">
        <v>278</v>
      </c>
      <c r="J793" s="2">
        <v>1350414</v>
      </c>
      <c r="K793" s="2">
        <v>868447</v>
      </c>
      <c r="L793" s="2">
        <v>1648</v>
      </c>
    </row>
    <row r="794" spans="1:12">
      <c r="A794" s="2">
        <v>1987</v>
      </c>
      <c r="B794" s="2">
        <v>4</v>
      </c>
      <c r="C794" s="2" t="s">
        <v>277</v>
      </c>
      <c r="D794" s="2" t="s">
        <v>278</v>
      </c>
      <c r="E794" s="2" t="s">
        <v>115</v>
      </c>
      <c r="F794" s="2">
        <v>9526789</v>
      </c>
      <c r="G794" s="2">
        <v>7438</v>
      </c>
      <c r="H794" s="2">
        <v>2005802</v>
      </c>
      <c r="I794" s="2">
        <v>1359</v>
      </c>
      <c r="J794" s="2">
        <v>11558883</v>
      </c>
      <c r="K794" s="2">
        <v>5951983</v>
      </c>
      <c r="L794" s="2">
        <v>11830</v>
      </c>
    </row>
    <row r="795" spans="1:12">
      <c r="A795" s="2">
        <v>1987</v>
      </c>
      <c r="B795" s="2">
        <v>4</v>
      </c>
      <c r="C795" s="2" t="s">
        <v>277</v>
      </c>
      <c r="D795" s="2" t="s">
        <v>278</v>
      </c>
      <c r="E795" s="2" t="s">
        <v>325</v>
      </c>
      <c r="F795" s="2">
        <v>15061678</v>
      </c>
      <c r="G795" s="2">
        <v>11693</v>
      </c>
      <c r="H795" s="2">
        <v>6439790</v>
      </c>
      <c r="I795" s="2">
        <v>3082</v>
      </c>
      <c r="J795" s="2">
        <v>21778226</v>
      </c>
      <c r="K795" s="2">
        <v>9655235</v>
      </c>
      <c r="L795" s="2">
        <v>19133</v>
      </c>
    </row>
    <row r="796" spans="1:12">
      <c r="A796" s="2">
        <v>1987</v>
      </c>
      <c r="B796" s="2">
        <v>4</v>
      </c>
      <c r="C796" s="2" t="s">
        <v>277</v>
      </c>
      <c r="D796" s="2" t="s">
        <v>279</v>
      </c>
      <c r="E796" s="2" t="s">
        <v>116</v>
      </c>
      <c r="F796" s="2">
        <v>708545</v>
      </c>
      <c r="G796" s="2">
        <v>231</v>
      </c>
      <c r="H796" s="2">
        <v>447618</v>
      </c>
      <c r="I796" s="2">
        <v>279</v>
      </c>
      <c r="J796" s="2">
        <v>1156298</v>
      </c>
      <c r="K796" s="2">
        <v>316297</v>
      </c>
      <c r="L796" s="2">
        <v>633</v>
      </c>
    </row>
    <row r="797" spans="1:12">
      <c r="A797" s="2">
        <v>1987</v>
      </c>
      <c r="B797" s="2">
        <v>4</v>
      </c>
      <c r="C797" s="2" t="s">
        <v>277</v>
      </c>
      <c r="D797" s="2" t="s">
        <v>279</v>
      </c>
      <c r="E797" s="2" t="s">
        <v>117</v>
      </c>
      <c r="F797" s="2">
        <v>2963187</v>
      </c>
      <c r="G797" s="2">
        <v>2305</v>
      </c>
      <c r="H797" s="2">
        <v>6378986</v>
      </c>
      <c r="I797" s="2">
        <v>3586</v>
      </c>
      <c r="J797" s="2">
        <v>9589499</v>
      </c>
      <c r="K797" s="2">
        <v>3934793</v>
      </c>
      <c r="L797" s="2">
        <v>7557</v>
      </c>
    </row>
    <row r="798" spans="1:12">
      <c r="A798" s="2">
        <v>1987</v>
      </c>
      <c r="B798" s="2">
        <v>4</v>
      </c>
      <c r="C798" s="2" t="s">
        <v>277</v>
      </c>
      <c r="D798" s="2" t="s">
        <v>279</v>
      </c>
      <c r="E798" s="2" t="s">
        <v>112</v>
      </c>
      <c r="F798" s="2">
        <v>9665042</v>
      </c>
      <c r="G798" s="2">
        <v>8504</v>
      </c>
      <c r="H798" s="2">
        <v>7324942</v>
      </c>
      <c r="I798" s="2">
        <v>4833</v>
      </c>
      <c r="J798" s="2">
        <v>17309159</v>
      </c>
      <c r="K798" s="2">
        <v>8449131</v>
      </c>
      <c r="L798" s="2">
        <v>16822</v>
      </c>
    </row>
    <row r="799" spans="1:12">
      <c r="A799" s="2">
        <v>1987</v>
      </c>
      <c r="B799" s="2">
        <v>4</v>
      </c>
      <c r="C799" s="2" t="s">
        <v>277</v>
      </c>
      <c r="D799" s="2" t="s">
        <v>279</v>
      </c>
      <c r="E799" s="2" t="s">
        <v>325</v>
      </c>
      <c r="F799" s="2">
        <v>11868094</v>
      </c>
      <c r="G799" s="2">
        <v>6861</v>
      </c>
      <c r="H799" s="2">
        <v>2131614</v>
      </c>
      <c r="I799" s="2">
        <v>1139</v>
      </c>
      <c r="J799" s="2">
        <v>14002383</v>
      </c>
      <c r="K799" s="2">
        <v>5416893</v>
      </c>
      <c r="L799" s="2">
        <v>10023</v>
      </c>
    </row>
    <row r="800" spans="1:12">
      <c r="A800" s="2">
        <v>1987</v>
      </c>
      <c r="B800" s="2">
        <v>4</v>
      </c>
      <c r="C800" s="2" t="s">
        <v>277</v>
      </c>
      <c r="D800" s="2" t="s">
        <v>280</v>
      </c>
      <c r="E800" s="2" t="s">
        <v>112</v>
      </c>
      <c r="F800" s="2">
        <v>139148</v>
      </c>
      <c r="G800" s="2">
        <v>316</v>
      </c>
      <c r="H800" s="2">
        <v>457109</v>
      </c>
      <c r="I800" s="2">
        <v>667</v>
      </c>
      <c r="J800" s="2">
        <v>793325</v>
      </c>
      <c r="K800" s="2">
        <v>922630</v>
      </c>
      <c r="L800" s="2">
        <v>2116</v>
      </c>
    </row>
    <row r="801" spans="1:12">
      <c r="A801" s="2">
        <v>1987</v>
      </c>
      <c r="B801" s="2">
        <v>4</v>
      </c>
      <c r="C801" s="2" t="s">
        <v>277</v>
      </c>
      <c r="D801" s="2" t="s">
        <v>281</v>
      </c>
      <c r="E801" s="2" t="s">
        <v>287</v>
      </c>
      <c r="F801" s="2">
        <v>3797244</v>
      </c>
      <c r="G801" s="2">
        <v>3687</v>
      </c>
      <c r="H801" s="2">
        <v>2588460</v>
      </c>
      <c r="I801" s="2">
        <v>1727</v>
      </c>
      <c r="J801" s="2">
        <v>6385704</v>
      </c>
      <c r="K801" s="2">
        <v>3447039</v>
      </c>
      <c r="L801" s="2">
        <v>6882</v>
      </c>
    </row>
    <row r="802" spans="1:12">
      <c r="A802" s="2">
        <v>1987</v>
      </c>
      <c r="B802" s="2">
        <v>4</v>
      </c>
      <c r="C802" s="2" t="s">
        <v>277</v>
      </c>
      <c r="D802" s="2" t="s">
        <v>281</v>
      </c>
      <c r="E802" s="2" t="s">
        <v>114</v>
      </c>
      <c r="F802" s="2">
        <v>218846</v>
      </c>
      <c r="G802" s="2">
        <v>207</v>
      </c>
      <c r="H802" s="2">
        <v>103787</v>
      </c>
      <c r="I802" s="2">
        <v>85</v>
      </c>
      <c r="J802" s="2">
        <v>322633</v>
      </c>
      <c r="K802" s="2">
        <v>171451</v>
      </c>
      <c r="L802" s="2">
        <v>454</v>
      </c>
    </row>
    <row r="803" spans="1:12">
      <c r="A803" s="2">
        <v>1987</v>
      </c>
      <c r="B803" s="2">
        <v>4</v>
      </c>
      <c r="C803" s="2" t="s">
        <v>328</v>
      </c>
      <c r="D803" s="2" t="s">
        <v>173</v>
      </c>
      <c r="E803" s="2" t="s">
        <v>119</v>
      </c>
      <c r="F803" s="2">
        <v>0</v>
      </c>
      <c r="G803" s="2">
        <v>0</v>
      </c>
      <c r="H803" s="2">
        <v>13626</v>
      </c>
      <c r="I803" s="2">
        <v>17</v>
      </c>
      <c r="J803" s="2">
        <v>13626</v>
      </c>
      <c r="K803" s="2">
        <v>9356</v>
      </c>
      <c r="L803" s="2">
        <v>20</v>
      </c>
    </row>
    <row r="804" spans="1:12">
      <c r="A804" s="2">
        <v>1987</v>
      </c>
      <c r="B804" s="2">
        <v>4</v>
      </c>
      <c r="C804" s="2" t="s">
        <v>328</v>
      </c>
      <c r="D804" s="2" t="s">
        <v>181</v>
      </c>
      <c r="E804" s="2" t="s">
        <v>120</v>
      </c>
      <c r="F804" s="2">
        <v>0</v>
      </c>
      <c r="G804" s="2">
        <v>0</v>
      </c>
      <c r="H804" s="2">
        <v>662591</v>
      </c>
      <c r="I804" s="2">
        <v>57</v>
      </c>
      <c r="J804" s="2">
        <v>662591</v>
      </c>
      <c r="K804" s="2">
        <v>43839</v>
      </c>
      <c r="L804" s="2">
        <v>83</v>
      </c>
    </row>
    <row r="805" spans="1:12">
      <c r="A805" s="2">
        <v>1987</v>
      </c>
      <c r="B805" s="2">
        <v>4</v>
      </c>
      <c r="C805" s="2" t="s">
        <v>328</v>
      </c>
      <c r="D805" s="2" t="s">
        <v>181</v>
      </c>
      <c r="E805" s="2" t="s">
        <v>286</v>
      </c>
      <c r="F805" s="2">
        <v>0</v>
      </c>
      <c r="G805" s="2">
        <v>0</v>
      </c>
      <c r="H805" s="2">
        <v>12499065</v>
      </c>
      <c r="I805" s="2">
        <v>3603</v>
      </c>
      <c r="J805" s="2">
        <v>12499065</v>
      </c>
      <c r="K805" s="2">
        <v>1970157</v>
      </c>
      <c r="L805" s="2">
        <v>3756</v>
      </c>
    </row>
    <row r="806" spans="1:12">
      <c r="A806" s="2">
        <v>1987</v>
      </c>
      <c r="B806" s="2">
        <v>4</v>
      </c>
      <c r="C806" s="2" t="s">
        <v>182</v>
      </c>
      <c r="D806" s="2" t="s">
        <v>183</v>
      </c>
      <c r="E806" s="2" t="s">
        <v>121</v>
      </c>
      <c r="F806" s="2">
        <v>10274950</v>
      </c>
      <c r="G806" s="2">
        <v>7257</v>
      </c>
      <c r="H806" s="2">
        <v>5388064</v>
      </c>
      <c r="I806" s="2">
        <v>2631</v>
      </c>
      <c r="J806" s="2">
        <v>15680206</v>
      </c>
      <c r="K806" s="2">
        <v>6609566</v>
      </c>
      <c r="L806" s="2">
        <v>12423</v>
      </c>
    </row>
    <row r="807" spans="1:12">
      <c r="A807" s="2">
        <v>1987</v>
      </c>
      <c r="B807" s="2">
        <v>4</v>
      </c>
      <c r="C807" s="2" t="s">
        <v>182</v>
      </c>
      <c r="D807" s="2" t="s">
        <v>183</v>
      </c>
      <c r="E807" s="2" t="s">
        <v>289</v>
      </c>
      <c r="F807" s="2">
        <v>252831</v>
      </c>
      <c r="G807" s="2">
        <v>113</v>
      </c>
      <c r="H807" s="2">
        <v>8245954</v>
      </c>
      <c r="I807" s="2">
        <v>3512</v>
      </c>
      <c r="J807" s="2">
        <v>8498785</v>
      </c>
      <c r="K807" s="2">
        <v>2209069</v>
      </c>
      <c r="L807" s="2">
        <v>4232</v>
      </c>
    </row>
    <row r="808" spans="1:12">
      <c r="A808" s="2">
        <v>1987</v>
      </c>
      <c r="B808" s="2">
        <v>4</v>
      </c>
      <c r="C808" s="2" t="s">
        <v>182</v>
      </c>
      <c r="D808" s="2" t="s">
        <v>183</v>
      </c>
      <c r="E808" s="2" t="s">
        <v>113</v>
      </c>
      <c r="F808" s="2">
        <v>6326739</v>
      </c>
      <c r="G808" s="2">
        <v>3708</v>
      </c>
      <c r="H808" s="2">
        <v>4659944</v>
      </c>
      <c r="I808" s="2">
        <v>2221</v>
      </c>
      <c r="J808" s="2">
        <v>10986683</v>
      </c>
      <c r="K808" s="2">
        <v>3964618</v>
      </c>
      <c r="L808" s="2">
        <v>7133</v>
      </c>
    </row>
    <row r="809" spans="1:12">
      <c r="A809" s="2">
        <v>1987</v>
      </c>
      <c r="B809" s="2">
        <v>4</v>
      </c>
      <c r="C809" s="2" t="s">
        <v>182</v>
      </c>
      <c r="D809" s="2" t="s">
        <v>184</v>
      </c>
      <c r="E809" s="2" t="s">
        <v>122</v>
      </c>
      <c r="F809" s="2">
        <v>0</v>
      </c>
      <c r="G809" s="2">
        <v>0</v>
      </c>
      <c r="H809" s="2">
        <v>95691</v>
      </c>
      <c r="I809" s="2">
        <v>130</v>
      </c>
      <c r="J809" s="2">
        <v>95691</v>
      </c>
      <c r="K809" s="2">
        <v>89296</v>
      </c>
      <c r="L809" s="2">
        <v>154</v>
      </c>
    </row>
    <row r="810" spans="1:12">
      <c r="A810" s="2">
        <v>1987</v>
      </c>
      <c r="B810" s="2">
        <v>4</v>
      </c>
      <c r="C810" s="2" t="s">
        <v>182</v>
      </c>
      <c r="D810" s="2" t="s">
        <v>184</v>
      </c>
      <c r="E810" s="2" t="s">
        <v>123</v>
      </c>
      <c r="F810" s="2">
        <v>0</v>
      </c>
      <c r="G810" s="2">
        <v>0</v>
      </c>
      <c r="H810" s="2">
        <v>150268</v>
      </c>
      <c r="I810" s="2">
        <v>96</v>
      </c>
      <c r="J810" s="2">
        <v>150268</v>
      </c>
      <c r="K810" s="2">
        <v>65706</v>
      </c>
      <c r="L810" s="2">
        <v>124</v>
      </c>
    </row>
    <row r="811" spans="1:12">
      <c r="A811" s="2">
        <v>1987</v>
      </c>
      <c r="B811" s="2">
        <v>4</v>
      </c>
      <c r="C811" s="2" t="s">
        <v>182</v>
      </c>
      <c r="D811" s="2" t="s">
        <v>184</v>
      </c>
      <c r="E811" s="2" t="s">
        <v>124</v>
      </c>
      <c r="F811" s="2">
        <v>0</v>
      </c>
      <c r="G811" s="2">
        <v>0</v>
      </c>
      <c r="H811" s="2">
        <v>1521327</v>
      </c>
      <c r="I811" s="2">
        <v>977</v>
      </c>
      <c r="J811" s="2">
        <v>1521327</v>
      </c>
      <c r="K811" s="2">
        <v>511228</v>
      </c>
      <c r="L811" s="2">
        <v>1038</v>
      </c>
    </row>
    <row r="812" spans="1:12">
      <c r="A812" s="2">
        <v>1987</v>
      </c>
      <c r="B812" s="2">
        <v>4</v>
      </c>
      <c r="C812" s="2" t="s">
        <v>182</v>
      </c>
      <c r="D812" s="2" t="s">
        <v>184</v>
      </c>
      <c r="E812" s="2" t="s">
        <v>125</v>
      </c>
      <c r="F812" s="2">
        <v>0</v>
      </c>
      <c r="G812" s="2">
        <v>0</v>
      </c>
      <c r="H812" s="2">
        <v>678823</v>
      </c>
      <c r="I812" s="2">
        <v>647</v>
      </c>
      <c r="J812" s="2">
        <v>678964</v>
      </c>
      <c r="K812" s="2">
        <v>430496</v>
      </c>
      <c r="L812" s="2">
        <v>745</v>
      </c>
    </row>
    <row r="813" spans="1:12">
      <c r="A813" s="2">
        <v>1987</v>
      </c>
      <c r="B813" s="2">
        <v>4</v>
      </c>
      <c r="C813" s="2" t="s">
        <v>190</v>
      </c>
      <c r="D813" s="2" t="s">
        <v>191</v>
      </c>
      <c r="E813" s="2" t="s">
        <v>126</v>
      </c>
      <c r="F813" s="2">
        <v>0</v>
      </c>
      <c r="G813" s="2">
        <v>0</v>
      </c>
      <c r="H813" s="2">
        <v>85000</v>
      </c>
      <c r="I813" s="2">
        <v>12</v>
      </c>
      <c r="J813" s="2">
        <v>85000</v>
      </c>
      <c r="K813" s="2">
        <v>6118</v>
      </c>
      <c r="L813" s="2">
        <v>14</v>
      </c>
    </row>
    <row r="814" spans="1:12">
      <c r="A814" s="2">
        <v>1987</v>
      </c>
      <c r="B814" s="2">
        <v>4</v>
      </c>
      <c r="C814" s="2" t="s">
        <v>190</v>
      </c>
      <c r="D814" s="2" t="s">
        <v>191</v>
      </c>
      <c r="E814" s="2" t="s">
        <v>127</v>
      </c>
      <c r="F814" s="2">
        <v>0</v>
      </c>
      <c r="G814" s="2">
        <v>0</v>
      </c>
      <c r="H814" s="2">
        <v>7043266</v>
      </c>
      <c r="I814" s="2">
        <v>963</v>
      </c>
      <c r="J814" s="2">
        <v>7043266</v>
      </c>
      <c r="K814" s="2">
        <v>481845</v>
      </c>
      <c r="L814" s="2">
        <v>995</v>
      </c>
    </row>
    <row r="815" spans="1:12">
      <c r="A815" s="2">
        <v>1987</v>
      </c>
      <c r="B815" s="2">
        <v>4</v>
      </c>
      <c r="C815" s="2" t="s">
        <v>190</v>
      </c>
      <c r="D815" s="2" t="s">
        <v>186</v>
      </c>
      <c r="E815" s="2" t="s">
        <v>126</v>
      </c>
      <c r="F815" s="2">
        <v>0</v>
      </c>
      <c r="G815" s="2">
        <v>0</v>
      </c>
      <c r="H815" s="2">
        <v>10807277</v>
      </c>
      <c r="I815" s="2">
        <v>934</v>
      </c>
      <c r="J815" s="2">
        <v>10807277</v>
      </c>
      <c r="K815" s="2">
        <v>520583</v>
      </c>
      <c r="L815" s="2">
        <v>1055</v>
      </c>
    </row>
    <row r="816" spans="1:12">
      <c r="A816" s="2">
        <v>1987</v>
      </c>
      <c r="B816" s="2">
        <v>4</v>
      </c>
      <c r="C816" s="2" t="s">
        <v>190</v>
      </c>
      <c r="D816" s="2" t="s">
        <v>186</v>
      </c>
      <c r="E816" s="2" t="s">
        <v>128</v>
      </c>
      <c r="F816" s="2">
        <v>0</v>
      </c>
      <c r="G816" s="2">
        <v>0</v>
      </c>
      <c r="H816" s="2">
        <v>33858225</v>
      </c>
      <c r="I816" s="2">
        <v>2402</v>
      </c>
      <c r="J816" s="2">
        <v>33858225</v>
      </c>
      <c r="K816" s="2">
        <v>1396808</v>
      </c>
      <c r="L816" s="2">
        <v>2825</v>
      </c>
    </row>
    <row r="817" spans="1:12">
      <c r="A817" s="2">
        <v>1987</v>
      </c>
      <c r="B817" s="2">
        <v>4</v>
      </c>
      <c r="C817" s="2" t="s">
        <v>187</v>
      </c>
      <c r="D817" s="2" t="s">
        <v>195</v>
      </c>
      <c r="E817" s="2" t="s">
        <v>129</v>
      </c>
      <c r="F817" s="2">
        <v>0</v>
      </c>
      <c r="G817" s="2">
        <v>0</v>
      </c>
      <c r="H817" s="2">
        <v>477268</v>
      </c>
      <c r="I817" s="2">
        <v>97</v>
      </c>
      <c r="J817" s="2">
        <v>477268</v>
      </c>
      <c r="K817" s="2">
        <v>62093</v>
      </c>
      <c r="L817" s="2">
        <v>113</v>
      </c>
    </row>
    <row r="818" spans="1:12">
      <c r="A818" s="2">
        <v>1987</v>
      </c>
      <c r="B818" s="2">
        <v>4</v>
      </c>
      <c r="C818" s="2" t="s">
        <v>187</v>
      </c>
      <c r="D818" s="2" t="s">
        <v>196</v>
      </c>
      <c r="E818" s="2" t="s">
        <v>130</v>
      </c>
      <c r="F818" s="2">
        <v>0</v>
      </c>
      <c r="G818" s="2">
        <v>0</v>
      </c>
      <c r="H818" s="2">
        <v>1148017</v>
      </c>
      <c r="I818" s="2">
        <v>688</v>
      </c>
      <c r="J818" s="2">
        <v>1148017</v>
      </c>
      <c r="K818" s="2">
        <v>397311</v>
      </c>
      <c r="L818" s="2">
        <v>823</v>
      </c>
    </row>
    <row r="819" spans="1:12">
      <c r="A819" s="2">
        <v>1987</v>
      </c>
      <c r="B819" s="2">
        <v>4</v>
      </c>
      <c r="C819" s="2" t="s">
        <v>197</v>
      </c>
      <c r="D819" s="2" t="s">
        <v>11</v>
      </c>
      <c r="E819" s="2" t="s">
        <v>131</v>
      </c>
      <c r="F819" s="2">
        <v>0</v>
      </c>
      <c r="G819" s="2">
        <v>0</v>
      </c>
      <c r="H819" s="2">
        <v>2827240</v>
      </c>
      <c r="I819" s="2">
        <v>884</v>
      </c>
      <c r="J819" s="2">
        <v>2827240</v>
      </c>
      <c r="K819" s="2">
        <v>543687</v>
      </c>
      <c r="L819" s="2">
        <v>928</v>
      </c>
    </row>
    <row r="820" spans="1:12">
      <c r="A820" s="2">
        <v>1987</v>
      </c>
      <c r="B820" s="2">
        <v>4</v>
      </c>
      <c r="C820" s="2" t="s">
        <v>197</v>
      </c>
      <c r="D820" s="2" t="s">
        <v>267</v>
      </c>
      <c r="E820" s="2" t="s">
        <v>288</v>
      </c>
      <c r="F820" s="2">
        <v>0</v>
      </c>
      <c r="G820" s="2">
        <v>0</v>
      </c>
      <c r="H820" s="2">
        <v>80165</v>
      </c>
      <c r="I820" s="2">
        <v>14</v>
      </c>
      <c r="J820" s="2">
        <v>80165</v>
      </c>
      <c r="K820" s="2">
        <v>7157</v>
      </c>
      <c r="L820" s="2">
        <v>17</v>
      </c>
    </row>
    <row r="821" spans="1:12">
      <c r="A821" s="2">
        <v>1987</v>
      </c>
      <c r="B821" s="2">
        <v>4</v>
      </c>
      <c r="C821" s="2" t="s">
        <v>197</v>
      </c>
      <c r="D821" s="2" t="s">
        <v>268</v>
      </c>
      <c r="E821" s="2" t="s">
        <v>288</v>
      </c>
      <c r="F821" s="2">
        <v>476193</v>
      </c>
      <c r="G821" s="2">
        <v>175</v>
      </c>
      <c r="H821" s="2">
        <v>2237648</v>
      </c>
      <c r="I821" s="2">
        <v>591</v>
      </c>
      <c r="J821" s="2">
        <v>2713841</v>
      </c>
      <c r="K821" s="2">
        <v>521260</v>
      </c>
      <c r="L821" s="2">
        <v>1011</v>
      </c>
    </row>
    <row r="822" spans="1:12">
      <c r="A822" s="2">
        <v>1987</v>
      </c>
      <c r="B822" s="2">
        <v>4</v>
      </c>
      <c r="C822" s="2" t="s">
        <v>197</v>
      </c>
      <c r="D822" s="2" t="s">
        <v>268</v>
      </c>
      <c r="E822" s="2" t="s">
        <v>128</v>
      </c>
      <c r="F822" s="2">
        <v>86436</v>
      </c>
      <c r="G822" s="2">
        <v>27</v>
      </c>
      <c r="H822" s="2">
        <v>3788712</v>
      </c>
      <c r="I822" s="2">
        <v>1270</v>
      </c>
      <c r="J822" s="2">
        <v>3875148</v>
      </c>
      <c r="K822" s="2">
        <v>733290</v>
      </c>
      <c r="L822" s="2">
        <v>1515</v>
      </c>
    </row>
    <row r="823" spans="1:12">
      <c r="A823" s="2">
        <v>1987</v>
      </c>
      <c r="B823" s="2">
        <v>4</v>
      </c>
      <c r="C823" s="2" t="s">
        <v>197</v>
      </c>
      <c r="D823" s="2" t="s">
        <v>269</v>
      </c>
      <c r="E823" s="2" t="s">
        <v>288</v>
      </c>
      <c r="F823" s="2">
        <v>151238</v>
      </c>
      <c r="G823" s="2">
        <v>97</v>
      </c>
      <c r="H823" s="2">
        <v>0</v>
      </c>
      <c r="I823" s="2">
        <v>4</v>
      </c>
      <c r="J823" s="2">
        <v>151238</v>
      </c>
      <c r="K823" s="2">
        <v>77973</v>
      </c>
      <c r="L823" s="2">
        <v>150</v>
      </c>
    </row>
    <row r="824" spans="1:12">
      <c r="A824" s="2">
        <v>1987</v>
      </c>
      <c r="B824" s="2">
        <v>4</v>
      </c>
      <c r="C824" s="2" t="s">
        <v>197</v>
      </c>
      <c r="D824" s="2" t="s">
        <v>269</v>
      </c>
      <c r="E824" s="2" t="s">
        <v>132</v>
      </c>
      <c r="F824" s="2">
        <v>157962</v>
      </c>
      <c r="G824" s="2">
        <v>135</v>
      </c>
      <c r="H824" s="2">
        <v>196543</v>
      </c>
      <c r="I824" s="2">
        <v>140</v>
      </c>
      <c r="J824" s="2">
        <v>354505</v>
      </c>
      <c r="K824" s="2">
        <v>159053</v>
      </c>
      <c r="L824" s="2">
        <v>347</v>
      </c>
    </row>
    <row r="825" spans="1:12">
      <c r="A825" s="2">
        <v>1987</v>
      </c>
      <c r="B825" s="2">
        <v>4</v>
      </c>
      <c r="C825" s="2" t="s">
        <v>197</v>
      </c>
      <c r="D825" s="2" t="s">
        <v>109</v>
      </c>
      <c r="E825" s="2" t="s">
        <v>132</v>
      </c>
      <c r="F825" s="2">
        <v>0</v>
      </c>
      <c r="G825" s="2">
        <v>0</v>
      </c>
      <c r="H825" s="2">
        <v>5229439</v>
      </c>
      <c r="I825" s="2">
        <v>1132</v>
      </c>
      <c r="J825" s="2">
        <v>5229439</v>
      </c>
      <c r="K825" s="2">
        <v>790223</v>
      </c>
      <c r="L825" s="2">
        <v>1511</v>
      </c>
    </row>
    <row r="826" spans="1:12">
      <c r="A826" s="2">
        <v>1987</v>
      </c>
      <c r="B826" s="2">
        <v>4</v>
      </c>
      <c r="C826" s="2" t="s">
        <v>197</v>
      </c>
      <c r="D826" s="2" t="s">
        <v>110</v>
      </c>
      <c r="E826" s="2" t="s">
        <v>288</v>
      </c>
      <c r="F826" s="2">
        <v>896453</v>
      </c>
      <c r="G826" s="2">
        <v>589</v>
      </c>
      <c r="H826" s="2">
        <v>8580</v>
      </c>
      <c r="I826" s="2">
        <v>15</v>
      </c>
      <c r="J826" s="2">
        <v>905033</v>
      </c>
      <c r="K826" s="2">
        <v>399565</v>
      </c>
      <c r="L826" s="2">
        <v>878</v>
      </c>
    </row>
    <row r="827" spans="1:12">
      <c r="A827" s="2">
        <v>1987</v>
      </c>
      <c r="B827" s="2">
        <v>4</v>
      </c>
      <c r="C827" s="2" t="s">
        <v>197</v>
      </c>
      <c r="D827" s="2" t="s">
        <v>110</v>
      </c>
      <c r="E827" s="2" t="s">
        <v>133</v>
      </c>
      <c r="F827" s="2">
        <v>4063407</v>
      </c>
      <c r="G827" s="2">
        <v>1831</v>
      </c>
      <c r="H827" s="2">
        <v>0</v>
      </c>
      <c r="I827" s="2">
        <v>0</v>
      </c>
      <c r="J827" s="2">
        <v>4063407</v>
      </c>
      <c r="K827" s="2">
        <v>1186108</v>
      </c>
      <c r="L827" s="2">
        <v>2405</v>
      </c>
    </row>
    <row r="828" spans="1:12">
      <c r="A828" s="2">
        <v>1988</v>
      </c>
      <c r="B828" s="2">
        <v>1</v>
      </c>
      <c r="C828" s="2" t="s">
        <v>276</v>
      </c>
      <c r="D828" s="2" t="s">
        <v>276</v>
      </c>
      <c r="E828" s="2" t="s">
        <v>134</v>
      </c>
      <c r="F828" s="2">
        <v>0</v>
      </c>
      <c r="G828" s="2">
        <v>0</v>
      </c>
      <c r="H828" s="2">
        <v>0</v>
      </c>
      <c r="I828" s="2">
        <v>0</v>
      </c>
      <c r="J828" s="2">
        <v>0</v>
      </c>
      <c r="K828" s="2">
        <v>2144</v>
      </c>
      <c r="L828" s="2">
        <v>4</v>
      </c>
    </row>
    <row r="829" spans="1:12">
      <c r="A829" s="2">
        <v>1988</v>
      </c>
      <c r="B829" s="2">
        <v>1</v>
      </c>
      <c r="E829" s="2" t="s">
        <v>287</v>
      </c>
      <c r="F829" s="2">
        <v>0</v>
      </c>
      <c r="G829" s="2">
        <v>0</v>
      </c>
      <c r="H829" s="2">
        <v>4314</v>
      </c>
      <c r="I829" s="2">
        <v>13</v>
      </c>
      <c r="J829" s="2">
        <v>4314</v>
      </c>
      <c r="K829" s="2">
        <v>5262</v>
      </c>
      <c r="L829" s="2">
        <v>13</v>
      </c>
    </row>
    <row r="830" spans="1:12">
      <c r="A830" s="2">
        <v>1988</v>
      </c>
      <c r="B830" s="2">
        <v>1</v>
      </c>
      <c r="E830" s="2" t="s">
        <v>121</v>
      </c>
      <c r="F830" s="2">
        <v>0</v>
      </c>
      <c r="G830" s="2">
        <v>18</v>
      </c>
      <c r="H830" s="2">
        <v>0</v>
      </c>
      <c r="I830" s="2">
        <v>0</v>
      </c>
      <c r="J830" s="2">
        <v>0</v>
      </c>
      <c r="K830" s="2">
        <v>6431</v>
      </c>
      <c r="L830" s="2">
        <v>22</v>
      </c>
    </row>
    <row r="831" spans="1:12">
      <c r="A831" s="2">
        <v>1988</v>
      </c>
      <c r="B831" s="2">
        <v>1</v>
      </c>
      <c r="E831" s="2" t="s">
        <v>112</v>
      </c>
      <c r="F831" s="2">
        <v>0</v>
      </c>
      <c r="G831" s="2">
        <v>0</v>
      </c>
      <c r="H831" s="2">
        <v>0</v>
      </c>
      <c r="I831" s="2">
        <v>0</v>
      </c>
      <c r="J831" s="2">
        <v>0</v>
      </c>
      <c r="K831" s="2">
        <v>125</v>
      </c>
      <c r="L831" s="2">
        <v>1</v>
      </c>
    </row>
    <row r="832" spans="1:12">
      <c r="A832" s="2">
        <v>1988</v>
      </c>
      <c r="B832" s="2">
        <v>1</v>
      </c>
      <c r="C832" s="2" t="s">
        <v>277</v>
      </c>
      <c r="D832" s="2" t="s">
        <v>278</v>
      </c>
      <c r="E832" s="2" t="s">
        <v>113</v>
      </c>
      <c r="F832" s="2">
        <v>17508798</v>
      </c>
      <c r="G832" s="2">
        <v>12247</v>
      </c>
      <c r="H832" s="2">
        <v>11148908</v>
      </c>
      <c r="I832" s="2">
        <v>6441</v>
      </c>
      <c r="J832" s="2">
        <v>28944149</v>
      </c>
      <c r="K832" s="2">
        <v>12724228</v>
      </c>
      <c r="L832" s="2">
        <v>24588</v>
      </c>
    </row>
    <row r="833" spans="1:12">
      <c r="A833" s="2">
        <v>1988</v>
      </c>
      <c r="B833" s="2">
        <v>1</v>
      </c>
      <c r="C833" s="2" t="s">
        <v>277</v>
      </c>
      <c r="D833" s="2" t="s">
        <v>278</v>
      </c>
      <c r="E833" s="2" t="s">
        <v>114</v>
      </c>
      <c r="F833" s="2">
        <v>1036451</v>
      </c>
      <c r="G833" s="2">
        <v>1035</v>
      </c>
      <c r="H833" s="2">
        <v>260558</v>
      </c>
      <c r="I833" s="2">
        <v>233</v>
      </c>
      <c r="J833" s="2">
        <v>1297009</v>
      </c>
      <c r="K833" s="2">
        <v>938648</v>
      </c>
      <c r="L833" s="2">
        <v>1620</v>
      </c>
    </row>
    <row r="834" spans="1:12">
      <c r="A834" s="2">
        <v>1988</v>
      </c>
      <c r="B834" s="2">
        <v>1</v>
      </c>
      <c r="C834" s="2" t="s">
        <v>277</v>
      </c>
      <c r="D834" s="2" t="s">
        <v>278</v>
      </c>
      <c r="E834" s="2" t="s">
        <v>115</v>
      </c>
      <c r="F834" s="2">
        <v>9778178</v>
      </c>
      <c r="G834" s="2">
        <v>8019</v>
      </c>
      <c r="H834" s="2">
        <v>1949453</v>
      </c>
      <c r="I834" s="2">
        <v>1298</v>
      </c>
      <c r="J834" s="2">
        <v>11778947</v>
      </c>
      <c r="K834" s="2">
        <v>6075304</v>
      </c>
      <c r="L834" s="2">
        <v>12417</v>
      </c>
    </row>
    <row r="835" spans="1:12">
      <c r="A835" s="2">
        <v>1988</v>
      </c>
      <c r="B835" s="2">
        <v>1</v>
      </c>
      <c r="C835" s="2" t="s">
        <v>277</v>
      </c>
      <c r="D835" s="2" t="s">
        <v>278</v>
      </c>
      <c r="E835" s="2" t="s">
        <v>325</v>
      </c>
      <c r="F835" s="2">
        <v>16407448</v>
      </c>
      <c r="G835" s="2">
        <v>10816</v>
      </c>
      <c r="H835" s="2">
        <v>6443974</v>
      </c>
      <c r="I835" s="2">
        <v>3086</v>
      </c>
      <c r="J835" s="2">
        <v>23023184</v>
      </c>
      <c r="K835" s="2">
        <v>9504649</v>
      </c>
      <c r="L835" s="2">
        <v>18181</v>
      </c>
    </row>
    <row r="836" spans="1:12">
      <c r="A836" s="2">
        <v>1988</v>
      </c>
      <c r="B836" s="2">
        <v>1</v>
      </c>
      <c r="C836" s="2" t="s">
        <v>277</v>
      </c>
      <c r="D836" s="2" t="s">
        <v>279</v>
      </c>
      <c r="E836" s="2" t="s">
        <v>116</v>
      </c>
      <c r="F836" s="2">
        <v>607932</v>
      </c>
      <c r="G836" s="2">
        <v>233</v>
      </c>
      <c r="H836" s="2">
        <v>317278</v>
      </c>
      <c r="I836" s="2">
        <v>263</v>
      </c>
      <c r="J836" s="2">
        <v>925294</v>
      </c>
      <c r="K836" s="2">
        <v>324556</v>
      </c>
      <c r="L836" s="2">
        <v>627</v>
      </c>
    </row>
    <row r="837" spans="1:12">
      <c r="A837" s="2">
        <v>1988</v>
      </c>
      <c r="B837" s="2">
        <v>1</v>
      </c>
      <c r="C837" s="2" t="s">
        <v>277</v>
      </c>
      <c r="D837" s="2" t="s">
        <v>279</v>
      </c>
      <c r="E837" s="2" t="s">
        <v>117</v>
      </c>
      <c r="F837" s="2">
        <v>3035653</v>
      </c>
      <c r="G837" s="2">
        <v>2180</v>
      </c>
      <c r="H837" s="2">
        <v>5885416</v>
      </c>
      <c r="I837" s="2">
        <v>3511</v>
      </c>
      <c r="J837" s="2">
        <v>9120426</v>
      </c>
      <c r="K837" s="2">
        <v>3949801</v>
      </c>
      <c r="L837" s="2">
        <v>7326</v>
      </c>
    </row>
    <row r="838" spans="1:12">
      <c r="A838" s="2">
        <v>1988</v>
      </c>
      <c r="B838" s="2">
        <v>1</v>
      </c>
      <c r="C838" s="2" t="s">
        <v>277</v>
      </c>
      <c r="D838" s="2" t="s">
        <v>279</v>
      </c>
      <c r="E838" s="2" t="s">
        <v>112</v>
      </c>
      <c r="F838" s="2">
        <v>9603979</v>
      </c>
      <c r="G838" s="2">
        <v>8188</v>
      </c>
      <c r="H838" s="2">
        <v>7092534</v>
      </c>
      <c r="I838" s="2">
        <v>4657</v>
      </c>
      <c r="J838" s="2">
        <v>16965920</v>
      </c>
      <c r="K838" s="2">
        <v>8517584</v>
      </c>
      <c r="L838" s="2">
        <v>16188</v>
      </c>
    </row>
    <row r="839" spans="1:12">
      <c r="A839" s="2">
        <v>1988</v>
      </c>
      <c r="B839" s="2">
        <v>1</v>
      </c>
      <c r="C839" s="2" t="s">
        <v>277</v>
      </c>
      <c r="D839" s="2" t="s">
        <v>279</v>
      </c>
      <c r="E839" s="2" t="s">
        <v>325</v>
      </c>
      <c r="F839" s="2">
        <v>11813000</v>
      </c>
      <c r="G839" s="2">
        <v>6781</v>
      </c>
      <c r="H839" s="2">
        <v>1826303</v>
      </c>
      <c r="I839" s="2">
        <v>1162</v>
      </c>
      <c r="J839" s="2">
        <v>13647745</v>
      </c>
      <c r="K839" s="2">
        <v>5544183</v>
      </c>
      <c r="L839" s="2">
        <v>9933</v>
      </c>
    </row>
    <row r="840" spans="1:12">
      <c r="A840" s="2">
        <v>1988</v>
      </c>
      <c r="B840" s="2">
        <v>1</v>
      </c>
      <c r="C840" s="2" t="s">
        <v>277</v>
      </c>
      <c r="D840" s="2" t="s">
        <v>280</v>
      </c>
      <c r="E840" s="2" t="s">
        <v>112</v>
      </c>
      <c r="F840" s="2">
        <v>165796</v>
      </c>
      <c r="G840" s="2">
        <v>344</v>
      </c>
      <c r="H840" s="2">
        <v>451515</v>
      </c>
      <c r="I840" s="2">
        <v>657</v>
      </c>
      <c r="J840" s="2">
        <v>759014</v>
      </c>
      <c r="K840" s="2">
        <v>917197</v>
      </c>
      <c r="L840" s="2">
        <v>2133</v>
      </c>
    </row>
    <row r="841" spans="1:12">
      <c r="A841" s="2">
        <v>1988</v>
      </c>
      <c r="B841" s="2">
        <v>1</v>
      </c>
      <c r="C841" s="2" t="s">
        <v>277</v>
      </c>
      <c r="D841" s="2" t="s">
        <v>281</v>
      </c>
      <c r="E841" s="2" t="s">
        <v>287</v>
      </c>
      <c r="F841" s="2">
        <v>3916138</v>
      </c>
      <c r="G841" s="2">
        <v>3688</v>
      </c>
      <c r="H841" s="2">
        <v>2796149</v>
      </c>
      <c r="I841" s="2">
        <v>1782</v>
      </c>
      <c r="J841" s="2">
        <v>6713121</v>
      </c>
      <c r="K841" s="2">
        <v>3586273</v>
      </c>
      <c r="L841" s="2">
        <v>6953</v>
      </c>
    </row>
    <row r="842" spans="1:12">
      <c r="A842" s="2">
        <v>1988</v>
      </c>
      <c r="B842" s="2">
        <v>1</v>
      </c>
      <c r="C842" s="2" t="s">
        <v>277</v>
      </c>
      <c r="D842" s="2" t="s">
        <v>281</v>
      </c>
      <c r="E842" s="2" t="s">
        <v>114</v>
      </c>
      <c r="F842" s="2">
        <v>236857</v>
      </c>
      <c r="G842" s="2">
        <v>239</v>
      </c>
      <c r="H842" s="2">
        <v>112259</v>
      </c>
      <c r="I842" s="2">
        <v>89</v>
      </c>
      <c r="J842" s="2">
        <v>349116</v>
      </c>
      <c r="K842" s="2">
        <v>189476</v>
      </c>
      <c r="L842" s="2">
        <v>395</v>
      </c>
    </row>
    <row r="843" spans="1:12">
      <c r="A843" s="2">
        <v>1988</v>
      </c>
      <c r="B843" s="2">
        <v>1</v>
      </c>
      <c r="C843" s="2" t="s">
        <v>328</v>
      </c>
      <c r="D843" s="2" t="s">
        <v>173</v>
      </c>
      <c r="E843" s="2" t="s">
        <v>119</v>
      </c>
      <c r="F843" s="2">
        <v>0</v>
      </c>
      <c r="G843" s="2">
        <v>0</v>
      </c>
      <c r="H843" s="2">
        <v>18141</v>
      </c>
      <c r="I843" s="2">
        <v>19</v>
      </c>
      <c r="J843" s="2">
        <v>18141</v>
      </c>
      <c r="K843" s="2">
        <v>9592</v>
      </c>
      <c r="L843" s="2">
        <v>21</v>
      </c>
    </row>
    <row r="844" spans="1:12">
      <c r="A844" s="2">
        <v>1988</v>
      </c>
      <c r="B844" s="2">
        <v>1</v>
      </c>
      <c r="C844" s="2" t="s">
        <v>328</v>
      </c>
      <c r="D844" s="2" t="s">
        <v>181</v>
      </c>
      <c r="E844" s="2" t="s">
        <v>120</v>
      </c>
      <c r="F844" s="2">
        <v>0</v>
      </c>
      <c r="G844" s="2">
        <v>0</v>
      </c>
      <c r="H844" s="2">
        <v>663994</v>
      </c>
      <c r="I844" s="2">
        <v>57</v>
      </c>
      <c r="J844" s="2">
        <v>663994</v>
      </c>
      <c r="K844" s="2">
        <v>43908</v>
      </c>
      <c r="L844" s="2">
        <v>82</v>
      </c>
    </row>
    <row r="845" spans="1:12">
      <c r="A845" s="2">
        <v>1988</v>
      </c>
      <c r="B845" s="2">
        <v>1</v>
      </c>
      <c r="C845" s="2" t="s">
        <v>328</v>
      </c>
      <c r="D845" s="2" t="s">
        <v>181</v>
      </c>
      <c r="E845" s="2" t="s">
        <v>286</v>
      </c>
      <c r="F845" s="2">
        <v>0</v>
      </c>
      <c r="G845" s="2">
        <v>0</v>
      </c>
      <c r="H845" s="2">
        <v>13382128</v>
      </c>
      <c r="I845" s="2">
        <v>3599</v>
      </c>
      <c r="J845" s="2">
        <v>13382128</v>
      </c>
      <c r="K845" s="2">
        <v>1941561</v>
      </c>
      <c r="L845" s="2">
        <v>3749</v>
      </c>
    </row>
    <row r="846" spans="1:12">
      <c r="A846" s="2">
        <v>1988</v>
      </c>
      <c r="B846" s="2">
        <v>1</v>
      </c>
      <c r="C846" s="2" t="s">
        <v>182</v>
      </c>
      <c r="D846" s="2" t="s">
        <v>183</v>
      </c>
      <c r="E846" s="2" t="s">
        <v>121</v>
      </c>
      <c r="F846" s="2">
        <v>10203814</v>
      </c>
      <c r="G846" s="2">
        <v>7168</v>
      </c>
      <c r="H846" s="2">
        <v>4742906</v>
      </c>
      <c r="I846" s="2">
        <v>2422</v>
      </c>
      <c r="J846" s="2">
        <v>14949838</v>
      </c>
      <c r="K846" s="2">
        <v>6522076</v>
      </c>
      <c r="L846" s="2">
        <v>12148</v>
      </c>
    </row>
    <row r="847" spans="1:12">
      <c r="A847" s="2">
        <v>1988</v>
      </c>
      <c r="B847" s="2">
        <v>1</v>
      </c>
      <c r="C847" s="2" t="s">
        <v>182</v>
      </c>
      <c r="D847" s="2" t="s">
        <v>183</v>
      </c>
      <c r="E847" s="2" t="s">
        <v>289</v>
      </c>
      <c r="F847" s="2">
        <v>247930</v>
      </c>
      <c r="G847" s="2">
        <v>116</v>
      </c>
      <c r="H847" s="2">
        <v>6911627</v>
      </c>
      <c r="I847" s="2">
        <v>3260</v>
      </c>
      <c r="J847" s="2">
        <v>7159557</v>
      </c>
      <c r="K847" s="2">
        <v>2203720</v>
      </c>
      <c r="L847" s="2">
        <v>3924</v>
      </c>
    </row>
    <row r="848" spans="1:12">
      <c r="A848" s="2">
        <v>1988</v>
      </c>
      <c r="B848" s="2">
        <v>1</v>
      </c>
      <c r="C848" s="2" t="s">
        <v>182</v>
      </c>
      <c r="D848" s="2" t="s">
        <v>183</v>
      </c>
      <c r="E848" s="2" t="s">
        <v>113</v>
      </c>
      <c r="F848" s="2">
        <v>6847948</v>
      </c>
      <c r="G848" s="2">
        <v>3704</v>
      </c>
      <c r="H848" s="2">
        <v>3728619</v>
      </c>
      <c r="I848" s="2">
        <v>1817</v>
      </c>
      <c r="J848" s="2">
        <v>10581172</v>
      </c>
      <c r="K848" s="2">
        <v>3780114</v>
      </c>
      <c r="L848" s="2">
        <v>6713</v>
      </c>
    </row>
    <row r="849" spans="1:12">
      <c r="A849" s="2">
        <v>1988</v>
      </c>
      <c r="B849" s="2">
        <v>1</v>
      </c>
      <c r="C849" s="2" t="s">
        <v>182</v>
      </c>
      <c r="D849" s="2" t="s">
        <v>184</v>
      </c>
      <c r="E849" s="2" t="s">
        <v>122</v>
      </c>
      <c r="F849" s="2">
        <v>0</v>
      </c>
      <c r="G849" s="2">
        <v>0</v>
      </c>
      <c r="H849" s="2">
        <v>93234</v>
      </c>
      <c r="I849" s="2">
        <v>113</v>
      </c>
      <c r="J849" s="2">
        <v>93234</v>
      </c>
      <c r="K849" s="2">
        <v>71774</v>
      </c>
      <c r="L849" s="2">
        <v>134</v>
      </c>
    </row>
    <row r="850" spans="1:12">
      <c r="A850" s="2">
        <v>1988</v>
      </c>
      <c r="B850" s="2">
        <v>1</v>
      </c>
      <c r="C850" s="2" t="s">
        <v>182</v>
      </c>
      <c r="D850" s="2" t="s">
        <v>184</v>
      </c>
      <c r="E850" s="2" t="s">
        <v>123</v>
      </c>
      <c r="F850" s="2">
        <v>0</v>
      </c>
      <c r="G850" s="2">
        <v>0</v>
      </c>
      <c r="H850" s="2">
        <v>66230</v>
      </c>
      <c r="I850" s="2">
        <v>79</v>
      </c>
      <c r="J850" s="2">
        <v>66230</v>
      </c>
      <c r="K850" s="2">
        <v>37267</v>
      </c>
      <c r="L850" s="2">
        <v>88</v>
      </c>
    </row>
    <row r="851" spans="1:12">
      <c r="A851" s="2">
        <v>1988</v>
      </c>
      <c r="B851" s="2">
        <v>1</v>
      </c>
      <c r="C851" s="2" t="s">
        <v>182</v>
      </c>
      <c r="D851" s="2" t="s">
        <v>184</v>
      </c>
      <c r="E851" s="2" t="s">
        <v>124</v>
      </c>
      <c r="F851" s="2">
        <v>0</v>
      </c>
      <c r="G851" s="2">
        <v>0</v>
      </c>
      <c r="H851" s="2">
        <v>1282563</v>
      </c>
      <c r="I851" s="2">
        <v>918</v>
      </c>
      <c r="J851" s="2">
        <v>1282563</v>
      </c>
      <c r="K851" s="2">
        <v>514133</v>
      </c>
      <c r="L851" s="2">
        <v>984</v>
      </c>
    </row>
    <row r="852" spans="1:12">
      <c r="A852" s="2">
        <v>1988</v>
      </c>
      <c r="B852" s="2">
        <v>1</v>
      </c>
      <c r="C852" s="2" t="s">
        <v>182</v>
      </c>
      <c r="D852" s="2" t="s">
        <v>184</v>
      </c>
      <c r="E852" s="2" t="s">
        <v>125</v>
      </c>
      <c r="F852" s="2">
        <v>0</v>
      </c>
      <c r="G852" s="2">
        <v>6</v>
      </c>
      <c r="H852" s="2">
        <v>579045</v>
      </c>
      <c r="I852" s="2">
        <v>499</v>
      </c>
      <c r="J852" s="2">
        <v>579057</v>
      </c>
      <c r="K852" s="2">
        <v>304034</v>
      </c>
      <c r="L852" s="2">
        <v>580</v>
      </c>
    </row>
    <row r="853" spans="1:12">
      <c r="A853" s="2">
        <v>1988</v>
      </c>
      <c r="B853" s="2">
        <v>1</v>
      </c>
      <c r="C853" s="2" t="s">
        <v>190</v>
      </c>
      <c r="D853" s="2" t="s">
        <v>191</v>
      </c>
      <c r="E853" s="2" t="s">
        <v>126</v>
      </c>
      <c r="F853" s="2">
        <v>0</v>
      </c>
      <c r="G853" s="2">
        <v>0</v>
      </c>
      <c r="H853" s="2">
        <v>71000</v>
      </c>
      <c r="I853" s="2">
        <v>12</v>
      </c>
      <c r="J853" s="2">
        <v>71000</v>
      </c>
      <c r="K853" s="2">
        <v>6373</v>
      </c>
      <c r="L853" s="2">
        <v>14</v>
      </c>
    </row>
    <row r="854" spans="1:12">
      <c r="A854" s="2">
        <v>1988</v>
      </c>
      <c r="B854" s="2">
        <v>1</v>
      </c>
      <c r="C854" s="2" t="s">
        <v>190</v>
      </c>
      <c r="D854" s="2" t="s">
        <v>191</v>
      </c>
      <c r="E854" s="2" t="s">
        <v>127</v>
      </c>
      <c r="F854" s="2">
        <v>0</v>
      </c>
      <c r="G854" s="2">
        <v>0</v>
      </c>
      <c r="H854" s="2">
        <v>7570158</v>
      </c>
      <c r="I854" s="2">
        <v>911</v>
      </c>
      <c r="J854" s="2">
        <v>7570158</v>
      </c>
      <c r="K854" s="2">
        <v>500368</v>
      </c>
      <c r="L854" s="2">
        <v>980</v>
      </c>
    </row>
    <row r="855" spans="1:12">
      <c r="A855" s="2">
        <v>1988</v>
      </c>
      <c r="B855" s="2">
        <v>1</v>
      </c>
      <c r="C855" s="2" t="s">
        <v>190</v>
      </c>
      <c r="D855" s="2" t="s">
        <v>186</v>
      </c>
      <c r="E855" s="2" t="s">
        <v>126</v>
      </c>
      <c r="F855" s="2">
        <v>0</v>
      </c>
      <c r="G855" s="2">
        <v>0</v>
      </c>
      <c r="H855" s="2">
        <v>10419399</v>
      </c>
      <c r="I855" s="2">
        <v>934</v>
      </c>
      <c r="J855" s="2">
        <v>10419399</v>
      </c>
      <c r="K855" s="2">
        <v>542440</v>
      </c>
      <c r="L855" s="2">
        <v>1054</v>
      </c>
    </row>
    <row r="856" spans="1:12">
      <c r="A856" s="2">
        <v>1988</v>
      </c>
      <c r="B856" s="2">
        <v>1</v>
      </c>
      <c r="C856" s="2" t="s">
        <v>190</v>
      </c>
      <c r="D856" s="2" t="s">
        <v>186</v>
      </c>
      <c r="E856" s="2" t="s">
        <v>128</v>
      </c>
      <c r="F856" s="2">
        <v>0</v>
      </c>
      <c r="G856" s="2">
        <v>0</v>
      </c>
      <c r="H856" s="2">
        <v>32243064</v>
      </c>
      <c r="I856" s="2">
        <v>2365</v>
      </c>
      <c r="J856" s="2">
        <v>32243064</v>
      </c>
      <c r="K856" s="2">
        <v>1427108</v>
      </c>
      <c r="L856" s="2">
        <v>2907</v>
      </c>
    </row>
    <row r="857" spans="1:12">
      <c r="A857" s="2">
        <v>1988</v>
      </c>
      <c r="B857" s="2">
        <v>1</v>
      </c>
      <c r="C857" s="2" t="s">
        <v>187</v>
      </c>
      <c r="D857" s="2" t="s">
        <v>195</v>
      </c>
      <c r="E857" s="2" t="s">
        <v>129</v>
      </c>
      <c r="F857" s="2">
        <v>0</v>
      </c>
      <c r="G857" s="2">
        <v>0</v>
      </c>
      <c r="H857" s="2">
        <v>413350</v>
      </c>
      <c r="I857" s="2">
        <v>96</v>
      </c>
      <c r="J857" s="2">
        <v>413350</v>
      </c>
      <c r="K857" s="2">
        <v>63324</v>
      </c>
      <c r="L857" s="2">
        <v>112</v>
      </c>
    </row>
    <row r="858" spans="1:12">
      <c r="A858" s="2">
        <v>1988</v>
      </c>
      <c r="B858" s="2">
        <v>1</v>
      </c>
      <c r="C858" s="2" t="s">
        <v>187</v>
      </c>
      <c r="D858" s="2" t="s">
        <v>196</v>
      </c>
      <c r="E858" s="2" t="s">
        <v>130</v>
      </c>
      <c r="F858" s="2">
        <v>0</v>
      </c>
      <c r="G858" s="2">
        <v>0</v>
      </c>
      <c r="H858" s="2">
        <v>1369425</v>
      </c>
      <c r="I858" s="2">
        <v>671</v>
      </c>
      <c r="J858" s="2">
        <v>1369425</v>
      </c>
      <c r="K858" s="2">
        <v>392703</v>
      </c>
      <c r="L858" s="2">
        <v>806</v>
      </c>
    </row>
    <row r="859" spans="1:12">
      <c r="A859" s="2">
        <v>1988</v>
      </c>
      <c r="B859" s="2">
        <v>1</v>
      </c>
      <c r="C859" s="2" t="s">
        <v>197</v>
      </c>
      <c r="D859" s="2" t="s">
        <v>11</v>
      </c>
      <c r="E859" s="2" t="s">
        <v>131</v>
      </c>
      <c r="F859" s="2">
        <v>0</v>
      </c>
      <c r="G859" s="2">
        <v>0</v>
      </c>
      <c r="H859" s="2">
        <v>2696328</v>
      </c>
      <c r="I859" s="2">
        <v>871</v>
      </c>
      <c r="J859" s="2">
        <v>2696328</v>
      </c>
      <c r="K859" s="2">
        <v>505791</v>
      </c>
      <c r="L859" s="2">
        <v>914</v>
      </c>
    </row>
    <row r="860" spans="1:12">
      <c r="A860" s="2">
        <v>1988</v>
      </c>
      <c r="B860" s="2">
        <v>1</v>
      </c>
      <c r="C860" s="2" t="s">
        <v>197</v>
      </c>
      <c r="D860" s="2" t="s">
        <v>267</v>
      </c>
      <c r="E860" s="2" t="s">
        <v>288</v>
      </c>
      <c r="F860" s="2">
        <v>0</v>
      </c>
      <c r="G860" s="2">
        <v>0</v>
      </c>
      <c r="H860" s="2">
        <v>0</v>
      </c>
      <c r="I860" s="2">
        <v>14</v>
      </c>
      <c r="J860" s="2">
        <v>0</v>
      </c>
      <c r="K860" s="2">
        <v>7841</v>
      </c>
      <c r="L860" s="2">
        <v>17</v>
      </c>
    </row>
    <row r="861" spans="1:12">
      <c r="A861" s="2">
        <v>1988</v>
      </c>
      <c r="B861" s="2">
        <v>1</v>
      </c>
      <c r="C861" s="2" t="s">
        <v>197</v>
      </c>
      <c r="D861" s="2" t="s">
        <v>268</v>
      </c>
      <c r="E861" s="2" t="s">
        <v>288</v>
      </c>
      <c r="F861" s="2">
        <v>513952</v>
      </c>
      <c r="G861" s="2">
        <v>175</v>
      </c>
      <c r="H861" s="2">
        <v>2134285</v>
      </c>
      <c r="I861" s="2">
        <v>573</v>
      </c>
      <c r="J861" s="2">
        <v>2648237</v>
      </c>
      <c r="K861" s="2">
        <v>498862</v>
      </c>
      <c r="L861" s="2">
        <v>989</v>
      </c>
    </row>
    <row r="862" spans="1:12">
      <c r="A862" s="2">
        <v>1988</v>
      </c>
      <c r="B862" s="2">
        <v>1</v>
      </c>
      <c r="C862" s="2" t="s">
        <v>197</v>
      </c>
      <c r="D862" s="2" t="s">
        <v>268</v>
      </c>
      <c r="E862" s="2" t="s">
        <v>128</v>
      </c>
      <c r="F862" s="2">
        <v>264162</v>
      </c>
      <c r="G862" s="2">
        <v>80</v>
      </c>
      <c r="H862" s="2">
        <v>4619230</v>
      </c>
      <c r="I862" s="2">
        <v>1227</v>
      </c>
      <c r="J862" s="2">
        <v>4883392</v>
      </c>
      <c r="K862" s="2">
        <v>805282</v>
      </c>
      <c r="L862" s="2">
        <v>1561</v>
      </c>
    </row>
    <row r="863" spans="1:12">
      <c r="A863" s="2">
        <v>1988</v>
      </c>
      <c r="B863" s="2">
        <v>1</v>
      </c>
      <c r="C863" s="2" t="s">
        <v>197</v>
      </c>
      <c r="D863" s="2" t="s">
        <v>269</v>
      </c>
      <c r="E863" s="2" t="s">
        <v>288</v>
      </c>
      <c r="F863" s="2">
        <v>274233</v>
      </c>
      <c r="G863" s="2">
        <v>194</v>
      </c>
      <c r="H863" s="2">
        <v>0</v>
      </c>
      <c r="I863" s="2">
        <v>1</v>
      </c>
      <c r="J863" s="2">
        <v>274233</v>
      </c>
      <c r="K863" s="2">
        <v>139130</v>
      </c>
      <c r="L863" s="2">
        <v>254</v>
      </c>
    </row>
    <row r="864" spans="1:12">
      <c r="A864" s="2">
        <v>1988</v>
      </c>
      <c r="B864" s="2">
        <v>1</v>
      </c>
      <c r="C864" s="2" t="s">
        <v>197</v>
      </c>
      <c r="D864" s="2" t="s">
        <v>269</v>
      </c>
      <c r="E864" s="2" t="s">
        <v>132</v>
      </c>
      <c r="F864" s="2">
        <v>180882</v>
      </c>
      <c r="G864" s="2">
        <v>106</v>
      </c>
      <c r="H864" s="2">
        <v>224013</v>
      </c>
      <c r="I864" s="2">
        <v>141</v>
      </c>
      <c r="J864" s="2">
        <v>404895</v>
      </c>
      <c r="K864" s="2">
        <v>148306</v>
      </c>
      <c r="L864" s="2">
        <v>320</v>
      </c>
    </row>
    <row r="865" spans="1:12">
      <c r="A865" s="2">
        <v>1988</v>
      </c>
      <c r="B865" s="2">
        <v>1</v>
      </c>
      <c r="C865" s="2" t="s">
        <v>197</v>
      </c>
      <c r="D865" s="2" t="s">
        <v>109</v>
      </c>
      <c r="E865" s="2" t="s">
        <v>132</v>
      </c>
      <c r="F865" s="2">
        <v>0</v>
      </c>
      <c r="G865" s="2">
        <v>0</v>
      </c>
      <c r="H865" s="2">
        <v>5266376</v>
      </c>
      <c r="I865" s="2">
        <v>1123</v>
      </c>
      <c r="J865" s="2">
        <v>5266376</v>
      </c>
      <c r="K865" s="2">
        <v>763078</v>
      </c>
      <c r="L865" s="2">
        <v>1489</v>
      </c>
    </row>
    <row r="866" spans="1:12">
      <c r="A866" s="2">
        <v>1988</v>
      </c>
      <c r="B866" s="2">
        <v>1</v>
      </c>
      <c r="C866" s="2" t="s">
        <v>197</v>
      </c>
      <c r="D866" s="2" t="s">
        <v>110</v>
      </c>
      <c r="E866" s="2" t="s">
        <v>288</v>
      </c>
      <c r="F866" s="2">
        <v>615761</v>
      </c>
      <c r="G866" s="2">
        <v>559</v>
      </c>
      <c r="H866" s="2">
        <v>52320</v>
      </c>
      <c r="I866" s="2">
        <v>15</v>
      </c>
      <c r="J866" s="2">
        <v>668081</v>
      </c>
      <c r="K866" s="2">
        <v>416446</v>
      </c>
      <c r="L866" s="2">
        <v>844</v>
      </c>
    </row>
    <row r="867" spans="1:12">
      <c r="A867" s="2">
        <v>1988</v>
      </c>
      <c r="B867" s="2">
        <v>1</v>
      </c>
      <c r="C867" s="2" t="s">
        <v>197</v>
      </c>
      <c r="D867" s="2" t="s">
        <v>110</v>
      </c>
      <c r="E867" s="2" t="s">
        <v>133</v>
      </c>
      <c r="F867" s="2">
        <v>4716780</v>
      </c>
      <c r="G867" s="2">
        <v>1876</v>
      </c>
      <c r="H867" s="2">
        <v>0</v>
      </c>
      <c r="I867" s="2">
        <v>0</v>
      </c>
      <c r="J867" s="2">
        <v>4716780</v>
      </c>
      <c r="K867" s="2">
        <v>1350267</v>
      </c>
      <c r="L867" s="2">
        <v>2445</v>
      </c>
    </row>
    <row r="868" spans="1:12">
      <c r="A868" s="2">
        <v>1988</v>
      </c>
      <c r="B868" s="2">
        <v>2</v>
      </c>
      <c r="C868" s="2" t="s">
        <v>276</v>
      </c>
      <c r="D868" s="2" t="s">
        <v>276</v>
      </c>
      <c r="E868" s="2" t="s">
        <v>134</v>
      </c>
      <c r="F868" s="2">
        <v>0</v>
      </c>
      <c r="G868" s="2">
        <v>0</v>
      </c>
      <c r="H868" s="2">
        <v>0</v>
      </c>
      <c r="I868" s="2">
        <v>0</v>
      </c>
      <c r="J868" s="2">
        <v>0</v>
      </c>
      <c r="K868" s="2">
        <v>1899</v>
      </c>
      <c r="L868" s="2">
        <v>4</v>
      </c>
    </row>
    <row r="869" spans="1:12">
      <c r="A869" s="2">
        <v>1988</v>
      </c>
      <c r="B869" s="2">
        <v>2</v>
      </c>
      <c r="E869" s="2" t="s">
        <v>287</v>
      </c>
      <c r="F869" s="2">
        <v>0</v>
      </c>
      <c r="G869" s="2">
        <v>0</v>
      </c>
      <c r="H869" s="2">
        <v>0</v>
      </c>
      <c r="I869" s="2">
        <v>5</v>
      </c>
      <c r="J869" s="2">
        <v>0</v>
      </c>
      <c r="K869" s="2">
        <v>1600</v>
      </c>
      <c r="L869" s="2">
        <v>5</v>
      </c>
    </row>
    <row r="870" spans="1:12">
      <c r="A870" s="2">
        <v>1988</v>
      </c>
      <c r="B870" s="2">
        <v>2</v>
      </c>
      <c r="E870" s="2" t="s">
        <v>121</v>
      </c>
      <c r="F870" s="2">
        <v>0</v>
      </c>
      <c r="G870" s="2">
        <v>4</v>
      </c>
      <c r="H870" s="2">
        <v>0</v>
      </c>
      <c r="I870" s="2">
        <v>0</v>
      </c>
      <c r="J870" s="2">
        <v>0</v>
      </c>
      <c r="K870" s="2">
        <v>3276</v>
      </c>
      <c r="L870" s="2">
        <v>6</v>
      </c>
    </row>
    <row r="871" spans="1:12">
      <c r="A871" s="2">
        <v>1988</v>
      </c>
      <c r="B871" s="2">
        <v>2</v>
      </c>
      <c r="C871" s="2" t="s">
        <v>277</v>
      </c>
      <c r="D871" s="2" t="s">
        <v>278</v>
      </c>
      <c r="E871" s="2" t="s">
        <v>113</v>
      </c>
      <c r="F871" s="2">
        <v>15878981</v>
      </c>
      <c r="G871" s="2">
        <v>11347</v>
      </c>
      <c r="H871" s="2">
        <v>9802913</v>
      </c>
      <c r="I871" s="2">
        <v>6320</v>
      </c>
      <c r="J871" s="2">
        <v>25988979</v>
      </c>
      <c r="K871" s="2">
        <v>11385737</v>
      </c>
      <c r="L871" s="2">
        <v>23299</v>
      </c>
    </row>
    <row r="872" spans="1:12">
      <c r="A872" s="2">
        <v>1988</v>
      </c>
      <c r="B872" s="2">
        <v>2</v>
      </c>
      <c r="C872" s="2" t="s">
        <v>277</v>
      </c>
      <c r="D872" s="2" t="s">
        <v>278</v>
      </c>
      <c r="E872" s="2" t="s">
        <v>114</v>
      </c>
      <c r="F872" s="2">
        <v>1060502</v>
      </c>
      <c r="G872" s="2">
        <v>1026</v>
      </c>
      <c r="H872" s="2">
        <v>295068</v>
      </c>
      <c r="I872" s="2">
        <v>247</v>
      </c>
      <c r="J872" s="2">
        <v>1360923</v>
      </c>
      <c r="K872" s="2">
        <v>765985</v>
      </c>
      <c r="L872" s="2">
        <v>1599</v>
      </c>
    </row>
    <row r="873" spans="1:12">
      <c r="A873" s="2">
        <v>1988</v>
      </c>
      <c r="B873" s="2">
        <v>2</v>
      </c>
      <c r="C873" s="2" t="s">
        <v>277</v>
      </c>
      <c r="D873" s="2" t="s">
        <v>278</v>
      </c>
      <c r="E873" s="2" t="s">
        <v>115</v>
      </c>
      <c r="F873" s="2">
        <v>9468847</v>
      </c>
      <c r="G873" s="2">
        <v>7105</v>
      </c>
      <c r="H873" s="2">
        <v>1970824</v>
      </c>
      <c r="I873" s="2">
        <v>1271</v>
      </c>
      <c r="J873" s="2">
        <v>11474854</v>
      </c>
      <c r="K873" s="2">
        <v>5800393</v>
      </c>
      <c r="L873" s="2">
        <v>11384</v>
      </c>
    </row>
    <row r="874" spans="1:12">
      <c r="A874" s="2">
        <v>1988</v>
      </c>
      <c r="B874" s="2">
        <v>2</v>
      </c>
      <c r="C874" s="2" t="s">
        <v>277</v>
      </c>
      <c r="D874" s="2" t="s">
        <v>278</v>
      </c>
      <c r="E874" s="2" t="s">
        <v>325</v>
      </c>
      <c r="F874" s="2">
        <v>15672069</v>
      </c>
      <c r="G874" s="2">
        <v>11536</v>
      </c>
      <c r="H874" s="2">
        <v>5665124</v>
      </c>
      <c r="I874" s="2">
        <v>2963</v>
      </c>
      <c r="J874" s="2">
        <v>21599040</v>
      </c>
      <c r="K874" s="2">
        <v>9158528</v>
      </c>
      <c r="L874" s="2">
        <v>18815</v>
      </c>
    </row>
    <row r="875" spans="1:12">
      <c r="A875" s="2">
        <v>1988</v>
      </c>
      <c r="B875" s="2">
        <v>2</v>
      </c>
      <c r="C875" s="2" t="s">
        <v>277</v>
      </c>
      <c r="D875" s="2" t="s">
        <v>279</v>
      </c>
      <c r="E875" s="2" t="s">
        <v>116</v>
      </c>
      <c r="F875" s="2">
        <v>540147</v>
      </c>
      <c r="G875" s="2">
        <v>233</v>
      </c>
      <c r="H875" s="2">
        <v>231726</v>
      </c>
      <c r="I875" s="2">
        <v>259</v>
      </c>
      <c r="J875" s="2">
        <v>771873</v>
      </c>
      <c r="K875" s="2">
        <v>303500</v>
      </c>
      <c r="L875" s="2">
        <v>623</v>
      </c>
    </row>
    <row r="876" spans="1:12">
      <c r="A876" s="2">
        <v>1988</v>
      </c>
      <c r="B876" s="2">
        <v>2</v>
      </c>
      <c r="C876" s="2" t="s">
        <v>277</v>
      </c>
      <c r="D876" s="2" t="s">
        <v>279</v>
      </c>
      <c r="E876" s="2" t="s">
        <v>117</v>
      </c>
      <c r="F876" s="2">
        <v>2626915</v>
      </c>
      <c r="G876" s="2">
        <v>2071</v>
      </c>
      <c r="H876" s="2">
        <v>5269388</v>
      </c>
      <c r="I876" s="2">
        <v>3351</v>
      </c>
      <c r="J876" s="2">
        <v>8117563</v>
      </c>
      <c r="K876" s="2">
        <v>3585554</v>
      </c>
      <c r="L876" s="2">
        <v>7011</v>
      </c>
    </row>
    <row r="877" spans="1:12">
      <c r="A877" s="2">
        <v>1988</v>
      </c>
      <c r="B877" s="2">
        <v>2</v>
      </c>
      <c r="C877" s="2" t="s">
        <v>277</v>
      </c>
      <c r="D877" s="2" t="s">
        <v>279</v>
      </c>
      <c r="E877" s="2" t="s">
        <v>112</v>
      </c>
      <c r="F877" s="2">
        <v>10286820</v>
      </c>
      <c r="G877" s="2">
        <v>7931</v>
      </c>
      <c r="H877" s="2">
        <v>6467590</v>
      </c>
      <c r="I877" s="2">
        <v>4567</v>
      </c>
      <c r="J877" s="2">
        <v>17153052</v>
      </c>
      <c r="K877" s="2">
        <v>8175193</v>
      </c>
      <c r="L877" s="2">
        <v>15797</v>
      </c>
    </row>
    <row r="878" spans="1:12">
      <c r="A878" s="2">
        <v>1988</v>
      </c>
      <c r="B878" s="2">
        <v>2</v>
      </c>
      <c r="C878" s="2" t="s">
        <v>277</v>
      </c>
      <c r="D878" s="2" t="s">
        <v>279</v>
      </c>
      <c r="E878" s="2" t="s">
        <v>325</v>
      </c>
      <c r="F878" s="2">
        <v>9940701</v>
      </c>
      <c r="G878" s="2">
        <v>6496</v>
      </c>
      <c r="H878" s="2">
        <v>1695489</v>
      </c>
      <c r="I878" s="2">
        <v>1103</v>
      </c>
      <c r="J878" s="2">
        <v>11638971</v>
      </c>
      <c r="K878" s="2">
        <v>4970643</v>
      </c>
      <c r="L878" s="2">
        <v>9578</v>
      </c>
    </row>
    <row r="879" spans="1:12">
      <c r="A879" s="2">
        <v>1988</v>
      </c>
      <c r="B879" s="2">
        <v>2</v>
      </c>
      <c r="C879" s="2" t="s">
        <v>277</v>
      </c>
      <c r="D879" s="2" t="s">
        <v>280</v>
      </c>
      <c r="E879" s="2" t="s">
        <v>112</v>
      </c>
      <c r="F879" s="2">
        <v>127605</v>
      </c>
      <c r="G879" s="2">
        <v>334</v>
      </c>
      <c r="H879" s="2">
        <v>398944</v>
      </c>
      <c r="I879" s="2">
        <v>641</v>
      </c>
      <c r="J879" s="2">
        <v>686608</v>
      </c>
      <c r="K879" s="2">
        <v>847696</v>
      </c>
      <c r="L879" s="2">
        <v>1997</v>
      </c>
    </row>
    <row r="880" spans="1:12">
      <c r="A880" s="2">
        <v>1988</v>
      </c>
      <c r="B880" s="2">
        <v>2</v>
      </c>
      <c r="C880" s="2" t="s">
        <v>277</v>
      </c>
      <c r="D880" s="2" t="s">
        <v>281</v>
      </c>
      <c r="E880" s="2" t="s">
        <v>287</v>
      </c>
      <c r="F880" s="2">
        <v>3601449</v>
      </c>
      <c r="G880" s="2">
        <v>3615</v>
      </c>
      <c r="H880" s="2">
        <v>2864530</v>
      </c>
      <c r="I880" s="2">
        <v>1651</v>
      </c>
      <c r="J880" s="2">
        <v>6465979</v>
      </c>
      <c r="K880" s="2">
        <v>3430781</v>
      </c>
      <c r="L880" s="2">
        <v>6723</v>
      </c>
    </row>
    <row r="881" spans="1:12">
      <c r="A881" s="2">
        <v>1988</v>
      </c>
      <c r="B881" s="2">
        <v>2</v>
      </c>
      <c r="C881" s="2" t="s">
        <v>277</v>
      </c>
      <c r="D881" s="2" t="s">
        <v>281</v>
      </c>
      <c r="E881" s="2" t="s">
        <v>114</v>
      </c>
      <c r="F881" s="2">
        <v>279593</v>
      </c>
      <c r="G881" s="2">
        <v>270</v>
      </c>
      <c r="H881" s="2">
        <v>133584</v>
      </c>
      <c r="I881" s="2">
        <v>103</v>
      </c>
      <c r="J881" s="2">
        <v>413177</v>
      </c>
      <c r="K881" s="2">
        <v>226091</v>
      </c>
      <c r="L881" s="2">
        <v>445</v>
      </c>
    </row>
    <row r="882" spans="1:12">
      <c r="A882" s="2">
        <v>1988</v>
      </c>
      <c r="B882" s="2">
        <v>2</v>
      </c>
      <c r="C882" s="2" t="s">
        <v>328</v>
      </c>
      <c r="D882" s="2" t="s">
        <v>173</v>
      </c>
      <c r="E882" s="2" t="s">
        <v>119</v>
      </c>
      <c r="F882" s="2">
        <v>0</v>
      </c>
      <c r="G882" s="2">
        <v>0</v>
      </c>
      <c r="H882" s="2">
        <v>49563</v>
      </c>
      <c r="I882" s="2">
        <v>36</v>
      </c>
      <c r="J882" s="2">
        <v>49563</v>
      </c>
      <c r="K882" s="2">
        <v>13061</v>
      </c>
      <c r="L882" s="2">
        <v>38</v>
      </c>
    </row>
    <row r="883" spans="1:12">
      <c r="A883" s="2">
        <v>1988</v>
      </c>
      <c r="B883" s="2">
        <v>2</v>
      </c>
      <c r="C883" s="2" t="s">
        <v>328</v>
      </c>
      <c r="D883" s="2" t="s">
        <v>181</v>
      </c>
      <c r="E883" s="2" t="s">
        <v>120</v>
      </c>
      <c r="F883" s="2">
        <v>0</v>
      </c>
      <c r="G883" s="2">
        <v>0</v>
      </c>
      <c r="H883" s="2">
        <v>822365</v>
      </c>
      <c r="I883" s="2">
        <v>56</v>
      </c>
      <c r="J883" s="2">
        <v>822365</v>
      </c>
      <c r="K883" s="2">
        <v>65935</v>
      </c>
      <c r="L883" s="2">
        <v>83</v>
      </c>
    </row>
    <row r="884" spans="1:12">
      <c r="A884" s="2">
        <v>1988</v>
      </c>
      <c r="B884" s="2">
        <v>2</v>
      </c>
      <c r="C884" s="2" t="s">
        <v>328</v>
      </c>
      <c r="D884" s="2" t="s">
        <v>181</v>
      </c>
      <c r="E884" s="2" t="s">
        <v>286</v>
      </c>
      <c r="F884" s="2">
        <v>0</v>
      </c>
      <c r="G884" s="2">
        <v>0</v>
      </c>
      <c r="H884" s="2">
        <v>13134420</v>
      </c>
      <c r="I884" s="2">
        <v>3540</v>
      </c>
      <c r="J884" s="2">
        <v>13134420</v>
      </c>
      <c r="K884" s="2">
        <v>1876833</v>
      </c>
      <c r="L884" s="2">
        <v>3745</v>
      </c>
    </row>
    <row r="885" spans="1:12">
      <c r="A885" s="2">
        <v>1988</v>
      </c>
      <c r="B885" s="2">
        <v>2</v>
      </c>
      <c r="C885" s="2" t="s">
        <v>182</v>
      </c>
      <c r="D885" s="2" t="s">
        <v>183</v>
      </c>
      <c r="E885" s="2" t="s">
        <v>121</v>
      </c>
      <c r="F885" s="2">
        <v>9407138</v>
      </c>
      <c r="G885" s="2">
        <v>6931</v>
      </c>
      <c r="H885" s="2">
        <v>3959415</v>
      </c>
      <c r="I885" s="2">
        <v>2536</v>
      </c>
      <c r="J885" s="2">
        <v>13411108</v>
      </c>
      <c r="K885" s="2">
        <v>6050899</v>
      </c>
      <c r="L885" s="2">
        <v>11970</v>
      </c>
    </row>
    <row r="886" spans="1:12">
      <c r="A886" s="2">
        <v>1988</v>
      </c>
      <c r="B886" s="2">
        <v>2</v>
      </c>
      <c r="C886" s="2" t="s">
        <v>182</v>
      </c>
      <c r="D886" s="2" t="s">
        <v>183</v>
      </c>
      <c r="E886" s="2" t="s">
        <v>289</v>
      </c>
      <c r="F886" s="2">
        <v>265502</v>
      </c>
      <c r="G886" s="2">
        <v>118</v>
      </c>
      <c r="H886" s="2">
        <v>6994125</v>
      </c>
      <c r="I886" s="2">
        <v>3292</v>
      </c>
      <c r="J886" s="2">
        <v>7259627</v>
      </c>
      <c r="K886" s="2">
        <v>2033992</v>
      </c>
      <c r="L886" s="2">
        <v>3927</v>
      </c>
    </row>
    <row r="887" spans="1:12">
      <c r="A887" s="2">
        <v>1988</v>
      </c>
      <c r="B887" s="2">
        <v>2</v>
      </c>
      <c r="C887" s="2" t="s">
        <v>182</v>
      </c>
      <c r="D887" s="2" t="s">
        <v>183</v>
      </c>
      <c r="E887" s="2" t="s">
        <v>113</v>
      </c>
      <c r="F887" s="2">
        <v>6150341</v>
      </c>
      <c r="G887" s="2">
        <v>3747</v>
      </c>
      <c r="H887" s="2">
        <v>3344901</v>
      </c>
      <c r="I887" s="2">
        <v>1850</v>
      </c>
      <c r="J887" s="2">
        <v>9503329</v>
      </c>
      <c r="K887" s="2">
        <v>3553451</v>
      </c>
      <c r="L887" s="2">
        <v>6773</v>
      </c>
    </row>
    <row r="888" spans="1:12">
      <c r="A888" s="2">
        <v>1988</v>
      </c>
      <c r="B888" s="2">
        <v>2</v>
      </c>
      <c r="C888" s="2" t="s">
        <v>182</v>
      </c>
      <c r="D888" s="2" t="s">
        <v>184</v>
      </c>
      <c r="E888" s="2" t="s">
        <v>122</v>
      </c>
      <c r="F888" s="2">
        <v>0</v>
      </c>
      <c r="G888" s="2">
        <v>0</v>
      </c>
      <c r="H888" s="2">
        <v>86275</v>
      </c>
      <c r="I888" s="2">
        <v>116</v>
      </c>
      <c r="J888" s="2">
        <v>86275</v>
      </c>
      <c r="K888" s="2">
        <v>73963</v>
      </c>
      <c r="L888" s="2">
        <v>132</v>
      </c>
    </row>
    <row r="889" spans="1:12">
      <c r="A889" s="2">
        <v>1988</v>
      </c>
      <c r="B889" s="2">
        <v>2</v>
      </c>
      <c r="C889" s="2" t="s">
        <v>182</v>
      </c>
      <c r="D889" s="2" t="s">
        <v>184</v>
      </c>
      <c r="E889" s="2" t="s">
        <v>123</v>
      </c>
      <c r="F889" s="2">
        <v>0</v>
      </c>
      <c r="G889" s="2">
        <v>0</v>
      </c>
      <c r="H889" s="2">
        <v>123656</v>
      </c>
      <c r="I889" s="2">
        <v>95</v>
      </c>
      <c r="J889" s="2">
        <v>123656</v>
      </c>
      <c r="K889" s="2">
        <v>55452</v>
      </c>
      <c r="L889" s="2">
        <v>122</v>
      </c>
    </row>
    <row r="890" spans="1:12">
      <c r="A890" s="2">
        <v>1988</v>
      </c>
      <c r="B890" s="2">
        <v>2</v>
      </c>
      <c r="C890" s="2" t="s">
        <v>182</v>
      </c>
      <c r="D890" s="2" t="s">
        <v>184</v>
      </c>
      <c r="E890" s="2" t="s">
        <v>124</v>
      </c>
      <c r="F890" s="2">
        <v>0</v>
      </c>
      <c r="G890" s="2">
        <v>0</v>
      </c>
      <c r="H890" s="2">
        <v>943232</v>
      </c>
      <c r="I890" s="2">
        <v>825</v>
      </c>
      <c r="J890" s="2">
        <v>943232</v>
      </c>
      <c r="K890" s="2">
        <v>402333</v>
      </c>
      <c r="L890" s="2">
        <v>889</v>
      </c>
    </row>
    <row r="891" spans="1:12">
      <c r="A891" s="2">
        <v>1988</v>
      </c>
      <c r="B891" s="2">
        <v>2</v>
      </c>
      <c r="C891" s="2" t="s">
        <v>182</v>
      </c>
      <c r="D891" s="2" t="s">
        <v>184</v>
      </c>
      <c r="E891" s="2" t="s">
        <v>125</v>
      </c>
      <c r="F891" s="2">
        <v>0</v>
      </c>
      <c r="G891" s="2">
        <v>9</v>
      </c>
      <c r="H891" s="2">
        <v>504268</v>
      </c>
      <c r="I891" s="2">
        <v>424</v>
      </c>
      <c r="J891" s="2">
        <v>504571</v>
      </c>
      <c r="K891" s="2">
        <v>306070</v>
      </c>
      <c r="L891" s="2">
        <v>486</v>
      </c>
    </row>
    <row r="892" spans="1:12">
      <c r="A892" s="2">
        <v>1988</v>
      </c>
      <c r="B892" s="2">
        <v>2</v>
      </c>
      <c r="C892" s="2" t="s">
        <v>190</v>
      </c>
      <c r="D892" s="2" t="s">
        <v>191</v>
      </c>
      <c r="E892" s="2" t="s">
        <v>126</v>
      </c>
      <c r="F892" s="2">
        <v>0</v>
      </c>
      <c r="G892" s="2">
        <v>0</v>
      </c>
      <c r="H892" s="2">
        <v>5571</v>
      </c>
      <c r="I892" s="2">
        <v>11</v>
      </c>
      <c r="J892" s="2">
        <v>5571</v>
      </c>
      <c r="K892" s="2">
        <v>4669</v>
      </c>
      <c r="L892" s="2">
        <v>13</v>
      </c>
    </row>
    <row r="893" spans="1:12">
      <c r="A893" s="2">
        <v>1988</v>
      </c>
      <c r="B893" s="2">
        <v>2</v>
      </c>
      <c r="C893" s="2" t="s">
        <v>190</v>
      </c>
      <c r="D893" s="2" t="s">
        <v>191</v>
      </c>
      <c r="E893" s="2" t="s">
        <v>127</v>
      </c>
      <c r="F893" s="2">
        <v>0</v>
      </c>
      <c r="G893" s="2">
        <v>0</v>
      </c>
      <c r="H893" s="2">
        <v>6595960</v>
      </c>
      <c r="I893" s="2">
        <v>951</v>
      </c>
      <c r="J893" s="2">
        <v>6595960</v>
      </c>
      <c r="K893" s="2">
        <v>501733</v>
      </c>
      <c r="L893" s="2">
        <v>1025</v>
      </c>
    </row>
    <row r="894" spans="1:12">
      <c r="A894" s="2">
        <v>1988</v>
      </c>
      <c r="B894" s="2">
        <v>2</v>
      </c>
      <c r="C894" s="2" t="s">
        <v>190</v>
      </c>
      <c r="D894" s="2" t="s">
        <v>186</v>
      </c>
      <c r="E894" s="2" t="s">
        <v>126</v>
      </c>
      <c r="F894" s="2">
        <v>0</v>
      </c>
      <c r="G894" s="2">
        <v>0</v>
      </c>
      <c r="H894" s="2">
        <v>8586118</v>
      </c>
      <c r="I894" s="2">
        <v>898</v>
      </c>
      <c r="J894" s="2">
        <v>8586118</v>
      </c>
      <c r="K894" s="2">
        <v>509945</v>
      </c>
      <c r="L894" s="2">
        <v>1013</v>
      </c>
    </row>
    <row r="895" spans="1:12">
      <c r="A895" s="2">
        <v>1988</v>
      </c>
      <c r="B895" s="2">
        <v>2</v>
      </c>
      <c r="C895" s="2" t="s">
        <v>190</v>
      </c>
      <c r="D895" s="2" t="s">
        <v>186</v>
      </c>
      <c r="E895" s="2" t="s">
        <v>128</v>
      </c>
      <c r="F895" s="2">
        <v>0</v>
      </c>
      <c r="G895" s="2">
        <v>0</v>
      </c>
      <c r="H895" s="2">
        <v>34097022</v>
      </c>
      <c r="I895" s="2">
        <v>2280</v>
      </c>
      <c r="J895" s="2">
        <v>34097022</v>
      </c>
      <c r="K895" s="2">
        <v>1461357</v>
      </c>
      <c r="L895" s="2">
        <v>2801</v>
      </c>
    </row>
    <row r="896" spans="1:12">
      <c r="A896" s="2">
        <v>1988</v>
      </c>
      <c r="B896" s="2">
        <v>2</v>
      </c>
      <c r="C896" s="2" t="s">
        <v>187</v>
      </c>
      <c r="D896" s="2" t="s">
        <v>195</v>
      </c>
      <c r="E896" s="2" t="s">
        <v>129</v>
      </c>
      <c r="F896" s="2">
        <v>0</v>
      </c>
      <c r="G896" s="2">
        <v>0</v>
      </c>
      <c r="H896" s="2">
        <v>342372</v>
      </c>
      <c r="I896" s="2">
        <v>95</v>
      </c>
      <c r="J896" s="2">
        <v>342372</v>
      </c>
      <c r="K896" s="2">
        <v>63307</v>
      </c>
      <c r="L896" s="2">
        <v>114</v>
      </c>
    </row>
    <row r="897" spans="1:12">
      <c r="A897" s="2">
        <v>1988</v>
      </c>
      <c r="B897" s="2">
        <v>2</v>
      </c>
      <c r="C897" s="2" t="s">
        <v>187</v>
      </c>
      <c r="D897" s="2" t="s">
        <v>196</v>
      </c>
      <c r="E897" s="2" t="s">
        <v>130</v>
      </c>
      <c r="F897" s="2">
        <v>0</v>
      </c>
      <c r="G897" s="2">
        <v>0</v>
      </c>
      <c r="H897" s="2">
        <v>1389985</v>
      </c>
      <c r="I897" s="2">
        <v>670</v>
      </c>
      <c r="J897" s="2">
        <v>1389985</v>
      </c>
      <c r="K897" s="2">
        <v>400335</v>
      </c>
      <c r="L897" s="2">
        <v>817</v>
      </c>
    </row>
    <row r="898" spans="1:12">
      <c r="A898" s="2">
        <v>1988</v>
      </c>
      <c r="B898" s="2">
        <v>2</v>
      </c>
      <c r="C898" s="2" t="s">
        <v>197</v>
      </c>
      <c r="D898" s="2" t="s">
        <v>11</v>
      </c>
      <c r="E898" s="2" t="s">
        <v>131</v>
      </c>
      <c r="F898" s="2">
        <v>0</v>
      </c>
      <c r="G898" s="2">
        <v>0</v>
      </c>
      <c r="H898" s="2">
        <v>2917332</v>
      </c>
      <c r="I898" s="2">
        <v>878</v>
      </c>
      <c r="J898" s="2">
        <v>2917332</v>
      </c>
      <c r="K898" s="2">
        <v>475597</v>
      </c>
      <c r="L898" s="2">
        <v>921</v>
      </c>
    </row>
    <row r="899" spans="1:12">
      <c r="A899" s="2">
        <v>1988</v>
      </c>
      <c r="B899" s="2">
        <v>2</v>
      </c>
      <c r="C899" s="2" t="s">
        <v>197</v>
      </c>
      <c r="D899" s="2" t="s">
        <v>267</v>
      </c>
      <c r="E899" s="2" t="s">
        <v>288</v>
      </c>
      <c r="F899" s="2">
        <v>0</v>
      </c>
      <c r="G899" s="2">
        <v>0</v>
      </c>
      <c r="H899" s="2">
        <v>0</v>
      </c>
      <c r="I899" s="2">
        <v>13</v>
      </c>
      <c r="J899" s="2">
        <v>0</v>
      </c>
      <c r="K899" s="2">
        <v>7821</v>
      </c>
      <c r="L899" s="2">
        <v>16</v>
      </c>
    </row>
    <row r="900" spans="1:12">
      <c r="A900" s="2">
        <v>1988</v>
      </c>
      <c r="B900" s="2">
        <v>2</v>
      </c>
      <c r="C900" s="2" t="s">
        <v>197</v>
      </c>
      <c r="D900" s="2" t="s">
        <v>268</v>
      </c>
      <c r="E900" s="2" t="s">
        <v>288</v>
      </c>
      <c r="F900" s="2">
        <v>673074</v>
      </c>
      <c r="G900" s="2">
        <v>183</v>
      </c>
      <c r="H900" s="2">
        <v>2149450</v>
      </c>
      <c r="I900" s="2">
        <v>599</v>
      </c>
      <c r="J900" s="2">
        <v>2822524</v>
      </c>
      <c r="K900" s="2">
        <v>515423</v>
      </c>
      <c r="L900" s="2">
        <v>1028</v>
      </c>
    </row>
    <row r="901" spans="1:12">
      <c r="A901" s="2">
        <v>1988</v>
      </c>
      <c r="B901" s="2">
        <v>2</v>
      </c>
      <c r="C901" s="2" t="s">
        <v>197</v>
      </c>
      <c r="D901" s="2" t="s">
        <v>268</v>
      </c>
      <c r="E901" s="2" t="s">
        <v>128</v>
      </c>
      <c r="F901" s="2">
        <v>273482</v>
      </c>
      <c r="G901" s="2">
        <v>101</v>
      </c>
      <c r="H901" s="2">
        <v>4761515</v>
      </c>
      <c r="I901" s="2">
        <v>1266</v>
      </c>
      <c r="J901" s="2">
        <v>5034997</v>
      </c>
      <c r="K901" s="2">
        <v>704422</v>
      </c>
      <c r="L901" s="2">
        <v>1633</v>
      </c>
    </row>
    <row r="902" spans="1:12">
      <c r="A902" s="2">
        <v>1988</v>
      </c>
      <c r="B902" s="2">
        <v>2</v>
      </c>
      <c r="C902" s="2" t="s">
        <v>197</v>
      </c>
      <c r="D902" s="2" t="s">
        <v>269</v>
      </c>
      <c r="E902" s="2" t="s">
        <v>288</v>
      </c>
      <c r="F902" s="2">
        <v>276811</v>
      </c>
      <c r="G902" s="2">
        <v>200</v>
      </c>
      <c r="H902" s="2">
        <v>0</v>
      </c>
      <c r="I902" s="2">
        <v>1</v>
      </c>
      <c r="J902" s="2">
        <v>276811</v>
      </c>
      <c r="K902" s="2">
        <v>134898</v>
      </c>
      <c r="L902" s="2">
        <v>262</v>
      </c>
    </row>
    <row r="903" spans="1:12">
      <c r="A903" s="2">
        <v>1988</v>
      </c>
      <c r="B903" s="2">
        <v>2</v>
      </c>
      <c r="C903" s="2" t="s">
        <v>197</v>
      </c>
      <c r="D903" s="2" t="s">
        <v>269</v>
      </c>
      <c r="E903" s="2" t="s">
        <v>132</v>
      </c>
      <c r="F903" s="2">
        <v>8954</v>
      </c>
      <c r="G903" s="2">
        <v>41</v>
      </c>
      <c r="H903" s="2">
        <v>81192</v>
      </c>
      <c r="I903" s="2">
        <v>150</v>
      </c>
      <c r="J903" s="2">
        <v>90146</v>
      </c>
      <c r="K903" s="2">
        <v>71588</v>
      </c>
      <c r="L903" s="2">
        <v>215</v>
      </c>
    </row>
    <row r="904" spans="1:12">
      <c r="A904" s="2">
        <v>1988</v>
      </c>
      <c r="B904" s="2">
        <v>2</v>
      </c>
      <c r="C904" s="2" t="s">
        <v>197</v>
      </c>
      <c r="D904" s="2" t="s">
        <v>109</v>
      </c>
      <c r="E904" s="2" t="s">
        <v>132</v>
      </c>
      <c r="F904" s="2">
        <v>0</v>
      </c>
      <c r="G904" s="2">
        <v>0</v>
      </c>
      <c r="H904" s="2">
        <v>4852777</v>
      </c>
      <c r="I904" s="2">
        <v>1153</v>
      </c>
      <c r="J904" s="2">
        <v>4852777</v>
      </c>
      <c r="K904" s="2">
        <v>792578</v>
      </c>
      <c r="L904" s="2">
        <v>1502</v>
      </c>
    </row>
    <row r="905" spans="1:12">
      <c r="A905" s="2">
        <v>1988</v>
      </c>
      <c r="B905" s="2">
        <v>2</v>
      </c>
      <c r="C905" s="2" t="s">
        <v>197</v>
      </c>
      <c r="D905" s="2" t="s">
        <v>110</v>
      </c>
      <c r="E905" s="2" t="s">
        <v>288</v>
      </c>
      <c r="F905" s="2">
        <v>738789</v>
      </c>
      <c r="G905" s="2">
        <v>632</v>
      </c>
      <c r="H905" s="2">
        <v>38953</v>
      </c>
      <c r="I905" s="2">
        <v>15</v>
      </c>
      <c r="J905" s="2">
        <v>777742</v>
      </c>
      <c r="K905" s="2">
        <v>431880</v>
      </c>
      <c r="L905" s="2">
        <v>913</v>
      </c>
    </row>
    <row r="906" spans="1:12">
      <c r="A906" s="2">
        <v>1988</v>
      </c>
      <c r="B906" s="2">
        <v>2</v>
      </c>
      <c r="C906" s="2" t="s">
        <v>197</v>
      </c>
      <c r="D906" s="2" t="s">
        <v>110</v>
      </c>
      <c r="E906" s="2" t="s">
        <v>133</v>
      </c>
      <c r="F906" s="2">
        <v>4341990</v>
      </c>
      <c r="G906" s="2">
        <v>1761</v>
      </c>
      <c r="H906" s="2">
        <v>0</v>
      </c>
      <c r="I906" s="2">
        <v>0</v>
      </c>
      <c r="J906" s="2">
        <v>4341990</v>
      </c>
      <c r="K906" s="2">
        <v>1175014</v>
      </c>
      <c r="L906" s="2">
        <v>2319</v>
      </c>
    </row>
    <row r="907" spans="1:12">
      <c r="A907" s="2">
        <v>1988</v>
      </c>
      <c r="B907" s="2">
        <v>2</v>
      </c>
      <c r="C907" s="2" t="s">
        <v>197</v>
      </c>
      <c r="D907" s="2" t="s">
        <v>111</v>
      </c>
      <c r="E907" s="2" t="s">
        <v>128</v>
      </c>
      <c r="F907" s="2">
        <v>0</v>
      </c>
      <c r="G907" s="2">
        <v>0</v>
      </c>
      <c r="H907" s="2">
        <v>0</v>
      </c>
      <c r="I907" s="2">
        <v>3</v>
      </c>
      <c r="J907" s="2">
        <v>0</v>
      </c>
      <c r="K907" s="2">
        <v>495</v>
      </c>
      <c r="L907" s="2">
        <v>3</v>
      </c>
    </row>
    <row r="908" spans="1:12">
      <c r="A908" s="2">
        <v>1988</v>
      </c>
      <c r="B908" s="2">
        <v>3</v>
      </c>
      <c r="C908" s="2" t="s">
        <v>276</v>
      </c>
      <c r="D908" s="2" t="s">
        <v>276</v>
      </c>
      <c r="E908" s="2" t="s">
        <v>134</v>
      </c>
      <c r="F908" s="2">
        <v>0</v>
      </c>
      <c r="G908" s="2">
        <v>0</v>
      </c>
      <c r="H908" s="2">
        <v>0</v>
      </c>
      <c r="I908" s="2">
        <v>0</v>
      </c>
      <c r="J908" s="2">
        <v>0</v>
      </c>
      <c r="K908" s="2">
        <v>700</v>
      </c>
      <c r="L908" s="2">
        <v>2</v>
      </c>
    </row>
    <row r="909" spans="1:12">
      <c r="A909" s="2">
        <v>1988</v>
      </c>
      <c r="B909" s="2">
        <v>3</v>
      </c>
      <c r="E909" s="2" t="s">
        <v>121</v>
      </c>
      <c r="F909" s="2">
        <v>0</v>
      </c>
      <c r="G909" s="2">
        <v>7</v>
      </c>
      <c r="H909" s="2">
        <v>0</v>
      </c>
      <c r="I909" s="2">
        <v>0</v>
      </c>
      <c r="J909" s="2">
        <v>0</v>
      </c>
      <c r="K909" s="2">
        <v>4987</v>
      </c>
      <c r="L909" s="2">
        <v>10</v>
      </c>
    </row>
    <row r="910" spans="1:12">
      <c r="A910" s="2">
        <v>1988</v>
      </c>
      <c r="B910" s="2">
        <v>3</v>
      </c>
      <c r="E910" s="2" t="s">
        <v>112</v>
      </c>
      <c r="F910" s="2">
        <v>0</v>
      </c>
      <c r="G910" s="2">
        <v>0</v>
      </c>
      <c r="H910" s="2">
        <v>0</v>
      </c>
      <c r="I910" s="2">
        <v>0</v>
      </c>
      <c r="J910" s="2">
        <v>0</v>
      </c>
      <c r="K910" s="2">
        <v>50</v>
      </c>
      <c r="L910" s="2">
        <v>1</v>
      </c>
    </row>
    <row r="911" spans="1:12">
      <c r="A911" s="2">
        <v>1988</v>
      </c>
      <c r="B911" s="2">
        <v>3</v>
      </c>
      <c r="C911" s="2" t="s">
        <v>277</v>
      </c>
      <c r="D911" s="2" t="s">
        <v>278</v>
      </c>
      <c r="E911" s="2" t="s">
        <v>113</v>
      </c>
      <c r="F911" s="2">
        <v>16109605</v>
      </c>
      <c r="G911" s="2">
        <v>11125</v>
      </c>
      <c r="H911" s="2">
        <v>11949196</v>
      </c>
      <c r="I911" s="2">
        <v>6200</v>
      </c>
      <c r="J911" s="2">
        <v>28390751</v>
      </c>
      <c r="K911" s="2">
        <v>11635614</v>
      </c>
      <c r="L911" s="2">
        <v>22925</v>
      </c>
    </row>
    <row r="912" spans="1:12">
      <c r="A912" s="2">
        <v>1988</v>
      </c>
      <c r="B912" s="2">
        <v>3</v>
      </c>
      <c r="C912" s="2" t="s">
        <v>277</v>
      </c>
      <c r="D912" s="2" t="s">
        <v>278</v>
      </c>
      <c r="E912" s="2" t="s">
        <v>114</v>
      </c>
      <c r="F912" s="2">
        <v>852831</v>
      </c>
      <c r="G912" s="2">
        <v>972</v>
      </c>
      <c r="H912" s="2">
        <v>277575</v>
      </c>
      <c r="I912" s="2">
        <v>273</v>
      </c>
      <c r="J912" s="2">
        <v>1141308</v>
      </c>
      <c r="K912" s="2">
        <v>791710</v>
      </c>
      <c r="L912" s="2">
        <v>1526</v>
      </c>
    </row>
    <row r="913" spans="1:12">
      <c r="A913" s="2">
        <v>1988</v>
      </c>
      <c r="B913" s="2">
        <v>3</v>
      </c>
      <c r="C913" s="2" t="s">
        <v>277</v>
      </c>
      <c r="D913" s="2" t="s">
        <v>278</v>
      </c>
      <c r="E913" s="2" t="s">
        <v>115</v>
      </c>
      <c r="F913" s="2">
        <v>9118860</v>
      </c>
      <c r="G913" s="2">
        <v>7048</v>
      </c>
      <c r="H913" s="2">
        <v>1931294</v>
      </c>
      <c r="I913" s="2">
        <v>1171</v>
      </c>
      <c r="J913" s="2">
        <v>11106429</v>
      </c>
      <c r="K913" s="2">
        <v>5666289</v>
      </c>
      <c r="L913" s="2">
        <v>11243</v>
      </c>
    </row>
    <row r="914" spans="1:12">
      <c r="A914" s="2">
        <v>1988</v>
      </c>
      <c r="B914" s="2">
        <v>3</v>
      </c>
      <c r="C914" s="2" t="s">
        <v>277</v>
      </c>
      <c r="D914" s="2" t="s">
        <v>278</v>
      </c>
      <c r="E914" s="2" t="s">
        <v>325</v>
      </c>
      <c r="F914" s="2">
        <v>15774785</v>
      </c>
      <c r="G914" s="2">
        <v>11261</v>
      </c>
      <c r="H914" s="2">
        <v>6884829</v>
      </c>
      <c r="I914" s="2">
        <v>3126</v>
      </c>
      <c r="J914" s="2">
        <v>22945926</v>
      </c>
      <c r="K914" s="2">
        <v>9280575</v>
      </c>
      <c r="L914" s="2">
        <v>18876</v>
      </c>
    </row>
    <row r="915" spans="1:12">
      <c r="A915" s="2">
        <v>1988</v>
      </c>
      <c r="B915" s="2">
        <v>3</v>
      </c>
      <c r="C915" s="2" t="s">
        <v>277</v>
      </c>
      <c r="D915" s="2" t="s">
        <v>279</v>
      </c>
      <c r="E915" s="2" t="s">
        <v>116</v>
      </c>
      <c r="F915" s="2">
        <v>428332</v>
      </c>
      <c r="G915" s="2">
        <v>238</v>
      </c>
      <c r="H915" s="2">
        <v>243009</v>
      </c>
      <c r="I915" s="2">
        <v>228</v>
      </c>
      <c r="J915" s="2">
        <v>671341</v>
      </c>
      <c r="K915" s="2">
        <v>269896</v>
      </c>
      <c r="L915" s="2">
        <v>589</v>
      </c>
    </row>
    <row r="916" spans="1:12">
      <c r="A916" s="2">
        <v>1988</v>
      </c>
      <c r="B916" s="2">
        <v>3</v>
      </c>
      <c r="C916" s="2" t="s">
        <v>277</v>
      </c>
      <c r="D916" s="2" t="s">
        <v>279</v>
      </c>
      <c r="E916" s="2" t="s">
        <v>117</v>
      </c>
      <c r="F916" s="2">
        <v>2599602</v>
      </c>
      <c r="G916" s="2">
        <v>2117</v>
      </c>
      <c r="H916" s="2">
        <v>5510167</v>
      </c>
      <c r="I916" s="2">
        <v>3292</v>
      </c>
      <c r="J916" s="2">
        <v>8269407</v>
      </c>
      <c r="K916" s="2">
        <v>3591232</v>
      </c>
      <c r="L916" s="2">
        <v>6969</v>
      </c>
    </row>
    <row r="917" spans="1:12">
      <c r="A917" s="2">
        <v>1988</v>
      </c>
      <c r="B917" s="2">
        <v>3</v>
      </c>
      <c r="C917" s="2" t="s">
        <v>277</v>
      </c>
      <c r="D917" s="2" t="s">
        <v>279</v>
      </c>
      <c r="E917" s="2" t="s">
        <v>112</v>
      </c>
      <c r="F917" s="2">
        <v>9208458</v>
      </c>
      <c r="G917" s="2">
        <v>7826</v>
      </c>
      <c r="H917" s="2">
        <v>6608078</v>
      </c>
      <c r="I917" s="2">
        <v>4506</v>
      </c>
      <c r="J917" s="2">
        <v>16176199</v>
      </c>
      <c r="K917" s="2">
        <v>7705234</v>
      </c>
      <c r="L917" s="2">
        <v>15593</v>
      </c>
    </row>
    <row r="918" spans="1:12">
      <c r="A918" s="2">
        <v>1988</v>
      </c>
      <c r="B918" s="2">
        <v>3</v>
      </c>
      <c r="C918" s="2" t="s">
        <v>277</v>
      </c>
      <c r="D918" s="2" t="s">
        <v>279</v>
      </c>
      <c r="E918" s="2" t="s">
        <v>325</v>
      </c>
      <c r="F918" s="2">
        <v>11008025</v>
      </c>
      <c r="G918" s="2">
        <v>6592</v>
      </c>
      <c r="H918" s="2">
        <v>2014607</v>
      </c>
      <c r="I918" s="2">
        <v>1104</v>
      </c>
      <c r="J918" s="2">
        <v>13028005</v>
      </c>
      <c r="K918" s="2">
        <v>5129171</v>
      </c>
      <c r="L918" s="2">
        <v>9710</v>
      </c>
    </row>
    <row r="919" spans="1:12">
      <c r="A919" s="2">
        <v>1988</v>
      </c>
      <c r="B919" s="2">
        <v>3</v>
      </c>
      <c r="C919" s="2" t="s">
        <v>277</v>
      </c>
      <c r="D919" s="2" t="s">
        <v>280</v>
      </c>
      <c r="E919" s="2" t="s">
        <v>112</v>
      </c>
      <c r="F919" s="2">
        <v>85366</v>
      </c>
      <c r="G919" s="2">
        <v>288</v>
      </c>
      <c r="H919" s="2">
        <v>429040</v>
      </c>
      <c r="I919" s="2">
        <v>580</v>
      </c>
      <c r="J919" s="2">
        <v>758549</v>
      </c>
      <c r="K919" s="2">
        <v>799585</v>
      </c>
      <c r="L919" s="2">
        <v>1914</v>
      </c>
    </row>
    <row r="920" spans="1:12">
      <c r="A920" s="2">
        <v>1988</v>
      </c>
      <c r="B920" s="2">
        <v>3</v>
      </c>
      <c r="C920" s="2" t="s">
        <v>277</v>
      </c>
      <c r="D920" s="2" t="s">
        <v>281</v>
      </c>
      <c r="E920" s="2" t="s">
        <v>287</v>
      </c>
      <c r="F920" s="2">
        <v>3382948</v>
      </c>
      <c r="G920" s="2">
        <v>3432</v>
      </c>
      <c r="H920" s="2">
        <v>2881607</v>
      </c>
      <c r="I920" s="2">
        <v>1647</v>
      </c>
      <c r="J920" s="2">
        <v>6269460</v>
      </c>
      <c r="K920" s="2">
        <v>3345005</v>
      </c>
      <c r="L920" s="2">
        <v>6536</v>
      </c>
    </row>
    <row r="921" spans="1:12">
      <c r="A921" s="2">
        <v>1988</v>
      </c>
      <c r="B921" s="2">
        <v>3</v>
      </c>
      <c r="C921" s="2" t="s">
        <v>277</v>
      </c>
      <c r="D921" s="2" t="s">
        <v>281</v>
      </c>
      <c r="E921" s="2" t="s">
        <v>114</v>
      </c>
      <c r="F921" s="2">
        <v>206017</v>
      </c>
      <c r="G921" s="2">
        <v>252</v>
      </c>
      <c r="H921" s="2">
        <v>178744</v>
      </c>
      <c r="I921" s="2">
        <v>107</v>
      </c>
      <c r="J921" s="2">
        <v>384761</v>
      </c>
      <c r="K921" s="2">
        <v>206716</v>
      </c>
      <c r="L921" s="2">
        <v>448</v>
      </c>
    </row>
    <row r="922" spans="1:12">
      <c r="A922" s="2">
        <v>1988</v>
      </c>
      <c r="B922" s="2">
        <v>3</v>
      </c>
      <c r="C922" s="2" t="s">
        <v>328</v>
      </c>
      <c r="D922" s="2" t="s">
        <v>173</v>
      </c>
      <c r="E922" s="2" t="s">
        <v>119</v>
      </c>
      <c r="F922" s="2">
        <v>0</v>
      </c>
      <c r="G922" s="2">
        <v>0</v>
      </c>
      <c r="H922" s="2">
        <v>209057</v>
      </c>
      <c r="I922" s="2">
        <v>37</v>
      </c>
      <c r="J922" s="2">
        <v>209057</v>
      </c>
      <c r="K922" s="2">
        <v>20625</v>
      </c>
      <c r="L922" s="2">
        <v>41</v>
      </c>
    </row>
    <row r="923" spans="1:12">
      <c r="A923" s="2">
        <v>1988</v>
      </c>
      <c r="B923" s="2">
        <v>3</v>
      </c>
      <c r="C923" s="2" t="s">
        <v>328</v>
      </c>
      <c r="D923" s="2" t="s">
        <v>181</v>
      </c>
      <c r="E923" s="2" t="s">
        <v>120</v>
      </c>
      <c r="F923" s="2">
        <v>0</v>
      </c>
      <c r="G923" s="2">
        <v>0</v>
      </c>
      <c r="H923" s="2">
        <v>691325</v>
      </c>
      <c r="I923" s="2">
        <v>56</v>
      </c>
      <c r="J923" s="2">
        <v>691325</v>
      </c>
      <c r="K923" s="2">
        <v>43340</v>
      </c>
      <c r="L923" s="2">
        <v>86</v>
      </c>
    </row>
    <row r="924" spans="1:12">
      <c r="A924" s="2">
        <v>1988</v>
      </c>
      <c r="B924" s="2">
        <v>3</v>
      </c>
      <c r="C924" s="2" t="s">
        <v>328</v>
      </c>
      <c r="D924" s="2" t="s">
        <v>181</v>
      </c>
      <c r="E924" s="2" t="s">
        <v>286</v>
      </c>
      <c r="F924" s="2">
        <v>0</v>
      </c>
      <c r="G924" s="2">
        <v>0</v>
      </c>
      <c r="H924" s="2">
        <v>13959094</v>
      </c>
      <c r="I924" s="2">
        <v>3478</v>
      </c>
      <c r="J924" s="2">
        <v>13959094</v>
      </c>
      <c r="K924" s="2">
        <v>1992509</v>
      </c>
      <c r="L924" s="2">
        <v>3711</v>
      </c>
    </row>
    <row r="925" spans="1:12">
      <c r="A925" s="2">
        <v>1988</v>
      </c>
      <c r="B925" s="2">
        <v>3</v>
      </c>
      <c r="C925" s="2" t="s">
        <v>182</v>
      </c>
      <c r="D925" s="2" t="s">
        <v>183</v>
      </c>
      <c r="E925" s="2" t="s">
        <v>121</v>
      </c>
      <c r="F925" s="2">
        <v>9935193</v>
      </c>
      <c r="G925" s="2">
        <v>6972</v>
      </c>
      <c r="H925" s="2">
        <v>5050975</v>
      </c>
      <c r="I925" s="2">
        <v>2507</v>
      </c>
      <c r="J925" s="2">
        <v>15065803</v>
      </c>
      <c r="K925" s="2">
        <v>6405721</v>
      </c>
      <c r="L925" s="2">
        <v>11997</v>
      </c>
    </row>
    <row r="926" spans="1:12">
      <c r="A926" s="2">
        <v>1988</v>
      </c>
      <c r="B926" s="2">
        <v>3</v>
      </c>
      <c r="C926" s="2" t="s">
        <v>182</v>
      </c>
      <c r="D926" s="2" t="s">
        <v>183</v>
      </c>
      <c r="E926" s="2" t="s">
        <v>289</v>
      </c>
      <c r="F926" s="2">
        <v>283918</v>
      </c>
      <c r="G926" s="2">
        <v>109</v>
      </c>
      <c r="H926" s="2">
        <v>7806726</v>
      </c>
      <c r="I926" s="2">
        <v>3217</v>
      </c>
      <c r="J926" s="2">
        <v>8090644</v>
      </c>
      <c r="K926" s="2">
        <v>2077790</v>
      </c>
      <c r="L926" s="2">
        <v>3910</v>
      </c>
    </row>
    <row r="927" spans="1:12">
      <c r="A927" s="2">
        <v>1988</v>
      </c>
      <c r="B927" s="2">
        <v>3</v>
      </c>
      <c r="C927" s="2" t="s">
        <v>182</v>
      </c>
      <c r="D927" s="2" t="s">
        <v>183</v>
      </c>
      <c r="E927" s="2" t="s">
        <v>113</v>
      </c>
      <c r="F927" s="2">
        <v>6364357</v>
      </c>
      <c r="G927" s="2">
        <v>3688</v>
      </c>
      <c r="H927" s="2">
        <v>3671047</v>
      </c>
      <c r="I927" s="2">
        <v>1746</v>
      </c>
      <c r="J927" s="2">
        <v>10035404</v>
      </c>
      <c r="K927" s="2">
        <v>3517231</v>
      </c>
      <c r="L927" s="2">
        <v>6632</v>
      </c>
    </row>
    <row r="928" spans="1:12">
      <c r="A928" s="2">
        <v>1988</v>
      </c>
      <c r="B928" s="2">
        <v>3</v>
      </c>
      <c r="C928" s="2" t="s">
        <v>182</v>
      </c>
      <c r="D928" s="2" t="s">
        <v>184</v>
      </c>
      <c r="E928" s="2" t="s">
        <v>122</v>
      </c>
      <c r="F928" s="2">
        <v>0</v>
      </c>
      <c r="G928" s="2">
        <v>0</v>
      </c>
      <c r="H928" s="2">
        <v>73958</v>
      </c>
      <c r="I928" s="2">
        <v>77</v>
      </c>
      <c r="J928" s="2">
        <v>73958</v>
      </c>
      <c r="K928" s="2">
        <v>46188</v>
      </c>
      <c r="L928" s="2">
        <v>78</v>
      </c>
    </row>
    <row r="929" spans="1:12">
      <c r="A929" s="2">
        <v>1988</v>
      </c>
      <c r="B929" s="2">
        <v>3</v>
      </c>
      <c r="C929" s="2" t="s">
        <v>182</v>
      </c>
      <c r="D929" s="2" t="s">
        <v>184</v>
      </c>
      <c r="E929" s="2" t="s">
        <v>123</v>
      </c>
      <c r="F929" s="2">
        <v>0</v>
      </c>
      <c r="G929" s="2">
        <v>0</v>
      </c>
      <c r="H929" s="2">
        <v>134378</v>
      </c>
      <c r="I929" s="2">
        <v>102</v>
      </c>
      <c r="J929" s="2">
        <v>134378</v>
      </c>
      <c r="K929" s="2">
        <v>58304</v>
      </c>
      <c r="L929" s="2">
        <v>129</v>
      </c>
    </row>
    <row r="930" spans="1:12">
      <c r="A930" s="2">
        <v>1988</v>
      </c>
      <c r="B930" s="2">
        <v>3</v>
      </c>
      <c r="C930" s="2" t="s">
        <v>182</v>
      </c>
      <c r="D930" s="2" t="s">
        <v>184</v>
      </c>
      <c r="E930" s="2" t="s">
        <v>124</v>
      </c>
      <c r="F930" s="2">
        <v>0</v>
      </c>
      <c r="G930" s="2">
        <v>0</v>
      </c>
      <c r="H930" s="2">
        <v>1006043</v>
      </c>
      <c r="I930" s="2">
        <v>766</v>
      </c>
      <c r="J930" s="2">
        <v>1006043</v>
      </c>
      <c r="K930" s="2">
        <v>400415</v>
      </c>
      <c r="L930" s="2">
        <v>859</v>
      </c>
    </row>
    <row r="931" spans="1:12">
      <c r="A931" s="2">
        <v>1988</v>
      </c>
      <c r="B931" s="2">
        <v>3</v>
      </c>
      <c r="C931" s="2" t="s">
        <v>182</v>
      </c>
      <c r="D931" s="2" t="s">
        <v>184</v>
      </c>
      <c r="E931" s="2" t="s">
        <v>125</v>
      </c>
      <c r="F931" s="2">
        <v>0</v>
      </c>
      <c r="G931" s="2">
        <v>13</v>
      </c>
      <c r="H931" s="2">
        <v>467875</v>
      </c>
      <c r="I931" s="2">
        <v>379</v>
      </c>
      <c r="J931" s="2">
        <v>467875</v>
      </c>
      <c r="K931" s="2">
        <v>233982</v>
      </c>
      <c r="L931" s="2">
        <v>435</v>
      </c>
    </row>
    <row r="932" spans="1:12">
      <c r="A932" s="2">
        <v>1988</v>
      </c>
      <c r="B932" s="2">
        <v>3</v>
      </c>
      <c r="C932" s="2" t="s">
        <v>190</v>
      </c>
      <c r="D932" s="2" t="s">
        <v>191</v>
      </c>
      <c r="E932" s="2" t="s">
        <v>126</v>
      </c>
      <c r="F932" s="2">
        <v>0</v>
      </c>
      <c r="G932" s="2">
        <v>0</v>
      </c>
      <c r="H932" s="2">
        <v>51000</v>
      </c>
      <c r="I932" s="2">
        <v>12</v>
      </c>
      <c r="J932" s="2">
        <v>51000</v>
      </c>
      <c r="K932" s="2">
        <v>5891</v>
      </c>
      <c r="L932" s="2">
        <v>14</v>
      </c>
    </row>
    <row r="933" spans="1:12">
      <c r="A933" s="2">
        <v>1988</v>
      </c>
      <c r="B933" s="2">
        <v>3</v>
      </c>
      <c r="C933" s="2" t="s">
        <v>190</v>
      </c>
      <c r="D933" s="2" t="s">
        <v>191</v>
      </c>
      <c r="E933" s="2" t="s">
        <v>127</v>
      </c>
      <c r="F933" s="2">
        <v>0</v>
      </c>
      <c r="G933" s="2">
        <v>0</v>
      </c>
      <c r="H933" s="2">
        <v>7721877</v>
      </c>
      <c r="I933" s="2">
        <v>954</v>
      </c>
      <c r="J933" s="2">
        <v>7721877</v>
      </c>
      <c r="K933" s="2">
        <v>510848</v>
      </c>
      <c r="L933" s="2">
        <v>1022</v>
      </c>
    </row>
    <row r="934" spans="1:12">
      <c r="A934" s="2">
        <v>1988</v>
      </c>
      <c r="B934" s="2">
        <v>3</v>
      </c>
      <c r="C934" s="2" t="s">
        <v>190</v>
      </c>
      <c r="D934" s="2" t="s">
        <v>186</v>
      </c>
      <c r="E934" s="2" t="s">
        <v>126</v>
      </c>
      <c r="F934" s="2">
        <v>0</v>
      </c>
      <c r="G934" s="2">
        <v>0</v>
      </c>
      <c r="H934" s="2">
        <v>9602023</v>
      </c>
      <c r="I934" s="2">
        <v>894</v>
      </c>
      <c r="J934" s="2">
        <v>9602023</v>
      </c>
      <c r="K934" s="2">
        <v>501016</v>
      </c>
      <c r="L934" s="2">
        <v>1010</v>
      </c>
    </row>
    <row r="935" spans="1:12">
      <c r="A935" s="2">
        <v>1988</v>
      </c>
      <c r="B935" s="2">
        <v>3</v>
      </c>
      <c r="C935" s="2" t="s">
        <v>190</v>
      </c>
      <c r="D935" s="2" t="s">
        <v>186</v>
      </c>
      <c r="E935" s="2" t="s">
        <v>128</v>
      </c>
      <c r="F935" s="2">
        <v>0</v>
      </c>
      <c r="G935" s="2">
        <v>0</v>
      </c>
      <c r="H935" s="2">
        <v>37965964</v>
      </c>
      <c r="I935" s="2">
        <v>2249</v>
      </c>
      <c r="J935" s="2">
        <v>37965964</v>
      </c>
      <c r="K935" s="2">
        <v>1397512</v>
      </c>
      <c r="L935" s="2">
        <v>2795</v>
      </c>
    </row>
    <row r="936" spans="1:12">
      <c r="A936" s="2">
        <v>1988</v>
      </c>
      <c r="B936" s="2">
        <v>3</v>
      </c>
      <c r="C936" s="2" t="s">
        <v>187</v>
      </c>
      <c r="D936" s="2" t="s">
        <v>195</v>
      </c>
      <c r="E936" s="2" t="s">
        <v>129</v>
      </c>
      <c r="F936" s="2">
        <v>0</v>
      </c>
      <c r="G936" s="2">
        <v>0</v>
      </c>
      <c r="H936" s="2">
        <v>339051</v>
      </c>
      <c r="I936" s="2">
        <v>96</v>
      </c>
      <c r="J936" s="2">
        <v>339051</v>
      </c>
      <c r="K936" s="2">
        <v>60963</v>
      </c>
      <c r="L936" s="2">
        <v>115</v>
      </c>
    </row>
    <row r="937" spans="1:12">
      <c r="A937" s="2">
        <v>1988</v>
      </c>
      <c r="B937" s="2">
        <v>3</v>
      </c>
      <c r="C937" s="2" t="s">
        <v>187</v>
      </c>
      <c r="D937" s="2" t="s">
        <v>196</v>
      </c>
      <c r="E937" s="2" t="s">
        <v>130</v>
      </c>
      <c r="F937" s="2">
        <v>0</v>
      </c>
      <c r="G937" s="2">
        <v>0</v>
      </c>
      <c r="H937" s="2">
        <v>1194791</v>
      </c>
      <c r="I937" s="2">
        <v>678</v>
      </c>
      <c r="J937" s="2">
        <v>1194791</v>
      </c>
      <c r="K937" s="2">
        <v>394222</v>
      </c>
      <c r="L937" s="2">
        <v>820</v>
      </c>
    </row>
    <row r="938" spans="1:12">
      <c r="A938" s="2">
        <v>1988</v>
      </c>
      <c r="B938" s="2">
        <v>3</v>
      </c>
      <c r="C938" s="2" t="s">
        <v>197</v>
      </c>
      <c r="D938" s="2" t="s">
        <v>11</v>
      </c>
      <c r="E938" s="2" t="s">
        <v>131</v>
      </c>
      <c r="F938" s="2">
        <v>0</v>
      </c>
      <c r="G938" s="2">
        <v>0</v>
      </c>
      <c r="H938" s="2">
        <v>3297407</v>
      </c>
      <c r="I938" s="2">
        <v>882</v>
      </c>
      <c r="J938" s="2">
        <v>3297407</v>
      </c>
      <c r="K938" s="2">
        <v>518280</v>
      </c>
      <c r="L938" s="2">
        <v>926</v>
      </c>
    </row>
    <row r="939" spans="1:12">
      <c r="A939" s="2">
        <v>1988</v>
      </c>
      <c r="B939" s="2">
        <v>3</v>
      </c>
      <c r="C939" s="2" t="s">
        <v>197</v>
      </c>
      <c r="D939" s="2" t="s">
        <v>267</v>
      </c>
      <c r="E939" s="2" t="s">
        <v>288</v>
      </c>
      <c r="F939" s="2">
        <v>0</v>
      </c>
      <c r="G939" s="2">
        <v>0</v>
      </c>
      <c r="H939" s="2">
        <v>53861</v>
      </c>
      <c r="I939" s="2">
        <v>13</v>
      </c>
      <c r="J939" s="2">
        <v>53861</v>
      </c>
      <c r="K939" s="2">
        <v>7147</v>
      </c>
      <c r="L939" s="2">
        <v>16</v>
      </c>
    </row>
    <row r="940" spans="1:12">
      <c r="A940" s="2">
        <v>1988</v>
      </c>
      <c r="B940" s="2">
        <v>3</v>
      </c>
      <c r="C940" s="2" t="s">
        <v>197</v>
      </c>
      <c r="D940" s="2" t="s">
        <v>268</v>
      </c>
      <c r="E940" s="2" t="s">
        <v>288</v>
      </c>
      <c r="F940" s="2">
        <v>514846</v>
      </c>
      <c r="G940" s="2">
        <v>217</v>
      </c>
      <c r="H940" s="2">
        <v>2067744</v>
      </c>
      <c r="I940" s="2">
        <v>603</v>
      </c>
      <c r="J940" s="2">
        <v>2582590</v>
      </c>
      <c r="K940" s="2">
        <v>498208</v>
      </c>
      <c r="L940" s="2">
        <v>1071</v>
      </c>
    </row>
    <row r="941" spans="1:12">
      <c r="A941" s="2">
        <v>1988</v>
      </c>
      <c r="B941" s="2">
        <v>3</v>
      </c>
      <c r="C941" s="2" t="s">
        <v>197</v>
      </c>
      <c r="D941" s="2" t="s">
        <v>268</v>
      </c>
      <c r="E941" s="2" t="s">
        <v>128</v>
      </c>
      <c r="F941" s="2">
        <v>282378</v>
      </c>
      <c r="G941" s="2">
        <v>142</v>
      </c>
      <c r="H941" s="2">
        <v>5233566</v>
      </c>
      <c r="I941" s="2">
        <v>1313</v>
      </c>
      <c r="J941" s="2">
        <v>5515944</v>
      </c>
      <c r="K941" s="2">
        <v>841964</v>
      </c>
      <c r="L941" s="2">
        <v>1669</v>
      </c>
    </row>
    <row r="942" spans="1:12">
      <c r="A942" s="2">
        <v>1988</v>
      </c>
      <c r="B942" s="2">
        <v>3</v>
      </c>
      <c r="C942" s="2" t="s">
        <v>197</v>
      </c>
      <c r="D942" s="2" t="s">
        <v>269</v>
      </c>
      <c r="E942" s="2" t="s">
        <v>288</v>
      </c>
      <c r="F942" s="2">
        <v>239361</v>
      </c>
      <c r="G942" s="2">
        <v>212</v>
      </c>
      <c r="H942" s="2">
        <v>0</v>
      </c>
      <c r="I942" s="2">
        <v>1</v>
      </c>
      <c r="J942" s="2">
        <v>239361</v>
      </c>
      <c r="K942" s="2">
        <v>135701</v>
      </c>
      <c r="L942" s="2">
        <v>279</v>
      </c>
    </row>
    <row r="943" spans="1:12">
      <c r="A943" s="2">
        <v>1988</v>
      </c>
      <c r="B943" s="2">
        <v>3</v>
      </c>
      <c r="C943" s="2" t="s">
        <v>197</v>
      </c>
      <c r="D943" s="2" t="s">
        <v>269</v>
      </c>
      <c r="E943" s="2" t="s">
        <v>132</v>
      </c>
      <c r="F943" s="2">
        <v>24408</v>
      </c>
      <c r="G943" s="2">
        <v>9</v>
      </c>
      <c r="H943" s="2">
        <v>138364</v>
      </c>
      <c r="I943" s="2">
        <v>132</v>
      </c>
      <c r="J943" s="2">
        <v>162772</v>
      </c>
      <c r="K943" s="2">
        <v>70597</v>
      </c>
      <c r="L943" s="2">
        <v>169</v>
      </c>
    </row>
    <row r="944" spans="1:12">
      <c r="A944" s="2">
        <v>1988</v>
      </c>
      <c r="B944" s="2">
        <v>3</v>
      </c>
      <c r="C944" s="2" t="s">
        <v>197</v>
      </c>
      <c r="D944" s="2" t="s">
        <v>109</v>
      </c>
      <c r="E944" s="2" t="s">
        <v>132</v>
      </c>
      <c r="F944" s="2">
        <v>0</v>
      </c>
      <c r="G944" s="2">
        <v>0</v>
      </c>
      <c r="H944" s="2">
        <v>5472524</v>
      </c>
      <c r="I944" s="2">
        <v>1116</v>
      </c>
      <c r="J944" s="2">
        <v>5472524</v>
      </c>
      <c r="K944" s="2">
        <v>804174</v>
      </c>
      <c r="L944" s="2">
        <v>1488</v>
      </c>
    </row>
    <row r="945" spans="1:12">
      <c r="A945" s="2">
        <v>1988</v>
      </c>
      <c r="B945" s="2">
        <v>3</v>
      </c>
      <c r="C945" s="2" t="s">
        <v>197</v>
      </c>
      <c r="D945" s="2" t="s">
        <v>110</v>
      </c>
      <c r="E945" s="2" t="s">
        <v>288</v>
      </c>
      <c r="F945" s="2">
        <v>947291</v>
      </c>
      <c r="G945" s="2">
        <v>525</v>
      </c>
      <c r="H945" s="2">
        <v>24638</v>
      </c>
      <c r="I945" s="2">
        <v>15</v>
      </c>
      <c r="J945" s="2">
        <v>971929</v>
      </c>
      <c r="K945" s="2">
        <v>473517</v>
      </c>
      <c r="L945" s="2">
        <v>808</v>
      </c>
    </row>
    <row r="946" spans="1:12">
      <c r="A946" s="2">
        <v>1988</v>
      </c>
      <c r="B946" s="2">
        <v>3</v>
      </c>
      <c r="C946" s="2" t="s">
        <v>197</v>
      </c>
      <c r="D946" s="2" t="s">
        <v>110</v>
      </c>
      <c r="E946" s="2" t="s">
        <v>133</v>
      </c>
      <c r="F946" s="2">
        <v>4484081</v>
      </c>
      <c r="G946" s="2">
        <v>1753</v>
      </c>
      <c r="H946" s="2">
        <v>0</v>
      </c>
      <c r="I946" s="2">
        <v>0</v>
      </c>
      <c r="J946" s="2">
        <v>4484081</v>
      </c>
      <c r="K946" s="2">
        <v>1152666</v>
      </c>
      <c r="L946" s="2">
        <v>2290</v>
      </c>
    </row>
    <row r="947" spans="1:12">
      <c r="A947" s="2">
        <v>1988</v>
      </c>
      <c r="B947" s="2">
        <v>3</v>
      </c>
      <c r="C947" s="2" t="s">
        <v>197</v>
      </c>
      <c r="D947" s="2" t="s">
        <v>111</v>
      </c>
      <c r="E947" s="2" t="s">
        <v>128</v>
      </c>
      <c r="F947" s="2">
        <v>0</v>
      </c>
      <c r="G947" s="2">
        <v>0</v>
      </c>
      <c r="H947" s="2">
        <v>28952</v>
      </c>
      <c r="I947" s="2">
        <v>2</v>
      </c>
      <c r="J947" s="2">
        <v>28952</v>
      </c>
      <c r="K947" s="2">
        <v>1247</v>
      </c>
      <c r="L947" s="2">
        <v>3</v>
      </c>
    </row>
    <row r="948" spans="1:12">
      <c r="A948" s="2">
        <v>1988</v>
      </c>
      <c r="B948" s="2">
        <v>4</v>
      </c>
      <c r="C948" s="2" t="s">
        <v>276</v>
      </c>
      <c r="D948" s="2" t="s">
        <v>276</v>
      </c>
      <c r="E948" s="2" t="s">
        <v>134</v>
      </c>
      <c r="F948" s="2">
        <v>0</v>
      </c>
      <c r="G948" s="2">
        <v>0</v>
      </c>
      <c r="H948" s="2">
        <v>0</v>
      </c>
      <c r="I948" s="2">
        <v>0</v>
      </c>
      <c r="J948" s="2">
        <v>0</v>
      </c>
      <c r="K948" s="2">
        <v>506</v>
      </c>
      <c r="L948" s="2">
        <v>1</v>
      </c>
    </row>
    <row r="949" spans="1:12">
      <c r="A949" s="2">
        <v>1988</v>
      </c>
      <c r="B949" s="2">
        <v>4</v>
      </c>
      <c r="E949" s="2" t="s">
        <v>121</v>
      </c>
      <c r="F949" s="2">
        <v>0</v>
      </c>
      <c r="G949" s="2">
        <v>9</v>
      </c>
      <c r="H949" s="2">
        <v>0</v>
      </c>
      <c r="I949" s="2">
        <v>0</v>
      </c>
      <c r="J949" s="2">
        <v>0</v>
      </c>
      <c r="K949" s="2">
        <v>8142</v>
      </c>
      <c r="L949" s="2">
        <v>17</v>
      </c>
    </row>
    <row r="950" spans="1:12">
      <c r="A950" s="2">
        <v>1988</v>
      </c>
      <c r="B950" s="2">
        <v>4</v>
      </c>
      <c r="E950" s="2" t="s">
        <v>112</v>
      </c>
      <c r="F950" s="2">
        <v>0</v>
      </c>
      <c r="G950" s="2">
        <v>0</v>
      </c>
      <c r="H950" s="2">
        <v>0</v>
      </c>
      <c r="I950" s="2">
        <v>0</v>
      </c>
      <c r="J950" s="2">
        <v>0</v>
      </c>
      <c r="K950" s="2">
        <v>50</v>
      </c>
      <c r="L950" s="2">
        <v>1</v>
      </c>
    </row>
    <row r="951" spans="1:12">
      <c r="A951" s="2">
        <v>1988</v>
      </c>
      <c r="B951" s="2">
        <v>4</v>
      </c>
      <c r="C951" s="2" t="s">
        <v>277</v>
      </c>
      <c r="D951" s="2" t="s">
        <v>278</v>
      </c>
      <c r="E951" s="2" t="s">
        <v>113</v>
      </c>
      <c r="F951" s="2">
        <v>16389079</v>
      </c>
      <c r="G951" s="2">
        <v>11482</v>
      </c>
      <c r="H951" s="2">
        <v>10770916</v>
      </c>
      <c r="I951" s="2">
        <v>6046</v>
      </c>
      <c r="J951" s="2">
        <v>27521568</v>
      </c>
      <c r="K951" s="2">
        <v>11692230</v>
      </c>
      <c r="L951" s="2">
        <v>23120</v>
      </c>
    </row>
    <row r="952" spans="1:12">
      <c r="A952" s="2">
        <v>1988</v>
      </c>
      <c r="B952" s="2">
        <v>4</v>
      </c>
      <c r="C952" s="2" t="s">
        <v>277</v>
      </c>
      <c r="D952" s="2" t="s">
        <v>278</v>
      </c>
      <c r="E952" s="2" t="s">
        <v>114</v>
      </c>
      <c r="F952" s="2">
        <v>887807</v>
      </c>
      <c r="G952" s="2">
        <v>977</v>
      </c>
      <c r="H952" s="2">
        <v>292940</v>
      </c>
      <c r="I952" s="2">
        <v>262</v>
      </c>
      <c r="J952" s="2">
        <v>1187778</v>
      </c>
      <c r="K952" s="2">
        <v>769496</v>
      </c>
      <c r="L952" s="2">
        <v>1510</v>
      </c>
    </row>
    <row r="953" spans="1:12">
      <c r="A953" s="2">
        <v>1988</v>
      </c>
      <c r="B953" s="2">
        <v>4</v>
      </c>
      <c r="C953" s="2" t="s">
        <v>277</v>
      </c>
      <c r="D953" s="2" t="s">
        <v>278</v>
      </c>
      <c r="E953" s="2" t="s">
        <v>115</v>
      </c>
      <c r="F953" s="2">
        <v>9630067</v>
      </c>
      <c r="G953" s="2">
        <v>6939</v>
      </c>
      <c r="H953" s="2">
        <v>1823321</v>
      </c>
      <c r="I953" s="2">
        <v>1100</v>
      </c>
      <c r="J953" s="2">
        <v>11484239</v>
      </c>
      <c r="K953" s="2">
        <v>5542855</v>
      </c>
      <c r="L953" s="2">
        <v>10995</v>
      </c>
    </row>
    <row r="954" spans="1:12">
      <c r="A954" s="2">
        <v>1988</v>
      </c>
      <c r="B954" s="2">
        <v>4</v>
      </c>
      <c r="C954" s="2" t="s">
        <v>277</v>
      </c>
      <c r="D954" s="2" t="s">
        <v>278</v>
      </c>
      <c r="E954" s="2" t="s">
        <v>325</v>
      </c>
      <c r="F954" s="2">
        <v>16345092</v>
      </c>
      <c r="G954" s="2">
        <v>11318</v>
      </c>
      <c r="H954" s="2">
        <v>7952680</v>
      </c>
      <c r="I954" s="2">
        <v>3264</v>
      </c>
      <c r="J954" s="2">
        <v>24730121</v>
      </c>
      <c r="K954" s="2">
        <v>9728024</v>
      </c>
      <c r="L954" s="2">
        <v>19126</v>
      </c>
    </row>
    <row r="955" spans="1:12">
      <c r="A955" s="2">
        <v>1988</v>
      </c>
      <c r="B955" s="2">
        <v>4</v>
      </c>
      <c r="C955" s="2" t="s">
        <v>277</v>
      </c>
      <c r="D955" s="2" t="s">
        <v>279</v>
      </c>
      <c r="E955" s="2" t="s">
        <v>116</v>
      </c>
      <c r="F955" s="2">
        <v>438413</v>
      </c>
      <c r="G955" s="2">
        <v>234</v>
      </c>
      <c r="H955" s="2">
        <v>366834</v>
      </c>
      <c r="I955" s="2">
        <v>237</v>
      </c>
      <c r="J955" s="2">
        <v>805302</v>
      </c>
      <c r="K955" s="2">
        <v>298740</v>
      </c>
      <c r="L955" s="2">
        <v>591</v>
      </c>
    </row>
    <row r="956" spans="1:12">
      <c r="A956" s="2">
        <v>1988</v>
      </c>
      <c r="B956" s="2">
        <v>4</v>
      </c>
      <c r="C956" s="2" t="s">
        <v>277</v>
      </c>
      <c r="D956" s="2" t="s">
        <v>279</v>
      </c>
      <c r="E956" s="2" t="s">
        <v>117</v>
      </c>
      <c r="F956" s="2">
        <v>2997147</v>
      </c>
      <c r="G956" s="2">
        <v>2061</v>
      </c>
      <c r="H956" s="2">
        <v>5853448</v>
      </c>
      <c r="I956" s="2">
        <v>3180</v>
      </c>
      <c r="J956" s="2">
        <v>8995167</v>
      </c>
      <c r="K956" s="2">
        <v>3577548</v>
      </c>
      <c r="L956" s="2">
        <v>6820</v>
      </c>
    </row>
    <row r="957" spans="1:12">
      <c r="A957" s="2">
        <v>1988</v>
      </c>
      <c r="B957" s="2">
        <v>4</v>
      </c>
      <c r="C957" s="2" t="s">
        <v>277</v>
      </c>
      <c r="D957" s="2" t="s">
        <v>279</v>
      </c>
      <c r="E957" s="2" t="s">
        <v>112</v>
      </c>
      <c r="F957" s="2">
        <v>9405730</v>
      </c>
      <c r="G957" s="2">
        <v>7557</v>
      </c>
      <c r="H957" s="2">
        <v>6404510</v>
      </c>
      <c r="I957" s="2">
        <v>4281</v>
      </c>
      <c r="J957" s="2">
        <v>16104760</v>
      </c>
      <c r="K957" s="2">
        <v>7443854</v>
      </c>
      <c r="L957" s="2">
        <v>14943</v>
      </c>
    </row>
    <row r="958" spans="1:12">
      <c r="A958" s="2">
        <v>1988</v>
      </c>
      <c r="B958" s="2">
        <v>4</v>
      </c>
      <c r="C958" s="2" t="s">
        <v>277</v>
      </c>
      <c r="D958" s="2" t="s">
        <v>279</v>
      </c>
      <c r="E958" s="2" t="s">
        <v>325</v>
      </c>
      <c r="F958" s="2">
        <v>11599923</v>
      </c>
      <c r="G958" s="2">
        <v>6565</v>
      </c>
      <c r="H958" s="2">
        <v>2276939</v>
      </c>
      <c r="I958" s="2">
        <v>1151</v>
      </c>
      <c r="J958" s="2">
        <v>13876862</v>
      </c>
      <c r="K958" s="2">
        <v>5209901</v>
      </c>
      <c r="L958" s="2">
        <v>9759</v>
      </c>
    </row>
    <row r="959" spans="1:12">
      <c r="A959" s="2">
        <v>1988</v>
      </c>
      <c r="B959" s="2">
        <v>4</v>
      </c>
      <c r="C959" s="2" t="s">
        <v>277</v>
      </c>
      <c r="D959" s="2" t="s">
        <v>280</v>
      </c>
      <c r="E959" s="2" t="s">
        <v>112</v>
      </c>
      <c r="F959" s="2">
        <v>124676</v>
      </c>
      <c r="G959" s="2">
        <v>346</v>
      </c>
      <c r="H959" s="2">
        <v>476618</v>
      </c>
      <c r="I959" s="2">
        <v>660</v>
      </c>
      <c r="J959" s="2">
        <v>868252</v>
      </c>
      <c r="K959" s="2">
        <v>929323</v>
      </c>
      <c r="L959" s="2">
        <v>2094</v>
      </c>
    </row>
    <row r="960" spans="1:12">
      <c r="A960" s="2">
        <v>1988</v>
      </c>
      <c r="B960" s="2">
        <v>4</v>
      </c>
      <c r="C960" s="2" t="s">
        <v>277</v>
      </c>
      <c r="D960" s="2" t="s">
        <v>281</v>
      </c>
      <c r="E960" s="2" t="s">
        <v>287</v>
      </c>
      <c r="F960" s="2">
        <v>3835754</v>
      </c>
      <c r="G960" s="2">
        <v>3566</v>
      </c>
      <c r="H960" s="2">
        <v>2655211</v>
      </c>
      <c r="I960" s="2">
        <v>1630</v>
      </c>
      <c r="J960" s="2">
        <v>6501684</v>
      </c>
      <c r="K960" s="2">
        <v>3499912</v>
      </c>
      <c r="L960" s="2">
        <v>6639</v>
      </c>
    </row>
    <row r="961" spans="1:12">
      <c r="A961" s="2">
        <v>1988</v>
      </c>
      <c r="B961" s="2">
        <v>4</v>
      </c>
      <c r="C961" s="2" t="s">
        <v>277</v>
      </c>
      <c r="D961" s="2" t="s">
        <v>281</v>
      </c>
      <c r="E961" s="2" t="s">
        <v>114</v>
      </c>
      <c r="F961" s="2">
        <v>195376</v>
      </c>
      <c r="G961" s="2">
        <v>246</v>
      </c>
      <c r="H961" s="2">
        <v>188319</v>
      </c>
      <c r="I961" s="2">
        <v>101</v>
      </c>
      <c r="J961" s="2">
        <v>383695</v>
      </c>
      <c r="K961" s="2">
        <v>197588</v>
      </c>
      <c r="L961" s="2">
        <v>417</v>
      </c>
    </row>
    <row r="962" spans="1:12">
      <c r="A962" s="2">
        <v>1988</v>
      </c>
      <c r="B962" s="2">
        <v>4</v>
      </c>
      <c r="C962" s="2" t="s">
        <v>328</v>
      </c>
      <c r="D962" s="2" t="s">
        <v>173</v>
      </c>
      <c r="E962" s="2" t="s">
        <v>119</v>
      </c>
      <c r="F962" s="2">
        <v>0</v>
      </c>
      <c r="G962" s="2">
        <v>0</v>
      </c>
      <c r="H962" s="2">
        <v>16382</v>
      </c>
      <c r="I962" s="2">
        <v>21</v>
      </c>
      <c r="J962" s="2">
        <v>16382</v>
      </c>
      <c r="K962" s="2">
        <v>14562</v>
      </c>
      <c r="L962" s="2">
        <v>31</v>
      </c>
    </row>
    <row r="963" spans="1:12">
      <c r="A963" s="2">
        <v>1988</v>
      </c>
      <c r="B963" s="2">
        <v>4</v>
      </c>
      <c r="C963" s="2" t="s">
        <v>328</v>
      </c>
      <c r="D963" s="2" t="s">
        <v>181</v>
      </c>
      <c r="E963" s="2" t="s">
        <v>120</v>
      </c>
      <c r="F963" s="2">
        <v>0</v>
      </c>
      <c r="G963" s="2">
        <v>0</v>
      </c>
      <c r="H963" s="2">
        <v>693012</v>
      </c>
      <c r="I963" s="2">
        <v>56</v>
      </c>
      <c r="J963" s="2">
        <v>693012</v>
      </c>
      <c r="K963" s="2">
        <v>47153</v>
      </c>
      <c r="L963" s="2">
        <v>88</v>
      </c>
    </row>
    <row r="964" spans="1:12">
      <c r="A964" s="2">
        <v>1988</v>
      </c>
      <c r="B964" s="2">
        <v>4</v>
      </c>
      <c r="C964" s="2" t="s">
        <v>328</v>
      </c>
      <c r="D964" s="2" t="s">
        <v>181</v>
      </c>
      <c r="E964" s="2" t="s">
        <v>286</v>
      </c>
      <c r="F964" s="2">
        <v>0</v>
      </c>
      <c r="G964" s="2">
        <v>0</v>
      </c>
      <c r="H964" s="2">
        <v>10846987</v>
      </c>
      <c r="I964" s="2">
        <v>3387</v>
      </c>
      <c r="J964" s="2">
        <v>10846987</v>
      </c>
      <c r="K964" s="2">
        <v>1995118</v>
      </c>
      <c r="L964" s="2">
        <v>3651</v>
      </c>
    </row>
    <row r="965" spans="1:12">
      <c r="A965" s="2">
        <v>1988</v>
      </c>
      <c r="B965" s="2">
        <v>4</v>
      </c>
      <c r="C965" s="2" t="s">
        <v>182</v>
      </c>
      <c r="D965" s="2" t="s">
        <v>183</v>
      </c>
      <c r="E965" s="2" t="s">
        <v>121</v>
      </c>
      <c r="F965" s="2">
        <v>10179915</v>
      </c>
      <c r="G965" s="2">
        <v>6838</v>
      </c>
      <c r="H965" s="2">
        <v>5185326</v>
      </c>
      <c r="I965" s="2">
        <v>2335</v>
      </c>
      <c r="J965" s="2">
        <v>15444057</v>
      </c>
      <c r="K965" s="2">
        <v>6196993</v>
      </c>
      <c r="L965" s="2">
        <v>11614</v>
      </c>
    </row>
    <row r="966" spans="1:12">
      <c r="A966" s="2">
        <v>1988</v>
      </c>
      <c r="B966" s="2">
        <v>4</v>
      </c>
      <c r="C966" s="2" t="s">
        <v>182</v>
      </c>
      <c r="D966" s="2" t="s">
        <v>183</v>
      </c>
      <c r="E966" s="2" t="s">
        <v>289</v>
      </c>
      <c r="F966" s="2">
        <v>296876</v>
      </c>
      <c r="G966" s="2">
        <v>123</v>
      </c>
      <c r="H966" s="2">
        <v>7622068</v>
      </c>
      <c r="I966" s="2">
        <v>3150</v>
      </c>
      <c r="J966" s="2">
        <v>7918944</v>
      </c>
      <c r="K966" s="2">
        <v>2031385</v>
      </c>
      <c r="L966" s="2">
        <v>3847</v>
      </c>
    </row>
    <row r="967" spans="1:12">
      <c r="A967" s="2">
        <v>1988</v>
      </c>
      <c r="B967" s="2">
        <v>4</v>
      </c>
      <c r="C967" s="2" t="s">
        <v>182</v>
      </c>
      <c r="D967" s="2" t="s">
        <v>183</v>
      </c>
      <c r="E967" s="2" t="s">
        <v>113</v>
      </c>
      <c r="F967" s="2">
        <v>6468768</v>
      </c>
      <c r="G967" s="2">
        <v>3557</v>
      </c>
      <c r="H967" s="2">
        <v>3534669</v>
      </c>
      <c r="I967" s="2">
        <v>1722</v>
      </c>
      <c r="J967" s="2">
        <v>10003437</v>
      </c>
      <c r="K967" s="2">
        <v>3358746</v>
      </c>
      <c r="L967" s="2">
        <v>6375</v>
      </c>
    </row>
    <row r="968" spans="1:12">
      <c r="A968" s="2">
        <v>1988</v>
      </c>
      <c r="B968" s="2">
        <v>4</v>
      </c>
      <c r="C968" s="2" t="s">
        <v>182</v>
      </c>
      <c r="D968" s="2" t="s">
        <v>184</v>
      </c>
      <c r="E968" s="2" t="s">
        <v>122</v>
      </c>
      <c r="F968" s="2">
        <v>8078</v>
      </c>
      <c r="G968" s="2">
        <v>6</v>
      </c>
      <c r="H968" s="2">
        <v>82877</v>
      </c>
      <c r="I968" s="2">
        <v>75</v>
      </c>
      <c r="J968" s="2">
        <v>90955</v>
      </c>
      <c r="K968" s="2">
        <v>48801</v>
      </c>
      <c r="L968" s="2">
        <v>95</v>
      </c>
    </row>
    <row r="969" spans="1:12">
      <c r="A969" s="2">
        <v>1988</v>
      </c>
      <c r="B969" s="2">
        <v>4</v>
      </c>
      <c r="C969" s="2" t="s">
        <v>182</v>
      </c>
      <c r="D969" s="2" t="s">
        <v>184</v>
      </c>
      <c r="E969" s="2" t="s">
        <v>123</v>
      </c>
      <c r="F969" s="2">
        <v>0</v>
      </c>
      <c r="G969" s="2">
        <v>0</v>
      </c>
      <c r="H969" s="2">
        <v>134299</v>
      </c>
      <c r="I969" s="2">
        <v>103</v>
      </c>
      <c r="J969" s="2">
        <v>134299</v>
      </c>
      <c r="K969" s="2">
        <v>58831</v>
      </c>
      <c r="L969" s="2">
        <v>124</v>
      </c>
    </row>
    <row r="970" spans="1:12">
      <c r="A970" s="2">
        <v>1988</v>
      </c>
      <c r="B970" s="2">
        <v>4</v>
      </c>
      <c r="C970" s="2" t="s">
        <v>182</v>
      </c>
      <c r="D970" s="2" t="s">
        <v>184</v>
      </c>
      <c r="E970" s="2" t="s">
        <v>124</v>
      </c>
      <c r="F970" s="2">
        <v>0</v>
      </c>
      <c r="G970" s="2">
        <v>0</v>
      </c>
      <c r="H970" s="2">
        <v>1065374</v>
      </c>
      <c r="I970" s="2">
        <v>732</v>
      </c>
      <c r="J970" s="2">
        <v>1065374</v>
      </c>
      <c r="K970" s="2">
        <v>412792</v>
      </c>
      <c r="L970" s="2">
        <v>848</v>
      </c>
    </row>
    <row r="971" spans="1:12">
      <c r="A971" s="2">
        <v>1988</v>
      </c>
      <c r="B971" s="2">
        <v>4</v>
      </c>
      <c r="C971" s="2" t="s">
        <v>182</v>
      </c>
      <c r="D971" s="2" t="s">
        <v>184</v>
      </c>
      <c r="E971" s="2" t="s">
        <v>125</v>
      </c>
      <c r="F971" s="2">
        <v>0</v>
      </c>
      <c r="G971" s="2">
        <v>15</v>
      </c>
      <c r="H971" s="2">
        <v>485576</v>
      </c>
      <c r="I971" s="2">
        <v>353</v>
      </c>
      <c r="J971" s="2">
        <v>485576</v>
      </c>
      <c r="K971" s="2">
        <v>239370</v>
      </c>
      <c r="L971" s="2">
        <v>420</v>
      </c>
    </row>
    <row r="972" spans="1:12">
      <c r="A972" s="2">
        <v>1988</v>
      </c>
      <c r="B972" s="2">
        <v>4</v>
      </c>
      <c r="C972" s="2" t="s">
        <v>190</v>
      </c>
      <c r="D972" s="2" t="s">
        <v>191</v>
      </c>
      <c r="E972" s="2" t="s">
        <v>126</v>
      </c>
      <c r="F972" s="2">
        <v>0</v>
      </c>
      <c r="G972" s="2">
        <v>0</v>
      </c>
      <c r="H972" s="2">
        <v>100000</v>
      </c>
      <c r="I972" s="2">
        <v>12</v>
      </c>
      <c r="J972" s="2">
        <v>100000</v>
      </c>
      <c r="K972" s="2">
        <v>6590</v>
      </c>
      <c r="L972" s="2">
        <v>14</v>
      </c>
    </row>
    <row r="973" spans="1:12">
      <c r="A973" s="2">
        <v>1988</v>
      </c>
      <c r="B973" s="2">
        <v>4</v>
      </c>
      <c r="C973" s="2" t="s">
        <v>190</v>
      </c>
      <c r="D973" s="2" t="s">
        <v>191</v>
      </c>
      <c r="E973" s="2" t="s">
        <v>127</v>
      </c>
      <c r="F973" s="2">
        <v>0</v>
      </c>
      <c r="G973" s="2">
        <v>0</v>
      </c>
      <c r="H973" s="2">
        <v>7770538</v>
      </c>
      <c r="I973" s="2">
        <v>946</v>
      </c>
      <c r="J973" s="2">
        <v>7770538</v>
      </c>
      <c r="K973" s="2">
        <v>496703</v>
      </c>
      <c r="L973" s="2">
        <v>1014</v>
      </c>
    </row>
    <row r="974" spans="1:12">
      <c r="A974" s="2">
        <v>1988</v>
      </c>
      <c r="B974" s="2">
        <v>4</v>
      </c>
      <c r="C974" s="2" t="s">
        <v>190</v>
      </c>
      <c r="D974" s="2" t="s">
        <v>186</v>
      </c>
      <c r="E974" s="2" t="s">
        <v>126</v>
      </c>
      <c r="F974" s="2">
        <v>0</v>
      </c>
      <c r="G974" s="2">
        <v>0</v>
      </c>
      <c r="H974" s="2">
        <v>10168479</v>
      </c>
      <c r="I974" s="2">
        <v>908</v>
      </c>
      <c r="J974" s="2">
        <v>10168479</v>
      </c>
      <c r="K974" s="2">
        <v>516906</v>
      </c>
      <c r="L974" s="2">
        <v>1021</v>
      </c>
    </row>
    <row r="975" spans="1:12">
      <c r="A975" s="2">
        <v>1988</v>
      </c>
      <c r="B975" s="2">
        <v>4</v>
      </c>
      <c r="C975" s="2" t="s">
        <v>190</v>
      </c>
      <c r="D975" s="2" t="s">
        <v>186</v>
      </c>
      <c r="E975" s="2" t="s">
        <v>128</v>
      </c>
      <c r="F975" s="2">
        <v>0</v>
      </c>
      <c r="G975" s="2">
        <v>0</v>
      </c>
      <c r="H975" s="2">
        <v>38408535</v>
      </c>
      <c r="I975" s="2">
        <v>2250</v>
      </c>
      <c r="J975" s="2">
        <v>38408535</v>
      </c>
      <c r="K975" s="2">
        <v>1375252</v>
      </c>
      <c r="L975" s="2">
        <v>2793</v>
      </c>
    </row>
    <row r="976" spans="1:12">
      <c r="A976" s="2">
        <v>1988</v>
      </c>
      <c r="B976" s="2">
        <v>4</v>
      </c>
      <c r="C976" s="2" t="s">
        <v>187</v>
      </c>
      <c r="D976" s="2" t="s">
        <v>195</v>
      </c>
      <c r="E976" s="2" t="s">
        <v>129</v>
      </c>
      <c r="F976" s="2">
        <v>0</v>
      </c>
      <c r="G976" s="2">
        <v>0</v>
      </c>
      <c r="H976" s="2">
        <v>456395</v>
      </c>
      <c r="I976" s="2">
        <v>91</v>
      </c>
      <c r="J976" s="2">
        <v>456395</v>
      </c>
      <c r="K976" s="2">
        <v>59297</v>
      </c>
      <c r="L976" s="2">
        <v>110</v>
      </c>
    </row>
    <row r="977" spans="1:12">
      <c r="A977" s="2">
        <v>1988</v>
      </c>
      <c r="B977" s="2">
        <v>4</v>
      </c>
      <c r="C977" s="2" t="s">
        <v>187</v>
      </c>
      <c r="D977" s="2" t="s">
        <v>196</v>
      </c>
      <c r="E977" s="2" t="s">
        <v>130</v>
      </c>
      <c r="F977" s="2">
        <v>0</v>
      </c>
      <c r="G977" s="2">
        <v>0</v>
      </c>
      <c r="H977" s="2">
        <v>1197803</v>
      </c>
      <c r="I977" s="2">
        <v>693</v>
      </c>
      <c r="J977" s="2">
        <v>1197803</v>
      </c>
      <c r="K977" s="2">
        <v>415556</v>
      </c>
      <c r="L977" s="2">
        <v>832</v>
      </c>
    </row>
    <row r="978" spans="1:12">
      <c r="A978" s="2">
        <v>1988</v>
      </c>
      <c r="B978" s="2">
        <v>4</v>
      </c>
      <c r="C978" s="2" t="s">
        <v>197</v>
      </c>
      <c r="D978" s="2" t="s">
        <v>11</v>
      </c>
      <c r="E978" s="2" t="s">
        <v>131</v>
      </c>
      <c r="F978" s="2">
        <v>0</v>
      </c>
      <c r="G978" s="2">
        <v>0</v>
      </c>
      <c r="H978" s="2">
        <v>3427704</v>
      </c>
      <c r="I978" s="2">
        <v>879</v>
      </c>
      <c r="J978" s="2">
        <v>3427704</v>
      </c>
      <c r="K978" s="2">
        <v>532795</v>
      </c>
      <c r="L978" s="2">
        <v>920</v>
      </c>
    </row>
    <row r="979" spans="1:12">
      <c r="A979" s="2">
        <v>1988</v>
      </c>
      <c r="B979" s="2">
        <v>4</v>
      </c>
      <c r="C979" s="2" t="s">
        <v>197</v>
      </c>
      <c r="D979" s="2" t="s">
        <v>267</v>
      </c>
      <c r="E979" s="2" t="s">
        <v>288</v>
      </c>
      <c r="F979" s="2">
        <v>0</v>
      </c>
      <c r="G979" s="2">
        <v>0</v>
      </c>
      <c r="H979" s="2">
        <v>21190</v>
      </c>
      <c r="I979" s="2">
        <v>13</v>
      </c>
      <c r="J979" s="2">
        <v>21190</v>
      </c>
      <c r="K979" s="2">
        <v>6898</v>
      </c>
      <c r="L979" s="2">
        <v>16</v>
      </c>
    </row>
    <row r="980" spans="1:12">
      <c r="A980" s="2">
        <v>1988</v>
      </c>
      <c r="B980" s="2">
        <v>4</v>
      </c>
      <c r="C980" s="2" t="s">
        <v>197</v>
      </c>
      <c r="D980" s="2" t="s">
        <v>268</v>
      </c>
      <c r="E980" s="2" t="s">
        <v>288</v>
      </c>
      <c r="F980" s="2">
        <v>779297</v>
      </c>
      <c r="G980" s="2">
        <v>242</v>
      </c>
      <c r="H980" s="2">
        <v>2420457</v>
      </c>
      <c r="I980" s="2">
        <v>623</v>
      </c>
      <c r="J980" s="2">
        <v>3199754</v>
      </c>
      <c r="K980" s="2">
        <v>581274</v>
      </c>
      <c r="L980" s="2">
        <v>1117</v>
      </c>
    </row>
    <row r="981" spans="1:12">
      <c r="A981" s="2">
        <v>1988</v>
      </c>
      <c r="B981" s="2">
        <v>4</v>
      </c>
      <c r="C981" s="2" t="s">
        <v>197</v>
      </c>
      <c r="D981" s="2" t="s">
        <v>268</v>
      </c>
      <c r="E981" s="2" t="s">
        <v>128</v>
      </c>
      <c r="F981" s="2">
        <v>292032</v>
      </c>
      <c r="G981" s="2">
        <v>160</v>
      </c>
      <c r="H981" s="2">
        <v>5168462</v>
      </c>
      <c r="I981" s="2">
        <v>1230</v>
      </c>
      <c r="J981" s="2">
        <v>5460494</v>
      </c>
      <c r="K981" s="2">
        <v>827080</v>
      </c>
      <c r="L981" s="2">
        <v>1636</v>
      </c>
    </row>
    <row r="982" spans="1:12">
      <c r="A982" s="2">
        <v>1988</v>
      </c>
      <c r="B982" s="2">
        <v>4</v>
      </c>
      <c r="C982" s="2" t="s">
        <v>197</v>
      </c>
      <c r="D982" s="2" t="s">
        <v>269</v>
      </c>
      <c r="E982" s="2" t="s">
        <v>288</v>
      </c>
      <c r="F982" s="2">
        <v>281265</v>
      </c>
      <c r="G982" s="2">
        <v>222</v>
      </c>
      <c r="H982" s="2">
        <v>0</v>
      </c>
      <c r="I982" s="2">
        <v>1</v>
      </c>
      <c r="J982" s="2">
        <v>281265</v>
      </c>
      <c r="K982" s="2">
        <v>143911</v>
      </c>
      <c r="L982" s="2">
        <v>286</v>
      </c>
    </row>
    <row r="983" spans="1:12">
      <c r="A983" s="2">
        <v>1988</v>
      </c>
      <c r="B983" s="2">
        <v>4</v>
      </c>
      <c r="C983" s="2" t="s">
        <v>197</v>
      </c>
      <c r="D983" s="2" t="s">
        <v>269</v>
      </c>
      <c r="E983" s="2" t="s">
        <v>132</v>
      </c>
      <c r="F983" s="2">
        <v>0</v>
      </c>
      <c r="G983" s="2">
        <v>6</v>
      </c>
      <c r="H983" s="2">
        <v>171454</v>
      </c>
      <c r="I983" s="2">
        <v>127</v>
      </c>
      <c r="J983" s="2">
        <v>171454</v>
      </c>
      <c r="K983" s="2">
        <v>74468</v>
      </c>
      <c r="L983" s="2">
        <v>161</v>
      </c>
    </row>
    <row r="984" spans="1:12">
      <c r="A984" s="2">
        <v>1988</v>
      </c>
      <c r="B984" s="2">
        <v>4</v>
      </c>
      <c r="C984" s="2" t="s">
        <v>197</v>
      </c>
      <c r="D984" s="2" t="s">
        <v>109</v>
      </c>
      <c r="E984" s="2" t="s">
        <v>132</v>
      </c>
      <c r="F984" s="2">
        <v>0</v>
      </c>
      <c r="G984" s="2">
        <v>0</v>
      </c>
      <c r="H984" s="2">
        <v>5443345</v>
      </c>
      <c r="I984" s="2">
        <v>1113</v>
      </c>
      <c r="J984" s="2">
        <v>5443345</v>
      </c>
      <c r="K984" s="2">
        <v>786893</v>
      </c>
      <c r="L984" s="2">
        <v>1485</v>
      </c>
    </row>
    <row r="985" spans="1:12">
      <c r="A985" s="2">
        <v>1988</v>
      </c>
      <c r="B985" s="2">
        <v>4</v>
      </c>
      <c r="C985" s="2" t="s">
        <v>197</v>
      </c>
      <c r="D985" s="2" t="s">
        <v>110</v>
      </c>
      <c r="E985" s="2" t="s">
        <v>288</v>
      </c>
      <c r="F985" s="2">
        <v>1043636</v>
      </c>
      <c r="G985" s="2">
        <v>557</v>
      </c>
      <c r="H985" s="2">
        <v>60986</v>
      </c>
      <c r="I985" s="2">
        <v>19</v>
      </c>
      <c r="J985" s="2">
        <v>1104622</v>
      </c>
      <c r="K985" s="2">
        <v>421933</v>
      </c>
      <c r="L985" s="2">
        <v>832</v>
      </c>
    </row>
    <row r="986" spans="1:12">
      <c r="A986" s="2">
        <v>1988</v>
      </c>
      <c r="B986" s="2">
        <v>4</v>
      </c>
      <c r="C986" s="2" t="s">
        <v>197</v>
      </c>
      <c r="D986" s="2" t="s">
        <v>110</v>
      </c>
      <c r="E986" s="2" t="s">
        <v>133</v>
      </c>
      <c r="F986" s="2">
        <v>4473776</v>
      </c>
      <c r="G986" s="2">
        <v>1789</v>
      </c>
      <c r="H986" s="2">
        <v>0</v>
      </c>
      <c r="I986" s="2">
        <v>0</v>
      </c>
      <c r="J986" s="2">
        <v>4473776</v>
      </c>
      <c r="K986" s="2">
        <v>1139905</v>
      </c>
      <c r="L986" s="2">
        <v>2320</v>
      </c>
    </row>
    <row r="987" spans="1:12">
      <c r="A987" s="2">
        <v>1988</v>
      </c>
      <c r="B987" s="2">
        <v>4</v>
      </c>
      <c r="C987" s="2" t="s">
        <v>197</v>
      </c>
      <c r="D987" s="2" t="s">
        <v>111</v>
      </c>
      <c r="E987" s="2" t="s">
        <v>128</v>
      </c>
      <c r="F987" s="2">
        <v>0</v>
      </c>
      <c r="G987" s="2">
        <v>0</v>
      </c>
      <c r="H987" s="2">
        <v>21663</v>
      </c>
      <c r="I987" s="2">
        <v>2</v>
      </c>
      <c r="J987" s="2">
        <v>21663</v>
      </c>
      <c r="K987" s="2">
        <v>1195</v>
      </c>
      <c r="L987" s="2">
        <v>3</v>
      </c>
    </row>
    <row r="988" spans="1:12">
      <c r="A988" s="2">
        <v>1989</v>
      </c>
      <c r="B988" s="2">
        <v>1</v>
      </c>
      <c r="C988" s="2" t="s">
        <v>276</v>
      </c>
      <c r="D988" s="2" t="s">
        <v>276</v>
      </c>
      <c r="E988" s="2" t="s">
        <v>134</v>
      </c>
      <c r="F988" s="2">
        <v>0</v>
      </c>
      <c r="G988" s="2">
        <v>0</v>
      </c>
      <c r="H988" s="2">
        <v>0</v>
      </c>
      <c r="I988" s="2">
        <v>0</v>
      </c>
      <c r="J988" s="2">
        <v>0</v>
      </c>
      <c r="K988" s="2">
        <v>665</v>
      </c>
      <c r="L988" s="2">
        <v>1</v>
      </c>
    </row>
    <row r="989" spans="1:12">
      <c r="A989" s="2">
        <v>1989</v>
      </c>
      <c r="B989" s="2">
        <v>1</v>
      </c>
      <c r="E989" s="2" t="s">
        <v>121</v>
      </c>
      <c r="F989" s="2">
        <v>3489</v>
      </c>
      <c r="G989" s="2">
        <v>14</v>
      </c>
      <c r="H989" s="2">
        <v>0</v>
      </c>
      <c r="I989" s="2">
        <v>0</v>
      </c>
      <c r="J989" s="2">
        <v>3489</v>
      </c>
      <c r="K989" s="2">
        <v>11311</v>
      </c>
      <c r="L989" s="2">
        <v>22</v>
      </c>
    </row>
    <row r="990" spans="1:12">
      <c r="A990" s="2">
        <v>1989</v>
      </c>
      <c r="B990" s="2">
        <v>1</v>
      </c>
      <c r="E990" s="2" t="s">
        <v>112</v>
      </c>
      <c r="F990" s="2">
        <v>0</v>
      </c>
      <c r="G990" s="2">
        <v>0</v>
      </c>
      <c r="H990" s="2">
        <v>0</v>
      </c>
      <c r="I990" s="2">
        <v>0</v>
      </c>
      <c r="J990" s="2">
        <v>0</v>
      </c>
      <c r="K990" s="2">
        <v>20</v>
      </c>
      <c r="L990" s="2">
        <v>1</v>
      </c>
    </row>
    <row r="991" spans="1:12">
      <c r="A991" s="2">
        <v>1989</v>
      </c>
      <c r="B991" s="2">
        <v>1</v>
      </c>
      <c r="C991" s="2" t="s">
        <v>277</v>
      </c>
      <c r="D991" s="2" t="s">
        <v>278</v>
      </c>
      <c r="E991" s="2" t="s">
        <v>113</v>
      </c>
      <c r="F991" s="2">
        <v>18225253</v>
      </c>
      <c r="G991" s="2">
        <v>11063</v>
      </c>
      <c r="H991" s="2">
        <v>11102370</v>
      </c>
      <c r="I991" s="2">
        <v>5841</v>
      </c>
      <c r="J991" s="2">
        <v>29571252</v>
      </c>
      <c r="K991" s="2">
        <v>12002926</v>
      </c>
      <c r="L991" s="2">
        <v>22436</v>
      </c>
    </row>
    <row r="992" spans="1:12">
      <c r="A992" s="2">
        <v>1989</v>
      </c>
      <c r="B992" s="2">
        <v>1</v>
      </c>
      <c r="C992" s="2" t="s">
        <v>277</v>
      </c>
      <c r="D992" s="2" t="s">
        <v>278</v>
      </c>
      <c r="E992" s="2" t="s">
        <v>135</v>
      </c>
      <c r="F992" s="2">
        <v>0</v>
      </c>
      <c r="G992" s="2">
        <v>0</v>
      </c>
      <c r="H992" s="2">
        <v>0</v>
      </c>
      <c r="I992" s="2">
        <v>0</v>
      </c>
      <c r="J992" s="2">
        <v>0</v>
      </c>
      <c r="K992" s="2">
        <v>2658</v>
      </c>
      <c r="L992" s="2">
        <v>6</v>
      </c>
    </row>
    <row r="993" spans="1:12">
      <c r="A993" s="2">
        <v>1989</v>
      </c>
      <c r="B993" s="2">
        <v>1</v>
      </c>
      <c r="C993" s="2" t="s">
        <v>277</v>
      </c>
      <c r="D993" s="2" t="s">
        <v>278</v>
      </c>
      <c r="E993" s="2" t="s">
        <v>114</v>
      </c>
      <c r="F993" s="2">
        <v>912131</v>
      </c>
      <c r="G993" s="2">
        <v>947</v>
      </c>
      <c r="H993" s="2">
        <v>282835</v>
      </c>
      <c r="I993" s="2">
        <v>272</v>
      </c>
      <c r="J993" s="2">
        <v>1202352</v>
      </c>
      <c r="K993" s="2">
        <v>811369</v>
      </c>
      <c r="L993" s="2">
        <v>1514</v>
      </c>
    </row>
    <row r="994" spans="1:12">
      <c r="A994" s="2">
        <v>1989</v>
      </c>
      <c r="B994" s="2">
        <v>1</v>
      </c>
      <c r="C994" s="2" t="s">
        <v>277</v>
      </c>
      <c r="D994" s="2" t="s">
        <v>278</v>
      </c>
      <c r="E994" s="2" t="s">
        <v>115</v>
      </c>
      <c r="F994" s="2">
        <v>9802849</v>
      </c>
      <c r="G994" s="2">
        <v>6885</v>
      </c>
      <c r="H994" s="2">
        <v>1770380</v>
      </c>
      <c r="I994" s="2">
        <v>1071</v>
      </c>
      <c r="J994" s="2">
        <v>11592017</v>
      </c>
      <c r="K994" s="2">
        <v>5860740</v>
      </c>
      <c r="L994" s="2">
        <v>10947</v>
      </c>
    </row>
    <row r="995" spans="1:12">
      <c r="A995" s="2">
        <v>1989</v>
      </c>
      <c r="B995" s="2">
        <v>1</v>
      </c>
      <c r="C995" s="2" t="s">
        <v>277</v>
      </c>
      <c r="D995" s="2" t="s">
        <v>278</v>
      </c>
      <c r="E995" s="2" t="s">
        <v>325</v>
      </c>
      <c r="F995" s="2">
        <v>18444404</v>
      </c>
      <c r="G995" s="2">
        <v>11022</v>
      </c>
      <c r="H995" s="2">
        <v>7368348</v>
      </c>
      <c r="I995" s="2">
        <v>3313</v>
      </c>
      <c r="J995" s="2">
        <v>26326604</v>
      </c>
      <c r="K995" s="2">
        <v>10087209</v>
      </c>
      <c r="L995" s="2">
        <v>18834</v>
      </c>
    </row>
    <row r="996" spans="1:12">
      <c r="A996" s="2">
        <v>1989</v>
      </c>
      <c r="B996" s="2">
        <v>1</v>
      </c>
      <c r="C996" s="2" t="s">
        <v>277</v>
      </c>
      <c r="D996" s="2" t="s">
        <v>279</v>
      </c>
      <c r="E996" s="2" t="s">
        <v>116</v>
      </c>
      <c r="F996" s="2">
        <v>475739</v>
      </c>
      <c r="G996" s="2">
        <v>230</v>
      </c>
      <c r="H996" s="2">
        <v>394336</v>
      </c>
      <c r="I996" s="2">
        <v>233</v>
      </c>
      <c r="J996" s="2">
        <v>870176</v>
      </c>
      <c r="K996" s="2">
        <v>317911</v>
      </c>
      <c r="L996" s="2">
        <v>589</v>
      </c>
    </row>
    <row r="997" spans="1:12">
      <c r="A997" s="2">
        <v>1989</v>
      </c>
      <c r="B997" s="2">
        <v>1</v>
      </c>
      <c r="C997" s="2" t="s">
        <v>277</v>
      </c>
      <c r="D997" s="2" t="s">
        <v>279</v>
      </c>
      <c r="E997" s="2" t="s">
        <v>117</v>
      </c>
      <c r="F997" s="2">
        <v>3336286</v>
      </c>
      <c r="G997" s="2">
        <v>2035</v>
      </c>
      <c r="H997" s="2">
        <v>5705868</v>
      </c>
      <c r="I997" s="2">
        <v>3155</v>
      </c>
      <c r="J997" s="2">
        <v>9243486</v>
      </c>
      <c r="K997" s="2">
        <v>3771465</v>
      </c>
      <c r="L997" s="2">
        <v>6755</v>
      </c>
    </row>
    <row r="998" spans="1:12">
      <c r="A998" s="2">
        <v>1989</v>
      </c>
      <c r="B998" s="2">
        <v>1</v>
      </c>
      <c r="C998" s="2" t="s">
        <v>277</v>
      </c>
      <c r="D998" s="2" t="s">
        <v>279</v>
      </c>
      <c r="E998" s="2" t="s">
        <v>112</v>
      </c>
      <c r="F998" s="2">
        <v>10949043</v>
      </c>
      <c r="G998" s="2">
        <v>7519</v>
      </c>
      <c r="H998" s="2">
        <v>6690030</v>
      </c>
      <c r="I998" s="2">
        <v>4049</v>
      </c>
      <c r="J998" s="2">
        <v>17684399</v>
      </c>
      <c r="K998" s="2">
        <v>7844894</v>
      </c>
      <c r="L998" s="2">
        <v>14527</v>
      </c>
    </row>
    <row r="999" spans="1:12">
      <c r="A999" s="2">
        <v>1989</v>
      </c>
      <c r="B999" s="2">
        <v>1</v>
      </c>
      <c r="C999" s="2" t="s">
        <v>277</v>
      </c>
      <c r="D999" s="2" t="s">
        <v>279</v>
      </c>
      <c r="E999" s="2" t="s">
        <v>325</v>
      </c>
      <c r="F999" s="2">
        <v>12396481</v>
      </c>
      <c r="G999" s="2">
        <v>6689</v>
      </c>
      <c r="H999" s="2">
        <v>1697997</v>
      </c>
      <c r="I999" s="2">
        <v>1100</v>
      </c>
      <c r="J999" s="2">
        <v>14096379</v>
      </c>
      <c r="K999" s="2">
        <v>5481239</v>
      </c>
      <c r="L999" s="2">
        <v>9890</v>
      </c>
    </row>
    <row r="1000" spans="1:12">
      <c r="A1000" s="2">
        <v>1989</v>
      </c>
      <c r="B1000" s="2">
        <v>1</v>
      </c>
      <c r="C1000" s="2" t="s">
        <v>277</v>
      </c>
      <c r="D1000" s="2" t="s">
        <v>280</v>
      </c>
      <c r="E1000" s="2" t="s">
        <v>112</v>
      </c>
      <c r="F1000" s="2">
        <v>113832</v>
      </c>
      <c r="G1000" s="2">
        <v>297</v>
      </c>
      <c r="H1000" s="2">
        <v>495533</v>
      </c>
      <c r="I1000" s="2">
        <v>829</v>
      </c>
      <c r="J1000" s="2">
        <v>749308</v>
      </c>
      <c r="K1000" s="2">
        <v>867643</v>
      </c>
      <c r="L1000" s="2">
        <v>2186</v>
      </c>
    </row>
    <row r="1001" spans="1:12">
      <c r="A1001" s="2">
        <v>1989</v>
      </c>
      <c r="B1001" s="2">
        <v>1</v>
      </c>
      <c r="C1001" s="2" t="s">
        <v>277</v>
      </c>
      <c r="D1001" s="2" t="s">
        <v>281</v>
      </c>
      <c r="E1001" s="2" t="s">
        <v>287</v>
      </c>
      <c r="F1001" s="2">
        <v>3970022</v>
      </c>
      <c r="G1001" s="2">
        <v>3572</v>
      </c>
      <c r="H1001" s="2">
        <v>2911631</v>
      </c>
      <c r="I1001" s="2">
        <v>1691</v>
      </c>
      <c r="J1001" s="2">
        <v>6886412</v>
      </c>
      <c r="K1001" s="2">
        <v>3550366</v>
      </c>
      <c r="L1001" s="2">
        <v>6700</v>
      </c>
    </row>
    <row r="1002" spans="1:12">
      <c r="A1002" s="2">
        <v>1989</v>
      </c>
      <c r="B1002" s="2">
        <v>1</v>
      </c>
      <c r="C1002" s="2" t="s">
        <v>277</v>
      </c>
      <c r="D1002" s="2" t="s">
        <v>281</v>
      </c>
      <c r="E1002" s="2" t="s">
        <v>114</v>
      </c>
      <c r="F1002" s="2">
        <v>216222</v>
      </c>
      <c r="G1002" s="2">
        <v>254</v>
      </c>
      <c r="H1002" s="2">
        <v>173257</v>
      </c>
      <c r="I1002" s="2">
        <v>116</v>
      </c>
      <c r="J1002" s="2">
        <v>389479</v>
      </c>
      <c r="K1002" s="2">
        <v>203282</v>
      </c>
      <c r="L1002" s="2">
        <v>448</v>
      </c>
    </row>
    <row r="1003" spans="1:12">
      <c r="A1003" s="2">
        <v>1989</v>
      </c>
      <c r="B1003" s="2">
        <v>1</v>
      </c>
      <c r="C1003" s="2" t="s">
        <v>328</v>
      </c>
      <c r="D1003" s="2" t="s">
        <v>173</v>
      </c>
      <c r="E1003" s="2" t="s">
        <v>119</v>
      </c>
      <c r="F1003" s="2">
        <v>0</v>
      </c>
      <c r="G1003" s="2">
        <v>0</v>
      </c>
      <c r="H1003" s="2">
        <v>87319</v>
      </c>
      <c r="I1003" s="2">
        <v>18</v>
      </c>
      <c r="J1003" s="2">
        <v>87319</v>
      </c>
      <c r="K1003" s="2">
        <v>9220</v>
      </c>
      <c r="L1003" s="2">
        <v>20</v>
      </c>
    </row>
    <row r="1004" spans="1:12">
      <c r="A1004" s="2">
        <v>1989</v>
      </c>
      <c r="B1004" s="2">
        <v>1</v>
      </c>
      <c r="C1004" s="2" t="s">
        <v>328</v>
      </c>
      <c r="D1004" s="2" t="s">
        <v>181</v>
      </c>
      <c r="E1004" s="2" t="s">
        <v>120</v>
      </c>
      <c r="F1004" s="2">
        <v>0</v>
      </c>
      <c r="G1004" s="2">
        <v>0</v>
      </c>
      <c r="H1004" s="2">
        <v>689278</v>
      </c>
      <c r="I1004" s="2">
        <v>56</v>
      </c>
      <c r="J1004" s="2">
        <v>689278</v>
      </c>
      <c r="K1004" s="2">
        <v>47710</v>
      </c>
      <c r="L1004" s="2">
        <v>89</v>
      </c>
    </row>
    <row r="1005" spans="1:12">
      <c r="A1005" s="2">
        <v>1989</v>
      </c>
      <c r="B1005" s="2">
        <v>1</v>
      </c>
      <c r="C1005" s="2" t="s">
        <v>328</v>
      </c>
      <c r="D1005" s="2" t="s">
        <v>181</v>
      </c>
      <c r="E1005" s="2" t="s">
        <v>286</v>
      </c>
      <c r="F1005" s="2">
        <v>0</v>
      </c>
      <c r="G1005" s="2">
        <v>0</v>
      </c>
      <c r="H1005" s="2">
        <v>12983298</v>
      </c>
      <c r="I1005" s="2">
        <v>3361</v>
      </c>
      <c r="J1005" s="2">
        <v>12983298</v>
      </c>
      <c r="K1005" s="2">
        <v>1807814</v>
      </c>
      <c r="L1005" s="2">
        <v>3604</v>
      </c>
    </row>
    <row r="1006" spans="1:12">
      <c r="A1006" s="2">
        <v>1989</v>
      </c>
      <c r="B1006" s="2">
        <v>1</v>
      </c>
      <c r="C1006" s="2" t="s">
        <v>182</v>
      </c>
      <c r="D1006" s="2" t="s">
        <v>183</v>
      </c>
      <c r="E1006" s="2" t="s">
        <v>121</v>
      </c>
      <c r="F1006" s="2">
        <v>10746239</v>
      </c>
      <c r="G1006" s="2">
        <v>6912</v>
      </c>
      <c r="H1006" s="2">
        <v>4951619</v>
      </c>
      <c r="I1006" s="2">
        <v>2226</v>
      </c>
      <c r="J1006" s="2">
        <v>15705311</v>
      </c>
      <c r="K1006" s="2">
        <v>6474841</v>
      </c>
      <c r="L1006" s="2">
        <v>11533</v>
      </c>
    </row>
    <row r="1007" spans="1:12">
      <c r="A1007" s="2">
        <v>1989</v>
      </c>
      <c r="B1007" s="2">
        <v>1</v>
      </c>
      <c r="C1007" s="2" t="s">
        <v>182</v>
      </c>
      <c r="D1007" s="2" t="s">
        <v>183</v>
      </c>
      <c r="E1007" s="2" t="s">
        <v>289</v>
      </c>
      <c r="F1007" s="2">
        <v>311779</v>
      </c>
      <c r="G1007" s="2">
        <v>102</v>
      </c>
      <c r="H1007" s="2">
        <v>6627794</v>
      </c>
      <c r="I1007" s="2">
        <v>2956</v>
      </c>
      <c r="J1007" s="2">
        <v>6939573</v>
      </c>
      <c r="K1007" s="2">
        <v>2011475</v>
      </c>
      <c r="L1007" s="2">
        <v>3670</v>
      </c>
    </row>
    <row r="1008" spans="1:12">
      <c r="A1008" s="2">
        <v>1989</v>
      </c>
      <c r="B1008" s="2">
        <v>1</v>
      </c>
      <c r="C1008" s="2" t="s">
        <v>182</v>
      </c>
      <c r="D1008" s="2" t="s">
        <v>183</v>
      </c>
      <c r="E1008" s="2" t="s">
        <v>113</v>
      </c>
      <c r="F1008" s="2">
        <v>5923408</v>
      </c>
      <c r="G1008" s="2">
        <v>3270</v>
      </c>
      <c r="H1008" s="2">
        <v>3435174</v>
      </c>
      <c r="I1008" s="2">
        <v>1569</v>
      </c>
      <c r="J1008" s="2">
        <v>9358582</v>
      </c>
      <c r="K1008" s="2">
        <v>3180790</v>
      </c>
      <c r="L1008" s="2">
        <v>5863</v>
      </c>
    </row>
    <row r="1009" spans="1:12">
      <c r="A1009" s="2">
        <v>1989</v>
      </c>
      <c r="B1009" s="2">
        <v>1</v>
      </c>
      <c r="C1009" s="2" t="s">
        <v>182</v>
      </c>
      <c r="D1009" s="2" t="s">
        <v>184</v>
      </c>
      <c r="E1009" s="2" t="s">
        <v>122</v>
      </c>
      <c r="F1009" s="2">
        <v>24867</v>
      </c>
      <c r="G1009" s="2">
        <v>14</v>
      </c>
      <c r="H1009" s="2">
        <v>111698</v>
      </c>
      <c r="I1009" s="2">
        <v>72</v>
      </c>
      <c r="J1009" s="2">
        <v>136565</v>
      </c>
      <c r="K1009" s="2">
        <v>61736</v>
      </c>
      <c r="L1009" s="2">
        <v>102</v>
      </c>
    </row>
    <row r="1010" spans="1:12">
      <c r="A1010" s="2">
        <v>1989</v>
      </c>
      <c r="B1010" s="2">
        <v>1</v>
      </c>
      <c r="C1010" s="2" t="s">
        <v>182</v>
      </c>
      <c r="D1010" s="2" t="s">
        <v>184</v>
      </c>
      <c r="E1010" s="2" t="s">
        <v>123</v>
      </c>
      <c r="F1010" s="2">
        <v>0</v>
      </c>
      <c r="G1010" s="2">
        <v>0</v>
      </c>
      <c r="H1010" s="2">
        <v>114424</v>
      </c>
      <c r="I1010" s="2">
        <v>110</v>
      </c>
      <c r="J1010" s="2">
        <v>114424</v>
      </c>
      <c r="K1010" s="2">
        <v>62067</v>
      </c>
      <c r="L1010" s="2">
        <v>131</v>
      </c>
    </row>
    <row r="1011" spans="1:12">
      <c r="A1011" s="2">
        <v>1989</v>
      </c>
      <c r="B1011" s="2">
        <v>1</v>
      </c>
      <c r="C1011" s="2" t="s">
        <v>182</v>
      </c>
      <c r="D1011" s="2" t="s">
        <v>184</v>
      </c>
      <c r="E1011" s="2" t="s">
        <v>124</v>
      </c>
      <c r="F1011" s="2">
        <v>0</v>
      </c>
      <c r="G1011" s="2">
        <v>0</v>
      </c>
      <c r="H1011" s="2">
        <v>895876</v>
      </c>
      <c r="I1011" s="2">
        <v>560</v>
      </c>
      <c r="J1011" s="2">
        <v>895876</v>
      </c>
      <c r="K1011" s="2">
        <v>326103</v>
      </c>
      <c r="L1011" s="2">
        <v>651</v>
      </c>
    </row>
    <row r="1012" spans="1:12">
      <c r="A1012" s="2">
        <v>1989</v>
      </c>
      <c r="B1012" s="2">
        <v>1</v>
      </c>
      <c r="C1012" s="2" t="s">
        <v>182</v>
      </c>
      <c r="D1012" s="2" t="s">
        <v>184</v>
      </c>
      <c r="E1012" s="2" t="s">
        <v>125</v>
      </c>
      <c r="F1012" s="2">
        <v>0</v>
      </c>
      <c r="G1012" s="2">
        <v>19</v>
      </c>
      <c r="H1012" s="2">
        <v>375801</v>
      </c>
      <c r="I1012" s="2">
        <v>341</v>
      </c>
      <c r="J1012" s="2">
        <v>375801</v>
      </c>
      <c r="K1012" s="2">
        <v>221922</v>
      </c>
      <c r="L1012" s="2">
        <v>410</v>
      </c>
    </row>
    <row r="1013" spans="1:12">
      <c r="A1013" s="2">
        <v>1989</v>
      </c>
      <c r="B1013" s="2">
        <v>1</v>
      </c>
      <c r="C1013" s="2" t="s">
        <v>190</v>
      </c>
      <c r="D1013" s="2" t="s">
        <v>191</v>
      </c>
      <c r="E1013" s="2" t="s">
        <v>126</v>
      </c>
      <c r="F1013" s="2">
        <v>0</v>
      </c>
      <c r="G1013" s="2">
        <v>0</v>
      </c>
      <c r="H1013" s="2">
        <v>80</v>
      </c>
      <c r="I1013" s="2">
        <v>12</v>
      </c>
      <c r="J1013" s="2">
        <v>80</v>
      </c>
      <c r="K1013" s="2">
        <v>7160</v>
      </c>
      <c r="L1013" s="2">
        <v>14</v>
      </c>
    </row>
    <row r="1014" spans="1:12">
      <c r="A1014" s="2">
        <v>1989</v>
      </c>
      <c r="B1014" s="2">
        <v>1</v>
      </c>
      <c r="C1014" s="2" t="s">
        <v>190</v>
      </c>
      <c r="D1014" s="2" t="s">
        <v>191</v>
      </c>
      <c r="E1014" s="2" t="s">
        <v>127</v>
      </c>
      <c r="F1014" s="2">
        <v>0</v>
      </c>
      <c r="G1014" s="2">
        <v>0</v>
      </c>
      <c r="H1014" s="2">
        <v>7734170</v>
      </c>
      <c r="I1014" s="2">
        <v>993</v>
      </c>
      <c r="J1014" s="2">
        <v>7734170</v>
      </c>
      <c r="K1014" s="2">
        <v>528299</v>
      </c>
      <c r="L1014" s="2">
        <v>1022</v>
      </c>
    </row>
    <row r="1015" spans="1:12">
      <c r="A1015" s="2">
        <v>1989</v>
      </c>
      <c r="B1015" s="2">
        <v>1</v>
      </c>
      <c r="C1015" s="2" t="s">
        <v>190</v>
      </c>
      <c r="D1015" s="2" t="s">
        <v>186</v>
      </c>
      <c r="E1015" s="2" t="s">
        <v>126</v>
      </c>
      <c r="F1015" s="2">
        <v>0</v>
      </c>
      <c r="G1015" s="2">
        <v>0</v>
      </c>
      <c r="H1015" s="2">
        <v>8769028</v>
      </c>
      <c r="I1015" s="2">
        <v>910</v>
      </c>
      <c r="J1015" s="2">
        <v>8769028</v>
      </c>
      <c r="K1015" s="2">
        <v>526897</v>
      </c>
      <c r="L1015" s="2">
        <v>1027</v>
      </c>
    </row>
    <row r="1016" spans="1:12">
      <c r="A1016" s="2">
        <v>1989</v>
      </c>
      <c r="B1016" s="2">
        <v>1</v>
      </c>
      <c r="C1016" s="2" t="s">
        <v>190</v>
      </c>
      <c r="D1016" s="2" t="s">
        <v>186</v>
      </c>
      <c r="E1016" s="2" t="s">
        <v>128</v>
      </c>
      <c r="F1016" s="2">
        <v>0</v>
      </c>
      <c r="G1016" s="2">
        <v>0</v>
      </c>
      <c r="H1016" s="2">
        <v>36120161</v>
      </c>
      <c r="I1016" s="2">
        <v>2268</v>
      </c>
      <c r="J1016" s="2">
        <v>36120161</v>
      </c>
      <c r="K1016" s="2">
        <v>1448593</v>
      </c>
      <c r="L1016" s="2">
        <v>2834</v>
      </c>
    </row>
    <row r="1017" spans="1:12">
      <c r="A1017" s="2">
        <v>1989</v>
      </c>
      <c r="B1017" s="2">
        <v>1</v>
      </c>
      <c r="C1017" s="2" t="s">
        <v>187</v>
      </c>
      <c r="D1017" s="2" t="s">
        <v>195</v>
      </c>
      <c r="E1017" s="2" t="s">
        <v>129</v>
      </c>
      <c r="F1017" s="2">
        <v>0</v>
      </c>
      <c r="G1017" s="2">
        <v>0</v>
      </c>
      <c r="H1017" s="2">
        <v>376175</v>
      </c>
      <c r="I1017" s="2">
        <v>91</v>
      </c>
      <c r="J1017" s="2">
        <v>376175</v>
      </c>
      <c r="K1017" s="2">
        <v>60425</v>
      </c>
      <c r="L1017" s="2">
        <v>110</v>
      </c>
    </row>
    <row r="1018" spans="1:12">
      <c r="A1018" s="2">
        <v>1989</v>
      </c>
      <c r="B1018" s="2">
        <v>1</v>
      </c>
      <c r="C1018" s="2" t="s">
        <v>187</v>
      </c>
      <c r="D1018" s="2" t="s">
        <v>196</v>
      </c>
      <c r="E1018" s="2" t="s">
        <v>130</v>
      </c>
      <c r="F1018" s="2">
        <v>0</v>
      </c>
      <c r="G1018" s="2">
        <v>0</v>
      </c>
      <c r="H1018" s="2">
        <v>1250040</v>
      </c>
      <c r="I1018" s="2">
        <v>688</v>
      </c>
      <c r="J1018" s="2">
        <v>1250040</v>
      </c>
      <c r="K1018" s="2">
        <v>406559</v>
      </c>
      <c r="L1018" s="2">
        <v>827</v>
      </c>
    </row>
    <row r="1019" spans="1:12">
      <c r="A1019" s="2">
        <v>1989</v>
      </c>
      <c r="B1019" s="2">
        <v>1</v>
      </c>
      <c r="C1019" s="2" t="s">
        <v>197</v>
      </c>
      <c r="D1019" s="2" t="s">
        <v>11</v>
      </c>
      <c r="E1019" s="2" t="s">
        <v>131</v>
      </c>
      <c r="F1019" s="2">
        <v>0</v>
      </c>
      <c r="G1019" s="2">
        <v>0</v>
      </c>
      <c r="H1019" s="2">
        <v>2922674</v>
      </c>
      <c r="I1019" s="2">
        <v>869</v>
      </c>
      <c r="J1019" s="2">
        <v>2922674</v>
      </c>
      <c r="K1019" s="2">
        <v>503360</v>
      </c>
      <c r="L1019" s="2">
        <v>913</v>
      </c>
    </row>
    <row r="1020" spans="1:12">
      <c r="A1020" s="2">
        <v>1989</v>
      </c>
      <c r="B1020" s="2">
        <v>1</v>
      </c>
      <c r="C1020" s="2" t="s">
        <v>197</v>
      </c>
      <c r="D1020" s="2" t="s">
        <v>267</v>
      </c>
      <c r="E1020" s="2" t="s">
        <v>288</v>
      </c>
      <c r="F1020" s="2">
        <v>0</v>
      </c>
      <c r="G1020" s="2">
        <v>0</v>
      </c>
      <c r="H1020" s="2">
        <v>0</v>
      </c>
      <c r="I1020" s="2">
        <v>12</v>
      </c>
      <c r="J1020" s="2">
        <v>0</v>
      </c>
      <c r="K1020" s="2">
        <v>6704</v>
      </c>
      <c r="L1020" s="2">
        <v>15</v>
      </c>
    </row>
    <row r="1021" spans="1:12">
      <c r="A1021" s="2">
        <v>1989</v>
      </c>
      <c r="B1021" s="2">
        <v>1</v>
      </c>
      <c r="C1021" s="2" t="s">
        <v>197</v>
      </c>
      <c r="D1021" s="2" t="s">
        <v>268</v>
      </c>
      <c r="E1021" s="2" t="s">
        <v>288</v>
      </c>
      <c r="F1021" s="2">
        <v>811536</v>
      </c>
      <c r="G1021" s="2">
        <v>245</v>
      </c>
      <c r="H1021" s="2">
        <v>1978148</v>
      </c>
      <c r="I1021" s="2">
        <v>609</v>
      </c>
      <c r="J1021" s="2">
        <v>2789684</v>
      </c>
      <c r="K1021" s="2">
        <v>556570</v>
      </c>
      <c r="L1021" s="2">
        <v>1108</v>
      </c>
    </row>
    <row r="1022" spans="1:12">
      <c r="A1022" s="2">
        <v>1989</v>
      </c>
      <c r="B1022" s="2">
        <v>1</v>
      </c>
      <c r="C1022" s="2" t="s">
        <v>197</v>
      </c>
      <c r="D1022" s="2" t="s">
        <v>268</v>
      </c>
      <c r="E1022" s="2" t="s">
        <v>128</v>
      </c>
      <c r="F1022" s="2">
        <v>427684</v>
      </c>
      <c r="G1022" s="2">
        <v>177</v>
      </c>
      <c r="H1022" s="2">
        <v>4357983</v>
      </c>
      <c r="I1022" s="2">
        <v>1205</v>
      </c>
      <c r="J1022" s="2">
        <v>4785667</v>
      </c>
      <c r="K1022" s="2">
        <v>900511</v>
      </c>
      <c r="L1022" s="2">
        <v>1638</v>
      </c>
    </row>
    <row r="1023" spans="1:12">
      <c r="A1023" s="2">
        <v>1989</v>
      </c>
      <c r="B1023" s="2">
        <v>1</v>
      </c>
      <c r="C1023" s="2" t="s">
        <v>197</v>
      </c>
      <c r="D1023" s="2" t="s">
        <v>269</v>
      </c>
      <c r="E1023" s="2" t="s">
        <v>288</v>
      </c>
      <c r="F1023" s="2">
        <v>313013</v>
      </c>
      <c r="G1023" s="2">
        <v>221</v>
      </c>
      <c r="H1023" s="2">
        <v>0</v>
      </c>
      <c r="I1023" s="2">
        <v>1</v>
      </c>
      <c r="J1023" s="2">
        <v>313013</v>
      </c>
      <c r="K1023" s="2">
        <v>152992</v>
      </c>
      <c r="L1023" s="2">
        <v>285</v>
      </c>
    </row>
    <row r="1024" spans="1:12">
      <c r="A1024" s="2">
        <v>1989</v>
      </c>
      <c r="B1024" s="2">
        <v>1</v>
      </c>
      <c r="C1024" s="2" t="s">
        <v>197</v>
      </c>
      <c r="D1024" s="2" t="s">
        <v>269</v>
      </c>
      <c r="E1024" s="2" t="s">
        <v>132</v>
      </c>
      <c r="F1024" s="2">
        <v>0</v>
      </c>
      <c r="G1024" s="2">
        <v>4</v>
      </c>
      <c r="H1024" s="2">
        <v>60226</v>
      </c>
      <c r="I1024" s="2">
        <v>78</v>
      </c>
      <c r="J1024" s="2">
        <v>60226</v>
      </c>
      <c r="K1024" s="2">
        <v>32159</v>
      </c>
      <c r="L1024" s="2">
        <v>100</v>
      </c>
    </row>
    <row r="1025" spans="1:12">
      <c r="A1025" s="2">
        <v>1989</v>
      </c>
      <c r="B1025" s="2">
        <v>1</v>
      </c>
      <c r="C1025" s="2" t="s">
        <v>197</v>
      </c>
      <c r="D1025" s="2" t="s">
        <v>109</v>
      </c>
      <c r="E1025" s="2" t="s">
        <v>132</v>
      </c>
      <c r="F1025" s="2">
        <v>0</v>
      </c>
      <c r="G1025" s="2">
        <v>0</v>
      </c>
      <c r="H1025" s="2">
        <v>5467272</v>
      </c>
      <c r="I1025" s="2">
        <v>1068</v>
      </c>
      <c r="J1025" s="2">
        <v>5467272</v>
      </c>
      <c r="K1025" s="2">
        <v>778254</v>
      </c>
      <c r="L1025" s="2">
        <v>1446</v>
      </c>
    </row>
    <row r="1026" spans="1:12">
      <c r="A1026" s="2">
        <v>1989</v>
      </c>
      <c r="B1026" s="2">
        <v>1</v>
      </c>
      <c r="C1026" s="2" t="s">
        <v>197</v>
      </c>
      <c r="D1026" s="2" t="s">
        <v>110</v>
      </c>
      <c r="E1026" s="2" t="s">
        <v>288</v>
      </c>
      <c r="F1026" s="2">
        <v>1069816</v>
      </c>
      <c r="G1026" s="2">
        <v>582</v>
      </c>
      <c r="H1026" s="2">
        <v>8396</v>
      </c>
      <c r="I1026" s="2">
        <v>19</v>
      </c>
      <c r="J1026" s="2">
        <v>1078212</v>
      </c>
      <c r="K1026" s="2">
        <v>444269</v>
      </c>
      <c r="L1026" s="2">
        <v>861</v>
      </c>
    </row>
    <row r="1027" spans="1:12">
      <c r="A1027" s="2">
        <v>1989</v>
      </c>
      <c r="B1027" s="2">
        <v>1</v>
      </c>
      <c r="C1027" s="2" t="s">
        <v>197</v>
      </c>
      <c r="D1027" s="2" t="s">
        <v>110</v>
      </c>
      <c r="E1027" s="2" t="s">
        <v>133</v>
      </c>
      <c r="F1027" s="2">
        <v>5042229</v>
      </c>
      <c r="G1027" s="2">
        <v>1784</v>
      </c>
      <c r="H1027" s="2">
        <v>0</v>
      </c>
      <c r="I1027" s="2">
        <v>0</v>
      </c>
      <c r="J1027" s="2">
        <v>5042229</v>
      </c>
      <c r="K1027" s="2">
        <v>1233741</v>
      </c>
      <c r="L1027" s="2">
        <v>2317</v>
      </c>
    </row>
    <row r="1028" spans="1:12">
      <c r="A1028" s="2">
        <v>1989</v>
      </c>
      <c r="B1028" s="2">
        <v>1</v>
      </c>
      <c r="C1028" s="2" t="s">
        <v>197</v>
      </c>
      <c r="D1028" s="2" t="s">
        <v>111</v>
      </c>
      <c r="E1028" s="2" t="s">
        <v>128</v>
      </c>
      <c r="F1028" s="2">
        <v>0</v>
      </c>
      <c r="G1028" s="2">
        <v>0</v>
      </c>
      <c r="H1028" s="2">
        <v>16000</v>
      </c>
      <c r="I1028" s="2">
        <v>1</v>
      </c>
      <c r="J1028" s="2">
        <v>16000</v>
      </c>
      <c r="K1028" s="2">
        <v>360</v>
      </c>
      <c r="L1028" s="2">
        <v>2</v>
      </c>
    </row>
    <row r="1029" spans="1:12">
      <c r="A1029" s="2">
        <v>1989</v>
      </c>
      <c r="B1029" s="2">
        <v>2</v>
      </c>
      <c r="C1029" s="2" t="s">
        <v>276</v>
      </c>
      <c r="D1029" s="2" t="s">
        <v>276</v>
      </c>
      <c r="E1029" s="2" t="s">
        <v>134</v>
      </c>
      <c r="F1029" s="2">
        <v>0</v>
      </c>
      <c r="G1029" s="2">
        <v>0</v>
      </c>
      <c r="H1029" s="2">
        <v>0</v>
      </c>
      <c r="I1029" s="2">
        <v>0</v>
      </c>
      <c r="J1029" s="2">
        <v>0</v>
      </c>
      <c r="K1029" s="2">
        <v>1498</v>
      </c>
      <c r="L1029" s="2">
        <v>3</v>
      </c>
    </row>
    <row r="1030" spans="1:12">
      <c r="A1030" s="2">
        <v>1989</v>
      </c>
      <c r="B1030" s="2">
        <v>2</v>
      </c>
      <c r="E1030" s="2" t="s">
        <v>121</v>
      </c>
      <c r="F1030" s="2">
        <v>4787</v>
      </c>
      <c r="G1030" s="2">
        <v>16</v>
      </c>
      <c r="H1030" s="2">
        <v>0</v>
      </c>
      <c r="I1030" s="2">
        <v>0</v>
      </c>
      <c r="J1030" s="2">
        <v>4787</v>
      </c>
      <c r="K1030" s="2">
        <v>9980</v>
      </c>
      <c r="L1030" s="2">
        <v>24</v>
      </c>
    </row>
    <row r="1031" spans="1:12">
      <c r="A1031" s="2">
        <v>1989</v>
      </c>
      <c r="B1031" s="2">
        <v>2</v>
      </c>
      <c r="C1031" s="2" t="s">
        <v>277</v>
      </c>
      <c r="D1031" s="2" t="s">
        <v>278</v>
      </c>
      <c r="E1031" s="2" t="s">
        <v>113</v>
      </c>
      <c r="F1031" s="2">
        <v>17805182</v>
      </c>
      <c r="G1031" s="2">
        <v>11731</v>
      </c>
      <c r="H1031" s="2">
        <v>11446379</v>
      </c>
      <c r="I1031" s="2">
        <v>5886</v>
      </c>
      <c r="J1031" s="2">
        <v>29559337</v>
      </c>
      <c r="K1031" s="2">
        <v>12156143</v>
      </c>
      <c r="L1031" s="2">
        <v>23337</v>
      </c>
    </row>
    <row r="1032" spans="1:12">
      <c r="A1032" s="2">
        <v>1989</v>
      </c>
      <c r="B1032" s="2">
        <v>2</v>
      </c>
      <c r="C1032" s="2" t="s">
        <v>277</v>
      </c>
      <c r="D1032" s="2" t="s">
        <v>278</v>
      </c>
      <c r="E1032" s="2" t="s">
        <v>135</v>
      </c>
      <c r="F1032" s="2">
        <v>0</v>
      </c>
      <c r="G1032" s="2">
        <v>0</v>
      </c>
      <c r="H1032" s="2">
        <v>0</v>
      </c>
      <c r="I1032" s="2">
        <v>0</v>
      </c>
      <c r="J1032" s="2">
        <v>0</v>
      </c>
      <c r="K1032" s="2">
        <v>3120</v>
      </c>
      <c r="L1032" s="2">
        <v>6</v>
      </c>
    </row>
    <row r="1033" spans="1:12">
      <c r="A1033" s="2">
        <v>1989</v>
      </c>
      <c r="B1033" s="2">
        <v>2</v>
      </c>
      <c r="C1033" s="2" t="s">
        <v>277</v>
      </c>
      <c r="D1033" s="2" t="s">
        <v>278</v>
      </c>
      <c r="E1033" s="2" t="s">
        <v>114</v>
      </c>
      <c r="F1033" s="2">
        <v>902018</v>
      </c>
      <c r="G1033" s="2">
        <v>997</v>
      </c>
      <c r="H1033" s="2">
        <v>270225</v>
      </c>
      <c r="I1033" s="2">
        <v>230</v>
      </c>
      <c r="J1033" s="2">
        <v>1177623</v>
      </c>
      <c r="K1033" s="2">
        <v>766933</v>
      </c>
      <c r="L1033" s="2">
        <v>1537</v>
      </c>
    </row>
    <row r="1034" spans="1:12">
      <c r="A1034" s="2">
        <v>1989</v>
      </c>
      <c r="B1034" s="2">
        <v>2</v>
      </c>
      <c r="C1034" s="2" t="s">
        <v>277</v>
      </c>
      <c r="D1034" s="2" t="s">
        <v>278</v>
      </c>
      <c r="E1034" s="2" t="s">
        <v>115</v>
      </c>
      <c r="F1034" s="2">
        <v>9007344</v>
      </c>
      <c r="G1034" s="2">
        <v>6516</v>
      </c>
      <c r="H1034" s="2">
        <v>1634356</v>
      </c>
      <c r="I1034" s="2">
        <v>1048</v>
      </c>
      <c r="J1034" s="2">
        <v>10672954</v>
      </c>
      <c r="K1034" s="2">
        <v>5164248</v>
      </c>
      <c r="L1034" s="2">
        <v>10277</v>
      </c>
    </row>
    <row r="1035" spans="1:12">
      <c r="A1035" s="2">
        <v>1989</v>
      </c>
      <c r="B1035" s="2">
        <v>2</v>
      </c>
      <c r="C1035" s="2" t="s">
        <v>277</v>
      </c>
      <c r="D1035" s="2" t="s">
        <v>278</v>
      </c>
      <c r="E1035" s="2" t="s">
        <v>325</v>
      </c>
      <c r="F1035" s="2">
        <v>15053456</v>
      </c>
      <c r="G1035" s="2">
        <v>11085</v>
      </c>
      <c r="H1035" s="2">
        <v>6820261</v>
      </c>
      <c r="I1035" s="2">
        <v>3572</v>
      </c>
      <c r="J1035" s="2">
        <v>22331433</v>
      </c>
      <c r="K1035" s="2">
        <v>8972250</v>
      </c>
      <c r="L1035" s="2">
        <v>19100</v>
      </c>
    </row>
    <row r="1036" spans="1:12">
      <c r="A1036" s="2">
        <v>1989</v>
      </c>
      <c r="B1036" s="2">
        <v>2</v>
      </c>
      <c r="C1036" s="2" t="s">
        <v>277</v>
      </c>
      <c r="D1036" s="2" t="s">
        <v>279</v>
      </c>
      <c r="E1036" s="2" t="s">
        <v>116</v>
      </c>
      <c r="F1036" s="2">
        <v>557627</v>
      </c>
      <c r="G1036" s="2">
        <v>220</v>
      </c>
      <c r="H1036" s="2">
        <v>395186</v>
      </c>
      <c r="I1036" s="2">
        <v>238</v>
      </c>
      <c r="J1036" s="2">
        <v>952813</v>
      </c>
      <c r="K1036" s="2">
        <v>307147</v>
      </c>
      <c r="L1036" s="2">
        <v>583</v>
      </c>
    </row>
    <row r="1037" spans="1:12">
      <c r="A1037" s="2">
        <v>1989</v>
      </c>
      <c r="B1037" s="2">
        <v>2</v>
      </c>
      <c r="C1037" s="2" t="s">
        <v>277</v>
      </c>
      <c r="D1037" s="2" t="s">
        <v>279</v>
      </c>
      <c r="E1037" s="2" t="s">
        <v>117</v>
      </c>
      <c r="F1037" s="2">
        <v>2581031</v>
      </c>
      <c r="G1037" s="2">
        <v>2059</v>
      </c>
      <c r="H1037" s="2">
        <v>5297554</v>
      </c>
      <c r="I1037" s="2">
        <v>2996</v>
      </c>
      <c r="J1037" s="2">
        <v>8082250</v>
      </c>
      <c r="K1037" s="2">
        <v>3482729</v>
      </c>
      <c r="L1037" s="2">
        <v>6552</v>
      </c>
    </row>
    <row r="1038" spans="1:12">
      <c r="A1038" s="2">
        <v>1989</v>
      </c>
      <c r="B1038" s="2">
        <v>2</v>
      </c>
      <c r="C1038" s="2" t="s">
        <v>277</v>
      </c>
      <c r="D1038" s="2" t="s">
        <v>279</v>
      </c>
      <c r="E1038" s="2" t="s">
        <v>112</v>
      </c>
      <c r="F1038" s="2">
        <v>9294749</v>
      </c>
      <c r="G1038" s="2">
        <v>7546</v>
      </c>
      <c r="H1038" s="2">
        <v>6694694</v>
      </c>
      <c r="I1038" s="2">
        <v>4251</v>
      </c>
      <c r="J1038" s="2">
        <v>16053860</v>
      </c>
      <c r="K1038" s="2">
        <v>7420726</v>
      </c>
      <c r="L1038" s="2">
        <v>14771</v>
      </c>
    </row>
    <row r="1039" spans="1:12">
      <c r="A1039" s="2">
        <v>1989</v>
      </c>
      <c r="B1039" s="2">
        <v>2</v>
      </c>
      <c r="C1039" s="2" t="s">
        <v>277</v>
      </c>
      <c r="D1039" s="2" t="s">
        <v>279</v>
      </c>
      <c r="E1039" s="2" t="s">
        <v>325</v>
      </c>
      <c r="F1039" s="2">
        <v>10607045</v>
      </c>
      <c r="G1039" s="2">
        <v>6784</v>
      </c>
      <c r="H1039" s="2">
        <v>2035220</v>
      </c>
      <c r="I1039" s="2">
        <v>1068</v>
      </c>
      <c r="J1039" s="2">
        <v>12645299</v>
      </c>
      <c r="K1039" s="2">
        <v>5053584</v>
      </c>
      <c r="L1039" s="2">
        <v>9937</v>
      </c>
    </row>
    <row r="1040" spans="1:12">
      <c r="A1040" s="2">
        <v>1989</v>
      </c>
      <c r="B1040" s="2">
        <v>2</v>
      </c>
      <c r="C1040" s="2" t="s">
        <v>277</v>
      </c>
      <c r="D1040" s="2" t="s">
        <v>280</v>
      </c>
      <c r="E1040" s="2" t="s">
        <v>112</v>
      </c>
      <c r="F1040" s="2">
        <v>105528</v>
      </c>
      <c r="G1040" s="2">
        <v>289</v>
      </c>
      <c r="H1040" s="2">
        <v>434320</v>
      </c>
      <c r="I1040" s="2">
        <v>652</v>
      </c>
      <c r="J1040" s="2">
        <v>696139</v>
      </c>
      <c r="K1040" s="2">
        <v>849183</v>
      </c>
      <c r="L1040" s="2">
        <v>1934</v>
      </c>
    </row>
    <row r="1041" spans="1:12">
      <c r="A1041" s="2">
        <v>1989</v>
      </c>
      <c r="B1041" s="2">
        <v>2</v>
      </c>
      <c r="C1041" s="2" t="s">
        <v>277</v>
      </c>
      <c r="D1041" s="2" t="s">
        <v>281</v>
      </c>
      <c r="E1041" s="2" t="s">
        <v>287</v>
      </c>
      <c r="F1041" s="2">
        <v>4003592</v>
      </c>
      <c r="G1041" s="2">
        <v>3570</v>
      </c>
      <c r="H1041" s="2">
        <v>2692188</v>
      </c>
      <c r="I1041" s="2">
        <v>1671</v>
      </c>
      <c r="J1041" s="2">
        <v>6706135</v>
      </c>
      <c r="K1041" s="2">
        <v>3213422</v>
      </c>
      <c r="L1041" s="2">
        <v>6680</v>
      </c>
    </row>
    <row r="1042" spans="1:12">
      <c r="A1042" s="2">
        <v>1989</v>
      </c>
      <c r="B1042" s="2">
        <v>2</v>
      </c>
      <c r="C1042" s="2" t="s">
        <v>277</v>
      </c>
      <c r="D1042" s="2" t="s">
        <v>281</v>
      </c>
      <c r="E1042" s="2" t="s">
        <v>114</v>
      </c>
      <c r="F1042" s="2">
        <v>201122</v>
      </c>
      <c r="G1042" s="2">
        <v>259</v>
      </c>
      <c r="H1042" s="2">
        <v>172729</v>
      </c>
      <c r="I1042" s="2">
        <v>116</v>
      </c>
      <c r="J1042" s="2">
        <v>373851</v>
      </c>
      <c r="K1042" s="2">
        <v>210602</v>
      </c>
      <c r="L1042" s="2">
        <v>455</v>
      </c>
    </row>
    <row r="1043" spans="1:12">
      <c r="A1043" s="2">
        <v>1989</v>
      </c>
      <c r="B1043" s="2">
        <v>2</v>
      </c>
      <c r="C1043" s="2" t="s">
        <v>328</v>
      </c>
      <c r="D1043" s="2" t="s">
        <v>173</v>
      </c>
      <c r="E1043" s="2" t="s">
        <v>119</v>
      </c>
      <c r="F1043" s="2">
        <v>0</v>
      </c>
      <c r="G1043" s="2">
        <v>0</v>
      </c>
      <c r="H1043" s="2">
        <v>21542</v>
      </c>
      <c r="I1043" s="2">
        <v>20</v>
      </c>
      <c r="J1043" s="2">
        <v>21542</v>
      </c>
      <c r="K1043" s="2">
        <v>10621</v>
      </c>
      <c r="L1043" s="2">
        <v>21</v>
      </c>
    </row>
    <row r="1044" spans="1:12">
      <c r="A1044" s="2">
        <v>1989</v>
      </c>
      <c r="B1044" s="2">
        <v>2</v>
      </c>
      <c r="C1044" s="2" t="s">
        <v>328</v>
      </c>
      <c r="D1044" s="2" t="s">
        <v>181</v>
      </c>
      <c r="E1044" s="2" t="s">
        <v>120</v>
      </c>
      <c r="F1044" s="2">
        <v>0</v>
      </c>
      <c r="G1044" s="2">
        <v>0</v>
      </c>
      <c r="H1044" s="2">
        <v>651598</v>
      </c>
      <c r="I1044" s="2">
        <v>61</v>
      </c>
      <c r="J1044" s="2">
        <v>651598</v>
      </c>
      <c r="K1044" s="2">
        <v>48936</v>
      </c>
      <c r="L1044" s="2">
        <v>94</v>
      </c>
    </row>
    <row r="1045" spans="1:12">
      <c r="A1045" s="2">
        <v>1989</v>
      </c>
      <c r="B1045" s="2">
        <v>2</v>
      </c>
      <c r="C1045" s="2" t="s">
        <v>328</v>
      </c>
      <c r="D1045" s="2" t="s">
        <v>181</v>
      </c>
      <c r="E1045" s="2" t="s">
        <v>286</v>
      </c>
      <c r="F1045" s="2">
        <v>0</v>
      </c>
      <c r="G1045" s="2">
        <v>0</v>
      </c>
      <c r="H1045" s="2">
        <v>13362930</v>
      </c>
      <c r="I1045" s="2">
        <v>3394</v>
      </c>
      <c r="J1045" s="2">
        <v>13362930</v>
      </c>
      <c r="K1045" s="2">
        <v>1965838</v>
      </c>
      <c r="L1045" s="2">
        <v>3669</v>
      </c>
    </row>
    <row r="1046" spans="1:12">
      <c r="A1046" s="2">
        <v>1989</v>
      </c>
      <c r="B1046" s="2">
        <v>2</v>
      </c>
      <c r="C1046" s="2" t="s">
        <v>182</v>
      </c>
      <c r="D1046" s="2" t="s">
        <v>183</v>
      </c>
      <c r="E1046" s="2" t="s">
        <v>121</v>
      </c>
      <c r="F1046" s="2">
        <v>9783293</v>
      </c>
      <c r="G1046" s="2">
        <v>6824</v>
      </c>
      <c r="H1046" s="2">
        <v>4875729</v>
      </c>
      <c r="I1046" s="2">
        <v>2350</v>
      </c>
      <c r="J1046" s="2">
        <v>14740235</v>
      </c>
      <c r="K1046" s="2">
        <v>6082880</v>
      </c>
      <c r="L1046" s="2">
        <v>11626</v>
      </c>
    </row>
    <row r="1047" spans="1:12">
      <c r="A1047" s="2">
        <v>1989</v>
      </c>
      <c r="B1047" s="2">
        <v>2</v>
      </c>
      <c r="C1047" s="2" t="s">
        <v>182</v>
      </c>
      <c r="D1047" s="2" t="s">
        <v>183</v>
      </c>
      <c r="E1047" s="2" t="s">
        <v>289</v>
      </c>
      <c r="F1047" s="2">
        <v>283834</v>
      </c>
      <c r="G1047" s="2">
        <v>123</v>
      </c>
      <c r="H1047" s="2">
        <v>7416990</v>
      </c>
      <c r="I1047" s="2">
        <v>3083</v>
      </c>
      <c r="J1047" s="2">
        <v>7700824</v>
      </c>
      <c r="K1047" s="2">
        <v>1929999</v>
      </c>
      <c r="L1047" s="2">
        <v>3782</v>
      </c>
    </row>
    <row r="1048" spans="1:12">
      <c r="A1048" s="2">
        <v>1989</v>
      </c>
      <c r="B1048" s="2">
        <v>2</v>
      </c>
      <c r="C1048" s="2" t="s">
        <v>182</v>
      </c>
      <c r="D1048" s="2" t="s">
        <v>183</v>
      </c>
      <c r="E1048" s="2" t="s">
        <v>113</v>
      </c>
      <c r="F1048" s="2">
        <v>6211932</v>
      </c>
      <c r="G1048" s="2">
        <v>3218</v>
      </c>
      <c r="H1048" s="2">
        <v>4356563</v>
      </c>
      <c r="I1048" s="2">
        <v>1536</v>
      </c>
      <c r="J1048" s="2">
        <v>10568495</v>
      </c>
      <c r="K1048" s="2">
        <v>3094561</v>
      </c>
      <c r="L1048" s="2">
        <v>5828</v>
      </c>
    </row>
    <row r="1049" spans="1:12">
      <c r="A1049" s="2">
        <v>1989</v>
      </c>
      <c r="B1049" s="2">
        <v>2</v>
      </c>
      <c r="C1049" s="2" t="s">
        <v>182</v>
      </c>
      <c r="D1049" s="2" t="s">
        <v>184</v>
      </c>
      <c r="E1049" s="2" t="s">
        <v>122</v>
      </c>
      <c r="F1049" s="2">
        <v>10938</v>
      </c>
      <c r="G1049" s="2">
        <v>11</v>
      </c>
      <c r="H1049" s="2">
        <v>93518</v>
      </c>
      <c r="I1049" s="2">
        <v>70</v>
      </c>
      <c r="J1049" s="2">
        <v>104456</v>
      </c>
      <c r="K1049" s="2">
        <v>53274</v>
      </c>
      <c r="L1049" s="2">
        <v>97</v>
      </c>
    </row>
    <row r="1050" spans="1:12">
      <c r="A1050" s="2">
        <v>1989</v>
      </c>
      <c r="B1050" s="2">
        <v>2</v>
      </c>
      <c r="C1050" s="2" t="s">
        <v>182</v>
      </c>
      <c r="D1050" s="2" t="s">
        <v>184</v>
      </c>
      <c r="E1050" s="2" t="s">
        <v>123</v>
      </c>
      <c r="F1050" s="2">
        <v>0</v>
      </c>
      <c r="G1050" s="2">
        <v>0</v>
      </c>
      <c r="H1050" s="2">
        <v>152213</v>
      </c>
      <c r="I1050" s="2">
        <v>106</v>
      </c>
      <c r="J1050" s="2">
        <v>152213</v>
      </c>
      <c r="K1050" s="2">
        <v>48549</v>
      </c>
      <c r="L1050" s="2">
        <v>127</v>
      </c>
    </row>
    <row r="1051" spans="1:12">
      <c r="A1051" s="2">
        <v>1989</v>
      </c>
      <c r="B1051" s="2">
        <v>2</v>
      </c>
      <c r="C1051" s="2" t="s">
        <v>182</v>
      </c>
      <c r="D1051" s="2" t="s">
        <v>184</v>
      </c>
      <c r="E1051" s="2" t="s">
        <v>124</v>
      </c>
      <c r="F1051" s="2">
        <v>0</v>
      </c>
      <c r="G1051" s="2">
        <v>0</v>
      </c>
      <c r="H1051" s="2">
        <v>851880</v>
      </c>
      <c r="I1051" s="2">
        <v>537</v>
      </c>
      <c r="J1051" s="2">
        <v>851880</v>
      </c>
      <c r="K1051" s="2">
        <v>304234</v>
      </c>
      <c r="L1051" s="2">
        <v>626</v>
      </c>
    </row>
    <row r="1052" spans="1:12">
      <c r="A1052" s="2">
        <v>1989</v>
      </c>
      <c r="B1052" s="2">
        <v>2</v>
      </c>
      <c r="C1052" s="2" t="s">
        <v>182</v>
      </c>
      <c r="D1052" s="2" t="s">
        <v>184</v>
      </c>
      <c r="E1052" s="2" t="s">
        <v>125</v>
      </c>
      <c r="F1052" s="2">
        <v>9287</v>
      </c>
      <c r="G1052" s="2">
        <v>27</v>
      </c>
      <c r="H1052" s="2">
        <v>406353</v>
      </c>
      <c r="I1052" s="2">
        <v>351</v>
      </c>
      <c r="J1052" s="2">
        <v>415640</v>
      </c>
      <c r="K1052" s="2">
        <v>249666</v>
      </c>
      <c r="L1052" s="2">
        <v>429</v>
      </c>
    </row>
    <row r="1053" spans="1:12">
      <c r="A1053" s="2">
        <v>1989</v>
      </c>
      <c r="B1053" s="2">
        <v>2</v>
      </c>
      <c r="C1053" s="2" t="s">
        <v>190</v>
      </c>
      <c r="D1053" s="2" t="s">
        <v>191</v>
      </c>
      <c r="E1053" s="2" t="s">
        <v>126</v>
      </c>
      <c r="F1053" s="2">
        <v>0</v>
      </c>
      <c r="G1053" s="2">
        <v>0</v>
      </c>
      <c r="H1053" s="2">
        <v>26000</v>
      </c>
      <c r="I1053" s="2">
        <v>11</v>
      </c>
      <c r="J1053" s="2">
        <v>26000</v>
      </c>
      <c r="K1053" s="2">
        <v>6465</v>
      </c>
      <c r="L1053" s="2">
        <v>13</v>
      </c>
    </row>
    <row r="1054" spans="1:12">
      <c r="A1054" s="2">
        <v>1989</v>
      </c>
      <c r="B1054" s="2">
        <v>2</v>
      </c>
      <c r="C1054" s="2" t="s">
        <v>190</v>
      </c>
      <c r="D1054" s="2" t="s">
        <v>191</v>
      </c>
      <c r="E1054" s="2" t="s">
        <v>127</v>
      </c>
      <c r="F1054" s="2">
        <v>0</v>
      </c>
      <c r="G1054" s="2">
        <v>0</v>
      </c>
      <c r="H1054" s="2">
        <v>7261241</v>
      </c>
      <c r="I1054" s="2">
        <v>974</v>
      </c>
      <c r="J1054" s="2">
        <v>7261241</v>
      </c>
      <c r="K1054" s="2">
        <v>515480</v>
      </c>
      <c r="L1054" s="2">
        <v>1016</v>
      </c>
    </row>
    <row r="1055" spans="1:12">
      <c r="A1055" s="2">
        <v>1989</v>
      </c>
      <c r="B1055" s="2">
        <v>2</v>
      </c>
      <c r="C1055" s="2" t="s">
        <v>190</v>
      </c>
      <c r="D1055" s="2" t="s">
        <v>186</v>
      </c>
      <c r="E1055" s="2" t="s">
        <v>126</v>
      </c>
      <c r="F1055" s="2">
        <v>0</v>
      </c>
      <c r="G1055" s="2">
        <v>0</v>
      </c>
      <c r="H1055" s="2">
        <v>8916044</v>
      </c>
      <c r="I1055" s="2">
        <v>919</v>
      </c>
      <c r="J1055" s="2">
        <v>8916044</v>
      </c>
      <c r="K1055" s="2">
        <v>535140</v>
      </c>
      <c r="L1055" s="2">
        <v>1038</v>
      </c>
    </row>
    <row r="1056" spans="1:12">
      <c r="A1056" s="2">
        <v>1989</v>
      </c>
      <c r="B1056" s="2">
        <v>2</v>
      </c>
      <c r="C1056" s="2" t="s">
        <v>190</v>
      </c>
      <c r="D1056" s="2" t="s">
        <v>186</v>
      </c>
      <c r="E1056" s="2" t="s">
        <v>128</v>
      </c>
      <c r="F1056" s="2">
        <v>0</v>
      </c>
      <c r="G1056" s="2">
        <v>0</v>
      </c>
      <c r="H1056" s="2">
        <v>36398287</v>
      </c>
      <c r="I1056" s="2">
        <v>2308</v>
      </c>
      <c r="J1056" s="2">
        <v>36398287</v>
      </c>
      <c r="K1056" s="2">
        <v>1457875</v>
      </c>
      <c r="L1056" s="2">
        <v>2884</v>
      </c>
    </row>
    <row r="1057" spans="1:12">
      <c r="A1057" s="2">
        <v>1989</v>
      </c>
      <c r="B1057" s="2">
        <v>2</v>
      </c>
      <c r="C1057" s="2" t="s">
        <v>187</v>
      </c>
      <c r="D1057" s="2" t="s">
        <v>195</v>
      </c>
      <c r="E1057" s="2" t="s">
        <v>129</v>
      </c>
      <c r="F1057" s="2">
        <v>0</v>
      </c>
      <c r="G1057" s="2">
        <v>0</v>
      </c>
      <c r="H1057" s="2">
        <v>300244</v>
      </c>
      <c r="I1057" s="2">
        <v>94</v>
      </c>
      <c r="J1057" s="2">
        <v>300244</v>
      </c>
      <c r="K1057" s="2">
        <v>59886</v>
      </c>
      <c r="L1057" s="2">
        <v>113</v>
      </c>
    </row>
    <row r="1058" spans="1:12">
      <c r="A1058" s="2">
        <v>1989</v>
      </c>
      <c r="B1058" s="2">
        <v>2</v>
      </c>
      <c r="C1058" s="2" t="s">
        <v>187</v>
      </c>
      <c r="D1058" s="2" t="s">
        <v>196</v>
      </c>
      <c r="E1058" s="2" t="s">
        <v>130</v>
      </c>
      <c r="F1058" s="2">
        <v>0</v>
      </c>
      <c r="G1058" s="2">
        <v>0</v>
      </c>
      <c r="H1058" s="2">
        <v>1359591</v>
      </c>
      <c r="I1058" s="2">
        <v>700</v>
      </c>
      <c r="J1058" s="2">
        <v>1359591</v>
      </c>
      <c r="K1058" s="2">
        <v>416171</v>
      </c>
      <c r="L1058" s="2">
        <v>840</v>
      </c>
    </row>
    <row r="1059" spans="1:12">
      <c r="A1059" s="2">
        <v>1989</v>
      </c>
      <c r="B1059" s="2">
        <v>2</v>
      </c>
      <c r="C1059" s="2" t="s">
        <v>197</v>
      </c>
      <c r="D1059" s="2" t="s">
        <v>11</v>
      </c>
      <c r="E1059" s="2" t="s">
        <v>131</v>
      </c>
      <c r="F1059" s="2">
        <v>0</v>
      </c>
      <c r="G1059" s="2">
        <v>0</v>
      </c>
      <c r="H1059" s="2">
        <v>2898770</v>
      </c>
      <c r="I1059" s="2">
        <v>862</v>
      </c>
      <c r="J1059" s="2">
        <v>2898770</v>
      </c>
      <c r="K1059" s="2">
        <v>491750</v>
      </c>
      <c r="L1059" s="2">
        <v>906</v>
      </c>
    </row>
    <row r="1060" spans="1:12">
      <c r="A1060" s="2">
        <v>1989</v>
      </c>
      <c r="B1060" s="2">
        <v>2</v>
      </c>
      <c r="C1060" s="2" t="s">
        <v>197</v>
      </c>
      <c r="D1060" s="2" t="s">
        <v>267</v>
      </c>
      <c r="E1060" s="2" t="s">
        <v>288</v>
      </c>
      <c r="F1060" s="2">
        <v>0</v>
      </c>
      <c r="G1060" s="2">
        <v>0</v>
      </c>
      <c r="H1060" s="2">
        <v>0</v>
      </c>
      <c r="I1060" s="2">
        <v>14</v>
      </c>
      <c r="J1060" s="2">
        <v>0</v>
      </c>
      <c r="K1060" s="2">
        <v>5880</v>
      </c>
      <c r="L1060" s="2">
        <v>17</v>
      </c>
    </row>
    <row r="1061" spans="1:12">
      <c r="A1061" s="2">
        <v>1989</v>
      </c>
      <c r="B1061" s="2">
        <v>2</v>
      </c>
      <c r="C1061" s="2" t="s">
        <v>197</v>
      </c>
      <c r="D1061" s="2" t="s">
        <v>268</v>
      </c>
      <c r="E1061" s="2" t="s">
        <v>288</v>
      </c>
      <c r="F1061" s="2">
        <v>585067</v>
      </c>
      <c r="G1061" s="2">
        <v>266</v>
      </c>
      <c r="H1061" s="2">
        <v>2293550</v>
      </c>
      <c r="I1061" s="2">
        <v>624</v>
      </c>
      <c r="J1061" s="2">
        <v>2878617</v>
      </c>
      <c r="K1061" s="2">
        <v>607539</v>
      </c>
      <c r="L1061" s="2">
        <v>1151</v>
      </c>
    </row>
    <row r="1062" spans="1:12">
      <c r="A1062" s="2">
        <v>1989</v>
      </c>
      <c r="B1062" s="2">
        <v>2</v>
      </c>
      <c r="C1062" s="2" t="s">
        <v>197</v>
      </c>
      <c r="D1062" s="2" t="s">
        <v>268</v>
      </c>
      <c r="E1062" s="2" t="s">
        <v>128</v>
      </c>
      <c r="F1062" s="2">
        <v>206661</v>
      </c>
      <c r="G1062" s="2">
        <v>174</v>
      </c>
      <c r="H1062" s="2">
        <v>4607096</v>
      </c>
      <c r="I1062" s="2">
        <v>1207</v>
      </c>
      <c r="J1062" s="2">
        <v>4813757</v>
      </c>
      <c r="K1062" s="2">
        <v>860949</v>
      </c>
      <c r="L1062" s="2">
        <v>1629</v>
      </c>
    </row>
    <row r="1063" spans="1:12">
      <c r="A1063" s="2">
        <v>1989</v>
      </c>
      <c r="B1063" s="2">
        <v>2</v>
      </c>
      <c r="C1063" s="2" t="s">
        <v>197</v>
      </c>
      <c r="D1063" s="2" t="s">
        <v>269</v>
      </c>
      <c r="E1063" s="2" t="s">
        <v>288</v>
      </c>
      <c r="F1063" s="2">
        <v>324102</v>
      </c>
      <c r="G1063" s="2">
        <v>239</v>
      </c>
      <c r="H1063" s="2">
        <v>0</v>
      </c>
      <c r="I1063" s="2">
        <v>0</v>
      </c>
      <c r="J1063" s="2">
        <v>324102</v>
      </c>
      <c r="K1063" s="2">
        <v>159263</v>
      </c>
      <c r="L1063" s="2">
        <v>304</v>
      </c>
    </row>
    <row r="1064" spans="1:12">
      <c r="A1064" s="2">
        <v>1989</v>
      </c>
      <c r="B1064" s="2">
        <v>2</v>
      </c>
      <c r="C1064" s="2" t="s">
        <v>197</v>
      </c>
      <c r="D1064" s="2" t="s">
        <v>269</v>
      </c>
      <c r="E1064" s="2" t="s">
        <v>132</v>
      </c>
      <c r="F1064" s="2">
        <v>28985</v>
      </c>
      <c r="G1064" s="2">
        <v>23</v>
      </c>
      <c r="H1064" s="2">
        <v>85094</v>
      </c>
      <c r="I1064" s="2">
        <v>60</v>
      </c>
      <c r="J1064" s="2">
        <v>114079</v>
      </c>
      <c r="K1064" s="2">
        <v>48384</v>
      </c>
      <c r="L1064" s="2">
        <v>93</v>
      </c>
    </row>
    <row r="1065" spans="1:12">
      <c r="A1065" s="2">
        <v>1989</v>
      </c>
      <c r="B1065" s="2">
        <v>2</v>
      </c>
      <c r="C1065" s="2" t="s">
        <v>197</v>
      </c>
      <c r="D1065" s="2" t="s">
        <v>109</v>
      </c>
      <c r="E1065" s="2" t="s">
        <v>132</v>
      </c>
      <c r="F1065" s="2">
        <v>0</v>
      </c>
      <c r="G1065" s="2">
        <v>0</v>
      </c>
      <c r="H1065" s="2">
        <v>6181399</v>
      </c>
      <c r="I1065" s="2">
        <v>1146</v>
      </c>
      <c r="J1065" s="2">
        <v>6181399</v>
      </c>
      <c r="K1065" s="2">
        <v>824575</v>
      </c>
      <c r="L1065" s="2">
        <v>1478</v>
      </c>
    </row>
    <row r="1066" spans="1:12">
      <c r="A1066" s="2">
        <v>1989</v>
      </c>
      <c r="B1066" s="2">
        <v>2</v>
      </c>
      <c r="C1066" s="2" t="s">
        <v>197</v>
      </c>
      <c r="D1066" s="2" t="s">
        <v>110</v>
      </c>
      <c r="E1066" s="2" t="s">
        <v>288</v>
      </c>
      <c r="F1066" s="2">
        <v>928482</v>
      </c>
      <c r="G1066" s="2">
        <v>616</v>
      </c>
      <c r="H1066" s="2">
        <v>36782</v>
      </c>
      <c r="I1066" s="2">
        <v>8</v>
      </c>
      <c r="J1066" s="2">
        <v>965264</v>
      </c>
      <c r="K1066" s="2">
        <v>460914</v>
      </c>
      <c r="L1066" s="2">
        <v>893</v>
      </c>
    </row>
    <row r="1067" spans="1:12">
      <c r="A1067" s="2">
        <v>1989</v>
      </c>
      <c r="B1067" s="2">
        <v>2</v>
      </c>
      <c r="C1067" s="2" t="s">
        <v>197</v>
      </c>
      <c r="D1067" s="2" t="s">
        <v>110</v>
      </c>
      <c r="E1067" s="2" t="s">
        <v>133</v>
      </c>
      <c r="F1067" s="2">
        <v>4793608</v>
      </c>
      <c r="G1067" s="2">
        <v>1817</v>
      </c>
      <c r="H1067" s="2">
        <v>0</v>
      </c>
      <c r="I1067" s="2">
        <v>0</v>
      </c>
      <c r="J1067" s="2">
        <v>4793608</v>
      </c>
      <c r="K1067" s="2">
        <v>1223799</v>
      </c>
      <c r="L1067" s="2">
        <v>2356</v>
      </c>
    </row>
    <row r="1068" spans="1:12">
      <c r="A1068" s="2">
        <v>1989</v>
      </c>
      <c r="B1068" s="2">
        <v>2</v>
      </c>
      <c r="C1068" s="2" t="s">
        <v>197</v>
      </c>
      <c r="D1068" s="2" t="s">
        <v>111</v>
      </c>
      <c r="E1068" s="2" t="s">
        <v>128</v>
      </c>
      <c r="F1068" s="2">
        <v>0</v>
      </c>
      <c r="G1068" s="2">
        <v>0</v>
      </c>
      <c r="H1068" s="2">
        <v>28500</v>
      </c>
      <c r="I1068" s="2">
        <v>2</v>
      </c>
      <c r="J1068" s="2">
        <v>28500</v>
      </c>
      <c r="K1068" s="2">
        <v>1060</v>
      </c>
      <c r="L1068" s="2">
        <v>2</v>
      </c>
    </row>
    <row r="1069" spans="1:12">
      <c r="A1069" s="2">
        <v>1989</v>
      </c>
      <c r="B1069" s="2">
        <v>3</v>
      </c>
      <c r="C1069" s="2" t="s">
        <v>276</v>
      </c>
      <c r="D1069" s="2" t="s">
        <v>276</v>
      </c>
      <c r="E1069" s="2" t="s">
        <v>134</v>
      </c>
      <c r="F1069" s="2">
        <v>0</v>
      </c>
      <c r="G1069" s="2">
        <v>0</v>
      </c>
      <c r="H1069" s="2">
        <v>0</v>
      </c>
      <c r="I1069" s="2">
        <v>0</v>
      </c>
      <c r="J1069" s="2">
        <v>0</v>
      </c>
      <c r="K1069" s="2">
        <v>2295</v>
      </c>
      <c r="L1069" s="2">
        <v>3</v>
      </c>
    </row>
    <row r="1070" spans="1:12">
      <c r="A1070" s="2">
        <v>1989</v>
      </c>
      <c r="B1070" s="2">
        <v>3</v>
      </c>
      <c r="E1070" s="2" t="s">
        <v>121</v>
      </c>
      <c r="F1070" s="2">
        <v>3722</v>
      </c>
      <c r="G1070" s="2">
        <v>18</v>
      </c>
      <c r="H1070" s="2">
        <v>0</v>
      </c>
      <c r="I1070" s="2">
        <v>0</v>
      </c>
      <c r="J1070" s="2">
        <v>3722</v>
      </c>
      <c r="K1070" s="2">
        <v>12512</v>
      </c>
      <c r="L1070" s="2">
        <v>27</v>
      </c>
    </row>
    <row r="1071" spans="1:12">
      <c r="A1071" s="2">
        <v>1989</v>
      </c>
      <c r="B1071" s="2">
        <v>3</v>
      </c>
      <c r="C1071" s="2" t="s">
        <v>277</v>
      </c>
      <c r="D1071" s="2" t="s">
        <v>278</v>
      </c>
      <c r="E1071" s="2" t="s">
        <v>113</v>
      </c>
      <c r="F1071" s="2">
        <v>17525264</v>
      </c>
      <c r="G1071" s="2">
        <v>11888</v>
      </c>
      <c r="H1071" s="2">
        <v>12384499</v>
      </c>
      <c r="I1071" s="2">
        <v>6153</v>
      </c>
      <c r="J1071" s="2">
        <v>30311050</v>
      </c>
      <c r="K1071" s="2">
        <v>12461105</v>
      </c>
      <c r="L1071" s="2">
        <v>23824</v>
      </c>
    </row>
    <row r="1072" spans="1:12">
      <c r="A1072" s="2">
        <v>1989</v>
      </c>
      <c r="B1072" s="2">
        <v>3</v>
      </c>
      <c r="C1072" s="2" t="s">
        <v>277</v>
      </c>
      <c r="D1072" s="2" t="s">
        <v>278</v>
      </c>
      <c r="E1072" s="2" t="s">
        <v>135</v>
      </c>
      <c r="F1072" s="2">
        <v>0</v>
      </c>
      <c r="G1072" s="2">
        <v>0</v>
      </c>
      <c r="H1072" s="2">
        <v>0</v>
      </c>
      <c r="I1072" s="2">
        <v>0</v>
      </c>
      <c r="J1072" s="2">
        <v>0</v>
      </c>
      <c r="K1072" s="2">
        <v>3120</v>
      </c>
      <c r="L1072" s="2">
        <v>6</v>
      </c>
    </row>
    <row r="1073" spans="1:12">
      <c r="A1073" s="2">
        <v>1989</v>
      </c>
      <c r="B1073" s="2">
        <v>3</v>
      </c>
      <c r="C1073" s="2" t="s">
        <v>277</v>
      </c>
      <c r="D1073" s="2" t="s">
        <v>278</v>
      </c>
      <c r="E1073" s="2" t="s">
        <v>114</v>
      </c>
      <c r="F1073" s="2">
        <v>1010552</v>
      </c>
      <c r="G1073" s="2">
        <v>1027</v>
      </c>
      <c r="H1073" s="2">
        <v>229385</v>
      </c>
      <c r="I1073" s="2">
        <v>228</v>
      </c>
      <c r="J1073" s="2">
        <v>1244662</v>
      </c>
      <c r="K1073" s="2">
        <v>780290</v>
      </c>
      <c r="L1073" s="2">
        <v>1544</v>
      </c>
    </row>
    <row r="1074" spans="1:12">
      <c r="A1074" s="2">
        <v>1989</v>
      </c>
      <c r="B1074" s="2">
        <v>3</v>
      </c>
      <c r="C1074" s="2" t="s">
        <v>277</v>
      </c>
      <c r="D1074" s="2" t="s">
        <v>278</v>
      </c>
      <c r="E1074" s="2" t="s">
        <v>115</v>
      </c>
      <c r="F1074" s="2">
        <v>8710699</v>
      </c>
      <c r="G1074" s="2">
        <v>6492</v>
      </c>
      <c r="H1074" s="2">
        <v>1769882</v>
      </c>
      <c r="I1074" s="2">
        <v>1054</v>
      </c>
      <c r="J1074" s="2">
        <v>10492159</v>
      </c>
      <c r="K1074" s="2">
        <v>5105732</v>
      </c>
      <c r="L1074" s="2">
        <v>10177</v>
      </c>
    </row>
    <row r="1075" spans="1:12">
      <c r="A1075" s="2">
        <v>1989</v>
      </c>
      <c r="B1075" s="2">
        <v>3</v>
      </c>
      <c r="C1075" s="2" t="s">
        <v>277</v>
      </c>
      <c r="D1075" s="2" t="s">
        <v>278</v>
      </c>
      <c r="E1075" s="2" t="s">
        <v>325</v>
      </c>
      <c r="F1075" s="2">
        <v>14689038</v>
      </c>
      <c r="G1075" s="2">
        <v>10403</v>
      </c>
      <c r="H1075" s="2">
        <v>6952921</v>
      </c>
      <c r="I1075" s="2">
        <v>3376</v>
      </c>
      <c r="J1075" s="2">
        <v>22176294</v>
      </c>
      <c r="K1075" s="2">
        <v>8428986</v>
      </c>
      <c r="L1075" s="2">
        <v>18188</v>
      </c>
    </row>
    <row r="1076" spans="1:12">
      <c r="A1076" s="2">
        <v>1989</v>
      </c>
      <c r="B1076" s="2">
        <v>3</v>
      </c>
      <c r="C1076" s="2" t="s">
        <v>277</v>
      </c>
      <c r="D1076" s="2" t="s">
        <v>279</v>
      </c>
      <c r="E1076" s="2" t="s">
        <v>116</v>
      </c>
      <c r="F1076" s="2">
        <v>292225</v>
      </c>
      <c r="G1076" s="2">
        <v>223</v>
      </c>
      <c r="H1076" s="2">
        <v>389485</v>
      </c>
      <c r="I1076" s="2">
        <v>244</v>
      </c>
      <c r="J1076" s="2">
        <v>681728</v>
      </c>
      <c r="K1076" s="2">
        <v>302886</v>
      </c>
      <c r="L1076" s="2">
        <v>591</v>
      </c>
    </row>
    <row r="1077" spans="1:12">
      <c r="A1077" s="2">
        <v>1989</v>
      </c>
      <c r="B1077" s="2">
        <v>3</v>
      </c>
      <c r="C1077" s="2" t="s">
        <v>277</v>
      </c>
      <c r="D1077" s="2" t="s">
        <v>279</v>
      </c>
      <c r="E1077" s="2" t="s">
        <v>117</v>
      </c>
      <c r="F1077" s="2">
        <v>1929401</v>
      </c>
      <c r="G1077" s="2">
        <v>2090</v>
      </c>
      <c r="H1077" s="2">
        <v>6094348</v>
      </c>
      <c r="I1077" s="2">
        <v>3102</v>
      </c>
      <c r="J1077" s="2">
        <v>8207948</v>
      </c>
      <c r="K1077" s="2">
        <v>3397385</v>
      </c>
      <c r="L1077" s="2">
        <v>6715</v>
      </c>
    </row>
    <row r="1078" spans="1:12">
      <c r="A1078" s="2">
        <v>1989</v>
      </c>
      <c r="B1078" s="2">
        <v>3</v>
      </c>
      <c r="C1078" s="2" t="s">
        <v>277</v>
      </c>
      <c r="D1078" s="2" t="s">
        <v>279</v>
      </c>
      <c r="E1078" s="2" t="s">
        <v>112</v>
      </c>
      <c r="F1078" s="2">
        <v>9069914</v>
      </c>
      <c r="G1078" s="2">
        <v>7572</v>
      </c>
      <c r="H1078" s="2">
        <v>7159384</v>
      </c>
      <c r="I1078" s="2">
        <v>4088</v>
      </c>
      <c r="J1078" s="2">
        <v>16295385</v>
      </c>
      <c r="K1078" s="2">
        <v>7068989</v>
      </c>
      <c r="L1078" s="2">
        <v>14619</v>
      </c>
    </row>
    <row r="1079" spans="1:12">
      <c r="A1079" s="2">
        <v>1989</v>
      </c>
      <c r="B1079" s="2">
        <v>3</v>
      </c>
      <c r="C1079" s="2" t="s">
        <v>277</v>
      </c>
      <c r="D1079" s="2" t="s">
        <v>279</v>
      </c>
      <c r="E1079" s="2" t="s">
        <v>325</v>
      </c>
      <c r="F1079" s="2">
        <v>10735303</v>
      </c>
      <c r="G1079" s="2">
        <v>6659</v>
      </c>
      <c r="H1079" s="2">
        <v>2170425</v>
      </c>
      <c r="I1079" s="2">
        <v>1072</v>
      </c>
      <c r="J1079" s="2">
        <v>12909879</v>
      </c>
      <c r="K1079" s="2">
        <v>4884831</v>
      </c>
      <c r="L1079" s="2">
        <v>9856</v>
      </c>
    </row>
    <row r="1080" spans="1:12">
      <c r="A1080" s="2">
        <v>1989</v>
      </c>
      <c r="B1080" s="2">
        <v>3</v>
      </c>
      <c r="C1080" s="2" t="s">
        <v>277</v>
      </c>
      <c r="D1080" s="2" t="s">
        <v>280</v>
      </c>
      <c r="E1080" s="2" t="s">
        <v>112</v>
      </c>
      <c r="F1080" s="2">
        <v>136142</v>
      </c>
      <c r="G1080" s="2">
        <v>282</v>
      </c>
      <c r="H1080" s="2">
        <v>423035</v>
      </c>
      <c r="I1080" s="2">
        <v>624</v>
      </c>
      <c r="J1080" s="2">
        <v>742189</v>
      </c>
      <c r="K1080" s="2">
        <v>883708</v>
      </c>
      <c r="L1080" s="2">
        <v>1943</v>
      </c>
    </row>
    <row r="1081" spans="1:12">
      <c r="A1081" s="2">
        <v>1989</v>
      </c>
      <c r="B1081" s="2">
        <v>3</v>
      </c>
      <c r="C1081" s="2" t="s">
        <v>277</v>
      </c>
      <c r="D1081" s="2" t="s">
        <v>281</v>
      </c>
      <c r="E1081" s="2" t="s">
        <v>287</v>
      </c>
      <c r="F1081" s="2">
        <v>3233335</v>
      </c>
      <c r="G1081" s="2">
        <v>3561</v>
      </c>
      <c r="H1081" s="2">
        <v>2546689</v>
      </c>
      <c r="I1081" s="2">
        <v>1651</v>
      </c>
      <c r="J1081" s="2">
        <v>5785340</v>
      </c>
      <c r="K1081" s="2">
        <v>3025958</v>
      </c>
      <c r="L1081" s="2">
        <v>6629</v>
      </c>
    </row>
    <row r="1082" spans="1:12">
      <c r="A1082" s="2">
        <v>1989</v>
      </c>
      <c r="B1082" s="2">
        <v>3</v>
      </c>
      <c r="C1082" s="2" t="s">
        <v>277</v>
      </c>
      <c r="D1082" s="2" t="s">
        <v>281</v>
      </c>
      <c r="E1082" s="2" t="s">
        <v>114</v>
      </c>
      <c r="F1082" s="2">
        <v>219145</v>
      </c>
      <c r="G1082" s="2">
        <v>254</v>
      </c>
      <c r="H1082" s="2">
        <v>177408</v>
      </c>
      <c r="I1082" s="2">
        <v>122</v>
      </c>
      <c r="J1082" s="2">
        <v>396553</v>
      </c>
      <c r="K1082" s="2">
        <v>226593</v>
      </c>
      <c r="L1082" s="2">
        <v>443</v>
      </c>
    </row>
    <row r="1083" spans="1:12">
      <c r="A1083" s="2">
        <v>1989</v>
      </c>
      <c r="B1083" s="2">
        <v>3</v>
      </c>
      <c r="C1083" s="2" t="s">
        <v>328</v>
      </c>
      <c r="D1083" s="2" t="s">
        <v>173</v>
      </c>
      <c r="E1083" s="2" t="s">
        <v>119</v>
      </c>
      <c r="F1083" s="2">
        <v>0</v>
      </c>
      <c r="G1083" s="2">
        <v>0</v>
      </c>
      <c r="H1083" s="2">
        <v>18042</v>
      </c>
      <c r="I1083" s="2">
        <v>21</v>
      </c>
      <c r="J1083" s="2">
        <v>18042</v>
      </c>
      <c r="K1083" s="2">
        <v>10524</v>
      </c>
      <c r="L1083" s="2">
        <v>27</v>
      </c>
    </row>
    <row r="1084" spans="1:12">
      <c r="A1084" s="2">
        <v>1989</v>
      </c>
      <c r="B1084" s="2">
        <v>3</v>
      </c>
      <c r="C1084" s="2" t="s">
        <v>328</v>
      </c>
      <c r="D1084" s="2" t="s">
        <v>181</v>
      </c>
      <c r="E1084" s="2" t="s">
        <v>120</v>
      </c>
      <c r="F1084" s="2">
        <v>0</v>
      </c>
      <c r="G1084" s="2">
        <v>0</v>
      </c>
      <c r="H1084" s="2">
        <v>813105</v>
      </c>
      <c r="I1084" s="2">
        <v>75</v>
      </c>
      <c r="J1084" s="2">
        <v>813105</v>
      </c>
      <c r="K1084" s="2">
        <v>62124</v>
      </c>
      <c r="L1084" s="2">
        <v>109</v>
      </c>
    </row>
    <row r="1085" spans="1:12">
      <c r="A1085" s="2">
        <v>1989</v>
      </c>
      <c r="B1085" s="2">
        <v>3</v>
      </c>
      <c r="C1085" s="2" t="s">
        <v>328</v>
      </c>
      <c r="D1085" s="2" t="s">
        <v>181</v>
      </c>
      <c r="E1085" s="2" t="s">
        <v>286</v>
      </c>
      <c r="F1085" s="2">
        <v>0</v>
      </c>
      <c r="G1085" s="2">
        <v>0</v>
      </c>
      <c r="H1085" s="2">
        <v>14314837</v>
      </c>
      <c r="I1085" s="2">
        <v>3452</v>
      </c>
      <c r="J1085" s="2">
        <v>14314837</v>
      </c>
      <c r="K1085" s="2">
        <v>1920148</v>
      </c>
      <c r="L1085" s="2">
        <v>3654</v>
      </c>
    </row>
    <row r="1086" spans="1:12">
      <c r="A1086" s="2">
        <v>1989</v>
      </c>
      <c r="B1086" s="2">
        <v>3</v>
      </c>
      <c r="C1086" s="2" t="s">
        <v>182</v>
      </c>
      <c r="D1086" s="2" t="s">
        <v>183</v>
      </c>
      <c r="E1086" s="2" t="s">
        <v>121</v>
      </c>
      <c r="F1086" s="2">
        <v>9837854</v>
      </c>
      <c r="G1086" s="2">
        <v>6731</v>
      </c>
      <c r="H1086" s="2">
        <v>4904617</v>
      </c>
      <c r="I1086" s="2">
        <v>2303</v>
      </c>
      <c r="J1086" s="2">
        <v>14851473</v>
      </c>
      <c r="K1086" s="2">
        <v>5945691</v>
      </c>
      <c r="L1086" s="2">
        <v>11495</v>
      </c>
    </row>
    <row r="1087" spans="1:12">
      <c r="A1087" s="2">
        <v>1989</v>
      </c>
      <c r="B1087" s="2">
        <v>3</v>
      </c>
      <c r="C1087" s="2" t="s">
        <v>182</v>
      </c>
      <c r="D1087" s="2" t="s">
        <v>183</v>
      </c>
      <c r="E1087" s="2" t="s">
        <v>289</v>
      </c>
      <c r="F1087" s="2">
        <v>351382</v>
      </c>
      <c r="G1087" s="2">
        <v>131</v>
      </c>
      <c r="H1087" s="2">
        <v>8389222</v>
      </c>
      <c r="I1087" s="2">
        <v>3265</v>
      </c>
      <c r="J1087" s="2">
        <v>8740604</v>
      </c>
      <c r="K1087" s="2">
        <v>2143107</v>
      </c>
      <c r="L1087" s="2">
        <v>4012</v>
      </c>
    </row>
    <row r="1088" spans="1:12">
      <c r="A1088" s="2">
        <v>1989</v>
      </c>
      <c r="B1088" s="2">
        <v>3</v>
      </c>
      <c r="C1088" s="2" t="s">
        <v>182</v>
      </c>
      <c r="D1088" s="2" t="s">
        <v>183</v>
      </c>
      <c r="E1088" s="2" t="s">
        <v>113</v>
      </c>
      <c r="F1088" s="2">
        <v>5508667</v>
      </c>
      <c r="G1088" s="2">
        <v>3201</v>
      </c>
      <c r="H1088" s="2">
        <v>4731213</v>
      </c>
      <c r="I1088" s="2">
        <v>1548</v>
      </c>
      <c r="J1088" s="2">
        <v>10239880</v>
      </c>
      <c r="K1088" s="2">
        <v>3065137</v>
      </c>
      <c r="L1088" s="2">
        <v>5785</v>
      </c>
    </row>
    <row r="1089" spans="1:12">
      <c r="A1089" s="2">
        <v>1989</v>
      </c>
      <c r="B1089" s="2">
        <v>3</v>
      </c>
      <c r="C1089" s="2" t="s">
        <v>182</v>
      </c>
      <c r="D1089" s="2" t="s">
        <v>184</v>
      </c>
      <c r="E1089" s="2" t="s">
        <v>122</v>
      </c>
      <c r="F1089" s="2">
        <v>0</v>
      </c>
      <c r="G1089" s="2">
        <v>0</v>
      </c>
      <c r="H1089" s="2">
        <v>98599</v>
      </c>
      <c r="I1089" s="2">
        <v>73</v>
      </c>
      <c r="J1089" s="2">
        <v>98599</v>
      </c>
      <c r="K1089" s="2">
        <v>47311</v>
      </c>
      <c r="L1089" s="2">
        <v>82</v>
      </c>
    </row>
    <row r="1090" spans="1:12">
      <c r="A1090" s="2">
        <v>1989</v>
      </c>
      <c r="B1090" s="2">
        <v>3</v>
      </c>
      <c r="C1090" s="2" t="s">
        <v>182</v>
      </c>
      <c r="D1090" s="2" t="s">
        <v>184</v>
      </c>
      <c r="E1090" s="2" t="s">
        <v>123</v>
      </c>
      <c r="F1090" s="2">
        <v>0</v>
      </c>
      <c r="G1090" s="2">
        <v>0</v>
      </c>
      <c r="H1090" s="2">
        <v>195628</v>
      </c>
      <c r="I1090" s="2">
        <v>138</v>
      </c>
      <c r="J1090" s="2">
        <v>195628</v>
      </c>
      <c r="K1090" s="2">
        <v>88058</v>
      </c>
      <c r="L1090" s="2">
        <v>163</v>
      </c>
    </row>
    <row r="1091" spans="1:12">
      <c r="A1091" s="2">
        <v>1989</v>
      </c>
      <c r="B1091" s="2">
        <v>3</v>
      </c>
      <c r="C1091" s="2" t="s">
        <v>182</v>
      </c>
      <c r="D1091" s="2" t="s">
        <v>184</v>
      </c>
      <c r="E1091" s="2" t="s">
        <v>124</v>
      </c>
      <c r="F1091" s="2">
        <v>0</v>
      </c>
      <c r="G1091" s="2">
        <v>0</v>
      </c>
      <c r="H1091" s="2">
        <v>918773</v>
      </c>
      <c r="I1091" s="2">
        <v>594</v>
      </c>
      <c r="J1091" s="2">
        <v>918773</v>
      </c>
      <c r="K1091" s="2">
        <v>330946</v>
      </c>
      <c r="L1091" s="2">
        <v>683</v>
      </c>
    </row>
    <row r="1092" spans="1:12">
      <c r="A1092" s="2">
        <v>1989</v>
      </c>
      <c r="B1092" s="2">
        <v>3</v>
      </c>
      <c r="C1092" s="2" t="s">
        <v>182</v>
      </c>
      <c r="D1092" s="2" t="s">
        <v>184</v>
      </c>
      <c r="E1092" s="2" t="s">
        <v>125</v>
      </c>
      <c r="F1092" s="2">
        <v>4820</v>
      </c>
      <c r="G1092" s="2">
        <v>26</v>
      </c>
      <c r="H1092" s="2">
        <v>422029</v>
      </c>
      <c r="I1092" s="2">
        <v>354</v>
      </c>
      <c r="J1092" s="2">
        <v>426849</v>
      </c>
      <c r="K1092" s="2">
        <v>236199</v>
      </c>
      <c r="L1092" s="2">
        <v>443</v>
      </c>
    </row>
    <row r="1093" spans="1:12">
      <c r="A1093" s="2">
        <v>1989</v>
      </c>
      <c r="B1093" s="2">
        <v>3</v>
      </c>
      <c r="C1093" s="2" t="s">
        <v>190</v>
      </c>
      <c r="D1093" s="2" t="s">
        <v>191</v>
      </c>
      <c r="E1093" s="2" t="s">
        <v>126</v>
      </c>
      <c r="F1093" s="2">
        <v>0</v>
      </c>
      <c r="G1093" s="2">
        <v>0</v>
      </c>
      <c r="H1093" s="2">
        <v>83854</v>
      </c>
      <c r="I1093" s="2">
        <v>11</v>
      </c>
      <c r="J1093" s="2">
        <v>83854</v>
      </c>
      <c r="K1093" s="2">
        <v>6452</v>
      </c>
      <c r="L1093" s="2">
        <v>13</v>
      </c>
    </row>
    <row r="1094" spans="1:12">
      <c r="A1094" s="2">
        <v>1989</v>
      </c>
      <c r="B1094" s="2">
        <v>3</v>
      </c>
      <c r="C1094" s="2" t="s">
        <v>190</v>
      </c>
      <c r="D1094" s="2" t="s">
        <v>191</v>
      </c>
      <c r="E1094" s="2" t="s">
        <v>127</v>
      </c>
      <c r="F1094" s="2">
        <v>0</v>
      </c>
      <c r="G1094" s="2">
        <v>0</v>
      </c>
      <c r="H1094" s="2">
        <v>6749196</v>
      </c>
      <c r="I1094" s="2">
        <v>943</v>
      </c>
      <c r="J1094" s="2">
        <v>6749196</v>
      </c>
      <c r="K1094" s="2">
        <v>497183</v>
      </c>
      <c r="L1094" s="2">
        <v>1013</v>
      </c>
    </row>
    <row r="1095" spans="1:12">
      <c r="A1095" s="2">
        <v>1989</v>
      </c>
      <c r="B1095" s="2">
        <v>3</v>
      </c>
      <c r="C1095" s="2" t="s">
        <v>190</v>
      </c>
      <c r="D1095" s="2" t="s">
        <v>186</v>
      </c>
      <c r="E1095" s="2" t="s">
        <v>126</v>
      </c>
      <c r="F1095" s="2">
        <v>0</v>
      </c>
      <c r="G1095" s="2">
        <v>0</v>
      </c>
      <c r="H1095" s="2">
        <v>9419924</v>
      </c>
      <c r="I1095" s="2">
        <v>896</v>
      </c>
      <c r="J1095" s="2">
        <v>9419924</v>
      </c>
      <c r="K1095" s="2">
        <v>513232</v>
      </c>
      <c r="L1095" s="2">
        <v>1022</v>
      </c>
    </row>
    <row r="1096" spans="1:12">
      <c r="A1096" s="2">
        <v>1989</v>
      </c>
      <c r="B1096" s="2">
        <v>3</v>
      </c>
      <c r="C1096" s="2" t="s">
        <v>190</v>
      </c>
      <c r="D1096" s="2" t="s">
        <v>186</v>
      </c>
      <c r="E1096" s="2" t="s">
        <v>128</v>
      </c>
      <c r="F1096" s="2">
        <v>0</v>
      </c>
      <c r="G1096" s="2">
        <v>0</v>
      </c>
      <c r="H1096" s="2">
        <v>38740072</v>
      </c>
      <c r="I1096" s="2">
        <v>2292</v>
      </c>
      <c r="J1096" s="2">
        <v>38740072</v>
      </c>
      <c r="K1096" s="2">
        <v>1436264</v>
      </c>
      <c r="L1096" s="2">
        <v>2870</v>
      </c>
    </row>
    <row r="1097" spans="1:12">
      <c r="A1097" s="2">
        <v>1989</v>
      </c>
      <c r="B1097" s="2">
        <v>3</v>
      </c>
      <c r="C1097" s="2" t="s">
        <v>187</v>
      </c>
      <c r="D1097" s="2" t="s">
        <v>195</v>
      </c>
      <c r="E1097" s="2" t="s">
        <v>129</v>
      </c>
      <c r="F1097" s="2">
        <v>0</v>
      </c>
      <c r="G1097" s="2">
        <v>0</v>
      </c>
      <c r="H1097" s="2">
        <v>306416</v>
      </c>
      <c r="I1097" s="2">
        <v>96</v>
      </c>
      <c r="J1097" s="2">
        <v>306416</v>
      </c>
      <c r="K1097" s="2">
        <v>57018</v>
      </c>
      <c r="L1097" s="2">
        <v>112</v>
      </c>
    </row>
    <row r="1098" spans="1:12">
      <c r="A1098" s="2">
        <v>1989</v>
      </c>
      <c r="B1098" s="2">
        <v>3</v>
      </c>
      <c r="C1098" s="2" t="s">
        <v>187</v>
      </c>
      <c r="D1098" s="2" t="s">
        <v>196</v>
      </c>
      <c r="E1098" s="2" t="s">
        <v>130</v>
      </c>
      <c r="F1098" s="2">
        <v>0</v>
      </c>
      <c r="G1098" s="2">
        <v>0</v>
      </c>
      <c r="H1098" s="2">
        <v>1131973</v>
      </c>
      <c r="I1098" s="2">
        <v>687</v>
      </c>
      <c r="J1098" s="2">
        <v>1131973</v>
      </c>
      <c r="K1098" s="2">
        <v>384186</v>
      </c>
      <c r="L1098" s="2">
        <v>822</v>
      </c>
    </row>
    <row r="1099" spans="1:12">
      <c r="A1099" s="2">
        <v>1989</v>
      </c>
      <c r="B1099" s="2">
        <v>3</v>
      </c>
      <c r="C1099" s="2" t="s">
        <v>197</v>
      </c>
      <c r="D1099" s="2" t="s">
        <v>11</v>
      </c>
      <c r="E1099" s="2" t="s">
        <v>131</v>
      </c>
      <c r="F1099" s="2">
        <v>0</v>
      </c>
      <c r="G1099" s="2">
        <v>0</v>
      </c>
      <c r="H1099" s="2">
        <v>3240793</v>
      </c>
      <c r="I1099" s="2">
        <v>863</v>
      </c>
      <c r="J1099" s="2">
        <v>3240793</v>
      </c>
      <c r="K1099" s="2">
        <v>487971</v>
      </c>
      <c r="L1099" s="2">
        <v>907</v>
      </c>
    </row>
    <row r="1100" spans="1:12">
      <c r="A1100" s="2">
        <v>1989</v>
      </c>
      <c r="B1100" s="2">
        <v>3</v>
      </c>
      <c r="C1100" s="2" t="s">
        <v>197</v>
      </c>
      <c r="D1100" s="2" t="s">
        <v>267</v>
      </c>
      <c r="E1100" s="2" t="s">
        <v>288</v>
      </c>
      <c r="F1100" s="2">
        <v>0</v>
      </c>
      <c r="G1100" s="2">
        <v>0</v>
      </c>
      <c r="H1100" s="2">
        <v>0</v>
      </c>
      <c r="I1100" s="2">
        <v>12</v>
      </c>
      <c r="J1100" s="2">
        <v>0</v>
      </c>
      <c r="K1100" s="2">
        <v>5323</v>
      </c>
      <c r="L1100" s="2">
        <v>15</v>
      </c>
    </row>
    <row r="1101" spans="1:12">
      <c r="A1101" s="2">
        <v>1989</v>
      </c>
      <c r="B1101" s="2">
        <v>3</v>
      </c>
      <c r="C1101" s="2" t="s">
        <v>197</v>
      </c>
      <c r="D1101" s="2" t="s">
        <v>268</v>
      </c>
      <c r="E1101" s="2" t="s">
        <v>288</v>
      </c>
      <c r="F1101" s="2">
        <v>684676</v>
      </c>
      <c r="G1101" s="2">
        <v>277</v>
      </c>
      <c r="H1101" s="2">
        <v>1905422</v>
      </c>
      <c r="I1101" s="2">
        <v>633</v>
      </c>
      <c r="J1101" s="2">
        <v>2590098</v>
      </c>
      <c r="K1101" s="2">
        <v>569479</v>
      </c>
      <c r="L1101" s="2">
        <v>1252</v>
      </c>
    </row>
    <row r="1102" spans="1:12">
      <c r="A1102" s="2">
        <v>1989</v>
      </c>
      <c r="B1102" s="2">
        <v>3</v>
      </c>
      <c r="C1102" s="2" t="s">
        <v>197</v>
      </c>
      <c r="D1102" s="2" t="s">
        <v>268</v>
      </c>
      <c r="E1102" s="2" t="s">
        <v>128</v>
      </c>
      <c r="F1102" s="2">
        <v>483038</v>
      </c>
      <c r="G1102" s="2">
        <v>173</v>
      </c>
      <c r="H1102" s="2">
        <v>5450406</v>
      </c>
      <c r="I1102" s="2">
        <v>1250</v>
      </c>
      <c r="J1102" s="2">
        <v>5933444</v>
      </c>
      <c r="K1102" s="2">
        <v>859774</v>
      </c>
      <c r="L1102" s="2">
        <v>1669</v>
      </c>
    </row>
    <row r="1103" spans="1:12">
      <c r="A1103" s="2">
        <v>1989</v>
      </c>
      <c r="B1103" s="2">
        <v>3</v>
      </c>
      <c r="C1103" s="2" t="s">
        <v>197</v>
      </c>
      <c r="D1103" s="2" t="s">
        <v>269</v>
      </c>
      <c r="E1103" s="2" t="s">
        <v>288</v>
      </c>
      <c r="F1103" s="2">
        <v>270895</v>
      </c>
      <c r="G1103" s="2">
        <v>223</v>
      </c>
      <c r="H1103" s="2">
        <v>0</v>
      </c>
      <c r="I1103" s="2">
        <v>1</v>
      </c>
      <c r="J1103" s="2">
        <v>270895</v>
      </c>
      <c r="K1103" s="2">
        <v>133935</v>
      </c>
      <c r="L1103" s="2">
        <v>292</v>
      </c>
    </row>
    <row r="1104" spans="1:12">
      <c r="A1104" s="2">
        <v>1989</v>
      </c>
      <c r="B1104" s="2">
        <v>3</v>
      </c>
      <c r="C1104" s="2" t="s">
        <v>197</v>
      </c>
      <c r="D1104" s="2" t="s">
        <v>269</v>
      </c>
      <c r="E1104" s="2" t="s">
        <v>132</v>
      </c>
      <c r="F1104" s="2">
        <v>8585</v>
      </c>
      <c r="G1104" s="2">
        <v>23</v>
      </c>
      <c r="H1104" s="2">
        <v>178756</v>
      </c>
      <c r="I1104" s="2">
        <v>96</v>
      </c>
      <c r="J1104" s="2">
        <v>187341</v>
      </c>
      <c r="K1104" s="2">
        <v>83148</v>
      </c>
      <c r="L1104" s="2">
        <v>145</v>
      </c>
    </row>
    <row r="1105" spans="1:12">
      <c r="A1105" s="2">
        <v>1989</v>
      </c>
      <c r="B1105" s="2">
        <v>3</v>
      </c>
      <c r="C1105" s="2" t="s">
        <v>197</v>
      </c>
      <c r="D1105" s="2" t="s">
        <v>109</v>
      </c>
      <c r="E1105" s="2" t="s">
        <v>132</v>
      </c>
      <c r="F1105" s="2">
        <v>0</v>
      </c>
      <c r="G1105" s="2">
        <v>0</v>
      </c>
      <c r="H1105" s="2">
        <v>5797843</v>
      </c>
      <c r="I1105" s="2">
        <v>1157</v>
      </c>
      <c r="J1105" s="2">
        <v>5797843</v>
      </c>
      <c r="K1105" s="2">
        <v>804010</v>
      </c>
      <c r="L1105" s="2">
        <v>1478</v>
      </c>
    </row>
    <row r="1106" spans="1:12">
      <c r="A1106" s="2">
        <v>1989</v>
      </c>
      <c r="B1106" s="2">
        <v>3</v>
      </c>
      <c r="C1106" s="2" t="s">
        <v>197</v>
      </c>
      <c r="D1106" s="2" t="s">
        <v>110</v>
      </c>
      <c r="E1106" s="2" t="s">
        <v>288</v>
      </c>
      <c r="F1106" s="2">
        <v>1144934</v>
      </c>
      <c r="G1106" s="2">
        <v>574</v>
      </c>
      <c r="H1106" s="2">
        <v>0</v>
      </c>
      <c r="I1106" s="2">
        <v>3</v>
      </c>
      <c r="J1106" s="2">
        <v>1144934</v>
      </c>
      <c r="K1106" s="2">
        <v>421206</v>
      </c>
      <c r="L1106" s="2">
        <v>846</v>
      </c>
    </row>
    <row r="1107" spans="1:12">
      <c r="A1107" s="2">
        <v>1989</v>
      </c>
      <c r="B1107" s="2">
        <v>3</v>
      </c>
      <c r="C1107" s="2" t="s">
        <v>197</v>
      </c>
      <c r="D1107" s="2" t="s">
        <v>110</v>
      </c>
      <c r="E1107" s="2" t="s">
        <v>133</v>
      </c>
      <c r="F1107" s="2">
        <v>5061839</v>
      </c>
      <c r="G1107" s="2">
        <v>1798</v>
      </c>
      <c r="H1107" s="2">
        <v>0</v>
      </c>
      <c r="I1107" s="2">
        <v>0</v>
      </c>
      <c r="J1107" s="2">
        <v>5061839</v>
      </c>
      <c r="K1107" s="2">
        <v>1167059</v>
      </c>
      <c r="L1107" s="2">
        <v>2303</v>
      </c>
    </row>
    <row r="1108" spans="1:12">
      <c r="A1108" s="2">
        <v>1989</v>
      </c>
      <c r="B1108" s="2">
        <v>3</v>
      </c>
      <c r="C1108" s="2" t="s">
        <v>197</v>
      </c>
      <c r="D1108" s="2" t="s">
        <v>111</v>
      </c>
      <c r="E1108" s="2" t="s">
        <v>128</v>
      </c>
      <c r="F1108" s="2">
        <v>0</v>
      </c>
      <c r="G1108" s="2">
        <v>0</v>
      </c>
      <c r="H1108" s="2">
        <v>17630</v>
      </c>
      <c r="I1108" s="2">
        <v>4</v>
      </c>
      <c r="J1108" s="2">
        <v>17630</v>
      </c>
      <c r="K1108" s="2">
        <v>1920</v>
      </c>
      <c r="L1108" s="2">
        <v>4</v>
      </c>
    </row>
    <row r="1109" spans="1:12">
      <c r="A1109" s="2">
        <v>1989</v>
      </c>
      <c r="B1109" s="2">
        <v>4</v>
      </c>
      <c r="C1109" s="2" t="s">
        <v>276</v>
      </c>
      <c r="D1109" s="2" t="s">
        <v>276</v>
      </c>
      <c r="E1109" s="2" t="s">
        <v>134</v>
      </c>
      <c r="F1109" s="2">
        <v>0</v>
      </c>
      <c r="G1109" s="2">
        <v>0</v>
      </c>
      <c r="H1109" s="2">
        <v>0</v>
      </c>
      <c r="I1109" s="2">
        <v>0</v>
      </c>
      <c r="J1109" s="2">
        <v>0</v>
      </c>
      <c r="K1109" s="2">
        <v>1923</v>
      </c>
      <c r="L1109" s="2">
        <v>3</v>
      </c>
    </row>
    <row r="1110" spans="1:12">
      <c r="A1110" s="2">
        <v>1989</v>
      </c>
      <c r="B1110" s="2">
        <v>4</v>
      </c>
      <c r="E1110" s="2" t="s">
        <v>121</v>
      </c>
      <c r="F1110" s="2">
        <v>0</v>
      </c>
      <c r="G1110" s="2">
        <v>15</v>
      </c>
      <c r="H1110" s="2">
        <v>0</v>
      </c>
      <c r="I1110" s="2">
        <v>0</v>
      </c>
      <c r="J1110" s="2">
        <v>0</v>
      </c>
      <c r="K1110" s="2">
        <v>6286</v>
      </c>
      <c r="L1110" s="2">
        <v>21</v>
      </c>
    </row>
    <row r="1111" spans="1:12">
      <c r="A1111" s="2">
        <v>1989</v>
      </c>
      <c r="B1111" s="2">
        <v>4</v>
      </c>
      <c r="C1111" s="2" t="s">
        <v>277</v>
      </c>
      <c r="D1111" s="2" t="s">
        <v>278</v>
      </c>
      <c r="E1111" s="2" t="s">
        <v>113</v>
      </c>
      <c r="F1111" s="2">
        <v>18670708</v>
      </c>
      <c r="G1111" s="2">
        <v>12312</v>
      </c>
      <c r="H1111" s="2">
        <v>11557964</v>
      </c>
      <c r="I1111" s="2">
        <v>6188</v>
      </c>
      <c r="J1111" s="2">
        <v>30594775</v>
      </c>
      <c r="K1111" s="2">
        <v>12607178</v>
      </c>
      <c r="L1111" s="2">
        <v>24157</v>
      </c>
    </row>
    <row r="1112" spans="1:12">
      <c r="A1112" s="2">
        <v>1989</v>
      </c>
      <c r="B1112" s="2">
        <v>4</v>
      </c>
      <c r="C1112" s="2" t="s">
        <v>277</v>
      </c>
      <c r="D1112" s="2" t="s">
        <v>278</v>
      </c>
      <c r="E1112" s="2" t="s">
        <v>135</v>
      </c>
      <c r="F1112" s="2">
        <v>0</v>
      </c>
      <c r="G1112" s="2">
        <v>0</v>
      </c>
      <c r="H1112" s="2">
        <v>0</v>
      </c>
      <c r="I1112" s="2">
        <v>0</v>
      </c>
      <c r="J1112" s="2">
        <v>0</v>
      </c>
      <c r="K1112" s="2">
        <v>1512</v>
      </c>
      <c r="L1112" s="2">
        <v>6</v>
      </c>
    </row>
    <row r="1113" spans="1:12">
      <c r="A1113" s="2">
        <v>1989</v>
      </c>
      <c r="B1113" s="2">
        <v>4</v>
      </c>
      <c r="C1113" s="2" t="s">
        <v>277</v>
      </c>
      <c r="D1113" s="2" t="s">
        <v>278</v>
      </c>
      <c r="E1113" s="2" t="s">
        <v>114</v>
      </c>
      <c r="F1113" s="2">
        <v>1009447</v>
      </c>
      <c r="G1113" s="2">
        <v>1017</v>
      </c>
      <c r="H1113" s="2">
        <v>248274</v>
      </c>
      <c r="I1113" s="2">
        <v>210</v>
      </c>
      <c r="J1113" s="2">
        <v>1267195</v>
      </c>
      <c r="K1113" s="2">
        <v>794400</v>
      </c>
      <c r="L1113" s="2">
        <v>1533</v>
      </c>
    </row>
    <row r="1114" spans="1:12">
      <c r="A1114" s="2">
        <v>1989</v>
      </c>
      <c r="B1114" s="2">
        <v>4</v>
      </c>
      <c r="C1114" s="2" t="s">
        <v>277</v>
      </c>
      <c r="D1114" s="2" t="s">
        <v>278</v>
      </c>
      <c r="E1114" s="2" t="s">
        <v>115</v>
      </c>
      <c r="F1114" s="2">
        <v>8777777</v>
      </c>
      <c r="G1114" s="2">
        <v>6388</v>
      </c>
      <c r="H1114" s="2">
        <v>1689425</v>
      </c>
      <c r="I1114" s="2">
        <v>1061</v>
      </c>
      <c r="J1114" s="2">
        <v>10491558</v>
      </c>
      <c r="K1114" s="2">
        <v>5364938</v>
      </c>
      <c r="L1114" s="2">
        <v>10165</v>
      </c>
    </row>
    <row r="1115" spans="1:12">
      <c r="A1115" s="2">
        <v>1989</v>
      </c>
      <c r="B1115" s="2">
        <v>4</v>
      </c>
      <c r="C1115" s="2" t="s">
        <v>277</v>
      </c>
      <c r="D1115" s="2" t="s">
        <v>278</v>
      </c>
      <c r="E1115" s="2" t="s">
        <v>325</v>
      </c>
      <c r="F1115" s="2">
        <v>16889854</v>
      </c>
      <c r="G1115" s="2">
        <v>10656</v>
      </c>
      <c r="H1115" s="2">
        <v>8384952</v>
      </c>
      <c r="I1115" s="2">
        <v>3545</v>
      </c>
      <c r="J1115" s="2">
        <v>25665402</v>
      </c>
      <c r="K1115" s="2">
        <v>9352094</v>
      </c>
      <c r="L1115" s="2">
        <v>18548</v>
      </c>
    </row>
    <row r="1116" spans="1:12">
      <c r="A1116" s="2">
        <v>1989</v>
      </c>
      <c r="B1116" s="2">
        <v>4</v>
      </c>
      <c r="C1116" s="2" t="s">
        <v>277</v>
      </c>
      <c r="D1116" s="2" t="s">
        <v>279</v>
      </c>
      <c r="E1116" s="2" t="s">
        <v>116</v>
      </c>
      <c r="F1116" s="2">
        <v>485353</v>
      </c>
      <c r="G1116" s="2">
        <v>225</v>
      </c>
      <c r="H1116" s="2">
        <v>309156</v>
      </c>
      <c r="I1116" s="2">
        <v>223</v>
      </c>
      <c r="J1116" s="2">
        <v>794619</v>
      </c>
      <c r="K1116" s="2">
        <v>297859</v>
      </c>
      <c r="L1116" s="2">
        <v>576</v>
      </c>
    </row>
    <row r="1117" spans="1:12">
      <c r="A1117" s="2">
        <v>1989</v>
      </c>
      <c r="B1117" s="2">
        <v>4</v>
      </c>
      <c r="C1117" s="2" t="s">
        <v>277</v>
      </c>
      <c r="D1117" s="2" t="s">
        <v>279</v>
      </c>
      <c r="E1117" s="2" t="s">
        <v>117</v>
      </c>
      <c r="F1117" s="2">
        <v>2758845</v>
      </c>
      <c r="G1117" s="2">
        <v>2027</v>
      </c>
      <c r="H1117" s="2">
        <v>5468834</v>
      </c>
      <c r="I1117" s="2">
        <v>3039</v>
      </c>
      <c r="J1117" s="2">
        <v>8395142</v>
      </c>
      <c r="K1117" s="2">
        <v>3535020</v>
      </c>
      <c r="L1117" s="2">
        <v>6499</v>
      </c>
    </row>
    <row r="1118" spans="1:12">
      <c r="A1118" s="2">
        <v>1989</v>
      </c>
      <c r="B1118" s="2">
        <v>4</v>
      </c>
      <c r="C1118" s="2" t="s">
        <v>277</v>
      </c>
      <c r="D1118" s="2" t="s">
        <v>279</v>
      </c>
      <c r="E1118" s="2" t="s">
        <v>112</v>
      </c>
      <c r="F1118" s="2">
        <v>10103593</v>
      </c>
      <c r="G1118" s="2">
        <v>7546</v>
      </c>
      <c r="H1118" s="2">
        <v>6924513</v>
      </c>
      <c r="I1118" s="2">
        <v>4039</v>
      </c>
      <c r="J1118" s="2">
        <v>17083415</v>
      </c>
      <c r="K1118" s="2">
        <v>7432324</v>
      </c>
      <c r="L1118" s="2">
        <v>14490</v>
      </c>
    </row>
    <row r="1119" spans="1:12">
      <c r="A1119" s="2">
        <v>1989</v>
      </c>
      <c r="B1119" s="2">
        <v>4</v>
      </c>
      <c r="C1119" s="2" t="s">
        <v>277</v>
      </c>
      <c r="D1119" s="2" t="s">
        <v>279</v>
      </c>
      <c r="E1119" s="2" t="s">
        <v>325</v>
      </c>
      <c r="F1119" s="2">
        <v>11890558</v>
      </c>
      <c r="G1119" s="2">
        <v>6763</v>
      </c>
      <c r="H1119" s="2">
        <v>2067419</v>
      </c>
      <c r="I1119" s="2">
        <v>1067</v>
      </c>
      <c r="J1119" s="2">
        <v>13962728</v>
      </c>
      <c r="K1119" s="2">
        <v>5299210</v>
      </c>
      <c r="L1119" s="2">
        <v>9933</v>
      </c>
    </row>
    <row r="1120" spans="1:12">
      <c r="A1120" s="2">
        <v>1989</v>
      </c>
      <c r="B1120" s="2">
        <v>4</v>
      </c>
      <c r="C1120" s="2" t="s">
        <v>277</v>
      </c>
      <c r="D1120" s="2" t="s">
        <v>280</v>
      </c>
      <c r="E1120" s="2" t="s">
        <v>112</v>
      </c>
      <c r="F1120" s="2">
        <v>131097</v>
      </c>
      <c r="G1120" s="2">
        <v>296</v>
      </c>
      <c r="H1120" s="2">
        <v>482365</v>
      </c>
      <c r="I1120" s="2">
        <v>596</v>
      </c>
      <c r="J1120" s="2">
        <v>874454</v>
      </c>
      <c r="K1120" s="2">
        <v>902906</v>
      </c>
      <c r="L1120" s="2">
        <v>1968</v>
      </c>
    </row>
    <row r="1121" spans="1:12">
      <c r="A1121" s="2">
        <v>1989</v>
      </c>
      <c r="B1121" s="2">
        <v>4</v>
      </c>
      <c r="C1121" s="2" t="s">
        <v>277</v>
      </c>
      <c r="D1121" s="2" t="s">
        <v>281</v>
      </c>
      <c r="E1121" s="2" t="s">
        <v>287</v>
      </c>
      <c r="F1121" s="2">
        <v>4191093</v>
      </c>
      <c r="G1121" s="2">
        <v>3554</v>
      </c>
      <c r="H1121" s="2">
        <v>2742257</v>
      </c>
      <c r="I1121" s="2">
        <v>1736</v>
      </c>
      <c r="J1121" s="2">
        <v>6954187</v>
      </c>
      <c r="K1121" s="2">
        <v>3512584</v>
      </c>
      <c r="L1121" s="2">
        <v>6712</v>
      </c>
    </row>
    <row r="1122" spans="1:12">
      <c r="A1122" s="2">
        <v>1989</v>
      </c>
      <c r="B1122" s="2">
        <v>4</v>
      </c>
      <c r="C1122" s="2" t="s">
        <v>277</v>
      </c>
      <c r="D1122" s="2" t="s">
        <v>281</v>
      </c>
      <c r="E1122" s="2" t="s">
        <v>114</v>
      </c>
      <c r="F1122" s="2">
        <v>186507</v>
      </c>
      <c r="G1122" s="2">
        <v>256</v>
      </c>
      <c r="H1122" s="2">
        <v>185893</v>
      </c>
      <c r="I1122" s="2">
        <v>113</v>
      </c>
      <c r="J1122" s="2">
        <v>372400</v>
      </c>
      <c r="K1122" s="2">
        <v>223640</v>
      </c>
      <c r="L1122" s="2">
        <v>432</v>
      </c>
    </row>
    <row r="1123" spans="1:12">
      <c r="A1123" s="2">
        <v>1989</v>
      </c>
      <c r="B1123" s="2">
        <v>4</v>
      </c>
      <c r="C1123" s="2" t="s">
        <v>328</v>
      </c>
      <c r="D1123" s="2" t="s">
        <v>173</v>
      </c>
      <c r="E1123" s="2" t="s">
        <v>119</v>
      </c>
      <c r="F1123" s="2">
        <v>0</v>
      </c>
      <c r="G1123" s="2">
        <v>0</v>
      </c>
      <c r="H1123" s="2">
        <v>15803</v>
      </c>
      <c r="I1123" s="2">
        <v>19</v>
      </c>
      <c r="J1123" s="2">
        <v>24668</v>
      </c>
      <c r="K1123" s="2">
        <v>15079</v>
      </c>
      <c r="L1123" s="2">
        <v>26</v>
      </c>
    </row>
    <row r="1124" spans="1:12">
      <c r="A1124" s="2">
        <v>1989</v>
      </c>
      <c r="B1124" s="2">
        <v>4</v>
      </c>
      <c r="C1124" s="2" t="s">
        <v>328</v>
      </c>
      <c r="D1124" s="2" t="s">
        <v>181</v>
      </c>
      <c r="E1124" s="2" t="s">
        <v>120</v>
      </c>
      <c r="F1124" s="2">
        <v>0</v>
      </c>
      <c r="G1124" s="2">
        <v>0</v>
      </c>
      <c r="H1124" s="2">
        <v>828575</v>
      </c>
      <c r="I1124" s="2">
        <v>75</v>
      </c>
      <c r="J1124" s="2">
        <v>828575</v>
      </c>
      <c r="K1124" s="2">
        <v>58797</v>
      </c>
      <c r="L1124" s="2">
        <v>110</v>
      </c>
    </row>
    <row r="1125" spans="1:12">
      <c r="A1125" s="2">
        <v>1989</v>
      </c>
      <c r="B1125" s="2">
        <v>4</v>
      </c>
      <c r="C1125" s="2" t="s">
        <v>328</v>
      </c>
      <c r="D1125" s="2" t="s">
        <v>181</v>
      </c>
      <c r="E1125" s="2" t="s">
        <v>286</v>
      </c>
      <c r="F1125" s="2">
        <v>0</v>
      </c>
      <c r="G1125" s="2">
        <v>0</v>
      </c>
      <c r="H1125" s="2">
        <v>13208747</v>
      </c>
      <c r="I1125" s="2">
        <v>3416</v>
      </c>
      <c r="J1125" s="2">
        <v>13208747</v>
      </c>
      <c r="K1125" s="2">
        <v>1869849</v>
      </c>
      <c r="L1125" s="2">
        <v>3676</v>
      </c>
    </row>
    <row r="1126" spans="1:12">
      <c r="A1126" s="2">
        <v>1989</v>
      </c>
      <c r="B1126" s="2">
        <v>4</v>
      </c>
      <c r="C1126" s="2" t="s">
        <v>182</v>
      </c>
      <c r="D1126" s="2" t="s">
        <v>183</v>
      </c>
      <c r="E1126" s="2" t="s">
        <v>121</v>
      </c>
      <c r="F1126" s="2">
        <v>10250011</v>
      </c>
      <c r="G1126" s="2">
        <v>6831</v>
      </c>
      <c r="H1126" s="2">
        <v>4783930</v>
      </c>
      <c r="I1126" s="2">
        <v>2125</v>
      </c>
      <c r="J1126" s="2">
        <v>15105266</v>
      </c>
      <c r="K1126" s="2">
        <v>6285998</v>
      </c>
      <c r="L1126" s="2">
        <v>11350</v>
      </c>
    </row>
    <row r="1127" spans="1:12">
      <c r="A1127" s="2">
        <v>1989</v>
      </c>
      <c r="B1127" s="2">
        <v>4</v>
      </c>
      <c r="C1127" s="2" t="s">
        <v>182</v>
      </c>
      <c r="D1127" s="2" t="s">
        <v>183</v>
      </c>
      <c r="E1127" s="2" t="s">
        <v>289</v>
      </c>
      <c r="F1127" s="2">
        <v>362302</v>
      </c>
      <c r="G1127" s="2">
        <v>129</v>
      </c>
      <c r="H1127" s="2">
        <v>8366635</v>
      </c>
      <c r="I1127" s="2">
        <v>3226</v>
      </c>
      <c r="J1127" s="2">
        <v>8728937</v>
      </c>
      <c r="K1127" s="2">
        <v>2279085</v>
      </c>
      <c r="L1127" s="2">
        <v>4002</v>
      </c>
    </row>
    <row r="1128" spans="1:12">
      <c r="A1128" s="2">
        <v>1989</v>
      </c>
      <c r="B1128" s="2">
        <v>4</v>
      </c>
      <c r="C1128" s="2" t="s">
        <v>182</v>
      </c>
      <c r="D1128" s="2" t="s">
        <v>183</v>
      </c>
      <c r="E1128" s="2" t="s">
        <v>113</v>
      </c>
      <c r="F1128" s="2">
        <v>5672139</v>
      </c>
      <c r="G1128" s="2">
        <v>3102</v>
      </c>
      <c r="H1128" s="2">
        <v>5175927</v>
      </c>
      <c r="I1128" s="2">
        <v>1698</v>
      </c>
      <c r="J1128" s="2">
        <v>10848066</v>
      </c>
      <c r="K1128" s="2">
        <v>3247773</v>
      </c>
      <c r="L1128" s="2">
        <v>5857</v>
      </c>
    </row>
    <row r="1129" spans="1:12">
      <c r="A1129" s="2">
        <v>1989</v>
      </c>
      <c r="B1129" s="2">
        <v>4</v>
      </c>
      <c r="C1129" s="2" t="s">
        <v>182</v>
      </c>
      <c r="D1129" s="2" t="s">
        <v>184</v>
      </c>
      <c r="E1129" s="2" t="s">
        <v>122</v>
      </c>
      <c r="F1129" s="2">
        <v>3239</v>
      </c>
      <c r="G1129" s="2">
        <v>9</v>
      </c>
      <c r="H1129" s="2">
        <v>87031</v>
      </c>
      <c r="I1129" s="2">
        <v>72</v>
      </c>
      <c r="J1129" s="2">
        <v>90270</v>
      </c>
      <c r="K1129" s="2">
        <v>50079</v>
      </c>
      <c r="L1129" s="2">
        <v>93</v>
      </c>
    </row>
    <row r="1130" spans="1:12">
      <c r="A1130" s="2">
        <v>1989</v>
      </c>
      <c r="B1130" s="2">
        <v>4</v>
      </c>
      <c r="C1130" s="2" t="s">
        <v>182</v>
      </c>
      <c r="D1130" s="2" t="s">
        <v>184</v>
      </c>
      <c r="E1130" s="2" t="s">
        <v>123</v>
      </c>
      <c r="F1130" s="2">
        <v>0</v>
      </c>
      <c r="G1130" s="2">
        <v>0</v>
      </c>
      <c r="H1130" s="2">
        <v>185700</v>
      </c>
      <c r="I1130" s="2">
        <v>137</v>
      </c>
      <c r="J1130" s="2">
        <v>185700</v>
      </c>
      <c r="K1130" s="2">
        <v>102034</v>
      </c>
      <c r="L1130" s="2">
        <v>162</v>
      </c>
    </row>
    <row r="1131" spans="1:12">
      <c r="A1131" s="2">
        <v>1989</v>
      </c>
      <c r="B1131" s="2">
        <v>4</v>
      </c>
      <c r="C1131" s="2" t="s">
        <v>182</v>
      </c>
      <c r="D1131" s="2" t="s">
        <v>184</v>
      </c>
      <c r="E1131" s="2" t="s">
        <v>124</v>
      </c>
      <c r="F1131" s="2">
        <v>0</v>
      </c>
      <c r="G1131" s="2">
        <v>0</v>
      </c>
      <c r="H1131" s="2">
        <v>1020132</v>
      </c>
      <c r="I1131" s="2">
        <v>591</v>
      </c>
      <c r="J1131" s="2">
        <v>1020132</v>
      </c>
      <c r="K1131" s="2">
        <v>341869</v>
      </c>
      <c r="L1131" s="2">
        <v>680</v>
      </c>
    </row>
    <row r="1132" spans="1:12">
      <c r="A1132" s="2">
        <v>1989</v>
      </c>
      <c r="B1132" s="2">
        <v>4</v>
      </c>
      <c r="C1132" s="2" t="s">
        <v>182</v>
      </c>
      <c r="D1132" s="2" t="s">
        <v>184</v>
      </c>
      <c r="E1132" s="2" t="s">
        <v>125</v>
      </c>
      <c r="F1132" s="2">
        <v>27024</v>
      </c>
      <c r="G1132" s="2">
        <v>33</v>
      </c>
      <c r="H1132" s="2">
        <v>441690</v>
      </c>
      <c r="I1132" s="2">
        <v>368</v>
      </c>
      <c r="J1132" s="2">
        <v>469305</v>
      </c>
      <c r="K1132" s="2">
        <v>243120</v>
      </c>
      <c r="L1132" s="2">
        <v>460</v>
      </c>
    </row>
    <row r="1133" spans="1:12">
      <c r="A1133" s="2">
        <v>1989</v>
      </c>
      <c r="B1133" s="2">
        <v>4</v>
      </c>
      <c r="C1133" s="2" t="s">
        <v>190</v>
      </c>
      <c r="D1133" s="2" t="s">
        <v>191</v>
      </c>
      <c r="E1133" s="2" t="s">
        <v>126</v>
      </c>
      <c r="F1133" s="2">
        <v>0</v>
      </c>
      <c r="G1133" s="2">
        <v>0</v>
      </c>
      <c r="H1133" s="2">
        <v>104448</v>
      </c>
      <c r="I1133" s="2">
        <v>11</v>
      </c>
      <c r="J1133" s="2">
        <v>104448</v>
      </c>
      <c r="K1133" s="2">
        <v>6521</v>
      </c>
      <c r="L1133" s="2">
        <v>13</v>
      </c>
    </row>
    <row r="1134" spans="1:12">
      <c r="A1134" s="2">
        <v>1989</v>
      </c>
      <c r="B1134" s="2">
        <v>4</v>
      </c>
      <c r="C1134" s="2" t="s">
        <v>190</v>
      </c>
      <c r="D1134" s="2" t="s">
        <v>191</v>
      </c>
      <c r="E1134" s="2" t="s">
        <v>127</v>
      </c>
      <c r="F1134" s="2">
        <v>0</v>
      </c>
      <c r="G1134" s="2">
        <v>0</v>
      </c>
      <c r="H1134" s="2">
        <v>7700343</v>
      </c>
      <c r="I1134" s="2">
        <v>943</v>
      </c>
      <c r="J1134" s="2">
        <v>7700343</v>
      </c>
      <c r="K1134" s="2">
        <v>493782</v>
      </c>
      <c r="L1134" s="2">
        <v>1011</v>
      </c>
    </row>
    <row r="1135" spans="1:12">
      <c r="A1135" s="2">
        <v>1989</v>
      </c>
      <c r="B1135" s="2">
        <v>4</v>
      </c>
      <c r="C1135" s="2" t="s">
        <v>190</v>
      </c>
      <c r="D1135" s="2" t="s">
        <v>186</v>
      </c>
      <c r="E1135" s="2" t="s">
        <v>126</v>
      </c>
      <c r="F1135" s="2">
        <v>0</v>
      </c>
      <c r="G1135" s="2">
        <v>0</v>
      </c>
      <c r="H1135" s="2">
        <v>10172392</v>
      </c>
      <c r="I1135" s="2">
        <v>883</v>
      </c>
      <c r="J1135" s="2">
        <v>10172392</v>
      </c>
      <c r="K1135" s="2">
        <v>504934</v>
      </c>
      <c r="L1135" s="2">
        <v>1032</v>
      </c>
    </row>
    <row r="1136" spans="1:12">
      <c r="A1136" s="2">
        <v>1989</v>
      </c>
      <c r="B1136" s="2">
        <v>4</v>
      </c>
      <c r="C1136" s="2" t="s">
        <v>190</v>
      </c>
      <c r="D1136" s="2" t="s">
        <v>186</v>
      </c>
      <c r="E1136" s="2" t="s">
        <v>128</v>
      </c>
      <c r="F1136" s="2">
        <v>0</v>
      </c>
      <c r="G1136" s="2">
        <v>0</v>
      </c>
      <c r="H1136" s="2">
        <v>39023340</v>
      </c>
      <c r="I1136" s="2">
        <v>2289</v>
      </c>
      <c r="J1136" s="2">
        <v>39023340</v>
      </c>
      <c r="K1136" s="2">
        <v>1420852</v>
      </c>
      <c r="L1136" s="2">
        <v>2870</v>
      </c>
    </row>
    <row r="1137" spans="1:12">
      <c r="A1137" s="2">
        <v>1989</v>
      </c>
      <c r="B1137" s="2">
        <v>4</v>
      </c>
      <c r="C1137" s="2" t="s">
        <v>187</v>
      </c>
      <c r="D1137" s="2" t="s">
        <v>195</v>
      </c>
      <c r="E1137" s="2" t="s">
        <v>129</v>
      </c>
      <c r="F1137" s="2">
        <v>0</v>
      </c>
      <c r="G1137" s="2">
        <v>0</v>
      </c>
      <c r="H1137" s="2">
        <v>469520</v>
      </c>
      <c r="I1137" s="2">
        <v>89</v>
      </c>
      <c r="J1137" s="2">
        <v>469520</v>
      </c>
      <c r="K1137" s="2">
        <v>57818</v>
      </c>
      <c r="L1137" s="2">
        <v>106</v>
      </c>
    </row>
    <row r="1138" spans="1:12">
      <c r="A1138" s="2">
        <v>1989</v>
      </c>
      <c r="B1138" s="2">
        <v>4</v>
      </c>
      <c r="C1138" s="2" t="s">
        <v>187</v>
      </c>
      <c r="D1138" s="2" t="s">
        <v>196</v>
      </c>
      <c r="E1138" s="2" t="s">
        <v>130</v>
      </c>
      <c r="F1138" s="2">
        <v>0</v>
      </c>
      <c r="G1138" s="2">
        <v>0</v>
      </c>
      <c r="H1138" s="2">
        <v>1307445</v>
      </c>
      <c r="I1138" s="2">
        <v>682</v>
      </c>
      <c r="J1138" s="2">
        <v>1307445</v>
      </c>
      <c r="K1138" s="2">
        <v>392785</v>
      </c>
      <c r="L1138" s="2">
        <v>822</v>
      </c>
    </row>
    <row r="1139" spans="1:12">
      <c r="A1139" s="2">
        <v>1989</v>
      </c>
      <c r="B1139" s="2">
        <v>4</v>
      </c>
      <c r="C1139" s="2" t="s">
        <v>197</v>
      </c>
      <c r="D1139" s="2" t="s">
        <v>11</v>
      </c>
      <c r="E1139" s="2" t="s">
        <v>131</v>
      </c>
      <c r="F1139" s="2">
        <v>0</v>
      </c>
      <c r="G1139" s="2">
        <v>0</v>
      </c>
      <c r="H1139" s="2">
        <v>2911378</v>
      </c>
      <c r="I1139" s="2">
        <v>865</v>
      </c>
      <c r="J1139" s="2">
        <v>2911378</v>
      </c>
      <c r="K1139" s="2">
        <v>511713</v>
      </c>
      <c r="L1139" s="2">
        <v>909</v>
      </c>
    </row>
    <row r="1140" spans="1:12">
      <c r="A1140" s="2">
        <v>1989</v>
      </c>
      <c r="B1140" s="2">
        <v>4</v>
      </c>
      <c r="C1140" s="2" t="s">
        <v>197</v>
      </c>
      <c r="D1140" s="2" t="s">
        <v>267</v>
      </c>
      <c r="E1140" s="2" t="s">
        <v>288</v>
      </c>
      <c r="F1140" s="2">
        <v>0</v>
      </c>
      <c r="G1140" s="2">
        <v>0</v>
      </c>
      <c r="H1140" s="2">
        <v>0</v>
      </c>
      <c r="I1140" s="2">
        <v>8</v>
      </c>
      <c r="J1140" s="2">
        <v>0</v>
      </c>
      <c r="K1140" s="2">
        <v>4649</v>
      </c>
      <c r="L1140" s="2">
        <v>11</v>
      </c>
    </row>
    <row r="1141" spans="1:12">
      <c r="A1141" s="2">
        <v>1989</v>
      </c>
      <c r="B1141" s="2">
        <v>4</v>
      </c>
      <c r="C1141" s="2" t="s">
        <v>197</v>
      </c>
      <c r="D1141" s="2" t="s">
        <v>268</v>
      </c>
      <c r="E1141" s="2" t="s">
        <v>288</v>
      </c>
      <c r="F1141" s="2">
        <v>967209</v>
      </c>
      <c r="G1141" s="2">
        <v>279</v>
      </c>
      <c r="H1141" s="2">
        <v>2338746</v>
      </c>
      <c r="I1141" s="2">
        <v>613</v>
      </c>
      <c r="J1141" s="2">
        <v>3305955</v>
      </c>
      <c r="K1141" s="2">
        <v>602359</v>
      </c>
      <c r="L1141" s="2">
        <v>1164</v>
      </c>
    </row>
    <row r="1142" spans="1:12">
      <c r="A1142" s="2">
        <v>1989</v>
      </c>
      <c r="B1142" s="2">
        <v>4</v>
      </c>
      <c r="C1142" s="2" t="s">
        <v>197</v>
      </c>
      <c r="D1142" s="2" t="s">
        <v>268</v>
      </c>
      <c r="E1142" s="2" t="s">
        <v>128</v>
      </c>
      <c r="F1142" s="2">
        <v>513520</v>
      </c>
      <c r="G1142" s="2">
        <v>190</v>
      </c>
      <c r="H1142" s="2">
        <v>5348064</v>
      </c>
      <c r="I1142" s="2">
        <v>1220</v>
      </c>
      <c r="J1142" s="2">
        <v>5861584</v>
      </c>
      <c r="K1142" s="2">
        <v>819049</v>
      </c>
      <c r="L1142" s="2">
        <v>1656</v>
      </c>
    </row>
    <row r="1143" spans="1:12">
      <c r="A1143" s="2">
        <v>1989</v>
      </c>
      <c r="B1143" s="2">
        <v>4</v>
      </c>
      <c r="C1143" s="2" t="s">
        <v>197</v>
      </c>
      <c r="D1143" s="2" t="s">
        <v>269</v>
      </c>
      <c r="E1143" s="2" t="s">
        <v>288</v>
      </c>
      <c r="F1143" s="2">
        <v>383061</v>
      </c>
      <c r="G1143" s="2">
        <v>223</v>
      </c>
      <c r="H1143" s="2">
        <v>0</v>
      </c>
      <c r="I1143" s="2">
        <v>1</v>
      </c>
      <c r="J1143" s="2">
        <v>383061</v>
      </c>
      <c r="K1143" s="2">
        <v>147279</v>
      </c>
      <c r="L1143" s="2">
        <v>295</v>
      </c>
    </row>
    <row r="1144" spans="1:12">
      <c r="A1144" s="2">
        <v>1989</v>
      </c>
      <c r="B1144" s="2">
        <v>4</v>
      </c>
      <c r="C1144" s="2" t="s">
        <v>197</v>
      </c>
      <c r="D1144" s="2" t="s">
        <v>269</v>
      </c>
      <c r="E1144" s="2" t="s">
        <v>132</v>
      </c>
      <c r="F1144" s="2">
        <v>10838</v>
      </c>
      <c r="G1144" s="2">
        <v>18</v>
      </c>
      <c r="H1144" s="2">
        <v>90509</v>
      </c>
      <c r="I1144" s="2">
        <v>119</v>
      </c>
      <c r="J1144" s="2">
        <v>101347</v>
      </c>
      <c r="K1144" s="2">
        <v>86428</v>
      </c>
      <c r="L1144" s="2">
        <v>158</v>
      </c>
    </row>
    <row r="1145" spans="1:12">
      <c r="A1145" s="2">
        <v>1989</v>
      </c>
      <c r="B1145" s="2">
        <v>4</v>
      </c>
      <c r="C1145" s="2" t="s">
        <v>197</v>
      </c>
      <c r="D1145" s="2" t="s">
        <v>109</v>
      </c>
      <c r="E1145" s="2" t="s">
        <v>132</v>
      </c>
      <c r="F1145" s="2">
        <v>0</v>
      </c>
      <c r="G1145" s="2">
        <v>0</v>
      </c>
      <c r="H1145" s="2">
        <v>5556238</v>
      </c>
      <c r="I1145" s="2">
        <v>1161</v>
      </c>
      <c r="J1145" s="2">
        <v>5556238</v>
      </c>
      <c r="K1145" s="2">
        <v>845169</v>
      </c>
      <c r="L1145" s="2">
        <v>1525</v>
      </c>
    </row>
    <row r="1146" spans="1:12">
      <c r="A1146" s="2">
        <v>1989</v>
      </c>
      <c r="B1146" s="2">
        <v>4</v>
      </c>
      <c r="C1146" s="2" t="s">
        <v>197</v>
      </c>
      <c r="D1146" s="2" t="s">
        <v>110</v>
      </c>
      <c r="E1146" s="2" t="s">
        <v>288</v>
      </c>
      <c r="F1146" s="2">
        <v>989798</v>
      </c>
      <c r="G1146" s="2">
        <v>609</v>
      </c>
      <c r="H1146" s="2">
        <v>0</v>
      </c>
      <c r="I1146" s="2">
        <v>1</v>
      </c>
      <c r="J1146" s="2">
        <v>989798</v>
      </c>
      <c r="K1146" s="2">
        <v>452667</v>
      </c>
      <c r="L1146" s="2">
        <v>889</v>
      </c>
    </row>
    <row r="1147" spans="1:12">
      <c r="A1147" s="2">
        <v>1989</v>
      </c>
      <c r="B1147" s="2">
        <v>4</v>
      </c>
      <c r="C1147" s="2" t="s">
        <v>197</v>
      </c>
      <c r="D1147" s="2" t="s">
        <v>110</v>
      </c>
      <c r="E1147" s="2" t="s">
        <v>133</v>
      </c>
      <c r="F1147" s="2">
        <v>5446339</v>
      </c>
      <c r="G1147" s="2">
        <v>1810</v>
      </c>
      <c r="H1147" s="2">
        <v>0</v>
      </c>
      <c r="I1147" s="2">
        <v>0</v>
      </c>
      <c r="J1147" s="2">
        <v>5446339</v>
      </c>
      <c r="K1147" s="2">
        <v>1164241</v>
      </c>
      <c r="L1147" s="2">
        <v>2338</v>
      </c>
    </row>
    <row r="1148" spans="1:12">
      <c r="A1148" s="2">
        <v>1989</v>
      </c>
      <c r="B1148" s="2">
        <v>4</v>
      </c>
      <c r="C1148" s="2" t="s">
        <v>197</v>
      </c>
      <c r="D1148" s="2" t="s">
        <v>111</v>
      </c>
      <c r="E1148" s="2" t="s">
        <v>128</v>
      </c>
      <c r="F1148" s="2">
        <v>0</v>
      </c>
      <c r="G1148" s="2">
        <v>0</v>
      </c>
      <c r="H1148" s="2">
        <v>0</v>
      </c>
      <c r="I1148" s="2">
        <v>1</v>
      </c>
      <c r="J1148" s="2">
        <v>0</v>
      </c>
      <c r="K1148" s="2">
        <v>60</v>
      </c>
      <c r="L1148" s="2">
        <v>1</v>
      </c>
    </row>
    <row r="1149" spans="1:12">
      <c r="A1149" s="2">
        <v>1990</v>
      </c>
      <c r="B1149" s="2">
        <v>1</v>
      </c>
      <c r="C1149" s="2" t="s">
        <v>276</v>
      </c>
      <c r="D1149" s="2" t="s">
        <v>276</v>
      </c>
      <c r="E1149" s="2" t="s">
        <v>134</v>
      </c>
      <c r="F1149" s="2">
        <v>0</v>
      </c>
      <c r="G1149" s="2">
        <v>0</v>
      </c>
      <c r="H1149" s="2">
        <v>0</v>
      </c>
      <c r="I1149" s="2">
        <v>0</v>
      </c>
      <c r="J1149" s="2">
        <v>0</v>
      </c>
      <c r="K1149" s="2">
        <v>1923</v>
      </c>
      <c r="L1149" s="2">
        <v>3</v>
      </c>
    </row>
    <row r="1150" spans="1:12">
      <c r="A1150" s="2">
        <v>1990</v>
      </c>
      <c r="B1150" s="2">
        <v>1</v>
      </c>
      <c r="E1150" s="2" t="s">
        <v>121</v>
      </c>
      <c r="F1150" s="2">
        <v>0</v>
      </c>
      <c r="G1150" s="2">
        <v>12</v>
      </c>
      <c r="H1150" s="2">
        <v>0</v>
      </c>
      <c r="I1150" s="2">
        <v>0</v>
      </c>
      <c r="J1150" s="2">
        <v>0</v>
      </c>
      <c r="K1150" s="2">
        <v>3410</v>
      </c>
      <c r="L1150" s="2">
        <v>19</v>
      </c>
    </row>
    <row r="1151" spans="1:12">
      <c r="A1151" s="2">
        <v>1990</v>
      </c>
      <c r="B1151" s="2">
        <v>1</v>
      </c>
      <c r="C1151" s="2" t="s">
        <v>277</v>
      </c>
      <c r="D1151" s="2" t="s">
        <v>278</v>
      </c>
      <c r="E1151" s="2" t="s">
        <v>113</v>
      </c>
      <c r="F1151" s="2">
        <v>20575903</v>
      </c>
      <c r="G1151" s="2">
        <v>12396</v>
      </c>
      <c r="H1151" s="2">
        <v>11999863</v>
      </c>
      <c r="I1151" s="2">
        <v>6116</v>
      </c>
      <c r="J1151" s="2">
        <v>33001228</v>
      </c>
      <c r="K1151" s="2">
        <v>13054028</v>
      </c>
      <c r="L1151" s="2">
        <v>24178</v>
      </c>
    </row>
    <row r="1152" spans="1:12">
      <c r="A1152" s="2">
        <v>1990</v>
      </c>
      <c r="B1152" s="2">
        <v>1</v>
      </c>
      <c r="C1152" s="2" t="s">
        <v>277</v>
      </c>
      <c r="D1152" s="2" t="s">
        <v>278</v>
      </c>
      <c r="E1152" s="2" t="s">
        <v>135</v>
      </c>
      <c r="F1152" s="2">
        <v>0</v>
      </c>
      <c r="G1152" s="2">
        <v>0</v>
      </c>
      <c r="H1152" s="2">
        <v>0</v>
      </c>
      <c r="I1152" s="2">
        <v>0</v>
      </c>
      <c r="J1152" s="2">
        <v>0</v>
      </c>
      <c r="K1152" s="2">
        <v>2576</v>
      </c>
      <c r="L1152" s="2">
        <v>6</v>
      </c>
    </row>
    <row r="1153" spans="1:12">
      <c r="A1153" s="2">
        <v>1990</v>
      </c>
      <c r="B1153" s="2">
        <v>1</v>
      </c>
      <c r="C1153" s="2" t="s">
        <v>277</v>
      </c>
      <c r="D1153" s="2" t="s">
        <v>278</v>
      </c>
      <c r="E1153" s="2" t="s">
        <v>114</v>
      </c>
      <c r="F1153" s="2">
        <v>989241</v>
      </c>
      <c r="G1153" s="2">
        <v>897</v>
      </c>
      <c r="H1153" s="2">
        <v>258046</v>
      </c>
      <c r="I1153" s="2">
        <v>239</v>
      </c>
      <c r="J1153" s="2">
        <v>1281965</v>
      </c>
      <c r="K1153" s="2">
        <v>736729</v>
      </c>
      <c r="L1153" s="2">
        <v>1412</v>
      </c>
    </row>
    <row r="1154" spans="1:12">
      <c r="A1154" s="2">
        <v>1990</v>
      </c>
      <c r="B1154" s="2">
        <v>1</v>
      </c>
      <c r="C1154" s="2" t="s">
        <v>277</v>
      </c>
      <c r="D1154" s="2" t="s">
        <v>278</v>
      </c>
      <c r="E1154" s="2" t="s">
        <v>115</v>
      </c>
      <c r="F1154" s="2">
        <v>10476243</v>
      </c>
      <c r="G1154" s="2">
        <v>6756</v>
      </c>
      <c r="H1154" s="2">
        <v>1809019</v>
      </c>
      <c r="I1154" s="2">
        <v>1000</v>
      </c>
      <c r="J1154" s="2">
        <v>12322618</v>
      </c>
      <c r="K1154" s="2">
        <v>5702602</v>
      </c>
      <c r="L1154" s="2">
        <v>10600</v>
      </c>
    </row>
    <row r="1155" spans="1:12">
      <c r="A1155" s="2">
        <v>1990</v>
      </c>
      <c r="B1155" s="2">
        <v>1</v>
      </c>
      <c r="C1155" s="2" t="s">
        <v>277</v>
      </c>
      <c r="D1155" s="2" t="s">
        <v>278</v>
      </c>
      <c r="E1155" s="2" t="s">
        <v>325</v>
      </c>
      <c r="F1155" s="2">
        <v>18531917</v>
      </c>
      <c r="G1155" s="2">
        <v>11105</v>
      </c>
      <c r="H1155" s="2">
        <v>9042941</v>
      </c>
      <c r="I1155" s="2">
        <v>3595</v>
      </c>
      <c r="J1155" s="2">
        <v>27917410</v>
      </c>
      <c r="K1155" s="2">
        <v>9987227</v>
      </c>
      <c r="L1155" s="2">
        <v>19173</v>
      </c>
    </row>
    <row r="1156" spans="1:12">
      <c r="A1156" s="2">
        <v>1990</v>
      </c>
      <c r="B1156" s="2">
        <v>1</v>
      </c>
      <c r="C1156" s="2" t="s">
        <v>277</v>
      </c>
      <c r="D1156" s="2" t="s">
        <v>279</v>
      </c>
      <c r="E1156" s="2" t="s">
        <v>116</v>
      </c>
      <c r="F1156" s="2">
        <v>560947</v>
      </c>
      <c r="G1156" s="2">
        <v>235</v>
      </c>
      <c r="H1156" s="2">
        <v>361649</v>
      </c>
      <c r="I1156" s="2">
        <v>258</v>
      </c>
      <c r="J1156" s="2">
        <v>922596</v>
      </c>
      <c r="K1156" s="2">
        <v>329898</v>
      </c>
      <c r="L1156" s="2">
        <v>619</v>
      </c>
    </row>
    <row r="1157" spans="1:12">
      <c r="A1157" s="2">
        <v>1990</v>
      </c>
      <c r="B1157" s="2">
        <v>1</v>
      </c>
      <c r="C1157" s="2" t="s">
        <v>277</v>
      </c>
      <c r="D1157" s="2" t="s">
        <v>279</v>
      </c>
      <c r="E1157" s="2" t="s">
        <v>117</v>
      </c>
      <c r="F1157" s="2">
        <v>3708326</v>
      </c>
      <c r="G1157" s="2">
        <v>2048</v>
      </c>
      <c r="H1157" s="2">
        <v>5459622</v>
      </c>
      <c r="I1157" s="2">
        <v>2896</v>
      </c>
      <c r="J1157" s="2">
        <v>9344619</v>
      </c>
      <c r="K1157" s="2">
        <v>3620899</v>
      </c>
      <c r="L1157" s="2">
        <v>6312</v>
      </c>
    </row>
    <row r="1158" spans="1:12">
      <c r="A1158" s="2">
        <v>1990</v>
      </c>
      <c r="B1158" s="2">
        <v>1</v>
      </c>
      <c r="C1158" s="2" t="s">
        <v>277</v>
      </c>
      <c r="D1158" s="2" t="s">
        <v>279</v>
      </c>
      <c r="E1158" s="2" t="s">
        <v>112</v>
      </c>
      <c r="F1158" s="2">
        <v>11329543</v>
      </c>
      <c r="G1158" s="2">
        <v>7633</v>
      </c>
      <c r="H1158" s="2">
        <v>6773917</v>
      </c>
      <c r="I1158" s="2">
        <v>4052</v>
      </c>
      <c r="J1158" s="2">
        <v>18123843</v>
      </c>
      <c r="K1158" s="2">
        <v>7991326</v>
      </c>
      <c r="L1158" s="2">
        <v>14574</v>
      </c>
    </row>
    <row r="1159" spans="1:12">
      <c r="A1159" s="2">
        <v>1990</v>
      </c>
      <c r="B1159" s="2">
        <v>1</v>
      </c>
      <c r="C1159" s="2" t="s">
        <v>277</v>
      </c>
      <c r="D1159" s="2" t="s">
        <v>279</v>
      </c>
      <c r="E1159" s="2" t="s">
        <v>325</v>
      </c>
      <c r="F1159" s="2">
        <v>12815559</v>
      </c>
      <c r="G1159" s="2">
        <v>6846</v>
      </c>
      <c r="H1159" s="2">
        <v>2059759</v>
      </c>
      <c r="I1159" s="2">
        <v>1013</v>
      </c>
      <c r="J1159" s="2">
        <v>14876445</v>
      </c>
      <c r="K1159" s="2">
        <v>5684888</v>
      </c>
      <c r="L1159" s="2">
        <v>9955</v>
      </c>
    </row>
    <row r="1160" spans="1:12">
      <c r="A1160" s="2">
        <v>1990</v>
      </c>
      <c r="B1160" s="2">
        <v>1</v>
      </c>
      <c r="C1160" s="2" t="s">
        <v>277</v>
      </c>
      <c r="D1160" s="2" t="s">
        <v>280</v>
      </c>
      <c r="E1160" s="2" t="s">
        <v>112</v>
      </c>
      <c r="F1160" s="2">
        <v>140311</v>
      </c>
      <c r="G1160" s="2">
        <v>300</v>
      </c>
      <c r="H1160" s="2">
        <v>527404</v>
      </c>
      <c r="I1160" s="2">
        <v>650</v>
      </c>
      <c r="J1160" s="2">
        <v>801202</v>
      </c>
      <c r="K1160" s="2">
        <v>1006646</v>
      </c>
      <c r="L1160" s="2">
        <v>2123</v>
      </c>
    </row>
    <row r="1161" spans="1:12">
      <c r="A1161" s="2">
        <v>1990</v>
      </c>
      <c r="B1161" s="2">
        <v>1</v>
      </c>
      <c r="C1161" s="2" t="s">
        <v>277</v>
      </c>
      <c r="D1161" s="2" t="s">
        <v>281</v>
      </c>
      <c r="E1161" s="2" t="s">
        <v>287</v>
      </c>
      <c r="F1161" s="2">
        <v>4288588</v>
      </c>
      <c r="G1161" s="2">
        <v>3603</v>
      </c>
      <c r="H1161" s="2">
        <v>2906809</v>
      </c>
      <c r="I1161" s="2">
        <v>1753</v>
      </c>
      <c r="J1161" s="2">
        <v>7219734</v>
      </c>
      <c r="K1161" s="2">
        <v>3590980</v>
      </c>
      <c r="L1161" s="2">
        <v>6745</v>
      </c>
    </row>
    <row r="1162" spans="1:12">
      <c r="A1162" s="2">
        <v>1990</v>
      </c>
      <c r="B1162" s="2">
        <v>1</v>
      </c>
      <c r="C1162" s="2" t="s">
        <v>277</v>
      </c>
      <c r="D1162" s="2" t="s">
        <v>281</v>
      </c>
      <c r="E1162" s="2" t="s">
        <v>114</v>
      </c>
      <c r="F1162" s="2">
        <v>212517</v>
      </c>
      <c r="G1162" s="2">
        <v>251</v>
      </c>
      <c r="H1162" s="2">
        <v>185979</v>
      </c>
      <c r="I1162" s="2">
        <v>114</v>
      </c>
      <c r="J1162" s="2">
        <v>398496</v>
      </c>
      <c r="K1162" s="2">
        <v>206246</v>
      </c>
      <c r="L1162" s="2">
        <v>422</v>
      </c>
    </row>
    <row r="1163" spans="1:12">
      <c r="A1163" s="2">
        <v>1990</v>
      </c>
      <c r="B1163" s="2">
        <v>1</v>
      </c>
      <c r="C1163" s="2" t="s">
        <v>328</v>
      </c>
      <c r="D1163" s="2" t="s">
        <v>173</v>
      </c>
      <c r="E1163" s="2" t="s">
        <v>119</v>
      </c>
      <c r="F1163" s="2">
        <v>0</v>
      </c>
      <c r="G1163" s="2">
        <v>0</v>
      </c>
      <c r="H1163" s="2">
        <v>11178</v>
      </c>
      <c r="I1163" s="2">
        <v>19</v>
      </c>
      <c r="J1163" s="2">
        <v>13054</v>
      </c>
      <c r="K1163" s="2">
        <v>11929</v>
      </c>
      <c r="L1163" s="2">
        <v>26</v>
      </c>
    </row>
    <row r="1164" spans="1:12">
      <c r="A1164" s="2">
        <v>1990</v>
      </c>
      <c r="B1164" s="2">
        <v>1</v>
      </c>
      <c r="C1164" s="2" t="s">
        <v>328</v>
      </c>
      <c r="D1164" s="2" t="s">
        <v>181</v>
      </c>
      <c r="E1164" s="2" t="s">
        <v>120</v>
      </c>
      <c r="F1164" s="2">
        <v>0</v>
      </c>
      <c r="G1164" s="2">
        <v>0</v>
      </c>
      <c r="H1164" s="2">
        <v>648026</v>
      </c>
      <c r="I1164" s="2">
        <v>75</v>
      </c>
      <c r="J1164" s="2">
        <v>648026</v>
      </c>
      <c r="K1164" s="2">
        <v>62409</v>
      </c>
      <c r="L1164" s="2">
        <v>109</v>
      </c>
    </row>
    <row r="1165" spans="1:12">
      <c r="A1165" s="2">
        <v>1990</v>
      </c>
      <c r="B1165" s="2">
        <v>1</v>
      </c>
      <c r="C1165" s="2" t="s">
        <v>328</v>
      </c>
      <c r="D1165" s="2" t="s">
        <v>181</v>
      </c>
      <c r="E1165" s="2" t="s">
        <v>286</v>
      </c>
      <c r="F1165" s="2">
        <v>0</v>
      </c>
      <c r="G1165" s="2">
        <v>0</v>
      </c>
      <c r="H1165" s="2">
        <v>13788313</v>
      </c>
      <c r="I1165" s="2">
        <v>3428</v>
      </c>
      <c r="J1165" s="2">
        <v>13788313</v>
      </c>
      <c r="K1165" s="2">
        <v>1845782</v>
      </c>
      <c r="L1165" s="2">
        <v>3642</v>
      </c>
    </row>
    <row r="1166" spans="1:12">
      <c r="A1166" s="2">
        <v>1990</v>
      </c>
      <c r="B1166" s="2">
        <v>1</v>
      </c>
      <c r="C1166" s="2" t="s">
        <v>182</v>
      </c>
      <c r="D1166" s="2" t="s">
        <v>183</v>
      </c>
      <c r="E1166" s="2" t="s">
        <v>121</v>
      </c>
      <c r="F1166" s="2">
        <v>11622000</v>
      </c>
      <c r="G1166" s="2">
        <v>6664</v>
      </c>
      <c r="H1166" s="2">
        <v>4704692</v>
      </c>
      <c r="I1166" s="2">
        <v>1947</v>
      </c>
      <c r="J1166" s="2">
        <v>16348569</v>
      </c>
      <c r="K1166" s="2">
        <v>6285548</v>
      </c>
      <c r="L1166" s="2">
        <v>10937</v>
      </c>
    </row>
    <row r="1167" spans="1:12">
      <c r="A1167" s="2">
        <v>1990</v>
      </c>
      <c r="B1167" s="2">
        <v>1</v>
      </c>
      <c r="C1167" s="2" t="s">
        <v>182</v>
      </c>
      <c r="D1167" s="2" t="s">
        <v>183</v>
      </c>
      <c r="E1167" s="2" t="s">
        <v>289</v>
      </c>
      <c r="F1167" s="2">
        <v>489764</v>
      </c>
      <c r="G1167" s="2">
        <v>150</v>
      </c>
      <c r="H1167" s="2">
        <v>8627585</v>
      </c>
      <c r="I1167" s="2">
        <v>3159</v>
      </c>
      <c r="J1167" s="2">
        <v>9117349</v>
      </c>
      <c r="K1167" s="2">
        <v>2323391</v>
      </c>
      <c r="L1167" s="2">
        <v>3958</v>
      </c>
    </row>
    <row r="1168" spans="1:12">
      <c r="A1168" s="2">
        <v>1990</v>
      </c>
      <c r="B1168" s="2">
        <v>1</v>
      </c>
      <c r="C1168" s="2" t="s">
        <v>182</v>
      </c>
      <c r="D1168" s="2" t="s">
        <v>183</v>
      </c>
      <c r="E1168" s="2" t="s">
        <v>113</v>
      </c>
      <c r="F1168" s="2">
        <v>6610466</v>
      </c>
      <c r="G1168" s="2">
        <v>3201</v>
      </c>
      <c r="H1168" s="2">
        <v>5270040</v>
      </c>
      <c r="I1168" s="2">
        <v>1753</v>
      </c>
      <c r="J1168" s="2">
        <v>11880506</v>
      </c>
      <c r="K1168" s="2">
        <v>3474075</v>
      </c>
      <c r="L1168" s="2">
        <v>6011</v>
      </c>
    </row>
    <row r="1169" spans="1:12">
      <c r="A1169" s="2">
        <v>1990</v>
      </c>
      <c r="B1169" s="2">
        <v>1</v>
      </c>
      <c r="C1169" s="2" t="s">
        <v>182</v>
      </c>
      <c r="D1169" s="2" t="s">
        <v>184</v>
      </c>
      <c r="E1169" s="2" t="s">
        <v>122</v>
      </c>
      <c r="F1169" s="2">
        <v>356</v>
      </c>
      <c r="G1169" s="2">
        <v>9</v>
      </c>
      <c r="H1169" s="2">
        <v>95641</v>
      </c>
      <c r="I1169" s="2">
        <v>71</v>
      </c>
      <c r="J1169" s="2">
        <v>95997</v>
      </c>
      <c r="K1169" s="2">
        <v>51353</v>
      </c>
      <c r="L1169" s="2">
        <v>90</v>
      </c>
    </row>
    <row r="1170" spans="1:12">
      <c r="A1170" s="2">
        <v>1990</v>
      </c>
      <c r="B1170" s="2">
        <v>1</v>
      </c>
      <c r="C1170" s="2" t="s">
        <v>182</v>
      </c>
      <c r="D1170" s="2" t="s">
        <v>184</v>
      </c>
      <c r="E1170" s="2" t="s">
        <v>123</v>
      </c>
      <c r="F1170" s="2">
        <v>0</v>
      </c>
      <c r="G1170" s="2">
        <v>0</v>
      </c>
      <c r="H1170" s="2">
        <v>204065</v>
      </c>
      <c r="I1170" s="2">
        <v>132</v>
      </c>
      <c r="J1170" s="2">
        <v>204065</v>
      </c>
      <c r="K1170" s="2">
        <v>100833</v>
      </c>
      <c r="L1170" s="2">
        <v>157</v>
      </c>
    </row>
    <row r="1171" spans="1:12">
      <c r="A1171" s="2">
        <v>1990</v>
      </c>
      <c r="B1171" s="2">
        <v>1</v>
      </c>
      <c r="C1171" s="2" t="s">
        <v>182</v>
      </c>
      <c r="D1171" s="2" t="s">
        <v>184</v>
      </c>
      <c r="E1171" s="2" t="s">
        <v>124</v>
      </c>
      <c r="F1171" s="2">
        <v>0</v>
      </c>
      <c r="G1171" s="2">
        <v>0</v>
      </c>
      <c r="H1171" s="2">
        <v>701222</v>
      </c>
      <c r="I1171" s="2">
        <v>544</v>
      </c>
      <c r="J1171" s="2">
        <v>701222</v>
      </c>
      <c r="K1171" s="2">
        <v>298165</v>
      </c>
      <c r="L1171" s="2">
        <v>613</v>
      </c>
    </row>
    <row r="1172" spans="1:12">
      <c r="A1172" s="2">
        <v>1990</v>
      </c>
      <c r="B1172" s="2">
        <v>1</v>
      </c>
      <c r="C1172" s="2" t="s">
        <v>182</v>
      </c>
      <c r="D1172" s="2" t="s">
        <v>184</v>
      </c>
      <c r="E1172" s="2" t="s">
        <v>125</v>
      </c>
      <c r="F1172" s="2">
        <v>32078</v>
      </c>
      <c r="G1172" s="2">
        <v>38</v>
      </c>
      <c r="H1172" s="2">
        <v>408230</v>
      </c>
      <c r="I1172" s="2">
        <v>328</v>
      </c>
      <c r="J1172" s="2">
        <v>440308</v>
      </c>
      <c r="K1172" s="2">
        <v>236439</v>
      </c>
      <c r="L1172" s="2">
        <v>412</v>
      </c>
    </row>
    <row r="1173" spans="1:12">
      <c r="A1173" s="2">
        <v>1990</v>
      </c>
      <c r="B1173" s="2">
        <v>1</v>
      </c>
      <c r="C1173" s="2" t="s">
        <v>190</v>
      </c>
      <c r="D1173" s="2" t="s">
        <v>191</v>
      </c>
      <c r="E1173" s="2" t="s">
        <v>126</v>
      </c>
      <c r="F1173" s="2">
        <v>0</v>
      </c>
      <c r="G1173" s="2">
        <v>0</v>
      </c>
      <c r="H1173" s="2">
        <v>59588</v>
      </c>
      <c r="I1173" s="2">
        <v>11</v>
      </c>
      <c r="J1173" s="2">
        <v>59588</v>
      </c>
      <c r="K1173" s="2">
        <v>6850</v>
      </c>
      <c r="L1173" s="2">
        <v>13</v>
      </c>
    </row>
    <row r="1174" spans="1:12">
      <c r="A1174" s="2">
        <v>1990</v>
      </c>
      <c r="B1174" s="2">
        <v>1</v>
      </c>
      <c r="C1174" s="2" t="s">
        <v>190</v>
      </c>
      <c r="D1174" s="2" t="s">
        <v>191</v>
      </c>
      <c r="E1174" s="2" t="s">
        <v>127</v>
      </c>
      <c r="F1174" s="2">
        <v>0</v>
      </c>
      <c r="G1174" s="2">
        <v>0</v>
      </c>
      <c r="H1174" s="2">
        <v>7694537</v>
      </c>
      <c r="I1174" s="2">
        <v>947</v>
      </c>
      <c r="J1174" s="2">
        <v>7694537</v>
      </c>
      <c r="K1174" s="2">
        <v>518542</v>
      </c>
      <c r="L1174" s="2">
        <v>1013</v>
      </c>
    </row>
    <row r="1175" spans="1:12">
      <c r="A1175" s="2">
        <v>1990</v>
      </c>
      <c r="B1175" s="2">
        <v>1</v>
      </c>
      <c r="C1175" s="2" t="s">
        <v>190</v>
      </c>
      <c r="D1175" s="2" t="s">
        <v>186</v>
      </c>
      <c r="E1175" s="2" t="s">
        <v>126</v>
      </c>
      <c r="F1175" s="2">
        <v>0</v>
      </c>
      <c r="G1175" s="2">
        <v>0</v>
      </c>
      <c r="H1175" s="2">
        <v>9248402</v>
      </c>
      <c r="I1175" s="2">
        <v>847</v>
      </c>
      <c r="J1175" s="2">
        <v>9248402</v>
      </c>
      <c r="K1175" s="2">
        <v>513614</v>
      </c>
      <c r="L1175" s="2">
        <v>1029</v>
      </c>
    </row>
    <row r="1176" spans="1:12">
      <c r="A1176" s="2">
        <v>1990</v>
      </c>
      <c r="B1176" s="2">
        <v>1</v>
      </c>
      <c r="C1176" s="2" t="s">
        <v>190</v>
      </c>
      <c r="D1176" s="2" t="s">
        <v>186</v>
      </c>
      <c r="E1176" s="2" t="s">
        <v>128</v>
      </c>
      <c r="F1176" s="2">
        <v>0</v>
      </c>
      <c r="G1176" s="2">
        <v>0</v>
      </c>
      <c r="H1176" s="2">
        <v>38925357</v>
      </c>
      <c r="I1176" s="2">
        <v>2339</v>
      </c>
      <c r="J1176" s="2">
        <v>38925357</v>
      </c>
      <c r="K1176" s="2">
        <v>1465537</v>
      </c>
      <c r="L1176" s="2">
        <v>2871</v>
      </c>
    </row>
    <row r="1177" spans="1:12">
      <c r="A1177" s="2">
        <v>1990</v>
      </c>
      <c r="B1177" s="2">
        <v>1</v>
      </c>
      <c r="C1177" s="2" t="s">
        <v>187</v>
      </c>
      <c r="D1177" s="2" t="s">
        <v>195</v>
      </c>
      <c r="E1177" s="2" t="s">
        <v>129</v>
      </c>
      <c r="F1177" s="2">
        <v>0</v>
      </c>
      <c r="G1177" s="2">
        <v>0</v>
      </c>
      <c r="H1177" s="2">
        <v>380768</v>
      </c>
      <c r="I1177" s="2">
        <v>87</v>
      </c>
      <c r="J1177" s="2">
        <v>380768</v>
      </c>
      <c r="K1177" s="2">
        <v>55547</v>
      </c>
      <c r="L1177" s="2">
        <v>104</v>
      </c>
    </row>
    <row r="1178" spans="1:12">
      <c r="A1178" s="2">
        <v>1990</v>
      </c>
      <c r="B1178" s="2">
        <v>1</v>
      </c>
      <c r="C1178" s="2" t="s">
        <v>187</v>
      </c>
      <c r="D1178" s="2" t="s">
        <v>196</v>
      </c>
      <c r="E1178" s="2" t="s">
        <v>130</v>
      </c>
      <c r="F1178" s="2">
        <v>0</v>
      </c>
      <c r="G1178" s="2">
        <v>0</v>
      </c>
      <c r="H1178" s="2">
        <v>1249858</v>
      </c>
      <c r="I1178" s="2">
        <v>679</v>
      </c>
      <c r="J1178" s="2">
        <v>1249858</v>
      </c>
      <c r="K1178" s="2">
        <v>386224</v>
      </c>
      <c r="L1178" s="2">
        <v>818</v>
      </c>
    </row>
    <row r="1179" spans="1:12">
      <c r="A1179" s="2">
        <v>1990</v>
      </c>
      <c r="B1179" s="2">
        <v>1</v>
      </c>
      <c r="C1179" s="2" t="s">
        <v>197</v>
      </c>
      <c r="D1179" s="2" t="s">
        <v>11</v>
      </c>
      <c r="E1179" s="2" t="s">
        <v>131</v>
      </c>
      <c r="F1179" s="2">
        <v>0</v>
      </c>
      <c r="G1179" s="2">
        <v>0</v>
      </c>
      <c r="H1179" s="2">
        <v>3198890</v>
      </c>
      <c r="I1179" s="2">
        <v>872</v>
      </c>
      <c r="J1179" s="2">
        <v>3198890</v>
      </c>
      <c r="K1179" s="2">
        <v>537696</v>
      </c>
      <c r="L1179" s="2">
        <v>916</v>
      </c>
    </row>
    <row r="1180" spans="1:12">
      <c r="A1180" s="2">
        <v>1990</v>
      </c>
      <c r="B1180" s="2">
        <v>1</v>
      </c>
      <c r="C1180" s="2" t="s">
        <v>197</v>
      </c>
      <c r="D1180" s="2" t="s">
        <v>267</v>
      </c>
      <c r="E1180" s="2" t="s">
        <v>288</v>
      </c>
      <c r="F1180" s="2">
        <v>0</v>
      </c>
      <c r="G1180" s="2">
        <v>0</v>
      </c>
      <c r="H1180" s="2">
        <v>0</v>
      </c>
      <c r="I1180" s="2">
        <v>8</v>
      </c>
      <c r="J1180" s="2">
        <v>0</v>
      </c>
      <c r="K1180" s="2">
        <v>5053</v>
      </c>
      <c r="L1180" s="2">
        <v>11</v>
      </c>
    </row>
    <row r="1181" spans="1:12">
      <c r="A1181" s="2">
        <v>1990</v>
      </c>
      <c r="B1181" s="2">
        <v>1</v>
      </c>
      <c r="C1181" s="2" t="s">
        <v>197</v>
      </c>
      <c r="D1181" s="2" t="s">
        <v>268</v>
      </c>
      <c r="E1181" s="2" t="s">
        <v>288</v>
      </c>
      <c r="F1181" s="2">
        <v>979934</v>
      </c>
      <c r="G1181" s="2">
        <v>315</v>
      </c>
      <c r="H1181" s="2">
        <v>1963059</v>
      </c>
      <c r="I1181" s="2">
        <v>593</v>
      </c>
      <c r="J1181" s="2">
        <v>2942993</v>
      </c>
      <c r="K1181" s="2">
        <v>551817</v>
      </c>
      <c r="L1181" s="2">
        <v>1170</v>
      </c>
    </row>
    <row r="1182" spans="1:12">
      <c r="A1182" s="2">
        <v>1990</v>
      </c>
      <c r="B1182" s="2">
        <v>1</v>
      </c>
      <c r="C1182" s="2" t="s">
        <v>197</v>
      </c>
      <c r="D1182" s="2" t="s">
        <v>268</v>
      </c>
      <c r="E1182" s="2" t="s">
        <v>128</v>
      </c>
      <c r="F1182" s="2">
        <v>546419</v>
      </c>
      <c r="G1182" s="2">
        <v>200</v>
      </c>
      <c r="H1182" s="2">
        <v>5148893</v>
      </c>
      <c r="I1182" s="2">
        <v>1201</v>
      </c>
      <c r="J1182" s="2">
        <v>5695312</v>
      </c>
      <c r="K1182" s="2">
        <v>864042</v>
      </c>
      <c r="L1182" s="2">
        <v>1641</v>
      </c>
    </row>
    <row r="1183" spans="1:12">
      <c r="A1183" s="2">
        <v>1990</v>
      </c>
      <c r="B1183" s="2">
        <v>1</v>
      </c>
      <c r="C1183" s="2" t="s">
        <v>197</v>
      </c>
      <c r="D1183" s="2" t="s">
        <v>269</v>
      </c>
      <c r="E1183" s="2" t="s">
        <v>288</v>
      </c>
      <c r="F1183" s="2">
        <v>244419</v>
      </c>
      <c r="G1183" s="2">
        <v>235</v>
      </c>
      <c r="H1183" s="2">
        <v>0</v>
      </c>
      <c r="I1183" s="2">
        <v>0</v>
      </c>
      <c r="J1183" s="2">
        <v>244419</v>
      </c>
      <c r="K1183" s="2">
        <v>134622</v>
      </c>
      <c r="L1183" s="2">
        <v>309</v>
      </c>
    </row>
    <row r="1184" spans="1:12">
      <c r="A1184" s="2">
        <v>1990</v>
      </c>
      <c r="B1184" s="2">
        <v>1</v>
      </c>
      <c r="C1184" s="2" t="s">
        <v>197</v>
      </c>
      <c r="D1184" s="2" t="s">
        <v>269</v>
      </c>
      <c r="E1184" s="2" t="s">
        <v>132</v>
      </c>
      <c r="F1184" s="2">
        <v>0</v>
      </c>
      <c r="G1184" s="2">
        <v>3</v>
      </c>
      <c r="H1184" s="2">
        <v>54555</v>
      </c>
      <c r="I1184" s="2">
        <v>109</v>
      </c>
      <c r="J1184" s="2">
        <v>54555</v>
      </c>
      <c r="K1184" s="2">
        <v>72684</v>
      </c>
      <c r="L1184" s="2">
        <v>144</v>
      </c>
    </row>
    <row r="1185" spans="1:12">
      <c r="A1185" s="2">
        <v>1990</v>
      </c>
      <c r="B1185" s="2">
        <v>1</v>
      </c>
      <c r="C1185" s="2" t="s">
        <v>197</v>
      </c>
      <c r="D1185" s="2" t="s">
        <v>109</v>
      </c>
      <c r="E1185" s="2" t="s">
        <v>132</v>
      </c>
      <c r="F1185" s="2">
        <v>0</v>
      </c>
      <c r="G1185" s="2">
        <v>0</v>
      </c>
      <c r="H1185" s="2">
        <v>6060176</v>
      </c>
      <c r="I1185" s="2">
        <v>1255</v>
      </c>
      <c r="J1185" s="2">
        <v>6060176</v>
      </c>
      <c r="K1185" s="2">
        <v>797962</v>
      </c>
      <c r="L1185" s="2">
        <v>1523</v>
      </c>
    </row>
    <row r="1186" spans="1:12">
      <c r="A1186" s="2">
        <v>1990</v>
      </c>
      <c r="B1186" s="2">
        <v>1</v>
      </c>
      <c r="C1186" s="2" t="s">
        <v>197</v>
      </c>
      <c r="D1186" s="2" t="s">
        <v>110</v>
      </c>
      <c r="E1186" s="2" t="s">
        <v>288</v>
      </c>
      <c r="F1186" s="2">
        <v>1001037</v>
      </c>
      <c r="G1186" s="2">
        <v>618</v>
      </c>
      <c r="H1186" s="2">
        <v>0</v>
      </c>
      <c r="I1186" s="2">
        <v>1</v>
      </c>
      <c r="J1186" s="2">
        <v>1001037</v>
      </c>
      <c r="K1186" s="2">
        <v>507394</v>
      </c>
      <c r="L1186" s="2">
        <v>897</v>
      </c>
    </row>
    <row r="1187" spans="1:12">
      <c r="A1187" s="2">
        <v>1990</v>
      </c>
      <c r="B1187" s="2">
        <v>1</v>
      </c>
      <c r="C1187" s="2" t="s">
        <v>197</v>
      </c>
      <c r="D1187" s="2" t="s">
        <v>110</v>
      </c>
      <c r="E1187" s="2" t="s">
        <v>133</v>
      </c>
      <c r="F1187" s="2">
        <v>5900997</v>
      </c>
      <c r="G1187" s="2">
        <v>1880</v>
      </c>
      <c r="H1187" s="2">
        <v>0</v>
      </c>
      <c r="I1187" s="2">
        <v>0</v>
      </c>
      <c r="J1187" s="2">
        <v>5900997</v>
      </c>
      <c r="K1187" s="2">
        <v>1287387</v>
      </c>
      <c r="L1187" s="2">
        <v>2429</v>
      </c>
    </row>
    <row r="1188" spans="1:12">
      <c r="A1188" s="2">
        <v>1990</v>
      </c>
      <c r="B1188" s="2">
        <v>1</v>
      </c>
      <c r="C1188" s="2" t="s">
        <v>197</v>
      </c>
      <c r="D1188" s="2" t="s">
        <v>111</v>
      </c>
      <c r="E1188" s="2" t="s">
        <v>128</v>
      </c>
      <c r="F1188" s="2">
        <v>0</v>
      </c>
      <c r="G1188" s="2">
        <v>0</v>
      </c>
      <c r="H1188" s="2">
        <v>19028</v>
      </c>
      <c r="I1188" s="2">
        <v>3</v>
      </c>
      <c r="J1188" s="2">
        <v>19028</v>
      </c>
      <c r="K1188" s="2">
        <v>1311</v>
      </c>
      <c r="L1188" s="2">
        <v>4</v>
      </c>
    </row>
    <row r="1189" spans="1:12">
      <c r="A1189" s="2">
        <v>1990</v>
      </c>
      <c r="B1189" s="2">
        <v>2</v>
      </c>
      <c r="C1189" s="2" t="s">
        <v>276</v>
      </c>
      <c r="D1189" s="2" t="s">
        <v>276</v>
      </c>
      <c r="E1189" s="2" t="s">
        <v>134</v>
      </c>
      <c r="F1189" s="2">
        <v>0</v>
      </c>
      <c r="G1189" s="2">
        <v>0</v>
      </c>
      <c r="H1189" s="2">
        <v>0</v>
      </c>
      <c r="I1189" s="2">
        <v>0</v>
      </c>
      <c r="J1189" s="2">
        <v>0</v>
      </c>
      <c r="K1189" s="2">
        <v>2310</v>
      </c>
      <c r="L1189" s="2">
        <v>4</v>
      </c>
    </row>
    <row r="1190" spans="1:12">
      <c r="A1190" s="2">
        <v>1990</v>
      </c>
      <c r="B1190" s="2">
        <v>2</v>
      </c>
      <c r="E1190" s="2" t="s">
        <v>121</v>
      </c>
      <c r="F1190" s="2">
        <v>0</v>
      </c>
      <c r="G1190" s="2">
        <v>4</v>
      </c>
      <c r="H1190" s="2">
        <v>0</v>
      </c>
      <c r="I1190" s="2">
        <v>0</v>
      </c>
      <c r="J1190" s="2">
        <v>0</v>
      </c>
      <c r="K1190" s="2">
        <v>1480</v>
      </c>
      <c r="L1190" s="2">
        <v>7</v>
      </c>
    </row>
    <row r="1191" spans="1:12">
      <c r="A1191" s="2">
        <v>1990</v>
      </c>
      <c r="B1191" s="2">
        <v>2</v>
      </c>
      <c r="C1191" s="2" t="s">
        <v>277</v>
      </c>
      <c r="D1191" s="2" t="s">
        <v>278</v>
      </c>
      <c r="E1191" s="2" t="s">
        <v>113</v>
      </c>
      <c r="F1191" s="2">
        <v>19914235</v>
      </c>
      <c r="G1191" s="2">
        <v>12337</v>
      </c>
      <c r="H1191" s="2">
        <v>11257460</v>
      </c>
      <c r="I1191" s="2">
        <v>6061</v>
      </c>
      <c r="J1191" s="2">
        <v>31645352</v>
      </c>
      <c r="K1191" s="2">
        <v>12897832</v>
      </c>
      <c r="L1191" s="2">
        <v>24220</v>
      </c>
    </row>
    <row r="1192" spans="1:12">
      <c r="A1192" s="2">
        <v>1990</v>
      </c>
      <c r="B1192" s="2">
        <v>2</v>
      </c>
      <c r="C1192" s="2" t="s">
        <v>277</v>
      </c>
      <c r="D1192" s="2" t="s">
        <v>278</v>
      </c>
      <c r="E1192" s="2" t="s">
        <v>135</v>
      </c>
      <c r="F1192" s="2">
        <v>0</v>
      </c>
      <c r="G1192" s="2">
        <v>0</v>
      </c>
      <c r="H1192" s="2">
        <v>0</v>
      </c>
      <c r="I1192" s="2">
        <v>0</v>
      </c>
      <c r="J1192" s="2">
        <v>0</v>
      </c>
      <c r="K1192" s="2">
        <v>2752</v>
      </c>
      <c r="L1192" s="2">
        <v>6</v>
      </c>
    </row>
    <row r="1193" spans="1:12">
      <c r="A1193" s="2">
        <v>1990</v>
      </c>
      <c r="B1193" s="2">
        <v>2</v>
      </c>
      <c r="C1193" s="2" t="s">
        <v>277</v>
      </c>
      <c r="D1193" s="2" t="s">
        <v>278</v>
      </c>
      <c r="E1193" s="2" t="s">
        <v>114</v>
      </c>
      <c r="F1193" s="2">
        <v>999675</v>
      </c>
      <c r="G1193" s="2">
        <v>923</v>
      </c>
      <c r="H1193" s="2">
        <v>286284</v>
      </c>
      <c r="I1193" s="2">
        <v>252</v>
      </c>
      <c r="J1193" s="2">
        <v>1289736</v>
      </c>
      <c r="K1193" s="2">
        <v>778487</v>
      </c>
      <c r="L1193" s="2">
        <v>1468</v>
      </c>
    </row>
    <row r="1194" spans="1:12">
      <c r="A1194" s="2">
        <v>1990</v>
      </c>
      <c r="B1194" s="2">
        <v>2</v>
      </c>
      <c r="C1194" s="2" t="s">
        <v>277</v>
      </c>
      <c r="D1194" s="2" t="s">
        <v>278</v>
      </c>
      <c r="E1194" s="2" t="s">
        <v>115</v>
      </c>
      <c r="F1194" s="2">
        <v>9874216</v>
      </c>
      <c r="G1194" s="2">
        <v>6892</v>
      </c>
      <c r="H1194" s="2">
        <v>1792106</v>
      </c>
      <c r="I1194" s="2">
        <v>1115</v>
      </c>
      <c r="J1194" s="2">
        <v>11726606</v>
      </c>
      <c r="K1194" s="2">
        <v>5674848</v>
      </c>
      <c r="L1194" s="2">
        <v>10916</v>
      </c>
    </row>
    <row r="1195" spans="1:12">
      <c r="A1195" s="2">
        <v>1990</v>
      </c>
      <c r="B1195" s="2">
        <v>2</v>
      </c>
      <c r="C1195" s="2" t="s">
        <v>277</v>
      </c>
      <c r="D1195" s="2" t="s">
        <v>278</v>
      </c>
      <c r="E1195" s="2" t="s">
        <v>325</v>
      </c>
      <c r="F1195" s="2">
        <v>18463970</v>
      </c>
      <c r="G1195" s="2">
        <v>11034</v>
      </c>
      <c r="H1195" s="2">
        <v>9366927</v>
      </c>
      <c r="I1195" s="2">
        <v>3697</v>
      </c>
      <c r="J1195" s="2">
        <v>28046319</v>
      </c>
      <c r="K1195" s="2">
        <v>9910838</v>
      </c>
      <c r="L1195" s="2">
        <v>19170</v>
      </c>
    </row>
    <row r="1196" spans="1:12">
      <c r="A1196" s="2">
        <v>1990</v>
      </c>
      <c r="B1196" s="2">
        <v>2</v>
      </c>
      <c r="C1196" s="2" t="s">
        <v>277</v>
      </c>
      <c r="D1196" s="2" t="s">
        <v>279</v>
      </c>
      <c r="E1196" s="2" t="s">
        <v>116</v>
      </c>
      <c r="F1196" s="2">
        <v>399293</v>
      </c>
      <c r="G1196" s="2">
        <v>237</v>
      </c>
      <c r="H1196" s="2">
        <v>354790</v>
      </c>
      <c r="I1196" s="2">
        <v>286</v>
      </c>
      <c r="J1196" s="2">
        <v>754083</v>
      </c>
      <c r="K1196" s="2">
        <v>350737</v>
      </c>
      <c r="L1196" s="2">
        <v>656</v>
      </c>
    </row>
    <row r="1197" spans="1:12">
      <c r="A1197" s="2">
        <v>1990</v>
      </c>
      <c r="B1197" s="2">
        <v>2</v>
      </c>
      <c r="C1197" s="2" t="s">
        <v>277</v>
      </c>
      <c r="D1197" s="2" t="s">
        <v>279</v>
      </c>
      <c r="E1197" s="2" t="s">
        <v>117</v>
      </c>
      <c r="F1197" s="2">
        <v>3070285</v>
      </c>
      <c r="G1197" s="2">
        <v>2048</v>
      </c>
      <c r="H1197" s="2">
        <v>4964350</v>
      </c>
      <c r="I1197" s="2">
        <v>2945</v>
      </c>
      <c r="J1197" s="2">
        <v>8220621</v>
      </c>
      <c r="K1197" s="2">
        <v>3434432</v>
      </c>
      <c r="L1197" s="2">
        <v>6382</v>
      </c>
    </row>
    <row r="1198" spans="1:12">
      <c r="A1198" s="2">
        <v>1990</v>
      </c>
      <c r="B1198" s="2">
        <v>2</v>
      </c>
      <c r="C1198" s="2" t="s">
        <v>277</v>
      </c>
      <c r="D1198" s="2" t="s">
        <v>279</v>
      </c>
      <c r="E1198" s="2" t="s">
        <v>112</v>
      </c>
      <c r="F1198" s="2">
        <v>10491507</v>
      </c>
      <c r="G1198" s="2">
        <v>7578</v>
      </c>
      <c r="H1198" s="2">
        <v>6769670</v>
      </c>
      <c r="I1198" s="2">
        <v>4124</v>
      </c>
      <c r="J1198" s="2">
        <v>17341229</v>
      </c>
      <c r="K1198" s="2">
        <v>7617251</v>
      </c>
      <c r="L1198" s="2">
        <v>14581</v>
      </c>
    </row>
    <row r="1199" spans="1:12">
      <c r="A1199" s="2">
        <v>1990</v>
      </c>
      <c r="B1199" s="2">
        <v>2</v>
      </c>
      <c r="C1199" s="2" t="s">
        <v>277</v>
      </c>
      <c r="D1199" s="2" t="s">
        <v>279</v>
      </c>
      <c r="E1199" s="2" t="s">
        <v>325</v>
      </c>
      <c r="F1199" s="2">
        <v>12129731</v>
      </c>
      <c r="G1199" s="2">
        <v>6920</v>
      </c>
      <c r="H1199" s="2">
        <v>2183889</v>
      </c>
      <c r="I1199" s="2">
        <v>1059</v>
      </c>
      <c r="J1199" s="2">
        <v>14318111</v>
      </c>
      <c r="K1199" s="2">
        <v>5509572</v>
      </c>
      <c r="L1199" s="2">
        <v>10112</v>
      </c>
    </row>
    <row r="1200" spans="1:12">
      <c r="A1200" s="2">
        <v>1990</v>
      </c>
      <c r="B1200" s="2">
        <v>2</v>
      </c>
      <c r="C1200" s="2" t="s">
        <v>277</v>
      </c>
      <c r="D1200" s="2" t="s">
        <v>280</v>
      </c>
      <c r="E1200" s="2" t="s">
        <v>112</v>
      </c>
      <c r="F1200" s="2">
        <v>109962</v>
      </c>
      <c r="G1200" s="2">
        <v>286</v>
      </c>
      <c r="H1200" s="2">
        <v>489175</v>
      </c>
      <c r="I1200" s="2">
        <v>647</v>
      </c>
      <c r="J1200" s="2">
        <v>881030</v>
      </c>
      <c r="K1200" s="2">
        <v>953956</v>
      </c>
      <c r="L1200" s="2">
        <v>2084</v>
      </c>
    </row>
    <row r="1201" spans="1:12">
      <c r="A1201" s="2">
        <v>1990</v>
      </c>
      <c r="B1201" s="2">
        <v>2</v>
      </c>
      <c r="C1201" s="2" t="s">
        <v>277</v>
      </c>
      <c r="D1201" s="2" t="s">
        <v>281</v>
      </c>
      <c r="E1201" s="2" t="s">
        <v>287</v>
      </c>
      <c r="F1201" s="2">
        <v>4421660</v>
      </c>
      <c r="G1201" s="2">
        <v>3620</v>
      </c>
      <c r="H1201" s="2">
        <v>2924951</v>
      </c>
      <c r="I1201" s="2">
        <v>1671</v>
      </c>
      <c r="J1201" s="2">
        <v>7383103</v>
      </c>
      <c r="K1201" s="2">
        <v>3508960</v>
      </c>
      <c r="L1201" s="2">
        <v>6675</v>
      </c>
    </row>
    <row r="1202" spans="1:12">
      <c r="A1202" s="2">
        <v>1990</v>
      </c>
      <c r="B1202" s="2">
        <v>2</v>
      </c>
      <c r="C1202" s="2" t="s">
        <v>277</v>
      </c>
      <c r="D1202" s="2" t="s">
        <v>281</v>
      </c>
      <c r="E1202" s="2" t="s">
        <v>114</v>
      </c>
      <c r="F1202" s="2">
        <v>200055</v>
      </c>
      <c r="G1202" s="2">
        <v>221</v>
      </c>
      <c r="H1202" s="2">
        <v>190638</v>
      </c>
      <c r="I1202" s="2">
        <v>118</v>
      </c>
      <c r="J1202" s="2">
        <v>390693</v>
      </c>
      <c r="K1202" s="2">
        <v>201375</v>
      </c>
      <c r="L1202" s="2">
        <v>397</v>
      </c>
    </row>
    <row r="1203" spans="1:12">
      <c r="A1203" s="2">
        <v>1990</v>
      </c>
      <c r="B1203" s="2">
        <v>2</v>
      </c>
      <c r="C1203" s="2" t="s">
        <v>328</v>
      </c>
      <c r="D1203" s="2" t="s">
        <v>173</v>
      </c>
      <c r="E1203" s="2" t="s">
        <v>119</v>
      </c>
      <c r="F1203" s="2">
        <v>0</v>
      </c>
      <c r="G1203" s="2">
        <v>0</v>
      </c>
      <c r="H1203" s="2">
        <v>10579</v>
      </c>
      <c r="I1203" s="2">
        <v>20</v>
      </c>
      <c r="J1203" s="2">
        <v>10579</v>
      </c>
      <c r="K1203" s="2">
        <v>10534</v>
      </c>
      <c r="L1203" s="2">
        <v>21</v>
      </c>
    </row>
    <row r="1204" spans="1:12">
      <c r="A1204" s="2">
        <v>1990</v>
      </c>
      <c r="B1204" s="2">
        <v>2</v>
      </c>
      <c r="C1204" s="2" t="s">
        <v>328</v>
      </c>
      <c r="D1204" s="2" t="s">
        <v>181</v>
      </c>
      <c r="E1204" s="2" t="s">
        <v>120</v>
      </c>
      <c r="F1204" s="2">
        <v>0</v>
      </c>
      <c r="G1204" s="2">
        <v>0</v>
      </c>
      <c r="H1204" s="2">
        <v>853530</v>
      </c>
      <c r="I1204" s="2">
        <v>75</v>
      </c>
      <c r="J1204" s="2">
        <v>853530</v>
      </c>
      <c r="K1204" s="2">
        <v>60708</v>
      </c>
      <c r="L1204" s="2">
        <v>110</v>
      </c>
    </row>
    <row r="1205" spans="1:12">
      <c r="A1205" s="2">
        <v>1990</v>
      </c>
      <c r="B1205" s="2">
        <v>2</v>
      </c>
      <c r="C1205" s="2" t="s">
        <v>328</v>
      </c>
      <c r="D1205" s="2" t="s">
        <v>181</v>
      </c>
      <c r="E1205" s="2" t="s">
        <v>286</v>
      </c>
      <c r="F1205" s="2">
        <v>0</v>
      </c>
      <c r="G1205" s="2">
        <v>0</v>
      </c>
      <c r="H1205" s="2">
        <v>13332132</v>
      </c>
      <c r="I1205" s="2">
        <v>3449</v>
      </c>
      <c r="J1205" s="2">
        <v>13332132</v>
      </c>
      <c r="K1205" s="2">
        <v>2047982</v>
      </c>
      <c r="L1205" s="2">
        <v>3658</v>
      </c>
    </row>
    <row r="1206" spans="1:12">
      <c r="A1206" s="2">
        <v>1990</v>
      </c>
      <c r="B1206" s="2">
        <v>2</v>
      </c>
      <c r="C1206" s="2" t="s">
        <v>182</v>
      </c>
      <c r="D1206" s="2" t="s">
        <v>183</v>
      </c>
      <c r="E1206" s="2" t="s">
        <v>121</v>
      </c>
      <c r="F1206" s="2">
        <v>10869929</v>
      </c>
      <c r="G1206" s="2">
        <v>6397</v>
      </c>
      <c r="H1206" s="2">
        <v>4170171</v>
      </c>
      <c r="I1206" s="2">
        <v>2007</v>
      </c>
      <c r="J1206" s="2">
        <v>15130748</v>
      </c>
      <c r="K1206" s="2">
        <v>5774336</v>
      </c>
      <c r="L1206" s="2">
        <v>10706</v>
      </c>
    </row>
    <row r="1207" spans="1:12">
      <c r="A1207" s="2">
        <v>1990</v>
      </c>
      <c r="B1207" s="2">
        <v>2</v>
      </c>
      <c r="C1207" s="2" t="s">
        <v>182</v>
      </c>
      <c r="D1207" s="2" t="s">
        <v>183</v>
      </c>
      <c r="E1207" s="2" t="s">
        <v>289</v>
      </c>
      <c r="F1207" s="2">
        <v>441723</v>
      </c>
      <c r="G1207" s="2">
        <v>149</v>
      </c>
      <c r="H1207" s="2">
        <v>8339369</v>
      </c>
      <c r="I1207" s="2">
        <v>3359</v>
      </c>
      <c r="J1207" s="2">
        <v>8781092</v>
      </c>
      <c r="K1207" s="2">
        <v>2363921</v>
      </c>
      <c r="L1207" s="2">
        <v>4168</v>
      </c>
    </row>
    <row r="1208" spans="1:12">
      <c r="A1208" s="2">
        <v>1990</v>
      </c>
      <c r="B1208" s="2">
        <v>2</v>
      </c>
      <c r="C1208" s="2" t="s">
        <v>182</v>
      </c>
      <c r="D1208" s="2" t="s">
        <v>183</v>
      </c>
      <c r="E1208" s="2" t="s">
        <v>113</v>
      </c>
      <c r="F1208" s="2">
        <v>5998675</v>
      </c>
      <c r="G1208" s="2">
        <v>3234</v>
      </c>
      <c r="H1208" s="2">
        <v>5175611</v>
      </c>
      <c r="I1208" s="2">
        <v>1702</v>
      </c>
      <c r="J1208" s="2">
        <v>11174286</v>
      </c>
      <c r="K1208" s="2">
        <v>3350363</v>
      </c>
      <c r="L1208" s="2">
        <v>6088</v>
      </c>
    </row>
    <row r="1209" spans="1:12">
      <c r="A1209" s="2">
        <v>1990</v>
      </c>
      <c r="B1209" s="2">
        <v>2</v>
      </c>
      <c r="C1209" s="2" t="s">
        <v>182</v>
      </c>
      <c r="D1209" s="2" t="s">
        <v>184</v>
      </c>
      <c r="E1209" s="2" t="s">
        <v>122</v>
      </c>
      <c r="F1209" s="2">
        <v>0</v>
      </c>
      <c r="G1209" s="2">
        <v>0</v>
      </c>
      <c r="H1209" s="2">
        <v>88094</v>
      </c>
      <c r="I1209" s="2">
        <v>73</v>
      </c>
      <c r="J1209" s="2">
        <v>88094</v>
      </c>
      <c r="K1209" s="2">
        <v>54530</v>
      </c>
      <c r="L1209" s="2">
        <v>97</v>
      </c>
    </row>
    <row r="1210" spans="1:12">
      <c r="A1210" s="2">
        <v>1990</v>
      </c>
      <c r="B1210" s="2">
        <v>2</v>
      </c>
      <c r="C1210" s="2" t="s">
        <v>182</v>
      </c>
      <c r="D1210" s="2" t="s">
        <v>184</v>
      </c>
      <c r="E1210" s="2" t="s">
        <v>123</v>
      </c>
      <c r="F1210" s="2">
        <v>0</v>
      </c>
      <c r="G1210" s="2">
        <v>0</v>
      </c>
      <c r="H1210" s="2">
        <v>182729</v>
      </c>
      <c r="I1210" s="2">
        <v>127</v>
      </c>
      <c r="J1210" s="2">
        <v>182729</v>
      </c>
      <c r="K1210" s="2">
        <v>92199</v>
      </c>
      <c r="L1210" s="2">
        <v>152</v>
      </c>
    </row>
    <row r="1211" spans="1:12">
      <c r="A1211" s="2">
        <v>1990</v>
      </c>
      <c r="B1211" s="2">
        <v>2</v>
      </c>
      <c r="C1211" s="2" t="s">
        <v>182</v>
      </c>
      <c r="D1211" s="2" t="s">
        <v>184</v>
      </c>
      <c r="E1211" s="2" t="s">
        <v>124</v>
      </c>
      <c r="F1211" s="2">
        <v>0</v>
      </c>
      <c r="G1211" s="2">
        <v>0</v>
      </c>
      <c r="H1211" s="2">
        <v>676871</v>
      </c>
      <c r="I1211" s="2">
        <v>575</v>
      </c>
      <c r="J1211" s="2">
        <v>676871</v>
      </c>
      <c r="K1211" s="2">
        <v>135850</v>
      </c>
      <c r="L1211" s="2">
        <v>649</v>
      </c>
    </row>
    <row r="1212" spans="1:12">
      <c r="A1212" s="2">
        <v>1990</v>
      </c>
      <c r="B1212" s="2">
        <v>2</v>
      </c>
      <c r="C1212" s="2" t="s">
        <v>182</v>
      </c>
      <c r="D1212" s="2" t="s">
        <v>184</v>
      </c>
      <c r="E1212" s="2" t="s">
        <v>125</v>
      </c>
      <c r="F1212" s="2">
        <v>38918</v>
      </c>
      <c r="G1212" s="2">
        <v>28</v>
      </c>
      <c r="H1212" s="2">
        <v>382534</v>
      </c>
      <c r="I1212" s="2">
        <v>332</v>
      </c>
      <c r="J1212" s="2">
        <v>421452</v>
      </c>
      <c r="K1212" s="2">
        <v>219894</v>
      </c>
      <c r="L1212" s="2">
        <v>400</v>
      </c>
    </row>
    <row r="1213" spans="1:12">
      <c r="A1213" s="2">
        <v>1990</v>
      </c>
      <c r="B1213" s="2">
        <v>2</v>
      </c>
      <c r="C1213" s="2" t="s">
        <v>190</v>
      </c>
      <c r="D1213" s="2" t="s">
        <v>191</v>
      </c>
      <c r="E1213" s="2" t="s">
        <v>126</v>
      </c>
      <c r="F1213" s="2">
        <v>0</v>
      </c>
      <c r="G1213" s="2">
        <v>0</v>
      </c>
      <c r="H1213" s="2">
        <v>17179</v>
      </c>
      <c r="I1213" s="2">
        <v>11</v>
      </c>
      <c r="J1213" s="2">
        <v>17179</v>
      </c>
      <c r="K1213" s="2">
        <v>6751</v>
      </c>
      <c r="L1213" s="2">
        <v>13</v>
      </c>
    </row>
    <row r="1214" spans="1:12">
      <c r="A1214" s="2">
        <v>1990</v>
      </c>
      <c r="B1214" s="2">
        <v>2</v>
      </c>
      <c r="C1214" s="2" t="s">
        <v>190</v>
      </c>
      <c r="D1214" s="2" t="s">
        <v>191</v>
      </c>
      <c r="E1214" s="2" t="s">
        <v>127</v>
      </c>
      <c r="F1214" s="2">
        <v>0</v>
      </c>
      <c r="G1214" s="2">
        <v>0</v>
      </c>
      <c r="H1214" s="2">
        <v>6980459</v>
      </c>
      <c r="I1214" s="2">
        <v>950</v>
      </c>
      <c r="J1214" s="2">
        <v>6980459</v>
      </c>
      <c r="K1214" s="2">
        <v>492121</v>
      </c>
      <c r="L1214" s="2">
        <v>1018</v>
      </c>
    </row>
    <row r="1215" spans="1:12">
      <c r="A1215" s="2">
        <v>1990</v>
      </c>
      <c r="B1215" s="2">
        <v>2</v>
      </c>
      <c r="C1215" s="2" t="s">
        <v>190</v>
      </c>
      <c r="D1215" s="2" t="s">
        <v>186</v>
      </c>
      <c r="E1215" s="2" t="s">
        <v>126</v>
      </c>
      <c r="F1215" s="2">
        <v>0</v>
      </c>
      <c r="G1215" s="2">
        <v>0</v>
      </c>
      <c r="H1215" s="2">
        <v>9037079</v>
      </c>
      <c r="I1215" s="2">
        <v>990</v>
      </c>
      <c r="J1215" s="2">
        <v>9037079</v>
      </c>
      <c r="K1215" s="2">
        <v>528197</v>
      </c>
      <c r="L1215" s="2">
        <v>1157</v>
      </c>
    </row>
    <row r="1216" spans="1:12">
      <c r="A1216" s="2">
        <v>1990</v>
      </c>
      <c r="B1216" s="2">
        <v>2</v>
      </c>
      <c r="C1216" s="2" t="s">
        <v>190</v>
      </c>
      <c r="D1216" s="2" t="s">
        <v>186</v>
      </c>
      <c r="E1216" s="2" t="s">
        <v>128</v>
      </c>
      <c r="F1216" s="2">
        <v>0</v>
      </c>
      <c r="G1216" s="2">
        <v>0</v>
      </c>
      <c r="H1216" s="2">
        <v>38688720</v>
      </c>
      <c r="I1216" s="2">
        <v>2377</v>
      </c>
      <c r="J1216" s="2">
        <v>38688720</v>
      </c>
      <c r="K1216" s="2">
        <v>1458931</v>
      </c>
      <c r="L1216" s="2">
        <v>2944</v>
      </c>
    </row>
    <row r="1217" spans="1:12">
      <c r="A1217" s="2">
        <v>1990</v>
      </c>
      <c r="B1217" s="2">
        <v>2</v>
      </c>
      <c r="C1217" s="2" t="s">
        <v>187</v>
      </c>
      <c r="D1217" s="2" t="s">
        <v>195</v>
      </c>
      <c r="E1217" s="2" t="s">
        <v>129</v>
      </c>
      <c r="F1217" s="2">
        <v>0</v>
      </c>
      <c r="G1217" s="2">
        <v>0</v>
      </c>
      <c r="H1217" s="2">
        <v>307436</v>
      </c>
      <c r="I1217" s="2">
        <v>90</v>
      </c>
      <c r="J1217" s="2">
        <v>307436</v>
      </c>
      <c r="K1217" s="2">
        <v>57826</v>
      </c>
      <c r="L1217" s="2">
        <v>107</v>
      </c>
    </row>
    <row r="1218" spans="1:12">
      <c r="A1218" s="2">
        <v>1990</v>
      </c>
      <c r="B1218" s="2">
        <v>2</v>
      </c>
      <c r="C1218" s="2" t="s">
        <v>187</v>
      </c>
      <c r="D1218" s="2" t="s">
        <v>196</v>
      </c>
      <c r="E1218" s="2" t="s">
        <v>130</v>
      </c>
      <c r="F1218" s="2">
        <v>0</v>
      </c>
      <c r="G1218" s="2">
        <v>0</v>
      </c>
      <c r="H1218" s="2">
        <v>1262180</v>
      </c>
      <c r="I1218" s="2">
        <v>684</v>
      </c>
      <c r="J1218" s="2">
        <v>1262180</v>
      </c>
      <c r="K1218" s="2">
        <v>401650</v>
      </c>
      <c r="L1218" s="2">
        <v>824</v>
      </c>
    </row>
    <row r="1219" spans="1:12">
      <c r="A1219" s="2">
        <v>1990</v>
      </c>
      <c r="B1219" s="2">
        <v>2</v>
      </c>
      <c r="C1219" s="2" t="s">
        <v>197</v>
      </c>
      <c r="D1219" s="2" t="s">
        <v>11</v>
      </c>
      <c r="E1219" s="2" t="s">
        <v>131</v>
      </c>
      <c r="F1219" s="2">
        <v>0</v>
      </c>
      <c r="G1219" s="2">
        <v>0</v>
      </c>
      <c r="H1219" s="2">
        <v>2020717</v>
      </c>
      <c r="I1219" s="2">
        <v>874</v>
      </c>
      <c r="J1219" s="2">
        <v>2020717</v>
      </c>
      <c r="K1219" s="2">
        <v>481608</v>
      </c>
      <c r="L1219" s="2">
        <v>918</v>
      </c>
    </row>
    <row r="1220" spans="1:12">
      <c r="A1220" s="2">
        <v>1990</v>
      </c>
      <c r="B1220" s="2">
        <v>2</v>
      </c>
      <c r="C1220" s="2" t="s">
        <v>197</v>
      </c>
      <c r="D1220" s="2" t="s">
        <v>267</v>
      </c>
      <c r="E1220" s="2" t="s">
        <v>288</v>
      </c>
      <c r="F1220" s="2">
        <v>0</v>
      </c>
      <c r="G1220" s="2">
        <v>0</v>
      </c>
      <c r="H1220" s="2">
        <v>0</v>
      </c>
      <c r="I1220" s="2">
        <v>8</v>
      </c>
      <c r="J1220" s="2">
        <v>0</v>
      </c>
      <c r="K1220" s="2">
        <v>4611</v>
      </c>
      <c r="L1220" s="2">
        <v>11</v>
      </c>
    </row>
    <row r="1221" spans="1:12">
      <c r="A1221" s="2">
        <v>1990</v>
      </c>
      <c r="B1221" s="2">
        <v>2</v>
      </c>
      <c r="C1221" s="2" t="s">
        <v>197</v>
      </c>
      <c r="D1221" s="2" t="s">
        <v>268</v>
      </c>
      <c r="E1221" s="2" t="s">
        <v>288</v>
      </c>
      <c r="F1221" s="2">
        <v>1327027</v>
      </c>
      <c r="G1221" s="2">
        <v>323</v>
      </c>
      <c r="H1221" s="2">
        <v>2086450</v>
      </c>
      <c r="I1221" s="2">
        <v>607</v>
      </c>
      <c r="J1221" s="2">
        <v>3413477</v>
      </c>
      <c r="K1221" s="2">
        <v>594557</v>
      </c>
      <c r="L1221" s="2">
        <v>1214</v>
      </c>
    </row>
    <row r="1222" spans="1:12">
      <c r="A1222" s="2">
        <v>1990</v>
      </c>
      <c r="B1222" s="2">
        <v>2</v>
      </c>
      <c r="C1222" s="2" t="s">
        <v>197</v>
      </c>
      <c r="D1222" s="2" t="s">
        <v>268</v>
      </c>
      <c r="E1222" s="2" t="s">
        <v>128</v>
      </c>
      <c r="F1222" s="2">
        <v>463961</v>
      </c>
      <c r="G1222" s="2">
        <v>207</v>
      </c>
      <c r="H1222" s="2">
        <v>4411468</v>
      </c>
      <c r="I1222" s="2">
        <v>1247</v>
      </c>
      <c r="J1222" s="2">
        <v>4886218</v>
      </c>
      <c r="K1222" s="2">
        <v>911309</v>
      </c>
      <c r="L1222" s="2">
        <v>1712</v>
      </c>
    </row>
    <row r="1223" spans="1:12">
      <c r="A1223" s="2">
        <v>1990</v>
      </c>
      <c r="B1223" s="2">
        <v>2</v>
      </c>
      <c r="C1223" s="2" t="s">
        <v>197</v>
      </c>
      <c r="D1223" s="2" t="s">
        <v>269</v>
      </c>
      <c r="E1223" s="2" t="s">
        <v>288</v>
      </c>
      <c r="F1223" s="2">
        <v>299533</v>
      </c>
      <c r="G1223" s="2">
        <v>214</v>
      </c>
      <c r="H1223" s="2">
        <v>0</v>
      </c>
      <c r="I1223" s="2">
        <v>1</v>
      </c>
      <c r="J1223" s="2">
        <v>299533</v>
      </c>
      <c r="K1223" s="2">
        <v>139487</v>
      </c>
      <c r="L1223" s="2">
        <v>292</v>
      </c>
    </row>
    <row r="1224" spans="1:12">
      <c r="A1224" s="2">
        <v>1990</v>
      </c>
      <c r="B1224" s="2">
        <v>2</v>
      </c>
      <c r="C1224" s="2" t="s">
        <v>197</v>
      </c>
      <c r="D1224" s="2" t="s">
        <v>269</v>
      </c>
      <c r="E1224" s="2" t="s">
        <v>132</v>
      </c>
      <c r="F1224" s="2">
        <v>73843</v>
      </c>
      <c r="G1224" s="2">
        <v>17</v>
      </c>
      <c r="H1224" s="2">
        <v>114119</v>
      </c>
      <c r="I1224" s="2">
        <v>104</v>
      </c>
      <c r="J1224" s="2">
        <v>187962</v>
      </c>
      <c r="K1224" s="2">
        <v>65126</v>
      </c>
      <c r="L1224" s="2">
        <v>154</v>
      </c>
    </row>
    <row r="1225" spans="1:12">
      <c r="A1225" s="2">
        <v>1990</v>
      </c>
      <c r="B1225" s="2">
        <v>2</v>
      </c>
      <c r="C1225" s="2" t="s">
        <v>197</v>
      </c>
      <c r="D1225" s="2" t="s">
        <v>109</v>
      </c>
      <c r="E1225" s="2" t="s">
        <v>132</v>
      </c>
      <c r="F1225" s="2">
        <v>0</v>
      </c>
      <c r="G1225" s="2">
        <v>0</v>
      </c>
      <c r="H1225" s="2">
        <v>6205322</v>
      </c>
      <c r="I1225" s="2">
        <v>1266</v>
      </c>
      <c r="J1225" s="2">
        <v>6205322</v>
      </c>
      <c r="K1225" s="2">
        <v>908966</v>
      </c>
      <c r="L1225" s="2">
        <v>1547</v>
      </c>
    </row>
    <row r="1226" spans="1:12">
      <c r="A1226" s="2">
        <v>1990</v>
      </c>
      <c r="B1226" s="2">
        <v>2</v>
      </c>
      <c r="C1226" s="2" t="s">
        <v>197</v>
      </c>
      <c r="D1226" s="2" t="s">
        <v>110</v>
      </c>
      <c r="E1226" s="2" t="s">
        <v>288</v>
      </c>
      <c r="F1226" s="2">
        <v>941873</v>
      </c>
      <c r="G1226" s="2">
        <v>617</v>
      </c>
      <c r="H1226" s="2">
        <v>0</v>
      </c>
      <c r="I1226" s="2">
        <v>2</v>
      </c>
      <c r="J1226" s="2">
        <v>941873</v>
      </c>
      <c r="K1226" s="2">
        <v>491751</v>
      </c>
      <c r="L1226" s="2">
        <v>907</v>
      </c>
    </row>
    <row r="1227" spans="1:12">
      <c r="A1227" s="2">
        <v>1990</v>
      </c>
      <c r="B1227" s="2">
        <v>2</v>
      </c>
      <c r="C1227" s="2" t="s">
        <v>197</v>
      </c>
      <c r="D1227" s="2" t="s">
        <v>110</v>
      </c>
      <c r="E1227" s="2" t="s">
        <v>133</v>
      </c>
      <c r="F1227" s="2">
        <v>5460722</v>
      </c>
      <c r="G1227" s="2">
        <v>1898</v>
      </c>
      <c r="H1227" s="2">
        <v>0</v>
      </c>
      <c r="I1227" s="2">
        <v>0</v>
      </c>
      <c r="J1227" s="2">
        <v>5460722</v>
      </c>
      <c r="K1227" s="2">
        <v>1274008</v>
      </c>
      <c r="L1227" s="2">
        <v>2436</v>
      </c>
    </row>
    <row r="1228" spans="1:12">
      <c r="A1228" s="2">
        <v>1990</v>
      </c>
      <c r="B1228" s="2">
        <v>2</v>
      </c>
      <c r="C1228" s="2" t="s">
        <v>197</v>
      </c>
      <c r="D1228" s="2" t="s">
        <v>111</v>
      </c>
      <c r="E1228" s="2" t="s">
        <v>128</v>
      </c>
      <c r="F1228" s="2">
        <v>0</v>
      </c>
      <c r="G1228" s="2">
        <v>0</v>
      </c>
      <c r="H1228" s="2">
        <v>27592</v>
      </c>
      <c r="I1228" s="2">
        <v>3</v>
      </c>
      <c r="J1228" s="2">
        <v>27592</v>
      </c>
      <c r="K1228" s="2">
        <v>1510</v>
      </c>
      <c r="L1228" s="2">
        <v>4</v>
      </c>
    </row>
    <row r="1229" spans="1:12">
      <c r="A1229" s="2">
        <v>1990</v>
      </c>
      <c r="B1229" s="2">
        <v>3</v>
      </c>
      <c r="C1229" s="2" t="s">
        <v>276</v>
      </c>
      <c r="D1229" s="2" t="s">
        <v>276</v>
      </c>
      <c r="E1229" s="2" t="s">
        <v>134</v>
      </c>
      <c r="F1229" s="2">
        <v>0</v>
      </c>
      <c r="G1229" s="2">
        <v>0</v>
      </c>
      <c r="H1229" s="2">
        <v>0</v>
      </c>
      <c r="I1229" s="2">
        <v>0</v>
      </c>
      <c r="J1229" s="2">
        <v>0</v>
      </c>
      <c r="K1229" s="2">
        <v>1560</v>
      </c>
      <c r="L1229" s="2">
        <v>3</v>
      </c>
    </row>
    <row r="1230" spans="1:12">
      <c r="A1230" s="2">
        <v>1990</v>
      </c>
      <c r="B1230" s="2">
        <v>3</v>
      </c>
      <c r="E1230" s="2" t="s">
        <v>121</v>
      </c>
      <c r="F1230" s="2">
        <v>0</v>
      </c>
      <c r="G1230" s="2">
        <v>1</v>
      </c>
      <c r="H1230" s="2">
        <v>0</v>
      </c>
      <c r="I1230" s="2">
        <v>0</v>
      </c>
      <c r="J1230" s="2">
        <v>0</v>
      </c>
      <c r="K1230" s="2">
        <v>3200</v>
      </c>
      <c r="L1230" s="2">
        <v>11</v>
      </c>
    </row>
    <row r="1231" spans="1:12">
      <c r="A1231" s="2">
        <v>1990</v>
      </c>
      <c r="B1231" s="2">
        <v>3</v>
      </c>
      <c r="C1231" s="2" t="s">
        <v>277</v>
      </c>
      <c r="D1231" s="2" t="s">
        <v>278</v>
      </c>
      <c r="E1231" s="2" t="s">
        <v>113</v>
      </c>
      <c r="F1231" s="2">
        <v>18969928</v>
      </c>
      <c r="G1231" s="2">
        <v>12193</v>
      </c>
      <c r="H1231" s="2">
        <v>11675228</v>
      </c>
      <c r="I1231" s="2">
        <v>6127</v>
      </c>
      <c r="J1231" s="2">
        <v>31070131</v>
      </c>
      <c r="K1231" s="2">
        <v>12479391</v>
      </c>
      <c r="L1231" s="2">
        <v>24145</v>
      </c>
    </row>
    <row r="1232" spans="1:12">
      <c r="A1232" s="2">
        <v>1990</v>
      </c>
      <c r="B1232" s="2">
        <v>3</v>
      </c>
      <c r="C1232" s="2" t="s">
        <v>277</v>
      </c>
      <c r="D1232" s="2" t="s">
        <v>278</v>
      </c>
      <c r="E1232" s="2" t="s">
        <v>135</v>
      </c>
      <c r="F1232" s="2">
        <v>0</v>
      </c>
      <c r="G1232" s="2">
        <v>0</v>
      </c>
      <c r="H1232" s="2">
        <v>0</v>
      </c>
      <c r="I1232" s="2">
        <v>0</v>
      </c>
      <c r="J1232" s="2">
        <v>0</v>
      </c>
      <c r="K1232" s="2">
        <v>3120</v>
      </c>
      <c r="L1232" s="2">
        <v>6</v>
      </c>
    </row>
    <row r="1233" spans="1:12">
      <c r="A1233" s="2">
        <v>1990</v>
      </c>
      <c r="B1233" s="2">
        <v>3</v>
      </c>
      <c r="C1233" s="2" t="s">
        <v>277</v>
      </c>
      <c r="D1233" s="2" t="s">
        <v>278</v>
      </c>
      <c r="E1233" s="2" t="s">
        <v>114</v>
      </c>
      <c r="F1233" s="2">
        <v>934970</v>
      </c>
      <c r="G1233" s="2">
        <v>856</v>
      </c>
      <c r="H1233" s="2">
        <v>173641</v>
      </c>
      <c r="I1233" s="2">
        <v>181</v>
      </c>
      <c r="J1233" s="2">
        <v>1118451</v>
      </c>
      <c r="K1233" s="2">
        <v>690673</v>
      </c>
      <c r="L1233" s="2">
        <v>1308</v>
      </c>
    </row>
    <row r="1234" spans="1:12">
      <c r="A1234" s="2">
        <v>1990</v>
      </c>
      <c r="B1234" s="2">
        <v>3</v>
      </c>
      <c r="C1234" s="2" t="s">
        <v>277</v>
      </c>
      <c r="D1234" s="2" t="s">
        <v>278</v>
      </c>
      <c r="E1234" s="2" t="s">
        <v>115</v>
      </c>
      <c r="F1234" s="2">
        <v>8925539</v>
      </c>
      <c r="G1234" s="2">
        <v>6706</v>
      </c>
      <c r="H1234" s="2">
        <v>1964952</v>
      </c>
      <c r="I1234" s="2">
        <v>1136</v>
      </c>
      <c r="J1234" s="2">
        <v>10921632</v>
      </c>
      <c r="K1234" s="2">
        <v>5416300</v>
      </c>
      <c r="L1234" s="2">
        <v>10694</v>
      </c>
    </row>
    <row r="1235" spans="1:12">
      <c r="A1235" s="2">
        <v>1990</v>
      </c>
      <c r="B1235" s="2">
        <v>3</v>
      </c>
      <c r="C1235" s="2" t="s">
        <v>277</v>
      </c>
      <c r="D1235" s="2" t="s">
        <v>278</v>
      </c>
      <c r="E1235" s="2" t="s">
        <v>325</v>
      </c>
      <c r="F1235" s="2">
        <v>18173686</v>
      </c>
      <c r="G1235" s="2">
        <v>11158</v>
      </c>
      <c r="H1235" s="2">
        <v>9564860</v>
      </c>
      <c r="I1235" s="2">
        <v>3799</v>
      </c>
      <c r="J1235" s="2">
        <v>27971605</v>
      </c>
      <c r="K1235" s="2">
        <v>9676987</v>
      </c>
      <c r="L1235" s="2">
        <v>19386</v>
      </c>
    </row>
    <row r="1236" spans="1:12">
      <c r="A1236" s="2">
        <v>1990</v>
      </c>
      <c r="B1236" s="2">
        <v>3</v>
      </c>
      <c r="C1236" s="2" t="s">
        <v>277</v>
      </c>
      <c r="D1236" s="2" t="s">
        <v>279</v>
      </c>
      <c r="E1236" s="2" t="s">
        <v>116</v>
      </c>
      <c r="F1236" s="2">
        <v>517136</v>
      </c>
      <c r="G1236" s="2">
        <v>235</v>
      </c>
      <c r="H1236" s="2">
        <v>253393</v>
      </c>
      <c r="I1236" s="2">
        <v>289</v>
      </c>
      <c r="J1236" s="2">
        <v>770529</v>
      </c>
      <c r="K1236" s="2">
        <v>389828</v>
      </c>
      <c r="L1236" s="2">
        <v>653</v>
      </c>
    </row>
    <row r="1237" spans="1:12">
      <c r="A1237" s="2">
        <v>1990</v>
      </c>
      <c r="B1237" s="2">
        <v>3</v>
      </c>
      <c r="C1237" s="2" t="s">
        <v>277</v>
      </c>
      <c r="D1237" s="2" t="s">
        <v>279</v>
      </c>
      <c r="E1237" s="2" t="s">
        <v>117</v>
      </c>
      <c r="F1237" s="2">
        <v>3048040</v>
      </c>
      <c r="G1237" s="2">
        <v>2056</v>
      </c>
      <c r="H1237" s="2">
        <v>5214550</v>
      </c>
      <c r="I1237" s="2">
        <v>2908</v>
      </c>
      <c r="J1237" s="2">
        <v>8471338</v>
      </c>
      <c r="K1237" s="2">
        <v>3467765</v>
      </c>
      <c r="L1237" s="2">
        <v>6374</v>
      </c>
    </row>
    <row r="1238" spans="1:12">
      <c r="A1238" s="2">
        <v>1990</v>
      </c>
      <c r="B1238" s="2">
        <v>3</v>
      </c>
      <c r="C1238" s="2" t="s">
        <v>277</v>
      </c>
      <c r="D1238" s="2" t="s">
        <v>279</v>
      </c>
      <c r="E1238" s="2" t="s">
        <v>112</v>
      </c>
      <c r="F1238" s="2">
        <v>9095894</v>
      </c>
      <c r="G1238" s="2">
        <v>7568</v>
      </c>
      <c r="H1238" s="2">
        <v>6320010</v>
      </c>
      <c r="I1238" s="2">
        <v>4026</v>
      </c>
      <c r="J1238" s="2">
        <v>15502052</v>
      </c>
      <c r="K1238" s="2">
        <v>7329388</v>
      </c>
      <c r="L1238" s="2">
        <v>14576</v>
      </c>
    </row>
    <row r="1239" spans="1:12">
      <c r="A1239" s="2">
        <v>1990</v>
      </c>
      <c r="B1239" s="2">
        <v>3</v>
      </c>
      <c r="C1239" s="2" t="s">
        <v>277</v>
      </c>
      <c r="D1239" s="2" t="s">
        <v>279</v>
      </c>
      <c r="E1239" s="2" t="s">
        <v>325</v>
      </c>
      <c r="F1239" s="2">
        <v>11541703</v>
      </c>
      <c r="G1239" s="2">
        <v>6829</v>
      </c>
      <c r="H1239" s="2">
        <v>2023966</v>
      </c>
      <c r="I1239" s="2">
        <v>973</v>
      </c>
      <c r="J1239" s="2">
        <v>13577764</v>
      </c>
      <c r="K1239" s="2">
        <v>5247013</v>
      </c>
      <c r="L1239" s="2">
        <v>9981</v>
      </c>
    </row>
    <row r="1240" spans="1:12">
      <c r="A1240" s="2">
        <v>1990</v>
      </c>
      <c r="B1240" s="2">
        <v>3</v>
      </c>
      <c r="C1240" s="2" t="s">
        <v>277</v>
      </c>
      <c r="D1240" s="2" t="s">
        <v>280</v>
      </c>
      <c r="E1240" s="2" t="s">
        <v>112</v>
      </c>
      <c r="F1240" s="2">
        <v>90837</v>
      </c>
      <c r="G1240" s="2">
        <v>259</v>
      </c>
      <c r="H1240" s="2">
        <v>387279</v>
      </c>
      <c r="I1240" s="2">
        <v>661</v>
      </c>
      <c r="J1240" s="2">
        <v>734079</v>
      </c>
      <c r="K1240" s="2">
        <v>925653</v>
      </c>
      <c r="L1240" s="2">
        <v>2003</v>
      </c>
    </row>
    <row r="1241" spans="1:12">
      <c r="A1241" s="2">
        <v>1990</v>
      </c>
      <c r="B1241" s="2">
        <v>3</v>
      </c>
      <c r="C1241" s="2" t="s">
        <v>277</v>
      </c>
      <c r="D1241" s="2" t="s">
        <v>281</v>
      </c>
      <c r="E1241" s="2" t="s">
        <v>287</v>
      </c>
      <c r="F1241" s="2">
        <v>3487518</v>
      </c>
      <c r="G1241" s="2">
        <v>3657</v>
      </c>
      <c r="H1241" s="2">
        <v>2932839</v>
      </c>
      <c r="I1241" s="2">
        <v>1777</v>
      </c>
      <c r="J1241" s="2">
        <v>6435504</v>
      </c>
      <c r="K1241" s="2">
        <v>3259176</v>
      </c>
      <c r="L1241" s="2">
        <v>6658</v>
      </c>
    </row>
    <row r="1242" spans="1:12">
      <c r="A1242" s="2">
        <v>1990</v>
      </c>
      <c r="B1242" s="2">
        <v>3</v>
      </c>
      <c r="C1242" s="2" t="s">
        <v>277</v>
      </c>
      <c r="D1242" s="2" t="s">
        <v>281</v>
      </c>
      <c r="E1242" s="2" t="s">
        <v>114</v>
      </c>
      <c r="F1242" s="2">
        <v>192612</v>
      </c>
      <c r="G1242" s="2">
        <v>212</v>
      </c>
      <c r="H1242" s="2">
        <v>191735</v>
      </c>
      <c r="I1242" s="2">
        <v>115</v>
      </c>
      <c r="J1242" s="2">
        <v>384347</v>
      </c>
      <c r="K1242" s="2">
        <v>188065</v>
      </c>
      <c r="L1242" s="2">
        <v>383</v>
      </c>
    </row>
    <row r="1243" spans="1:12">
      <c r="A1243" s="2">
        <v>1990</v>
      </c>
      <c r="B1243" s="2">
        <v>3</v>
      </c>
      <c r="C1243" s="2" t="s">
        <v>328</v>
      </c>
      <c r="D1243" s="2" t="s">
        <v>173</v>
      </c>
      <c r="E1243" s="2" t="s">
        <v>119</v>
      </c>
      <c r="F1243" s="2">
        <v>0</v>
      </c>
      <c r="G1243" s="2">
        <v>0</v>
      </c>
      <c r="H1243" s="2">
        <v>23761</v>
      </c>
      <c r="I1243" s="2">
        <v>21</v>
      </c>
      <c r="J1243" s="2">
        <v>23761</v>
      </c>
      <c r="K1243" s="2">
        <v>11096</v>
      </c>
      <c r="L1243" s="2">
        <v>22</v>
      </c>
    </row>
    <row r="1244" spans="1:12">
      <c r="A1244" s="2">
        <v>1990</v>
      </c>
      <c r="B1244" s="2">
        <v>3</v>
      </c>
      <c r="C1244" s="2" t="s">
        <v>328</v>
      </c>
      <c r="D1244" s="2" t="s">
        <v>181</v>
      </c>
      <c r="E1244" s="2" t="s">
        <v>120</v>
      </c>
      <c r="F1244" s="2">
        <v>0</v>
      </c>
      <c r="G1244" s="2">
        <v>0</v>
      </c>
      <c r="H1244" s="2">
        <v>896002</v>
      </c>
      <c r="I1244" s="2">
        <v>75</v>
      </c>
      <c r="J1244" s="2">
        <v>896002</v>
      </c>
      <c r="K1244" s="2">
        <v>63523</v>
      </c>
      <c r="L1244" s="2">
        <v>110</v>
      </c>
    </row>
    <row r="1245" spans="1:12">
      <c r="A1245" s="2">
        <v>1990</v>
      </c>
      <c r="B1245" s="2">
        <v>3</v>
      </c>
      <c r="C1245" s="2" t="s">
        <v>328</v>
      </c>
      <c r="D1245" s="2" t="s">
        <v>181</v>
      </c>
      <c r="E1245" s="2" t="s">
        <v>286</v>
      </c>
      <c r="F1245" s="2">
        <v>0</v>
      </c>
      <c r="G1245" s="2">
        <v>0</v>
      </c>
      <c r="H1245" s="2">
        <v>14813801</v>
      </c>
      <c r="I1245" s="2">
        <v>3426</v>
      </c>
      <c r="J1245" s="2">
        <v>14813801</v>
      </c>
      <c r="K1245" s="2">
        <v>1881295</v>
      </c>
      <c r="L1245" s="2">
        <v>3633</v>
      </c>
    </row>
    <row r="1246" spans="1:12">
      <c r="A1246" s="2">
        <v>1990</v>
      </c>
      <c r="B1246" s="2">
        <v>3</v>
      </c>
      <c r="C1246" s="2" t="s">
        <v>182</v>
      </c>
      <c r="D1246" s="2" t="s">
        <v>183</v>
      </c>
      <c r="E1246" s="2" t="s">
        <v>121</v>
      </c>
      <c r="F1246" s="2">
        <v>9736315</v>
      </c>
      <c r="G1246" s="2">
        <v>6348</v>
      </c>
      <c r="H1246" s="2">
        <v>4228435</v>
      </c>
      <c r="I1246" s="2">
        <v>2176</v>
      </c>
      <c r="J1246" s="2">
        <v>14068106</v>
      </c>
      <c r="K1246" s="2">
        <v>5647685</v>
      </c>
      <c r="L1246" s="2">
        <v>10697</v>
      </c>
    </row>
    <row r="1247" spans="1:12">
      <c r="A1247" s="2">
        <v>1990</v>
      </c>
      <c r="B1247" s="2">
        <v>3</v>
      </c>
      <c r="C1247" s="2" t="s">
        <v>182</v>
      </c>
      <c r="D1247" s="2" t="s">
        <v>183</v>
      </c>
      <c r="E1247" s="2" t="s">
        <v>289</v>
      </c>
      <c r="F1247" s="2">
        <v>447855</v>
      </c>
      <c r="G1247" s="2">
        <v>160</v>
      </c>
      <c r="H1247" s="2">
        <v>8769408</v>
      </c>
      <c r="I1247" s="2">
        <v>3340</v>
      </c>
      <c r="J1247" s="2">
        <v>9217263</v>
      </c>
      <c r="K1247" s="2">
        <v>2395221</v>
      </c>
      <c r="L1247" s="2">
        <v>4161</v>
      </c>
    </row>
    <row r="1248" spans="1:12">
      <c r="A1248" s="2">
        <v>1990</v>
      </c>
      <c r="B1248" s="2">
        <v>3</v>
      </c>
      <c r="C1248" s="2" t="s">
        <v>182</v>
      </c>
      <c r="D1248" s="2" t="s">
        <v>183</v>
      </c>
      <c r="E1248" s="2" t="s">
        <v>113</v>
      </c>
      <c r="F1248" s="2">
        <v>5796416</v>
      </c>
      <c r="G1248" s="2">
        <v>3249</v>
      </c>
      <c r="H1248" s="2">
        <v>5329734</v>
      </c>
      <c r="I1248" s="2">
        <v>1778</v>
      </c>
      <c r="J1248" s="2">
        <v>11126150</v>
      </c>
      <c r="K1248" s="2">
        <v>3474056</v>
      </c>
      <c r="L1248" s="2">
        <v>6195</v>
      </c>
    </row>
    <row r="1249" spans="1:12">
      <c r="A1249" s="2">
        <v>1990</v>
      </c>
      <c r="B1249" s="2">
        <v>3</v>
      </c>
      <c r="C1249" s="2" t="s">
        <v>182</v>
      </c>
      <c r="D1249" s="2" t="s">
        <v>184</v>
      </c>
      <c r="E1249" s="2" t="s">
        <v>122</v>
      </c>
      <c r="F1249" s="2">
        <v>0</v>
      </c>
      <c r="G1249" s="2">
        <v>0</v>
      </c>
      <c r="H1249" s="2">
        <v>103106</v>
      </c>
      <c r="I1249" s="2">
        <v>72</v>
      </c>
      <c r="J1249" s="2">
        <v>103106</v>
      </c>
      <c r="K1249" s="2">
        <v>48129</v>
      </c>
      <c r="L1249" s="2">
        <v>82</v>
      </c>
    </row>
    <row r="1250" spans="1:12">
      <c r="A1250" s="2">
        <v>1990</v>
      </c>
      <c r="B1250" s="2">
        <v>3</v>
      </c>
      <c r="C1250" s="2" t="s">
        <v>182</v>
      </c>
      <c r="D1250" s="2" t="s">
        <v>184</v>
      </c>
      <c r="E1250" s="2" t="s">
        <v>123</v>
      </c>
      <c r="F1250" s="2">
        <v>0</v>
      </c>
      <c r="G1250" s="2">
        <v>0</v>
      </c>
      <c r="H1250" s="2">
        <v>176206</v>
      </c>
      <c r="I1250" s="2">
        <v>137</v>
      </c>
      <c r="J1250" s="2">
        <v>176206</v>
      </c>
      <c r="K1250" s="2">
        <v>115157</v>
      </c>
      <c r="L1250" s="2">
        <v>163</v>
      </c>
    </row>
    <row r="1251" spans="1:12">
      <c r="A1251" s="2">
        <v>1990</v>
      </c>
      <c r="B1251" s="2">
        <v>3</v>
      </c>
      <c r="C1251" s="2" t="s">
        <v>182</v>
      </c>
      <c r="D1251" s="2" t="s">
        <v>184</v>
      </c>
      <c r="E1251" s="2" t="s">
        <v>124</v>
      </c>
      <c r="F1251" s="2">
        <v>0</v>
      </c>
      <c r="G1251" s="2">
        <v>0</v>
      </c>
      <c r="H1251" s="2">
        <v>655975</v>
      </c>
      <c r="I1251" s="2">
        <v>580</v>
      </c>
      <c r="J1251" s="2">
        <v>655975</v>
      </c>
      <c r="K1251" s="2">
        <v>293746</v>
      </c>
      <c r="L1251" s="2">
        <v>645</v>
      </c>
    </row>
    <row r="1252" spans="1:12">
      <c r="A1252" s="2">
        <v>1990</v>
      </c>
      <c r="B1252" s="2">
        <v>3</v>
      </c>
      <c r="C1252" s="2" t="s">
        <v>182</v>
      </c>
      <c r="D1252" s="2" t="s">
        <v>184</v>
      </c>
      <c r="E1252" s="2" t="s">
        <v>125</v>
      </c>
      <c r="F1252" s="2">
        <v>21530</v>
      </c>
      <c r="G1252" s="2">
        <v>30</v>
      </c>
      <c r="H1252" s="2">
        <v>399456</v>
      </c>
      <c r="I1252" s="2">
        <v>357</v>
      </c>
      <c r="J1252" s="2">
        <v>420986</v>
      </c>
      <c r="K1252" s="2">
        <v>245535</v>
      </c>
      <c r="L1252" s="2">
        <v>429</v>
      </c>
    </row>
    <row r="1253" spans="1:12">
      <c r="A1253" s="2">
        <v>1990</v>
      </c>
      <c r="B1253" s="2">
        <v>3</v>
      </c>
      <c r="C1253" s="2" t="s">
        <v>190</v>
      </c>
      <c r="D1253" s="2" t="s">
        <v>191</v>
      </c>
      <c r="E1253" s="2" t="s">
        <v>126</v>
      </c>
      <c r="F1253" s="2">
        <v>0</v>
      </c>
      <c r="G1253" s="2">
        <v>0</v>
      </c>
      <c r="H1253" s="2">
        <v>50937</v>
      </c>
      <c r="I1253" s="2">
        <v>11</v>
      </c>
      <c r="J1253" s="2">
        <v>50937</v>
      </c>
      <c r="K1253" s="2">
        <v>6573</v>
      </c>
      <c r="L1253" s="2">
        <v>13</v>
      </c>
    </row>
    <row r="1254" spans="1:12">
      <c r="A1254" s="2">
        <v>1990</v>
      </c>
      <c r="B1254" s="2">
        <v>3</v>
      </c>
      <c r="C1254" s="2" t="s">
        <v>190</v>
      </c>
      <c r="D1254" s="2" t="s">
        <v>191</v>
      </c>
      <c r="E1254" s="2" t="s">
        <v>127</v>
      </c>
      <c r="F1254" s="2">
        <v>0</v>
      </c>
      <c r="G1254" s="2">
        <v>0</v>
      </c>
      <c r="H1254" s="2">
        <v>7163794</v>
      </c>
      <c r="I1254" s="2">
        <v>949</v>
      </c>
      <c r="J1254" s="2">
        <v>7163794</v>
      </c>
      <c r="K1254" s="2">
        <v>485339</v>
      </c>
      <c r="L1254" s="2">
        <v>1017</v>
      </c>
    </row>
    <row r="1255" spans="1:12">
      <c r="A1255" s="2">
        <v>1990</v>
      </c>
      <c r="B1255" s="2">
        <v>3</v>
      </c>
      <c r="C1255" s="2" t="s">
        <v>190</v>
      </c>
      <c r="D1255" s="2" t="s">
        <v>186</v>
      </c>
      <c r="E1255" s="2" t="s">
        <v>126</v>
      </c>
      <c r="F1255" s="2">
        <v>0</v>
      </c>
      <c r="G1255" s="2">
        <v>0</v>
      </c>
      <c r="H1255" s="2">
        <v>8710456</v>
      </c>
      <c r="I1255" s="2">
        <v>814</v>
      </c>
      <c r="J1255" s="2">
        <v>8710456</v>
      </c>
      <c r="K1255" s="2">
        <v>517128</v>
      </c>
      <c r="L1255" s="2">
        <v>987</v>
      </c>
    </row>
    <row r="1256" spans="1:12">
      <c r="A1256" s="2">
        <v>1990</v>
      </c>
      <c r="B1256" s="2">
        <v>3</v>
      </c>
      <c r="C1256" s="2" t="s">
        <v>190</v>
      </c>
      <c r="D1256" s="2" t="s">
        <v>186</v>
      </c>
      <c r="E1256" s="2" t="s">
        <v>128</v>
      </c>
      <c r="F1256" s="2">
        <v>0</v>
      </c>
      <c r="G1256" s="2">
        <v>0</v>
      </c>
      <c r="H1256" s="2">
        <v>43150735</v>
      </c>
      <c r="I1256" s="2">
        <v>2387</v>
      </c>
      <c r="J1256" s="2">
        <v>43150735</v>
      </c>
      <c r="K1256" s="2">
        <v>1465980</v>
      </c>
      <c r="L1256" s="2">
        <v>2968</v>
      </c>
    </row>
    <row r="1257" spans="1:12">
      <c r="A1257" s="2">
        <v>1990</v>
      </c>
      <c r="B1257" s="2">
        <v>3</v>
      </c>
      <c r="C1257" s="2" t="s">
        <v>187</v>
      </c>
      <c r="D1257" s="2" t="s">
        <v>195</v>
      </c>
      <c r="E1257" s="2" t="s">
        <v>129</v>
      </c>
      <c r="F1257" s="2">
        <v>0</v>
      </c>
      <c r="G1257" s="2">
        <v>0</v>
      </c>
      <c r="H1257" s="2">
        <v>335007</v>
      </c>
      <c r="I1257" s="2">
        <v>91</v>
      </c>
      <c r="J1257" s="2">
        <v>335007</v>
      </c>
      <c r="K1257" s="2">
        <v>57937</v>
      </c>
      <c r="L1257" s="2">
        <v>108</v>
      </c>
    </row>
    <row r="1258" spans="1:12">
      <c r="A1258" s="2">
        <v>1990</v>
      </c>
      <c r="B1258" s="2">
        <v>3</v>
      </c>
      <c r="C1258" s="2" t="s">
        <v>187</v>
      </c>
      <c r="D1258" s="2" t="s">
        <v>196</v>
      </c>
      <c r="E1258" s="2" t="s">
        <v>130</v>
      </c>
      <c r="F1258" s="2">
        <v>0</v>
      </c>
      <c r="G1258" s="2">
        <v>0</v>
      </c>
      <c r="H1258" s="2">
        <v>1282890</v>
      </c>
      <c r="I1258" s="2">
        <v>671</v>
      </c>
      <c r="J1258" s="2">
        <v>1282890</v>
      </c>
      <c r="K1258" s="2">
        <v>385703</v>
      </c>
      <c r="L1258" s="2">
        <v>804</v>
      </c>
    </row>
    <row r="1259" spans="1:12">
      <c r="A1259" s="2">
        <v>1990</v>
      </c>
      <c r="B1259" s="2">
        <v>3</v>
      </c>
      <c r="C1259" s="2" t="s">
        <v>197</v>
      </c>
      <c r="D1259" s="2" t="s">
        <v>11</v>
      </c>
      <c r="E1259" s="2" t="s">
        <v>131</v>
      </c>
      <c r="F1259" s="2">
        <v>0</v>
      </c>
      <c r="G1259" s="2">
        <v>0</v>
      </c>
      <c r="H1259" s="2">
        <v>2898773</v>
      </c>
      <c r="I1259" s="2">
        <v>858</v>
      </c>
      <c r="J1259" s="2">
        <v>2898773</v>
      </c>
      <c r="K1259" s="2">
        <v>491267</v>
      </c>
      <c r="L1259" s="2">
        <v>902</v>
      </c>
    </row>
    <row r="1260" spans="1:12">
      <c r="A1260" s="2">
        <v>1990</v>
      </c>
      <c r="B1260" s="2">
        <v>3</v>
      </c>
      <c r="C1260" s="2" t="s">
        <v>197</v>
      </c>
      <c r="D1260" s="2" t="s">
        <v>267</v>
      </c>
      <c r="E1260" s="2" t="s">
        <v>288</v>
      </c>
      <c r="F1260" s="2">
        <v>0</v>
      </c>
      <c r="G1260" s="2">
        <v>0</v>
      </c>
      <c r="H1260" s="2">
        <v>0</v>
      </c>
      <c r="I1260" s="2">
        <v>8</v>
      </c>
      <c r="J1260" s="2">
        <v>0</v>
      </c>
      <c r="K1260" s="2">
        <v>2775</v>
      </c>
      <c r="L1260" s="2">
        <v>9</v>
      </c>
    </row>
    <row r="1261" spans="1:12">
      <c r="A1261" s="2">
        <v>1990</v>
      </c>
      <c r="B1261" s="2">
        <v>3</v>
      </c>
      <c r="C1261" s="2" t="s">
        <v>197</v>
      </c>
      <c r="D1261" s="2" t="s">
        <v>268</v>
      </c>
      <c r="E1261" s="2" t="s">
        <v>288</v>
      </c>
      <c r="F1261" s="2">
        <v>990763</v>
      </c>
      <c r="G1261" s="2">
        <v>308</v>
      </c>
      <c r="H1261" s="2">
        <v>1958520</v>
      </c>
      <c r="I1261" s="2">
        <v>643</v>
      </c>
      <c r="J1261" s="2">
        <v>2949283</v>
      </c>
      <c r="K1261" s="2">
        <v>583791</v>
      </c>
      <c r="L1261" s="2">
        <v>1231</v>
      </c>
    </row>
    <row r="1262" spans="1:12">
      <c r="A1262" s="2">
        <v>1990</v>
      </c>
      <c r="B1262" s="2">
        <v>3</v>
      </c>
      <c r="C1262" s="2" t="s">
        <v>197</v>
      </c>
      <c r="D1262" s="2" t="s">
        <v>268</v>
      </c>
      <c r="E1262" s="2" t="s">
        <v>128</v>
      </c>
      <c r="F1262" s="2">
        <v>149108</v>
      </c>
      <c r="G1262" s="2">
        <v>209</v>
      </c>
      <c r="H1262" s="2">
        <v>4867462</v>
      </c>
      <c r="I1262" s="2">
        <v>1301</v>
      </c>
      <c r="J1262" s="2">
        <v>5073861</v>
      </c>
      <c r="K1262" s="2">
        <v>914118</v>
      </c>
      <c r="L1262" s="2">
        <v>1771</v>
      </c>
    </row>
    <row r="1263" spans="1:12">
      <c r="A1263" s="2">
        <v>1990</v>
      </c>
      <c r="B1263" s="2">
        <v>3</v>
      </c>
      <c r="C1263" s="2" t="s">
        <v>197</v>
      </c>
      <c r="D1263" s="2" t="s">
        <v>269</v>
      </c>
      <c r="E1263" s="2" t="s">
        <v>288</v>
      </c>
      <c r="F1263" s="2">
        <v>444425</v>
      </c>
      <c r="G1263" s="2">
        <v>213</v>
      </c>
      <c r="H1263" s="2">
        <v>0</v>
      </c>
      <c r="I1263" s="2">
        <v>1</v>
      </c>
      <c r="J1263" s="2">
        <v>444425</v>
      </c>
      <c r="K1263" s="2">
        <v>136670</v>
      </c>
      <c r="L1263" s="2">
        <v>288</v>
      </c>
    </row>
    <row r="1264" spans="1:12">
      <c r="A1264" s="2">
        <v>1990</v>
      </c>
      <c r="B1264" s="2">
        <v>3</v>
      </c>
      <c r="C1264" s="2" t="s">
        <v>197</v>
      </c>
      <c r="D1264" s="2" t="s">
        <v>269</v>
      </c>
      <c r="E1264" s="2" t="s">
        <v>132</v>
      </c>
      <c r="F1264" s="2">
        <v>0</v>
      </c>
      <c r="G1264" s="2">
        <v>11</v>
      </c>
      <c r="H1264" s="2">
        <v>128659</v>
      </c>
      <c r="I1264" s="2">
        <v>95</v>
      </c>
      <c r="J1264" s="2">
        <v>128659</v>
      </c>
      <c r="K1264" s="2">
        <v>67035</v>
      </c>
      <c r="L1264" s="2">
        <v>145</v>
      </c>
    </row>
    <row r="1265" spans="1:12">
      <c r="A1265" s="2">
        <v>1990</v>
      </c>
      <c r="B1265" s="2">
        <v>3</v>
      </c>
      <c r="C1265" s="2" t="s">
        <v>197</v>
      </c>
      <c r="D1265" s="2" t="s">
        <v>109</v>
      </c>
      <c r="E1265" s="2" t="s">
        <v>132</v>
      </c>
      <c r="F1265" s="2">
        <v>0</v>
      </c>
      <c r="G1265" s="2">
        <v>0</v>
      </c>
      <c r="H1265" s="2">
        <v>5293561</v>
      </c>
      <c r="I1265" s="2">
        <v>1307</v>
      </c>
      <c r="J1265" s="2">
        <v>5293561</v>
      </c>
      <c r="K1265" s="2">
        <v>860439</v>
      </c>
      <c r="L1265" s="2">
        <v>1615</v>
      </c>
    </row>
    <row r="1266" spans="1:12">
      <c r="A1266" s="2">
        <v>1990</v>
      </c>
      <c r="B1266" s="2">
        <v>3</v>
      </c>
      <c r="C1266" s="2" t="s">
        <v>197</v>
      </c>
      <c r="D1266" s="2" t="s">
        <v>110</v>
      </c>
      <c r="E1266" s="2" t="s">
        <v>288</v>
      </c>
      <c r="F1266" s="2">
        <v>1030360</v>
      </c>
      <c r="G1266" s="2">
        <v>557</v>
      </c>
      <c r="H1266" s="2">
        <v>0</v>
      </c>
      <c r="I1266" s="2">
        <v>1</v>
      </c>
      <c r="J1266" s="2">
        <v>1030360</v>
      </c>
      <c r="K1266" s="2">
        <v>464481</v>
      </c>
      <c r="L1266" s="2">
        <v>813</v>
      </c>
    </row>
    <row r="1267" spans="1:12">
      <c r="A1267" s="2">
        <v>1990</v>
      </c>
      <c r="B1267" s="2">
        <v>3</v>
      </c>
      <c r="C1267" s="2" t="s">
        <v>197</v>
      </c>
      <c r="D1267" s="2" t="s">
        <v>110</v>
      </c>
      <c r="E1267" s="2" t="s">
        <v>133</v>
      </c>
      <c r="F1267" s="2">
        <v>5281857</v>
      </c>
      <c r="G1267" s="2">
        <v>1873</v>
      </c>
      <c r="H1267" s="2">
        <v>0</v>
      </c>
      <c r="I1267" s="2">
        <v>0</v>
      </c>
      <c r="J1267" s="2">
        <v>5281857</v>
      </c>
      <c r="K1267" s="2">
        <v>1187213</v>
      </c>
      <c r="L1267" s="2">
        <v>2396</v>
      </c>
    </row>
    <row r="1268" spans="1:12">
      <c r="A1268" s="2">
        <v>1990</v>
      </c>
      <c r="B1268" s="2">
        <v>3</v>
      </c>
      <c r="C1268" s="2" t="s">
        <v>197</v>
      </c>
      <c r="D1268" s="2" t="s">
        <v>111</v>
      </c>
      <c r="E1268" s="2" t="s">
        <v>128</v>
      </c>
      <c r="F1268" s="2">
        <v>0</v>
      </c>
      <c r="G1268" s="2">
        <v>0</v>
      </c>
      <c r="H1268" s="2">
        <v>6743</v>
      </c>
      <c r="I1268" s="2">
        <v>3</v>
      </c>
      <c r="J1268" s="2">
        <v>6743</v>
      </c>
      <c r="K1268" s="2">
        <v>1820</v>
      </c>
      <c r="L1268" s="2">
        <v>4</v>
      </c>
    </row>
    <row r="1269" spans="1:12">
      <c r="A1269" s="2">
        <v>1990</v>
      </c>
      <c r="B1269" s="2">
        <v>4</v>
      </c>
      <c r="C1269" s="2" t="s">
        <v>276</v>
      </c>
      <c r="D1269" s="2" t="s">
        <v>276</v>
      </c>
      <c r="E1269" s="2" t="s">
        <v>134</v>
      </c>
      <c r="F1269" s="2">
        <v>0</v>
      </c>
      <c r="G1269" s="2">
        <v>0</v>
      </c>
      <c r="H1269" s="2">
        <v>0</v>
      </c>
      <c r="I1269" s="2">
        <v>0</v>
      </c>
      <c r="J1269" s="2">
        <v>0</v>
      </c>
      <c r="K1269" s="2">
        <v>2060</v>
      </c>
      <c r="L1269" s="2">
        <v>3</v>
      </c>
    </row>
    <row r="1270" spans="1:12">
      <c r="A1270" s="2">
        <v>1990</v>
      </c>
      <c r="B1270" s="2">
        <v>4</v>
      </c>
      <c r="E1270" s="2" t="s">
        <v>121</v>
      </c>
      <c r="F1270" s="2">
        <v>0</v>
      </c>
      <c r="G1270" s="2">
        <v>1</v>
      </c>
      <c r="H1270" s="2">
        <v>0</v>
      </c>
      <c r="I1270" s="2">
        <v>0</v>
      </c>
      <c r="J1270" s="2">
        <v>0</v>
      </c>
      <c r="K1270" s="2">
        <v>2400</v>
      </c>
      <c r="L1270" s="2">
        <v>5</v>
      </c>
    </row>
    <row r="1271" spans="1:12">
      <c r="A1271" s="2">
        <v>1990</v>
      </c>
      <c r="B1271" s="2">
        <v>4</v>
      </c>
      <c r="C1271" s="2" t="s">
        <v>277</v>
      </c>
      <c r="D1271" s="2" t="s">
        <v>278</v>
      </c>
      <c r="E1271" s="2" t="s">
        <v>113</v>
      </c>
      <c r="F1271" s="2">
        <v>19322938</v>
      </c>
      <c r="G1271" s="2">
        <v>12333</v>
      </c>
      <c r="H1271" s="2">
        <v>11126733</v>
      </c>
      <c r="I1271" s="2">
        <v>5754</v>
      </c>
      <c r="J1271" s="2">
        <v>30775465</v>
      </c>
      <c r="K1271" s="2">
        <v>12382394</v>
      </c>
      <c r="L1271" s="2">
        <v>23763</v>
      </c>
    </row>
    <row r="1272" spans="1:12">
      <c r="A1272" s="2">
        <v>1990</v>
      </c>
      <c r="B1272" s="2">
        <v>4</v>
      </c>
      <c r="C1272" s="2" t="s">
        <v>277</v>
      </c>
      <c r="D1272" s="2" t="s">
        <v>278</v>
      </c>
      <c r="E1272" s="2" t="s">
        <v>135</v>
      </c>
      <c r="F1272" s="2">
        <v>0</v>
      </c>
      <c r="G1272" s="2">
        <v>0</v>
      </c>
      <c r="H1272" s="2">
        <v>0</v>
      </c>
      <c r="I1272" s="2">
        <v>0</v>
      </c>
      <c r="J1272" s="2">
        <v>0</v>
      </c>
      <c r="K1272" s="2">
        <v>3120</v>
      </c>
      <c r="L1272" s="2">
        <v>6</v>
      </c>
    </row>
    <row r="1273" spans="1:12">
      <c r="A1273" s="2">
        <v>1990</v>
      </c>
      <c r="B1273" s="2">
        <v>4</v>
      </c>
      <c r="C1273" s="2" t="s">
        <v>277</v>
      </c>
      <c r="D1273" s="2" t="s">
        <v>278</v>
      </c>
      <c r="E1273" s="2" t="s">
        <v>114</v>
      </c>
      <c r="F1273" s="2">
        <v>781966</v>
      </c>
      <c r="G1273" s="2">
        <v>757</v>
      </c>
      <c r="H1273" s="2">
        <v>124984</v>
      </c>
      <c r="I1273" s="2">
        <v>119</v>
      </c>
      <c r="J1273" s="2">
        <v>912708</v>
      </c>
      <c r="K1273" s="2">
        <v>588383</v>
      </c>
      <c r="L1273" s="2">
        <v>1138</v>
      </c>
    </row>
    <row r="1274" spans="1:12">
      <c r="A1274" s="2">
        <v>1990</v>
      </c>
      <c r="B1274" s="2">
        <v>4</v>
      </c>
      <c r="C1274" s="2" t="s">
        <v>277</v>
      </c>
      <c r="D1274" s="2" t="s">
        <v>278</v>
      </c>
      <c r="E1274" s="2" t="s">
        <v>115</v>
      </c>
      <c r="F1274" s="2">
        <v>8951814</v>
      </c>
      <c r="G1274" s="2">
        <v>6403</v>
      </c>
      <c r="H1274" s="2">
        <v>2025625</v>
      </c>
      <c r="I1274" s="2">
        <v>1230</v>
      </c>
      <c r="J1274" s="2">
        <v>11006035</v>
      </c>
      <c r="K1274" s="2">
        <v>5358786</v>
      </c>
      <c r="L1274" s="2">
        <v>10439</v>
      </c>
    </row>
    <row r="1275" spans="1:12">
      <c r="A1275" s="2">
        <v>1990</v>
      </c>
      <c r="B1275" s="2">
        <v>4</v>
      </c>
      <c r="C1275" s="2" t="s">
        <v>277</v>
      </c>
      <c r="D1275" s="2" t="s">
        <v>278</v>
      </c>
      <c r="E1275" s="2" t="s">
        <v>325</v>
      </c>
      <c r="F1275" s="2">
        <v>19941757</v>
      </c>
      <c r="G1275" s="2">
        <v>11283</v>
      </c>
      <c r="H1275" s="2">
        <v>9457025</v>
      </c>
      <c r="I1275" s="2">
        <v>3646</v>
      </c>
      <c r="J1275" s="2">
        <v>29573816</v>
      </c>
      <c r="K1275" s="2">
        <v>10014579</v>
      </c>
      <c r="L1275" s="2">
        <v>19402</v>
      </c>
    </row>
    <row r="1276" spans="1:12">
      <c r="A1276" s="2">
        <v>1990</v>
      </c>
      <c r="B1276" s="2">
        <v>4</v>
      </c>
      <c r="C1276" s="2" t="s">
        <v>277</v>
      </c>
      <c r="D1276" s="2" t="s">
        <v>279</v>
      </c>
      <c r="E1276" s="2" t="s">
        <v>116</v>
      </c>
      <c r="F1276" s="2">
        <v>502696</v>
      </c>
      <c r="G1276" s="2">
        <v>235</v>
      </c>
      <c r="H1276" s="2">
        <v>380432</v>
      </c>
      <c r="I1276" s="2">
        <v>283</v>
      </c>
      <c r="J1276" s="2">
        <v>883169</v>
      </c>
      <c r="K1276" s="2">
        <v>322586</v>
      </c>
      <c r="L1276" s="2">
        <v>649</v>
      </c>
    </row>
    <row r="1277" spans="1:12">
      <c r="A1277" s="2">
        <v>1990</v>
      </c>
      <c r="B1277" s="2">
        <v>4</v>
      </c>
      <c r="C1277" s="2" t="s">
        <v>277</v>
      </c>
      <c r="D1277" s="2" t="s">
        <v>279</v>
      </c>
      <c r="E1277" s="2" t="s">
        <v>117</v>
      </c>
      <c r="F1277" s="2">
        <v>3255111</v>
      </c>
      <c r="G1277" s="2">
        <v>2270</v>
      </c>
      <c r="H1277" s="2">
        <v>5245460</v>
      </c>
      <c r="I1277" s="2">
        <v>2859</v>
      </c>
      <c r="J1277" s="2">
        <v>8716697</v>
      </c>
      <c r="K1277" s="2">
        <v>3343124</v>
      </c>
      <c r="L1277" s="2">
        <v>6553</v>
      </c>
    </row>
    <row r="1278" spans="1:12">
      <c r="A1278" s="2">
        <v>1990</v>
      </c>
      <c r="B1278" s="2">
        <v>4</v>
      </c>
      <c r="C1278" s="2" t="s">
        <v>277</v>
      </c>
      <c r="D1278" s="2" t="s">
        <v>279</v>
      </c>
      <c r="E1278" s="2" t="s">
        <v>112</v>
      </c>
      <c r="F1278" s="2">
        <v>9513181</v>
      </c>
      <c r="G1278" s="2">
        <v>6867</v>
      </c>
      <c r="H1278" s="2">
        <v>6178383</v>
      </c>
      <c r="I1278" s="2">
        <v>3903</v>
      </c>
      <c r="J1278" s="2">
        <v>15777001</v>
      </c>
      <c r="K1278" s="2">
        <v>7049348</v>
      </c>
      <c r="L1278" s="2">
        <v>13545</v>
      </c>
    </row>
    <row r="1279" spans="1:12">
      <c r="A1279" s="2">
        <v>1990</v>
      </c>
      <c r="B1279" s="2">
        <v>4</v>
      </c>
      <c r="C1279" s="2" t="s">
        <v>277</v>
      </c>
      <c r="D1279" s="2" t="s">
        <v>279</v>
      </c>
      <c r="E1279" s="2" t="s">
        <v>325</v>
      </c>
      <c r="F1279" s="2">
        <v>11656890</v>
      </c>
      <c r="G1279" s="2">
        <v>6627</v>
      </c>
      <c r="H1279" s="2">
        <v>1734477</v>
      </c>
      <c r="I1279" s="2">
        <v>980</v>
      </c>
      <c r="J1279" s="2">
        <v>13429882</v>
      </c>
      <c r="K1279" s="2">
        <v>5107001</v>
      </c>
      <c r="L1279" s="2">
        <v>9716</v>
      </c>
    </row>
    <row r="1280" spans="1:12">
      <c r="A1280" s="2">
        <v>1990</v>
      </c>
      <c r="B1280" s="2">
        <v>4</v>
      </c>
      <c r="C1280" s="2" t="s">
        <v>277</v>
      </c>
      <c r="D1280" s="2" t="s">
        <v>280</v>
      </c>
      <c r="E1280" s="2" t="s">
        <v>112</v>
      </c>
      <c r="F1280" s="2">
        <v>74408</v>
      </c>
      <c r="G1280" s="2">
        <v>265</v>
      </c>
      <c r="H1280" s="2">
        <v>457165</v>
      </c>
      <c r="I1280" s="2">
        <v>685</v>
      </c>
      <c r="J1280" s="2">
        <v>754094</v>
      </c>
      <c r="K1280" s="2">
        <v>953327</v>
      </c>
      <c r="L1280" s="2">
        <v>2073</v>
      </c>
    </row>
    <row r="1281" spans="1:12">
      <c r="A1281" s="2">
        <v>1990</v>
      </c>
      <c r="B1281" s="2">
        <v>4</v>
      </c>
      <c r="C1281" s="2" t="s">
        <v>277</v>
      </c>
      <c r="D1281" s="2" t="s">
        <v>281</v>
      </c>
      <c r="E1281" s="2" t="s">
        <v>287</v>
      </c>
      <c r="F1281" s="2">
        <v>3969180</v>
      </c>
      <c r="G1281" s="2">
        <v>3719</v>
      </c>
      <c r="H1281" s="2">
        <v>2866324</v>
      </c>
      <c r="I1281" s="2">
        <v>1565</v>
      </c>
      <c r="J1281" s="2">
        <v>6844569</v>
      </c>
      <c r="K1281" s="2">
        <v>3268215</v>
      </c>
      <c r="L1281" s="2">
        <v>6468</v>
      </c>
    </row>
    <row r="1282" spans="1:12">
      <c r="A1282" s="2">
        <v>1990</v>
      </c>
      <c r="B1282" s="2">
        <v>4</v>
      </c>
      <c r="C1282" s="2" t="s">
        <v>277</v>
      </c>
      <c r="D1282" s="2" t="s">
        <v>281</v>
      </c>
      <c r="E1282" s="2" t="s">
        <v>114</v>
      </c>
      <c r="F1282" s="2">
        <v>218798</v>
      </c>
      <c r="G1282" s="2">
        <v>208</v>
      </c>
      <c r="H1282" s="2">
        <v>194993</v>
      </c>
      <c r="I1282" s="2">
        <v>110</v>
      </c>
      <c r="J1282" s="2">
        <v>413791</v>
      </c>
      <c r="K1282" s="2">
        <v>188192</v>
      </c>
      <c r="L1282" s="2">
        <v>374</v>
      </c>
    </row>
    <row r="1283" spans="1:12">
      <c r="A1283" s="2">
        <v>1990</v>
      </c>
      <c r="B1283" s="2">
        <v>4</v>
      </c>
      <c r="C1283" s="2" t="s">
        <v>328</v>
      </c>
      <c r="D1283" s="2" t="s">
        <v>173</v>
      </c>
      <c r="E1283" s="2" t="s">
        <v>119</v>
      </c>
      <c r="F1283" s="2">
        <v>0</v>
      </c>
      <c r="G1283" s="2">
        <v>0</v>
      </c>
      <c r="H1283" s="2">
        <v>10730</v>
      </c>
      <c r="I1283" s="2">
        <v>21</v>
      </c>
      <c r="J1283" s="2">
        <v>10730</v>
      </c>
      <c r="K1283" s="2">
        <v>9346</v>
      </c>
      <c r="L1283" s="2">
        <v>22</v>
      </c>
    </row>
    <row r="1284" spans="1:12">
      <c r="A1284" s="2">
        <v>1990</v>
      </c>
      <c r="B1284" s="2">
        <v>4</v>
      </c>
      <c r="C1284" s="2" t="s">
        <v>328</v>
      </c>
      <c r="D1284" s="2" t="s">
        <v>181</v>
      </c>
      <c r="E1284" s="2" t="s">
        <v>120</v>
      </c>
      <c r="F1284" s="2">
        <v>0</v>
      </c>
      <c r="G1284" s="2">
        <v>0</v>
      </c>
      <c r="H1284" s="2">
        <v>788632</v>
      </c>
      <c r="I1284" s="2">
        <v>75</v>
      </c>
      <c r="J1284" s="2">
        <v>788632</v>
      </c>
      <c r="K1284" s="2">
        <v>57334</v>
      </c>
      <c r="L1284" s="2">
        <v>110</v>
      </c>
    </row>
    <row r="1285" spans="1:12">
      <c r="A1285" s="2">
        <v>1990</v>
      </c>
      <c r="B1285" s="2">
        <v>4</v>
      </c>
      <c r="C1285" s="2" t="s">
        <v>328</v>
      </c>
      <c r="D1285" s="2" t="s">
        <v>181</v>
      </c>
      <c r="E1285" s="2" t="s">
        <v>286</v>
      </c>
      <c r="F1285" s="2">
        <v>0</v>
      </c>
      <c r="G1285" s="2">
        <v>0</v>
      </c>
      <c r="H1285" s="2">
        <v>12708756</v>
      </c>
      <c r="I1285" s="2">
        <v>3416</v>
      </c>
      <c r="J1285" s="2">
        <v>12708756</v>
      </c>
      <c r="K1285" s="2">
        <v>2008787</v>
      </c>
      <c r="L1285" s="2">
        <v>3621</v>
      </c>
    </row>
    <row r="1286" spans="1:12">
      <c r="A1286" s="2">
        <v>1990</v>
      </c>
      <c r="B1286" s="2">
        <v>4</v>
      </c>
      <c r="C1286" s="2" t="s">
        <v>182</v>
      </c>
      <c r="D1286" s="2" t="s">
        <v>183</v>
      </c>
      <c r="E1286" s="2" t="s">
        <v>121</v>
      </c>
      <c r="F1286" s="2">
        <v>10590775</v>
      </c>
      <c r="G1286" s="2">
        <v>5937</v>
      </c>
      <c r="H1286" s="2">
        <v>4233006</v>
      </c>
      <c r="I1286" s="2">
        <v>1912</v>
      </c>
      <c r="J1286" s="2">
        <v>14904424</v>
      </c>
      <c r="K1286" s="2">
        <v>5502951</v>
      </c>
      <c r="L1286" s="2">
        <v>9952</v>
      </c>
    </row>
    <row r="1287" spans="1:12">
      <c r="A1287" s="2">
        <v>1990</v>
      </c>
      <c r="B1287" s="2">
        <v>4</v>
      </c>
      <c r="C1287" s="2" t="s">
        <v>182</v>
      </c>
      <c r="D1287" s="2" t="s">
        <v>183</v>
      </c>
      <c r="E1287" s="2" t="s">
        <v>289</v>
      </c>
      <c r="F1287" s="2">
        <v>436983</v>
      </c>
      <c r="G1287" s="2">
        <v>152</v>
      </c>
      <c r="H1287" s="2">
        <v>8335948</v>
      </c>
      <c r="I1287" s="2">
        <v>3406</v>
      </c>
      <c r="J1287" s="2">
        <v>8772931</v>
      </c>
      <c r="K1287" s="2">
        <v>2362902</v>
      </c>
      <c r="L1287" s="2">
        <v>4219</v>
      </c>
    </row>
    <row r="1288" spans="1:12">
      <c r="A1288" s="2">
        <v>1990</v>
      </c>
      <c r="B1288" s="2">
        <v>4</v>
      </c>
      <c r="C1288" s="2" t="s">
        <v>182</v>
      </c>
      <c r="D1288" s="2" t="s">
        <v>183</v>
      </c>
      <c r="E1288" s="2" t="s">
        <v>113</v>
      </c>
      <c r="F1288" s="2">
        <v>6073045</v>
      </c>
      <c r="G1288" s="2">
        <v>3244</v>
      </c>
      <c r="H1288" s="2">
        <v>4643039</v>
      </c>
      <c r="I1288" s="2">
        <v>1656</v>
      </c>
      <c r="J1288" s="2">
        <v>10716084</v>
      </c>
      <c r="K1288" s="2">
        <v>3205709</v>
      </c>
      <c r="L1288" s="2">
        <v>6041</v>
      </c>
    </row>
    <row r="1289" spans="1:12">
      <c r="A1289" s="2">
        <v>1990</v>
      </c>
      <c r="B1289" s="2">
        <v>4</v>
      </c>
      <c r="C1289" s="2" t="s">
        <v>182</v>
      </c>
      <c r="D1289" s="2" t="s">
        <v>184</v>
      </c>
      <c r="E1289" s="2" t="s">
        <v>122</v>
      </c>
      <c r="F1289" s="2">
        <v>0</v>
      </c>
      <c r="G1289" s="2">
        <v>0</v>
      </c>
      <c r="H1289" s="2">
        <v>93472</v>
      </c>
      <c r="I1289" s="2">
        <v>67</v>
      </c>
      <c r="J1289" s="2">
        <v>93472</v>
      </c>
      <c r="K1289" s="2">
        <v>35089</v>
      </c>
      <c r="L1289" s="2">
        <v>72</v>
      </c>
    </row>
    <row r="1290" spans="1:12">
      <c r="A1290" s="2">
        <v>1990</v>
      </c>
      <c r="B1290" s="2">
        <v>4</v>
      </c>
      <c r="C1290" s="2" t="s">
        <v>182</v>
      </c>
      <c r="D1290" s="2" t="s">
        <v>184</v>
      </c>
      <c r="E1290" s="2" t="s">
        <v>123</v>
      </c>
      <c r="F1290" s="2">
        <v>0</v>
      </c>
      <c r="G1290" s="2">
        <v>0</v>
      </c>
      <c r="H1290" s="2">
        <v>177948</v>
      </c>
      <c r="I1290" s="2">
        <v>129</v>
      </c>
      <c r="J1290" s="2">
        <v>177948</v>
      </c>
      <c r="K1290" s="2">
        <v>82731</v>
      </c>
      <c r="L1290" s="2">
        <v>154</v>
      </c>
    </row>
    <row r="1291" spans="1:12">
      <c r="A1291" s="2">
        <v>1990</v>
      </c>
      <c r="B1291" s="2">
        <v>4</v>
      </c>
      <c r="C1291" s="2" t="s">
        <v>182</v>
      </c>
      <c r="D1291" s="2" t="s">
        <v>184</v>
      </c>
      <c r="E1291" s="2" t="s">
        <v>124</v>
      </c>
      <c r="F1291" s="2">
        <v>0</v>
      </c>
      <c r="G1291" s="2">
        <v>0</v>
      </c>
      <c r="H1291" s="2">
        <v>604888</v>
      </c>
      <c r="I1291" s="2">
        <v>536</v>
      </c>
      <c r="J1291" s="2">
        <v>604888</v>
      </c>
      <c r="K1291" s="2">
        <v>265794</v>
      </c>
      <c r="L1291" s="2">
        <v>603</v>
      </c>
    </row>
    <row r="1292" spans="1:12">
      <c r="A1292" s="2">
        <v>1990</v>
      </c>
      <c r="B1292" s="2">
        <v>4</v>
      </c>
      <c r="C1292" s="2" t="s">
        <v>182</v>
      </c>
      <c r="D1292" s="2" t="s">
        <v>184</v>
      </c>
      <c r="E1292" s="2" t="s">
        <v>125</v>
      </c>
      <c r="F1292" s="2">
        <v>0</v>
      </c>
      <c r="G1292" s="2">
        <v>2</v>
      </c>
      <c r="H1292" s="2">
        <v>355346</v>
      </c>
      <c r="I1292" s="2">
        <v>322</v>
      </c>
      <c r="J1292" s="2">
        <v>355346</v>
      </c>
      <c r="K1292" s="2">
        <v>198689</v>
      </c>
      <c r="L1292" s="2">
        <v>368</v>
      </c>
    </row>
    <row r="1293" spans="1:12">
      <c r="A1293" s="2">
        <v>1990</v>
      </c>
      <c r="B1293" s="2">
        <v>4</v>
      </c>
      <c r="C1293" s="2" t="s">
        <v>190</v>
      </c>
      <c r="D1293" s="2" t="s">
        <v>191</v>
      </c>
      <c r="E1293" s="2" t="s">
        <v>126</v>
      </c>
      <c r="F1293" s="2">
        <v>0</v>
      </c>
      <c r="G1293" s="2">
        <v>0</v>
      </c>
      <c r="H1293" s="2">
        <v>95535</v>
      </c>
      <c r="I1293" s="2">
        <v>11</v>
      </c>
      <c r="J1293" s="2">
        <v>95535</v>
      </c>
      <c r="K1293" s="2">
        <v>7210</v>
      </c>
      <c r="L1293" s="2">
        <v>13</v>
      </c>
    </row>
    <row r="1294" spans="1:12">
      <c r="A1294" s="2">
        <v>1990</v>
      </c>
      <c r="B1294" s="2">
        <v>4</v>
      </c>
      <c r="C1294" s="2" t="s">
        <v>190</v>
      </c>
      <c r="D1294" s="2" t="s">
        <v>191</v>
      </c>
      <c r="E1294" s="2" t="s">
        <v>127</v>
      </c>
      <c r="F1294" s="2">
        <v>0</v>
      </c>
      <c r="G1294" s="2">
        <v>0</v>
      </c>
      <c r="H1294" s="2">
        <v>7243058</v>
      </c>
      <c r="I1294" s="2">
        <v>931</v>
      </c>
      <c r="J1294" s="2">
        <v>7243058</v>
      </c>
      <c r="K1294" s="2">
        <v>477831</v>
      </c>
      <c r="L1294" s="2">
        <v>996</v>
      </c>
    </row>
    <row r="1295" spans="1:12">
      <c r="A1295" s="2">
        <v>1990</v>
      </c>
      <c r="B1295" s="2">
        <v>4</v>
      </c>
      <c r="C1295" s="2" t="s">
        <v>190</v>
      </c>
      <c r="D1295" s="2" t="s">
        <v>186</v>
      </c>
      <c r="E1295" s="2" t="s">
        <v>126</v>
      </c>
      <c r="F1295" s="2">
        <v>0</v>
      </c>
      <c r="G1295" s="2">
        <v>0</v>
      </c>
      <c r="H1295" s="2">
        <v>10423133</v>
      </c>
      <c r="I1295" s="2">
        <v>894</v>
      </c>
      <c r="J1295" s="2">
        <v>10423133</v>
      </c>
      <c r="K1295" s="2">
        <v>522527</v>
      </c>
      <c r="L1295" s="2">
        <v>1055</v>
      </c>
    </row>
    <row r="1296" spans="1:12">
      <c r="A1296" s="2">
        <v>1990</v>
      </c>
      <c r="B1296" s="2">
        <v>4</v>
      </c>
      <c r="C1296" s="2" t="s">
        <v>190</v>
      </c>
      <c r="D1296" s="2" t="s">
        <v>186</v>
      </c>
      <c r="E1296" s="2" t="s">
        <v>128</v>
      </c>
      <c r="F1296" s="2">
        <v>0</v>
      </c>
      <c r="G1296" s="2">
        <v>0</v>
      </c>
      <c r="H1296" s="2">
        <v>38948447</v>
      </c>
      <c r="I1296" s="2">
        <v>2332</v>
      </c>
      <c r="J1296" s="2">
        <v>38948447</v>
      </c>
      <c r="K1296" s="2">
        <v>1385287</v>
      </c>
      <c r="L1296" s="2">
        <v>2897</v>
      </c>
    </row>
    <row r="1297" spans="1:12">
      <c r="A1297" s="2">
        <v>1990</v>
      </c>
      <c r="B1297" s="2">
        <v>4</v>
      </c>
      <c r="C1297" s="2" t="s">
        <v>187</v>
      </c>
      <c r="D1297" s="2" t="s">
        <v>195</v>
      </c>
      <c r="E1297" s="2" t="s">
        <v>129</v>
      </c>
      <c r="F1297" s="2">
        <v>0</v>
      </c>
      <c r="G1297" s="2">
        <v>0</v>
      </c>
      <c r="H1297" s="2">
        <v>556698</v>
      </c>
      <c r="I1297" s="2">
        <v>89</v>
      </c>
      <c r="J1297" s="2">
        <v>556698</v>
      </c>
      <c r="K1297" s="2">
        <v>60460</v>
      </c>
      <c r="L1297" s="2">
        <v>106</v>
      </c>
    </row>
    <row r="1298" spans="1:12">
      <c r="A1298" s="2">
        <v>1990</v>
      </c>
      <c r="B1298" s="2">
        <v>4</v>
      </c>
      <c r="C1298" s="2" t="s">
        <v>187</v>
      </c>
      <c r="D1298" s="2" t="s">
        <v>196</v>
      </c>
      <c r="E1298" s="2" t="s">
        <v>136</v>
      </c>
      <c r="F1298" s="2">
        <v>0</v>
      </c>
      <c r="G1298" s="2">
        <v>0</v>
      </c>
      <c r="H1298" s="2">
        <v>0</v>
      </c>
      <c r="I1298" s="2">
        <v>0</v>
      </c>
      <c r="J1298" s="2">
        <v>0</v>
      </c>
      <c r="K1298" s="2">
        <v>10343</v>
      </c>
      <c r="L1298" s="2">
        <v>21</v>
      </c>
    </row>
    <row r="1299" spans="1:12">
      <c r="A1299" s="2">
        <v>1990</v>
      </c>
      <c r="B1299" s="2">
        <v>4</v>
      </c>
      <c r="C1299" s="2" t="s">
        <v>187</v>
      </c>
      <c r="D1299" s="2" t="s">
        <v>196</v>
      </c>
      <c r="E1299" s="2" t="s">
        <v>130</v>
      </c>
      <c r="F1299" s="2">
        <v>0</v>
      </c>
      <c r="G1299" s="2">
        <v>0</v>
      </c>
      <c r="H1299" s="2">
        <v>1205437</v>
      </c>
      <c r="I1299" s="2">
        <v>669</v>
      </c>
      <c r="J1299" s="2">
        <v>1205437</v>
      </c>
      <c r="K1299" s="2">
        <v>353439</v>
      </c>
      <c r="L1299" s="2">
        <v>801</v>
      </c>
    </row>
    <row r="1300" spans="1:12">
      <c r="A1300" s="2">
        <v>1990</v>
      </c>
      <c r="B1300" s="2">
        <v>4</v>
      </c>
      <c r="C1300" s="2" t="s">
        <v>197</v>
      </c>
      <c r="D1300" s="2" t="s">
        <v>11</v>
      </c>
      <c r="E1300" s="2" t="s">
        <v>131</v>
      </c>
      <c r="F1300" s="2">
        <v>0</v>
      </c>
      <c r="G1300" s="2">
        <v>0</v>
      </c>
      <c r="H1300" s="2">
        <v>3298442</v>
      </c>
      <c r="I1300" s="2">
        <v>936</v>
      </c>
      <c r="J1300" s="2">
        <v>3298442</v>
      </c>
      <c r="K1300" s="2">
        <v>461225</v>
      </c>
      <c r="L1300" s="2">
        <v>994</v>
      </c>
    </row>
    <row r="1301" spans="1:12">
      <c r="A1301" s="2">
        <v>1990</v>
      </c>
      <c r="B1301" s="2">
        <v>4</v>
      </c>
      <c r="C1301" s="2" t="s">
        <v>197</v>
      </c>
      <c r="D1301" s="2" t="s">
        <v>267</v>
      </c>
      <c r="E1301" s="2" t="s">
        <v>288</v>
      </c>
      <c r="F1301" s="2">
        <v>0</v>
      </c>
      <c r="G1301" s="2">
        <v>0</v>
      </c>
      <c r="H1301" s="2">
        <v>0</v>
      </c>
      <c r="I1301" s="2">
        <v>10</v>
      </c>
      <c r="J1301" s="2">
        <v>0</v>
      </c>
      <c r="K1301" s="2">
        <v>2261</v>
      </c>
      <c r="L1301" s="2">
        <v>12</v>
      </c>
    </row>
    <row r="1302" spans="1:12">
      <c r="A1302" s="2">
        <v>1990</v>
      </c>
      <c r="B1302" s="2">
        <v>4</v>
      </c>
      <c r="C1302" s="2" t="s">
        <v>197</v>
      </c>
      <c r="D1302" s="2" t="s">
        <v>268</v>
      </c>
      <c r="E1302" s="2" t="s">
        <v>288</v>
      </c>
      <c r="F1302" s="2">
        <v>1178034</v>
      </c>
      <c r="G1302" s="2">
        <v>310</v>
      </c>
      <c r="H1302" s="2">
        <v>2232978</v>
      </c>
      <c r="I1302" s="2">
        <v>632</v>
      </c>
      <c r="J1302" s="2">
        <v>3411012</v>
      </c>
      <c r="K1302" s="2">
        <v>616069</v>
      </c>
      <c r="L1302" s="2">
        <v>1232</v>
      </c>
    </row>
    <row r="1303" spans="1:12">
      <c r="A1303" s="2">
        <v>1990</v>
      </c>
      <c r="B1303" s="2">
        <v>4</v>
      </c>
      <c r="C1303" s="2" t="s">
        <v>197</v>
      </c>
      <c r="D1303" s="2" t="s">
        <v>268</v>
      </c>
      <c r="E1303" s="2" t="s">
        <v>128</v>
      </c>
      <c r="F1303" s="2">
        <v>558547</v>
      </c>
      <c r="G1303" s="2">
        <v>203</v>
      </c>
      <c r="H1303" s="2">
        <v>4937879</v>
      </c>
      <c r="I1303" s="2">
        <v>1267</v>
      </c>
      <c r="J1303" s="2">
        <v>5541322</v>
      </c>
      <c r="K1303" s="2">
        <v>865503</v>
      </c>
      <c r="L1303" s="2">
        <v>1717</v>
      </c>
    </row>
    <row r="1304" spans="1:12">
      <c r="A1304" s="2">
        <v>1990</v>
      </c>
      <c r="B1304" s="2">
        <v>4</v>
      </c>
      <c r="C1304" s="2" t="s">
        <v>197</v>
      </c>
      <c r="D1304" s="2" t="s">
        <v>269</v>
      </c>
      <c r="E1304" s="2" t="s">
        <v>288</v>
      </c>
      <c r="F1304" s="2">
        <v>349195</v>
      </c>
      <c r="G1304" s="2">
        <v>205</v>
      </c>
      <c r="H1304" s="2">
        <v>0</v>
      </c>
      <c r="I1304" s="2">
        <v>0</v>
      </c>
      <c r="J1304" s="2">
        <v>349195</v>
      </c>
      <c r="K1304" s="2">
        <v>136833</v>
      </c>
      <c r="L1304" s="2">
        <v>290</v>
      </c>
    </row>
    <row r="1305" spans="1:12">
      <c r="A1305" s="2">
        <v>1990</v>
      </c>
      <c r="B1305" s="2">
        <v>4</v>
      </c>
      <c r="C1305" s="2" t="s">
        <v>197</v>
      </c>
      <c r="D1305" s="2" t="s">
        <v>269</v>
      </c>
      <c r="E1305" s="2" t="s">
        <v>132</v>
      </c>
      <c r="F1305" s="2">
        <v>0</v>
      </c>
      <c r="G1305" s="2">
        <v>9</v>
      </c>
      <c r="H1305" s="2">
        <v>184736</v>
      </c>
      <c r="I1305" s="2">
        <v>98</v>
      </c>
      <c r="J1305" s="2">
        <v>184736</v>
      </c>
      <c r="K1305" s="2">
        <v>69944</v>
      </c>
      <c r="L1305" s="2">
        <v>140</v>
      </c>
    </row>
    <row r="1306" spans="1:12">
      <c r="A1306" s="2">
        <v>1990</v>
      </c>
      <c r="B1306" s="2">
        <v>4</v>
      </c>
      <c r="C1306" s="2" t="s">
        <v>197</v>
      </c>
      <c r="D1306" s="2" t="s">
        <v>109</v>
      </c>
      <c r="E1306" s="2" t="s">
        <v>132</v>
      </c>
      <c r="F1306" s="2">
        <v>0</v>
      </c>
      <c r="G1306" s="2">
        <v>0</v>
      </c>
      <c r="H1306" s="2">
        <v>5136072</v>
      </c>
      <c r="I1306" s="2">
        <v>1311</v>
      </c>
      <c r="J1306" s="2">
        <v>5136072</v>
      </c>
      <c r="K1306" s="2">
        <v>867752</v>
      </c>
      <c r="L1306" s="2">
        <v>1580</v>
      </c>
    </row>
    <row r="1307" spans="1:12">
      <c r="A1307" s="2">
        <v>1990</v>
      </c>
      <c r="B1307" s="2">
        <v>4</v>
      </c>
      <c r="C1307" s="2" t="s">
        <v>197</v>
      </c>
      <c r="D1307" s="2" t="s">
        <v>110</v>
      </c>
      <c r="E1307" s="2" t="s">
        <v>288</v>
      </c>
      <c r="F1307" s="2">
        <v>1092334</v>
      </c>
      <c r="G1307" s="2">
        <v>662</v>
      </c>
      <c r="H1307" s="2">
        <v>0</v>
      </c>
      <c r="I1307" s="2">
        <v>0</v>
      </c>
      <c r="J1307" s="2">
        <v>1092334</v>
      </c>
      <c r="K1307" s="2">
        <v>480054</v>
      </c>
      <c r="L1307" s="2">
        <v>928</v>
      </c>
    </row>
    <row r="1308" spans="1:12">
      <c r="A1308" s="2">
        <v>1990</v>
      </c>
      <c r="B1308" s="2">
        <v>4</v>
      </c>
      <c r="C1308" s="2" t="s">
        <v>197</v>
      </c>
      <c r="D1308" s="2" t="s">
        <v>110</v>
      </c>
      <c r="E1308" s="2" t="s">
        <v>133</v>
      </c>
      <c r="F1308" s="2">
        <v>5402939</v>
      </c>
      <c r="G1308" s="2">
        <v>1871</v>
      </c>
      <c r="H1308" s="2">
        <v>0</v>
      </c>
      <c r="I1308" s="2">
        <v>0</v>
      </c>
      <c r="J1308" s="2">
        <v>5402939</v>
      </c>
      <c r="K1308" s="2">
        <v>1218727</v>
      </c>
      <c r="L1308" s="2">
        <v>2413</v>
      </c>
    </row>
    <row r="1309" spans="1:12">
      <c r="A1309" s="2">
        <v>1990</v>
      </c>
      <c r="B1309" s="2">
        <v>4</v>
      </c>
      <c r="C1309" s="2" t="s">
        <v>197</v>
      </c>
      <c r="D1309" s="2" t="s">
        <v>111</v>
      </c>
      <c r="E1309" s="2" t="s">
        <v>128</v>
      </c>
      <c r="F1309" s="2">
        <v>0</v>
      </c>
      <c r="G1309" s="2">
        <v>0</v>
      </c>
      <c r="H1309" s="2">
        <v>46095</v>
      </c>
      <c r="I1309" s="2">
        <v>3</v>
      </c>
      <c r="J1309" s="2">
        <v>46095</v>
      </c>
      <c r="K1309" s="2">
        <v>1505</v>
      </c>
      <c r="L1309" s="2">
        <v>4</v>
      </c>
    </row>
    <row r="1310" spans="1:12">
      <c r="A1310" s="2">
        <v>1991</v>
      </c>
      <c r="B1310" s="2">
        <v>1</v>
      </c>
      <c r="C1310" s="2" t="s">
        <v>276</v>
      </c>
      <c r="D1310" s="2" t="s">
        <v>276</v>
      </c>
      <c r="E1310" s="2" t="s">
        <v>134</v>
      </c>
      <c r="F1310" s="2">
        <v>0</v>
      </c>
      <c r="G1310" s="2">
        <v>0</v>
      </c>
      <c r="H1310" s="2">
        <v>0</v>
      </c>
      <c r="I1310" s="2">
        <v>0</v>
      </c>
      <c r="J1310" s="2">
        <v>0</v>
      </c>
      <c r="K1310" s="2">
        <v>1040</v>
      </c>
      <c r="L1310" s="2">
        <v>2</v>
      </c>
    </row>
    <row r="1311" spans="1:12">
      <c r="A1311" s="2">
        <v>1991</v>
      </c>
      <c r="B1311" s="2">
        <v>1</v>
      </c>
      <c r="C1311" s="2" t="s">
        <v>276</v>
      </c>
      <c r="D1311" s="2" t="s">
        <v>276</v>
      </c>
      <c r="E1311" s="2" t="s">
        <v>286</v>
      </c>
      <c r="F1311" s="2">
        <v>0</v>
      </c>
      <c r="G1311" s="2">
        <v>0</v>
      </c>
      <c r="H1311" s="2">
        <v>0</v>
      </c>
      <c r="I1311" s="2">
        <v>0</v>
      </c>
      <c r="J1311" s="2">
        <v>0</v>
      </c>
      <c r="K1311" s="2">
        <v>520</v>
      </c>
      <c r="L1311" s="2">
        <v>1</v>
      </c>
    </row>
    <row r="1312" spans="1:12">
      <c r="A1312" s="2">
        <v>1991</v>
      </c>
      <c r="B1312" s="2">
        <v>1</v>
      </c>
      <c r="E1312" s="2" t="s">
        <v>121</v>
      </c>
      <c r="F1312" s="2">
        <v>0</v>
      </c>
      <c r="G1312" s="2">
        <v>1</v>
      </c>
      <c r="H1312" s="2">
        <v>0</v>
      </c>
      <c r="I1312" s="2">
        <v>0</v>
      </c>
      <c r="J1312" s="2">
        <v>0</v>
      </c>
      <c r="K1312" s="2">
        <v>2800</v>
      </c>
      <c r="L1312" s="2">
        <v>5</v>
      </c>
    </row>
    <row r="1313" spans="1:12">
      <c r="A1313" s="2">
        <v>1991</v>
      </c>
      <c r="B1313" s="2">
        <v>1</v>
      </c>
      <c r="C1313" s="2" t="s">
        <v>277</v>
      </c>
      <c r="D1313" s="2" t="s">
        <v>278</v>
      </c>
      <c r="E1313" s="2" t="s">
        <v>113</v>
      </c>
      <c r="F1313" s="2">
        <v>19750893</v>
      </c>
      <c r="G1313" s="2">
        <v>11501</v>
      </c>
      <c r="H1313" s="2">
        <v>9360506</v>
      </c>
      <c r="I1313" s="2">
        <v>5191</v>
      </c>
      <c r="J1313" s="2">
        <v>29393621</v>
      </c>
      <c r="K1313" s="2">
        <v>11591979</v>
      </c>
      <c r="L1313" s="2">
        <v>22194</v>
      </c>
    </row>
    <row r="1314" spans="1:12">
      <c r="A1314" s="2">
        <v>1991</v>
      </c>
      <c r="B1314" s="2">
        <v>1</v>
      </c>
      <c r="C1314" s="2" t="s">
        <v>277</v>
      </c>
      <c r="D1314" s="2" t="s">
        <v>278</v>
      </c>
      <c r="E1314" s="2" t="s">
        <v>114</v>
      </c>
      <c r="F1314" s="2">
        <v>679204</v>
      </c>
      <c r="G1314" s="2">
        <v>653</v>
      </c>
      <c r="H1314" s="2">
        <v>112662</v>
      </c>
      <c r="I1314" s="2">
        <v>121</v>
      </c>
      <c r="J1314" s="2">
        <v>794998</v>
      </c>
      <c r="K1314" s="2">
        <v>545333</v>
      </c>
      <c r="L1314" s="2">
        <v>1028</v>
      </c>
    </row>
    <row r="1315" spans="1:12">
      <c r="A1315" s="2">
        <v>1991</v>
      </c>
      <c r="B1315" s="2">
        <v>1</v>
      </c>
      <c r="C1315" s="2" t="s">
        <v>277</v>
      </c>
      <c r="D1315" s="2" t="s">
        <v>278</v>
      </c>
      <c r="E1315" s="2" t="s">
        <v>115</v>
      </c>
      <c r="F1315" s="2">
        <v>9039919</v>
      </c>
      <c r="G1315" s="2">
        <v>6316</v>
      </c>
      <c r="H1315" s="2">
        <v>1929014</v>
      </c>
      <c r="I1315" s="2">
        <v>1152</v>
      </c>
      <c r="J1315" s="2">
        <v>11014967</v>
      </c>
      <c r="K1315" s="2">
        <v>5343441</v>
      </c>
      <c r="L1315" s="2">
        <v>10324</v>
      </c>
    </row>
    <row r="1316" spans="1:12">
      <c r="A1316" s="2">
        <v>1991</v>
      </c>
      <c r="B1316" s="2">
        <v>1</v>
      </c>
      <c r="C1316" s="2" t="s">
        <v>277</v>
      </c>
      <c r="D1316" s="2" t="s">
        <v>278</v>
      </c>
      <c r="E1316" s="2" t="s">
        <v>325</v>
      </c>
      <c r="F1316" s="2">
        <v>19155838</v>
      </c>
      <c r="G1316" s="2">
        <v>10934</v>
      </c>
      <c r="H1316" s="2">
        <v>9439419</v>
      </c>
      <c r="I1316" s="2">
        <v>3731</v>
      </c>
      <c r="J1316" s="2">
        <v>28709689</v>
      </c>
      <c r="K1316" s="2">
        <v>10273330</v>
      </c>
      <c r="L1316" s="2">
        <v>19087</v>
      </c>
    </row>
    <row r="1317" spans="1:12">
      <c r="A1317" s="2">
        <v>1991</v>
      </c>
      <c r="B1317" s="2">
        <v>1</v>
      </c>
      <c r="C1317" s="2" t="s">
        <v>277</v>
      </c>
      <c r="D1317" s="2" t="s">
        <v>279</v>
      </c>
      <c r="E1317" s="2" t="s">
        <v>116</v>
      </c>
      <c r="F1317" s="2">
        <v>617675</v>
      </c>
      <c r="G1317" s="2">
        <v>230</v>
      </c>
      <c r="H1317" s="2">
        <v>291188</v>
      </c>
      <c r="I1317" s="2">
        <v>282</v>
      </c>
      <c r="J1317" s="2">
        <v>908863</v>
      </c>
      <c r="K1317" s="2">
        <v>336052</v>
      </c>
      <c r="L1317" s="2">
        <v>639</v>
      </c>
    </row>
    <row r="1318" spans="1:12">
      <c r="A1318" s="2">
        <v>1991</v>
      </c>
      <c r="B1318" s="2">
        <v>1</v>
      </c>
      <c r="C1318" s="2" t="s">
        <v>277</v>
      </c>
      <c r="D1318" s="2" t="s">
        <v>279</v>
      </c>
      <c r="E1318" s="2" t="s">
        <v>117</v>
      </c>
      <c r="F1318" s="2">
        <v>3298613</v>
      </c>
      <c r="G1318" s="2">
        <v>1930</v>
      </c>
      <c r="H1318" s="2">
        <v>4718983</v>
      </c>
      <c r="I1318" s="2">
        <v>2577</v>
      </c>
      <c r="J1318" s="2">
        <v>8206610</v>
      </c>
      <c r="K1318" s="2">
        <v>3272062</v>
      </c>
      <c r="L1318" s="2">
        <v>5825</v>
      </c>
    </row>
    <row r="1319" spans="1:12">
      <c r="A1319" s="2">
        <v>1991</v>
      </c>
      <c r="B1319" s="2">
        <v>1</v>
      </c>
      <c r="C1319" s="2" t="s">
        <v>277</v>
      </c>
      <c r="D1319" s="2" t="s">
        <v>279</v>
      </c>
      <c r="E1319" s="2" t="s">
        <v>112</v>
      </c>
      <c r="F1319" s="2">
        <v>10713987</v>
      </c>
      <c r="G1319" s="2">
        <v>6751</v>
      </c>
      <c r="H1319" s="2">
        <v>5174706</v>
      </c>
      <c r="I1319" s="2">
        <v>3416</v>
      </c>
      <c r="J1319" s="2">
        <v>15933465</v>
      </c>
      <c r="K1319" s="2">
        <v>6955074</v>
      </c>
      <c r="L1319" s="2">
        <v>12902</v>
      </c>
    </row>
    <row r="1320" spans="1:12">
      <c r="A1320" s="2">
        <v>1991</v>
      </c>
      <c r="B1320" s="2">
        <v>1</v>
      </c>
      <c r="C1320" s="2" t="s">
        <v>277</v>
      </c>
      <c r="D1320" s="2" t="s">
        <v>279</v>
      </c>
      <c r="E1320" s="2" t="s">
        <v>325</v>
      </c>
      <c r="F1320" s="2">
        <v>11982061</v>
      </c>
      <c r="G1320" s="2">
        <v>6265</v>
      </c>
      <c r="H1320" s="2">
        <v>1717309</v>
      </c>
      <c r="I1320" s="2">
        <v>915</v>
      </c>
      <c r="J1320" s="2">
        <v>13712399</v>
      </c>
      <c r="K1320" s="2">
        <v>4988351</v>
      </c>
      <c r="L1320" s="2">
        <v>9152</v>
      </c>
    </row>
    <row r="1321" spans="1:12">
      <c r="A1321" s="2">
        <v>1991</v>
      </c>
      <c r="B1321" s="2">
        <v>1</v>
      </c>
      <c r="C1321" s="2" t="s">
        <v>277</v>
      </c>
      <c r="D1321" s="2" t="s">
        <v>280</v>
      </c>
      <c r="E1321" s="2" t="s">
        <v>112</v>
      </c>
      <c r="F1321" s="2">
        <v>88478</v>
      </c>
      <c r="G1321" s="2">
        <v>260</v>
      </c>
      <c r="H1321" s="2">
        <v>489370</v>
      </c>
      <c r="I1321" s="2">
        <v>656</v>
      </c>
      <c r="J1321" s="2">
        <v>798899</v>
      </c>
      <c r="K1321" s="2">
        <v>932545</v>
      </c>
      <c r="L1321" s="2">
        <v>1976</v>
      </c>
    </row>
    <row r="1322" spans="1:12">
      <c r="A1322" s="2">
        <v>1991</v>
      </c>
      <c r="B1322" s="2">
        <v>1</v>
      </c>
      <c r="C1322" s="2" t="s">
        <v>277</v>
      </c>
      <c r="D1322" s="2" t="s">
        <v>281</v>
      </c>
      <c r="E1322" s="2" t="s">
        <v>287</v>
      </c>
      <c r="F1322" s="2">
        <v>4345127</v>
      </c>
      <c r="G1322" s="2">
        <v>3687</v>
      </c>
      <c r="H1322" s="2">
        <v>2378294</v>
      </c>
      <c r="I1322" s="2">
        <v>1435</v>
      </c>
      <c r="J1322" s="2">
        <v>6728796</v>
      </c>
      <c r="K1322" s="2">
        <v>3322037</v>
      </c>
      <c r="L1322" s="2">
        <v>6307</v>
      </c>
    </row>
    <row r="1323" spans="1:12">
      <c r="A1323" s="2">
        <v>1991</v>
      </c>
      <c r="B1323" s="2">
        <v>1</v>
      </c>
      <c r="C1323" s="2" t="s">
        <v>277</v>
      </c>
      <c r="D1323" s="2" t="s">
        <v>281</v>
      </c>
      <c r="E1323" s="2" t="s">
        <v>114</v>
      </c>
      <c r="F1323" s="2">
        <v>197921</v>
      </c>
      <c r="G1323" s="2">
        <v>183</v>
      </c>
      <c r="H1323" s="2">
        <v>174477</v>
      </c>
      <c r="I1323" s="2">
        <v>91</v>
      </c>
      <c r="J1323" s="2">
        <v>372398</v>
      </c>
      <c r="K1323" s="2">
        <v>167874</v>
      </c>
      <c r="L1323" s="2">
        <v>327</v>
      </c>
    </row>
    <row r="1324" spans="1:12">
      <c r="A1324" s="2">
        <v>1991</v>
      </c>
      <c r="B1324" s="2">
        <v>1</v>
      </c>
      <c r="C1324" s="2" t="s">
        <v>328</v>
      </c>
      <c r="D1324" s="2" t="s">
        <v>173</v>
      </c>
      <c r="E1324" s="2" t="s">
        <v>119</v>
      </c>
      <c r="F1324" s="2">
        <v>0</v>
      </c>
      <c r="G1324" s="2">
        <v>0</v>
      </c>
      <c r="H1324" s="2">
        <v>11380</v>
      </c>
      <c r="I1324" s="2">
        <v>19</v>
      </c>
      <c r="J1324" s="2">
        <v>11380</v>
      </c>
      <c r="K1324" s="2">
        <v>8792</v>
      </c>
      <c r="L1324" s="2">
        <v>20</v>
      </c>
    </row>
    <row r="1325" spans="1:12">
      <c r="A1325" s="2">
        <v>1991</v>
      </c>
      <c r="B1325" s="2">
        <v>1</v>
      </c>
      <c r="C1325" s="2" t="s">
        <v>328</v>
      </c>
      <c r="D1325" s="2" t="s">
        <v>181</v>
      </c>
      <c r="E1325" s="2" t="s">
        <v>120</v>
      </c>
      <c r="F1325" s="2">
        <v>0</v>
      </c>
      <c r="G1325" s="2">
        <v>0</v>
      </c>
      <c r="H1325" s="2">
        <v>706655</v>
      </c>
      <c r="I1325" s="2">
        <v>75</v>
      </c>
      <c r="J1325" s="2">
        <v>706655</v>
      </c>
      <c r="K1325" s="2">
        <v>62018</v>
      </c>
      <c r="L1325" s="2">
        <v>110</v>
      </c>
    </row>
    <row r="1326" spans="1:12">
      <c r="A1326" s="2">
        <v>1991</v>
      </c>
      <c r="B1326" s="2">
        <v>1</v>
      </c>
      <c r="C1326" s="2" t="s">
        <v>328</v>
      </c>
      <c r="D1326" s="2" t="s">
        <v>181</v>
      </c>
      <c r="E1326" s="2" t="s">
        <v>286</v>
      </c>
      <c r="F1326" s="2">
        <v>0</v>
      </c>
      <c r="G1326" s="2">
        <v>0</v>
      </c>
      <c r="H1326" s="2">
        <v>13238461</v>
      </c>
      <c r="I1326" s="2">
        <v>3467</v>
      </c>
      <c r="J1326" s="2">
        <v>13238461</v>
      </c>
      <c r="K1326" s="2">
        <v>1941547</v>
      </c>
      <c r="L1326" s="2">
        <v>3682</v>
      </c>
    </row>
    <row r="1327" spans="1:12">
      <c r="A1327" s="2">
        <v>1991</v>
      </c>
      <c r="B1327" s="2">
        <v>1</v>
      </c>
      <c r="C1327" s="2" t="s">
        <v>182</v>
      </c>
      <c r="D1327" s="2" t="s">
        <v>183</v>
      </c>
      <c r="E1327" s="2" t="s">
        <v>121</v>
      </c>
      <c r="F1327" s="2">
        <v>11567099</v>
      </c>
      <c r="G1327" s="2">
        <v>5874</v>
      </c>
      <c r="H1327" s="2">
        <v>4125328</v>
      </c>
      <c r="I1327" s="2">
        <v>1849</v>
      </c>
      <c r="J1327" s="2">
        <v>15722621</v>
      </c>
      <c r="K1327" s="2">
        <v>5600993</v>
      </c>
      <c r="L1327" s="2">
        <v>9830</v>
      </c>
    </row>
    <row r="1328" spans="1:12">
      <c r="A1328" s="2">
        <v>1991</v>
      </c>
      <c r="B1328" s="2">
        <v>1</v>
      </c>
      <c r="C1328" s="2" t="s">
        <v>182</v>
      </c>
      <c r="D1328" s="2" t="s">
        <v>183</v>
      </c>
      <c r="E1328" s="2" t="s">
        <v>289</v>
      </c>
      <c r="F1328" s="2">
        <v>469169</v>
      </c>
      <c r="G1328" s="2">
        <v>120</v>
      </c>
      <c r="H1328" s="2">
        <v>7311690</v>
      </c>
      <c r="I1328" s="2">
        <v>3302</v>
      </c>
      <c r="J1328" s="2">
        <v>7780859</v>
      </c>
      <c r="K1328" s="2">
        <v>2267663</v>
      </c>
      <c r="L1328" s="2">
        <v>4056</v>
      </c>
    </row>
    <row r="1329" spans="1:12">
      <c r="A1329" s="2">
        <v>1991</v>
      </c>
      <c r="B1329" s="2">
        <v>1</v>
      </c>
      <c r="C1329" s="2" t="s">
        <v>182</v>
      </c>
      <c r="D1329" s="2" t="s">
        <v>183</v>
      </c>
      <c r="E1329" s="2" t="s">
        <v>113</v>
      </c>
      <c r="F1329" s="2">
        <v>6404317</v>
      </c>
      <c r="G1329" s="2">
        <v>3226</v>
      </c>
      <c r="H1329" s="2">
        <v>4289036</v>
      </c>
      <c r="I1329" s="2">
        <v>1656</v>
      </c>
      <c r="J1329" s="2">
        <v>10693353</v>
      </c>
      <c r="K1329" s="2">
        <v>3373345</v>
      </c>
      <c r="L1329" s="2">
        <v>6001</v>
      </c>
    </row>
    <row r="1330" spans="1:12">
      <c r="A1330" s="2">
        <v>1991</v>
      </c>
      <c r="B1330" s="2">
        <v>1</v>
      </c>
      <c r="C1330" s="2" t="s">
        <v>182</v>
      </c>
      <c r="D1330" s="2" t="s">
        <v>184</v>
      </c>
      <c r="E1330" s="2" t="s">
        <v>122</v>
      </c>
      <c r="F1330" s="2">
        <v>0</v>
      </c>
      <c r="G1330" s="2">
        <v>0</v>
      </c>
      <c r="H1330" s="2">
        <v>96208</v>
      </c>
      <c r="I1330" s="2">
        <v>68</v>
      </c>
      <c r="J1330" s="2">
        <v>96208</v>
      </c>
      <c r="K1330" s="2">
        <v>37392</v>
      </c>
      <c r="L1330" s="2">
        <v>73</v>
      </c>
    </row>
    <row r="1331" spans="1:12">
      <c r="A1331" s="2">
        <v>1991</v>
      </c>
      <c r="B1331" s="2">
        <v>1</v>
      </c>
      <c r="C1331" s="2" t="s">
        <v>182</v>
      </c>
      <c r="D1331" s="2" t="s">
        <v>184</v>
      </c>
      <c r="E1331" s="2" t="s">
        <v>123</v>
      </c>
      <c r="F1331" s="2">
        <v>0</v>
      </c>
      <c r="G1331" s="2">
        <v>0</v>
      </c>
      <c r="H1331" s="2">
        <v>131937</v>
      </c>
      <c r="I1331" s="2">
        <v>108</v>
      </c>
      <c r="J1331" s="2">
        <v>131937</v>
      </c>
      <c r="K1331" s="2">
        <v>75061</v>
      </c>
      <c r="L1331" s="2">
        <v>133</v>
      </c>
    </row>
    <row r="1332" spans="1:12">
      <c r="A1332" s="2">
        <v>1991</v>
      </c>
      <c r="B1332" s="2">
        <v>1</v>
      </c>
      <c r="C1332" s="2" t="s">
        <v>182</v>
      </c>
      <c r="D1332" s="2" t="s">
        <v>184</v>
      </c>
      <c r="E1332" s="2" t="s">
        <v>124</v>
      </c>
      <c r="F1332" s="2">
        <v>0</v>
      </c>
      <c r="G1332" s="2">
        <v>0</v>
      </c>
      <c r="H1332" s="2">
        <v>543734</v>
      </c>
      <c r="I1332" s="2">
        <v>482</v>
      </c>
      <c r="J1332" s="2">
        <v>543734</v>
      </c>
      <c r="K1332" s="2">
        <v>275351</v>
      </c>
      <c r="L1332" s="2">
        <v>551</v>
      </c>
    </row>
    <row r="1333" spans="1:12">
      <c r="A1333" s="2">
        <v>1991</v>
      </c>
      <c r="B1333" s="2">
        <v>1</v>
      </c>
      <c r="C1333" s="2" t="s">
        <v>182</v>
      </c>
      <c r="D1333" s="2" t="s">
        <v>184</v>
      </c>
      <c r="E1333" s="2" t="s">
        <v>125</v>
      </c>
      <c r="F1333" s="2">
        <v>16353</v>
      </c>
      <c r="G1333" s="2">
        <v>33</v>
      </c>
      <c r="H1333" s="2">
        <v>358966</v>
      </c>
      <c r="I1333" s="2">
        <v>295</v>
      </c>
      <c r="J1333" s="2">
        <v>375319</v>
      </c>
      <c r="K1333" s="2">
        <v>211592</v>
      </c>
      <c r="L1333" s="2">
        <v>369</v>
      </c>
    </row>
    <row r="1334" spans="1:12">
      <c r="A1334" s="2">
        <v>1991</v>
      </c>
      <c r="B1334" s="2">
        <v>1</v>
      </c>
      <c r="C1334" s="2" t="s">
        <v>190</v>
      </c>
      <c r="D1334" s="2" t="s">
        <v>191</v>
      </c>
      <c r="E1334" s="2" t="s">
        <v>126</v>
      </c>
      <c r="F1334" s="2">
        <v>0</v>
      </c>
      <c r="G1334" s="2">
        <v>0</v>
      </c>
      <c r="H1334" s="2">
        <v>75957</v>
      </c>
      <c r="I1334" s="2">
        <v>11</v>
      </c>
      <c r="J1334" s="2">
        <v>75957</v>
      </c>
      <c r="K1334" s="2">
        <v>6774</v>
      </c>
      <c r="L1334" s="2">
        <v>13</v>
      </c>
    </row>
    <row r="1335" spans="1:12">
      <c r="A1335" s="2">
        <v>1991</v>
      </c>
      <c r="B1335" s="2">
        <v>1</v>
      </c>
      <c r="C1335" s="2" t="s">
        <v>190</v>
      </c>
      <c r="D1335" s="2" t="s">
        <v>191</v>
      </c>
      <c r="E1335" s="2" t="s">
        <v>127</v>
      </c>
      <c r="F1335" s="2">
        <v>0</v>
      </c>
      <c r="G1335" s="2">
        <v>0</v>
      </c>
      <c r="H1335" s="2">
        <v>7715237</v>
      </c>
      <c r="I1335" s="2">
        <v>900</v>
      </c>
      <c r="J1335" s="2">
        <v>7715237</v>
      </c>
      <c r="K1335" s="2">
        <v>461411</v>
      </c>
      <c r="L1335" s="2">
        <v>965</v>
      </c>
    </row>
    <row r="1336" spans="1:12">
      <c r="A1336" s="2">
        <v>1991</v>
      </c>
      <c r="B1336" s="2">
        <v>1</v>
      </c>
      <c r="C1336" s="2" t="s">
        <v>190</v>
      </c>
      <c r="D1336" s="2" t="s">
        <v>186</v>
      </c>
      <c r="E1336" s="2" t="s">
        <v>126</v>
      </c>
      <c r="F1336" s="2">
        <v>0</v>
      </c>
      <c r="G1336" s="2">
        <v>0</v>
      </c>
      <c r="H1336" s="2">
        <v>9056044</v>
      </c>
      <c r="I1336" s="2">
        <v>890</v>
      </c>
      <c r="J1336" s="2">
        <v>9056044</v>
      </c>
      <c r="K1336" s="2">
        <v>521015</v>
      </c>
      <c r="L1336" s="2">
        <v>1057</v>
      </c>
    </row>
    <row r="1337" spans="1:12">
      <c r="A1337" s="2">
        <v>1991</v>
      </c>
      <c r="B1337" s="2">
        <v>1</v>
      </c>
      <c r="C1337" s="2" t="s">
        <v>190</v>
      </c>
      <c r="D1337" s="2" t="s">
        <v>186</v>
      </c>
      <c r="E1337" s="2" t="s">
        <v>128</v>
      </c>
      <c r="F1337" s="2">
        <v>0</v>
      </c>
      <c r="G1337" s="2">
        <v>0</v>
      </c>
      <c r="H1337" s="2">
        <v>44764820</v>
      </c>
      <c r="I1337" s="2">
        <v>2451</v>
      </c>
      <c r="J1337" s="2">
        <v>44764820</v>
      </c>
      <c r="K1337" s="2">
        <v>1487977</v>
      </c>
      <c r="L1337" s="2">
        <v>2914</v>
      </c>
    </row>
    <row r="1338" spans="1:12">
      <c r="A1338" s="2">
        <v>1991</v>
      </c>
      <c r="B1338" s="2">
        <v>1</v>
      </c>
      <c r="C1338" s="2" t="s">
        <v>187</v>
      </c>
      <c r="D1338" s="2" t="s">
        <v>195</v>
      </c>
      <c r="E1338" s="2" t="s">
        <v>129</v>
      </c>
      <c r="F1338" s="2">
        <v>0</v>
      </c>
      <c r="G1338" s="2">
        <v>0</v>
      </c>
      <c r="H1338" s="2">
        <v>378890</v>
      </c>
      <c r="I1338" s="2">
        <v>89</v>
      </c>
      <c r="J1338" s="2">
        <v>378890</v>
      </c>
      <c r="K1338" s="2">
        <v>56923</v>
      </c>
      <c r="L1338" s="2">
        <v>106</v>
      </c>
    </row>
    <row r="1339" spans="1:12">
      <c r="A1339" s="2">
        <v>1991</v>
      </c>
      <c r="B1339" s="2">
        <v>1</v>
      </c>
      <c r="C1339" s="2" t="s">
        <v>187</v>
      </c>
      <c r="D1339" s="2" t="s">
        <v>196</v>
      </c>
      <c r="E1339" s="2" t="s">
        <v>136</v>
      </c>
      <c r="F1339" s="2">
        <v>0</v>
      </c>
      <c r="G1339" s="2">
        <v>0</v>
      </c>
      <c r="H1339" s="2">
        <v>0</v>
      </c>
      <c r="I1339" s="2">
        <v>1</v>
      </c>
      <c r="J1339" s="2">
        <v>0</v>
      </c>
      <c r="K1339" s="2">
        <v>9735</v>
      </c>
      <c r="L1339" s="2">
        <v>27</v>
      </c>
    </row>
    <row r="1340" spans="1:12">
      <c r="A1340" s="2">
        <v>1991</v>
      </c>
      <c r="B1340" s="2">
        <v>1</v>
      </c>
      <c r="C1340" s="2" t="s">
        <v>187</v>
      </c>
      <c r="D1340" s="2" t="s">
        <v>196</v>
      </c>
      <c r="E1340" s="2" t="s">
        <v>130</v>
      </c>
      <c r="F1340" s="2">
        <v>0</v>
      </c>
      <c r="G1340" s="2">
        <v>0</v>
      </c>
      <c r="H1340" s="2">
        <v>1207039</v>
      </c>
      <c r="I1340" s="2">
        <v>607</v>
      </c>
      <c r="J1340" s="2">
        <v>1207039</v>
      </c>
      <c r="K1340" s="2">
        <v>321923</v>
      </c>
      <c r="L1340" s="2">
        <v>723</v>
      </c>
    </row>
    <row r="1341" spans="1:12">
      <c r="A1341" s="2">
        <v>1991</v>
      </c>
      <c r="B1341" s="2">
        <v>1</v>
      </c>
      <c r="C1341" s="2" t="s">
        <v>197</v>
      </c>
      <c r="D1341" s="2" t="s">
        <v>11</v>
      </c>
      <c r="E1341" s="2" t="s">
        <v>131</v>
      </c>
      <c r="F1341" s="2">
        <v>0</v>
      </c>
      <c r="G1341" s="2">
        <v>0</v>
      </c>
      <c r="H1341" s="2">
        <v>3411076</v>
      </c>
      <c r="I1341" s="2">
        <v>858</v>
      </c>
      <c r="J1341" s="2">
        <v>3411076</v>
      </c>
      <c r="K1341" s="2">
        <v>502555</v>
      </c>
      <c r="L1341" s="2">
        <v>913</v>
      </c>
    </row>
    <row r="1342" spans="1:12">
      <c r="A1342" s="2">
        <v>1991</v>
      </c>
      <c r="B1342" s="2">
        <v>1</v>
      </c>
      <c r="C1342" s="2" t="s">
        <v>197</v>
      </c>
      <c r="D1342" s="2" t="s">
        <v>267</v>
      </c>
      <c r="E1342" s="2" t="s">
        <v>288</v>
      </c>
      <c r="F1342" s="2">
        <v>0</v>
      </c>
      <c r="G1342" s="2">
        <v>0</v>
      </c>
      <c r="H1342" s="2">
        <v>0</v>
      </c>
      <c r="I1342" s="2">
        <v>6</v>
      </c>
      <c r="J1342" s="2">
        <v>0</v>
      </c>
      <c r="K1342" s="2">
        <v>1616</v>
      </c>
      <c r="L1342" s="2">
        <v>9</v>
      </c>
    </row>
    <row r="1343" spans="1:12">
      <c r="A1343" s="2">
        <v>1991</v>
      </c>
      <c r="B1343" s="2">
        <v>1</v>
      </c>
      <c r="C1343" s="2" t="s">
        <v>197</v>
      </c>
      <c r="D1343" s="2" t="s">
        <v>268</v>
      </c>
      <c r="E1343" s="2" t="s">
        <v>288</v>
      </c>
      <c r="F1343" s="2">
        <v>1445575</v>
      </c>
      <c r="G1343" s="2">
        <v>304</v>
      </c>
      <c r="H1343" s="2">
        <v>2188814</v>
      </c>
      <c r="I1343" s="2">
        <v>617</v>
      </c>
      <c r="J1343" s="2">
        <v>3634389</v>
      </c>
      <c r="K1343" s="2">
        <v>600262</v>
      </c>
      <c r="L1343" s="2">
        <v>1221</v>
      </c>
    </row>
    <row r="1344" spans="1:12">
      <c r="A1344" s="2">
        <v>1991</v>
      </c>
      <c r="B1344" s="2">
        <v>1</v>
      </c>
      <c r="C1344" s="2" t="s">
        <v>197</v>
      </c>
      <c r="D1344" s="2" t="s">
        <v>268</v>
      </c>
      <c r="E1344" s="2" t="s">
        <v>128</v>
      </c>
      <c r="F1344" s="2">
        <v>614129</v>
      </c>
      <c r="G1344" s="2">
        <v>205</v>
      </c>
      <c r="H1344" s="2">
        <v>4084148</v>
      </c>
      <c r="I1344" s="2">
        <v>1248</v>
      </c>
      <c r="J1344" s="2">
        <v>4787179</v>
      </c>
      <c r="K1344" s="2">
        <v>915689</v>
      </c>
      <c r="L1344" s="2">
        <v>1718</v>
      </c>
    </row>
    <row r="1345" spans="1:12">
      <c r="A1345" s="2">
        <v>1991</v>
      </c>
      <c r="B1345" s="2">
        <v>1</v>
      </c>
      <c r="C1345" s="2" t="s">
        <v>197</v>
      </c>
      <c r="D1345" s="2" t="s">
        <v>269</v>
      </c>
      <c r="E1345" s="2" t="s">
        <v>288</v>
      </c>
      <c r="F1345" s="2">
        <v>287768</v>
      </c>
      <c r="G1345" s="2">
        <v>204</v>
      </c>
      <c r="H1345" s="2">
        <v>0</v>
      </c>
      <c r="I1345" s="2">
        <v>1</v>
      </c>
      <c r="J1345" s="2">
        <v>287768</v>
      </c>
      <c r="K1345" s="2">
        <v>148154</v>
      </c>
      <c r="L1345" s="2">
        <v>291</v>
      </c>
    </row>
    <row r="1346" spans="1:12">
      <c r="A1346" s="2">
        <v>1991</v>
      </c>
      <c r="B1346" s="2">
        <v>1</v>
      </c>
      <c r="C1346" s="2" t="s">
        <v>197</v>
      </c>
      <c r="D1346" s="2" t="s">
        <v>269</v>
      </c>
      <c r="E1346" s="2" t="s">
        <v>132</v>
      </c>
      <c r="F1346" s="2">
        <v>3402</v>
      </c>
      <c r="G1346" s="2">
        <v>21</v>
      </c>
      <c r="H1346" s="2">
        <v>261389</v>
      </c>
      <c r="I1346" s="2">
        <v>96</v>
      </c>
      <c r="J1346" s="2">
        <v>264791</v>
      </c>
      <c r="K1346" s="2">
        <v>76922</v>
      </c>
      <c r="L1346" s="2">
        <v>153</v>
      </c>
    </row>
    <row r="1347" spans="1:12">
      <c r="A1347" s="2">
        <v>1991</v>
      </c>
      <c r="B1347" s="2">
        <v>1</v>
      </c>
      <c r="C1347" s="2" t="s">
        <v>197</v>
      </c>
      <c r="D1347" s="2" t="s">
        <v>109</v>
      </c>
      <c r="E1347" s="2" t="s">
        <v>132</v>
      </c>
      <c r="F1347" s="2">
        <v>0</v>
      </c>
      <c r="G1347" s="2">
        <v>0</v>
      </c>
      <c r="H1347" s="2">
        <v>4893788</v>
      </c>
      <c r="I1347" s="2">
        <v>1269</v>
      </c>
      <c r="J1347" s="2">
        <v>4893788</v>
      </c>
      <c r="K1347" s="2">
        <v>849203</v>
      </c>
      <c r="L1347" s="2">
        <v>1570</v>
      </c>
    </row>
    <row r="1348" spans="1:12">
      <c r="A1348" s="2">
        <v>1991</v>
      </c>
      <c r="B1348" s="2">
        <v>1</v>
      </c>
      <c r="C1348" s="2" t="s">
        <v>197</v>
      </c>
      <c r="D1348" s="2" t="s">
        <v>110</v>
      </c>
      <c r="E1348" s="2" t="s">
        <v>288</v>
      </c>
      <c r="F1348" s="2">
        <v>1061685</v>
      </c>
      <c r="G1348" s="2">
        <v>387</v>
      </c>
      <c r="H1348" s="2">
        <v>0</v>
      </c>
      <c r="I1348" s="2">
        <v>0</v>
      </c>
      <c r="J1348" s="2">
        <v>1061685</v>
      </c>
      <c r="K1348" s="2">
        <v>377215</v>
      </c>
      <c r="L1348" s="2">
        <v>711</v>
      </c>
    </row>
    <row r="1349" spans="1:12">
      <c r="A1349" s="2">
        <v>1991</v>
      </c>
      <c r="B1349" s="2">
        <v>1</v>
      </c>
      <c r="C1349" s="2" t="s">
        <v>197</v>
      </c>
      <c r="D1349" s="2" t="s">
        <v>110</v>
      </c>
      <c r="E1349" s="2" t="s">
        <v>133</v>
      </c>
      <c r="F1349" s="2">
        <v>5523502</v>
      </c>
      <c r="G1349" s="2">
        <v>1873</v>
      </c>
      <c r="H1349" s="2">
        <v>0</v>
      </c>
      <c r="I1349" s="2">
        <v>0</v>
      </c>
      <c r="J1349" s="2">
        <v>5523502</v>
      </c>
      <c r="K1349" s="2">
        <v>1315781</v>
      </c>
      <c r="L1349" s="2">
        <v>2421</v>
      </c>
    </row>
    <row r="1350" spans="1:12">
      <c r="A1350" s="2">
        <v>1991</v>
      </c>
      <c r="B1350" s="2">
        <v>1</v>
      </c>
      <c r="C1350" s="2" t="s">
        <v>197</v>
      </c>
      <c r="D1350" s="2" t="s">
        <v>111</v>
      </c>
      <c r="E1350" s="2" t="s">
        <v>128</v>
      </c>
      <c r="F1350" s="2">
        <v>0</v>
      </c>
      <c r="G1350" s="2">
        <v>0</v>
      </c>
      <c r="H1350" s="2">
        <v>14931</v>
      </c>
      <c r="I1350" s="2">
        <v>3</v>
      </c>
      <c r="J1350" s="2">
        <v>14931</v>
      </c>
      <c r="K1350" s="2">
        <v>926</v>
      </c>
      <c r="L1350" s="2">
        <v>3</v>
      </c>
    </row>
    <row r="1351" spans="1:12">
      <c r="A1351" s="2">
        <v>1991</v>
      </c>
      <c r="B1351" s="2">
        <v>2</v>
      </c>
      <c r="E1351" s="2" t="s">
        <v>121</v>
      </c>
      <c r="F1351" s="2">
        <v>0</v>
      </c>
      <c r="G1351" s="2">
        <v>1</v>
      </c>
      <c r="H1351" s="2">
        <v>0</v>
      </c>
      <c r="I1351" s="2">
        <v>0</v>
      </c>
      <c r="J1351" s="2">
        <v>0</v>
      </c>
      <c r="K1351" s="2">
        <v>2400</v>
      </c>
      <c r="L1351" s="2">
        <v>5</v>
      </c>
    </row>
    <row r="1352" spans="1:12">
      <c r="A1352" s="2">
        <v>1991</v>
      </c>
      <c r="B1352" s="2">
        <v>2</v>
      </c>
      <c r="C1352" s="2" t="s">
        <v>277</v>
      </c>
      <c r="D1352" s="2" t="s">
        <v>278</v>
      </c>
      <c r="E1352" s="2" t="s">
        <v>113</v>
      </c>
      <c r="F1352" s="2">
        <v>17212823</v>
      </c>
      <c r="G1352" s="2">
        <v>10863</v>
      </c>
      <c r="H1352" s="2">
        <v>9410521</v>
      </c>
      <c r="I1352" s="2">
        <v>5046</v>
      </c>
      <c r="J1352" s="2">
        <v>26958122</v>
      </c>
      <c r="K1352" s="2">
        <v>10762643</v>
      </c>
      <c r="L1352" s="2">
        <v>21163</v>
      </c>
    </row>
    <row r="1353" spans="1:12">
      <c r="A1353" s="2">
        <v>1991</v>
      </c>
      <c r="B1353" s="2">
        <v>2</v>
      </c>
      <c r="C1353" s="2" t="s">
        <v>277</v>
      </c>
      <c r="D1353" s="2" t="s">
        <v>278</v>
      </c>
      <c r="E1353" s="2" t="s">
        <v>114</v>
      </c>
      <c r="F1353" s="2">
        <v>602087</v>
      </c>
      <c r="G1353" s="2">
        <v>634</v>
      </c>
      <c r="H1353" s="2">
        <v>98208</v>
      </c>
      <c r="I1353" s="2">
        <v>96</v>
      </c>
      <c r="J1353" s="2">
        <v>705028</v>
      </c>
      <c r="K1353" s="2">
        <v>496900</v>
      </c>
      <c r="L1353" s="2">
        <v>967</v>
      </c>
    </row>
    <row r="1354" spans="1:12">
      <c r="A1354" s="2">
        <v>1991</v>
      </c>
      <c r="B1354" s="2">
        <v>2</v>
      </c>
      <c r="C1354" s="2" t="s">
        <v>277</v>
      </c>
      <c r="D1354" s="2" t="s">
        <v>278</v>
      </c>
      <c r="E1354" s="2" t="s">
        <v>115</v>
      </c>
      <c r="F1354" s="2">
        <v>7994955</v>
      </c>
      <c r="G1354" s="2">
        <v>6025</v>
      </c>
      <c r="H1354" s="2">
        <v>1945156</v>
      </c>
      <c r="I1354" s="2">
        <v>1127</v>
      </c>
      <c r="J1354" s="2">
        <v>9999912</v>
      </c>
      <c r="K1354" s="2">
        <v>4895854</v>
      </c>
      <c r="L1354" s="2">
        <v>9896</v>
      </c>
    </row>
    <row r="1355" spans="1:12">
      <c r="A1355" s="2">
        <v>1991</v>
      </c>
      <c r="B1355" s="2">
        <v>2</v>
      </c>
      <c r="C1355" s="2" t="s">
        <v>277</v>
      </c>
      <c r="D1355" s="2" t="s">
        <v>278</v>
      </c>
      <c r="E1355" s="2" t="s">
        <v>325</v>
      </c>
      <c r="F1355" s="2">
        <v>17872405</v>
      </c>
      <c r="G1355" s="2">
        <v>10399</v>
      </c>
      <c r="H1355" s="2">
        <v>9864507</v>
      </c>
      <c r="I1355" s="2">
        <v>3687</v>
      </c>
      <c r="J1355" s="2">
        <v>27868353</v>
      </c>
      <c r="K1355" s="2">
        <v>9702983</v>
      </c>
      <c r="L1355" s="2">
        <v>18504</v>
      </c>
    </row>
    <row r="1356" spans="1:12">
      <c r="A1356" s="2">
        <v>1991</v>
      </c>
      <c r="B1356" s="2">
        <v>2</v>
      </c>
      <c r="C1356" s="2" t="s">
        <v>277</v>
      </c>
      <c r="D1356" s="2" t="s">
        <v>279</v>
      </c>
      <c r="E1356" s="2" t="s">
        <v>116</v>
      </c>
      <c r="F1356" s="2">
        <v>485053</v>
      </c>
      <c r="G1356" s="2">
        <v>238</v>
      </c>
      <c r="H1356" s="2">
        <v>259599</v>
      </c>
      <c r="I1356" s="2">
        <v>274</v>
      </c>
      <c r="J1356" s="2">
        <v>744652</v>
      </c>
      <c r="K1356" s="2">
        <v>319331</v>
      </c>
      <c r="L1356" s="2">
        <v>632</v>
      </c>
    </row>
    <row r="1357" spans="1:12">
      <c r="A1357" s="2">
        <v>1991</v>
      </c>
      <c r="B1357" s="2">
        <v>2</v>
      </c>
      <c r="C1357" s="2" t="s">
        <v>277</v>
      </c>
      <c r="D1357" s="2" t="s">
        <v>279</v>
      </c>
      <c r="E1357" s="2" t="s">
        <v>117</v>
      </c>
      <c r="F1357" s="2">
        <v>3435839</v>
      </c>
      <c r="G1357" s="2">
        <v>1819</v>
      </c>
      <c r="H1357" s="2">
        <v>4092071</v>
      </c>
      <c r="I1357" s="2">
        <v>2601</v>
      </c>
      <c r="J1357" s="2">
        <v>7723013</v>
      </c>
      <c r="K1357" s="2">
        <v>3108417</v>
      </c>
      <c r="L1357" s="2">
        <v>5704</v>
      </c>
    </row>
    <row r="1358" spans="1:12">
      <c r="A1358" s="2">
        <v>1991</v>
      </c>
      <c r="B1358" s="2">
        <v>2</v>
      </c>
      <c r="C1358" s="2" t="s">
        <v>277</v>
      </c>
      <c r="D1358" s="2" t="s">
        <v>279</v>
      </c>
      <c r="E1358" s="2" t="s">
        <v>112</v>
      </c>
      <c r="F1358" s="2">
        <v>10384387</v>
      </c>
      <c r="G1358" s="2">
        <v>6573</v>
      </c>
      <c r="H1358" s="2">
        <v>5222215</v>
      </c>
      <c r="I1358" s="2">
        <v>3270</v>
      </c>
      <c r="J1358" s="2">
        <v>15734994</v>
      </c>
      <c r="K1358" s="2">
        <v>6676109</v>
      </c>
      <c r="L1358" s="2">
        <v>12551</v>
      </c>
    </row>
    <row r="1359" spans="1:12">
      <c r="A1359" s="2">
        <v>1991</v>
      </c>
      <c r="B1359" s="2">
        <v>2</v>
      </c>
      <c r="C1359" s="2" t="s">
        <v>277</v>
      </c>
      <c r="D1359" s="2" t="s">
        <v>279</v>
      </c>
      <c r="E1359" s="2" t="s">
        <v>325</v>
      </c>
      <c r="F1359" s="2">
        <v>10937834</v>
      </c>
      <c r="G1359" s="2">
        <v>6301</v>
      </c>
      <c r="H1359" s="2">
        <v>1483202</v>
      </c>
      <c r="I1359" s="2">
        <v>850</v>
      </c>
      <c r="J1359" s="2">
        <v>12429433</v>
      </c>
      <c r="K1359" s="2">
        <v>4720361</v>
      </c>
      <c r="L1359" s="2">
        <v>9101</v>
      </c>
    </row>
    <row r="1360" spans="1:12">
      <c r="A1360" s="2">
        <v>1991</v>
      </c>
      <c r="B1360" s="2">
        <v>2</v>
      </c>
      <c r="C1360" s="2" t="s">
        <v>277</v>
      </c>
      <c r="D1360" s="2" t="s">
        <v>280</v>
      </c>
      <c r="E1360" s="2" t="s">
        <v>112</v>
      </c>
      <c r="F1360" s="2">
        <v>73901</v>
      </c>
      <c r="G1360" s="2">
        <v>227</v>
      </c>
      <c r="H1360" s="2">
        <v>421362</v>
      </c>
      <c r="I1360" s="2">
        <v>667</v>
      </c>
      <c r="J1360" s="2">
        <v>814408</v>
      </c>
      <c r="K1360" s="2">
        <v>808721</v>
      </c>
      <c r="L1360" s="2">
        <v>1845</v>
      </c>
    </row>
    <row r="1361" spans="1:12">
      <c r="A1361" s="2">
        <v>1991</v>
      </c>
      <c r="B1361" s="2">
        <v>2</v>
      </c>
      <c r="C1361" s="2" t="s">
        <v>277</v>
      </c>
      <c r="D1361" s="2" t="s">
        <v>281</v>
      </c>
      <c r="E1361" s="2" t="s">
        <v>287</v>
      </c>
      <c r="F1361" s="2">
        <v>4623839</v>
      </c>
      <c r="G1361" s="2">
        <v>3668</v>
      </c>
      <c r="H1361" s="2">
        <v>2449377</v>
      </c>
      <c r="I1361" s="2">
        <v>1564</v>
      </c>
      <c r="J1361" s="2">
        <v>7079408</v>
      </c>
      <c r="K1361" s="2">
        <v>3355416</v>
      </c>
      <c r="L1361" s="2">
        <v>6450</v>
      </c>
    </row>
    <row r="1362" spans="1:12">
      <c r="A1362" s="2">
        <v>1991</v>
      </c>
      <c r="B1362" s="2">
        <v>2</v>
      </c>
      <c r="C1362" s="2" t="s">
        <v>277</v>
      </c>
      <c r="D1362" s="2" t="s">
        <v>281</v>
      </c>
      <c r="E1362" s="2" t="s">
        <v>114</v>
      </c>
      <c r="F1362" s="2">
        <v>219222</v>
      </c>
      <c r="G1362" s="2">
        <v>196</v>
      </c>
      <c r="H1362" s="2">
        <v>175346</v>
      </c>
      <c r="I1362" s="2">
        <v>102</v>
      </c>
      <c r="J1362" s="2">
        <v>394568</v>
      </c>
      <c r="K1362" s="2">
        <v>181445</v>
      </c>
      <c r="L1362" s="2">
        <v>353</v>
      </c>
    </row>
    <row r="1363" spans="1:12">
      <c r="A1363" s="2">
        <v>1991</v>
      </c>
      <c r="B1363" s="2">
        <v>2</v>
      </c>
      <c r="C1363" s="2" t="s">
        <v>328</v>
      </c>
      <c r="D1363" s="2" t="s">
        <v>173</v>
      </c>
      <c r="E1363" s="2" t="s">
        <v>119</v>
      </c>
      <c r="F1363" s="2">
        <v>0</v>
      </c>
      <c r="G1363" s="2">
        <v>0</v>
      </c>
      <c r="H1363" s="2">
        <v>13910</v>
      </c>
      <c r="I1363" s="2">
        <v>19</v>
      </c>
      <c r="J1363" s="2">
        <v>13910</v>
      </c>
      <c r="K1363" s="2">
        <v>7669</v>
      </c>
      <c r="L1363" s="2">
        <v>20</v>
      </c>
    </row>
    <row r="1364" spans="1:12">
      <c r="A1364" s="2">
        <v>1991</v>
      </c>
      <c r="B1364" s="2">
        <v>2</v>
      </c>
      <c r="C1364" s="2" t="s">
        <v>328</v>
      </c>
      <c r="D1364" s="2" t="s">
        <v>181</v>
      </c>
      <c r="E1364" s="2" t="s">
        <v>120</v>
      </c>
      <c r="F1364" s="2">
        <v>0</v>
      </c>
      <c r="G1364" s="2">
        <v>0</v>
      </c>
      <c r="H1364" s="2">
        <v>577366</v>
      </c>
      <c r="I1364" s="2">
        <v>75</v>
      </c>
      <c r="J1364" s="2">
        <v>577366</v>
      </c>
      <c r="K1364" s="2">
        <v>64460</v>
      </c>
      <c r="L1364" s="2">
        <v>110</v>
      </c>
    </row>
    <row r="1365" spans="1:12">
      <c r="A1365" s="2">
        <v>1991</v>
      </c>
      <c r="B1365" s="2">
        <v>2</v>
      </c>
      <c r="C1365" s="2" t="s">
        <v>328</v>
      </c>
      <c r="D1365" s="2" t="s">
        <v>181</v>
      </c>
      <c r="E1365" s="2" t="s">
        <v>286</v>
      </c>
      <c r="F1365" s="2">
        <v>0</v>
      </c>
      <c r="G1365" s="2">
        <v>0</v>
      </c>
      <c r="H1365" s="2">
        <v>12436809</v>
      </c>
      <c r="I1365" s="2">
        <v>3266</v>
      </c>
      <c r="J1365" s="2">
        <v>12436809</v>
      </c>
      <c r="K1365" s="2">
        <v>1922614</v>
      </c>
      <c r="L1365" s="2">
        <v>3572</v>
      </c>
    </row>
    <row r="1366" spans="1:12">
      <c r="A1366" s="2">
        <v>1991</v>
      </c>
      <c r="B1366" s="2">
        <v>2</v>
      </c>
      <c r="C1366" s="2" t="s">
        <v>182</v>
      </c>
      <c r="D1366" s="2" t="s">
        <v>183</v>
      </c>
      <c r="E1366" s="2" t="s">
        <v>121</v>
      </c>
      <c r="F1366" s="2">
        <v>10734534</v>
      </c>
      <c r="G1366" s="2">
        <v>5850</v>
      </c>
      <c r="H1366" s="2">
        <v>3888223</v>
      </c>
      <c r="I1366" s="2">
        <v>1770</v>
      </c>
      <c r="J1366" s="2">
        <v>14742437</v>
      </c>
      <c r="K1366" s="2">
        <v>5287733</v>
      </c>
      <c r="L1366" s="2">
        <v>9701</v>
      </c>
    </row>
    <row r="1367" spans="1:12">
      <c r="A1367" s="2">
        <v>1991</v>
      </c>
      <c r="B1367" s="2">
        <v>2</v>
      </c>
      <c r="C1367" s="2" t="s">
        <v>182</v>
      </c>
      <c r="D1367" s="2" t="s">
        <v>183</v>
      </c>
      <c r="E1367" s="2" t="s">
        <v>289</v>
      </c>
      <c r="F1367" s="2">
        <v>353362</v>
      </c>
      <c r="G1367" s="2">
        <v>153</v>
      </c>
      <c r="H1367" s="2">
        <v>7265305</v>
      </c>
      <c r="I1367" s="2">
        <v>3150</v>
      </c>
      <c r="J1367" s="2">
        <v>7618667</v>
      </c>
      <c r="K1367" s="2">
        <v>2087822</v>
      </c>
      <c r="L1367" s="2">
        <v>3931</v>
      </c>
    </row>
    <row r="1368" spans="1:12">
      <c r="A1368" s="2">
        <v>1991</v>
      </c>
      <c r="B1368" s="2">
        <v>2</v>
      </c>
      <c r="C1368" s="2" t="s">
        <v>182</v>
      </c>
      <c r="D1368" s="2" t="s">
        <v>183</v>
      </c>
      <c r="E1368" s="2" t="s">
        <v>113</v>
      </c>
      <c r="F1368" s="2">
        <v>5988446</v>
      </c>
      <c r="G1368" s="2">
        <v>3184</v>
      </c>
      <c r="H1368" s="2">
        <v>4097546</v>
      </c>
      <c r="I1368" s="2">
        <v>1642</v>
      </c>
      <c r="J1368" s="2">
        <v>10146959</v>
      </c>
      <c r="K1368" s="2">
        <v>3193208</v>
      </c>
      <c r="L1368" s="2">
        <v>5897</v>
      </c>
    </row>
    <row r="1369" spans="1:12">
      <c r="A1369" s="2">
        <v>1991</v>
      </c>
      <c r="B1369" s="2">
        <v>2</v>
      </c>
      <c r="C1369" s="2" t="s">
        <v>182</v>
      </c>
      <c r="D1369" s="2" t="s">
        <v>184</v>
      </c>
      <c r="E1369" s="2" t="s">
        <v>122</v>
      </c>
      <c r="F1369" s="2">
        <v>0</v>
      </c>
      <c r="G1369" s="2">
        <v>0</v>
      </c>
      <c r="H1369" s="2">
        <v>94904</v>
      </c>
      <c r="I1369" s="2">
        <v>70</v>
      </c>
      <c r="J1369" s="2">
        <v>94904</v>
      </c>
      <c r="K1369" s="2">
        <v>35626</v>
      </c>
      <c r="L1369" s="2">
        <v>75</v>
      </c>
    </row>
    <row r="1370" spans="1:12">
      <c r="A1370" s="2">
        <v>1991</v>
      </c>
      <c r="B1370" s="2">
        <v>2</v>
      </c>
      <c r="C1370" s="2" t="s">
        <v>182</v>
      </c>
      <c r="D1370" s="2" t="s">
        <v>184</v>
      </c>
      <c r="E1370" s="2" t="s">
        <v>123</v>
      </c>
      <c r="F1370" s="2">
        <v>0</v>
      </c>
      <c r="G1370" s="2">
        <v>0</v>
      </c>
      <c r="H1370" s="2">
        <v>120143</v>
      </c>
      <c r="I1370" s="2">
        <v>106</v>
      </c>
      <c r="J1370" s="2">
        <v>120143</v>
      </c>
      <c r="K1370" s="2">
        <v>58488</v>
      </c>
      <c r="L1370" s="2">
        <v>131</v>
      </c>
    </row>
    <row r="1371" spans="1:12">
      <c r="A1371" s="2">
        <v>1991</v>
      </c>
      <c r="B1371" s="2">
        <v>2</v>
      </c>
      <c r="C1371" s="2" t="s">
        <v>182</v>
      </c>
      <c r="D1371" s="2" t="s">
        <v>184</v>
      </c>
      <c r="E1371" s="2" t="s">
        <v>124</v>
      </c>
      <c r="F1371" s="2">
        <v>0</v>
      </c>
      <c r="G1371" s="2">
        <v>0</v>
      </c>
      <c r="H1371" s="2">
        <v>447498</v>
      </c>
      <c r="I1371" s="2">
        <v>458</v>
      </c>
      <c r="J1371" s="2">
        <v>491303</v>
      </c>
      <c r="K1371" s="2">
        <v>260732</v>
      </c>
      <c r="L1371" s="2">
        <v>545</v>
      </c>
    </row>
    <row r="1372" spans="1:12">
      <c r="A1372" s="2">
        <v>1991</v>
      </c>
      <c r="B1372" s="2">
        <v>2</v>
      </c>
      <c r="C1372" s="2" t="s">
        <v>182</v>
      </c>
      <c r="D1372" s="2" t="s">
        <v>184</v>
      </c>
      <c r="E1372" s="2" t="s">
        <v>125</v>
      </c>
      <c r="F1372" s="2">
        <v>9744</v>
      </c>
      <c r="G1372" s="2">
        <v>32</v>
      </c>
      <c r="H1372" s="2">
        <v>413365</v>
      </c>
      <c r="I1372" s="2">
        <v>328</v>
      </c>
      <c r="J1372" s="2">
        <v>423109</v>
      </c>
      <c r="K1372" s="2">
        <v>222732</v>
      </c>
      <c r="L1372" s="2">
        <v>406</v>
      </c>
    </row>
    <row r="1373" spans="1:12">
      <c r="A1373" s="2">
        <v>1991</v>
      </c>
      <c r="B1373" s="2">
        <v>2</v>
      </c>
      <c r="C1373" s="2" t="s">
        <v>190</v>
      </c>
      <c r="D1373" s="2" t="s">
        <v>191</v>
      </c>
      <c r="E1373" s="2" t="s">
        <v>126</v>
      </c>
      <c r="F1373" s="2">
        <v>0</v>
      </c>
      <c r="G1373" s="2">
        <v>0</v>
      </c>
      <c r="H1373" s="2">
        <v>59085</v>
      </c>
      <c r="I1373" s="2">
        <v>11</v>
      </c>
      <c r="J1373" s="2">
        <v>59085</v>
      </c>
      <c r="K1373" s="2">
        <v>6933</v>
      </c>
      <c r="L1373" s="2">
        <v>13</v>
      </c>
    </row>
    <row r="1374" spans="1:12">
      <c r="A1374" s="2">
        <v>1991</v>
      </c>
      <c r="B1374" s="2">
        <v>2</v>
      </c>
      <c r="C1374" s="2" t="s">
        <v>190</v>
      </c>
      <c r="D1374" s="2" t="s">
        <v>191</v>
      </c>
      <c r="E1374" s="2" t="s">
        <v>127</v>
      </c>
      <c r="F1374" s="2">
        <v>0</v>
      </c>
      <c r="G1374" s="2">
        <v>0</v>
      </c>
      <c r="H1374" s="2">
        <v>6543907</v>
      </c>
      <c r="I1374" s="2">
        <v>906</v>
      </c>
      <c r="J1374" s="2">
        <v>6543907</v>
      </c>
      <c r="K1374" s="2">
        <v>478836</v>
      </c>
      <c r="L1374" s="2">
        <v>970</v>
      </c>
    </row>
    <row r="1375" spans="1:12">
      <c r="A1375" s="2">
        <v>1991</v>
      </c>
      <c r="B1375" s="2">
        <v>2</v>
      </c>
      <c r="C1375" s="2" t="s">
        <v>190</v>
      </c>
      <c r="D1375" s="2" t="s">
        <v>186</v>
      </c>
      <c r="E1375" s="2" t="s">
        <v>126</v>
      </c>
      <c r="F1375" s="2">
        <v>0</v>
      </c>
      <c r="G1375" s="2">
        <v>0</v>
      </c>
      <c r="H1375" s="2">
        <v>8751108</v>
      </c>
      <c r="I1375" s="2">
        <v>902</v>
      </c>
      <c r="J1375" s="2">
        <v>8751108</v>
      </c>
      <c r="K1375" s="2">
        <v>533206</v>
      </c>
      <c r="L1375" s="2">
        <v>1063</v>
      </c>
    </row>
    <row r="1376" spans="1:12">
      <c r="A1376" s="2">
        <v>1991</v>
      </c>
      <c r="B1376" s="2">
        <v>2</v>
      </c>
      <c r="C1376" s="2" t="s">
        <v>190</v>
      </c>
      <c r="D1376" s="2" t="s">
        <v>186</v>
      </c>
      <c r="E1376" s="2" t="s">
        <v>128</v>
      </c>
      <c r="F1376" s="2">
        <v>0</v>
      </c>
      <c r="G1376" s="2">
        <v>0</v>
      </c>
      <c r="H1376" s="2">
        <v>40390643</v>
      </c>
      <c r="I1376" s="2">
        <v>2543</v>
      </c>
      <c r="J1376" s="2">
        <v>40390643</v>
      </c>
      <c r="K1376" s="2">
        <v>1603493</v>
      </c>
      <c r="L1376" s="2">
        <v>3004</v>
      </c>
    </row>
    <row r="1377" spans="1:12">
      <c r="A1377" s="2">
        <v>1991</v>
      </c>
      <c r="B1377" s="2">
        <v>2</v>
      </c>
      <c r="C1377" s="2" t="s">
        <v>187</v>
      </c>
      <c r="D1377" s="2" t="s">
        <v>195</v>
      </c>
      <c r="E1377" s="2" t="s">
        <v>129</v>
      </c>
      <c r="F1377" s="2">
        <v>0</v>
      </c>
      <c r="G1377" s="2">
        <v>0</v>
      </c>
      <c r="H1377" s="2">
        <v>373405</v>
      </c>
      <c r="I1377" s="2">
        <v>94</v>
      </c>
      <c r="J1377" s="2">
        <v>373405</v>
      </c>
      <c r="K1377" s="2">
        <v>61477</v>
      </c>
      <c r="L1377" s="2">
        <v>112</v>
      </c>
    </row>
    <row r="1378" spans="1:12">
      <c r="A1378" s="2">
        <v>1991</v>
      </c>
      <c r="B1378" s="2">
        <v>2</v>
      </c>
      <c r="C1378" s="2" t="s">
        <v>187</v>
      </c>
      <c r="D1378" s="2" t="s">
        <v>196</v>
      </c>
      <c r="E1378" s="2" t="s">
        <v>136</v>
      </c>
      <c r="F1378" s="2">
        <v>0</v>
      </c>
      <c r="G1378" s="2">
        <v>0</v>
      </c>
      <c r="H1378" s="2">
        <v>0</v>
      </c>
      <c r="I1378" s="2">
        <v>4</v>
      </c>
      <c r="J1378" s="2">
        <v>0</v>
      </c>
      <c r="K1378" s="2">
        <v>12458</v>
      </c>
      <c r="L1378" s="2">
        <v>30</v>
      </c>
    </row>
    <row r="1379" spans="1:12">
      <c r="A1379" s="2">
        <v>1991</v>
      </c>
      <c r="B1379" s="2">
        <v>2</v>
      </c>
      <c r="C1379" s="2" t="s">
        <v>187</v>
      </c>
      <c r="D1379" s="2" t="s">
        <v>196</v>
      </c>
      <c r="E1379" s="2" t="s">
        <v>130</v>
      </c>
      <c r="F1379" s="2">
        <v>0</v>
      </c>
      <c r="G1379" s="2">
        <v>0</v>
      </c>
      <c r="H1379" s="2">
        <v>1091152</v>
      </c>
      <c r="I1379" s="2">
        <v>525</v>
      </c>
      <c r="J1379" s="2">
        <v>1091152</v>
      </c>
      <c r="K1379" s="2">
        <v>317441</v>
      </c>
      <c r="L1379" s="2">
        <v>644</v>
      </c>
    </row>
    <row r="1380" spans="1:12">
      <c r="A1380" s="2">
        <v>1991</v>
      </c>
      <c r="B1380" s="2">
        <v>2</v>
      </c>
      <c r="C1380" s="2" t="s">
        <v>197</v>
      </c>
      <c r="D1380" s="2" t="s">
        <v>11</v>
      </c>
      <c r="E1380" s="2" t="s">
        <v>131</v>
      </c>
      <c r="F1380" s="2">
        <v>0</v>
      </c>
      <c r="G1380" s="2">
        <v>0</v>
      </c>
      <c r="H1380" s="2">
        <v>3302168</v>
      </c>
      <c r="I1380" s="2">
        <v>863</v>
      </c>
      <c r="J1380" s="2">
        <v>3302168</v>
      </c>
      <c r="K1380" s="2">
        <v>506096</v>
      </c>
      <c r="L1380" s="2">
        <v>918</v>
      </c>
    </row>
    <row r="1381" spans="1:12">
      <c r="A1381" s="2">
        <v>1991</v>
      </c>
      <c r="B1381" s="2">
        <v>2</v>
      </c>
      <c r="C1381" s="2" t="s">
        <v>197</v>
      </c>
      <c r="D1381" s="2" t="s">
        <v>267</v>
      </c>
      <c r="E1381" s="2" t="s">
        <v>288</v>
      </c>
      <c r="F1381" s="2">
        <v>0</v>
      </c>
      <c r="G1381" s="2">
        <v>0</v>
      </c>
      <c r="H1381" s="2">
        <v>0</v>
      </c>
      <c r="I1381" s="2">
        <v>6</v>
      </c>
      <c r="J1381" s="2">
        <v>0</v>
      </c>
      <c r="K1381" s="2">
        <v>2372</v>
      </c>
      <c r="L1381" s="2">
        <v>9</v>
      </c>
    </row>
    <row r="1382" spans="1:12">
      <c r="A1382" s="2">
        <v>1991</v>
      </c>
      <c r="B1382" s="2">
        <v>2</v>
      </c>
      <c r="C1382" s="2" t="s">
        <v>197</v>
      </c>
      <c r="D1382" s="2" t="s">
        <v>268</v>
      </c>
      <c r="E1382" s="2" t="s">
        <v>288</v>
      </c>
      <c r="F1382" s="2">
        <v>1032092</v>
      </c>
      <c r="G1382" s="2">
        <v>265</v>
      </c>
      <c r="H1382" s="2">
        <v>2105939</v>
      </c>
      <c r="I1382" s="2">
        <v>620</v>
      </c>
      <c r="J1382" s="2">
        <v>3138031</v>
      </c>
      <c r="K1382" s="2">
        <v>568848</v>
      </c>
      <c r="L1382" s="2">
        <v>1158</v>
      </c>
    </row>
    <row r="1383" spans="1:12">
      <c r="A1383" s="2">
        <v>1991</v>
      </c>
      <c r="B1383" s="2">
        <v>2</v>
      </c>
      <c r="C1383" s="2" t="s">
        <v>197</v>
      </c>
      <c r="D1383" s="2" t="s">
        <v>268</v>
      </c>
      <c r="E1383" s="2" t="s">
        <v>128</v>
      </c>
      <c r="F1383" s="2">
        <v>647219</v>
      </c>
      <c r="G1383" s="2">
        <v>214</v>
      </c>
      <c r="H1383" s="2">
        <v>4171895</v>
      </c>
      <c r="I1383" s="2">
        <v>1276</v>
      </c>
      <c r="J1383" s="2">
        <v>4876519</v>
      </c>
      <c r="K1383" s="2">
        <v>913372</v>
      </c>
      <c r="L1383" s="2">
        <v>1767</v>
      </c>
    </row>
    <row r="1384" spans="1:12">
      <c r="A1384" s="2">
        <v>1991</v>
      </c>
      <c r="B1384" s="2">
        <v>2</v>
      </c>
      <c r="C1384" s="2" t="s">
        <v>197</v>
      </c>
      <c r="D1384" s="2" t="s">
        <v>269</v>
      </c>
      <c r="E1384" s="2" t="s">
        <v>288</v>
      </c>
      <c r="F1384" s="2">
        <v>267661</v>
      </c>
      <c r="G1384" s="2">
        <v>188</v>
      </c>
      <c r="H1384" s="2">
        <v>0</v>
      </c>
      <c r="I1384" s="2">
        <v>1</v>
      </c>
      <c r="J1384" s="2">
        <v>267661</v>
      </c>
      <c r="K1384" s="2">
        <v>138744</v>
      </c>
      <c r="L1384" s="2">
        <v>301</v>
      </c>
    </row>
    <row r="1385" spans="1:12">
      <c r="A1385" s="2">
        <v>1991</v>
      </c>
      <c r="B1385" s="2">
        <v>2</v>
      </c>
      <c r="C1385" s="2" t="s">
        <v>197</v>
      </c>
      <c r="D1385" s="2" t="s">
        <v>269</v>
      </c>
      <c r="E1385" s="2" t="s">
        <v>132</v>
      </c>
      <c r="F1385" s="2">
        <v>20692</v>
      </c>
      <c r="G1385" s="2">
        <v>47</v>
      </c>
      <c r="H1385" s="2">
        <v>435703</v>
      </c>
      <c r="I1385" s="2">
        <v>117</v>
      </c>
      <c r="J1385" s="2">
        <v>456395</v>
      </c>
      <c r="K1385" s="2">
        <v>95255</v>
      </c>
      <c r="L1385" s="2">
        <v>205</v>
      </c>
    </row>
    <row r="1386" spans="1:12">
      <c r="A1386" s="2">
        <v>1991</v>
      </c>
      <c r="B1386" s="2">
        <v>2</v>
      </c>
      <c r="C1386" s="2" t="s">
        <v>197</v>
      </c>
      <c r="D1386" s="2" t="s">
        <v>109</v>
      </c>
      <c r="E1386" s="2" t="s">
        <v>132</v>
      </c>
      <c r="F1386" s="2">
        <v>0</v>
      </c>
      <c r="G1386" s="2">
        <v>0</v>
      </c>
      <c r="H1386" s="2">
        <v>5495723</v>
      </c>
      <c r="I1386" s="2">
        <v>1349</v>
      </c>
      <c r="J1386" s="2">
        <v>5495723</v>
      </c>
      <c r="K1386" s="2">
        <v>882527</v>
      </c>
      <c r="L1386" s="2">
        <v>1633</v>
      </c>
    </row>
    <row r="1387" spans="1:12">
      <c r="A1387" s="2">
        <v>1991</v>
      </c>
      <c r="B1387" s="2">
        <v>2</v>
      </c>
      <c r="C1387" s="2" t="s">
        <v>197</v>
      </c>
      <c r="D1387" s="2" t="s">
        <v>110</v>
      </c>
      <c r="E1387" s="2" t="s">
        <v>288</v>
      </c>
      <c r="F1387" s="2">
        <v>1040153</v>
      </c>
      <c r="G1387" s="2">
        <v>386</v>
      </c>
      <c r="H1387" s="2">
        <v>0</v>
      </c>
      <c r="I1387" s="2">
        <v>0</v>
      </c>
      <c r="J1387" s="2">
        <v>1040153</v>
      </c>
      <c r="K1387" s="2">
        <v>285534</v>
      </c>
      <c r="L1387" s="2">
        <v>608</v>
      </c>
    </row>
    <row r="1388" spans="1:12">
      <c r="A1388" s="2">
        <v>1991</v>
      </c>
      <c r="B1388" s="2">
        <v>2</v>
      </c>
      <c r="C1388" s="2" t="s">
        <v>197</v>
      </c>
      <c r="D1388" s="2" t="s">
        <v>110</v>
      </c>
      <c r="E1388" s="2" t="s">
        <v>133</v>
      </c>
      <c r="F1388" s="2">
        <v>5315287</v>
      </c>
      <c r="G1388" s="2">
        <v>1803</v>
      </c>
      <c r="H1388" s="2">
        <v>0</v>
      </c>
      <c r="I1388" s="2">
        <v>0</v>
      </c>
      <c r="J1388" s="2">
        <v>5315287</v>
      </c>
      <c r="K1388" s="2">
        <v>1209816</v>
      </c>
      <c r="L1388" s="2">
        <v>2343</v>
      </c>
    </row>
    <row r="1389" spans="1:12">
      <c r="A1389" s="2">
        <v>1991</v>
      </c>
      <c r="B1389" s="2">
        <v>2</v>
      </c>
      <c r="C1389" s="2" t="s">
        <v>197</v>
      </c>
      <c r="D1389" s="2" t="s">
        <v>111</v>
      </c>
      <c r="E1389" s="2" t="s">
        <v>128</v>
      </c>
      <c r="F1389" s="2">
        <v>0</v>
      </c>
      <c r="G1389" s="2">
        <v>0</v>
      </c>
      <c r="H1389" s="2">
        <v>51046</v>
      </c>
      <c r="I1389" s="2">
        <v>3</v>
      </c>
      <c r="J1389" s="2">
        <v>51046</v>
      </c>
      <c r="K1389" s="2">
        <v>1492</v>
      </c>
      <c r="L1389" s="2">
        <v>3</v>
      </c>
    </row>
    <row r="1390" spans="1:12">
      <c r="A1390" s="2">
        <v>1991</v>
      </c>
      <c r="B1390" s="2">
        <v>3</v>
      </c>
      <c r="C1390" s="2" t="s">
        <v>277</v>
      </c>
      <c r="D1390" s="2" t="s">
        <v>278</v>
      </c>
      <c r="E1390" s="2" t="s">
        <v>113</v>
      </c>
      <c r="F1390" s="2">
        <v>17624776</v>
      </c>
      <c r="G1390" s="2">
        <v>10522</v>
      </c>
      <c r="H1390" s="2">
        <v>10891502</v>
      </c>
      <c r="I1390" s="2">
        <v>4730</v>
      </c>
      <c r="J1390" s="2">
        <v>28878034</v>
      </c>
      <c r="K1390" s="2">
        <v>10742058</v>
      </c>
      <c r="L1390" s="2">
        <v>20337</v>
      </c>
    </row>
    <row r="1391" spans="1:12">
      <c r="A1391" s="2">
        <v>1991</v>
      </c>
      <c r="B1391" s="2">
        <v>3</v>
      </c>
      <c r="C1391" s="2" t="s">
        <v>277</v>
      </c>
      <c r="D1391" s="2" t="s">
        <v>278</v>
      </c>
      <c r="E1391" s="2" t="s">
        <v>114</v>
      </c>
      <c r="F1391" s="2">
        <v>546704</v>
      </c>
      <c r="G1391" s="2">
        <v>544</v>
      </c>
      <c r="H1391" s="2">
        <v>111507</v>
      </c>
      <c r="I1391" s="2">
        <v>89</v>
      </c>
      <c r="J1391" s="2">
        <v>665603</v>
      </c>
      <c r="K1391" s="2">
        <v>436168</v>
      </c>
      <c r="L1391" s="2">
        <v>896</v>
      </c>
    </row>
    <row r="1392" spans="1:12">
      <c r="A1392" s="2">
        <v>1991</v>
      </c>
      <c r="B1392" s="2">
        <v>3</v>
      </c>
      <c r="C1392" s="2" t="s">
        <v>277</v>
      </c>
      <c r="D1392" s="2" t="s">
        <v>278</v>
      </c>
      <c r="E1392" s="2" t="s">
        <v>115</v>
      </c>
      <c r="F1392" s="2">
        <v>8496485</v>
      </c>
      <c r="G1392" s="2">
        <v>5974</v>
      </c>
      <c r="H1392" s="2">
        <v>1970382</v>
      </c>
      <c r="I1392" s="2">
        <v>1193</v>
      </c>
      <c r="J1392" s="2">
        <v>10531121</v>
      </c>
      <c r="K1392" s="2">
        <v>5021351</v>
      </c>
      <c r="L1392" s="2">
        <v>10010</v>
      </c>
    </row>
    <row r="1393" spans="1:12">
      <c r="A1393" s="2">
        <v>1991</v>
      </c>
      <c r="B1393" s="2">
        <v>3</v>
      </c>
      <c r="C1393" s="2" t="s">
        <v>277</v>
      </c>
      <c r="D1393" s="2" t="s">
        <v>278</v>
      </c>
      <c r="E1393" s="2" t="s">
        <v>325</v>
      </c>
      <c r="F1393" s="2">
        <v>17308465</v>
      </c>
      <c r="G1393" s="2">
        <v>10433</v>
      </c>
      <c r="H1393" s="2">
        <v>10170470</v>
      </c>
      <c r="I1393" s="2">
        <v>3685</v>
      </c>
      <c r="J1393" s="2">
        <v>27614125</v>
      </c>
      <c r="K1393" s="2">
        <v>9477225</v>
      </c>
      <c r="L1393" s="2">
        <v>18449</v>
      </c>
    </row>
    <row r="1394" spans="1:12">
      <c r="A1394" s="2">
        <v>1991</v>
      </c>
      <c r="B1394" s="2">
        <v>3</v>
      </c>
      <c r="C1394" s="2" t="s">
        <v>277</v>
      </c>
      <c r="D1394" s="2" t="s">
        <v>279</v>
      </c>
      <c r="E1394" s="2" t="s">
        <v>116</v>
      </c>
      <c r="F1394" s="2">
        <v>654559</v>
      </c>
      <c r="G1394" s="2">
        <v>237</v>
      </c>
      <c r="H1394" s="2">
        <v>299704</v>
      </c>
      <c r="I1394" s="2">
        <v>230</v>
      </c>
      <c r="J1394" s="2">
        <v>954263</v>
      </c>
      <c r="K1394" s="2">
        <v>286472</v>
      </c>
      <c r="L1394" s="2">
        <v>582</v>
      </c>
    </row>
    <row r="1395" spans="1:12">
      <c r="A1395" s="2">
        <v>1991</v>
      </c>
      <c r="B1395" s="2">
        <v>3</v>
      </c>
      <c r="C1395" s="2" t="s">
        <v>277</v>
      </c>
      <c r="D1395" s="2" t="s">
        <v>279</v>
      </c>
      <c r="E1395" s="2" t="s">
        <v>117</v>
      </c>
      <c r="F1395" s="2">
        <v>2812976</v>
      </c>
      <c r="G1395" s="2">
        <v>1647</v>
      </c>
      <c r="H1395" s="2">
        <v>4517218</v>
      </c>
      <c r="I1395" s="2">
        <v>2358</v>
      </c>
      <c r="J1395" s="2">
        <v>7511875</v>
      </c>
      <c r="K1395" s="2">
        <v>2870031</v>
      </c>
      <c r="L1395" s="2">
        <v>5260</v>
      </c>
    </row>
    <row r="1396" spans="1:12">
      <c r="A1396" s="2">
        <v>1991</v>
      </c>
      <c r="B1396" s="2">
        <v>3</v>
      </c>
      <c r="C1396" s="2" t="s">
        <v>277</v>
      </c>
      <c r="D1396" s="2" t="s">
        <v>279</v>
      </c>
      <c r="E1396" s="2" t="s">
        <v>112</v>
      </c>
      <c r="F1396" s="2">
        <v>10087191</v>
      </c>
      <c r="G1396" s="2">
        <v>6460</v>
      </c>
      <c r="H1396" s="2">
        <v>5339799</v>
      </c>
      <c r="I1396" s="2">
        <v>3152</v>
      </c>
      <c r="J1396" s="2">
        <v>15597212</v>
      </c>
      <c r="K1396" s="2">
        <v>6384017</v>
      </c>
      <c r="L1396" s="2">
        <v>12306</v>
      </c>
    </row>
    <row r="1397" spans="1:12">
      <c r="A1397" s="2">
        <v>1991</v>
      </c>
      <c r="B1397" s="2">
        <v>3</v>
      </c>
      <c r="C1397" s="2" t="s">
        <v>277</v>
      </c>
      <c r="D1397" s="2" t="s">
        <v>279</v>
      </c>
      <c r="E1397" s="2" t="s">
        <v>325</v>
      </c>
      <c r="F1397" s="2">
        <v>11360976</v>
      </c>
      <c r="G1397" s="2">
        <v>5882</v>
      </c>
      <c r="H1397" s="2">
        <v>1547306</v>
      </c>
      <c r="I1397" s="2">
        <v>834</v>
      </c>
      <c r="J1397" s="2">
        <v>12929343</v>
      </c>
      <c r="K1397" s="2">
        <v>4576449</v>
      </c>
      <c r="L1397" s="2">
        <v>8522</v>
      </c>
    </row>
    <row r="1398" spans="1:12">
      <c r="A1398" s="2">
        <v>1991</v>
      </c>
      <c r="B1398" s="2">
        <v>3</v>
      </c>
      <c r="C1398" s="2" t="s">
        <v>277</v>
      </c>
      <c r="D1398" s="2" t="s">
        <v>280</v>
      </c>
      <c r="E1398" s="2" t="s">
        <v>112</v>
      </c>
      <c r="F1398" s="2">
        <v>69280</v>
      </c>
      <c r="G1398" s="2">
        <v>248</v>
      </c>
      <c r="H1398" s="2">
        <v>425984</v>
      </c>
      <c r="I1398" s="2">
        <v>604</v>
      </c>
      <c r="J1398" s="2">
        <v>896975</v>
      </c>
      <c r="K1398" s="2">
        <v>850809</v>
      </c>
      <c r="L1398" s="2">
        <v>1971</v>
      </c>
    </row>
    <row r="1399" spans="1:12">
      <c r="A1399" s="2">
        <v>1991</v>
      </c>
      <c r="B1399" s="2">
        <v>3</v>
      </c>
      <c r="C1399" s="2" t="s">
        <v>277</v>
      </c>
      <c r="D1399" s="2" t="s">
        <v>281</v>
      </c>
      <c r="E1399" s="2" t="s">
        <v>287</v>
      </c>
      <c r="F1399" s="2">
        <v>3747856</v>
      </c>
      <c r="G1399" s="2">
        <v>3707</v>
      </c>
      <c r="H1399" s="2">
        <v>2704067</v>
      </c>
      <c r="I1399" s="2">
        <v>1583</v>
      </c>
      <c r="J1399" s="2">
        <v>6451923</v>
      </c>
      <c r="K1399" s="2">
        <v>3233819</v>
      </c>
      <c r="L1399" s="2">
        <v>6496</v>
      </c>
    </row>
    <row r="1400" spans="1:12">
      <c r="A1400" s="2">
        <v>1991</v>
      </c>
      <c r="B1400" s="2">
        <v>3</v>
      </c>
      <c r="C1400" s="2" t="s">
        <v>277</v>
      </c>
      <c r="D1400" s="2" t="s">
        <v>281</v>
      </c>
      <c r="E1400" s="2" t="s">
        <v>114</v>
      </c>
      <c r="F1400" s="2">
        <v>150379</v>
      </c>
      <c r="G1400" s="2">
        <v>186</v>
      </c>
      <c r="H1400" s="2">
        <v>186451</v>
      </c>
      <c r="I1400" s="2">
        <v>83</v>
      </c>
      <c r="J1400" s="2">
        <v>336830</v>
      </c>
      <c r="K1400" s="2">
        <v>158516</v>
      </c>
      <c r="L1400" s="2">
        <v>320</v>
      </c>
    </row>
    <row r="1401" spans="1:12">
      <c r="A1401" s="2">
        <v>1991</v>
      </c>
      <c r="B1401" s="2">
        <v>3</v>
      </c>
      <c r="C1401" s="2" t="s">
        <v>328</v>
      </c>
      <c r="D1401" s="2" t="s">
        <v>173</v>
      </c>
      <c r="E1401" s="2" t="s">
        <v>119</v>
      </c>
      <c r="F1401" s="2">
        <v>0</v>
      </c>
      <c r="G1401" s="2">
        <v>0</v>
      </c>
      <c r="H1401" s="2">
        <v>11372</v>
      </c>
      <c r="I1401" s="2">
        <v>11</v>
      </c>
      <c r="J1401" s="2">
        <v>11372</v>
      </c>
      <c r="K1401" s="2">
        <v>5202</v>
      </c>
      <c r="L1401" s="2">
        <v>12</v>
      </c>
    </row>
    <row r="1402" spans="1:12">
      <c r="A1402" s="2">
        <v>1991</v>
      </c>
      <c r="B1402" s="2">
        <v>3</v>
      </c>
      <c r="C1402" s="2" t="s">
        <v>328</v>
      </c>
      <c r="D1402" s="2" t="s">
        <v>181</v>
      </c>
      <c r="E1402" s="2" t="s">
        <v>120</v>
      </c>
      <c r="F1402" s="2">
        <v>0</v>
      </c>
      <c r="G1402" s="2">
        <v>0</v>
      </c>
      <c r="H1402" s="2">
        <v>944068</v>
      </c>
      <c r="I1402" s="2">
        <v>76</v>
      </c>
      <c r="J1402" s="2">
        <v>944068</v>
      </c>
      <c r="K1402" s="2">
        <v>64164</v>
      </c>
      <c r="L1402" s="2">
        <v>110</v>
      </c>
    </row>
    <row r="1403" spans="1:12">
      <c r="A1403" s="2">
        <v>1991</v>
      </c>
      <c r="B1403" s="2">
        <v>3</v>
      </c>
      <c r="C1403" s="2" t="s">
        <v>328</v>
      </c>
      <c r="D1403" s="2" t="s">
        <v>181</v>
      </c>
      <c r="E1403" s="2" t="s">
        <v>286</v>
      </c>
      <c r="F1403" s="2">
        <v>0</v>
      </c>
      <c r="G1403" s="2">
        <v>0</v>
      </c>
      <c r="H1403" s="2">
        <v>15169507</v>
      </c>
      <c r="I1403" s="2">
        <v>3358</v>
      </c>
      <c r="J1403" s="2">
        <v>15169507</v>
      </c>
      <c r="K1403" s="2">
        <v>2042683</v>
      </c>
      <c r="L1403" s="2">
        <v>3667</v>
      </c>
    </row>
    <row r="1404" spans="1:12">
      <c r="A1404" s="2">
        <v>1991</v>
      </c>
      <c r="B1404" s="2">
        <v>3</v>
      </c>
      <c r="C1404" s="2" t="s">
        <v>182</v>
      </c>
      <c r="D1404" s="2" t="s">
        <v>183</v>
      </c>
      <c r="E1404" s="2" t="s">
        <v>121</v>
      </c>
      <c r="F1404" s="2">
        <v>10732945</v>
      </c>
      <c r="G1404" s="2">
        <v>6000</v>
      </c>
      <c r="H1404" s="2">
        <v>4122275</v>
      </c>
      <c r="I1404" s="2">
        <v>1729</v>
      </c>
      <c r="J1404" s="2">
        <v>15045994</v>
      </c>
      <c r="K1404" s="2">
        <v>5413723</v>
      </c>
      <c r="L1404" s="2">
        <v>9843</v>
      </c>
    </row>
    <row r="1405" spans="1:12">
      <c r="A1405" s="2">
        <v>1991</v>
      </c>
      <c r="B1405" s="2">
        <v>3</v>
      </c>
      <c r="C1405" s="2" t="s">
        <v>182</v>
      </c>
      <c r="D1405" s="2" t="s">
        <v>183</v>
      </c>
      <c r="E1405" s="2" t="s">
        <v>289</v>
      </c>
      <c r="F1405" s="2">
        <v>376166</v>
      </c>
      <c r="G1405" s="2">
        <v>200</v>
      </c>
      <c r="H1405" s="2">
        <v>7889904</v>
      </c>
      <c r="I1405" s="2">
        <v>3108</v>
      </c>
      <c r="J1405" s="2">
        <v>8267542</v>
      </c>
      <c r="K1405" s="2">
        <v>2041345</v>
      </c>
      <c r="L1405" s="2">
        <v>3915</v>
      </c>
    </row>
    <row r="1406" spans="1:12">
      <c r="A1406" s="2">
        <v>1991</v>
      </c>
      <c r="B1406" s="2">
        <v>3</v>
      </c>
      <c r="C1406" s="2" t="s">
        <v>182</v>
      </c>
      <c r="D1406" s="2" t="s">
        <v>183</v>
      </c>
      <c r="E1406" s="2" t="s">
        <v>113</v>
      </c>
      <c r="F1406" s="2">
        <v>5877405</v>
      </c>
      <c r="G1406" s="2">
        <v>3145</v>
      </c>
      <c r="H1406" s="2">
        <v>4621598</v>
      </c>
      <c r="I1406" s="2">
        <v>1597</v>
      </c>
      <c r="J1406" s="2">
        <v>10505203</v>
      </c>
      <c r="K1406" s="2">
        <v>3164046</v>
      </c>
      <c r="L1406" s="2">
        <v>5813</v>
      </c>
    </row>
    <row r="1407" spans="1:12">
      <c r="A1407" s="2">
        <v>1991</v>
      </c>
      <c r="B1407" s="2">
        <v>3</v>
      </c>
      <c r="C1407" s="2" t="s">
        <v>182</v>
      </c>
      <c r="D1407" s="2" t="s">
        <v>184</v>
      </c>
      <c r="E1407" s="2" t="s">
        <v>122</v>
      </c>
      <c r="F1407" s="2">
        <v>0</v>
      </c>
      <c r="G1407" s="2">
        <v>0</v>
      </c>
      <c r="H1407" s="2">
        <v>91978</v>
      </c>
      <c r="I1407" s="2">
        <v>73</v>
      </c>
      <c r="J1407" s="2">
        <v>91978</v>
      </c>
      <c r="K1407" s="2">
        <v>35200</v>
      </c>
      <c r="L1407" s="2">
        <v>80</v>
      </c>
    </row>
    <row r="1408" spans="1:12">
      <c r="A1408" s="2">
        <v>1991</v>
      </c>
      <c r="B1408" s="2">
        <v>3</v>
      </c>
      <c r="C1408" s="2" t="s">
        <v>182</v>
      </c>
      <c r="D1408" s="2" t="s">
        <v>184</v>
      </c>
      <c r="E1408" s="2" t="s">
        <v>123</v>
      </c>
      <c r="F1408" s="2">
        <v>0</v>
      </c>
      <c r="G1408" s="2">
        <v>0</v>
      </c>
      <c r="H1408" s="2">
        <v>82747</v>
      </c>
      <c r="I1408" s="2">
        <v>82</v>
      </c>
      <c r="J1408" s="2">
        <v>82747</v>
      </c>
      <c r="K1408" s="2">
        <v>53523</v>
      </c>
      <c r="L1408" s="2">
        <v>103</v>
      </c>
    </row>
    <row r="1409" spans="1:12">
      <c r="A1409" s="2">
        <v>1991</v>
      </c>
      <c r="B1409" s="2">
        <v>3</v>
      </c>
      <c r="C1409" s="2" t="s">
        <v>182</v>
      </c>
      <c r="D1409" s="2" t="s">
        <v>184</v>
      </c>
      <c r="E1409" s="2" t="s">
        <v>124</v>
      </c>
      <c r="F1409" s="2">
        <v>0</v>
      </c>
      <c r="G1409" s="2">
        <v>0</v>
      </c>
      <c r="H1409" s="2">
        <v>618154</v>
      </c>
      <c r="I1409" s="2">
        <v>481</v>
      </c>
      <c r="J1409" s="2">
        <v>643242</v>
      </c>
      <c r="K1409" s="2">
        <v>252705</v>
      </c>
      <c r="L1409" s="2">
        <v>568</v>
      </c>
    </row>
    <row r="1410" spans="1:12">
      <c r="A1410" s="2">
        <v>1991</v>
      </c>
      <c r="B1410" s="2">
        <v>3</v>
      </c>
      <c r="C1410" s="2" t="s">
        <v>182</v>
      </c>
      <c r="D1410" s="2" t="s">
        <v>184</v>
      </c>
      <c r="E1410" s="2" t="s">
        <v>125</v>
      </c>
      <c r="F1410" s="2">
        <v>0</v>
      </c>
      <c r="G1410" s="2">
        <v>0</v>
      </c>
      <c r="H1410" s="2">
        <v>588565</v>
      </c>
      <c r="I1410" s="2">
        <v>391</v>
      </c>
      <c r="J1410" s="2">
        <v>588565</v>
      </c>
      <c r="K1410" s="2">
        <v>257156</v>
      </c>
      <c r="L1410" s="2">
        <v>442</v>
      </c>
    </row>
    <row r="1411" spans="1:12">
      <c r="A1411" s="2">
        <v>1991</v>
      </c>
      <c r="B1411" s="2">
        <v>3</v>
      </c>
      <c r="C1411" s="2" t="s">
        <v>190</v>
      </c>
      <c r="D1411" s="2" t="s">
        <v>191</v>
      </c>
      <c r="E1411" s="2" t="s">
        <v>126</v>
      </c>
      <c r="F1411" s="2">
        <v>0</v>
      </c>
      <c r="G1411" s="2">
        <v>0</v>
      </c>
      <c r="H1411" s="2">
        <v>55416</v>
      </c>
      <c r="I1411" s="2">
        <v>11</v>
      </c>
      <c r="J1411" s="2">
        <v>55416</v>
      </c>
      <c r="K1411" s="2">
        <v>7025</v>
      </c>
      <c r="L1411" s="2">
        <v>13</v>
      </c>
    </row>
    <row r="1412" spans="1:12">
      <c r="A1412" s="2">
        <v>1991</v>
      </c>
      <c r="B1412" s="2">
        <v>3</v>
      </c>
      <c r="C1412" s="2" t="s">
        <v>190</v>
      </c>
      <c r="D1412" s="2" t="s">
        <v>191</v>
      </c>
      <c r="E1412" s="2" t="s">
        <v>127</v>
      </c>
      <c r="F1412" s="2">
        <v>0</v>
      </c>
      <c r="G1412" s="2">
        <v>0</v>
      </c>
      <c r="H1412" s="2">
        <v>7304488</v>
      </c>
      <c r="I1412" s="2">
        <v>896</v>
      </c>
      <c r="J1412" s="2">
        <v>7304488</v>
      </c>
      <c r="K1412" s="2">
        <v>468304</v>
      </c>
      <c r="L1412" s="2">
        <v>959</v>
      </c>
    </row>
    <row r="1413" spans="1:12">
      <c r="A1413" s="2">
        <v>1991</v>
      </c>
      <c r="B1413" s="2">
        <v>3</v>
      </c>
      <c r="C1413" s="2" t="s">
        <v>190</v>
      </c>
      <c r="D1413" s="2" t="s">
        <v>186</v>
      </c>
      <c r="E1413" s="2" t="s">
        <v>126</v>
      </c>
      <c r="F1413" s="2">
        <v>0</v>
      </c>
      <c r="G1413" s="2">
        <v>0</v>
      </c>
      <c r="H1413" s="2">
        <v>8960928</v>
      </c>
      <c r="I1413" s="2">
        <v>910</v>
      </c>
      <c r="J1413" s="2">
        <v>8960928</v>
      </c>
      <c r="K1413" s="2">
        <v>515688</v>
      </c>
      <c r="L1413" s="2">
        <v>1075</v>
      </c>
    </row>
    <row r="1414" spans="1:12">
      <c r="A1414" s="2">
        <v>1991</v>
      </c>
      <c r="B1414" s="2">
        <v>3</v>
      </c>
      <c r="C1414" s="2" t="s">
        <v>190</v>
      </c>
      <c r="D1414" s="2" t="s">
        <v>186</v>
      </c>
      <c r="E1414" s="2" t="s">
        <v>128</v>
      </c>
      <c r="F1414" s="2">
        <v>0</v>
      </c>
      <c r="G1414" s="2">
        <v>0</v>
      </c>
      <c r="H1414" s="2">
        <v>43722565</v>
      </c>
      <c r="I1414" s="2">
        <v>2549</v>
      </c>
      <c r="J1414" s="2">
        <v>43722565</v>
      </c>
      <c r="K1414" s="2">
        <v>1521029</v>
      </c>
      <c r="L1414" s="2">
        <v>3026</v>
      </c>
    </row>
    <row r="1415" spans="1:12">
      <c r="A1415" s="2">
        <v>1991</v>
      </c>
      <c r="B1415" s="2">
        <v>3</v>
      </c>
      <c r="C1415" s="2" t="s">
        <v>187</v>
      </c>
      <c r="D1415" s="2" t="s">
        <v>195</v>
      </c>
      <c r="E1415" s="2" t="s">
        <v>129</v>
      </c>
      <c r="F1415" s="2">
        <v>0</v>
      </c>
      <c r="G1415" s="2">
        <v>0</v>
      </c>
      <c r="H1415" s="2">
        <v>280508</v>
      </c>
      <c r="I1415" s="2">
        <v>100</v>
      </c>
      <c r="J1415" s="2">
        <v>280508</v>
      </c>
      <c r="K1415" s="2">
        <v>61955</v>
      </c>
      <c r="L1415" s="2">
        <v>117</v>
      </c>
    </row>
    <row r="1416" spans="1:12">
      <c r="A1416" s="2">
        <v>1991</v>
      </c>
      <c r="B1416" s="2">
        <v>3</v>
      </c>
      <c r="C1416" s="2" t="s">
        <v>187</v>
      </c>
      <c r="D1416" s="2" t="s">
        <v>196</v>
      </c>
      <c r="E1416" s="2" t="s">
        <v>136</v>
      </c>
      <c r="F1416" s="2">
        <v>0</v>
      </c>
      <c r="G1416" s="2">
        <v>0</v>
      </c>
      <c r="H1416" s="2">
        <v>0</v>
      </c>
      <c r="I1416" s="2">
        <v>0</v>
      </c>
      <c r="J1416" s="2">
        <v>0</v>
      </c>
      <c r="K1416" s="2">
        <v>27306</v>
      </c>
      <c r="L1416" s="2">
        <v>52</v>
      </c>
    </row>
    <row r="1417" spans="1:12">
      <c r="A1417" s="2">
        <v>1991</v>
      </c>
      <c r="B1417" s="2">
        <v>3</v>
      </c>
      <c r="C1417" s="2" t="s">
        <v>187</v>
      </c>
      <c r="D1417" s="2" t="s">
        <v>196</v>
      </c>
      <c r="E1417" s="2" t="s">
        <v>130</v>
      </c>
      <c r="F1417" s="2">
        <v>0</v>
      </c>
      <c r="G1417" s="2">
        <v>0</v>
      </c>
      <c r="H1417" s="2">
        <v>1435897</v>
      </c>
      <c r="I1417" s="2">
        <v>516</v>
      </c>
      <c r="J1417" s="2">
        <v>1435897</v>
      </c>
      <c r="K1417" s="2">
        <v>325970</v>
      </c>
      <c r="L1417" s="2">
        <v>639</v>
      </c>
    </row>
    <row r="1418" spans="1:12">
      <c r="A1418" s="2">
        <v>1991</v>
      </c>
      <c r="B1418" s="2">
        <v>3</v>
      </c>
      <c r="C1418" s="2" t="s">
        <v>197</v>
      </c>
      <c r="D1418" s="2" t="s">
        <v>11</v>
      </c>
      <c r="E1418" s="2" t="s">
        <v>131</v>
      </c>
      <c r="F1418" s="2">
        <v>0</v>
      </c>
      <c r="G1418" s="2">
        <v>0</v>
      </c>
      <c r="H1418" s="2">
        <v>3143942</v>
      </c>
      <c r="I1418" s="2">
        <v>865</v>
      </c>
      <c r="J1418" s="2">
        <v>3143942</v>
      </c>
      <c r="K1418" s="2">
        <v>481207</v>
      </c>
      <c r="L1418" s="2">
        <v>920</v>
      </c>
    </row>
    <row r="1419" spans="1:12">
      <c r="A1419" s="2">
        <v>1991</v>
      </c>
      <c r="B1419" s="2">
        <v>3</v>
      </c>
      <c r="C1419" s="2" t="s">
        <v>197</v>
      </c>
      <c r="D1419" s="2" t="s">
        <v>267</v>
      </c>
      <c r="E1419" s="2" t="s">
        <v>288</v>
      </c>
      <c r="F1419" s="2">
        <v>0</v>
      </c>
      <c r="G1419" s="2">
        <v>0</v>
      </c>
      <c r="H1419" s="2">
        <v>0</v>
      </c>
      <c r="I1419" s="2">
        <v>6</v>
      </c>
      <c r="J1419" s="2">
        <v>0</v>
      </c>
      <c r="K1419" s="2">
        <v>2757</v>
      </c>
      <c r="L1419" s="2">
        <v>9</v>
      </c>
    </row>
    <row r="1420" spans="1:12">
      <c r="A1420" s="2">
        <v>1991</v>
      </c>
      <c r="B1420" s="2">
        <v>3</v>
      </c>
      <c r="C1420" s="2" t="s">
        <v>197</v>
      </c>
      <c r="D1420" s="2" t="s">
        <v>268</v>
      </c>
      <c r="E1420" s="2" t="s">
        <v>288</v>
      </c>
      <c r="F1420" s="2">
        <v>814487</v>
      </c>
      <c r="G1420" s="2">
        <v>185</v>
      </c>
      <c r="H1420" s="2">
        <v>1771720</v>
      </c>
      <c r="I1420" s="2">
        <v>605</v>
      </c>
      <c r="J1420" s="2">
        <v>2586207</v>
      </c>
      <c r="K1420" s="2">
        <v>485402</v>
      </c>
      <c r="L1420" s="2">
        <v>1063</v>
      </c>
    </row>
    <row r="1421" spans="1:12">
      <c r="A1421" s="2">
        <v>1991</v>
      </c>
      <c r="B1421" s="2">
        <v>3</v>
      </c>
      <c r="C1421" s="2" t="s">
        <v>197</v>
      </c>
      <c r="D1421" s="2" t="s">
        <v>268</v>
      </c>
      <c r="E1421" s="2" t="s">
        <v>128</v>
      </c>
      <c r="F1421" s="2">
        <v>593003</v>
      </c>
      <c r="G1421" s="2">
        <v>212</v>
      </c>
      <c r="H1421" s="2">
        <v>3651170</v>
      </c>
      <c r="I1421" s="2">
        <v>1253</v>
      </c>
      <c r="J1421" s="2">
        <v>4345844</v>
      </c>
      <c r="K1421" s="2">
        <v>890798</v>
      </c>
      <c r="L1421" s="2">
        <v>1739</v>
      </c>
    </row>
    <row r="1422" spans="1:12">
      <c r="A1422" s="2">
        <v>1991</v>
      </c>
      <c r="B1422" s="2">
        <v>3</v>
      </c>
      <c r="C1422" s="2" t="s">
        <v>197</v>
      </c>
      <c r="D1422" s="2" t="s">
        <v>269</v>
      </c>
      <c r="E1422" s="2" t="s">
        <v>288</v>
      </c>
      <c r="F1422" s="2">
        <v>225597</v>
      </c>
      <c r="G1422" s="2">
        <v>182</v>
      </c>
      <c r="H1422" s="2">
        <v>0</v>
      </c>
      <c r="I1422" s="2">
        <v>1</v>
      </c>
      <c r="J1422" s="2">
        <v>225597</v>
      </c>
      <c r="K1422" s="2">
        <v>121714</v>
      </c>
      <c r="L1422" s="2">
        <v>269</v>
      </c>
    </row>
    <row r="1423" spans="1:12">
      <c r="A1423" s="2">
        <v>1991</v>
      </c>
      <c r="B1423" s="2">
        <v>3</v>
      </c>
      <c r="C1423" s="2" t="s">
        <v>197</v>
      </c>
      <c r="D1423" s="2" t="s">
        <v>269</v>
      </c>
      <c r="E1423" s="2" t="s">
        <v>132</v>
      </c>
      <c r="F1423" s="2">
        <v>7242</v>
      </c>
      <c r="G1423" s="2">
        <v>73</v>
      </c>
      <c r="H1423" s="2">
        <v>192876</v>
      </c>
      <c r="I1423" s="2">
        <v>114</v>
      </c>
      <c r="J1423" s="2">
        <v>200118</v>
      </c>
      <c r="K1423" s="2">
        <v>108703</v>
      </c>
      <c r="L1423" s="2">
        <v>228</v>
      </c>
    </row>
    <row r="1424" spans="1:12">
      <c r="A1424" s="2">
        <v>1991</v>
      </c>
      <c r="B1424" s="2">
        <v>3</v>
      </c>
      <c r="C1424" s="2" t="s">
        <v>197</v>
      </c>
      <c r="D1424" s="2" t="s">
        <v>109</v>
      </c>
      <c r="E1424" s="2" t="s">
        <v>132</v>
      </c>
      <c r="F1424" s="2">
        <v>0</v>
      </c>
      <c r="G1424" s="2">
        <v>0</v>
      </c>
      <c r="H1424" s="2">
        <v>4941224</v>
      </c>
      <c r="I1424" s="2">
        <v>1323</v>
      </c>
      <c r="J1424" s="2">
        <v>4941224</v>
      </c>
      <c r="K1424" s="2">
        <v>832128</v>
      </c>
      <c r="L1424" s="2">
        <v>1598</v>
      </c>
    </row>
    <row r="1425" spans="1:12">
      <c r="A1425" s="2">
        <v>1991</v>
      </c>
      <c r="B1425" s="2">
        <v>3</v>
      </c>
      <c r="C1425" s="2" t="s">
        <v>197</v>
      </c>
      <c r="D1425" s="2" t="s">
        <v>110</v>
      </c>
      <c r="E1425" s="2" t="s">
        <v>288</v>
      </c>
      <c r="F1425" s="2">
        <v>969573</v>
      </c>
      <c r="G1425" s="2">
        <v>414</v>
      </c>
      <c r="H1425" s="2">
        <v>0</v>
      </c>
      <c r="I1425" s="2">
        <v>4</v>
      </c>
      <c r="J1425" s="2">
        <v>969573</v>
      </c>
      <c r="K1425" s="2">
        <v>296615</v>
      </c>
      <c r="L1425" s="2">
        <v>644</v>
      </c>
    </row>
    <row r="1426" spans="1:12">
      <c r="A1426" s="2">
        <v>1991</v>
      </c>
      <c r="B1426" s="2">
        <v>3</v>
      </c>
      <c r="C1426" s="2" t="s">
        <v>197</v>
      </c>
      <c r="D1426" s="2" t="s">
        <v>110</v>
      </c>
      <c r="E1426" s="2" t="s">
        <v>133</v>
      </c>
      <c r="F1426" s="2">
        <v>5253385</v>
      </c>
      <c r="G1426" s="2">
        <v>1745</v>
      </c>
      <c r="H1426" s="2">
        <v>0</v>
      </c>
      <c r="I1426" s="2">
        <v>0</v>
      </c>
      <c r="J1426" s="2">
        <v>5253385</v>
      </c>
      <c r="K1426" s="2">
        <v>1138702</v>
      </c>
      <c r="L1426" s="2">
        <v>2290</v>
      </c>
    </row>
    <row r="1427" spans="1:12">
      <c r="A1427" s="2">
        <v>1991</v>
      </c>
      <c r="B1427" s="2">
        <v>3</v>
      </c>
      <c r="C1427" s="2" t="s">
        <v>197</v>
      </c>
      <c r="D1427" s="2" t="s">
        <v>111</v>
      </c>
      <c r="E1427" s="2" t="s">
        <v>128</v>
      </c>
      <c r="F1427" s="2">
        <v>0</v>
      </c>
      <c r="G1427" s="2">
        <v>0</v>
      </c>
      <c r="H1427" s="2">
        <v>5756</v>
      </c>
      <c r="I1427" s="2">
        <v>3</v>
      </c>
      <c r="J1427" s="2">
        <v>5756</v>
      </c>
      <c r="K1427" s="2">
        <v>1450</v>
      </c>
      <c r="L1427" s="2">
        <v>3</v>
      </c>
    </row>
    <row r="1428" spans="1:12">
      <c r="A1428" s="2">
        <v>1991</v>
      </c>
      <c r="B1428" s="2">
        <v>4</v>
      </c>
      <c r="C1428" s="2" t="s">
        <v>277</v>
      </c>
      <c r="D1428" s="2" t="s">
        <v>278</v>
      </c>
      <c r="E1428" s="2" t="s">
        <v>113</v>
      </c>
      <c r="F1428" s="2">
        <v>17952441</v>
      </c>
      <c r="G1428" s="2">
        <v>10444</v>
      </c>
      <c r="H1428" s="2">
        <v>10770692</v>
      </c>
      <c r="I1428" s="2">
        <v>4769</v>
      </c>
      <c r="J1428" s="2">
        <v>28999452</v>
      </c>
      <c r="K1428" s="2">
        <v>10525974</v>
      </c>
      <c r="L1428" s="2">
        <v>19963</v>
      </c>
    </row>
    <row r="1429" spans="1:12">
      <c r="A1429" s="2">
        <v>1991</v>
      </c>
      <c r="B1429" s="2">
        <v>4</v>
      </c>
      <c r="C1429" s="2" t="s">
        <v>277</v>
      </c>
      <c r="D1429" s="2" t="s">
        <v>278</v>
      </c>
      <c r="E1429" s="2" t="s">
        <v>114</v>
      </c>
      <c r="F1429" s="2">
        <v>480429</v>
      </c>
      <c r="G1429" s="2">
        <v>491</v>
      </c>
      <c r="H1429" s="2">
        <v>114535</v>
      </c>
      <c r="I1429" s="2">
        <v>105</v>
      </c>
      <c r="J1429" s="2">
        <v>604980</v>
      </c>
      <c r="K1429" s="2">
        <v>396895</v>
      </c>
      <c r="L1429" s="2">
        <v>813</v>
      </c>
    </row>
    <row r="1430" spans="1:12">
      <c r="A1430" s="2">
        <v>1991</v>
      </c>
      <c r="B1430" s="2">
        <v>4</v>
      </c>
      <c r="C1430" s="2" t="s">
        <v>277</v>
      </c>
      <c r="D1430" s="2" t="s">
        <v>278</v>
      </c>
      <c r="E1430" s="2" t="s">
        <v>115</v>
      </c>
      <c r="F1430" s="2">
        <v>8142721</v>
      </c>
      <c r="G1430" s="2">
        <v>5794</v>
      </c>
      <c r="H1430" s="2">
        <v>1975569</v>
      </c>
      <c r="I1430" s="2">
        <v>1176</v>
      </c>
      <c r="J1430" s="2">
        <v>10145453</v>
      </c>
      <c r="K1430" s="2">
        <v>4926160</v>
      </c>
      <c r="L1430" s="2">
        <v>9788</v>
      </c>
    </row>
    <row r="1431" spans="1:12">
      <c r="A1431" s="2">
        <v>1991</v>
      </c>
      <c r="B1431" s="2">
        <v>4</v>
      </c>
      <c r="C1431" s="2" t="s">
        <v>277</v>
      </c>
      <c r="D1431" s="2" t="s">
        <v>278</v>
      </c>
      <c r="E1431" s="2" t="s">
        <v>325</v>
      </c>
      <c r="F1431" s="2">
        <v>18413409</v>
      </c>
      <c r="G1431" s="2">
        <v>10274</v>
      </c>
      <c r="H1431" s="2">
        <v>10209694</v>
      </c>
      <c r="I1431" s="2">
        <v>3798</v>
      </c>
      <c r="J1431" s="2">
        <v>28771561</v>
      </c>
      <c r="K1431" s="2">
        <v>9437035</v>
      </c>
      <c r="L1431" s="2">
        <v>18390</v>
      </c>
    </row>
    <row r="1432" spans="1:12">
      <c r="A1432" s="2">
        <v>1991</v>
      </c>
      <c r="B1432" s="2">
        <v>4</v>
      </c>
      <c r="C1432" s="2" t="s">
        <v>277</v>
      </c>
      <c r="D1432" s="2" t="s">
        <v>279</v>
      </c>
      <c r="E1432" s="2" t="s">
        <v>116</v>
      </c>
      <c r="F1432" s="2">
        <v>748373</v>
      </c>
      <c r="G1432" s="2">
        <v>237</v>
      </c>
      <c r="H1432" s="2">
        <v>341657</v>
      </c>
      <c r="I1432" s="2">
        <v>236</v>
      </c>
      <c r="J1432" s="2">
        <v>1090050</v>
      </c>
      <c r="K1432" s="2">
        <v>309203</v>
      </c>
      <c r="L1432" s="2">
        <v>565</v>
      </c>
    </row>
    <row r="1433" spans="1:12">
      <c r="A1433" s="2">
        <v>1991</v>
      </c>
      <c r="B1433" s="2">
        <v>4</v>
      </c>
      <c r="C1433" s="2" t="s">
        <v>277</v>
      </c>
      <c r="D1433" s="2" t="s">
        <v>279</v>
      </c>
      <c r="E1433" s="2" t="s">
        <v>117</v>
      </c>
      <c r="F1433" s="2">
        <v>2714610</v>
      </c>
      <c r="G1433" s="2">
        <v>1587</v>
      </c>
      <c r="H1433" s="2">
        <v>4274190</v>
      </c>
      <c r="I1433" s="2">
        <v>2275</v>
      </c>
      <c r="J1433" s="2">
        <v>7212450</v>
      </c>
      <c r="K1433" s="2">
        <v>2642426</v>
      </c>
      <c r="L1433" s="2">
        <v>5076</v>
      </c>
    </row>
    <row r="1434" spans="1:12">
      <c r="A1434" s="2">
        <v>1991</v>
      </c>
      <c r="B1434" s="2">
        <v>4</v>
      </c>
      <c r="C1434" s="2" t="s">
        <v>277</v>
      </c>
      <c r="D1434" s="2" t="s">
        <v>279</v>
      </c>
      <c r="E1434" s="2" t="s">
        <v>112</v>
      </c>
      <c r="F1434" s="2">
        <v>10267683</v>
      </c>
      <c r="G1434" s="2">
        <v>6441</v>
      </c>
      <c r="H1434" s="2">
        <v>5782680</v>
      </c>
      <c r="I1434" s="2">
        <v>3134</v>
      </c>
      <c r="J1434" s="2">
        <v>16165215</v>
      </c>
      <c r="K1434" s="2">
        <v>6162332</v>
      </c>
      <c r="L1434" s="2">
        <v>12243</v>
      </c>
    </row>
    <row r="1435" spans="1:12">
      <c r="A1435" s="2">
        <v>1991</v>
      </c>
      <c r="B1435" s="2">
        <v>4</v>
      </c>
      <c r="C1435" s="2" t="s">
        <v>277</v>
      </c>
      <c r="D1435" s="2" t="s">
        <v>279</v>
      </c>
      <c r="E1435" s="2" t="s">
        <v>325</v>
      </c>
      <c r="F1435" s="2">
        <v>11456535</v>
      </c>
      <c r="G1435" s="2">
        <v>5956</v>
      </c>
      <c r="H1435" s="2">
        <v>1445872</v>
      </c>
      <c r="I1435" s="2">
        <v>814</v>
      </c>
      <c r="J1435" s="2">
        <v>12921976</v>
      </c>
      <c r="K1435" s="2">
        <v>4454528</v>
      </c>
      <c r="L1435" s="2">
        <v>8547</v>
      </c>
    </row>
    <row r="1436" spans="1:12">
      <c r="A1436" s="2">
        <v>1991</v>
      </c>
      <c r="B1436" s="2">
        <v>4</v>
      </c>
      <c r="C1436" s="2" t="s">
        <v>277</v>
      </c>
      <c r="D1436" s="2" t="s">
        <v>280</v>
      </c>
      <c r="E1436" s="2" t="s">
        <v>112</v>
      </c>
      <c r="F1436" s="2">
        <v>90962</v>
      </c>
      <c r="G1436" s="2">
        <v>257</v>
      </c>
      <c r="H1436" s="2">
        <v>489224</v>
      </c>
      <c r="I1436" s="2">
        <v>592</v>
      </c>
      <c r="J1436" s="2">
        <v>893840</v>
      </c>
      <c r="K1436" s="2">
        <v>895533</v>
      </c>
      <c r="L1436" s="2">
        <v>1925</v>
      </c>
    </row>
    <row r="1437" spans="1:12">
      <c r="A1437" s="2">
        <v>1991</v>
      </c>
      <c r="B1437" s="2">
        <v>4</v>
      </c>
      <c r="C1437" s="2" t="s">
        <v>277</v>
      </c>
      <c r="D1437" s="2" t="s">
        <v>281</v>
      </c>
      <c r="E1437" s="2" t="s">
        <v>287</v>
      </c>
      <c r="F1437" s="2">
        <v>4041405</v>
      </c>
      <c r="G1437" s="2">
        <v>3675</v>
      </c>
      <c r="H1437" s="2">
        <v>2658974</v>
      </c>
      <c r="I1437" s="2">
        <v>1630</v>
      </c>
      <c r="J1437" s="2">
        <v>6704526</v>
      </c>
      <c r="K1437" s="2">
        <v>3325114</v>
      </c>
      <c r="L1437" s="2">
        <v>6504</v>
      </c>
    </row>
    <row r="1438" spans="1:12">
      <c r="A1438" s="2">
        <v>1991</v>
      </c>
      <c r="B1438" s="2">
        <v>4</v>
      </c>
      <c r="C1438" s="2" t="s">
        <v>277</v>
      </c>
      <c r="D1438" s="2" t="s">
        <v>281</v>
      </c>
      <c r="E1438" s="2" t="s">
        <v>114</v>
      </c>
      <c r="F1438" s="2">
        <v>167264</v>
      </c>
      <c r="G1438" s="2">
        <v>187</v>
      </c>
      <c r="H1438" s="2">
        <v>170061</v>
      </c>
      <c r="I1438" s="2">
        <v>83</v>
      </c>
      <c r="J1438" s="2">
        <v>337325</v>
      </c>
      <c r="K1438" s="2">
        <v>188367</v>
      </c>
      <c r="L1438" s="2">
        <v>323</v>
      </c>
    </row>
    <row r="1439" spans="1:12">
      <c r="A1439" s="2">
        <v>1991</v>
      </c>
      <c r="B1439" s="2">
        <v>4</v>
      </c>
      <c r="C1439" s="2" t="s">
        <v>328</v>
      </c>
      <c r="D1439" s="2" t="s">
        <v>173</v>
      </c>
      <c r="E1439" s="2" t="s">
        <v>119</v>
      </c>
      <c r="F1439" s="2">
        <v>0</v>
      </c>
      <c r="G1439" s="2">
        <v>0</v>
      </c>
      <c r="H1439" s="2">
        <v>8389</v>
      </c>
      <c r="I1439" s="2">
        <v>14</v>
      </c>
      <c r="J1439" s="2">
        <v>8430</v>
      </c>
      <c r="K1439" s="2">
        <v>6483</v>
      </c>
      <c r="L1439" s="2">
        <v>19</v>
      </c>
    </row>
    <row r="1440" spans="1:12">
      <c r="A1440" s="2">
        <v>1991</v>
      </c>
      <c r="B1440" s="2">
        <v>4</v>
      </c>
      <c r="C1440" s="2" t="s">
        <v>328</v>
      </c>
      <c r="D1440" s="2" t="s">
        <v>181</v>
      </c>
      <c r="E1440" s="2" t="s">
        <v>120</v>
      </c>
      <c r="F1440" s="2">
        <v>0</v>
      </c>
      <c r="G1440" s="2">
        <v>0</v>
      </c>
      <c r="H1440" s="2">
        <v>921492</v>
      </c>
      <c r="I1440" s="2">
        <v>86</v>
      </c>
      <c r="J1440" s="2">
        <v>921492</v>
      </c>
      <c r="K1440" s="2">
        <v>62965</v>
      </c>
      <c r="L1440" s="2">
        <v>120</v>
      </c>
    </row>
    <row r="1441" spans="1:12">
      <c r="A1441" s="2">
        <v>1991</v>
      </c>
      <c r="B1441" s="2">
        <v>4</v>
      </c>
      <c r="C1441" s="2" t="s">
        <v>328</v>
      </c>
      <c r="D1441" s="2" t="s">
        <v>181</v>
      </c>
      <c r="E1441" s="2" t="s">
        <v>286</v>
      </c>
      <c r="F1441" s="2">
        <v>0</v>
      </c>
      <c r="G1441" s="2">
        <v>0</v>
      </c>
      <c r="H1441" s="2">
        <v>12899903</v>
      </c>
      <c r="I1441" s="2">
        <v>3451</v>
      </c>
      <c r="J1441" s="2">
        <v>12899903</v>
      </c>
      <c r="K1441" s="2">
        <v>1987819</v>
      </c>
      <c r="L1441" s="2">
        <v>3675</v>
      </c>
    </row>
    <row r="1442" spans="1:12">
      <c r="A1442" s="2">
        <v>1991</v>
      </c>
      <c r="B1442" s="2">
        <v>4</v>
      </c>
      <c r="C1442" s="2" t="s">
        <v>182</v>
      </c>
      <c r="D1442" s="2" t="s">
        <v>183</v>
      </c>
      <c r="E1442" s="2" t="s">
        <v>121</v>
      </c>
      <c r="F1442" s="2">
        <v>11059917</v>
      </c>
      <c r="G1442" s="2">
        <v>5874</v>
      </c>
      <c r="H1442" s="2">
        <v>3714706</v>
      </c>
      <c r="I1442" s="2">
        <v>1582</v>
      </c>
      <c r="J1442" s="2">
        <v>14922041</v>
      </c>
      <c r="K1442" s="2">
        <v>5154805</v>
      </c>
      <c r="L1442" s="2">
        <v>9511</v>
      </c>
    </row>
    <row r="1443" spans="1:12">
      <c r="A1443" s="2">
        <v>1991</v>
      </c>
      <c r="B1443" s="2">
        <v>4</v>
      </c>
      <c r="C1443" s="2" t="s">
        <v>182</v>
      </c>
      <c r="D1443" s="2" t="s">
        <v>183</v>
      </c>
      <c r="E1443" s="2" t="s">
        <v>289</v>
      </c>
      <c r="F1443" s="2">
        <v>410900</v>
      </c>
      <c r="G1443" s="2">
        <v>157</v>
      </c>
      <c r="H1443" s="2">
        <v>7726045</v>
      </c>
      <c r="I1443" s="2">
        <v>2997</v>
      </c>
      <c r="J1443" s="2">
        <v>8156890</v>
      </c>
      <c r="K1443" s="2">
        <v>2016229</v>
      </c>
      <c r="L1443" s="2">
        <v>3750</v>
      </c>
    </row>
    <row r="1444" spans="1:12">
      <c r="A1444" s="2">
        <v>1991</v>
      </c>
      <c r="B1444" s="2">
        <v>4</v>
      </c>
      <c r="C1444" s="2" t="s">
        <v>182</v>
      </c>
      <c r="D1444" s="2" t="s">
        <v>183</v>
      </c>
      <c r="E1444" s="2" t="s">
        <v>113</v>
      </c>
      <c r="F1444" s="2">
        <v>5673648</v>
      </c>
      <c r="G1444" s="2">
        <v>3209</v>
      </c>
      <c r="H1444" s="2">
        <v>4290151</v>
      </c>
      <c r="I1444" s="2">
        <v>1469</v>
      </c>
      <c r="J1444" s="2">
        <v>10083276</v>
      </c>
      <c r="K1444" s="2">
        <v>3048946</v>
      </c>
      <c r="L1444" s="2">
        <v>5803</v>
      </c>
    </row>
    <row r="1445" spans="1:12">
      <c r="A1445" s="2">
        <v>1991</v>
      </c>
      <c r="B1445" s="2">
        <v>4</v>
      </c>
      <c r="C1445" s="2" t="s">
        <v>182</v>
      </c>
      <c r="D1445" s="2" t="s">
        <v>184</v>
      </c>
      <c r="E1445" s="2" t="s">
        <v>122</v>
      </c>
      <c r="F1445" s="2">
        <v>0</v>
      </c>
      <c r="G1445" s="2">
        <v>0</v>
      </c>
      <c r="H1445" s="2">
        <v>82847</v>
      </c>
      <c r="I1445" s="2">
        <v>73</v>
      </c>
      <c r="J1445" s="2">
        <v>82847</v>
      </c>
      <c r="K1445" s="2">
        <v>38230</v>
      </c>
      <c r="L1445" s="2">
        <v>80</v>
      </c>
    </row>
    <row r="1446" spans="1:12">
      <c r="A1446" s="2">
        <v>1991</v>
      </c>
      <c r="B1446" s="2">
        <v>4</v>
      </c>
      <c r="C1446" s="2" t="s">
        <v>182</v>
      </c>
      <c r="D1446" s="2" t="s">
        <v>184</v>
      </c>
      <c r="E1446" s="2" t="s">
        <v>123</v>
      </c>
      <c r="F1446" s="2">
        <v>0</v>
      </c>
      <c r="G1446" s="2">
        <v>0</v>
      </c>
      <c r="H1446" s="2">
        <v>81120</v>
      </c>
      <c r="I1446" s="2">
        <v>67</v>
      </c>
      <c r="J1446" s="2">
        <v>81120</v>
      </c>
      <c r="K1446" s="2">
        <v>39193</v>
      </c>
      <c r="L1446" s="2">
        <v>84</v>
      </c>
    </row>
    <row r="1447" spans="1:12">
      <c r="A1447" s="2">
        <v>1991</v>
      </c>
      <c r="B1447" s="2">
        <v>4</v>
      </c>
      <c r="C1447" s="2" t="s">
        <v>182</v>
      </c>
      <c r="D1447" s="2" t="s">
        <v>184</v>
      </c>
      <c r="E1447" s="2" t="s">
        <v>124</v>
      </c>
      <c r="F1447" s="2">
        <v>0</v>
      </c>
      <c r="G1447" s="2">
        <v>0</v>
      </c>
      <c r="H1447" s="2">
        <v>562816</v>
      </c>
      <c r="I1447" s="2">
        <v>467</v>
      </c>
      <c r="J1447" s="2">
        <v>607473</v>
      </c>
      <c r="K1447" s="2">
        <v>250948</v>
      </c>
      <c r="L1447" s="2">
        <v>557</v>
      </c>
    </row>
    <row r="1448" spans="1:12">
      <c r="A1448" s="2">
        <v>1991</v>
      </c>
      <c r="B1448" s="2">
        <v>4</v>
      </c>
      <c r="C1448" s="2" t="s">
        <v>182</v>
      </c>
      <c r="D1448" s="2" t="s">
        <v>184</v>
      </c>
      <c r="E1448" s="2" t="s">
        <v>125</v>
      </c>
      <c r="F1448" s="2">
        <v>0</v>
      </c>
      <c r="G1448" s="2">
        <v>12</v>
      </c>
      <c r="H1448" s="2">
        <v>489633</v>
      </c>
      <c r="I1448" s="2">
        <v>359</v>
      </c>
      <c r="J1448" s="2">
        <v>489633</v>
      </c>
      <c r="K1448" s="2">
        <v>242709</v>
      </c>
      <c r="L1448" s="2">
        <v>415</v>
      </c>
    </row>
    <row r="1449" spans="1:12">
      <c r="A1449" s="2">
        <v>1991</v>
      </c>
      <c r="B1449" s="2">
        <v>4</v>
      </c>
      <c r="C1449" s="2" t="s">
        <v>190</v>
      </c>
      <c r="D1449" s="2" t="s">
        <v>191</v>
      </c>
      <c r="E1449" s="2" t="s">
        <v>126</v>
      </c>
      <c r="F1449" s="2">
        <v>0</v>
      </c>
      <c r="G1449" s="2">
        <v>0</v>
      </c>
      <c r="H1449" s="2">
        <v>91910</v>
      </c>
      <c r="I1449" s="2">
        <v>11</v>
      </c>
      <c r="J1449" s="2">
        <v>91910</v>
      </c>
      <c r="K1449" s="2">
        <v>6108</v>
      </c>
      <c r="L1449" s="2">
        <v>13</v>
      </c>
    </row>
    <row r="1450" spans="1:12">
      <c r="A1450" s="2">
        <v>1991</v>
      </c>
      <c r="B1450" s="2">
        <v>4</v>
      </c>
      <c r="C1450" s="2" t="s">
        <v>190</v>
      </c>
      <c r="D1450" s="2" t="s">
        <v>191</v>
      </c>
      <c r="E1450" s="2" t="s">
        <v>127</v>
      </c>
      <c r="F1450" s="2">
        <v>0</v>
      </c>
      <c r="G1450" s="2">
        <v>0</v>
      </c>
      <c r="H1450" s="2">
        <v>7735346</v>
      </c>
      <c r="I1450" s="2">
        <v>903</v>
      </c>
      <c r="J1450" s="2">
        <v>7735346</v>
      </c>
      <c r="K1450" s="2">
        <v>450747</v>
      </c>
      <c r="L1450" s="2">
        <v>966</v>
      </c>
    </row>
    <row r="1451" spans="1:12">
      <c r="A1451" s="2">
        <v>1991</v>
      </c>
      <c r="B1451" s="2">
        <v>4</v>
      </c>
      <c r="C1451" s="2" t="s">
        <v>190</v>
      </c>
      <c r="D1451" s="2" t="s">
        <v>186</v>
      </c>
      <c r="E1451" s="2" t="s">
        <v>126</v>
      </c>
      <c r="F1451" s="2">
        <v>2596</v>
      </c>
      <c r="G1451" s="2">
        <v>8</v>
      </c>
      <c r="H1451" s="2">
        <v>9925822</v>
      </c>
      <c r="I1451" s="2">
        <v>913</v>
      </c>
      <c r="J1451" s="2">
        <v>9928418</v>
      </c>
      <c r="K1451" s="2">
        <v>553415</v>
      </c>
      <c r="L1451" s="2">
        <v>1086</v>
      </c>
    </row>
    <row r="1452" spans="1:12">
      <c r="A1452" s="2">
        <v>1991</v>
      </c>
      <c r="B1452" s="2">
        <v>4</v>
      </c>
      <c r="C1452" s="2" t="s">
        <v>190</v>
      </c>
      <c r="D1452" s="2" t="s">
        <v>186</v>
      </c>
      <c r="E1452" s="2" t="s">
        <v>128</v>
      </c>
      <c r="F1452" s="2">
        <v>0</v>
      </c>
      <c r="G1452" s="2">
        <v>0</v>
      </c>
      <c r="H1452" s="2">
        <v>42048432</v>
      </c>
      <c r="I1452" s="2">
        <v>2534</v>
      </c>
      <c r="J1452" s="2">
        <v>42048432</v>
      </c>
      <c r="K1452" s="2">
        <v>1488103</v>
      </c>
      <c r="L1452" s="2">
        <v>2979</v>
      </c>
    </row>
    <row r="1453" spans="1:12">
      <c r="A1453" s="2">
        <v>1991</v>
      </c>
      <c r="B1453" s="2">
        <v>4</v>
      </c>
      <c r="C1453" s="2" t="s">
        <v>187</v>
      </c>
      <c r="D1453" s="2" t="s">
        <v>195</v>
      </c>
      <c r="E1453" s="2" t="s">
        <v>129</v>
      </c>
      <c r="F1453" s="2">
        <v>0</v>
      </c>
      <c r="G1453" s="2">
        <v>0</v>
      </c>
      <c r="H1453" s="2">
        <v>450251</v>
      </c>
      <c r="I1453" s="2">
        <v>96</v>
      </c>
      <c r="J1453" s="2">
        <v>450251</v>
      </c>
      <c r="K1453" s="2">
        <v>59980</v>
      </c>
      <c r="L1453" s="2">
        <v>113</v>
      </c>
    </row>
    <row r="1454" spans="1:12">
      <c r="A1454" s="2">
        <v>1991</v>
      </c>
      <c r="B1454" s="2">
        <v>4</v>
      </c>
      <c r="C1454" s="2" t="s">
        <v>187</v>
      </c>
      <c r="D1454" s="2" t="s">
        <v>196</v>
      </c>
      <c r="E1454" s="2" t="s">
        <v>136</v>
      </c>
      <c r="F1454" s="2">
        <v>0</v>
      </c>
      <c r="G1454" s="2">
        <v>0</v>
      </c>
      <c r="H1454" s="2">
        <v>50810</v>
      </c>
      <c r="I1454" s="2">
        <v>5</v>
      </c>
      <c r="J1454" s="2">
        <v>50810</v>
      </c>
      <c r="K1454" s="2">
        <v>15762</v>
      </c>
      <c r="L1454" s="2">
        <v>58</v>
      </c>
    </row>
    <row r="1455" spans="1:12">
      <c r="A1455" s="2">
        <v>1991</v>
      </c>
      <c r="B1455" s="2">
        <v>4</v>
      </c>
      <c r="C1455" s="2" t="s">
        <v>187</v>
      </c>
      <c r="D1455" s="2" t="s">
        <v>196</v>
      </c>
      <c r="E1455" s="2" t="s">
        <v>130</v>
      </c>
      <c r="F1455" s="2">
        <v>0</v>
      </c>
      <c r="G1455" s="2">
        <v>0</v>
      </c>
      <c r="H1455" s="2">
        <v>1409321</v>
      </c>
      <c r="I1455" s="2">
        <v>510</v>
      </c>
      <c r="J1455" s="2">
        <v>1409321</v>
      </c>
      <c r="K1455" s="2">
        <v>340664</v>
      </c>
      <c r="L1455" s="2">
        <v>644</v>
      </c>
    </row>
    <row r="1456" spans="1:12">
      <c r="A1456" s="2">
        <v>1991</v>
      </c>
      <c r="B1456" s="2">
        <v>4</v>
      </c>
      <c r="C1456" s="2" t="s">
        <v>197</v>
      </c>
      <c r="D1456" s="2" t="s">
        <v>11</v>
      </c>
      <c r="E1456" s="2" t="s">
        <v>131</v>
      </c>
      <c r="F1456" s="2">
        <v>0</v>
      </c>
      <c r="G1456" s="2">
        <v>0</v>
      </c>
      <c r="H1456" s="2">
        <v>3513725</v>
      </c>
      <c r="I1456" s="2">
        <v>854</v>
      </c>
      <c r="J1456" s="2">
        <v>3513725</v>
      </c>
      <c r="K1456" s="2">
        <v>503072</v>
      </c>
      <c r="L1456" s="2">
        <v>909</v>
      </c>
    </row>
    <row r="1457" spans="1:12">
      <c r="A1457" s="2">
        <v>1991</v>
      </c>
      <c r="B1457" s="2">
        <v>4</v>
      </c>
      <c r="C1457" s="2" t="s">
        <v>197</v>
      </c>
      <c r="D1457" s="2" t="s">
        <v>267</v>
      </c>
      <c r="E1457" s="2" t="s">
        <v>288</v>
      </c>
      <c r="F1457" s="2">
        <v>0</v>
      </c>
      <c r="G1457" s="2">
        <v>0</v>
      </c>
      <c r="H1457" s="2">
        <v>0</v>
      </c>
      <c r="I1457" s="2">
        <v>7</v>
      </c>
      <c r="J1457" s="2">
        <v>0</v>
      </c>
      <c r="K1457" s="2">
        <v>3026</v>
      </c>
      <c r="L1457" s="2">
        <v>9</v>
      </c>
    </row>
    <row r="1458" spans="1:12">
      <c r="A1458" s="2">
        <v>1991</v>
      </c>
      <c r="B1458" s="2">
        <v>4</v>
      </c>
      <c r="C1458" s="2" t="s">
        <v>197</v>
      </c>
      <c r="D1458" s="2" t="s">
        <v>268</v>
      </c>
      <c r="E1458" s="2" t="s">
        <v>288</v>
      </c>
      <c r="F1458" s="2">
        <v>922408</v>
      </c>
      <c r="G1458" s="2">
        <v>194</v>
      </c>
      <c r="H1458" s="2">
        <v>2172122</v>
      </c>
      <c r="I1458" s="2">
        <v>593</v>
      </c>
      <c r="J1458" s="2">
        <v>3094530</v>
      </c>
      <c r="K1458" s="2">
        <v>525441</v>
      </c>
      <c r="L1458" s="2">
        <v>1048</v>
      </c>
    </row>
    <row r="1459" spans="1:12">
      <c r="A1459" s="2">
        <v>1991</v>
      </c>
      <c r="B1459" s="2">
        <v>4</v>
      </c>
      <c r="C1459" s="2" t="s">
        <v>197</v>
      </c>
      <c r="D1459" s="2" t="s">
        <v>268</v>
      </c>
      <c r="E1459" s="2" t="s">
        <v>128</v>
      </c>
      <c r="F1459" s="2">
        <v>563371</v>
      </c>
      <c r="G1459" s="2">
        <v>218</v>
      </c>
      <c r="H1459" s="2">
        <v>4276753</v>
      </c>
      <c r="I1459" s="2">
        <v>1204</v>
      </c>
      <c r="J1459" s="2">
        <v>4840124</v>
      </c>
      <c r="K1459" s="2">
        <v>841120</v>
      </c>
      <c r="L1459" s="2">
        <v>1680</v>
      </c>
    </row>
    <row r="1460" spans="1:12">
      <c r="A1460" s="2">
        <v>1991</v>
      </c>
      <c r="B1460" s="2">
        <v>4</v>
      </c>
      <c r="C1460" s="2" t="s">
        <v>197</v>
      </c>
      <c r="D1460" s="2" t="s">
        <v>269</v>
      </c>
      <c r="E1460" s="2" t="s">
        <v>288</v>
      </c>
      <c r="F1460" s="2">
        <v>187145</v>
      </c>
      <c r="G1460" s="2">
        <v>181</v>
      </c>
      <c r="H1460" s="2">
        <v>0</v>
      </c>
      <c r="I1460" s="2">
        <v>1</v>
      </c>
      <c r="J1460" s="2">
        <v>187145</v>
      </c>
      <c r="K1460" s="2">
        <v>122784</v>
      </c>
      <c r="L1460" s="2">
        <v>268</v>
      </c>
    </row>
    <row r="1461" spans="1:12">
      <c r="A1461" s="2">
        <v>1991</v>
      </c>
      <c r="B1461" s="2">
        <v>4</v>
      </c>
      <c r="C1461" s="2" t="s">
        <v>197</v>
      </c>
      <c r="D1461" s="2" t="s">
        <v>269</v>
      </c>
      <c r="E1461" s="2" t="s">
        <v>132</v>
      </c>
      <c r="F1461" s="2">
        <v>12682</v>
      </c>
      <c r="G1461" s="2">
        <v>97</v>
      </c>
      <c r="H1461" s="2">
        <v>182749</v>
      </c>
      <c r="I1461" s="2">
        <v>114</v>
      </c>
      <c r="J1461" s="2">
        <v>195431</v>
      </c>
      <c r="K1461" s="2">
        <v>108166</v>
      </c>
      <c r="L1461" s="2">
        <v>246</v>
      </c>
    </row>
    <row r="1462" spans="1:12">
      <c r="A1462" s="2">
        <v>1991</v>
      </c>
      <c r="B1462" s="2">
        <v>4</v>
      </c>
      <c r="C1462" s="2" t="s">
        <v>197</v>
      </c>
      <c r="D1462" s="2" t="s">
        <v>109</v>
      </c>
      <c r="E1462" s="2" t="s">
        <v>132</v>
      </c>
      <c r="F1462" s="2">
        <v>0</v>
      </c>
      <c r="G1462" s="2">
        <v>0</v>
      </c>
      <c r="H1462" s="2">
        <v>5577480</v>
      </c>
      <c r="I1462" s="2">
        <v>1282</v>
      </c>
      <c r="J1462" s="2">
        <v>5577480</v>
      </c>
      <c r="K1462" s="2">
        <v>899766</v>
      </c>
      <c r="L1462" s="2">
        <v>1555</v>
      </c>
    </row>
    <row r="1463" spans="1:12">
      <c r="A1463" s="2">
        <v>1991</v>
      </c>
      <c r="B1463" s="2">
        <v>4</v>
      </c>
      <c r="C1463" s="2" t="s">
        <v>197</v>
      </c>
      <c r="D1463" s="2" t="s">
        <v>110</v>
      </c>
      <c r="E1463" s="2" t="s">
        <v>288</v>
      </c>
      <c r="F1463" s="2">
        <v>860684</v>
      </c>
      <c r="G1463" s="2">
        <v>430</v>
      </c>
      <c r="H1463" s="2">
        <v>0</v>
      </c>
      <c r="I1463" s="2">
        <v>9</v>
      </c>
      <c r="J1463" s="2">
        <v>860684</v>
      </c>
      <c r="K1463" s="2">
        <v>316712</v>
      </c>
      <c r="L1463" s="2">
        <v>670</v>
      </c>
    </row>
    <row r="1464" spans="1:12">
      <c r="A1464" s="2">
        <v>1991</v>
      </c>
      <c r="B1464" s="2">
        <v>4</v>
      </c>
      <c r="C1464" s="2" t="s">
        <v>197</v>
      </c>
      <c r="D1464" s="2" t="s">
        <v>110</v>
      </c>
      <c r="E1464" s="2" t="s">
        <v>133</v>
      </c>
      <c r="F1464" s="2">
        <v>5624468</v>
      </c>
      <c r="G1464" s="2">
        <v>1683</v>
      </c>
      <c r="H1464" s="2">
        <v>0</v>
      </c>
      <c r="I1464" s="2">
        <v>0</v>
      </c>
      <c r="J1464" s="2">
        <v>5624468</v>
      </c>
      <c r="K1464" s="2">
        <v>1110078</v>
      </c>
      <c r="L1464" s="2">
        <v>2213</v>
      </c>
    </row>
    <row r="1465" spans="1:12">
      <c r="A1465" s="2">
        <v>1991</v>
      </c>
      <c r="B1465" s="2">
        <v>4</v>
      </c>
      <c r="C1465" s="2" t="s">
        <v>197</v>
      </c>
      <c r="D1465" s="2" t="s">
        <v>111</v>
      </c>
      <c r="E1465" s="2" t="s">
        <v>128</v>
      </c>
      <c r="F1465" s="2">
        <v>0</v>
      </c>
      <c r="G1465" s="2">
        <v>0</v>
      </c>
      <c r="H1465" s="2">
        <v>36982</v>
      </c>
      <c r="I1465" s="2">
        <v>3</v>
      </c>
      <c r="J1465" s="2">
        <v>36982</v>
      </c>
      <c r="K1465" s="2">
        <v>1610</v>
      </c>
      <c r="L1465" s="2">
        <v>3</v>
      </c>
    </row>
    <row r="1466" spans="1:12">
      <c r="A1466" s="2">
        <v>1992</v>
      </c>
      <c r="B1466" s="2">
        <v>1</v>
      </c>
      <c r="C1466" s="2" t="s">
        <v>277</v>
      </c>
      <c r="D1466" s="2" t="s">
        <v>278</v>
      </c>
      <c r="E1466" s="2" t="s">
        <v>113</v>
      </c>
      <c r="F1466" s="2">
        <v>18718796</v>
      </c>
      <c r="G1466" s="2">
        <v>10124</v>
      </c>
      <c r="H1466" s="2">
        <v>10596876</v>
      </c>
      <c r="I1466" s="2">
        <v>4737</v>
      </c>
      <c r="J1466" s="2">
        <v>29649893</v>
      </c>
      <c r="K1466" s="2">
        <v>10559188</v>
      </c>
      <c r="L1466" s="2">
        <v>19753</v>
      </c>
    </row>
    <row r="1467" spans="1:12">
      <c r="A1467" s="2">
        <v>1992</v>
      </c>
      <c r="B1467" s="2">
        <v>1</v>
      </c>
      <c r="C1467" s="2" t="s">
        <v>277</v>
      </c>
      <c r="D1467" s="2" t="s">
        <v>278</v>
      </c>
      <c r="E1467" s="2" t="s">
        <v>114</v>
      </c>
      <c r="F1467" s="2">
        <v>439435</v>
      </c>
      <c r="G1467" s="2">
        <v>351</v>
      </c>
      <c r="H1467" s="2">
        <v>160432</v>
      </c>
      <c r="I1467" s="2">
        <v>99</v>
      </c>
      <c r="J1467" s="2">
        <v>606458</v>
      </c>
      <c r="K1467" s="2">
        <v>320734</v>
      </c>
      <c r="L1467" s="2">
        <v>614</v>
      </c>
    </row>
    <row r="1468" spans="1:12">
      <c r="A1468" s="2">
        <v>1992</v>
      </c>
      <c r="B1468" s="2">
        <v>1</v>
      </c>
      <c r="C1468" s="2" t="s">
        <v>277</v>
      </c>
      <c r="D1468" s="2" t="s">
        <v>278</v>
      </c>
      <c r="E1468" s="2" t="s">
        <v>115</v>
      </c>
      <c r="F1468" s="2">
        <v>8854361</v>
      </c>
      <c r="G1468" s="2">
        <v>5870</v>
      </c>
      <c r="H1468" s="2">
        <v>1983334</v>
      </c>
      <c r="I1468" s="2">
        <v>1070</v>
      </c>
      <c r="J1468" s="2">
        <v>10867097</v>
      </c>
      <c r="K1468" s="2">
        <v>5063849</v>
      </c>
      <c r="L1468" s="2">
        <v>9551</v>
      </c>
    </row>
    <row r="1469" spans="1:12">
      <c r="A1469" s="2">
        <v>1992</v>
      </c>
      <c r="B1469" s="2">
        <v>1</v>
      </c>
      <c r="C1469" s="2" t="s">
        <v>277</v>
      </c>
      <c r="D1469" s="2" t="s">
        <v>278</v>
      </c>
      <c r="E1469" s="2" t="s">
        <v>325</v>
      </c>
      <c r="F1469" s="2">
        <v>19704193</v>
      </c>
      <c r="G1469" s="2">
        <v>10117</v>
      </c>
      <c r="H1469" s="2">
        <v>9973917</v>
      </c>
      <c r="I1469" s="2">
        <v>3629</v>
      </c>
      <c r="J1469" s="2">
        <v>29822087</v>
      </c>
      <c r="K1469" s="2">
        <v>9939953</v>
      </c>
      <c r="L1469" s="2">
        <v>17961</v>
      </c>
    </row>
    <row r="1470" spans="1:12">
      <c r="A1470" s="2">
        <v>1992</v>
      </c>
      <c r="B1470" s="2">
        <v>1</v>
      </c>
      <c r="C1470" s="2" t="s">
        <v>277</v>
      </c>
      <c r="D1470" s="2" t="s">
        <v>279</v>
      </c>
      <c r="E1470" s="2" t="s">
        <v>116</v>
      </c>
      <c r="F1470" s="2">
        <v>516768</v>
      </c>
      <c r="G1470" s="2">
        <v>235</v>
      </c>
      <c r="H1470" s="2">
        <v>212418</v>
      </c>
      <c r="I1470" s="2">
        <v>216</v>
      </c>
      <c r="J1470" s="2">
        <v>729186</v>
      </c>
      <c r="K1470" s="2">
        <v>287963</v>
      </c>
      <c r="L1470" s="2">
        <v>542</v>
      </c>
    </row>
    <row r="1471" spans="1:12">
      <c r="A1471" s="2">
        <v>1992</v>
      </c>
      <c r="B1471" s="2">
        <v>1</v>
      </c>
      <c r="C1471" s="2" t="s">
        <v>277</v>
      </c>
      <c r="D1471" s="2" t="s">
        <v>279</v>
      </c>
      <c r="E1471" s="2" t="s">
        <v>117</v>
      </c>
      <c r="F1471" s="2">
        <v>3321436</v>
      </c>
      <c r="G1471" s="2">
        <v>1510</v>
      </c>
      <c r="H1471" s="2">
        <v>4290828</v>
      </c>
      <c r="I1471" s="2">
        <v>2174</v>
      </c>
      <c r="J1471" s="2">
        <v>7817300</v>
      </c>
      <c r="K1471" s="2">
        <v>2757369</v>
      </c>
      <c r="L1471" s="2">
        <v>4847</v>
      </c>
    </row>
    <row r="1472" spans="1:12">
      <c r="A1472" s="2">
        <v>1992</v>
      </c>
      <c r="B1472" s="2">
        <v>1</v>
      </c>
      <c r="C1472" s="2" t="s">
        <v>277</v>
      </c>
      <c r="D1472" s="2" t="s">
        <v>279</v>
      </c>
      <c r="E1472" s="2" t="s">
        <v>112</v>
      </c>
      <c r="F1472" s="2">
        <v>12353376</v>
      </c>
      <c r="G1472" s="2">
        <v>6357</v>
      </c>
      <c r="H1472" s="2">
        <v>5032010</v>
      </c>
      <c r="I1472" s="2">
        <v>3004</v>
      </c>
      <c r="J1472" s="2">
        <v>17515736</v>
      </c>
      <c r="K1472" s="2">
        <v>6557395</v>
      </c>
      <c r="L1472" s="2">
        <v>12056</v>
      </c>
    </row>
    <row r="1473" spans="1:12">
      <c r="A1473" s="2">
        <v>1992</v>
      </c>
      <c r="B1473" s="2">
        <v>1</v>
      </c>
      <c r="C1473" s="2" t="s">
        <v>277</v>
      </c>
      <c r="D1473" s="2" t="s">
        <v>279</v>
      </c>
      <c r="E1473" s="2" t="s">
        <v>325</v>
      </c>
      <c r="F1473" s="2">
        <v>11222011</v>
      </c>
      <c r="G1473" s="2">
        <v>5496</v>
      </c>
      <c r="H1473" s="2">
        <v>1394070</v>
      </c>
      <c r="I1473" s="2">
        <v>759</v>
      </c>
      <c r="J1473" s="2">
        <v>12665668</v>
      </c>
      <c r="K1473" s="2">
        <v>4453091</v>
      </c>
      <c r="L1473" s="2">
        <v>7994</v>
      </c>
    </row>
    <row r="1474" spans="1:12">
      <c r="A1474" s="2">
        <v>1992</v>
      </c>
      <c r="B1474" s="2">
        <v>1</v>
      </c>
      <c r="C1474" s="2" t="s">
        <v>277</v>
      </c>
      <c r="D1474" s="2" t="s">
        <v>280</v>
      </c>
      <c r="E1474" s="2" t="s">
        <v>112</v>
      </c>
      <c r="F1474" s="2">
        <v>80280</v>
      </c>
      <c r="G1474" s="2">
        <v>240</v>
      </c>
      <c r="H1474" s="2">
        <v>471782</v>
      </c>
      <c r="I1474" s="2">
        <v>583</v>
      </c>
      <c r="J1474" s="2">
        <v>878368</v>
      </c>
      <c r="K1474" s="2">
        <v>880531</v>
      </c>
      <c r="L1474" s="2">
        <v>1858</v>
      </c>
    </row>
    <row r="1475" spans="1:12">
      <c r="A1475" s="2">
        <v>1992</v>
      </c>
      <c r="B1475" s="2">
        <v>1</v>
      </c>
      <c r="C1475" s="2" t="s">
        <v>277</v>
      </c>
      <c r="D1475" s="2" t="s">
        <v>281</v>
      </c>
      <c r="E1475" s="2" t="s">
        <v>287</v>
      </c>
      <c r="F1475" s="2">
        <v>4559536</v>
      </c>
      <c r="G1475" s="2">
        <v>3690</v>
      </c>
      <c r="H1475" s="2">
        <v>2436684</v>
      </c>
      <c r="I1475" s="2">
        <v>1428</v>
      </c>
      <c r="J1475" s="2">
        <v>7004796</v>
      </c>
      <c r="K1475" s="2">
        <v>3301100</v>
      </c>
      <c r="L1475" s="2">
        <v>6304</v>
      </c>
    </row>
    <row r="1476" spans="1:12">
      <c r="A1476" s="2">
        <v>1992</v>
      </c>
      <c r="B1476" s="2">
        <v>1</v>
      </c>
      <c r="C1476" s="2" t="s">
        <v>277</v>
      </c>
      <c r="D1476" s="2" t="s">
        <v>281</v>
      </c>
      <c r="E1476" s="2" t="s">
        <v>114</v>
      </c>
      <c r="F1476" s="2">
        <v>100190</v>
      </c>
      <c r="G1476" s="2">
        <v>158</v>
      </c>
      <c r="H1476" s="2">
        <v>156917</v>
      </c>
      <c r="I1476" s="2">
        <v>81</v>
      </c>
      <c r="J1476" s="2">
        <v>257107</v>
      </c>
      <c r="K1476" s="2">
        <v>126324</v>
      </c>
      <c r="L1476" s="2">
        <v>287</v>
      </c>
    </row>
    <row r="1477" spans="1:12">
      <c r="A1477" s="2">
        <v>1992</v>
      </c>
      <c r="B1477" s="2">
        <v>1</v>
      </c>
      <c r="C1477" s="2" t="s">
        <v>328</v>
      </c>
      <c r="D1477" s="2" t="s">
        <v>173</v>
      </c>
      <c r="E1477" s="2" t="s">
        <v>119</v>
      </c>
      <c r="F1477" s="2">
        <v>0</v>
      </c>
      <c r="G1477" s="2">
        <v>0</v>
      </c>
      <c r="H1477" s="2">
        <v>8922</v>
      </c>
      <c r="I1477" s="2">
        <v>11</v>
      </c>
      <c r="J1477" s="2">
        <v>9452</v>
      </c>
      <c r="K1477" s="2">
        <v>6699</v>
      </c>
      <c r="L1477" s="2">
        <v>15</v>
      </c>
    </row>
    <row r="1478" spans="1:12">
      <c r="A1478" s="2">
        <v>1992</v>
      </c>
      <c r="B1478" s="2">
        <v>1</v>
      </c>
      <c r="C1478" s="2" t="s">
        <v>328</v>
      </c>
      <c r="D1478" s="2" t="s">
        <v>181</v>
      </c>
      <c r="E1478" s="2" t="s">
        <v>120</v>
      </c>
      <c r="F1478" s="2">
        <v>0</v>
      </c>
      <c r="G1478" s="2">
        <v>0</v>
      </c>
      <c r="H1478" s="2">
        <v>552618</v>
      </c>
      <c r="I1478" s="2">
        <v>79</v>
      </c>
      <c r="J1478" s="2">
        <v>552618</v>
      </c>
      <c r="K1478" s="2">
        <v>66436</v>
      </c>
      <c r="L1478" s="2">
        <v>114</v>
      </c>
    </row>
    <row r="1479" spans="1:12">
      <c r="A1479" s="2">
        <v>1992</v>
      </c>
      <c r="B1479" s="2">
        <v>1</v>
      </c>
      <c r="C1479" s="2" t="s">
        <v>328</v>
      </c>
      <c r="D1479" s="2" t="s">
        <v>181</v>
      </c>
      <c r="E1479" s="2" t="s">
        <v>286</v>
      </c>
      <c r="F1479" s="2">
        <v>0</v>
      </c>
      <c r="G1479" s="2">
        <v>0</v>
      </c>
      <c r="H1479" s="2">
        <v>12947747</v>
      </c>
      <c r="I1479" s="2">
        <v>3449</v>
      </c>
      <c r="J1479" s="2">
        <v>12947747</v>
      </c>
      <c r="K1479" s="2">
        <v>2010178</v>
      </c>
      <c r="L1479" s="2">
        <v>3663</v>
      </c>
    </row>
    <row r="1480" spans="1:12">
      <c r="A1480" s="2">
        <v>1992</v>
      </c>
      <c r="B1480" s="2">
        <v>1</v>
      </c>
      <c r="C1480" s="2" t="s">
        <v>182</v>
      </c>
      <c r="D1480" s="2" t="s">
        <v>183</v>
      </c>
      <c r="E1480" s="2" t="s">
        <v>121</v>
      </c>
      <c r="F1480" s="2">
        <v>12891179</v>
      </c>
      <c r="G1480" s="2">
        <v>5886</v>
      </c>
      <c r="H1480" s="2">
        <v>3568256</v>
      </c>
      <c r="I1480" s="2">
        <v>1475</v>
      </c>
      <c r="J1480" s="2">
        <v>16535250</v>
      </c>
      <c r="K1480" s="2">
        <v>5515867</v>
      </c>
      <c r="L1480" s="2">
        <v>9324</v>
      </c>
    </row>
    <row r="1481" spans="1:12">
      <c r="A1481" s="2">
        <v>1992</v>
      </c>
      <c r="B1481" s="2">
        <v>1</v>
      </c>
      <c r="C1481" s="2" t="s">
        <v>182</v>
      </c>
      <c r="D1481" s="2" t="s">
        <v>183</v>
      </c>
      <c r="E1481" s="2" t="s">
        <v>289</v>
      </c>
      <c r="F1481" s="2">
        <v>443710</v>
      </c>
      <c r="G1481" s="2">
        <v>163</v>
      </c>
      <c r="H1481" s="2">
        <v>7505070</v>
      </c>
      <c r="I1481" s="2">
        <v>2702</v>
      </c>
      <c r="J1481" s="2">
        <v>7967218</v>
      </c>
      <c r="K1481" s="2">
        <v>1924430</v>
      </c>
      <c r="L1481" s="2">
        <v>3408</v>
      </c>
    </row>
    <row r="1482" spans="1:12">
      <c r="A1482" s="2">
        <v>1992</v>
      </c>
      <c r="B1482" s="2">
        <v>1</v>
      </c>
      <c r="C1482" s="2" t="s">
        <v>182</v>
      </c>
      <c r="D1482" s="2" t="s">
        <v>183</v>
      </c>
      <c r="E1482" s="2" t="s">
        <v>113</v>
      </c>
      <c r="F1482" s="2">
        <v>6227407</v>
      </c>
      <c r="G1482" s="2">
        <v>2911</v>
      </c>
      <c r="H1482" s="2">
        <v>4361715</v>
      </c>
      <c r="I1482" s="2">
        <v>1400</v>
      </c>
      <c r="J1482" s="2">
        <v>10670871</v>
      </c>
      <c r="K1482" s="2">
        <v>3103128</v>
      </c>
      <c r="L1482" s="2">
        <v>5350</v>
      </c>
    </row>
    <row r="1483" spans="1:12">
      <c r="A1483" s="2">
        <v>1992</v>
      </c>
      <c r="B1483" s="2">
        <v>1</v>
      </c>
      <c r="C1483" s="2" t="s">
        <v>182</v>
      </c>
      <c r="D1483" s="2" t="s">
        <v>184</v>
      </c>
      <c r="E1483" s="2" t="s">
        <v>122</v>
      </c>
      <c r="F1483" s="2">
        <v>0</v>
      </c>
      <c r="G1483" s="2">
        <v>0</v>
      </c>
      <c r="H1483" s="2">
        <v>88279</v>
      </c>
      <c r="I1483" s="2">
        <v>75</v>
      </c>
      <c r="J1483" s="2">
        <v>88279</v>
      </c>
      <c r="K1483" s="2">
        <v>38819</v>
      </c>
      <c r="L1483" s="2">
        <v>82</v>
      </c>
    </row>
    <row r="1484" spans="1:12">
      <c r="A1484" s="2">
        <v>1992</v>
      </c>
      <c r="B1484" s="2">
        <v>1</v>
      </c>
      <c r="C1484" s="2" t="s">
        <v>182</v>
      </c>
      <c r="D1484" s="2" t="s">
        <v>184</v>
      </c>
      <c r="E1484" s="2" t="s">
        <v>123</v>
      </c>
      <c r="F1484" s="2">
        <v>0</v>
      </c>
      <c r="G1484" s="2">
        <v>0</v>
      </c>
      <c r="H1484" s="2">
        <v>74948</v>
      </c>
      <c r="I1484" s="2">
        <v>66</v>
      </c>
      <c r="J1484" s="2">
        <v>74948</v>
      </c>
      <c r="K1484" s="2">
        <v>40840</v>
      </c>
      <c r="L1484" s="2">
        <v>86</v>
      </c>
    </row>
    <row r="1485" spans="1:12">
      <c r="A1485" s="2">
        <v>1992</v>
      </c>
      <c r="B1485" s="2">
        <v>1</v>
      </c>
      <c r="C1485" s="2" t="s">
        <v>182</v>
      </c>
      <c r="D1485" s="2" t="s">
        <v>184</v>
      </c>
      <c r="E1485" s="2" t="s">
        <v>124</v>
      </c>
      <c r="F1485" s="2">
        <v>0</v>
      </c>
      <c r="G1485" s="2">
        <v>0</v>
      </c>
      <c r="H1485" s="2">
        <v>648850</v>
      </c>
      <c r="I1485" s="2">
        <v>448</v>
      </c>
      <c r="J1485" s="2">
        <v>695990</v>
      </c>
      <c r="K1485" s="2">
        <v>267357</v>
      </c>
      <c r="L1485" s="2">
        <v>541</v>
      </c>
    </row>
    <row r="1486" spans="1:12">
      <c r="A1486" s="2">
        <v>1992</v>
      </c>
      <c r="B1486" s="2">
        <v>1</v>
      </c>
      <c r="C1486" s="2" t="s">
        <v>182</v>
      </c>
      <c r="D1486" s="2" t="s">
        <v>184</v>
      </c>
      <c r="E1486" s="2" t="s">
        <v>125</v>
      </c>
      <c r="F1486" s="2">
        <v>0</v>
      </c>
      <c r="G1486" s="2">
        <v>17</v>
      </c>
      <c r="H1486" s="2">
        <v>447176</v>
      </c>
      <c r="I1486" s="2">
        <v>332</v>
      </c>
      <c r="J1486" s="2">
        <v>447176</v>
      </c>
      <c r="K1486" s="2">
        <v>233805</v>
      </c>
      <c r="L1486" s="2">
        <v>376</v>
      </c>
    </row>
    <row r="1487" spans="1:12">
      <c r="A1487" s="2">
        <v>1992</v>
      </c>
      <c r="B1487" s="2">
        <v>1</v>
      </c>
      <c r="C1487" s="2" t="s">
        <v>190</v>
      </c>
      <c r="D1487" s="2" t="s">
        <v>191</v>
      </c>
      <c r="E1487" s="2" t="s">
        <v>126</v>
      </c>
      <c r="F1487" s="2">
        <v>0</v>
      </c>
      <c r="G1487" s="2">
        <v>0</v>
      </c>
      <c r="H1487" s="2">
        <v>58580</v>
      </c>
      <c r="I1487" s="2">
        <v>11</v>
      </c>
      <c r="J1487" s="2">
        <v>58580</v>
      </c>
      <c r="K1487" s="2">
        <v>6739</v>
      </c>
      <c r="L1487" s="2">
        <v>13</v>
      </c>
    </row>
    <row r="1488" spans="1:12">
      <c r="A1488" s="2">
        <v>1992</v>
      </c>
      <c r="B1488" s="2">
        <v>1</v>
      </c>
      <c r="C1488" s="2" t="s">
        <v>190</v>
      </c>
      <c r="D1488" s="2" t="s">
        <v>191</v>
      </c>
      <c r="E1488" s="2" t="s">
        <v>127</v>
      </c>
      <c r="F1488" s="2">
        <v>0</v>
      </c>
      <c r="G1488" s="2">
        <v>0</v>
      </c>
      <c r="H1488" s="2">
        <v>7260061</v>
      </c>
      <c r="I1488" s="2">
        <v>889</v>
      </c>
      <c r="J1488" s="2">
        <v>7260061</v>
      </c>
      <c r="K1488" s="2">
        <v>486336</v>
      </c>
      <c r="L1488" s="2">
        <v>954</v>
      </c>
    </row>
    <row r="1489" spans="1:12">
      <c r="A1489" s="2">
        <v>1992</v>
      </c>
      <c r="B1489" s="2">
        <v>1</v>
      </c>
      <c r="C1489" s="2" t="s">
        <v>190</v>
      </c>
      <c r="D1489" s="2" t="s">
        <v>186</v>
      </c>
      <c r="E1489" s="2" t="s">
        <v>126</v>
      </c>
      <c r="F1489" s="2">
        <v>2222</v>
      </c>
      <c r="G1489" s="2">
        <v>5</v>
      </c>
      <c r="H1489" s="2">
        <v>9807677</v>
      </c>
      <c r="I1489" s="2">
        <v>892</v>
      </c>
      <c r="J1489" s="2">
        <v>9809899</v>
      </c>
      <c r="K1489" s="2">
        <v>527867</v>
      </c>
      <c r="L1489" s="2">
        <v>1081</v>
      </c>
    </row>
    <row r="1490" spans="1:12">
      <c r="A1490" s="2">
        <v>1992</v>
      </c>
      <c r="B1490" s="2">
        <v>1</v>
      </c>
      <c r="C1490" s="2" t="s">
        <v>190</v>
      </c>
      <c r="D1490" s="2" t="s">
        <v>186</v>
      </c>
      <c r="E1490" s="2" t="s">
        <v>128</v>
      </c>
      <c r="F1490" s="2">
        <v>0</v>
      </c>
      <c r="G1490" s="2">
        <v>0</v>
      </c>
      <c r="H1490" s="2">
        <v>42414737</v>
      </c>
      <c r="I1490" s="2">
        <v>2535</v>
      </c>
      <c r="J1490" s="2">
        <v>42414737</v>
      </c>
      <c r="K1490" s="2">
        <v>1543343</v>
      </c>
      <c r="L1490" s="2">
        <v>3019</v>
      </c>
    </row>
    <row r="1491" spans="1:12">
      <c r="A1491" s="2">
        <v>1992</v>
      </c>
      <c r="B1491" s="2">
        <v>1</v>
      </c>
      <c r="C1491" s="2" t="s">
        <v>187</v>
      </c>
      <c r="D1491" s="2" t="s">
        <v>195</v>
      </c>
      <c r="E1491" s="2" t="s">
        <v>129</v>
      </c>
      <c r="F1491" s="2">
        <v>0</v>
      </c>
      <c r="G1491" s="2">
        <v>0</v>
      </c>
      <c r="H1491" s="2">
        <v>419155</v>
      </c>
      <c r="I1491" s="2">
        <v>95</v>
      </c>
      <c r="J1491" s="2">
        <v>419155</v>
      </c>
      <c r="K1491" s="2">
        <v>59314</v>
      </c>
      <c r="L1491" s="2">
        <v>112</v>
      </c>
    </row>
    <row r="1492" spans="1:12">
      <c r="A1492" s="2">
        <v>1992</v>
      </c>
      <c r="B1492" s="2">
        <v>1</v>
      </c>
      <c r="C1492" s="2" t="s">
        <v>187</v>
      </c>
      <c r="D1492" s="2" t="s">
        <v>196</v>
      </c>
      <c r="E1492" s="2" t="s">
        <v>136</v>
      </c>
      <c r="F1492" s="2">
        <v>0</v>
      </c>
      <c r="G1492" s="2">
        <v>0</v>
      </c>
      <c r="H1492" s="2">
        <v>0</v>
      </c>
      <c r="I1492" s="2">
        <v>3</v>
      </c>
      <c r="J1492" s="2">
        <v>0</v>
      </c>
      <c r="K1492" s="2">
        <v>13590</v>
      </c>
      <c r="L1492" s="2">
        <v>34</v>
      </c>
    </row>
    <row r="1493" spans="1:12">
      <c r="A1493" s="2">
        <v>1992</v>
      </c>
      <c r="B1493" s="2">
        <v>1</v>
      </c>
      <c r="C1493" s="2" t="s">
        <v>187</v>
      </c>
      <c r="D1493" s="2" t="s">
        <v>196</v>
      </c>
      <c r="E1493" s="2" t="s">
        <v>130</v>
      </c>
      <c r="F1493" s="2">
        <v>0</v>
      </c>
      <c r="G1493" s="2">
        <v>0</v>
      </c>
      <c r="H1493" s="2">
        <v>1293940</v>
      </c>
      <c r="I1493" s="2">
        <v>506</v>
      </c>
      <c r="J1493" s="2">
        <v>1293940</v>
      </c>
      <c r="K1493" s="2">
        <v>338623</v>
      </c>
      <c r="L1493" s="2">
        <v>629</v>
      </c>
    </row>
    <row r="1494" spans="1:12">
      <c r="A1494" s="2">
        <v>1992</v>
      </c>
      <c r="B1494" s="2">
        <v>1</v>
      </c>
      <c r="C1494" s="2" t="s">
        <v>197</v>
      </c>
      <c r="D1494" s="2" t="s">
        <v>11</v>
      </c>
      <c r="E1494" s="2" t="s">
        <v>131</v>
      </c>
      <c r="F1494" s="2">
        <v>0</v>
      </c>
      <c r="G1494" s="2">
        <v>0</v>
      </c>
      <c r="H1494" s="2">
        <v>3453888</v>
      </c>
      <c r="I1494" s="2">
        <v>859</v>
      </c>
      <c r="J1494" s="2">
        <v>3453888</v>
      </c>
      <c r="K1494" s="2">
        <v>511334</v>
      </c>
      <c r="L1494" s="2">
        <v>914</v>
      </c>
    </row>
    <row r="1495" spans="1:12">
      <c r="A1495" s="2">
        <v>1992</v>
      </c>
      <c r="B1495" s="2">
        <v>1</v>
      </c>
      <c r="C1495" s="2" t="s">
        <v>197</v>
      </c>
      <c r="D1495" s="2" t="s">
        <v>267</v>
      </c>
      <c r="E1495" s="2" t="s">
        <v>288</v>
      </c>
      <c r="F1495" s="2">
        <v>0</v>
      </c>
      <c r="G1495" s="2">
        <v>0</v>
      </c>
      <c r="H1495" s="2">
        <v>0</v>
      </c>
      <c r="I1495" s="2">
        <v>7</v>
      </c>
      <c r="J1495" s="2">
        <v>0</v>
      </c>
      <c r="K1495" s="2">
        <v>3908</v>
      </c>
      <c r="L1495" s="2">
        <v>9</v>
      </c>
    </row>
    <row r="1496" spans="1:12">
      <c r="A1496" s="2">
        <v>1992</v>
      </c>
      <c r="B1496" s="2">
        <v>1</v>
      </c>
      <c r="C1496" s="2" t="s">
        <v>197</v>
      </c>
      <c r="D1496" s="2" t="s">
        <v>268</v>
      </c>
      <c r="E1496" s="2" t="s">
        <v>288</v>
      </c>
      <c r="F1496" s="2">
        <v>686942</v>
      </c>
      <c r="G1496" s="2">
        <v>189</v>
      </c>
      <c r="H1496" s="2">
        <v>2182834</v>
      </c>
      <c r="I1496" s="2">
        <v>622</v>
      </c>
      <c r="J1496" s="2">
        <v>2869776</v>
      </c>
      <c r="K1496" s="2">
        <v>541723</v>
      </c>
      <c r="L1496" s="2">
        <v>1042</v>
      </c>
    </row>
    <row r="1497" spans="1:12">
      <c r="A1497" s="2">
        <v>1992</v>
      </c>
      <c r="B1497" s="2">
        <v>1</v>
      </c>
      <c r="C1497" s="2" t="s">
        <v>197</v>
      </c>
      <c r="D1497" s="2" t="s">
        <v>268</v>
      </c>
      <c r="E1497" s="2" t="s">
        <v>128</v>
      </c>
      <c r="F1497" s="2">
        <v>389861</v>
      </c>
      <c r="G1497" s="2">
        <v>218</v>
      </c>
      <c r="H1497" s="2">
        <v>5261278</v>
      </c>
      <c r="I1497" s="2">
        <v>1179</v>
      </c>
      <c r="J1497" s="2">
        <v>5651139</v>
      </c>
      <c r="K1497" s="2">
        <v>887579</v>
      </c>
      <c r="L1497" s="2">
        <v>1646</v>
      </c>
    </row>
    <row r="1498" spans="1:12">
      <c r="A1498" s="2">
        <v>1992</v>
      </c>
      <c r="B1498" s="2">
        <v>1</v>
      </c>
      <c r="C1498" s="2" t="s">
        <v>197</v>
      </c>
      <c r="D1498" s="2" t="s">
        <v>269</v>
      </c>
      <c r="E1498" s="2" t="s">
        <v>288</v>
      </c>
      <c r="F1498" s="2">
        <v>273152</v>
      </c>
      <c r="G1498" s="2">
        <v>133</v>
      </c>
      <c r="H1498" s="2">
        <v>0</v>
      </c>
      <c r="I1498" s="2">
        <v>1</v>
      </c>
      <c r="J1498" s="2">
        <v>273152</v>
      </c>
      <c r="K1498" s="2">
        <v>103956</v>
      </c>
      <c r="L1498" s="2">
        <v>205</v>
      </c>
    </row>
    <row r="1499" spans="1:12">
      <c r="A1499" s="2">
        <v>1992</v>
      </c>
      <c r="B1499" s="2">
        <v>1</v>
      </c>
      <c r="C1499" s="2" t="s">
        <v>197</v>
      </c>
      <c r="D1499" s="2" t="s">
        <v>269</v>
      </c>
      <c r="E1499" s="2" t="s">
        <v>132</v>
      </c>
      <c r="F1499" s="2">
        <v>23297</v>
      </c>
      <c r="G1499" s="2">
        <v>114</v>
      </c>
      <c r="H1499" s="2">
        <v>204049</v>
      </c>
      <c r="I1499" s="2">
        <v>115</v>
      </c>
      <c r="J1499" s="2">
        <v>227346</v>
      </c>
      <c r="K1499" s="2">
        <v>132036</v>
      </c>
      <c r="L1499" s="2">
        <v>267</v>
      </c>
    </row>
    <row r="1500" spans="1:12">
      <c r="A1500" s="2">
        <v>1992</v>
      </c>
      <c r="B1500" s="2">
        <v>1</v>
      </c>
      <c r="C1500" s="2" t="s">
        <v>197</v>
      </c>
      <c r="D1500" s="2" t="s">
        <v>109</v>
      </c>
      <c r="E1500" s="2" t="s">
        <v>132</v>
      </c>
      <c r="F1500" s="2">
        <v>0</v>
      </c>
      <c r="G1500" s="2">
        <v>0</v>
      </c>
      <c r="H1500" s="2">
        <v>5783319</v>
      </c>
      <c r="I1500" s="2">
        <v>1299</v>
      </c>
      <c r="J1500" s="2">
        <v>5783319</v>
      </c>
      <c r="K1500" s="2">
        <v>865798</v>
      </c>
      <c r="L1500" s="2">
        <v>1564</v>
      </c>
    </row>
    <row r="1501" spans="1:12">
      <c r="A1501" s="2">
        <v>1992</v>
      </c>
      <c r="B1501" s="2">
        <v>1</v>
      </c>
      <c r="C1501" s="2" t="s">
        <v>197</v>
      </c>
      <c r="D1501" s="2" t="s">
        <v>110</v>
      </c>
      <c r="E1501" s="2" t="s">
        <v>288</v>
      </c>
      <c r="F1501" s="2">
        <v>1128320</v>
      </c>
      <c r="G1501" s="2">
        <v>457</v>
      </c>
      <c r="H1501" s="2">
        <v>0</v>
      </c>
      <c r="I1501" s="2">
        <v>1</v>
      </c>
      <c r="J1501" s="2">
        <v>1128320</v>
      </c>
      <c r="K1501" s="2">
        <v>357790</v>
      </c>
      <c r="L1501" s="2">
        <v>685</v>
      </c>
    </row>
    <row r="1502" spans="1:12">
      <c r="A1502" s="2">
        <v>1992</v>
      </c>
      <c r="B1502" s="2">
        <v>1</v>
      </c>
      <c r="C1502" s="2" t="s">
        <v>197</v>
      </c>
      <c r="D1502" s="2" t="s">
        <v>110</v>
      </c>
      <c r="E1502" s="2" t="s">
        <v>133</v>
      </c>
      <c r="F1502" s="2">
        <v>6100522</v>
      </c>
      <c r="G1502" s="2">
        <v>1665</v>
      </c>
      <c r="H1502" s="2">
        <v>0</v>
      </c>
      <c r="I1502" s="2">
        <v>0</v>
      </c>
      <c r="J1502" s="2">
        <v>6100522</v>
      </c>
      <c r="K1502" s="2">
        <v>1179554</v>
      </c>
      <c r="L1502" s="2">
        <v>2191</v>
      </c>
    </row>
    <row r="1503" spans="1:12">
      <c r="A1503" s="2">
        <v>1992</v>
      </c>
      <c r="B1503" s="2">
        <v>1</v>
      </c>
      <c r="C1503" s="2" t="s">
        <v>197</v>
      </c>
      <c r="D1503" s="2" t="s">
        <v>111</v>
      </c>
      <c r="E1503" s="2" t="s">
        <v>128</v>
      </c>
      <c r="F1503" s="2">
        <v>0</v>
      </c>
      <c r="G1503" s="2">
        <v>0</v>
      </c>
      <c r="H1503" s="2">
        <v>8752</v>
      </c>
      <c r="I1503" s="2">
        <v>3</v>
      </c>
      <c r="J1503" s="2">
        <v>8752</v>
      </c>
      <c r="K1503" s="2">
        <v>1300</v>
      </c>
      <c r="L1503" s="2">
        <v>3</v>
      </c>
    </row>
    <row r="1504" spans="1:12">
      <c r="A1504" s="2">
        <v>1992</v>
      </c>
      <c r="B1504" s="2">
        <v>2</v>
      </c>
      <c r="C1504" s="2" t="s">
        <v>276</v>
      </c>
      <c r="D1504" s="2" t="s">
        <v>276</v>
      </c>
      <c r="F1504" s="2">
        <v>0</v>
      </c>
      <c r="G1504" s="2">
        <v>0</v>
      </c>
      <c r="H1504" s="2">
        <v>0</v>
      </c>
      <c r="I1504" s="2">
        <v>0</v>
      </c>
      <c r="J1504" s="2">
        <v>0</v>
      </c>
      <c r="K1504" s="2">
        <v>311</v>
      </c>
      <c r="L1504" s="2">
        <v>2</v>
      </c>
    </row>
    <row r="1505" spans="1:12">
      <c r="A1505" s="2">
        <v>1992</v>
      </c>
      <c r="B1505" s="2">
        <v>2</v>
      </c>
      <c r="C1505" s="2" t="s">
        <v>277</v>
      </c>
      <c r="D1505" s="2" t="s">
        <v>278</v>
      </c>
      <c r="E1505" s="2" t="s">
        <v>113</v>
      </c>
      <c r="F1505" s="2">
        <v>17565122</v>
      </c>
      <c r="G1505" s="2">
        <v>9959</v>
      </c>
      <c r="H1505" s="2">
        <v>10041463</v>
      </c>
      <c r="I1505" s="2">
        <v>4849</v>
      </c>
      <c r="J1505" s="2">
        <v>27909040</v>
      </c>
      <c r="K1505" s="2">
        <v>10405744</v>
      </c>
      <c r="L1505" s="2">
        <v>19702</v>
      </c>
    </row>
    <row r="1506" spans="1:12">
      <c r="A1506" s="2">
        <v>1992</v>
      </c>
      <c r="B1506" s="2">
        <v>2</v>
      </c>
      <c r="C1506" s="2" t="s">
        <v>277</v>
      </c>
      <c r="D1506" s="2" t="s">
        <v>278</v>
      </c>
      <c r="E1506" s="2" t="s">
        <v>114</v>
      </c>
      <c r="F1506" s="2">
        <v>388805</v>
      </c>
      <c r="G1506" s="2">
        <v>301</v>
      </c>
      <c r="H1506" s="2">
        <v>197121</v>
      </c>
      <c r="I1506" s="2">
        <v>104</v>
      </c>
      <c r="J1506" s="2">
        <v>591253</v>
      </c>
      <c r="K1506" s="2">
        <v>299092</v>
      </c>
      <c r="L1506" s="2">
        <v>570</v>
      </c>
    </row>
    <row r="1507" spans="1:12">
      <c r="A1507" s="2">
        <v>1992</v>
      </c>
      <c r="B1507" s="2">
        <v>2</v>
      </c>
      <c r="C1507" s="2" t="s">
        <v>277</v>
      </c>
      <c r="D1507" s="2" t="s">
        <v>278</v>
      </c>
      <c r="E1507" s="2" t="s">
        <v>115</v>
      </c>
      <c r="F1507" s="2">
        <v>8587565</v>
      </c>
      <c r="G1507" s="2">
        <v>5887</v>
      </c>
      <c r="H1507" s="2">
        <v>1908602</v>
      </c>
      <c r="I1507" s="2">
        <v>992</v>
      </c>
      <c r="J1507" s="2">
        <v>10537618</v>
      </c>
      <c r="K1507" s="2">
        <v>4889814</v>
      </c>
      <c r="L1507" s="2">
        <v>9462</v>
      </c>
    </row>
    <row r="1508" spans="1:12">
      <c r="A1508" s="2">
        <v>1992</v>
      </c>
      <c r="B1508" s="2">
        <v>2</v>
      </c>
      <c r="C1508" s="2" t="s">
        <v>277</v>
      </c>
      <c r="D1508" s="2" t="s">
        <v>278</v>
      </c>
      <c r="E1508" s="2" t="s">
        <v>325</v>
      </c>
      <c r="F1508" s="2">
        <v>18229998</v>
      </c>
      <c r="G1508" s="2">
        <v>10133</v>
      </c>
      <c r="H1508" s="2">
        <v>9300621</v>
      </c>
      <c r="I1508" s="2">
        <v>3480</v>
      </c>
      <c r="J1508" s="2">
        <v>27705053</v>
      </c>
      <c r="K1508" s="2">
        <v>9522482</v>
      </c>
      <c r="L1508" s="2">
        <v>17796</v>
      </c>
    </row>
    <row r="1509" spans="1:12">
      <c r="A1509" s="2">
        <v>1992</v>
      </c>
      <c r="B1509" s="2">
        <v>2</v>
      </c>
      <c r="C1509" s="2" t="s">
        <v>277</v>
      </c>
      <c r="D1509" s="2" t="s">
        <v>279</v>
      </c>
      <c r="E1509" s="2" t="s">
        <v>116</v>
      </c>
      <c r="F1509" s="2">
        <v>631127</v>
      </c>
      <c r="G1509" s="2">
        <v>232</v>
      </c>
      <c r="H1509" s="2">
        <v>290162</v>
      </c>
      <c r="I1509" s="2">
        <v>218</v>
      </c>
      <c r="J1509" s="2">
        <v>921289</v>
      </c>
      <c r="K1509" s="2">
        <v>291707</v>
      </c>
      <c r="L1509" s="2">
        <v>539</v>
      </c>
    </row>
    <row r="1510" spans="1:12">
      <c r="A1510" s="2">
        <v>1992</v>
      </c>
      <c r="B1510" s="2">
        <v>2</v>
      </c>
      <c r="C1510" s="2" t="s">
        <v>277</v>
      </c>
      <c r="D1510" s="2" t="s">
        <v>279</v>
      </c>
      <c r="E1510" s="2" t="s">
        <v>117</v>
      </c>
      <c r="F1510" s="2">
        <v>2712712</v>
      </c>
      <c r="G1510" s="2">
        <v>1561</v>
      </c>
      <c r="H1510" s="2">
        <v>4198826</v>
      </c>
      <c r="I1510" s="2">
        <v>2173</v>
      </c>
      <c r="J1510" s="2">
        <v>7123037</v>
      </c>
      <c r="K1510" s="2">
        <v>2727289</v>
      </c>
      <c r="L1510" s="2">
        <v>4948</v>
      </c>
    </row>
    <row r="1511" spans="1:12">
      <c r="A1511" s="2">
        <v>1992</v>
      </c>
      <c r="B1511" s="2">
        <v>2</v>
      </c>
      <c r="C1511" s="2" t="s">
        <v>277</v>
      </c>
      <c r="D1511" s="2" t="s">
        <v>279</v>
      </c>
      <c r="E1511" s="2" t="s">
        <v>112</v>
      </c>
      <c r="F1511" s="2">
        <v>11336723</v>
      </c>
      <c r="G1511" s="2">
        <v>6194</v>
      </c>
      <c r="H1511" s="2">
        <v>5228593</v>
      </c>
      <c r="I1511" s="2">
        <v>3062</v>
      </c>
      <c r="J1511" s="2">
        <v>16712290</v>
      </c>
      <c r="K1511" s="2">
        <v>6274144</v>
      </c>
      <c r="L1511" s="2">
        <v>11849</v>
      </c>
    </row>
    <row r="1512" spans="1:12">
      <c r="A1512" s="2">
        <v>1992</v>
      </c>
      <c r="B1512" s="2">
        <v>2</v>
      </c>
      <c r="C1512" s="2" t="s">
        <v>277</v>
      </c>
      <c r="D1512" s="2" t="s">
        <v>279</v>
      </c>
      <c r="E1512" s="2" t="s">
        <v>325</v>
      </c>
      <c r="F1512" s="2">
        <v>10609969</v>
      </c>
      <c r="G1512" s="2">
        <v>5200</v>
      </c>
      <c r="H1512" s="2">
        <v>1449325</v>
      </c>
      <c r="I1512" s="2">
        <v>764</v>
      </c>
      <c r="J1512" s="2">
        <v>12067010</v>
      </c>
      <c r="K1512" s="2">
        <v>4067074</v>
      </c>
      <c r="L1512" s="2">
        <v>7619</v>
      </c>
    </row>
    <row r="1513" spans="1:12">
      <c r="A1513" s="2">
        <v>1992</v>
      </c>
      <c r="B1513" s="2">
        <v>2</v>
      </c>
      <c r="C1513" s="2" t="s">
        <v>277</v>
      </c>
      <c r="D1513" s="2" t="s">
        <v>280</v>
      </c>
      <c r="E1513" s="2" t="s">
        <v>112</v>
      </c>
      <c r="F1513" s="2">
        <v>85017</v>
      </c>
      <c r="G1513" s="2">
        <v>238</v>
      </c>
      <c r="H1513" s="2">
        <v>457478</v>
      </c>
      <c r="I1513" s="2">
        <v>637</v>
      </c>
      <c r="J1513" s="2">
        <v>857884</v>
      </c>
      <c r="K1513" s="2">
        <v>874629</v>
      </c>
      <c r="L1513" s="2">
        <v>1900</v>
      </c>
    </row>
    <row r="1514" spans="1:12">
      <c r="A1514" s="2">
        <v>1992</v>
      </c>
      <c r="B1514" s="2">
        <v>2</v>
      </c>
      <c r="C1514" s="2" t="s">
        <v>277</v>
      </c>
      <c r="D1514" s="2" t="s">
        <v>281</v>
      </c>
      <c r="E1514" s="2" t="s">
        <v>287</v>
      </c>
      <c r="F1514" s="2">
        <v>3739679</v>
      </c>
      <c r="G1514" s="2">
        <v>3078</v>
      </c>
      <c r="H1514" s="2">
        <v>2252858</v>
      </c>
      <c r="I1514" s="2">
        <v>1476</v>
      </c>
      <c r="J1514" s="2">
        <v>6005321</v>
      </c>
      <c r="K1514" s="2">
        <v>2813883</v>
      </c>
      <c r="L1514" s="2">
        <v>5688</v>
      </c>
    </row>
    <row r="1515" spans="1:12">
      <c r="A1515" s="2">
        <v>1992</v>
      </c>
      <c r="B1515" s="2">
        <v>2</v>
      </c>
      <c r="C1515" s="2" t="s">
        <v>277</v>
      </c>
      <c r="D1515" s="2" t="s">
        <v>281</v>
      </c>
      <c r="E1515" s="2" t="s">
        <v>114</v>
      </c>
      <c r="F1515" s="2">
        <v>124756</v>
      </c>
      <c r="G1515" s="2">
        <v>151</v>
      </c>
      <c r="H1515" s="2">
        <v>173309</v>
      </c>
      <c r="I1515" s="2">
        <v>83</v>
      </c>
      <c r="J1515" s="2">
        <v>298065</v>
      </c>
      <c r="K1515" s="2">
        <v>124027</v>
      </c>
      <c r="L1515" s="2">
        <v>278</v>
      </c>
    </row>
    <row r="1516" spans="1:12">
      <c r="A1516" s="2">
        <v>1992</v>
      </c>
      <c r="B1516" s="2">
        <v>2</v>
      </c>
      <c r="C1516" s="2" t="s">
        <v>328</v>
      </c>
      <c r="D1516" s="2" t="s">
        <v>173</v>
      </c>
      <c r="E1516" s="2" t="s">
        <v>119</v>
      </c>
      <c r="F1516" s="2">
        <v>0</v>
      </c>
      <c r="G1516" s="2">
        <v>0</v>
      </c>
      <c r="H1516" s="2">
        <v>11399</v>
      </c>
      <c r="I1516" s="2">
        <v>15</v>
      </c>
      <c r="J1516" s="2">
        <v>14004</v>
      </c>
      <c r="K1516" s="2">
        <v>7291</v>
      </c>
      <c r="L1516" s="2">
        <v>19</v>
      </c>
    </row>
    <row r="1517" spans="1:12">
      <c r="A1517" s="2">
        <v>1992</v>
      </c>
      <c r="B1517" s="2">
        <v>2</v>
      </c>
      <c r="C1517" s="2" t="s">
        <v>328</v>
      </c>
      <c r="D1517" s="2" t="s">
        <v>181</v>
      </c>
      <c r="E1517" s="2" t="s">
        <v>120</v>
      </c>
      <c r="F1517" s="2">
        <v>0</v>
      </c>
      <c r="G1517" s="2">
        <v>0</v>
      </c>
      <c r="H1517" s="2">
        <v>934100</v>
      </c>
      <c r="I1517" s="2">
        <v>85</v>
      </c>
      <c r="J1517" s="2">
        <v>934100</v>
      </c>
      <c r="K1517" s="2">
        <v>67515</v>
      </c>
      <c r="L1517" s="2">
        <v>120</v>
      </c>
    </row>
    <row r="1518" spans="1:12">
      <c r="A1518" s="2">
        <v>1992</v>
      </c>
      <c r="B1518" s="2">
        <v>2</v>
      </c>
      <c r="C1518" s="2" t="s">
        <v>328</v>
      </c>
      <c r="D1518" s="2" t="s">
        <v>181</v>
      </c>
      <c r="E1518" s="2" t="s">
        <v>286</v>
      </c>
      <c r="F1518" s="2">
        <v>0</v>
      </c>
      <c r="G1518" s="2">
        <v>0</v>
      </c>
      <c r="H1518" s="2">
        <v>13289059</v>
      </c>
      <c r="I1518" s="2">
        <v>3465</v>
      </c>
      <c r="J1518" s="2">
        <v>13289059</v>
      </c>
      <c r="K1518" s="2">
        <v>2005991</v>
      </c>
      <c r="L1518" s="2">
        <v>3702</v>
      </c>
    </row>
    <row r="1519" spans="1:12">
      <c r="A1519" s="2">
        <v>1992</v>
      </c>
      <c r="B1519" s="2">
        <v>2</v>
      </c>
      <c r="C1519" s="2" t="s">
        <v>182</v>
      </c>
      <c r="D1519" s="2" t="s">
        <v>183</v>
      </c>
      <c r="E1519" s="2" t="s">
        <v>121</v>
      </c>
      <c r="F1519" s="2">
        <v>12115206</v>
      </c>
      <c r="G1519" s="2">
        <v>5832</v>
      </c>
      <c r="H1519" s="2">
        <v>3390619</v>
      </c>
      <c r="I1519" s="2">
        <v>1556</v>
      </c>
      <c r="J1519" s="2">
        <v>15602579</v>
      </c>
      <c r="K1519" s="2">
        <v>5127080</v>
      </c>
      <c r="L1519" s="2">
        <v>9353</v>
      </c>
    </row>
    <row r="1520" spans="1:12">
      <c r="A1520" s="2">
        <v>1992</v>
      </c>
      <c r="B1520" s="2">
        <v>2</v>
      </c>
      <c r="C1520" s="2" t="s">
        <v>182</v>
      </c>
      <c r="D1520" s="2" t="s">
        <v>183</v>
      </c>
      <c r="E1520" s="2" t="s">
        <v>289</v>
      </c>
      <c r="F1520" s="2">
        <v>475741</v>
      </c>
      <c r="G1520" s="2">
        <v>165</v>
      </c>
      <c r="H1520" s="2">
        <v>7100523</v>
      </c>
      <c r="I1520" s="2">
        <v>2738</v>
      </c>
      <c r="J1520" s="2">
        <v>7595470</v>
      </c>
      <c r="K1520" s="2">
        <v>1881857</v>
      </c>
      <c r="L1520" s="2">
        <v>3479</v>
      </c>
    </row>
    <row r="1521" spans="1:12">
      <c r="A1521" s="2">
        <v>1992</v>
      </c>
      <c r="B1521" s="2">
        <v>2</v>
      </c>
      <c r="C1521" s="2" t="s">
        <v>182</v>
      </c>
      <c r="D1521" s="2" t="s">
        <v>183</v>
      </c>
      <c r="E1521" s="2" t="s">
        <v>113</v>
      </c>
      <c r="F1521" s="2">
        <v>5900039</v>
      </c>
      <c r="G1521" s="2">
        <v>2951</v>
      </c>
      <c r="H1521" s="2">
        <v>3872769</v>
      </c>
      <c r="I1521" s="2">
        <v>1376</v>
      </c>
      <c r="J1521" s="2">
        <v>9848286</v>
      </c>
      <c r="K1521" s="2">
        <v>3000228</v>
      </c>
      <c r="L1521" s="2">
        <v>5376</v>
      </c>
    </row>
    <row r="1522" spans="1:12">
      <c r="A1522" s="2">
        <v>1992</v>
      </c>
      <c r="B1522" s="2">
        <v>2</v>
      </c>
      <c r="C1522" s="2" t="s">
        <v>182</v>
      </c>
      <c r="D1522" s="2" t="s">
        <v>184</v>
      </c>
      <c r="E1522" s="2" t="s">
        <v>122</v>
      </c>
      <c r="F1522" s="2">
        <v>0</v>
      </c>
      <c r="G1522" s="2">
        <v>0</v>
      </c>
      <c r="H1522" s="2">
        <v>63232</v>
      </c>
      <c r="I1522" s="2">
        <v>69</v>
      </c>
      <c r="J1522" s="2">
        <v>63232</v>
      </c>
      <c r="K1522" s="2">
        <v>38736</v>
      </c>
      <c r="L1522" s="2">
        <v>76</v>
      </c>
    </row>
    <row r="1523" spans="1:12">
      <c r="A1523" s="2">
        <v>1992</v>
      </c>
      <c r="B1523" s="2">
        <v>2</v>
      </c>
      <c r="C1523" s="2" t="s">
        <v>182</v>
      </c>
      <c r="D1523" s="2" t="s">
        <v>184</v>
      </c>
      <c r="E1523" s="2" t="s">
        <v>123</v>
      </c>
      <c r="F1523" s="2">
        <v>0</v>
      </c>
      <c r="G1523" s="2">
        <v>0</v>
      </c>
      <c r="H1523" s="2">
        <v>98583</v>
      </c>
      <c r="I1523" s="2">
        <v>70</v>
      </c>
      <c r="J1523" s="2">
        <v>98583</v>
      </c>
      <c r="K1523" s="2">
        <v>41003</v>
      </c>
      <c r="L1523" s="2">
        <v>83</v>
      </c>
    </row>
    <row r="1524" spans="1:12">
      <c r="A1524" s="2">
        <v>1992</v>
      </c>
      <c r="B1524" s="2">
        <v>2</v>
      </c>
      <c r="C1524" s="2" t="s">
        <v>182</v>
      </c>
      <c r="D1524" s="2" t="s">
        <v>184</v>
      </c>
      <c r="E1524" s="2" t="s">
        <v>124</v>
      </c>
      <c r="F1524" s="2">
        <v>0</v>
      </c>
      <c r="G1524" s="2">
        <v>0</v>
      </c>
      <c r="H1524" s="2">
        <v>805279</v>
      </c>
      <c r="I1524" s="2">
        <v>445</v>
      </c>
      <c r="J1524" s="2">
        <v>805279</v>
      </c>
      <c r="K1524" s="2">
        <v>267256</v>
      </c>
      <c r="L1524" s="2">
        <v>539</v>
      </c>
    </row>
    <row r="1525" spans="1:12">
      <c r="A1525" s="2">
        <v>1992</v>
      </c>
      <c r="B1525" s="2">
        <v>2</v>
      </c>
      <c r="C1525" s="2" t="s">
        <v>182</v>
      </c>
      <c r="D1525" s="2" t="s">
        <v>184</v>
      </c>
      <c r="E1525" s="2" t="s">
        <v>125</v>
      </c>
      <c r="F1525" s="2">
        <v>11596</v>
      </c>
      <c r="G1525" s="2">
        <v>20</v>
      </c>
      <c r="H1525" s="2">
        <v>410244</v>
      </c>
      <c r="I1525" s="2">
        <v>316</v>
      </c>
      <c r="J1525" s="2">
        <v>421840</v>
      </c>
      <c r="K1525" s="2">
        <v>205252</v>
      </c>
      <c r="L1525" s="2">
        <v>365</v>
      </c>
    </row>
    <row r="1526" spans="1:12">
      <c r="A1526" s="2">
        <v>1992</v>
      </c>
      <c r="B1526" s="2">
        <v>2</v>
      </c>
      <c r="C1526" s="2" t="s">
        <v>190</v>
      </c>
      <c r="D1526" s="2" t="s">
        <v>191</v>
      </c>
      <c r="E1526" s="2" t="s">
        <v>126</v>
      </c>
      <c r="F1526" s="2">
        <v>0</v>
      </c>
      <c r="G1526" s="2">
        <v>0</v>
      </c>
      <c r="H1526" s="2">
        <v>39191</v>
      </c>
      <c r="I1526" s="2">
        <v>11</v>
      </c>
      <c r="J1526" s="2">
        <v>39191</v>
      </c>
      <c r="K1526" s="2">
        <v>6739</v>
      </c>
      <c r="L1526" s="2">
        <v>13</v>
      </c>
    </row>
    <row r="1527" spans="1:12">
      <c r="A1527" s="2">
        <v>1992</v>
      </c>
      <c r="B1527" s="2">
        <v>2</v>
      </c>
      <c r="C1527" s="2" t="s">
        <v>190</v>
      </c>
      <c r="D1527" s="2" t="s">
        <v>191</v>
      </c>
      <c r="E1527" s="2" t="s">
        <v>127</v>
      </c>
      <c r="F1527" s="2">
        <v>0</v>
      </c>
      <c r="G1527" s="2">
        <v>0</v>
      </c>
      <c r="H1527" s="2">
        <v>7354823</v>
      </c>
      <c r="I1527" s="2">
        <v>904</v>
      </c>
      <c r="J1527" s="2">
        <v>7354823</v>
      </c>
      <c r="K1527" s="2">
        <v>479148</v>
      </c>
      <c r="L1527" s="2">
        <v>967</v>
      </c>
    </row>
    <row r="1528" spans="1:12">
      <c r="A1528" s="2">
        <v>1992</v>
      </c>
      <c r="B1528" s="2">
        <v>2</v>
      </c>
      <c r="C1528" s="2" t="s">
        <v>190</v>
      </c>
      <c r="D1528" s="2" t="s">
        <v>186</v>
      </c>
      <c r="E1528" s="2" t="s">
        <v>126</v>
      </c>
      <c r="F1528" s="2">
        <v>724</v>
      </c>
      <c r="G1528" s="2">
        <v>3</v>
      </c>
      <c r="H1528" s="2">
        <v>7825978</v>
      </c>
      <c r="I1528" s="2">
        <v>880</v>
      </c>
      <c r="J1528" s="2">
        <v>7826702</v>
      </c>
      <c r="K1528" s="2">
        <v>523170</v>
      </c>
      <c r="L1528" s="2">
        <v>1076</v>
      </c>
    </row>
    <row r="1529" spans="1:12">
      <c r="A1529" s="2">
        <v>1992</v>
      </c>
      <c r="B1529" s="2">
        <v>2</v>
      </c>
      <c r="C1529" s="2" t="s">
        <v>190</v>
      </c>
      <c r="D1529" s="2" t="s">
        <v>186</v>
      </c>
      <c r="E1529" s="2" t="s">
        <v>128</v>
      </c>
      <c r="F1529" s="2">
        <v>0</v>
      </c>
      <c r="G1529" s="2">
        <v>0</v>
      </c>
      <c r="H1529" s="2">
        <v>40158091</v>
      </c>
      <c r="I1529" s="2">
        <v>2589</v>
      </c>
      <c r="J1529" s="2">
        <v>40158091</v>
      </c>
      <c r="K1529" s="2">
        <v>1514084</v>
      </c>
      <c r="L1529" s="2">
        <v>3065</v>
      </c>
    </row>
    <row r="1530" spans="1:12">
      <c r="A1530" s="2">
        <v>1992</v>
      </c>
      <c r="B1530" s="2">
        <v>2</v>
      </c>
      <c r="C1530" s="2" t="s">
        <v>187</v>
      </c>
      <c r="D1530" s="2" t="s">
        <v>195</v>
      </c>
      <c r="E1530" s="2" t="s">
        <v>129</v>
      </c>
      <c r="F1530" s="2">
        <v>0</v>
      </c>
      <c r="G1530" s="2">
        <v>0</v>
      </c>
      <c r="H1530" s="2">
        <v>375434</v>
      </c>
      <c r="I1530" s="2">
        <v>98</v>
      </c>
      <c r="J1530" s="2">
        <v>375434</v>
      </c>
      <c r="K1530" s="2">
        <v>61887</v>
      </c>
      <c r="L1530" s="2">
        <v>114</v>
      </c>
    </row>
    <row r="1531" spans="1:12">
      <c r="A1531" s="2">
        <v>1992</v>
      </c>
      <c r="B1531" s="2">
        <v>2</v>
      </c>
      <c r="C1531" s="2" t="s">
        <v>187</v>
      </c>
      <c r="D1531" s="2" t="s">
        <v>196</v>
      </c>
      <c r="E1531" s="2" t="s">
        <v>136</v>
      </c>
      <c r="F1531" s="2">
        <v>0</v>
      </c>
      <c r="G1531" s="2">
        <v>0</v>
      </c>
      <c r="H1531" s="2">
        <v>19112</v>
      </c>
      <c r="I1531" s="2">
        <v>12</v>
      </c>
      <c r="J1531" s="2">
        <v>19112</v>
      </c>
      <c r="K1531" s="2">
        <v>9644</v>
      </c>
      <c r="L1531" s="2">
        <v>42</v>
      </c>
    </row>
    <row r="1532" spans="1:12">
      <c r="A1532" s="2">
        <v>1992</v>
      </c>
      <c r="B1532" s="2">
        <v>2</v>
      </c>
      <c r="C1532" s="2" t="s">
        <v>187</v>
      </c>
      <c r="D1532" s="2" t="s">
        <v>196</v>
      </c>
      <c r="E1532" s="2" t="s">
        <v>130</v>
      </c>
      <c r="F1532" s="2">
        <v>0</v>
      </c>
      <c r="G1532" s="2">
        <v>0</v>
      </c>
      <c r="H1532" s="2">
        <v>1386045</v>
      </c>
      <c r="I1532" s="2">
        <v>495</v>
      </c>
      <c r="J1532" s="2">
        <v>1386045</v>
      </c>
      <c r="K1532" s="2">
        <v>361458</v>
      </c>
      <c r="L1532" s="2">
        <v>618</v>
      </c>
    </row>
    <row r="1533" spans="1:12">
      <c r="A1533" s="2">
        <v>1992</v>
      </c>
      <c r="B1533" s="2">
        <v>2</v>
      </c>
      <c r="C1533" s="2" t="s">
        <v>197</v>
      </c>
      <c r="D1533" s="2" t="s">
        <v>11</v>
      </c>
      <c r="E1533" s="2" t="s">
        <v>131</v>
      </c>
      <c r="F1533" s="2">
        <v>0</v>
      </c>
      <c r="G1533" s="2">
        <v>0</v>
      </c>
      <c r="H1533" s="2">
        <v>3081518</v>
      </c>
      <c r="I1533" s="2">
        <v>872</v>
      </c>
      <c r="J1533" s="2">
        <v>3081518</v>
      </c>
      <c r="K1533" s="2">
        <v>496336</v>
      </c>
      <c r="L1533" s="2">
        <v>927</v>
      </c>
    </row>
    <row r="1534" spans="1:12">
      <c r="A1534" s="2">
        <v>1992</v>
      </c>
      <c r="B1534" s="2">
        <v>2</v>
      </c>
      <c r="C1534" s="2" t="s">
        <v>197</v>
      </c>
      <c r="D1534" s="2" t="s">
        <v>267</v>
      </c>
      <c r="E1534" s="2" t="s">
        <v>288</v>
      </c>
      <c r="F1534" s="2">
        <v>0</v>
      </c>
      <c r="G1534" s="2">
        <v>0</v>
      </c>
      <c r="H1534" s="2">
        <v>0</v>
      </c>
      <c r="I1534" s="2">
        <v>11</v>
      </c>
      <c r="J1534" s="2">
        <v>0</v>
      </c>
      <c r="K1534" s="2">
        <v>3478</v>
      </c>
      <c r="L1534" s="2">
        <v>13</v>
      </c>
    </row>
    <row r="1535" spans="1:12">
      <c r="A1535" s="2">
        <v>1992</v>
      </c>
      <c r="B1535" s="2">
        <v>2</v>
      </c>
      <c r="C1535" s="2" t="s">
        <v>197</v>
      </c>
      <c r="D1535" s="2" t="s">
        <v>268</v>
      </c>
      <c r="E1535" s="2" t="s">
        <v>288</v>
      </c>
      <c r="F1535" s="2">
        <v>1242055</v>
      </c>
      <c r="G1535" s="2">
        <v>216</v>
      </c>
      <c r="H1535" s="2">
        <v>2193277</v>
      </c>
      <c r="I1535" s="2">
        <v>633</v>
      </c>
      <c r="J1535" s="2">
        <v>3435332</v>
      </c>
      <c r="K1535" s="2">
        <v>548546</v>
      </c>
      <c r="L1535" s="2">
        <v>1099</v>
      </c>
    </row>
    <row r="1536" spans="1:12">
      <c r="A1536" s="2">
        <v>1992</v>
      </c>
      <c r="B1536" s="2">
        <v>2</v>
      </c>
      <c r="C1536" s="2" t="s">
        <v>197</v>
      </c>
      <c r="D1536" s="2" t="s">
        <v>268</v>
      </c>
      <c r="E1536" s="2" t="s">
        <v>128</v>
      </c>
      <c r="F1536" s="2">
        <v>618320</v>
      </c>
      <c r="G1536" s="2">
        <v>232</v>
      </c>
      <c r="H1536" s="2">
        <v>4318980</v>
      </c>
      <c r="I1536" s="2">
        <v>1215</v>
      </c>
      <c r="J1536" s="2">
        <v>4937300</v>
      </c>
      <c r="K1536" s="2">
        <v>883774</v>
      </c>
      <c r="L1536" s="2">
        <v>1688</v>
      </c>
    </row>
    <row r="1537" spans="1:12">
      <c r="A1537" s="2">
        <v>1992</v>
      </c>
      <c r="B1537" s="2">
        <v>2</v>
      </c>
      <c r="C1537" s="2" t="s">
        <v>197</v>
      </c>
      <c r="D1537" s="2" t="s">
        <v>269</v>
      </c>
      <c r="E1537" s="2" t="s">
        <v>288</v>
      </c>
      <c r="F1537" s="2">
        <v>87578</v>
      </c>
      <c r="G1537" s="2">
        <v>44</v>
      </c>
      <c r="H1537" s="2">
        <v>0</v>
      </c>
      <c r="I1537" s="2">
        <v>1</v>
      </c>
      <c r="J1537" s="2">
        <v>87578</v>
      </c>
      <c r="K1537" s="2">
        <v>69965</v>
      </c>
      <c r="L1537" s="2">
        <v>146</v>
      </c>
    </row>
    <row r="1538" spans="1:12">
      <c r="A1538" s="2">
        <v>1992</v>
      </c>
      <c r="B1538" s="2">
        <v>2</v>
      </c>
      <c r="C1538" s="2" t="s">
        <v>197</v>
      </c>
      <c r="D1538" s="2" t="s">
        <v>269</v>
      </c>
      <c r="E1538" s="2" t="s">
        <v>132</v>
      </c>
      <c r="F1538" s="2">
        <v>21774</v>
      </c>
      <c r="G1538" s="2">
        <v>123</v>
      </c>
      <c r="H1538" s="2">
        <v>229225</v>
      </c>
      <c r="I1538" s="2">
        <v>122</v>
      </c>
      <c r="J1538" s="2">
        <v>250999</v>
      </c>
      <c r="K1538" s="2">
        <v>125172</v>
      </c>
      <c r="L1538" s="2">
        <v>285</v>
      </c>
    </row>
    <row r="1539" spans="1:12">
      <c r="A1539" s="2">
        <v>1992</v>
      </c>
      <c r="B1539" s="2">
        <v>2</v>
      </c>
      <c r="C1539" s="2" t="s">
        <v>197</v>
      </c>
      <c r="D1539" s="2" t="s">
        <v>109</v>
      </c>
      <c r="E1539" s="2" t="s">
        <v>132</v>
      </c>
      <c r="F1539" s="2">
        <v>0</v>
      </c>
      <c r="G1539" s="2">
        <v>0</v>
      </c>
      <c r="H1539" s="2">
        <v>3773515</v>
      </c>
      <c r="I1539" s="2">
        <v>1361</v>
      </c>
      <c r="J1539" s="2">
        <v>3773515</v>
      </c>
      <c r="K1539" s="2">
        <v>829168</v>
      </c>
      <c r="L1539" s="2">
        <v>1576</v>
      </c>
    </row>
    <row r="1540" spans="1:12">
      <c r="A1540" s="2">
        <v>1992</v>
      </c>
      <c r="B1540" s="2">
        <v>2</v>
      </c>
      <c r="C1540" s="2" t="s">
        <v>197</v>
      </c>
      <c r="D1540" s="2" t="s">
        <v>110</v>
      </c>
      <c r="E1540" s="2" t="s">
        <v>288</v>
      </c>
      <c r="F1540" s="2">
        <v>1154329</v>
      </c>
      <c r="G1540" s="2">
        <v>503</v>
      </c>
      <c r="H1540" s="2">
        <v>56017</v>
      </c>
      <c r="I1540" s="2">
        <v>14</v>
      </c>
      <c r="J1540" s="2">
        <v>1210346</v>
      </c>
      <c r="K1540" s="2">
        <v>367977</v>
      </c>
      <c r="L1540" s="2">
        <v>766</v>
      </c>
    </row>
    <row r="1541" spans="1:12">
      <c r="A1541" s="2">
        <v>1992</v>
      </c>
      <c r="B1541" s="2">
        <v>2</v>
      </c>
      <c r="C1541" s="2" t="s">
        <v>197</v>
      </c>
      <c r="D1541" s="2" t="s">
        <v>110</v>
      </c>
      <c r="E1541" s="2" t="s">
        <v>133</v>
      </c>
      <c r="F1541" s="2">
        <v>5152910</v>
      </c>
      <c r="G1541" s="2">
        <v>1515</v>
      </c>
      <c r="H1541" s="2">
        <v>0</v>
      </c>
      <c r="I1541" s="2">
        <v>0</v>
      </c>
      <c r="J1541" s="2">
        <v>5152910</v>
      </c>
      <c r="K1541" s="2">
        <v>1047215</v>
      </c>
      <c r="L1541" s="2">
        <v>2065</v>
      </c>
    </row>
    <row r="1542" spans="1:12">
      <c r="A1542" s="2">
        <v>1992</v>
      </c>
      <c r="B1542" s="2">
        <v>2</v>
      </c>
      <c r="C1542" s="2" t="s">
        <v>197</v>
      </c>
      <c r="D1542" s="2" t="s">
        <v>111</v>
      </c>
      <c r="E1542" s="2" t="s">
        <v>128</v>
      </c>
      <c r="F1542" s="2">
        <v>0</v>
      </c>
      <c r="G1542" s="2">
        <v>0</v>
      </c>
      <c r="H1542" s="2">
        <v>0</v>
      </c>
      <c r="I1542" s="2">
        <v>1</v>
      </c>
      <c r="J1542" s="2">
        <v>0</v>
      </c>
      <c r="K1542" s="2">
        <v>535</v>
      </c>
      <c r="L1542" s="2">
        <v>2</v>
      </c>
    </row>
    <row r="1543" spans="1:12">
      <c r="A1543" s="2">
        <v>1992</v>
      </c>
      <c r="B1543" s="2">
        <v>3</v>
      </c>
      <c r="C1543" s="2" t="s">
        <v>276</v>
      </c>
      <c r="D1543" s="2" t="s">
        <v>276</v>
      </c>
      <c r="F1543" s="2">
        <v>0</v>
      </c>
      <c r="G1543" s="2">
        <v>0</v>
      </c>
      <c r="H1543" s="2">
        <v>750</v>
      </c>
      <c r="I1543" s="2">
        <v>10</v>
      </c>
      <c r="J1543" s="2">
        <v>750</v>
      </c>
      <c r="K1543" s="2">
        <v>3850</v>
      </c>
      <c r="L1543" s="2">
        <v>11</v>
      </c>
    </row>
    <row r="1544" spans="1:12">
      <c r="A1544" s="2">
        <v>1992</v>
      </c>
      <c r="B1544" s="2">
        <v>3</v>
      </c>
      <c r="C1544" s="2" t="s">
        <v>277</v>
      </c>
      <c r="D1544" s="2" t="s">
        <v>278</v>
      </c>
      <c r="E1544" s="2" t="s">
        <v>113</v>
      </c>
      <c r="F1544" s="2">
        <v>16832464</v>
      </c>
      <c r="G1544" s="2">
        <v>9822</v>
      </c>
      <c r="H1544" s="2">
        <v>11157421</v>
      </c>
      <c r="I1544" s="2">
        <v>4904</v>
      </c>
      <c r="J1544" s="2">
        <v>28250896</v>
      </c>
      <c r="K1544" s="2">
        <v>10159422</v>
      </c>
      <c r="L1544" s="2">
        <v>19941</v>
      </c>
    </row>
    <row r="1545" spans="1:12">
      <c r="A1545" s="2">
        <v>1992</v>
      </c>
      <c r="B1545" s="2">
        <v>3</v>
      </c>
      <c r="C1545" s="2" t="s">
        <v>277</v>
      </c>
      <c r="D1545" s="2" t="s">
        <v>278</v>
      </c>
      <c r="E1545" s="2" t="s">
        <v>114</v>
      </c>
      <c r="F1545" s="2">
        <v>396593</v>
      </c>
      <c r="G1545" s="2">
        <v>302</v>
      </c>
      <c r="H1545" s="2">
        <v>213466</v>
      </c>
      <c r="I1545" s="2">
        <v>110</v>
      </c>
      <c r="J1545" s="2">
        <v>617769</v>
      </c>
      <c r="K1545" s="2">
        <v>303519</v>
      </c>
      <c r="L1545" s="2">
        <v>575</v>
      </c>
    </row>
    <row r="1546" spans="1:12">
      <c r="A1546" s="2">
        <v>1992</v>
      </c>
      <c r="B1546" s="2">
        <v>3</v>
      </c>
      <c r="C1546" s="2" t="s">
        <v>277</v>
      </c>
      <c r="D1546" s="2" t="s">
        <v>278</v>
      </c>
      <c r="E1546" s="2" t="s">
        <v>115</v>
      </c>
      <c r="F1546" s="2">
        <v>8308919</v>
      </c>
      <c r="G1546" s="2">
        <v>5885</v>
      </c>
      <c r="H1546" s="2">
        <v>2102517</v>
      </c>
      <c r="I1546" s="2">
        <v>961</v>
      </c>
      <c r="J1546" s="2">
        <v>10427898</v>
      </c>
      <c r="K1546" s="2">
        <v>4764185</v>
      </c>
      <c r="L1546" s="2">
        <v>9368</v>
      </c>
    </row>
    <row r="1547" spans="1:12">
      <c r="A1547" s="2">
        <v>1992</v>
      </c>
      <c r="B1547" s="2">
        <v>3</v>
      </c>
      <c r="C1547" s="2" t="s">
        <v>277</v>
      </c>
      <c r="D1547" s="2" t="s">
        <v>278</v>
      </c>
      <c r="E1547" s="2" t="s">
        <v>325</v>
      </c>
      <c r="F1547" s="2">
        <v>16473823</v>
      </c>
      <c r="G1547" s="2">
        <v>9914</v>
      </c>
      <c r="H1547" s="2">
        <v>9751466</v>
      </c>
      <c r="I1547" s="2">
        <v>3361</v>
      </c>
      <c r="J1547" s="2">
        <v>26548806</v>
      </c>
      <c r="K1547" s="2">
        <v>8840579</v>
      </c>
      <c r="L1547" s="2">
        <v>17811</v>
      </c>
    </row>
    <row r="1548" spans="1:12">
      <c r="A1548" s="2">
        <v>1992</v>
      </c>
      <c r="B1548" s="2">
        <v>3</v>
      </c>
      <c r="C1548" s="2" t="s">
        <v>277</v>
      </c>
      <c r="D1548" s="2" t="s">
        <v>279</v>
      </c>
      <c r="E1548" s="2" t="s">
        <v>116</v>
      </c>
      <c r="F1548" s="2">
        <v>605067</v>
      </c>
      <c r="G1548" s="2">
        <v>261</v>
      </c>
      <c r="H1548" s="2">
        <v>245768</v>
      </c>
      <c r="I1548" s="2">
        <v>219</v>
      </c>
      <c r="J1548" s="2">
        <v>850835</v>
      </c>
      <c r="K1548" s="2">
        <v>279673</v>
      </c>
      <c r="L1548" s="2">
        <v>563</v>
      </c>
    </row>
    <row r="1549" spans="1:12">
      <c r="A1549" s="2">
        <v>1992</v>
      </c>
      <c r="B1549" s="2">
        <v>3</v>
      </c>
      <c r="C1549" s="2" t="s">
        <v>277</v>
      </c>
      <c r="D1549" s="2" t="s">
        <v>279</v>
      </c>
      <c r="E1549" s="2" t="s">
        <v>117</v>
      </c>
      <c r="F1549" s="2">
        <v>3081391</v>
      </c>
      <c r="G1549" s="2">
        <v>1407</v>
      </c>
      <c r="H1549" s="2">
        <v>4058393</v>
      </c>
      <c r="I1549" s="2">
        <v>2160</v>
      </c>
      <c r="J1549" s="2">
        <v>7305964</v>
      </c>
      <c r="K1549" s="2">
        <v>2572169</v>
      </c>
      <c r="L1549" s="2">
        <v>4754</v>
      </c>
    </row>
    <row r="1550" spans="1:12">
      <c r="A1550" s="2">
        <v>1992</v>
      </c>
      <c r="B1550" s="2">
        <v>3</v>
      </c>
      <c r="C1550" s="2" t="s">
        <v>277</v>
      </c>
      <c r="D1550" s="2" t="s">
        <v>279</v>
      </c>
      <c r="E1550" s="2" t="s">
        <v>112</v>
      </c>
      <c r="F1550" s="2">
        <v>10591960</v>
      </c>
      <c r="G1550" s="2">
        <v>6013</v>
      </c>
      <c r="H1550" s="2">
        <v>4856821</v>
      </c>
      <c r="I1550" s="2">
        <v>3034</v>
      </c>
      <c r="J1550" s="2">
        <v>15581254</v>
      </c>
      <c r="K1550" s="2">
        <v>5877103</v>
      </c>
      <c r="L1550" s="2">
        <v>11388</v>
      </c>
    </row>
    <row r="1551" spans="1:12">
      <c r="A1551" s="2">
        <v>1992</v>
      </c>
      <c r="B1551" s="2">
        <v>3</v>
      </c>
      <c r="C1551" s="2" t="s">
        <v>277</v>
      </c>
      <c r="D1551" s="2" t="s">
        <v>279</v>
      </c>
      <c r="E1551" s="2" t="s">
        <v>325</v>
      </c>
      <c r="F1551" s="2">
        <v>10656196</v>
      </c>
      <c r="G1551" s="2">
        <v>5425</v>
      </c>
      <c r="H1551" s="2">
        <v>1672667</v>
      </c>
      <c r="I1551" s="2">
        <v>791</v>
      </c>
      <c r="J1551" s="2">
        <v>12345419</v>
      </c>
      <c r="K1551" s="2">
        <v>4124105</v>
      </c>
      <c r="L1551" s="2">
        <v>7880</v>
      </c>
    </row>
    <row r="1552" spans="1:12">
      <c r="A1552" s="2">
        <v>1992</v>
      </c>
      <c r="B1552" s="2">
        <v>3</v>
      </c>
      <c r="C1552" s="2" t="s">
        <v>277</v>
      </c>
      <c r="D1552" s="2" t="s">
        <v>280</v>
      </c>
      <c r="E1552" s="2" t="s">
        <v>112</v>
      </c>
      <c r="F1552" s="2">
        <v>91001</v>
      </c>
      <c r="G1552" s="2">
        <v>214</v>
      </c>
      <c r="H1552" s="2">
        <v>422910</v>
      </c>
      <c r="I1552" s="2">
        <v>577</v>
      </c>
      <c r="J1552" s="2">
        <v>974988</v>
      </c>
      <c r="K1552" s="2">
        <v>841069</v>
      </c>
      <c r="L1552" s="2">
        <v>1865</v>
      </c>
    </row>
    <row r="1553" spans="1:12">
      <c r="A1553" s="2">
        <v>1992</v>
      </c>
      <c r="B1553" s="2">
        <v>3</v>
      </c>
      <c r="C1553" s="2" t="s">
        <v>277</v>
      </c>
      <c r="D1553" s="2" t="s">
        <v>281</v>
      </c>
      <c r="E1553" s="2" t="s">
        <v>287</v>
      </c>
      <c r="F1553" s="2">
        <v>3504609</v>
      </c>
      <c r="G1553" s="2">
        <v>3068</v>
      </c>
      <c r="H1553" s="2">
        <v>2480407</v>
      </c>
      <c r="I1553" s="2">
        <v>1433</v>
      </c>
      <c r="J1553" s="2">
        <v>5991750</v>
      </c>
      <c r="K1553" s="2">
        <v>2661025</v>
      </c>
      <c r="L1553" s="2">
        <v>5594</v>
      </c>
    </row>
    <row r="1554" spans="1:12">
      <c r="A1554" s="2">
        <v>1992</v>
      </c>
      <c r="B1554" s="2">
        <v>3</v>
      </c>
      <c r="C1554" s="2" t="s">
        <v>277</v>
      </c>
      <c r="D1554" s="2" t="s">
        <v>281</v>
      </c>
      <c r="E1554" s="2" t="s">
        <v>114</v>
      </c>
      <c r="F1554" s="2">
        <v>121099</v>
      </c>
      <c r="G1554" s="2">
        <v>138</v>
      </c>
      <c r="H1554" s="2">
        <v>165402</v>
      </c>
      <c r="I1554" s="2">
        <v>82</v>
      </c>
      <c r="J1554" s="2">
        <v>286501</v>
      </c>
      <c r="K1554" s="2">
        <v>127101</v>
      </c>
      <c r="L1554" s="2">
        <v>260</v>
      </c>
    </row>
    <row r="1555" spans="1:12">
      <c r="A1555" s="2">
        <v>1992</v>
      </c>
      <c r="B1555" s="2">
        <v>3</v>
      </c>
      <c r="C1555" s="2" t="s">
        <v>328</v>
      </c>
      <c r="D1555" s="2" t="s">
        <v>173</v>
      </c>
      <c r="E1555" s="2" t="s">
        <v>119</v>
      </c>
      <c r="F1555" s="2">
        <v>0</v>
      </c>
      <c r="G1555" s="2">
        <v>0</v>
      </c>
      <c r="H1555" s="2">
        <v>19840</v>
      </c>
      <c r="I1555" s="2">
        <v>15</v>
      </c>
      <c r="J1555" s="2">
        <v>22113</v>
      </c>
      <c r="K1555" s="2">
        <v>11083</v>
      </c>
      <c r="L1555" s="2">
        <v>20</v>
      </c>
    </row>
    <row r="1556" spans="1:12">
      <c r="A1556" s="2">
        <v>1992</v>
      </c>
      <c r="B1556" s="2">
        <v>3</v>
      </c>
      <c r="C1556" s="2" t="s">
        <v>328</v>
      </c>
      <c r="D1556" s="2" t="s">
        <v>181</v>
      </c>
      <c r="E1556" s="2" t="s">
        <v>120</v>
      </c>
      <c r="F1556" s="2">
        <v>0</v>
      </c>
      <c r="G1556" s="2">
        <v>0</v>
      </c>
      <c r="H1556" s="2">
        <v>948156</v>
      </c>
      <c r="I1556" s="2">
        <v>87</v>
      </c>
      <c r="J1556" s="2">
        <v>948156</v>
      </c>
      <c r="K1556" s="2">
        <v>68011</v>
      </c>
      <c r="L1556" s="2">
        <v>122</v>
      </c>
    </row>
    <row r="1557" spans="1:12">
      <c r="A1557" s="2">
        <v>1992</v>
      </c>
      <c r="B1557" s="2">
        <v>3</v>
      </c>
      <c r="C1557" s="2" t="s">
        <v>328</v>
      </c>
      <c r="D1557" s="2" t="s">
        <v>181</v>
      </c>
      <c r="E1557" s="2" t="s">
        <v>286</v>
      </c>
      <c r="F1557" s="2">
        <v>0</v>
      </c>
      <c r="G1557" s="2">
        <v>0</v>
      </c>
      <c r="H1557" s="2">
        <v>14979383</v>
      </c>
      <c r="I1557" s="2">
        <v>3356</v>
      </c>
      <c r="J1557" s="2">
        <v>14979383</v>
      </c>
      <c r="K1557" s="2">
        <v>1951875</v>
      </c>
      <c r="L1557" s="2">
        <v>3587</v>
      </c>
    </row>
    <row r="1558" spans="1:12">
      <c r="A1558" s="2">
        <v>1992</v>
      </c>
      <c r="B1558" s="2">
        <v>3</v>
      </c>
      <c r="C1558" s="2" t="s">
        <v>182</v>
      </c>
      <c r="D1558" s="2" t="s">
        <v>183</v>
      </c>
      <c r="E1558" s="2" t="s">
        <v>121</v>
      </c>
      <c r="F1558" s="2">
        <v>10830295</v>
      </c>
      <c r="G1558" s="2">
        <v>5384</v>
      </c>
      <c r="H1558" s="2">
        <v>3364484</v>
      </c>
      <c r="I1558" s="2">
        <v>1446</v>
      </c>
      <c r="J1558" s="2">
        <v>14251152</v>
      </c>
      <c r="K1558" s="2">
        <v>4598082</v>
      </c>
      <c r="L1558" s="2">
        <v>8663</v>
      </c>
    </row>
    <row r="1559" spans="1:12">
      <c r="A1559" s="2">
        <v>1992</v>
      </c>
      <c r="B1559" s="2">
        <v>3</v>
      </c>
      <c r="C1559" s="2" t="s">
        <v>182</v>
      </c>
      <c r="D1559" s="2" t="s">
        <v>183</v>
      </c>
      <c r="E1559" s="2" t="s">
        <v>289</v>
      </c>
      <c r="F1559" s="2">
        <v>677136</v>
      </c>
      <c r="G1559" s="2">
        <v>162</v>
      </c>
      <c r="H1559" s="2">
        <v>6517792</v>
      </c>
      <c r="I1559" s="2">
        <v>2660</v>
      </c>
      <c r="J1559" s="2">
        <v>7206152</v>
      </c>
      <c r="K1559" s="2">
        <v>1827704</v>
      </c>
      <c r="L1559" s="2">
        <v>3389</v>
      </c>
    </row>
    <row r="1560" spans="1:12">
      <c r="A1560" s="2">
        <v>1992</v>
      </c>
      <c r="B1560" s="2">
        <v>3</v>
      </c>
      <c r="C1560" s="2" t="s">
        <v>182</v>
      </c>
      <c r="D1560" s="2" t="s">
        <v>183</v>
      </c>
      <c r="E1560" s="2" t="s">
        <v>113</v>
      </c>
      <c r="F1560" s="2">
        <v>5573982</v>
      </c>
      <c r="G1560" s="2">
        <v>2897</v>
      </c>
      <c r="H1560" s="2">
        <v>4568723</v>
      </c>
      <c r="I1560" s="2">
        <v>1379</v>
      </c>
      <c r="J1560" s="2">
        <v>10223037</v>
      </c>
      <c r="K1560" s="2">
        <v>2966622</v>
      </c>
      <c r="L1560" s="2">
        <v>5351</v>
      </c>
    </row>
    <row r="1561" spans="1:12">
      <c r="A1561" s="2">
        <v>1992</v>
      </c>
      <c r="B1561" s="2">
        <v>3</v>
      </c>
      <c r="C1561" s="2" t="s">
        <v>182</v>
      </c>
      <c r="D1561" s="2" t="s">
        <v>184</v>
      </c>
      <c r="E1561" s="2" t="s">
        <v>122</v>
      </c>
      <c r="F1561" s="2">
        <v>0</v>
      </c>
      <c r="G1561" s="2">
        <v>0</v>
      </c>
      <c r="H1561" s="2">
        <v>75639</v>
      </c>
      <c r="I1561" s="2">
        <v>70</v>
      </c>
      <c r="J1561" s="2">
        <v>75639</v>
      </c>
      <c r="K1561" s="2">
        <v>39043</v>
      </c>
      <c r="L1561" s="2">
        <v>77</v>
      </c>
    </row>
    <row r="1562" spans="1:12">
      <c r="A1562" s="2">
        <v>1992</v>
      </c>
      <c r="B1562" s="2">
        <v>3</v>
      </c>
      <c r="C1562" s="2" t="s">
        <v>182</v>
      </c>
      <c r="D1562" s="2" t="s">
        <v>184</v>
      </c>
      <c r="E1562" s="2" t="s">
        <v>123</v>
      </c>
      <c r="F1562" s="2">
        <v>0</v>
      </c>
      <c r="G1562" s="2">
        <v>0</v>
      </c>
      <c r="H1562" s="2">
        <v>80436</v>
      </c>
      <c r="I1562" s="2">
        <v>70</v>
      </c>
      <c r="J1562" s="2">
        <v>80436</v>
      </c>
      <c r="K1562" s="2">
        <v>40694</v>
      </c>
      <c r="L1562" s="2">
        <v>83</v>
      </c>
    </row>
    <row r="1563" spans="1:12">
      <c r="A1563" s="2">
        <v>1992</v>
      </c>
      <c r="B1563" s="2">
        <v>3</v>
      </c>
      <c r="C1563" s="2" t="s">
        <v>182</v>
      </c>
      <c r="D1563" s="2" t="s">
        <v>184</v>
      </c>
      <c r="E1563" s="2" t="s">
        <v>124</v>
      </c>
      <c r="F1563" s="2">
        <v>0</v>
      </c>
      <c r="G1563" s="2">
        <v>0</v>
      </c>
      <c r="H1563" s="2">
        <v>795054</v>
      </c>
      <c r="I1563" s="2">
        <v>462</v>
      </c>
      <c r="J1563" s="2">
        <v>795054</v>
      </c>
      <c r="K1563" s="2">
        <v>244859</v>
      </c>
      <c r="L1563" s="2">
        <v>553</v>
      </c>
    </row>
    <row r="1564" spans="1:12">
      <c r="A1564" s="2">
        <v>1992</v>
      </c>
      <c r="B1564" s="2">
        <v>3</v>
      </c>
      <c r="C1564" s="2" t="s">
        <v>182</v>
      </c>
      <c r="D1564" s="2" t="s">
        <v>184</v>
      </c>
      <c r="E1564" s="2" t="s">
        <v>125</v>
      </c>
      <c r="F1564" s="2">
        <v>18253</v>
      </c>
      <c r="G1564" s="2">
        <v>20</v>
      </c>
      <c r="H1564" s="2">
        <v>415959</v>
      </c>
      <c r="I1564" s="2">
        <v>307</v>
      </c>
      <c r="J1564" s="2">
        <v>434212</v>
      </c>
      <c r="K1564" s="2">
        <v>200781</v>
      </c>
      <c r="L1564" s="2">
        <v>357</v>
      </c>
    </row>
    <row r="1565" spans="1:12">
      <c r="A1565" s="2">
        <v>1992</v>
      </c>
      <c r="B1565" s="2">
        <v>3</v>
      </c>
      <c r="C1565" s="2" t="s">
        <v>190</v>
      </c>
      <c r="D1565" s="2" t="s">
        <v>191</v>
      </c>
      <c r="E1565" s="2" t="s">
        <v>126</v>
      </c>
      <c r="F1565" s="2">
        <v>0</v>
      </c>
      <c r="G1565" s="2">
        <v>0</v>
      </c>
      <c r="H1565" s="2">
        <v>49111</v>
      </c>
      <c r="I1565" s="2">
        <v>11</v>
      </c>
      <c r="J1565" s="2">
        <v>49111</v>
      </c>
      <c r="K1565" s="2">
        <v>6865</v>
      </c>
      <c r="L1565" s="2">
        <v>13</v>
      </c>
    </row>
    <row r="1566" spans="1:12">
      <c r="A1566" s="2">
        <v>1992</v>
      </c>
      <c r="B1566" s="2">
        <v>3</v>
      </c>
      <c r="C1566" s="2" t="s">
        <v>190</v>
      </c>
      <c r="D1566" s="2" t="s">
        <v>191</v>
      </c>
      <c r="E1566" s="2" t="s">
        <v>127</v>
      </c>
      <c r="F1566" s="2">
        <v>0</v>
      </c>
      <c r="G1566" s="2">
        <v>0</v>
      </c>
      <c r="H1566" s="2">
        <v>7835065</v>
      </c>
      <c r="I1566" s="2">
        <v>888</v>
      </c>
      <c r="J1566" s="2">
        <v>7835065</v>
      </c>
      <c r="K1566" s="2">
        <v>474746</v>
      </c>
      <c r="L1566" s="2">
        <v>947</v>
      </c>
    </row>
    <row r="1567" spans="1:12">
      <c r="A1567" s="2">
        <v>1992</v>
      </c>
      <c r="B1567" s="2">
        <v>3</v>
      </c>
      <c r="C1567" s="2" t="s">
        <v>190</v>
      </c>
      <c r="D1567" s="2" t="s">
        <v>186</v>
      </c>
      <c r="E1567" s="2" t="s">
        <v>126</v>
      </c>
      <c r="F1567" s="2">
        <v>1666</v>
      </c>
      <c r="G1567" s="2">
        <v>3</v>
      </c>
      <c r="H1567" s="2">
        <v>10603175</v>
      </c>
      <c r="I1567" s="2">
        <v>842</v>
      </c>
      <c r="J1567" s="2">
        <v>10604841</v>
      </c>
      <c r="K1567" s="2">
        <v>531890</v>
      </c>
      <c r="L1567" s="2">
        <v>1046</v>
      </c>
    </row>
    <row r="1568" spans="1:12">
      <c r="A1568" s="2">
        <v>1992</v>
      </c>
      <c r="B1568" s="2">
        <v>3</v>
      </c>
      <c r="C1568" s="2" t="s">
        <v>190</v>
      </c>
      <c r="D1568" s="2" t="s">
        <v>186</v>
      </c>
      <c r="E1568" s="2" t="s">
        <v>128</v>
      </c>
      <c r="F1568" s="2">
        <v>0</v>
      </c>
      <c r="G1568" s="2">
        <v>0</v>
      </c>
      <c r="H1568" s="2">
        <v>43707469</v>
      </c>
      <c r="I1568" s="2">
        <v>2585</v>
      </c>
      <c r="J1568" s="2">
        <v>43707469</v>
      </c>
      <c r="K1568" s="2">
        <v>1519243</v>
      </c>
      <c r="L1568" s="2">
        <v>3047</v>
      </c>
    </row>
    <row r="1569" spans="1:12">
      <c r="A1569" s="2">
        <v>1992</v>
      </c>
      <c r="B1569" s="2">
        <v>3</v>
      </c>
      <c r="C1569" s="2" t="s">
        <v>187</v>
      </c>
      <c r="D1569" s="2" t="s">
        <v>195</v>
      </c>
      <c r="E1569" s="2" t="s">
        <v>129</v>
      </c>
      <c r="F1569" s="2">
        <v>0</v>
      </c>
      <c r="G1569" s="2">
        <v>0</v>
      </c>
      <c r="H1569" s="2">
        <v>277462</v>
      </c>
      <c r="I1569" s="2">
        <v>105</v>
      </c>
      <c r="J1569" s="2">
        <v>277462</v>
      </c>
      <c r="K1569" s="2">
        <v>65797</v>
      </c>
      <c r="L1569" s="2">
        <v>122</v>
      </c>
    </row>
    <row r="1570" spans="1:12">
      <c r="A1570" s="2">
        <v>1992</v>
      </c>
      <c r="B1570" s="2">
        <v>3</v>
      </c>
      <c r="C1570" s="2" t="s">
        <v>187</v>
      </c>
      <c r="D1570" s="2" t="s">
        <v>196</v>
      </c>
      <c r="E1570" s="2" t="s">
        <v>136</v>
      </c>
      <c r="F1570" s="2">
        <v>0</v>
      </c>
      <c r="G1570" s="2">
        <v>0</v>
      </c>
      <c r="H1570" s="2">
        <v>0</v>
      </c>
      <c r="I1570" s="2">
        <v>12</v>
      </c>
      <c r="J1570" s="2">
        <v>0</v>
      </c>
      <c r="K1570" s="2">
        <v>9193</v>
      </c>
      <c r="L1570" s="2">
        <v>48</v>
      </c>
    </row>
    <row r="1571" spans="1:12">
      <c r="A1571" s="2">
        <v>1992</v>
      </c>
      <c r="B1571" s="2">
        <v>3</v>
      </c>
      <c r="C1571" s="2" t="s">
        <v>187</v>
      </c>
      <c r="D1571" s="2" t="s">
        <v>196</v>
      </c>
      <c r="E1571" s="2" t="s">
        <v>130</v>
      </c>
      <c r="F1571" s="2">
        <v>0</v>
      </c>
      <c r="G1571" s="2">
        <v>0</v>
      </c>
      <c r="H1571" s="2">
        <v>1331850</v>
      </c>
      <c r="I1571" s="2">
        <v>492</v>
      </c>
      <c r="J1571" s="2">
        <v>1331850</v>
      </c>
      <c r="K1571" s="2">
        <v>332644</v>
      </c>
      <c r="L1571" s="2">
        <v>620</v>
      </c>
    </row>
    <row r="1572" spans="1:12">
      <c r="A1572" s="2">
        <v>1992</v>
      </c>
      <c r="B1572" s="2">
        <v>3</v>
      </c>
      <c r="C1572" s="2" t="s">
        <v>197</v>
      </c>
      <c r="D1572" s="2" t="s">
        <v>11</v>
      </c>
      <c r="E1572" s="2" t="s">
        <v>131</v>
      </c>
      <c r="F1572" s="2">
        <v>0</v>
      </c>
      <c r="G1572" s="2">
        <v>0</v>
      </c>
      <c r="H1572" s="2">
        <v>3862689</v>
      </c>
      <c r="I1572" s="2">
        <v>856</v>
      </c>
      <c r="J1572" s="2">
        <v>3862689</v>
      </c>
      <c r="K1572" s="2">
        <v>495317</v>
      </c>
      <c r="L1572" s="2">
        <v>912</v>
      </c>
    </row>
    <row r="1573" spans="1:12">
      <c r="A1573" s="2">
        <v>1992</v>
      </c>
      <c r="B1573" s="2">
        <v>3</v>
      </c>
      <c r="C1573" s="2" t="s">
        <v>197</v>
      </c>
      <c r="D1573" s="2" t="s">
        <v>267</v>
      </c>
      <c r="E1573" s="2" t="s">
        <v>288</v>
      </c>
      <c r="F1573" s="2">
        <v>0</v>
      </c>
      <c r="G1573" s="2">
        <v>0</v>
      </c>
      <c r="H1573" s="2">
        <v>0</v>
      </c>
      <c r="I1573" s="2">
        <v>7</v>
      </c>
      <c r="J1573" s="2">
        <v>0</v>
      </c>
      <c r="K1573" s="2">
        <v>3920</v>
      </c>
      <c r="L1573" s="2">
        <v>7</v>
      </c>
    </row>
    <row r="1574" spans="1:12">
      <c r="A1574" s="2">
        <v>1992</v>
      </c>
      <c r="B1574" s="2">
        <v>3</v>
      </c>
      <c r="C1574" s="2" t="s">
        <v>197</v>
      </c>
      <c r="D1574" s="2" t="s">
        <v>268</v>
      </c>
      <c r="E1574" s="2" t="s">
        <v>288</v>
      </c>
      <c r="F1574" s="2">
        <v>1181379</v>
      </c>
      <c r="G1574" s="2">
        <v>221</v>
      </c>
      <c r="H1574" s="2">
        <v>2134357</v>
      </c>
      <c r="I1574" s="2">
        <v>632</v>
      </c>
      <c r="J1574" s="2">
        <v>3315736</v>
      </c>
      <c r="K1574" s="2">
        <v>538364</v>
      </c>
      <c r="L1574" s="2">
        <v>1097</v>
      </c>
    </row>
    <row r="1575" spans="1:12">
      <c r="A1575" s="2">
        <v>1992</v>
      </c>
      <c r="B1575" s="2">
        <v>3</v>
      </c>
      <c r="C1575" s="2" t="s">
        <v>197</v>
      </c>
      <c r="D1575" s="2" t="s">
        <v>268</v>
      </c>
      <c r="E1575" s="2" t="s">
        <v>128</v>
      </c>
      <c r="F1575" s="2">
        <v>586432</v>
      </c>
      <c r="G1575" s="2">
        <v>229</v>
      </c>
      <c r="H1575" s="2">
        <v>4863818</v>
      </c>
      <c r="I1575" s="2">
        <v>1176</v>
      </c>
      <c r="J1575" s="2">
        <v>5450250</v>
      </c>
      <c r="K1575" s="2">
        <v>840622</v>
      </c>
      <c r="L1575" s="2">
        <v>1639</v>
      </c>
    </row>
    <row r="1576" spans="1:12">
      <c r="A1576" s="2">
        <v>1992</v>
      </c>
      <c r="B1576" s="2">
        <v>3</v>
      </c>
      <c r="C1576" s="2" t="s">
        <v>197</v>
      </c>
      <c r="D1576" s="2" t="s">
        <v>269</v>
      </c>
      <c r="E1576" s="2" t="s">
        <v>288</v>
      </c>
      <c r="F1576" s="2">
        <v>83834</v>
      </c>
      <c r="G1576" s="2">
        <v>66</v>
      </c>
      <c r="H1576" s="2">
        <v>0</v>
      </c>
      <c r="I1576" s="2">
        <v>1</v>
      </c>
      <c r="J1576" s="2">
        <v>83834</v>
      </c>
      <c r="K1576" s="2">
        <v>61795</v>
      </c>
      <c r="L1576" s="2">
        <v>126</v>
      </c>
    </row>
    <row r="1577" spans="1:12">
      <c r="A1577" s="2">
        <v>1992</v>
      </c>
      <c r="B1577" s="2">
        <v>3</v>
      </c>
      <c r="C1577" s="2" t="s">
        <v>197</v>
      </c>
      <c r="D1577" s="2" t="s">
        <v>269</v>
      </c>
      <c r="E1577" s="2" t="s">
        <v>132</v>
      </c>
      <c r="F1577" s="2">
        <v>18404</v>
      </c>
      <c r="G1577" s="2">
        <v>134</v>
      </c>
      <c r="H1577" s="2">
        <v>114063</v>
      </c>
      <c r="I1577" s="2">
        <v>121</v>
      </c>
      <c r="J1577" s="2">
        <v>132467</v>
      </c>
      <c r="K1577" s="2">
        <v>140382</v>
      </c>
      <c r="L1577" s="2">
        <v>302</v>
      </c>
    </row>
    <row r="1578" spans="1:12">
      <c r="A1578" s="2">
        <v>1992</v>
      </c>
      <c r="B1578" s="2">
        <v>3</v>
      </c>
      <c r="C1578" s="2" t="s">
        <v>197</v>
      </c>
      <c r="D1578" s="2" t="s">
        <v>109</v>
      </c>
      <c r="E1578" s="2" t="s">
        <v>132</v>
      </c>
      <c r="F1578" s="2">
        <v>0</v>
      </c>
      <c r="G1578" s="2">
        <v>0</v>
      </c>
      <c r="H1578" s="2">
        <v>6636586</v>
      </c>
      <c r="I1578" s="2">
        <v>1361</v>
      </c>
      <c r="J1578" s="2">
        <v>6636586</v>
      </c>
      <c r="K1578" s="2">
        <v>865606</v>
      </c>
      <c r="L1578" s="2">
        <v>1581</v>
      </c>
    </row>
    <row r="1579" spans="1:12">
      <c r="A1579" s="2">
        <v>1992</v>
      </c>
      <c r="B1579" s="2">
        <v>3</v>
      </c>
      <c r="C1579" s="2" t="s">
        <v>197</v>
      </c>
      <c r="D1579" s="2" t="s">
        <v>110</v>
      </c>
      <c r="E1579" s="2" t="s">
        <v>288</v>
      </c>
      <c r="F1579" s="2">
        <v>1539403</v>
      </c>
      <c r="G1579" s="2">
        <v>535</v>
      </c>
      <c r="H1579" s="2">
        <v>94251</v>
      </c>
      <c r="I1579" s="2">
        <v>17</v>
      </c>
      <c r="J1579" s="2">
        <v>1633654</v>
      </c>
      <c r="K1579" s="2">
        <v>375106</v>
      </c>
      <c r="L1579" s="2">
        <v>791</v>
      </c>
    </row>
    <row r="1580" spans="1:12">
      <c r="A1580" s="2">
        <v>1992</v>
      </c>
      <c r="B1580" s="2">
        <v>3</v>
      </c>
      <c r="C1580" s="2" t="s">
        <v>197</v>
      </c>
      <c r="D1580" s="2" t="s">
        <v>110</v>
      </c>
      <c r="E1580" s="2" t="s">
        <v>133</v>
      </c>
      <c r="F1580" s="2">
        <v>4527897</v>
      </c>
      <c r="G1580" s="2">
        <v>1550</v>
      </c>
      <c r="H1580" s="2">
        <v>0</v>
      </c>
      <c r="I1580" s="2">
        <v>0</v>
      </c>
      <c r="J1580" s="2">
        <v>4527897</v>
      </c>
      <c r="K1580" s="2">
        <v>983215</v>
      </c>
      <c r="L1580" s="2">
        <v>2081</v>
      </c>
    </row>
    <row r="1581" spans="1:12">
      <c r="A1581" s="2">
        <v>1992</v>
      </c>
      <c r="B1581" s="2">
        <v>3</v>
      </c>
      <c r="C1581" s="2" t="s">
        <v>197</v>
      </c>
      <c r="D1581" s="2" t="s">
        <v>111</v>
      </c>
      <c r="E1581" s="2" t="s">
        <v>128</v>
      </c>
      <c r="F1581" s="2">
        <v>0</v>
      </c>
      <c r="G1581" s="2">
        <v>0</v>
      </c>
      <c r="H1581" s="2">
        <v>5630</v>
      </c>
      <c r="I1581" s="2">
        <v>2</v>
      </c>
      <c r="J1581" s="2">
        <v>5630</v>
      </c>
      <c r="K1581" s="2">
        <v>710</v>
      </c>
      <c r="L1581" s="2">
        <v>3</v>
      </c>
    </row>
    <row r="1582" spans="1:12">
      <c r="A1582" s="2">
        <v>1992</v>
      </c>
      <c r="B1582" s="2">
        <v>4</v>
      </c>
      <c r="C1582" s="2" t="s">
        <v>277</v>
      </c>
      <c r="D1582" s="2" t="s">
        <v>278</v>
      </c>
      <c r="E1582" s="2" t="s">
        <v>113</v>
      </c>
      <c r="F1582" s="2">
        <v>17842501</v>
      </c>
      <c r="G1582" s="2">
        <v>10032</v>
      </c>
      <c r="H1582" s="2">
        <v>11884605</v>
      </c>
      <c r="I1582" s="2">
        <v>4720</v>
      </c>
      <c r="J1582" s="2">
        <v>30044112</v>
      </c>
      <c r="K1582" s="2">
        <v>10423736</v>
      </c>
      <c r="L1582" s="2">
        <v>19570</v>
      </c>
    </row>
    <row r="1583" spans="1:12">
      <c r="A1583" s="2">
        <v>1992</v>
      </c>
      <c r="B1583" s="2">
        <v>4</v>
      </c>
      <c r="C1583" s="2" t="s">
        <v>277</v>
      </c>
      <c r="D1583" s="2" t="s">
        <v>278</v>
      </c>
      <c r="E1583" s="2" t="s">
        <v>114</v>
      </c>
      <c r="F1583" s="2">
        <v>281919</v>
      </c>
      <c r="G1583" s="2">
        <v>264</v>
      </c>
      <c r="H1583" s="2">
        <v>206114</v>
      </c>
      <c r="I1583" s="2">
        <v>112</v>
      </c>
      <c r="J1583" s="2">
        <v>496271</v>
      </c>
      <c r="K1583" s="2">
        <v>253880</v>
      </c>
      <c r="L1583" s="2">
        <v>536</v>
      </c>
    </row>
    <row r="1584" spans="1:12">
      <c r="A1584" s="2">
        <v>1992</v>
      </c>
      <c r="B1584" s="2">
        <v>4</v>
      </c>
      <c r="C1584" s="2" t="s">
        <v>277</v>
      </c>
      <c r="D1584" s="2" t="s">
        <v>278</v>
      </c>
      <c r="E1584" s="2" t="s">
        <v>115</v>
      </c>
      <c r="F1584" s="2">
        <v>8273242</v>
      </c>
      <c r="G1584" s="2">
        <v>5896</v>
      </c>
      <c r="H1584" s="2">
        <v>2064232</v>
      </c>
      <c r="I1584" s="2">
        <v>1054</v>
      </c>
      <c r="J1584" s="2">
        <v>10378047</v>
      </c>
      <c r="K1584" s="2">
        <v>4630486</v>
      </c>
      <c r="L1584" s="2">
        <v>9365</v>
      </c>
    </row>
    <row r="1585" spans="1:12">
      <c r="A1585" s="2">
        <v>1992</v>
      </c>
      <c r="B1585" s="2">
        <v>4</v>
      </c>
      <c r="C1585" s="2" t="s">
        <v>277</v>
      </c>
      <c r="D1585" s="2" t="s">
        <v>278</v>
      </c>
      <c r="E1585" s="2" t="s">
        <v>325</v>
      </c>
      <c r="F1585" s="2">
        <v>17322846</v>
      </c>
      <c r="G1585" s="2">
        <v>9838</v>
      </c>
      <c r="H1585" s="2">
        <v>10055317</v>
      </c>
      <c r="I1585" s="2">
        <v>3376</v>
      </c>
      <c r="J1585" s="2">
        <v>27716083</v>
      </c>
      <c r="K1585" s="2">
        <v>9191150</v>
      </c>
      <c r="L1585" s="2">
        <v>17326</v>
      </c>
    </row>
    <row r="1586" spans="1:12">
      <c r="A1586" s="2">
        <v>1992</v>
      </c>
      <c r="B1586" s="2">
        <v>4</v>
      </c>
      <c r="C1586" s="2" t="s">
        <v>277</v>
      </c>
      <c r="D1586" s="2" t="s">
        <v>279</v>
      </c>
      <c r="E1586" s="2" t="s">
        <v>116</v>
      </c>
      <c r="F1586" s="2">
        <v>611344</v>
      </c>
      <c r="G1586" s="2">
        <v>238</v>
      </c>
      <c r="H1586" s="2">
        <v>218669</v>
      </c>
      <c r="I1586" s="2">
        <v>192</v>
      </c>
      <c r="J1586" s="2">
        <v>830013</v>
      </c>
      <c r="K1586" s="2">
        <v>281226</v>
      </c>
      <c r="L1586" s="2">
        <v>520</v>
      </c>
    </row>
    <row r="1587" spans="1:12">
      <c r="A1587" s="2">
        <v>1992</v>
      </c>
      <c r="B1587" s="2">
        <v>4</v>
      </c>
      <c r="C1587" s="2" t="s">
        <v>277</v>
      </c>
      <c r="D1587" s="2" t="s">
        <v>279</v>
      </c>
      <c r="E1587" s="2" t="s">
        <v>117</v>
      </c>
      <c r="F1587" s="2">
        <v>2868345</v>
      </c>
      <c r="G1587" s="2">
        <v>1300</v>
      </c>
      <c r="H1587" s="2">
        <v>4664467</v>
      </c>
      <c r="I1587" s="2">
        <v>2062</v>
      </c>
      <c r="J1587" s="2">
        <v>7733307</v>
      </c>
      <c r="K1587" s="2">
        <v>2468511</v>
      </c>
      <c r="L1587" s="2">
        <v>4497</v>
      </c>
    </row>
    <row r="1588" spans="1:12">
      <c r="A1588" s="2">
        <v>1992</v>
      </c>
      <c r="B1588" s="2">
        <v>4</v>
      </c>
      <c r="C1588" s="2" t="s">
        <v>277</v>
      </c>
      <c r="D1588" s="2" t="s">
        <v>279</v>
      </c>
      <c r="E1588" s="2" t="s">
        <v>112</v>
      </c>
      <c r="F1588" s="2">
        <v>10946083</v>
      </c>
      <c r="G1588" s="2">
        <v>5483</v>
      </c>
      <c r="H1588" s="2">
        <v>5026677</v>
      </c>
      <c r="I1588" s="2">
        <v>2919</v>
      </c>
      <c r="J1588" s="2">
        <v>16093264</v>
      </c>
      <c r="K1588" s="2">
        <v>5933061</v>
      </c>
      <c r="L1588" s="2">
        <v>10662</v>
      </c>
    </row>
    <row r="1589" spans="1:12">
      <c r="A1589" s="2">
        <v>1992</v>
      </c>
      <c r="B1589" s="2">
        <v>4</v>
      </c>
      <c r="C1589" s="2" t="s">
        <v>277</v>
      </c>
      <c r="D1589" s="2" t="s">
        <v>279</v>
      </c>
      <c r="E1589" s="2" t="s">
        <v>325</v>
      </c>
      <c r="F1589" s="2">
        <v>10549442</v>
      </c>
      <c r="G1589" s="2">
        <v>5159</v>
      </c>
      <c r="H1589" s="2">
        <v>1745943</v>
      </c>
      <c r="I1589" s="2">
        <v>811</v>
      </c>
      <c r="J1589" s="2">
        <v>12311013</v>
      </c>
      <c r="K1589" s="2">
        <v>3886273</v>
      </c>
      <c r="L1589" s="2">
        <v>7570</v>
      </c>
    </row>
    <row r="1590" spans="1:12">
      <c r="A1590" s="2">
        <v>1992</v>
      </c>
      <c r="B1590" s="2">
        <v>4</v>
      </c>
      <c r="C1590" s="2" t="s">
        <v>277</v>
      </c>
      <c r="D1590" s="2" t="s">
        <v>280</v>
      </c>
      <c r="E1590" s="2" t="s">
        <v>112</v>
      </c>
      <c r="F1590" s="2">
        <v>113660</v>
      </c>
      <c r="G1590" s="2">
        <v>223</v>
      </c>
      <c r="H1590" s="2">
        <v>461206</v>
      </c>
      <c r="I1590" s="2">
        <v>571</v>
      </c>
      <c r="J1590" s="2">
        <v>937562</v>
      </c>
      <c r="K1590" s="2">
        <v>838698</v>
      </c>
      <c r="L1590" s="2">
        <v>1831</v>
      </c>
    </row>
    <row r="1591" spans="1:12">
      <c r="A1591" s="2">
        <v>1992</v>
      </c>
      <c r="B1591" s="2">
        <v>4</v>
      </c>
      <c r="C1591" s="2" t="s">
        <v>277</v>
      </c>
      <c r="D1591" s="2" t="s">
        <v>281</v>
      </c>
      <c r="E1591" s="2" t="s">
        <v>287</v>
      </c>
      <c r="F1591" s="2">
        <v>4093790</v>
      </c>
      <c r="G1591" s="2">
        <v>3069</v>
      </c>
      <c r="H1591" s="2">
        <v>2454085</v>
      </c>
      <c r="I1591" s="2">
        <v>1409</v>
      </c>
      <c r="J1591" s="2">
        <v>6547875</v>
      </c>
      <c r="K1591" s="2">
        <v>2737929</v>
      </c>
      <c r="L1591" s="2">
        <v>5562</v>
      </c>
    </row>
    <row r="1592" spans="1:12">
      <c r="A1592" s="2">
        <v>1992</v>
      </c>
      <c r="B1592" s="2">
        <v>4</v>
      </c>
      <c r="C1592" s="2" t="s">
        <v>277</v>
      </c>
      <c r="D1592" s="2" t="s">
        <v>281</v>
      </c>
      <c r="E1592" s="2" t="s">
        <v>114</v>
      </c>
      <c r="F1592" s="2">
        <v>184066</v>
      </c>
      <c r="G1592" s="2">
        <v>161</v>
      </c>
      <c r="H1592" s="2">
        <v>123285</v>
      </c>
      <c r="I1592" s="2">
        <v>74</v>
      </c>
      <c r="J1592" s="2">
        <v>307351</v>
      </c>
      <c r="K1592" s="2">
        <v>146419</v>
      </c>
      <c r="L1592" s="2">
        <v>275</v>
      </c>
    </row>
    <row r="1593" spans="1:12">
      <c r="A1593" s="2">
        <v>1992</v>
      </c>
      <c r="B1593" s="2">
        <v>4</v>
      </c>
      <c r="C1593" s="2" t="s">
        <v>328</v>
      </c>
      <c r="D1593" s="2" t="s">
        <v>173</v>
      </c>
      <c r="E1593" s="2" t="s">
        <v>119</v>
      </c>
      <c r="F1593" s="2">
        <v>0</v>
      </c>
      <c r="G1593" s="2">
        <v>0</v>
      </c>
      <c r="H1593" s="2">
        <v>16043</v>
      </c>
      <c r="I1593" s="2">
        <v>19</v>
      </c>
      <c r="J1593" s="2">
        <v>23252</v>
      </c>
      <c r="K1593" s="2">
        <v>12004</v>
      </c>
      <c r="L1593" s="2">
        <v>24</v>
      </c>
    </row>
    <row r="1594" spans="1:12">
      <c r="A1594" s="2">
        <v>1992</v>
      </c>
      <c r="B1594" s="2">
        <v>4</v>
      </c>
      <c r="C1594" s="2" t="s">
        <v>328</v>
      </c>
      <c r="D1594" s="2" t="s">
        <v>181</v>
      </c>
      <c r="E1594" s="2" t="s">
        <v>120</v>
      </c>
      <c r="F1594" s="2">
        <v>0</v>
      </c>
      <c r="G1594" s="2">
        <v>0</v>
      </c>
      <c r="H1594" s="2">
        <v>772530</v>
      </c>
      <c r="I1594" s="2">
        <v>87</v>
      </c>
      <c r="J1594" s="2">
        <v>772530</v>
      </c>
      <c r="K1594" s="2">
        <v>60631</v>
      </c>
      <c r="L1594" s="2">
        <v>122</v>
      </c>
    </row>
    <row r="1595" spans="1:12">
      <c r="A1595" s="2">
        <v>1992</v>
      </c>
      <c r="B1595" s="2">
        <v>4</v>
      </c>
      <c r="C1595" s="2" t="s">
        <v>328</v>
      </c>
      <c r="D1595" s="2" t="s">
        <v>181</v>
      </c>
      <c r="E1595" s="2" t="s">
        <v>286</v>
      </c>
      <c r="F1595" s="2">
        <v>0</v>
      </c>
      <c r="G1595" s="2">
        <v>0</v>
      </c>
      <c r="H1595" s="2">
        <v>13198555</v>
      </c>
      <c r="I1595" s="2">
        <v>3050</v>
      </c>
      <c r="J1595" s="2">
        <v>13198555</v>
      </c>
      <c r="K1595" s="2">
        <v>1802347</v>
      </c>
      <c r="L1595" s="2">
        <v>3305</v>
      </c>
    </row>
    <row r="1596" spans="1:12">
      <c r="A1596" s="2">
        <v>1992</v>
      </c>
      <c r="B1596" s="2">
        <v>4</v>
      </c>
      <c r="C1596" s="2" t="s">
        <v>182</v>
      </c>
      <c r="D1596" s="2" t="s">
        <v>183</v>
      </c>
      <c r="E1596" s="2" t="s">
        <v>121</v>
      </c>
      <c r="F1596" s="2">
        <v>11058117</v>
      </c>
      <c r="G1596" s="2">
        <v>5343</v>
      </c>
      <c r="H1596" s="2">
        <v>2292235</v>
      </c>
      <c r="I1596" s="2">
        <v>1346</v>
      </c>
      <c r="J1596" s="2">
        <v>13374834</v>
      </c>
      <c r="K1596" s="2">
        <v>4594622</v>
      </c>
      <c r="L1596" s="2">
        <v>9018</v>
      </c>
    </row>
    <row r="1597" spans="1:12">
      <c r="A1597" s="2">
        <v>1992</v>
      </c>
      <c r="B1597" s="2">
        <v>4</v>
      </c>
      <c r="C1597" s="2" t="s">
        <v>182</v>
      </c>
      <c r="D1597" s="2" t="s">
        <v>183</v>
      </c>
      <c r="E1597" s="2" t="s">
        <v>289</v>
      </c>
      <c r="F1597" s="2">
        <v>493108</v>
      </c>
      <c r="G1597" s="2">
        <v>165</v>
      </c>
      <c r="H1597" s="2">
        <v>6548513</v>
      </c>
      <c r="I1597" s="2">
        <v>2499</v>
      </c>
      <c r="J1597" s="2">
        <v>7041621</v>
      </c>
      <c r="K1597" s="2">
        <v>1752184</v>
      </c>
      <c r="L1597" s="2">
        <v>3207</v>
      </c>
    </row>
    <row r="1598" spans="1:12">
      <c r="A1598" s="2">
        <v>1992</v>
      </c>
      <c r="B1598" s="2">
        <v>4</v>
      </c>
      <c r="C1598" s="2" t="s">
        <v>182</v>
      </c>
      <c r="D1598" s="2" t="s">
        <v>183</v>
      </c>
      <c r="E1598" s="2" t="s">
        <v>113</v>
      </c>
      <c r="F1598" s="2">
        <v>5455685</v>
      </c>
      <c r="G1598" s="2">
        <v>2838</v>
      </c>
      <c r="H1598" s="2">
        <v>4694711</v>
      </c>
      <c r="I1598" s="2">
        <v>1404</v>
      </c>
      <c r="J1598" s="2">
        <v>10190284</v>
      </c>
      <c r="K1598" s="2">
        <v>2974830</v>
      </c>
      <c r="L1598" s="2">
        <v>5278</v>
      </c>
    </row>
    <row r="1599" spans="1:12">
      <c r="A1599" s="2">
        <v>1992</v>
      </c>
      <c r="B1599" s="2">
        <v>4</v>
      </c>
      <c r="C1599" s="2" t="s">
        <v>182</v>
      </c>
      <c r="D1599" s="2" t="s">
        <v>184</v>
      </c>
      <c r="E1599" s="2" t="s">
        <v>122</v>
      </c>
      <c r="F1599" s="2">
        <v>0</v>
      </c>
      <c r="G1599" s="2">
        <v>0</v>
      </c>
      <c r="H1599" s="2">
        <v>61950</v>
      </c>
      <c r="I1599" s="2">
        <v>69</v>
      </c>
      <c r="J1599" s="2">
        <v>61950</v>
      </c>
      <c r="K1599" s="2">
        <v>37575</v>
      </c>
      <c r="L1599" s="2">
        <v>76</v>
      </c>
    </row>
    <row r="1600" spans="1:12">
      <c r="A1600" s="2">
        <v>1992</v>
      </c>
      <c r="B1600" s="2">
        <v>4</v>
      </c>
      <c r="C1600" s="2" t="s">
        <v>182</v>
      </c>
      <c r="D1600" s="2" t="s">
        <v>184</v>
      </c>
      <c r="E1600" s="2" t="s">
        <v>123</v>
      </c>
      <c r="F1600" s="2">
        <v>0</v>
      </c>
      <c r="G1600" s="2">
        <v>0</v>
      </c>
      <c r="H1600" s="2">
        <v>101495</v>
      </c>
      <c r="I1600" s="2">
        <v>90</v>
      </c>
      <c r="J1600" s="2">
        <v>101495</v>
      </c>
      <c r="K1600" s="2">
        <v>50846</v>
      </c>
      <c r="L1600" s="2">
        <v>102</v>
      </c>
    </row>
    <row r="1601" spans="1:12">
      <c r="A1601" s="2">
        <v>1992</v>
      </c>
      <c r="B1601" s="2">
        <v>4</v>
      </c>
      <c r="C1601" s="2" t="s">
        <v>182</v>
      </c>
      <c r="D1601" s="2" t="s">
        <v>184</v>
      </c>
      <c r="E1601" s="2" t="s">
        <v>124</v>
      </c>
      <c r="F1601" s="2">
        <v>0</v>
      </c>
      <c r="G1601" s="2">
        <v>0</v>
      </c>
      <c r="H1601" s="2">
        <v>603870</v>
      </c>
      <c r="I1601" s="2">
        <v>421</v>
      </c>
      <c r="J1601" s="2">
        <v>603870</v>
      </c>
      <c r="K1601" s="2">
        <v>234703</v>
      </c>
      <c r="L1601" s="2">
        <v>505</v>
      </c>
    </row>
    <row r="1602" spans="1:12">
      <c r="A1602" s="2">
        <v>1992</v>
      </c>
      <c r="B1602" s="2">
        <v>4</v>
      </c>
      <c r="C1602" s="2" t="s">
        <v>182</v>
      </c>
      <c r="D1602" s="2" t="s">
        <v>184</v>
      </c>
      <c r="E1602" s="2" t="s">
        <v>125</v>
      </c>
      <c r="F1602" s="2">
        <v>28739</v>
      </c>
      <c r="G1602" s="2">
        <v>28</v>
      </c>
      <c r="H1602" s="2">
        <v>336899</v>
      </c>
      <c r="I1602" s="2">
        <v>217</v>
      </c>
      <c r="J1602" s="2">
        <v>365638</v>
      </c>
      <c r="K1602" s="2">
        <v>154650</v>
      </c>
      <c r="L1602" s="2">
        <v>267</v>
      </c>
    </row>
    <row r="1603" spans="1:12">
      <c r="A1603" s="2">
        <v>1992</v>
      </c>
      <c r="B1603" s="2">
        <v>4</v>
      </c>
      <c r="C1603" s="2" t="s">
        <v>190</v>
      </c>
      <c r="D1603" s="2" t="s">
        <v>191</v>
      </c>
      <c r="E1603" s="2" t="s">
        <v>126</v>
      </c>
      <c r="F1603" s="2">
        <v>0</v>
      </c>
      <c r="G1603" s="2">
        <v>0</v>
      </c>
      <c r="H1603" s="2">
        <v>100273</v>
      </c>
      <c r="I1603" s="2">
        <v>11</v>
      </c>
      <c r="J1603" s="2">
        <v>100273</v>
      </c>
      <c r="K1603" s="2">
        <v>6801</v>
      </c>
      <c r="L1603" s="2">
        <v>13</v>
      </c>
    </row>
    <row r="1604" spans="1:12">
      <c r="A1604" s="2">
        <v>1992</v>
      </c>
      <c r="B1604" s="2">
        <v>4</v>
      </c>
      <c r="C1604" s="2" t="s">
        <v>190</v>
      </c>
      <c r="D1604" s="2" t="s">
        <v>191</v>
      </c>
      <c r="E1604" s="2" t="s">
        <v>127</v>
      </c>
      <c r="F1604" s="2">
        <v>0</v>
      </c>
      <c r="G1604" s="2">
        <v>0</v>
      </c>
      <c r="H1604" s="2">
        <v>8567421</v>
      </c>
      <c r="I1604" s="2">
        <v>883</v>
      </c>
      <c r="J1604" s="2">
        <v>8567421</v>
      </c>
      <c r="K1604" s="2">
        <v>419133</v>
      </c>
      <c r="L1604" s="2">
        <v>945</v>
      </c>
    </row>
    <row r="1605" spans="1:12">
      <c r="A1605" s="2">
        <v>1992</v>
      </c>
      <c r="B1605" s="2">
        <v>4</v>
      </c>
      <c r="C1605" s="2" t="s">
        <v>190</v>
      </c>
      <c r="D1605" s="2" t="s">
        <v>186</v>
      </c>
      <c r="E1605" s="2" t="s">
        <v>126</v>
      </c>
      <c r="F1605" s="2">
        <v>4621</v>
      </c>
      <c r="G1605" s="2">
        <v>4</v>
      </c>
      <c r="H1605" s="2">
        <v>10256518</v>
      </c>
      <c r="I1605" s="2">
        <v>823</v>
      </c>
      <c r="J1605" s="2">
        <v>10261139</v>
      </c>
      <c r="K1605" s="2">
        <v>503849</v>
      </c>
      <c r="L1605" s="2">
        <v>1035</v>
      </c>
    </row>
    <row r="1606" spans="1:12">
      <c r="A1606" s="2">
        <v>1992</v>
      </c>
      <c r="B1606" s="2">
        <v>4</v>
      </c>
      <c r="C1606" s="2" t="s">
        <v>190</v>
      </c>
      <c r="D1606" s="2" t="s">
        <v>186</v>
      </c>
      <c r="E1606" s="2" t="s">
        <v>128</v>
      </c>
      <c r="F1606" s="2">
        <v>0</v>
      </c>
      <c r="G1606" s="2">
        <v>0</v>
      </c>
      <c r="H1606" s="2">
        <v>40274434</v>
      </c>
      <c r="I1606" s="2">
        <v>2509</v>
      </c>
      <c r="J1606" s="2">
        <v>40274434</v>
      </c>
      <c r="K1606" s="2">
        <v>1472516</v>
      </c>
      <c r="L1606" s="2">
        <v>2976</v>
      </c>
    </row>
    <row r="1607" spans="1:12">
      <c r="A1607" s="2">
        <v>1992</v>
      </c>
      <c r="B1607" s="2">
        <v>4</v>
      </c>
      <c r="C1607" s="2" t="s">
        <v>187</v>
      </c>
      <c r="D1607" s="2" t="s">
        <v>195</v>
      </c>
      <c r="E1607" s="2" t="s">
        <v>129</v>
      </c>
      <c r="F1607" s="2">
        <v>0</v>
      </c>
      <c r="G1607" s="2">
        <v>0</v>
      </c>
      <c r="H1607" s="2">
        <v>459083</v>
      </c>
      <c r="I1607" s="2">
        <v>102</v>
      </c>
      <c r="J1607" s="2">
        <v>459083</v>
      </c>
      <c r="K1607" s="2">
        <v>63958</v>
      </c>
      <c r="L1607" s="2">
        <v>119</v>
      </c>
    </row>
    <row r="1608" spans="1:12">
      <c r="A1608" s="2">
        <v>1992</v>
      </c>
      <c r="B1608" s="2">
        <v>4</v>
      </c>
      <c r="C1608" s="2" t="s">
        <v>187</v>
      </c>
      <c r="D1608" s="2" t="s">
        <v>196</v>
      </c>
      <c r="E1608" s="2" t="s">
        <v>136</v>
      </c>
      <c r="F1608" s="2">
        <v>0</v>
      </c>
      <c r="G1608" s="2">
        <v>0</v>
      </c>
      <c r="H1608" s="2">
        <v>2349</v>
      </c>
      <c r="I1608" s="2">
        <v>13</v>
      </c>
      <c r="J1608" s="2">
        <v>2349</v>
      </c>
      <c r="K1608" s="2">
        <v>9115</v>
      </c>
      <c r="L1608" s="2">
        <v>48</v>
      </c>
    </row>
    <row r="1609" spans="1:12">
      <c r="A1609" s="2">
        <v>1992</v>
      </c>
      <c r="B1609" s="2">
        <v>4</v>
      </c>
      <c r="C1609" s="2" t="s">
        <v>187</v>
      </c>
      <c r="D1609" s="2" t="s">
        <v>196</v>
      </c>
      <c r="E1609" s="2" t="s">
        <v>130</v>
      </c>
      <c r="F1609" s="2">
        <v>0</v>
      </c>
      <c r="G1609" s="2">
        <v>0</v>
      </c>
      <c r="H1609" s="2">
        <v>1239501</v>
      </c>
      <c r="I1609" s="2">
        <v>484</v>
      </c>
      <c r="J1609" s="2">
        <v>1239501</v>
      </c>
      <c r="K1609" s="2">
        <v>320542</v>
      </c>
      <c r="L1609" s="2">
        <v>610</v>
      </c>
    </row>
    <row r="1610" spans="1:12">
      <c r="A1610" s="2">
        <v>1992</v>
      </c>
      <c r="B1610" s="2">
        <v>4</v>
      </c>
      <c r="C1610" s="2" t="s">
        <v>197</v>
      </c>
      <c r="D1610" s="2" t="s">
        <v>11</v>
      </c>
      <c r="E1610" s="2" t="s">
        <v>131</v>
      </c>
      <c r="F1610" s="2">
        <v>0</v>
      </c>
      <c r="G1610" s="2">
        <v>0</v>
      </c>
      <c r="H1610" s="2">
        <v>3032976</v>
      </c>
      <c r="I1610" s="2">
        <v>841</v>
      </c>
      <c r="J1610" s="2">
        <v>3032976</v>
      </c>
      <c r="K1610" s="2">
        <v>492446</v>
      </c>
      <c r="L1610" s="2">
        <v>904</v>
      </c>
    </row>
    <row r="1611" spans="1:12">
      <c r="A1611" s="2">
        <v>1992</v>
      </c>
      <c r="B1611" s="2">
        <v>4</v>
      </c>
      <c r="C1611" s="2" t="s">
        <v>197</v>
      </c>
      <c r="D1611" s="2" t="s">
        <v>267</v>
      </c>
      <c r="E1611" s="2" t="s">
        <v>288</v>
      </c>
      <c r="F1611" s="2">
        <v>0</v>
      </c>
      <c r="G1611" s="2">
        <v>0</v>
      </c>
      <c r="H1611" s="2">
        <v>0</v>
      </c>
      <c r="I1611" s="2">
        <v>7</v>
      </c>
      <c r="J1611" s="2">
        <v>0</v>
      </c>
      <c r="K1611" s="2">
        <v>5680</v>
      </c>
      <c r="L1611" s="2">
        <v>9</v>
      </c>
    </row>
    <row r="1612" spans="1:12">
      <c r="A1612" s="2">
        <v>1992</v>
      </c>
      <c r="B1612" s="2">
        <v>4</v>
      </c>
      <c r="C1612" s="2" t="s">
        <v>197</v>
      </c>
      <c r="D1612" s="2" t="s">
        <v>268</v>
      </c>
      <c r="E1612" s="2" t="s">
        <v>288</v>
      </c>
      <c r="F1612" s="2">
        <v>822495</v>
      </c>
      <c r="G1612" s="2">
        <v>223</v>
      </c>
      <c r="H1612" s="2">
        <v>2183973</v>
      </c>
      <c r="I1612" s="2">
        <v>622</v>
      </c>
      <c r="J1612" s="2">
        <v>3006468</v>
      </c>
      <c r="K1612" s="2">
        <v>552114</v>
      </c>
      <c r="L1612" s="2">
        <v>1085</v>
      </c>
    </row>
    <row r="1613" spans="1:12">
      <c r="A1613" s="2">
        <v>1992</v>
      </c>
      <c r="B1613" s="2">
        <v>4</v>
      </c>
      <c r="C1613" s="2" t="s">
        <v>197</v>
      </c>
      <c r="D1613" s="2" t="s">
        <v>268</v>
      </c>
      <c r="E1613" s="2" t="s">
        <v>128</v>
      </c>
      <c r="F1613" s="2">
        <v>693631</v>
      </c>
      <c r="G1613" s="2">
        <v>237</v>
      </c>
      <c r="H1613" s="2">
        <v>5105818</v>
      </c>
      <c r="I1613" s="2">
        <v>1180</v>
      </c>
      <c r="J1613" s="2">
        <v>5799449</v>
      </c>
      <c r="K1613" s="2">
        <v>822330</v>
      </c>
      <c r="L1613" s="2">
        <v>1639</v>
      </c>
    </row>
    <row r="1614" spans="1:12">
      <c r="A1614" s="2">
        <v>1992</v>
      </c>
      <c r="B1614" s="2">
        <v>4</v>
      </c>
      <c r="C1614" s="2" t="s">
        <v>197</v>
      </c>
      <c r="D1614" s="2" t="s">
        <v>269</v>
      </c>
      <c r="E1614" s="2" t="s">
        <v>288</v>
      </c>
      <c r="F1614" s="2">
        <v>166170</v>
      </c>
      <c r="G1614" s="2">
        <v>93</v>
      </c>
      <c r="H1614" s="2">
        <v>0</v>
      </c>
      <c r="I1614" s="2">
        <v>1</v>
      </c>
      <c r="J1614" s="2">
        <v>166170</v>
      </c>
      <c r="K1614" s="2">
        <v>77858</v>
      </c>
      <c r="L1614" s="2">
        <v>168</v>
      </c>
    </row>
    <row r="1615" spans="1:12">
      <c r="A1615" s="2">
        <v>1992</v>
      </c>
      <c r="B1615" s="2">
        <v>4</v>
      </c>
      <c r="C1615" s="2" t="s">
        <v>197</v>
      </c>
      <c r="D1615" s="2" t="s">
        <v>269</v>
      </c>
      <c r="E1615" s="2" t="s">
        <v>132</v>
      </c>
      <c r="F1615" s="2">
        <v>29151</v>
      </c>
      <c r="G1615" s="2">
        <v>144</v>
      </c>
      <c r="H1615" s="2">
        <v>224301</v>
      </c>
      <c r="I1615" s="2">
        <v>118</v>
      </c>
      <c r="J1615" s="2">
        <v>253452</v>
      </c>
      <c r="K1615" s="2">
        <v>145482</v>
      </c>
      <c r="L1615" s="2">
        <v>311</v>
      </c>
    </row>
    <row r="1616" spans="1:12">
      <c r="A1616" s="2">
        <v>1992</v>
      </c>
      <c r="B1616" s="2">
        <v>4</v>
      </c>
      <c r="C1616" s="2" t="s">
        <v>197</v>
      </c>
      <c r="D1616" s="2" t="s">
        <v>109</v>
      </c>
      <c r="E1616" s="2" t="s">
        <v>132</v>
      </c>
      <c r="F1616" s="2">
        <v>0</v>
      </c>
      <c r="G1616" s="2">
        <v>0</v>
      </c>
      <c r="H1616" s="2">
        <v>6396500</v>
      </c>
      <c r="I1616" s="2">
        <v>1370</v>
      </c>
      <c r="J1616" s="2">
        <v>6396500</v>
      </c>
      <c r="K1616" s="2">
        <v>858970</v>
      </c>
      <c r="L1616" s="2">
        <v>1594</v>
      </c>
    </row>
    <row r="1617" spans="1:12">
      <c r="A1617" s="2">
        <v>1992</v>
      </c>
      <c r="B1617" s="2">
        <v>4</v>
      </c>
      <c r="C1617" s="2" t="s">
        <v>197</v>
      </c>
      <c r="D1617" s="2" t="s">
        <v>110</v>
      </c>
      <c r="E1617" s="2" t="s">
        <v>288</v>
      </c>
      <c r="F1617" s="2">
        <v>1683858</v>
      </c>
      <c r="G1617" s="2">
        <v>558</v>
      </c>
      <c r="H1617" s="2">
        <v>81714</v>
      </c>
      <c r="I1617" s="2">
        <v>16</v>
      </c>
      <c r="J1617" s="2">
        <v>1765572</v>
      </c>
      <c r="K1617" s="2">
        <v>361195</v>
      </c>
      <c r="L1617" s="2">
        <v>817</v>
      </c>
    </row>
    <row r="1618" spans="1:12">
      <c r="A1618" s="2">
        <v>1992</v>
      </c>
      <c r="B1618" s="2">
        <v>4</v>
      </c>
      <c r="C1618" s="2" t="s">
        <v>197</v>
      </c>
      <c r="D1618" s="2" t="s">
        <v>110</v>
      </c>
      <c r="E1618" s="2" t="s">
        <v>133</v>
      </c>
      <c r="F1618" s="2">
        <v>5550053</v>
      </c>
      <c r="G1618" s="2">
        <v>1551</v>
      </c>
      <c r="H1618" s="2">
        <v>0</v>
      </c>
      <c r="I1618" s="2">
        <v>0</v>
      </c>
      <c r="J1618" s="2">
        <v>5550053</v>
      </c>
      <c r="K1618" s="2">
        <v>978994</v>
      </c>
      <c r="L1618" s="2">
        <v>2044</v>
      </c>
    </row>
    <row r="1619" spans="1:12">
      <c r="A1619" s="2">
        <v>1992</v>
      </c>
      <c r="B1619" s="2">
        <v>4</v>
      </c>
      <c r="C1619" s="2" t="s">
        <v>197</v>
      </c>
      <c r="D1619" s="2" t="s">
        <v>111</v>
      </c>
      <c r="E1619" s="2" t="s">
        <v>128</v>
      </c>
      <c r="F1619" s="2">
        <v>0</v>
      </c>
      <c r="G1619" s="2">
        <v>0</v>
      </c>
      <c r="H1619" s="2">
        <v>0</v>
      </c>
      <c r="I1619" s="2">
        <v>2</v>
      </c>
      <c r="J1619" s="2">
        <v>0</v>
      </c>
      <c r="K1619" s="2">
        <v>1240</v>
      </c>
      <c r="L1619" s="2">
        <v>3</v>
      </c>
    </row>
    <row r="1620" spans="1:12">
      <c r="A1620" s="2">
        <v>1993</v>
      </c>
      <c r="B1620" s="2">
        <v>1</v>
      </c>
      <c r="C1620" s="2" t="s">
        <v>276</v>
      </c>
      <c r="D1620" s="2" t="s">
        <v>276</v>
      </c>
      <c r="F1620" s="2">
        <v>0</v>
      </c>
      <c r="G1620" s="2">
        <v>2</v>
      </c>
      <c r="H1620" s="2">
        <v>0</v>
      </c>
      <c r="I1620" s="2">
        <v>0</v>
      </c>
      <c r="J1620" s="2">
        <v>0</v>
      </c>
      <c r="K1620" s="2">
        <v>1140</v>
      </c>
      <c r="L1620" s="2">
        <v>4</v>
      </c>
    </row>
    <row r="1621" spans="1:12">
      <c r="A1621" s="2">
        <v>1993</v>
      </c>
      <c r="B1621" s="2">
        <v>1</v>
      </c>
      <c r="C1621" s="2" t="s">
        <v>277</v>
      </c>
      <c r="D1621" s="2" t="s">
        <v>278</v>
      </c>
      <c r="E1621" s="2" t="s">
        <v>113</v>
      </c>
      <c r="F1621" s="2">
        <v>17831865</v>
      </c>
      <c r="G1621" s="2">
        <v>9981</v>
      </c>
      <c r="H1621" s="2">
        <v>9999269</v>
      </c>
      <c r="I1621" s="2">
        <v>4768</v>
      </c>
      <c r="J1621" s="2">
        <v>28025779</v>
      </c>
      <c r="K1621" s="2">
        <v>10056713</v>
      </c>
      <c r="L1621" s="2">
        <v>19390</v>
      </c>
    </row>
    <row r="1622" spans="1:12">
      <c r="A1622" s="2">
        <v>1993</v>
      </c>
      <c r="B1622" s="2">
        <v>1</v>
      </c>
      <c r="C1622" s="2" t="s">
        <v>277</v>
      </c>
      <c r="D1622" s="2" t="s">
        <v>278</v>
      </c>
      <c r="E1622" s="2" t="s">
        <v>114</v>
      </c>
      <c r="F1622" s="2">
        <v>312882</v>
      </c>
      <c r="G1622" s="2">
        <v>230</v>
      </c>
      <c r="H1622" s="2">
        <v>213201</v>
      </c>
      <c r="I1622" s="2">
        <v>125</v>
      </c>
      <c r="J1622" s="2">
        <v>532304</v>
      </c>
      <c r="K1622" s="2">
        <v>264061</v>
      </c>
      <c r="L1622" s="2">
        <v>490</v>
      </c>
    </row>
    <row r="1623" spans="1:12">
      <c r="A1623" s="2">
        <v>1993</v>
      </c>
      <c r="B1623" s="2">
        <v>1</v>
      </c>
      <c r="C1623" s="2" t="s">
        <v>277</v>
      </c>
      <c r="D1623" s="2" t="s">
        <v>278</v>
      </c>
      <c r="E1623" s="2" t="s">
        <v>115</v>
      </c>
      <c r="F1623" s="2">
        <v>8291229</v>
      </c>
      <c r="G1623" s="2">
        <v>5745</v>
      </c>
      <c r="H1623" s="2">
        <v>2094763</v>
      </c>
      <c r="I1623" s="2">
        <v>945</v>
      </c>
      <c r="J1623" s="2">
        <v>10449425</v>
      </c>
      <c r="K1623" s="2">
        <v>4696309</v>
      </c>
      <c r="L1623" s="2">
        <v>9160</v>
      </c>
    </row>
    <row r="1624" spans="1:12">
      <c r="A1624" s="2">
        <v>1993</v>
      </c>
      <c r="B1624" s="2">
        <v>1</v>
      </c>
      <c r="C1624" s="2" t="s">
        <v>277</v>
      </c>
      <c r="D1624" s="2" t="s">
        <v>278</v>
      </c>
      <c r="E1624" s="2" t="s">
        <v>325</v>
      </c>
      <c r="F1624" s="2">
        <v>16733253</v>
      </c>
      <c r="G1624" s="2">
        <v>9439</v>
      </c>
      <c r="H1624" s="2">
        <v>9520777</v>
      </c>
      <c r="I1624" s="2">
        <v>3378</v>
      </c>
      <c r="J1624" s="2">
        <v>26367756</v>
      </c>
      <c r="K1624" s="2">
        <v>8447870</v>
      </c>
      <c r="L1624" s="2">
        <v>16599</v>
      </c>
    </row>
    <row r="1625" spans="1:12">
      <c r="A1625" s="2">
        <v>1993</v>
      </c>
      <c r="B1625" s="2">
        <v>1</v>
      </c>
      <c r="C1625" s="2" t="s">
        <v>277</v>
      </c>
      <c r="D1625" s="2" t="s">
        <v>279</v>
      </c>
      <c r="E1625" s="2" t="s">
        <v>116</v>
      </c>
      <c r="F1625" s="2">
        <v>508701</v>
      </c>
      <c r="G1625" s="2">
        <v>235</v>
      </c>
      <c r="H1625" s="2">
        <v>185920</v>
      </c>
      <c r="I1625" s="2">
        <v>178</v>
      </c>
      <c r="J1625" s="2">
        <v>694621</v>
      </c>
      <c r="K1625" s="2">
        <v>268077</v>
      </c>
      <c r="L1625" s="2">
        <v>493</v>
      </c>
    </row>
    <row r="1626" spans="1:12">
      <c r="A1626" s="2">
        <v>1993</v>
      </c>
      <c r="B1626" s="2">
        <v>1</v>
      </c>
      <c r="C1626" s="2" t="s">
        <v>277</v>
      </c>
      <c r="D1626" s="2" t="s">
        <v>279</v>
      </c>
      <c r="E1626" s="2" t="s">
        <v>117</v>
      </c>
      <c r="F1626" s="2">
        <v>2919527</v>
      </c>
      <c r="G1626" s="2">
        <v>1123</v>
      </c>
      <c r="H1626" s="2">
        <v>4370129</v>
      </c>
      <c r="I1626" s="2">
        <v>1951</v>
      </c>
      <c r="J1626" s="2">
        <v>7475966</v>
      </c>
      <c r="K1626" s="2">
        <v>2363394</v>
      </c>
      <c r="L1626" s="2">
        <v>4162</v>
      </c>
    </row>
    <row r="1627" spans="1:12">
      <c r="A1627" s="2">
        <v>1993</v>
      </c>
      <c r="B1627" s="2">
        <v>1</v>
      </c>
      <c r="C1627" s="2" t="s">
        <v>277</v>
      </c>
      <c r="D1627" s="2" t="s">
        <v>279</v>
      </c>
      <c r="E1627" s="2" t="s">
        <v>112</v>
      </c>
      <c r="F1627" s="2">
        <v>10706341</v>
      </c>
      <c r="G1627" s="2">
        <v>5246</v>
      </c>
      <c r="H1627" s="2">
        <v>4478030</v>
      </c>
      <c r="I1627" s="2">
        <v>2713</v>
      </c>
      <c r="J1627" s="2">
        <v>15260926</v>
      </c>
      <c r="K1627" s="2">
        <v>5659459</v>
      </c>
      <c r="L1627" s="2">
        <v>10180</v>
      </c>
    </row>
    <row r="1628" spans="1:12">
      <c r="A1628" s="2">
        <v>1993</v>
      </c>
      <c r="B1628" s="2">
        <v>1</v>
      </c>
      <c r="C1628" s="2" t="s">
        <v>277</v>
      </c>
      <c r="D1628" s="2" t="s">
        <v>279</v>
      </c>
      <c r="E1628" s="2" t="s">
        <v>325</v>
      </c>
      <c r="F1628" s="2">
        <v>9644074</v>
      </c>
      <c r="G1628" s="2">
        <v>5000</v>
      </c>
      <c r="H1628" s="2">
        <v>1608466</v>
      </c>
      <c r="I1628" s="2">
        <v>829</v>
      </c>
      <c r="J1628" s="2">
        <v>11257810</v>
      </c>
      <c r="K1628" s="2">
        <v>3881012</v>
      </c>
      <c r="L1628" s="2">
        <v>7484</v>
      </c>
    </row>
    <row r="1629" spans="1:12">
      <c r="A1629" s="2">
        <v>1993</v>
      </c>
      <c r="B1629" s="2">
        <v>1</v>
      </c>
      <c r="C1629" s="2" t="s">
        <v>277</v>
      </c>
      <c r="D1629" s="2" t="s">
        <v>280</v>
      </c>
      <c r="E1629" s="2" t="s">
        <v>112</v>
      </c>
      <c r="F1629" s="2">
        <v>111974</v>
      </c>
      <c r="G1629" s="2">
        <v>202</v>
      </c>
      <c r="H1629" s="2">
        <v>447356</v>
      </c>
      <c r="I1629" s="2">
        <v>527</v>
      </c>
      <c r="J1629" s="2">
        <v>961907</v>
      </c>
      <c r="K1629" s="2">
        <v>824419</v>
      </c>
      <c r="L1629" s="2">
        <v>1785</v>
      </c>
    </row>
    <row r="1630" spans="1:12">
      <c r="A1630" s="2">
        <v>1993</v>
      </c>
      <c r="B1630" s="2">
        <v>1</v>
      </c>
      <c r="C1630" s="2" t="s">
        <v>277</v>
      </c>
      <c r="D1630" s="2" t="s">
        <v>281</v>
      </c>
      <c r="E1630" s="2" t="s">
        <v>287</v>
      </c>
      <c r="F1630" s="2">
        <v>4169303</v>
      </c>
      <c r="G1630" s="2">
        <v>3013</v>
      </c>
      <c r="H1630" s="2">
        <v>2108948</v>
      </c>
      <c r="I1630" s="2">
        <v>1476</v>
      </c>
      <c r="J1630" s="2">
        <v>6278251</v>
      </c>
      <c r="K1630" s="2">
        <v>2838559</v>
      </c>
      <c r="L1630" s="2">
        <v>5547</v>
      </c>
    </row>
    <row r="1631" spans="1:12">
      <c r="A1631" s="2">
        <v>1993</v>
      </c>
      <c r="B1631" s="2">
        <v>1</v>
      </c>
      <c r="C1631" s="2" t="s">
        <v>277</v>
      </c>
      <c r="D1631" s="2" t="s">
        <v>281</v>
      </c>
      <c r="E1631" s="2" t="s">
        <v>114</v>
      </c>
      <c r="F1631" s="2">
        <v>148645</v>
      </c>
      <c r="G1631" s="2">
        <v>131</v>
      </c>
      <c r="H1631" s="2">
        <v>76577</v>
      </c>
      <c r="I1631" s="2">
        <v>63</v>
      </c>
      <c r="J1631" s="2">
        <v>225222</v>
      </c>
      <c r="K1631" s="2">
        <v>100016</v>
      </c>
      <c r="L1631" s="2">
        <v>252</v>
      </c>
    </row>
    <row r="1632" spans="1:12">
      <c r="A1632" s="2">
        <v>1993</v>
      </c>
      <c r="B1632" s="2">
        <v>1</v>
      </c>
      <c r="C1632" s="2" t="s">
        <v>328</v>
      </c>
      <c r="D1632" s="2" t="s">
        <v>173</v>
      </c>
      <c r="E1632" s="2" t="s">
        <v>119</v>
      </c>
      <c r="F1632" s="2">
        <v>0</v>
      </c>
      <c r="G1632" s="2">
        <v>0</v>
      </c>
      <c r="H1632" s="2">
        <v>14069</v>
      </c>
      <c r="I1632" s="2">
        <v>17</v>
      </c>
      <c r="J1632" s="2">
        <v>19551</v>
      </c>
      <c r="K1632" s="2">
        <v>10846</v>
      </c>
      <c r="L1632" s="2">
        <v>22</v>
      </c>
    </row>
    <row r="1633" spans="1:12">
      <c r="A1633" s="2">
        <v>1993</v>
      </c>
      <c r="B1633" s="2">
        <v>1</v>
      </c>
      <c r="C1633" s="2" t="s">
        <v>328</v>
      </c>
      <c r="D1633" s="2" t="s">
        <v>181</v>
      </c>
      <c r="E1633" s="2" t="s">
        <v>120</v>
      </c>
      <c r="F1633" s="2">
        <v>0</v>
      </c>
      <c r="G1633" s="2">
        <v>0</v>
      </c>
      <c r="H1633" s="2">
        <v>743600</v>
      </c>
      <c r="I1633" s="2">
        <v>105</v>
      </c>
      <c r="J1633" s="2">
        <v>743600</v>
      </c>
      <c r="K1633" s="2">
        <v>65824</v>
      </c>
      <c r="L1633" s="2">
        <v>117</v>
      </c>
    </row>
    <row r="1634" spans="1:12">
      <c r="A1634" s="2">
        <v>1993</v>
      </c>
      <c r="B1634" s="2">
        <v>1</v>
      </c>
      <c r="C1634" s="2" t="s">
        <v>328</v>
      </c>
      <c r="D1634" s="2" t="s">
        <v>181</v>
      </c>
      <c r="E1634" s="2" t="s">
        <v>286</v>
      </c>
      <c r="F1634" s="2">
        <v>0</v>
      </c>
      <c r="G1634" s="2">
        <v>0</v>
      </c>
      <c r="H1634" s="2">
        <v>13024013</v>
      </c>
      <c r="I1634" s="2">
        <v>3000</v>
      </c>
      <c r="J1634" s="2">
        <v>13024013</v>
      </c>
      <c r="K1634" s="2">
        <v>1632253</v>
      </c>
      <c r="L1634" s="2">
        <v>3223</v>
      </c>
    </row>
    <row r="1635" spans="1:12">
      <c r="A1635" s="2">
        <v>1993</v>
      </c>
      <c r="B1635" s="2">
        <v>1</v>
      </c>
      <c r="C1635" s="2" t="s">
        <v>182</v>
      </c>
      <c r="D1635" s="2" t="s">
        <v>183</v>
      </c>
      <c r="E1635" s="2" t="s">
        <v>121</v>
      </c>
      <c r="F1635" s="2">
        <v>11722458</v>
      </c>
      <c r="G1635" s="2">
        <v>5518</v>
      </c>
      <c r="H1635" s="2">
        <v>2623278</v>
      </c>
      <c r="I1635" s="2">
        <v>1128</v>
      </c>
      <c r="J1635" s="2">
        <v>14346482</v>
      </c>
      <c r="K1635" s="2">
        <v>4646951</v>
      </c>
      <c r="L1635" s="2">
        <v>8509</v>
      </c>
    </row>
    <row r="1636" spans="1:12">
      <c r="A1636" s="2">
        <v>1993</v>
      </c>
      <c r="B1636" s="2">
        <v>1</v>
      </c>
      <c r="C1636" s="2" t="s">
        <v>182</v>
      </c>
      <c r="D1636" s="2" t="s">
        <v>183</v>
      </c>
      <c r="E1636" s="2" t="s">
        <v>289</v>
      </c>
      <c r="F1636" s="2">
        <v>383362</v>
      </c>
      <c r="G1636" s="2">
        <v>194</v>
      </c>
      <c r="H1636" s="2">
        <v>6571538</v>
      </c>
      <c r="I1636" s="2">
        <v>2305</v>
      </c>
      <c r="J1636" s="2">
        <v>6954900</v>
      </c>
      <c r="K1636" s="2">
        <v>1698976</v>
      </c>
      <c r="L1636" s="2">
        <v>3065</v>
      </c>
    </row>
    <row r="1637" spans="1:12">
      <c r="A1637" s="2">
        <v>1993</v>
      </c>
      <c r="B1637" s="2">
        <v>1</v>
      </c>
      <c r="C1637" s="2" t="s">
        <v>182</v>
      </c>
      <c r="D1637" s="2" t="s">
        <v>183</v>
      </c>
      <c r="E1637" s="2" t="s">
        <v>113</v>
      </c>
      <c r="F1637" s="2">
        <v>5405482</v>
      </c>
      <c r="G1637" s="2">
        <v>2624</v>
      </c>
      <c r="H1637" s="2">
        <v>4036331</v>
      </c>
      <c r="I1637" s="2">
        <v>1492</v>
      </c>
      <c r="J1637" s="2">
        <v>9478705</v>
      </c>
      <c r="K1637" s="2">
        <v>2762911</v>
      </c>
      <c r="L1637" s="2">
        <v>5117</v>
      </c>
    </row>
    <row r="1638" spans="1:12">
      <c r="A1638" s="2">
        <v>1993</v>
      </c>
      <c r="B1638" s="2">
        <v>1</v>
      </c>
      <c r="C1638" s="2" t="s">
        <v>182</v>
      </c>
      <c r="D1638" s="2" t="s">
        <v>184</v>
      </c>
      <c r="E1638" s="2" t="s">
        <v>122</v>
      </c>
      <c r="F1638" s="2">
        <v>0</v>
      </c>
      <c r="G1638" s="2">
        <v>0</v>
      </c>
      <c r="H1638" s="2">
        <v>53414</v>
      </c>
      <c r="I1638" s="2">
        <v>68</v>
      </c>
      <c r="J1638" s="2">
        <v>53414</v>
      </c>
      <c r="K1638" s="2">
        <v>33930</v>
      </c>
      <c r="L1638" s="2">
        <v>74</v>
      </c>
    </row>
    <row r="1639" spans="1:12">
      <c r="A1639" s="2">
        <v>1993</v>
      </c>
      <c r="B1639" s="2">
        <v>1</v>
      </c>
      <c r="C1639" s="2" t="s">
        <v>182</v>
      </c>
      <c r="D1639" s="2" t="s">
        <v>184</v>
      </c>
      <c r="E1639" s="2" t="s">
        <v>123</v>
      </c>
      <c r="F1639" s="2">
        <v>0</v>
      </c>
      <c r="G1639" s="2">
        <v>0</v>
      </c>
      <c r="H1639" s="2">
        <v>98233</v>
      </c>
      <c r="I1639" s="2">
        <v>86</v>
      </c>
      <c r="J1639" s="2">
        <v>98233</v>
      </c>
      <c r="K1639" s="2">
        <v>40869</v>
      </c>
      <c r="L1639" s="2">
        <v>93</v>
      </c>
    </row>
    <row r="1640" spans="1:12">
      <c r="A1640" s="2">
        <v>1993</v>
      </c>
      <c r="B1640" s="2">
        <v>1</v>
      </c>
      <c r="C1640" s="2" t="s">
        <v>182</v>
      </c>
      <c r="D1640" s="2" t="s">
        <v>184</v>
      </c>
      <c r="E1640" s="2" t="s">
        <v>124</v>
      </c>
      <c r="F1640" s="2">
        <v>0</v>
      </c>
      <c r="G1640" s="2">
        <v>0</v>
      </c>
      <c r="H1640" s="2">
        <v>238209</v>
      </c>
      <c r="I1640" s="2">
        <v>232</v>
      </c>
      <c r="J1640" s="2">
        <v>238209</v>
      </c>
      <c r="K1640" s="2">
        <v>131947</v>
      </c>
      <c r="L1640" s="2">
        <v>271</v>
      </c>
    </row>
    <row r="1641" spans="1:12">
      <c r="A1641" s="2">
        <v>1993</v>
      </c>
      <c r="B1641" s="2">
        <v>1</v>
      </c>
      <c r="C1641" s="2" t="s">
        <v>182</v>
      </c>
      <c r="D1641" s="2" t="s">
        <v>184</v>
      </c>
      <c r="E1641" s="2" t="s">
        <v>125</v>
      </c>
      <c r="F1641" s="2">
        <v>21973</v>
      </c>
      <c r="G1641" s="2">
        <v>28</v>
      </c>
      <c r="H1641" s="2">
        <v>392652</v>
      </c>
      <c r="I1641" s="2">
        <v>216</v>
      </c>
      <c r="J1641" s="2">
        <v>414625</v>
      </c>
      <c r="K1641" s="2">
        <v>141912</v>
      </c>
      <c r="L1641" s="2">
        <v>266</v>
      </c>
    </row>
    <row r="1642" spans="1:12">
      <c r="A1642" s="2">
        <v>1993</v>
      </c>
      <c r="B1642" s="2">
        <v>1</v>
      </c>
      <c r="C1642" s="2" t="s">
        <v>190</v>
      </c>
      <c r="D1642" s="2" t="s">
        <v>191</v>
      </c>
      <c r="E1642" s="2" t="s">
        <v>126</v>
      </c>
      <c r="F1642" s="2">
        <v>0</v>
      </c>
      <c r="G1642" s="2">
        <v>0</v>
      </c>
      <c r="H1642" s="2">
        <v>84527</v>
      </c>
      <c r="I1642" s="2">
        <v>11</v>
      </c>
      <c r="J1642" s="2">
        <v>84527</v>
      </c>
      <c r="K1642" s="2">
        <v>6955</v>
      </c>
      <c r="L1642" s="2">
        <v>13</v>
      </c>
    </row>
    <row r="1643" spans="1:12">
      <c r="A1643" s="2">
        <v>1993</v>
      </c>
      <c r="B1643" s="2">
        <v>1</v>
      </c>
      <c r="C1643" s="2" t="s">
        <v>190</v>
      </c>
      <c r="D1643" s="2" t="s">
        <v>191</v>
      </c>
      <c r="E1643" s="2" t="s">
        <v>127</v>
      </c>
      <c r="F1643" s="2">
        <v>0</v>
      </c>
      <c r="G1643" s="2">
        <v>0</v>
      </c>
      <c r="H1643" s="2">
        <v>7948794</v>
      </c>
      <c r="I1643" s="2">
        <v>881</v>
      </c>
      <c r="J1643" s="2">
        <v>7948794</v>
      </c>
      <c r="K1643" s="2">
        <v>493993</v>
      </c>
      <c r="L1643" s="2">
        <v>936</v>
      </c>
    </row>
    <row r="1644" spans="1:12">
      <c r="A1644" s="2">
        <v>1993</v>
      </c>
      <c r="B1644" s="2">
        <v>1</v>
      </c>
      <c r="C1644" s="2" t="s">
        <v>190</v>
      </c>
      <c r="D1644" s="2" t="s">
        <v>186</v>
      </c>
      <c r="E1644" s="2" t="s">
        <v>126</v>
      </c>
      <c r="F1644" s="2">
        <v>3349</v>
      </c>
      <c r="G1644" s="2">
        <v>5</v>
      </c>
      <c r="H1644" s="2">
        <v>9370026</v>
      </c>
      <c r="I1644" s="2">
        <v>824</v>
      </c>
      <c r="J1644" s="2">
        <v>9373375</v>
      </c>
      <c r="K1644" s="2">
        <v>513586</v>
      </c>
      <c r="L1644" s="2">
        <v>1038</v>
      </c>
    </row>
    <row r="1645" spans="1:12">
      <c r="A1645" s="2">
        <v>1993</v>
      </c>
      <c r="B1645" s="2">
        <v>1</v>
      </c>
      <c r="C1645" s="2" t="s">
        <v>190</v>
      </c>
      <c r="D1645" s="2" t="s">
        <v>186</v>
      </c>
      <c r="E1645" s="2" t="s">
        <v>128</v>
      </c>
      <c r="F1645" s="2">
        <v>0</v>
      </c>
      <c r="G1645" s="2">
        <v>0</v>
      </c>
      <c r="H1645" s="2">
        <v>45568178</v>
      </c>
      <c r="I1645" s="2">
        <v>2469</v>
      </c>
      <c r="J1645" s="2">
        <v>45568178</v>
      </c>
      <c r="K1645" s="2">
        <v>1478923</v>
      </c>
      <c r="L1645" s="2">
        <v>2928</v>
      </c>
    </row>
    <row r="1646" spans="1:12">
      <c r="A1646" s="2">
        <v>1993</v>
      </c>
      <c r="B1646" s="2">
        <v>1</v>
      </c>
      <c r="C1646" s="2" t="s">
        <v>187</v>
      </c>
      <c r="D1646" s="2" t="s">
        <v>195</v>
      </c>
      <c r="E1646" s="2" t="s">
        <v>129</v>
      </c>
      <c r="F1646" s="2">
        <v>0</v>
      </c>
      <c r="G1646" s="2">
        <v>0</v>
      </c>
      <c r="H1646" s="2">
        <v>422126</v>
      </c>
      <c r="I1646" s="2">
        <v>102</v>
      </c>
      <c r="J1646" s="2">
        <v>422126</v>
      </c>
      <c r="K1646" s="2">
        <v>63800</v>
      </c>
      <c r="L1646" s="2">
        <v>119</v>
      </c>
    </row>
    <row r="1647" spans="1:12">
      <c r="A1647" s="2">
        <v>1993</v>
      </c>
      <c r="B1647" s="2">
        <v>1</v>
      </c>
      <c r="C1647" s="2" t="s">
        <v>187</v>
      </c>
      <c r="D1647" s="2" t="s">
        <v>196</v>
      </c>
      <c r="E1647" s="2" t="s">
        <v>136</v>
      </c>
      <c r="F1647" s="2">
        <v>0</v>
      </c>
      <c r="G1647" s="2">
        <v>0</v>
      </c>
      <c r="H1647" s="2">
        <v>24108</v>
      </c>
      <c r="I1647" s="2">
        <v>5</v>
      </c>
      <c r="J1647" s="2">
        <v>24108</v>
      </c>
      <c r="K1647" s="2">
        <v>9436</v>
      </c>
      <c r="L1647" s="2">
        <v>50</v>
      </c>
    </row>
    <row r="1648" spans="1:12">
      <c r="A1648" s="2">
        <v>1993</v>
      </c>
      <c r="B1648" s="2">
        <v>1</v>
      </c>
      <c r="C1648" s="2" t="s">
        <v>187</v>
      </c>
      <c r="D1648" s="2" t="s">
        <v>196</v>
      </c>
      <c r="E1648" s="2" t="s">
        <v>130</v>
      </c>
      <c r="F1648" s="2">
        <v>0</v>
      </c>
      <c r="G1648" s="2">
        <v>0</v>
      </c>
      <c r="H1648" s="2">
        <v>1189634</v>
      </c>
      <c r="I1648" s="2">
        <v>463</v>
      </c>
      <c r="J1648" s="2">
        <v>1189634</v>
      </c>
      <c r="K1648" s="2">
        <v>286451</v>
      </c>
      <c r="L1648" s="2">
        <v>579</v>
      </c>
    </row>
    <row r="1649" spans="1:12">
      <c r="A1649" s="2">
        <v>1993</v>
      </c>
      <c r="B1649" s="2">
        <v>1</v>
      </c>
      <c r="C1649" s="2" t="s">
        <v>197</v>
      </c>
      <c r="D1649" s="2" t="s">
        <v>11</v>
      </c>
      <c r="E1649" s="2" t="s">
        <v>131</v>
      </c>
      <c r="F1649" s="2">
        <v>0</v>
      </c>
      <c r="G1649" s="2">
        <v>0</v>
      </c>
      <c r="H1649" s="2">
        <v>3014328</v>
      </c>
      <c r="I1649" s="2">
        <v>731</v>
      </c>
      <c r="J1649" s="2">
        <v>3014328</v>
      </c>
      <c r="K1649" s="2">
        <v>498546</v>
      </c>
      <c r="L1649" s="2">
        <v>903</v>
      </c>
    </row>
    <row r="1650" spans="1:12">
      <c r="A1650" s="2">
        <v>1993</v>
      </c>
      <c r="B1650" s="2">
        <v>1</v>
      </c>
      <c r="C1650" s="2" t="s">
        <v>197</v>
      </c>
      <c r="D1650" s="2" t="s">
        <v>267</v>
      </c>
      <c r="E1650" s="2" t="s">
        <v>288</v>
      </c>
      <c r="F1650" s="2">
        <v>0</v>
      </c>
      <c r="G1650" s="2">
        <v>0</v>
      </c>
      <c r="H1650" s="2">
        <v>0</v>
      </c>
      <c r="I1650" s="2">
        <v>3</v>
      </c>
      <c r="J1650" s="2">
        <v>0</v>
      </c>
      <c r="K1650" s="2">
        <v>1440</v>
      </c>
      <c r="L1650" s="2">
        <v>3</v>
      </c>
    </row>
    <row r="1651" spans="1:12">
      <c r="A1651" s="2">
        <v>1993</v>
      </c>
      <c r="B1651" s="2">
        <v>1</v>
      </c>
      <c r="C1651" s="2" t="s">
        <v>197</v>
      </c>
      <c r="D1651" s="2" t="s">
        <v>268</v>
      </c>
      <c r="E1651" s="2" t="s">
        <v>288</v>
      </c>
      <c r="F1651" s="2">
        <v>997496</v>
      </c>
      <c r="G1651" s="2">
        <v>225</v>
      </c>
      <c r="H1651" s="2">
        <v>1999266</v>
      </c>
      <c r="I1651" s="2">
        <v>599</v>
      </c>
      <c r="J1651" s="2">
        <v>2996762</v>
      </c>
      <c r="K1651" s="2">
        <v>528895</v>
      </c>
      <c r="L1651" s="2">
        <v>1066</v>
      </c>
    </row>
    <row r="1652" spans="1:12">
      <c r="A1652" s="2">
        <v>1993</v>
      </c>
      <c r="B1652" s="2">
        <v>1</v>
      </c>
      <c r="C1652" s="2" t="s">
        <v>197</v>
      </c>
      <c r="D1652" s="2" t="s">
        <v>268</v>
      </c>
      <c r="E1652" s="2" t="s">
        <v>128</v>
      </c>
      <c r="F1652" s="2">
        <v>678916</v>
      </c>
      <c r="G1652" s="2">
        <v>234</v>
      </c>
      <c r="H1652" s="2">
        <v>3753127</v>
      </c>
      <c r="I1652" s="2">
        <v>1029</v>
      </c>
      <c r="J1652" s="2">
        <v>4432043</v>
      </c>
      <c r="K1652" s="2">
        <v>766623</v>
      </c>
      <c r="L1652" s="2">
        <v>1437</v>
      </c>
    </row>
    <row r="1653" spans="1:12">
      <c r="A1653" s="2">
        <v>1993</v>
      </c>
      <c r="B1653" s="2">
        <v>1</v>
      </c>
      <c r="C1653" s="2" t="s">
        <v>197</v>
      </c>
      <c r="D1653" s="2" t="s">
        <v>269</v>
      </c>
      <c r="E1653" s="2" t="s">
        <v>288</v>
      </c>
      <c r="F1653" s="2">
        <v>331163</v>
      </c>
      <c r="G1653" s="2">
        <v>118</v>
      </c>
      <c r="H1653" s="2">
        <v>0</v>
      </c>
      <c r="I1653" s="2">
        <v>0</v>
      </c>
      <c r="J1653" s="2">
        <v>331163</v>
      </c>
      <c r="K1653" s="2">
        <v>108625</v>
      </c>
      <c r="L1653" s="2">
        <v>206</v>
      </c>
    </row>
    <row r="1654" spans="1:12">
      <c r="A1654" s="2">
        <v>1993</v>
      </c>
      <c r="B1654" s="2">
        <v>1</v>
      </c>
      <c r="C1654" s="2" t="s">
        <v>197</v>
      </c>
      <c r="D1654" s="2" t="s">
        <v>269</v>
      </c>
      <c r="E1654" s="2" t="s">
        <v>132</v>
      </c>
      <c r="F1654" s="2">
        <v>156812</v>
      </c>
      <c r="G1654" s="2">
        <v>152</v>
      </c>
      <c r="H1654" s="2">
        <v>253386</v>
      </c>
      <c r="I1654" s="2">
        <v>148</v>
      </c>
      <c r="J1654" s="2">
        <v>410198</v>
      </c>
      <c r="K1654" s="2">
        <v>209109</v>
      </c>
      <c r="L1654" s="2">
        <v>366</v>
      </c>
    </row>
    <row r="1655" spans="1:12">
      <c r="A1655" s="2">
        <v>1993</v>
      </c>
      <c r="B1655" s="2">
        <v>1</v>
      </c>
      <c r="C1655" s="2" t="s">
        <v>197</v>
      </c>
      <c r="D1655" s="2" t="s">
        <v>109</v>
      </c>
      <c r="E1655" s="2" t="s">
        <v>132</v>
      </c>
      <c r="F1655" s="2">
        <v>0</v>
      </c>
      <c r="G1655" s="2">
        <v>0</v>
      </c>
      <c r="H1655" s="2">
        <v>6590319</v>
      </c>
      <c r="I1655" s="2">
        <v>1388</v>
      </c>
      <c r="J1655" s="2">
        <v>6590319</v>
      </c>
      <c r="K1655" s="2">
        <v>902995</v>
      </c>
      <c r="L1655" s="2">
        <v>1615</v>
      </c>
    </row>
    <row r="1656" spans="1:12">
      <c r="A1656" s="2">
        <v>1993</v>
      </c>
      <c r="B1656" s="2">
        <v>1</v>
      </c>
      <c r="C1656" s="2" t="s">
        <v>197</v>
      </c>
      <c r="D1656" s="2" t="s">
        <v>110</v>
      </c>
      <c r="E1656" s="2" t="s">
        <v>288</v>
      </c>
      <c r="F1656" s="2">
        <v>1555403</v>
      </c>
      <c r="G1656" s="2">
        <v>541</v>
      </c>
      <c r="H1656" s="2">
        <v>114901</v>
      </c>
      <c r="I1656" s="2">
        <v>16</v>
      </c>
      <c r="J1656" s="2">
        <v>1670304</v>
      </c>
      <c r="K1656" s="2">
        <v>383788</v>
      </c>
      <c r="L1656" s="2">
        <v>825</v>
      </c>
    </row>
    <row r="1657" spans="1:12">
      <c r="A1657" s="2">
        <v>1993</v>
      </c>
      <c r="B1657" s="2">
        <v>1</v>
      </c>
      <c r="C1657" s="2" t="s">
        <v>197</v>
      </c>
      <c r="D1657" s="2" t="s">
        <v>110</v>
      </c>
      <c r="E1657" s="2" t="s">
        <v>133</v>
      </c>
      <c r="F1657" s="2">
        <v>5489942</v>
      </c>
      <c r="G1657" s="2">
        <v>1532</v>
      </c>
      <c r="H1657" s="2">
        <v>0</v>
      </c>
      <c r="I1657" s="2">
        <v>0</v>
      </c>
      <c r="J1657" s="2">
        <v>5489942</v>
      </c>
      <c r="K1657" s="2">
        <v>1057561</v>
      </c>
      <c r="L1657" s="2">
        <v>2034</v>
      </c>
    </row>
    <row r="1658" spans="1:12">
      <c r="A1658" s="2">
        <v>1993</v>
      </c>
      <c r="B1658" s="2">
        <v>1</v>
      </c>
      <c r="C1658" s="2" t="s">
        <v>197</v>
      </c>
      <c r="D1658" s="2" t="s">
        <v>111</v>
      </c>
      <c r="E1658" s="2" t="s">
        <v>128</v>
      </c>
      <c r="F1658" s="2">
        <v>0</v>
      </c>
      <c r="G1658" s="2">
        <v>0</v>
      </c>
      <c r="H1658" s="2">
        <v>0</v>
      </c>
      <c r="I1658" s="2">
        <v>2</v>
      </c>
      <c r="J1658" s="2">
        <v>0</v>
      </c>
      <c r="K1658" s="2">
        <v>107</v>
      </c>
      <c r="L1658" s="2">
        <v>2</v>
      </c>
    </row>
    <row r="1659" spans="1:12">
      <c r="A1659" s="2">
        <v>1993</v>
      </c>
      <c r="B1659" s="2">
        <v>2</v>
      </c>
      <c r="C1659" s="2" t="s">
        <v>277</v>
      </c>
      <c r="D1659" s="2" t="s">
        <v>278</v>
      </c>
      <c r="E1659" s="2" t="s">
        <v>113</v>
      </c>
      <c r="F1659" s="2">
        <v>16993735</v>
      </c>
      <c r="G1659" s="2">
        <v>9406</v>
      </c>
      <c r="H1659" s="2">
        <v>11002584</v>
      </c>
      <c r="I1659" s="2">
        <v>4448</v>
      </c>
      <c r="J1659" s="2">
        <v>28233629</v>
      </c>
      <c r="K1659" s="2">
        <v>9831044</v>
      </c>
      <c r="L1659" s="2">
        <v>18294</v>
      </c>
    </row>
    <row r="1660" spans="1:12">
      <c r="A1660" s="2">
        <v>1993</v>
      </c>
      <c r="B1660" s="2">
        <v>2</v>
      </c>
      <c r="C1660" s="2" t="s">
        <v>277</v>
      </c>
      <c r="D1660" s="2" t="s">
        <v>278</v>
      </c>
      <c r="E1660" s="2" t="s">
        <v>114</v>
      </c>
      <c r="F1660" s="2">
        <v>345400</v>
      </c>
      <c r="G1660" s="2">
        <v>235</v>
      </c>
      <c r="H1660" s="2">
        <v>193711</v>
      </c>
      <c r="I1660" s="2">
        <v>117</v>
      </c>
      <c r="J1660" s="2">
        <v>549788</v>
      </c>
      <c r="K1660" s="2">
        <v>261703</v>
      </c>
      <c r="L1660" s="2">
        <v>488</v>
      </c>
    </row>
    <row r="1661" spans="1:12">
      <c r="A1661" s="2">
        <v>1993</v>
      </c>
      <c r="B1661" s="2">
        <v>2</v>
      </c>
      <c r="C1661" s="2" t="s">
        <v>277</v>
      </c>
      <c r="D1661" s="2" t="s">
        <v>278</v>
      </c>
      <c r="E1661" s="2" t="s">
        <v>115</v>
      </c>
      <c r="F1661" s="2">
        <v>7996082</v>
      </c>
      <c r="G1661" s="2">
        <v>5683</v>
      </c>
      <c r="H1661" s="2">
        <v>2146940</v>
      </c>
      <c r="I1661" s="2">
        <v>1106</v>
      </c>
      <c r="J1661" s="2">
        <v>10236350</v>
      </c>
      <c r="K1661" s="2">
        <v>4582171</v>
      </c>
      <c r="L1661" s="2">
        <v>9219</v>
      </c>
    </row>
    <row r="1662" spans="1:12">
      <c r="A1662" s="2">
        <v>1993</v>
      </c>
      <c r="B1662" s="2">
        <v>2</v>
      </c>
      <c r="C1662" s="2" t="s">
        <v>277</v>
      </c>
      <c r="D1662" s="2" t="s">
        <v>278</v>
      </c>
      <c r="E1662" s="2" t="s">
        <v>325</v>
      </c>
      <c r="F1662" s="2">
        <v>16089265</v>
      </c>
      <c r="G1662" s="2">
        <v>8512</v>
      </c>
      <c r="H1662" s="2">
        <v>8839711</v>
      </c>
      <c r="I1662" s="2">
        <v>3217</v>
      </c>
      <c r="J1662" s="2">
        <v>25061114</v>
      </c>
      <c r="K1662" s="2">
        <v>8087418</v>
      </c>
      <c r="L1662" s="2">
        <v>15343</v>
      </c>
    </row>
    <row r="1663" spans="1:12">
      <c r="A1663" s="2">
        <v>1993</v>
      </c>
      <c r="B1663" s="2">
        <v>2</v>
      </c>
      <c r="C1663" s="2" t="s">
        <v>277</v>
      </c>
      <c r="D1663" s="2" t="s">
        <v>279</v>
      </c>
      <c r="E1663" s="2" t="s">
        <v>116</v>
      </c>
      <c r="F1663" s="2">
        <v>512102</v>
      </c>
      <c r="G1663" s="2">
        <v>219</v>
      </c>
      <c r="H1663" s="2">
        <v>147554</v>
      </c>
      <c r="I1663" s="2">
        <v>205</v>
      </c>
      <c r="J1663" s="2">
        <v>659656</v>
      </c>
      <c r="K1663" s="2">
        <v>255559</v>
      </c>
      <c r="L1663" s="2">
        <v>499</v>
      </c>
    </row>
    <row r="1664" spans="1:12">
      <c r="A1664" s="2">
        <v>1993</v>
      </c>
      <c r="B1664" s="2">
        <v>2</v>
      </c>
      <c r="C1664" s="2" t="s">
        <v>277</v>
      </c>
      <c r="D1664" s="2" t="s">
        <v>279</v>
      </c>
      <c r="E1664" s="2" t="s">
        <v>117</v>
      </c>
      <c r="F1664" s="2">
        <v>2646099</v>
      </c>
      <c r="G1664" s="2">
        <v>1218</v>
      </c>
      <c r="H1664" s="2">
        <v>4066076</v>
      </c>
      <c r="I1664" s="2">
        <v>1969</v>
      </c>
      <c r="J1664" s="2">
        <v>6890419</v>
      </c>
      <c r="K1664" s="2">
        <v>2221794</v>
      </c>
      <c r="L1664" s="2">
        <v>4197</v>
      </c>
    </row>
    <row r="1665" spans="1:12">
      <c r="A1665" s="2">
        <v>1993</v>
      </c>
      <c r="B1665" s="2">
        <v>2</v>
      </c>
      <c r="C1665" s="2" t="s">
        <v>277</v>
      </c>
      <c r="D1665" s="2" t="s">
        <v>279</v>
      </c>
      <c r="E1665" s="2" t="s">
        <v>112</v>
      </c>
      <c r="F1665" s="2">
        <v>9891658</v>
      </c>
      <c r="G1665" s="2">
        <v>4792</v>
      </c>
      <c r="H1665" s="2">
        <v>4440099</v>
      </c>
      <c r="I1665" s="2">
        <v>2715</v>
      </c>
      <c r="J1665" s="2">
        <v>14390576</v>
      </c>
      <c r="K1665" s="2">
        <v>5180527</v>
      </c>
      <c r="L1665" s="2">
        <v>9653</v>
      </c>
    </row>
    <row r="1666" spans="1:12">
      <c r="A1666" s="2">
        <v>1993</v>
      </c>
      <c r="B1666" s="2">
        <v>2</v>
      </c>
      <c r="C1666" s="2" t="s">
        <v>277</v>
      </c>
      <c r="D1666" s="2" t="s">
        <v>279</v>
      </c>
      <c r="E1666" s="2" t="s">
        <v>325</v>
      </c>
      <c r="F1666" s="2">
        <v>7637669</v>
      </c>
      <c r="G1666" s="2">
        <v>4646</v>
      </c>
      <c r="H1666" s="2">
        <v>1620115</v>
      </c>
      <c r="I1666" s="2">
        <v>728</v>
      </c>
      <c r="J1666" s="2">
        <v>9260381</v>
      </c>
      <c r="K1666" s="2">
        <v>3319640</v>
      </c>
      <c r="L1666" s="2">
        <v>6980</v>
      </c>
    </row>
    <row r="1667" spans="1:12">
      <c r="A1667" s="2">
        <v>1993</v>
      </c>
      <c r="B1667" s="2">
        <v>2</v>
      </c>
      <c r="C1667" s="2" t="s">
        <v>277</v>
      </c>
      <c r="D1667" s="2" t="s">
        <v>280</v>
      </c>
      <c r="E1667" s="2" t="s">
        <v>112</v>
      </c>
      <c r="F1667" s="2">
        <v>107401</v>
      </c>
      <c r="G1667" s="2">
        <v>191</v>
      </c>
      <c r="H1667" s="2">
        <v>426618</v>
      </c>
      <c r="I1667" s="2">
        <v>524</v>
      </c>
      <c r="J1667" s="2">
        <v>1130426</v>
      </c>
      <c r="K1667" s="2">
        <v>802180</v>
      </c>
      <c r="L1667" s="2">
        <v>1776</v>
      </c>
    </row>
    <row r="1668" spans="1:12">
      <c r="A1668" s="2">
        <v>1993</v>
      </c>
      <c r="B1668" s="2">
        <v>2</v>
      </c>
      <c r="C1668" s="2" t="s">
        <v>277</v>
      </c>
      <c r="D1668" s="2" t="s">
        <v>281</v>
      </c>
      <c r="E1668" s="2" t="s">
        <v>287</v>
      </c>
      <c r="F1668" s="2">
        <v>3970232</v>
      </c>
      <c r="G1668" s="2">
        <v>3038</v>
      </c>
      <c r="H1668" s="2">
        <v>2173076</v>
      </c>
      <c r="I1668" s="2">
        <v>1416</v>
      </c>
      <c r="J1668" s="2">
        <v>6143308</v>
      </c>
      <c r="K1668" s="2">
        <v>2752639</v>
      </c>
      <c r="L1668" s="2">
        <v>5473</v>
      </c>
    </row>
    <row r="1669" spans="1:12">
      <c r="A1669" s="2">
        <v>1993</v>
      </c>
      <c r="B1669" s="2">
        <v>2</v>
      </c>
      <c r="C1669" s="2" t="s">
        <v>277</v>
      </c>
      <c r="D1669" s="2" t="s">
        <v>281</v>
      </c>
      <c r="E1669" s="2" t="s">
        <v>114</v>
      </c>
      <c r="F1669" s="2">
        <v>147858</v>
      </c>
      <c r="G1669" s="2">
        <v>91</v>
      </c>
      <c r="H1669" s="2">
        <v>72940</v>
      </c>
      <c r="I1669" s="2">
        <v>60</v>
      </c>
      <c r="J1669" s="2">
        <v>220798</v>
      </c>
      <c r="K1669" s="2">
        <v>96653</v>
      </c>
      <c r="L1669" s="2">
        <v>202</v>
      </c>
    </row>
    <row r="1670" spans="1:12">
      <c r="A1670" s="2">
        <v>1993</v>
      </c>
      <c r="B1670" s="2">
        <v>2</v>
      </c>
      <c r="C1670" s="2" t="s">
        <v>328</v>
      </c>
      <c r="D1670" s="2" t="s">
        <v>173</v>
      </c>
      <c r="E1670" s="2" t="s">
        <v>119</v>
      </c>
      <c r="F1670" s="2">
        <v>0</v>
      </c>
      <c r="G1670" s="2">
        <v>0</v>
      </c>
      <c r="H1670" s="2">
        <v>10605</v>
      </c>
      <c r="I1670" s="2">
        <v>15</v>
      </c>
      <c r="J1670" s="2">
        <v>17990</v>
      </c>
      <c r="K1670" s="2">
        <v>9448</v>
      </c>
      <c r="L1670" s="2">
        <v>20</v>
      </c>
    </row>
    <row r="1671" spans="1:12">
      <c r="A1671" s="2">
        <v>1993</v>
      </c>
      <c r="B1671" s="2">
        <v>2</v>
      </c>
      <c r="C1671" s="2" t="s">
        <v>328</v>
      </c>
      <c r="D1671" s="2" t="s">
        <v>181</v>
      </c>
      <c r="E1671" s="2" t="s">
        <v>120</v>
      </c>
      <c r="F1671" s="2">
        <v>0</v>
      </c>
      <c r="G1671" s="2">
        <v>0</v>
      </c>
      <c r="H1671" s="2">
        <v>736425</v>
      </c>
      <c r="I1671" s="2">
        <v>108</v>
      </c>
      <c r="J1671" s="2">
        <v>736425</v>
      </c>
      <c r="K1671" s="2">
        <v>66836</v>
      </c>
      <c r="L1671" s="2">
        <v>120</v>
      </c>
    </row>
    <row r="1672" spans="1:12">
      <c r="A1672" s="2">
        <v>1993</v>
      </c>
      <c r="B1672" s="2">
        <v>2</v>
      </c>
      <c r="C1672" s="2" t="s">
        <v>328</v>
      </c>
      <c r="D1672" s="2" t="s">
        <v>181</v>
      </c>
      <c r="E1672" s="2" t="s">
        <v>286</v>
      </c>
      <c r="F1672" s="2">
        <v>0</v>
      </c>
      <c r="G1672" s="2">
        <v>0</v>
      </c>
      <c r="H1672" s="2">
        <v>13461876</v>
      </c>
      <c r="I1672" s="2">
        <v>3053</v>
      </c>
      <c r="J1672" s="2">
        <v>13461876</v>
      </c>
      <c r="K1672" s="2">
        <v>1762194</v>
      </c>
      <c r="L1672" s="2">
        <v>3286</v>
      </c>
    </row>
    <row r="1673" spans="1:12">
      <c r="A1673" s="2">
        <v>1993</v>
      </c>
      <c r="B1673" s="2">
        <v>2</v>
      </c>
      <c r="C1673" s="2" t="s">
        <v>182</v>
      </c>
      <c r="D1673" s="2" t="s">
        <v>183</v>
      </c>
      <c r="E1673" s="2" t="s">
        <v>121</v>
      </c>
      <c r="F1673" s="2">
        <v>8601856</v>
      </c>
      <c r="G1673" s="2">
        <v>4984</v>
      </c>
      <c r="H1673" s="2">
        <v>2330964</v>
      </c>
      <c r="I1673" s="2">
        <v>1068</v>
      </c>
      <c r="J1673" s="2">
        <v>10942075</v>
      </c>
      <c r="K1673" s="2">
        <v>3701716</v>
      </c>
      <c r="L1673" s="2">
        <v>7673</v>
      </c>
    </row>
    <row r="1674" spans="1:12">
      <c r="A1674" s="2">
        <v>1993</v>
      </c>
      <c r="B1674" s="2">
        <v>2</v>
      </c>
      <c r="C1674" s="2" t="s">
        <v>182</v>
      </c>
      <c r="D1674" s="2" t="s">
        <v>183</v>
      </c>
      <c r="E1674" s="2" t="s">
        <v>289</v>
      </c>
      <c r="F1674" s="2">
        <v>229643</v>
      </c>
      <c r="G1674" s="2">
        <v>137</v>
      </c>
      <c r="H1674" s="2">
        <v>6615180</v>
      </c>
      <c r="I1674" s="2">
        <v>2273</v>
      </c>
      <c r="J1674" s="2">
        <v>6844823</v>
      </c>
      <c r="K1674" s="2">
        <v>1625369</v>
      </c>
      <c r="L1674" s="2">
        <v>2955</v>
      </c>
    </row>
    <row r="1675" spans="1:12">
      <c r="A1675" s="2">
        <v>1993</v>
      </c>
      <c r="B1675" s="2">
        <v>2</v>
      </c>
      <c r="C1675" s="2" t="s">
        <v>182</v>
      </c>
      <c r="D1675" s="2" t="s">
        <v>183</v>
      </c>
      <c r="E1675" s="2" t="s">
        <v>113</v>
      </c>
      <c r="F1675" s="2">
        <v>5480761</v>
      </c>
      <c r="G1675" s="2">
        <v>2586</v>
      </c>
      <c r="H1675" s="2">
        <v>3865741</v>
      </c>
      <c r="I1675" s="2">
        <v>1413</v>
      </c>
      <c r="J1675" s="2">
        <v>9387725</v>
      </c>
      <c r="K1675" s="2">
        <v>2765534</v>
      </c>
      <c r="L1675" s="2">
        <v>5065</v>
      </c>
    </row>
    <row r="1676" spans="1:12">
      <c r="A1676" s="2">
        <v>1993</v>
      </c>
      <c r="B1676" s="2">
        <v>2</v>
      </c>
      <c r="C1676" s="2" t="s">
        <v>182</v>
      </c>
      <c r="D1676" s="2" t="s">
        <v>184</v>
      </c>
      <c r="E1676" s="2" t="s">
        <v>122</v>
      </c>
      <c r="F1676" s="2">
        <v>0</v>
      </c>
      <c r="G1676" s="2">
        <v>0</v>
      </c>
      <c r="H1676" s="2">
        <v>36047</v>
      </c>
      <c r="I1676" s="2">
        <v>77</v>
      </c>
      <c r="J1676" s="2">
        <v>36047</v>
      </c>
      <c r="K1676" s="2">
        <v>32199</v>
      </c>
      <c r="L1676" s="2">
        <v>82</v>
      </c>
    </row>
    <row r="1677" spans="1:12">
      <c r="A1677" s="2">
        <v>1993</v>
      </c>
      <c r="B1677" s="2">
        <v>2</v>
      </c>
      <c r="C1677" s="2" t="s">
        <v>182</v>
      </c>
      <c r="D1677" s="2" t="s">
        <v>184</v>
      </c>
      <c r="E1677" s="2" t="s">
        <v>123</v>
      </c>
      <c r="F1677" s="2">
        <v>0</v>
      </c>
      <c r="G1677" s="2">
        <v>0</v>
      </c>
      <c r="H1677" s="2">
        <v>89572</v>
      </c>
      <c r="I1677" s="2">
        <v>63</v>
      </c>
      <c r="J1677" s="2">
        <v>89572</v>
      </c>
      <c r="K1677" s="2">
        <v>37581</v>
      </c>
      <c r="L1677" s="2">
        <v>70</v>
      </c>
    </row>
    <row r="1678" spans="1:12">
      <c r="A1678" s="2">
        <v>1993</v>
      </c>
      <c r="B1678" s="2">
        <v>2</v>
      </c>
      <c r="C1678" s="2" t="s">
        <v>182</v>
      </c>
      <c r="D1678" s="2" t="s">
        <v>184</v>
      </c>
      <c r="E1678" s="2" t="s">
        <v>124</v>
      </c>
      <c r="F1678" s="2">
        <v>0</v>
      </c>
      <c r="G1678" s="2">
        <v>0</v>
      </c>
      <c r="H1678" s="2">
        <v>85853</v>
      </c>
      <c r="I1678" s="2">
        <v>159</v>
      </c>
      <c r="J1678" s="2">
        <v>85853</v>
      </c>
      <c r="K1678" s="2">
        <v>78736</v>
      </c>
      <c r="L1678" s="2">
        <v>180</v>
      </c>
    </row>
    <row r="1679" spans="1:12">
      <c r="A1679" s="2">
        <v>1993</v>
      </c>
      <c r="B1679" s="2">
        <v>2</v>
      </c>
      <c r="C1679" s="2" t="s">
        <v>182</v>
      </c>
      <c r="D1679" s="2" t="s">
        <v>184</v>
      </c>
      <c r="E1679" s="2" t="s">
        <v>125</v>
      </c>
      <c r="F1679" s="2">
        <v>23108</v>
      </c>
      <c r="G1679" s="2">
        <v>34</v>
      </c>
      <c r="H1679" s="2">
        <v>411286</v>
      </c>
      <c r="I1679" s="2">
        <v>196</v>
      </c>
      <c r="J1679" s="2">
        <v>434394</v>
      </c>
      <c r="K1679" s="2">
        <v>166877</v>
      </c>
      <c r="L1679" s="2">
        <v>254</v>
      </c>
    </row>
    <row r="1680" spans="1:12">
      <c r="A1680" s="2">
        <v>1993</v>
      </c>
      <c r="B1680" s="2">
        <v>2</v>
      </c>
      <c r="C1680" s="2" t="s">
        <v>190</v>
      </c>
      <c r="D1680" s="2" t="s">
        <v>191</v>
      </c>
      <c r="E1680" s="2" t="s">
        <v>126</v>
      </c>
      <c r="F1680" s="2">
        <v>0</v>
      </c>
      <c r="G1680" s="2">
        <v>0</v>
      </c>
      <c r="H1680" s="2">
        <v>36713</v>
      </c>
      <c r="I1680" s="2">
        <v>11</v>
      </c>
      <c r="J1680" s="2">
        <v>36713</v>
      </c>
      <c r="K1680" s="2">
        <v>6885</v>
      </c>
      <c r="L1680" s="2">
        <v>13</v>
      </c>
    </row>
    <row r="1681" spans="1:12">
      <c r="A1681" s="2">
        <v>1993</v>
      </c>
      <c r="B1681" s="2">
        <v>2</v>
      </c>
      <c r="C1681" s="2" t="s">
        <v>190</v>
      </c>
      <c r="D1681" s="2" t="s">
        <v>191</v>
      </c>
      <c r="E1681" s="2" t="s">
        <v>127</v>
      </c>
      <c r="F1681" s="2">
        <v>0</v>
      </c>
      <c r="G1681" s="2">
        <v>0</v>
      </c>
      <c r="H1681" s="2">
        <v>7651721</v>
      </c>
      <c r="I1681" s="2">
        <v>911</v>
      </c>
      <c r="J1681" s="2">
        <v>7651721</v>
      </c>
      <c r="K1681" s="2">
        <v>492582</v>
      </c>
      <c r="L1681" s="2">
        <v>963</v>
      </c>
    </row>
    <row r="1682" spans="1:12">
      <c r="A1682" s="2">
        <v>1993</v>
      </c>
      <c r="B1682" s="2">
        <v>2</v>
      </c>
      <c r="C1682" s="2" t="s">
        <v>190</v>
      </c>
      <c r="D1682" s="2" t="s">
        <v>186</v>
      </c>
      <c r="E1682" s="2" t="s">
        <v>126</v>
      </c>
      <c r="F1682" s="2">
        <v>0</v>
      </c>
      <c r="G1682" s="2">
        <v>0</v>
      </c>
      <c r="H1682" s="2">
        <v>7165484</v>
      </c>
      <c r="I1682" s="2">
        <v>819</v>
      </c>
      <c r="J1682" s="2">
        <v>7165484</v>
      </c>
      <c r="K1682" s="2">
        <v>487681</v>
      </c>
      <c r="L1682" s="2">
        <v>1020</v>
      </c>
    </row>
    <row r="1683" spans="1:12">
      <c r="A1683" s="2">
        <v>1993</v>
      </c>
      <c r="B1683" s="2">
        <v>2</v>
      </c>
      <c r="C1683" s="2" t="s">
        <v>190</v>
      </c>
      <c r="D1683" s="2" t="s">
        <v>186</v>
      </c>
      <c r="E1683" s="2" t="s">
        <v>128</v>
      </c>
      <c r="F1683" s="2">
        <v>0</v>
      </c>
      <c r="G1683" s="2">
        <v>0</v>
      </c>
      <c r="H1683" s="2">
        <v>46646419</v>
      </c>
      <c r="I1683" s="2">
        <v>2525</v>
      </c>
      <c r="J1683" s="2">
        <v>46646419</v>
      </c>
      <c r="K1683" s="2">
        <v>1519060</v>
      </c>
      <c r="L1683" s="2">
        <v>2997</v>
      </c>
    </row>
    <row r="1684" spans="1:12">
      <c r="A1684" s="2">
        <v>1993</v>
      </c>
      <c r="B1684" s="2">
        <v>2</v>
      </c>
      <c r="C1684" s="2" t="s">
        <v>187</v>
      </c>
      <c r="D1684" s="2" t="s">
        <v>195</v>
      </c>
      <c r="E1684" s="2" t="s">
        <v>129</v>
      </c>
      <c r="F1684" s="2">
        <v>0</v>
      </c>
      <c r="G1684" s="2">
        <v>0</v>
      </c>
      <c r="H1684" s="2">
        <v>389557</v>
      </c>
      <c r="I1684" s="2">
        <v>94</v>
      </c>
      <c r="J1684" s="2">
        <v>389557</v>
      </c>
      <c r="K1684" s="2">
        <v>59826</v>
      </c>
      <c r="L1684" s="2">
        <v>112</v>
      </c>
    </row>
    <row r="1685" spans="1:12">
      <c r="A1685" s="2">
        <v>1993</v>
      </c>
      <c r="B1685" s="2">
        <v>2</v>
      </c>
      <c r="C1685" s="2" t="s">
        <v>187</v>
      </c>
      <c r="D1685" s="2" t="s">
        <v>196</v>
      </c>
      <c r="E1685" s="2" t="s">
        <v>136</v>
      </c>
      <c r="F1685" s="2">
        <v>0</v>
      </c>
      <c r="G1685" s="2">
        <v>0</v>
      </c>
      <c r="H1685" s="2">
        <v>8574</v>
      </c>
      <c r="I1685" s="2">
        <v>15</v>
      </c>
      <c r="J1685" s="2">
        <v>8574</v>
      </c>
      <c r="K1685" s="2">
        <v>15764</v>
      </c>
      <c r="L1685" s="2">
        <v>69</v>
      </c>
    </row>
    <row r="1686" spans="1:12">
      <c r="A1686" s="2">
        <v>1993</v>
      </c>
      <c r="B1686" s="2">
        <v>2</v>
      </c>
      <c r="C1686" s="2" t="s">
        <v>187</v>
      </c>
      <c r="D1686" s="2" t="s">
        <v>196</v>
      </c>
      <c r="E1686" s="2" t="s">
        <v>130</v>
      </c>
      <c r="F1686" s="2">
        <v>0</v>
      </c>
      <c r="G1686" s="2">
        <v>0</v>
      </c>
      <c r="H1686" s="2">
        <v>1050867</v>
      </c>
      <c r="I1686" s="2">
        <v>457</v>
      </c>
      <c r="J1686" s="2">
        <v>1050867</v>
      </c>
      <c r="K1686" s="2">
        <v>307701</v>
      </c>
      <c r="L1686" s="2">
        <v>581</v>
      </c>
    </row>
    <row r="1687" spans="1:12">
      <c r="A1687" s="2">
        <v>1993</v>
      </c>
      <c r="B1687" s="2">
        <v>2</v>
      </c>
      <c r="C1687" s="2" t="s">
        <v>197</v>
      </c>
      <c r="D1687" s="2" t="s">
        <v>11</v>
      </c>
      <c r="E1687" s="2" t="s">
        <v>131</v>
      </c>
      <c r="F1687" s="2">
        <v>0</v>
      </c>
      <c r="G1687" s="2">
        <v>0</v>
      </c>
      <c r="H1687" s="2">
        <v>2474139</v>
      </c>
      <c r="I1687" s="2">
        <v>758</v>
      </c>
      <c r="J1687" s="2">
        <v>2474139</v>
      </c>
      <c r="K1687" s="2">
        <v>483763</v>
      </c>
      <c r="L1687" s="2">
        <v>930</v>
      </c>
    </row>
    <row r="1688" spans="1:12">
      <c r="A1688" s="2">
        <v>1993</v>
      </c>
      <c r="B1688" s="2">
        <v>2</v>
      </c>
      <c r="C1688" s="2" t="s">
        <v>197</v>
      </c>
      <c r="D1688" s="2" t="s">
        <v>268</v>
      </c>
      <c r="E1688" s="2" t="s">
        <v>288</v>
      </c>
      <c r="F1688" s="2">
        <v>869579</v>
      </c>
      <c r="G1688" s="2">
        <v>236</v>
      </c>
      <c r="H1688" s="2">
        <v>2025318</v>
      </c>
      <c r="I1688" s="2">
        <v>617</v>
      </c>
      <c r="J1688" s="2">
        <v>2894897</v>
      </c>
      <c r="K1688" s="2">
        <v>552251</v>
      </c>
      <c r="L1688" s="2">
        <v>1094</v>
      </c>
    </row>
    <row r="1689" spans="1:12">
      <c r="A1689" s="2">
        <v>1993</v>
      </c>
      <c r="B1689" s="2">
        <v>2</v>
      </c>
      <c r="C1689" s="2" t="s">
        <v>197</v>
      </c>
      <c r="D1689" s="2" t="s">
        <v>268</v>
      </c>
      <c r="E1689" s="2" t="s">
        <v>128</v>
      </c>
      <c r="F1689" s="2">
        <v>493943</v>
      </c>
      <c r="G1689" s="2">
        <v>229</v>
      </c>
      <c r="H1689" s="2">
        <v>3534585</v>
      </c>
      <c r="I1689" s="2">
        <v>1103</v>
      </c>
      <c r="J1689" s="2">
        <v>4028528</v>
      </c>
      <c r="K1689" s="2">
        <v>775064</v>
      </c>
      <c r="L1689" s="2">
        <v>1456</v>
      </c>
    </row>
    <row r="1690" spans="1:12">
      <c r="A1690" s="2">
        <v>1993</v>
      </c>
      <c r="B1690" s="2">
        <v>2</v>
      </c>
      <c r="C1690" s="2" t="s">
        <v>197</v>
      </c>
      <c r="D1690" s="2" t="s">
        <v>269</v>
      </c>
      <c r="E1690" s="2" t="s">
        <v>288</v>
      </c>
      <c r="F1690" s="2">
        <v>242351</v>
      </c>
      <c r="G1690" s="2">
        <v>92</v>
      </c>
      <c r="H1690" s="2">
        <v>0</v>
      </c>
      <c r="I1690" s="2">
        <v>1</v>
      </c>
      <c r="J1690" s="2">
        <v>242351</v>
      </c>
      <c r="K1690" s="2">
        <v>86545</v>
      </c>
      <c r="L1690" s="2">
        <v>167</v>
      </c>
    </row>
    <row r="1691" spans="1:12">
      <c r="A1691" s="2">
        <v>1993</v>
      </c>
      <c r="B1691" s="2">
        <v>2</v>
      </c>
      <c r="C1691" s="2" t="s">
        <v>197</v>
      </c>
      <c r="D1691" s="2" t="s">
        <v>269</v>
      </c>
      <c r="E1691" s="2" t="s">
        <v>132</v>
      </c>
      <c r="F1691" s="2">
        <v>239136</v>
      </c>
      <c r="G1691" s="2">
        <v>182</v>
      </c>
      <c r="H1691" s="2">
        <v>182655</v>
      </c>
      <c r="I1691" s="2">
        <v>176</v>
      </c>
      <c r="J1691" s="2">
        <v>421791</v>
      </c>
      <c r="K1691" s="2">
        <v>227010</v>
      </c>
      <c r="L1691" s="2">
        <v>420</v>
      </c>
    </row>
    <row r="1692" spans="1:12">
      <c r="A1692" s="2">
        <v>1993</v>
      </c>
      <c r="B1692" s="2">
        <v>2</v>
      </c>
      <c r="C1692" s="2" t="s">
        <v>197</v>
      </c>
      <c r="D1692" s="2" t="s">
        <v>109</v>
      </c>
      <c r="E1692" s="2" t="s">
        <v>132</v>
      </c>
      <c r="F1692" s="2">
        <v>0</v>
      </c>
      <c r="G1692" s="2">
        <v>0</v>
      </c>
      <c r="H1692" s="2">
        <v>6041590</v>
      </c>
      <c r="I1692" s="2">
        <v>1405</v>
      </c>
      <c r="J1692" s="2">
        <v>6041590</v>
      </c>
      <c r="K1692" s="2">
        <v>872802</v>
      </c>
      <c r="L1692" s="2">
        <v>1634</v>
      </c>
    </row>
    <row r="1693" spans="1:12">
      <c r="A1693" s="2">
        <v>1993</v>
      </c>
      <c r="B1693" s="2">
        <v>2</v>
      </c>
      <c r="C1693" s="2" t="s">
        <v>197</v>
      </c>
      <c r="D1693" s="2" t="s">
        <v>110</v>
      </c>
      <c r="E1693" s="2" t="s">
        <v>288</v>
      </c>
      <c r="F1693" s="2">
        <v>1860663</v>
      </c>
      <c r="G1693" s="2">
        <v>555</v>
      </c>
      <c r="H1693" s="2">
        <v>45851</v>
      </c>
      <c r="I1693" s="2">
        <v>21</v>
      </c>
      <c r="J1693" s="2">
        <v>1906514</v>
      </c>
      <c r="K1693" s="2">
        <v>427877</v>
      </c>
      <c r="L1693" s="2">
        <v>859</v>
      </c>
    </row>
    <row r="1694" spans="1:12">
      <c r="A1694" s="2">
        <v>1993</v>
      </c>
      <c r="B1694" s="2">
        <v>2</v>
      </c>
      <c r="C1694" s="2" t="s">
        <v>197</v>
      </c>
      <c r="D1694" s="2" t="s">
        <v>110</v>
      </c>
      <c r="E1694" s="2" t="s">
        <v>133</v>
      </c>
      <c r="F1694" s="2">
        <v>5405491</v>
      </c>
      <c r="G1694" s="2">
        <v>1517</v>
      </c>
      <c r="H1694" s="2">
        <v>0</v>
      </c>
      <c r="I1694" s="2">
        <v>0</v>
      </c>
      <c r="J1694" s="2">
        <v>5405491</v>
      </c>
      <c r="K1694" s="2">
        <v>959578</v>
      </c>
      <c r="L1694" s="2">
        <v>1990</v>
      </c>
    </row>
    <row r="1695" spans="1:12">
      <c r="A1695" s="2">
        <v>1993</v>
      </c>
      <c r="B1695" s="2">
        <v>3</v>
      </c>
      <c r="C1695" s="2" t="s">
        <v>276</v>
      </c>
      <c r="D1695" s="2" t="s">
        <v>276</v>
      </c>
      <c r="F1695" s="2">
        <v>0</v>
      </c>
      <c r="G1695" s="2">
        <v>0</v>
      </c>
      <c r="H1695" s="2">
        <v>0</v>
      </c>
      <c r="I1695" s="2">
        <v>11</v>
      </c>
      <c r="J1695" s="2">
        <v>0</v>
      </c>
      <c r="K1695" s="2">
        <v>2804</v>
      </c>
      <c r="L1695" s="2">
        <v>13</v>
      </c>
    </row>
    <row r="1696" spans="1:12">
      <c r="A1696" s="2">
        <v>1993</v>
      </c>
      <c r="B1696" s="2">
        <v>3</v>
      </c>
      <c r="C1696" s="2" t="s">
        <v>277</v>
      </c>
      <c r="D1696" s="2" t="s">
        <v>278</v>
      </c>
      <c r="E1696" s="2" t="s">
        <v>113</v>
      </c>
      <c r="F1696" s="2">
        <v>17076444</v>
      </c>
      <c r="G1696" s="2">
        <v>9560</v>
      </c>
      <c r="H1696" s="2">
        <v>12366549</v>
      </c>
      <c r="I1696" s="2">
        <v>4867</v>
      </c>
      <c r="J1696" s="2">
        <v>29718938</v>
      </c>
      <c r="K1696" s="2">
        <v>10025880</v>
      </c>
      <c r="L1696" s="2">
        <v>19884</v>
      </c>
    </row>
    <row r="1697" spans="1:12">
      <c r="A1697" s="2">
        <v>1993</v>
      </c>
      <c r="B1697" s="2">
        <v>3</v>
      </c>
      <c r="C1697" s="2" t="s">
        <v>277</v>
      </c>
      <c r="D1697" s="2" t="s">
        <v>278</v>
      </c>
      <c r="E1697" s="2" t="s">
        <v>114</v>
      </c>
      <c r="F1697" s="2">
        <v>377319</v>
      </c>
      <c r="G1697" s="2">
        <v>225</v>
      </c>
      <c r="H1697" s="2">
        <v>161075</v>
      </c>
      <c r="I1697" s="2">
        <v>97</v>
      </c>
      <c r="J1697" s="2">
        <v>554171</v>
      </c>
      <c r="K1697" s="2">
        <v>233821</v>
      </c>
      <c r="L1697" s="2">
        <v>467</v>
      </c>
    </row>
    <row r="1698" spans="1:12">
      <c r="A1698" s="2">
        <v>1993</v>
      </c>
      <c r="B1698" s="2">
        <v>3</v>
      </c>
      <c r="C1698" s="2" t="s">
        <v>277</v>
      </c>
      <c r="D1698" s="2" t="s">
        <v>278</v>
      </c>
      <c r="E1698" s="2" t="s">
        <v>115</v>
      </c>
      <c r="F1698" s="2">
        <v>6453948</v>
      </c>
      <c r="G1698" s="2">
        <v>4966</v>
      </c>
      <c r="H1698" s="2">
        <v>2361017</v>
      </c>
      <c r="I1698" s="2">
        <v>1076</v>
      </c>
      <c r="J1698" s="2">
        <v>8908464</v>
      </c>
      <c r="K1698" s="2">
        <v>4151425</v>
      </c>
      <c r="L1698" s="2">
        <v>8318</v>
      </c>
    </row>
    <row r="1699" spans="1:12">
      <c r="A1699" s="2">
        <v>1993</v>
      </c>
      <c r="B1699" s="2">
        <v>3</v>
      </c>
      <c r="C1699" s="2" t="s">
        <v>277</v>
      </c>
      <c r="D1699" s="2" t="s">
        <v>278</v>
      </c>
      <c r="E1699" s="2" t="s">
        <v>325</v>
      </c>
      <c r="F1699" s="2">
        <v>14006716</v>
      </c>
      <c r="G1699" s="2">
        <v>7706</v>
      </c>
      <c r="H1699" s="2">
        <v>8620323</v>
      </c>
      <c r="I1699" s="2">
        <v>2644</v>
      </c>
      <c r="J1699" s="2">
        <v>22717841</v>
      </c>
      <c r="K1699" s="2">
        <v>6924351</v>
      </c>
      <c r="L1699" s="2">
        <v>13894</v>
      </c>
    </row>
    <row r="1700" spans="1:12">
      <c r="A1700" s="2">
        <v>1993</v>
      </c>
      <c r="B1700" s="2">
        <v>3</v>
      </c>
      <c r="C1700" s="2" t="s">
        <v>277</v>
      </c>
      <c r="D1700" s="2" t="s">
        <v>279</v>
      </c>
      <c r="E1700" s="2" t="s">
        <v>116</v>
      </c>
      <c r="F1700" s="2">
        <v>712730</v>
      </c>
      <c r="G1700" s="2">
        <v>214</v>
      </c>
      <c r="H1700" s="2">
        <v>237230</v>
      </c>
      <c r="I1700" s="2">
        <v>211</v>
      </c>
      <c r="J1700" s="2">
        <v>949960</v>
      </c>
      <c r="K1700" s="2">
        <v>262087</v>
      </c>
      <c r="L1700" s="2">
        <v>506</v>
      </c>
    </row>
    <row r="1701" spans="1:12">
      <c r="A1701" s="2">
        <v>1993</v>
      </c>
      <c r="B1701" s="2">
        <v>3</v>
      </c>
      <c r="C1701" s="2" t="s">
        <v>277</v>
      </c>
      <c r="D1701" s="2" t="s">
        <v>279</v>
      </c>
      <c r="E1701" s="2" t="s">
        <v>117</v>
      </c>
      <c r="F1701" s="2">
        <v>1914491</v>
      </c>
      <c r="G1701" s="2">
        <v>1094</v>
      </c>
      <c r="H1701" s="2">
        <v>4281225</v>
      </c>
      <c r="I1701" s="2">
        <v>1818</v>
      </c>
      <c r="J1701" s="2">
        <v>6416240</v>
      </c>
      <c r="K1701" s="2">
        <v>2201174</v>
      </c>
      <c r="L1701" s="2">
        <v>3869</v>
      </c>
    </row>
    <row r="1702" spans="1:12">
      <c r="A1702" s="2">
        <v>1993</v>
      </c>
      <c r="B1702" s="2">
        <v>3</v>
      </c>
      <c r="C1702" s="2" t="s">
        <v>277</v>
      </c>
      <c r="D1702" s="2" t="s">
        <v>279</v>
      </c>
      <c r="E1702" s="2" t="s">
        <v>112</v>
      </c>
      <c r="F1702" s="2">
        <v>7689865</v>
      </c>
      <c r="G1702" s="2">
        <v>4115</v>
      </c>
      <c r="H1702" s="2">
        <v>5295224</v>
      </c>
      <c r="I1702" s="2">
        <v>2689</v>
      </c>
      <c r="J1702" s="2">
        <v>13041007</v>
      </c>
      <c r="K1702" s="2">
        <v>4716070</v>
      </c>
      <c r="L1702" s="2">
        <v>8838</v>
      </c>
    </row>
    <row r="1703" spans="1:12">
      <c r="A1703" s="2">
        <v>1993</v>
      </c>
      <c r="B1703" s="2">
        <v>3</v>
      </c>
      <c r="C1703" s="2" t="s">
        <v>277</v>
      </c>
      <c r="D1703" s="2" t="s">
        <v>279</v>
      </c>
      <c r="E1703" s="2" t="s">
        <v>325</v>
      </c>
      <c r="F1703" s="2">
        <v>4213977</v>
      </c>
      <c r="G1703" s="2">
        <v>2500</v>
      </c>
      <c r="H1703" s="2">
        <v>1750126</v>
      </c>
      <c r="I1703" s="2">
        <v>692</v>
      </c>
      <c r="J1703" s="2">
        <v>5964844</v>
      </c>
      <c r="K1703" s="2">
        <v>2254679</v>
      </c>
      <c r="L1703" s="2">
        <v>4295</v>
      </c>
    </row>
    <row r="1704" spans="1:12">
      <c r="A1704" s="2">
        <v>1993</v>
      </c>
      <c r="B1704" s="2">
        <v>3</v>
      </c>
      <c r="C1704" s="2" t="s">
        <v>277</v>
      </c>
      <c r="D1704" s="2" t="s">
        <v>280</v>
      </c>
      <c r="E1704" s="2" t="s">
        <v>112</v>
      </c>
      <c r="F1704" s="2">
        <v>85303</v>
      </c>
      <c r="G1704" s="2">
        <v>178</v>
      </c>
      <c r="H1704" s="2">
        <v>373278</v>
      </c>
      <c r="I1704" s="2">
        <v>540</v>
      </c>
      <c r="J1704" s="2">
        <v>1046766</v>
      </c>
      <c r="K1704" s="2">
        <v>821644</v>
      </c>
      <c r="L1704" s="2">
        <v>1790</v>
      </c>
    </row>
    <row r="1705" spans="1:12">
      <c r="A1705" s="2">
        <v>1993</v>
      </c>
      <c r="B1705" s="2">
        <v>3</v>
      </c>
      <c r="C1705" s="2" t="s">
        <v>277</v>
      </c>
      <c r="D1705" s="2" t="s">
        <v>281</v>
      </c>
      <c r="E1705" s="2" t="s">
        <v>287</v>
      </c>
      <c r="F1705" s="2">
        <v>3659792</v>
      </c>
      <c r="G1705" s="2">
        <v>3076</v>
      </c>
      <c r="H1705" s="2">
        <v>2363585</v>
      </c>
      <c r="I1705" s="2">
        <v>1418</v>
      </c>
      <c r="J1705" s="2">
        <v>6023377</v>
      </c>
      <c r="K1705" s="2">
        <v>2820898</v>
      </c>
      <c r="L1705" s="2">
        <v>5546</v>
      </c>
    </row>
    <row r="1706" spans="1:12">
      <c r="A1706" s="2">
        <v>1993</v>
      </c>
      <c r="B1706" s="2">
        <v>3</v>
      </c>
      <c r="C1706" s="2" t="s">
        <v>277</v>
      </c>
      <c r="D1706" s="2" t="s">
        <v>281</v>
      </c>
      <c r="E1706" s="2" t="s">
        <v>114</v>
      </c>
      <c r="F1706" s="2">
        <v>92781</v>
      </c>
      <c r="G1706" s="2">
        <v>94</v>
      </c>
      <c r="H1706" s="2">
        <v>97988</v>
      </c>
      <c r="I1706" s="2">
        <v>49</v>
      </c>
      <c r="J1706" s="2">
        <v>190769</v>
      </c>
      <c r="K1706" s="2">
        <v>96054</v>
      </c>
      <c r="L1706" s="2">
        <v>191</v>
      </c>
    </row>
    <row r="1707" spans="1:12">
      <c r="A1707" s="2">
        <v>1993</v>
      </c>
      <c r="B1707" s="2">
        <v>3</v>
      </c>
      <c r="C1707" s="2" t="s">
        <v>328</v>
      </c>
      <c r="D1707" s="2" t="s">
        <v>173</v>
      </c>
      <c r="E1707" s="2" t="s">
        <v>119</v>
      </c>
      <c r="F1707" s="2">
        <v>0</v>
      </c>
      <c r="G1707" s="2">
        <v>0</v>
      </c>
      <c r="H1707" s="2">
        <v>7816</v>
      </c>
      <c r="I1707" s="2">
        <v>12</v>
      </c>
      <c r="J1707" s="2">
        <v>15203</v>
      </c>
      <c r="K1707" s="2">
        <v>8374</v>
      </c>
      <c r="L1707" s="2">
        <v>17</v>
      </c>
    </row>
    <row r="1708" spans="1:12">
      <c r="A1708" s="2">
        <v>1993</v>
      </c>
      <c r="B1708" s="2">
        <v>3</v>
      </c>
      <c r="C1708" s="2" t="s">
        <v>328</v>
      </c>
      <c r="D1708" s="2" t="s">
        <v>181</v>
      </c>
      <c r="E1708" s="2" t="s">
        <v>120</v>
      </c>
      <c r="F1708" s="2">
        <v>0</v>
      </c>
      <c r="G1708" s="2">
        <v>0</v>
      </c>
      <c r="H1708" s="2">
        <v>880287</v>
      </c>
      <c r="I1708" s="2">
        <v>111</v>
      </c>
      <c r="J1708" s="2">
        <v>880287</v>
      </c>
      <c r="K1708" s="2">
        <v>66522</v>
      </c>
      <c r="L1708" s="2">
        <v>123</v>
      </c>
    </row>
    <row r="1709" spans="1:12">
      <c r="A1709" s="2">
        <v>1993</v>
      </c>
      <c r="B1709" s="2">
        <v>3</v>
      </c>
      <c r="C1709" s="2" t="s">
        <v>328</v>
      </c>
      <c r="D1709" s="2" t="s">
        <v>181</v>
      </c>
      <c r="E1709" s="2" t="s">
        <v>286</v>
      </c>
      <c r="F1709" s="2">
        <v>0</v>
      </c>
      <c r="G1709" s="2">
        <v>0</v>
      </c>
      <c r="H1709" s="2">
        <v>15138540</v>
      </c>
      <c r="I1709" s="2">
        <v>3070</v>
      </c>
      <c r="J1709" s="2">
        <v>15138540</v>
      </c>
      <c r="K1709" s="2">
        <v>1565598</v>
      </c>
      <c r="L1709" s="2">
        <v>3297</v>
      </c>
    </row>
    <row r="1710" spans="1:12">
      <c r="A1710" s="2">
        <v>1993</v>
      </c>
      <c r="B1710" s="2">
        <v>3</v>
      </c>
      <c r="C1710" s="2" t="s">
        <v>182</v>
      </c>
      <c r="D1710" s="2" t="s">
        <v>183</v>
      </c>
      <c r="E1710" s="2" t="s">
        <v>121</v>
      </c>
      <c r="F1710" s="2">
        <v>6746792</v>
      </c>
      <c r="G1710" s="2">
        <v>3384</v>
      </c>
      <c r="H1710" s="2">
        <v>1334532</v>
      </c>
      <c r="I1710" s="2">
        <v>586</v>
      </c>
      <c r="J1710" s="2">
        <v>8114231</v>
      </c>
      <c r="K1710" s="2">
        <v>2723817</v>
      </c>
      <c r="L1710" s="2">
        <v>5111</v>
      </c>
    </row>
    <row r="1711" spans="1:12">
      <c r="A1711" s="2">
        <v>1993</v>
      </c>
      <c r="B1711" s="2">
        <v>3</v>
      </c>
      <c r="C1711" s="2" t="s">
        <v>182</v>
      </c>
      <c r="D1711" s="2" t="s">
        <v>183</v>
      </c>
      <c r="E1711" s="2" t="s">
        <v>289</v>
      </c>
      <c r="F1711" s="2">
        <v>255450</v>
      </c>
      <c r="G1711" s="2">
        <v>182</v>
      </c>
      <c r="H1711" s="2">
        <v>6689901</v>
      </c>
      <c r="I1711" s="2">
        <v>1882</v>
      </c>
      <c r="J1711" s="2">
        <v>6945351</v>
      </c>
      <c r="K1711" s="2">
        <v>1569524</v>
      </c>
      <c r="L1711" s="2">
        <v>2546</v>
      </c>
    </row>
    <row r="1712" spans="1:12">
      <c r="A1712" s="2">
        <v>1993</v>
      </c>
      <c r="B1712" s="2">
        <v>3</v>
      </c>
      <c r="C1712" s="2" t="s">
        <v>182</v>
      </c>
      <c r="D1712" s="2" t="s">
        <v>183</v>
      </c>
      <c r="E1712" s="2" t="s">
        <v>113</v>
      </c>
      <c r="F1712" s="2">
        <v>4138456</v>
      </c>
      <c r="G1712" s="2">
        <v>1835</v>
      </c>
      <c r="H1712" s="2">
        <v>4044117</v>
      </c>
      <c r="I1712" s="2">
        <v>1332</v>
      </c>
      <c r="J1712" s="2">
        <v>8182573</v>
      </c>
      <c r="K1712" s="2">
        <v>2236215</v>
      </c>
      <c r="L1712" s="2">
        <v>4064</v>
      </c>
    </row>
    <row r="1713" spans="1:12">
      <c r="A1713" s="2">
        <v>1993</v>
      </c>
      <c r="B1713" s="2">
        <v>3</v>
      </c>
      <c r="C1713" s="2" t="s">
        <v>182</v>
      </c>
      <c r="D1713" s="2" t="s">
        <v>184</v>
      </c>
      <c r="E1713" s="2" t="s">
        <v>122</v>
      </c>
      <c r="F1713" s="2">
        <v>0</v>
      </c>
      <c r="G1713" s="2">
        <v>0</v>
      </c>
      <c r="H1713" s="2">
        <v>41391</v>
      </c>
      <c r="I1713" s="2">
        <v>57</v>
      </c>
      <c r="J1713" s="2">
        <v>41391</v>
      </c>
      <c r="K1713" s="2">
        <v>29460</v>
      </c>
      <c r="L1713" s="2">
        <v>63</v>
      </c>
    </row>
    <row r="1714" spans="1:12">
      <c r="A1714" s="2">
        <v>1993</v>
      </c>
      <c r="B1714" s="2">
        <v>3</v>
      </c>
      <c r="C1714" s="2" t="s">
        <v>182</v>
      </c>
      <c r="D1714" s="2" t="s">
        <v>184</v>
      </c>
      <c r="E1714" s="2" t="s">
        <v>123</v>
      </c>
      <c r="F1714" s="2">
        <v>0</v>
      </c>
      <c r="G1714" s="2">
        <v>0</v>
      </c>
      <c r="H1714" s="2">
        <v>74413</v>
      </c>
      <c r="I1714" s="2">
        <v>65</v>
      </c>
      <c r="J1714" s="2">
        <v>74413</v>
      </c>
      <c r="K1714" s="2">
        <v>34065</v>
      </c>
      <c r="L1714" s="2">
        <v>72</v>
      </c>
    </row>
    <row r="1715" spans="1:12">
      <c r="A1715" s="2">
        <v>1993</v>
      </c>
      <c r="B1715" s="2">
        <v>3</v>
      </c>
      <c r="C1715" s="2" t="s">
        <v>182</v>
      </c>
      <c r="D1715" s="2" t="s">
        <v>184</v>
      </c>
      <c r="E1715" s="2" t="s">
        <v>124</v>
      </c>
      <c r="F1715" s="2">
        <v>0</v>
      </c>
      <c r="G1715" s="2">
        <v>0</v>
      </c>
      <c r="H1715" s="2">
        <v>127624</v>
      </c>
      <c r="I1715" s="2">
        <v>174</v>
      </c>
      <c r="J1715" s="2">
        <v>127624</v>
      </c>
      <c r="K1715" s="2">
        <v>92681</v>
      </c>
      <c r="L1715" s="2">
        <v>194</v>
      </c>
    </row>
    <row r="1716" spans="1:12">
      <c r="A1716" s="2">
        <v>1993</v>
      </c>
      <c r="B1716" s="2">
        <v>3</v>
      </c>
      <c r="C1716" s="2" t="s">
        <v>182</v>
      </c>
      <c r="D1716" s="2" t="s">
        <v>184</v>
      </c>
      <c r="E1716" s="2" t="s">
        <v>125</v>
      </c>
      <c r="F1716" s="2">
        <v>22221</v>
      </c>
      <c r="G1716" s="2">
        <v>34</v>
      </c>
      <c r="H1716" s="2">
        <v>394851</v>
      </c>
      <c r="I1716" s="2">
        <v>189</v>
      </c>
      <c r="J1716" s="2">
        <v>417072</v>
      </c>
      <c r="K1716" s="2">
        <v>161417</v>
      </c>
      <c r="L1716" s="2">
        <v>249</v>
      </c>
    </row>
    <row r="1717" spans="1:12">
      <c r="A1717" s="2">
        <v>1993</v>
      </c>
      <c r="B1717" s="2">
        <v>3</v>
      </c>
      <c r="C1717" s="2" t="s">
        <v>190</v>
      </c>
      <c r="D1717" s="2" t="s">
        <v>191</v>
      </c>
      <c r="E1717" s="2" t="s">
        <v>126</v>
      </c>
      <c r="F1717" s="2">
        <v>0</v>
      </c>
      <c r="G1717" s="2">
        <v>0</v>
      </c>
      <c r="H1717" s="2">
        <v>63989</v>
      </c>
      <c r="I1717" s="2">
        <v>11</v>
      </c>
      <c r="J1717" s="2">
        <v>63989</v>
      </c>
      <c r="K1717" s="2">
        <v>7281</v>
      </c>
      <c r="L1717" s="2">
        <v>14</v>
      </c>
    </row>
    <row r="1718" spans="1:12">
      <c r="A1718" s="2">
        <v>1993</v>
      </c>
      <c r="B1718" s="2">
        <v>3</v>
      </c>
      <c r="C1718" s="2" t="s">
        <v>190</v>
      </c>
      <c r="D1718" s="2" t="s">
        <v>191</v>
      </c>
      <c r="E1718" s="2" t="s">
        <v>127</v>
      </c>
      <c r="F1718" s="2">
        <v>0</v>
      </c>
      <c r="G1718" s="2">
        <v>0</v>
      </c>
      <c r="H1718" s="2">
        <v>7834651</v>
      </c>
      <c r="I1718" s="2">
        <v>937</v>
      </c>
      <c r="J1718" s="2">
        <v>7834651</v>
      </c>
      <c r="K1718" s="2">
        <v>499489</v>
      </c>
      <c r="L1718" s="2">
        <v>984</v>
      </c>
    </row>
    <row r="1719" spans="1:12">
      <c r="A1719" s="2">
        <v>1993</v>
      </c>
      <c r="B1719" s="2">
        <v>3</v>
      </c>
      <c r="C1719" s="2" t="s">
        <v>190</v>
      </c>
      <c r="D1719" s="2" t="s">
        <v>186</v>
      </c>
      <c r="E1719" s="2" t="s">
        <v>126</v>
      </c>
      <c r="F1719" s="2">
        <v>2220</v>
      </c>
      <c r="G1719" s="2">
        <v>5</v>
      </c>
      <c r="H1719" s="2">
        <v>9370361</v>
      </c>
      <c r="I1719" s="2">
        <v>778</v>
      </c>
      <c r="J1719" s="2">
        <v>9372581</v>
      </c>
      <c r="K1719" s="2">
        <v>496726</v>
      </c>
      <c r="L1719" s="2">
        <v>992</v>
      </c>
    </row>
    <row r="1720" spans="1:12">
      <c r="A1720" s="2">
        <v>1993</v>
      </c>
      <c r="B1720" s="2">
        <v>3</v>
      </c>
      <c r="C1720" s="2" t="s">
        <v>190</v>
      </c>
      <c r="D1720" s="2" t="s">
        <v>186</v>
      </c>
      <c r="E1720" s="2" t="s">
        <v>128</v>
      </c>
      <c r="F1720" s="2">
        <v>0</v>
      </c>
      <c r="G1720" s="2">
        <v>0</v>
      </c>
      <c r="H1720" s="2">
        <v>47015328</v>
      </c>
      <c r="I1720" s="2">
        <v>2624</v>
      </c>
      <c r="J1720" s="2">
        <v>47015328</v>
      </c>
      <c r="K1720" s="2">
        <v>1522049</v>
      </c>
      <c r="L1720" s="2">
        <v>3083</v>
      </c>
    </row>
    <row r="1721" spans="1:12">
      <c r="A1721" s="2">
        <v>1993</v>
      </c>
      <c r="B1721" s="2">
        <v>3</v>
      </c>
      <c r="C1721" s="2" t="s">
        <v>187</v>
      </c>
      <c r="D1721" s="2" t="s">
        <v>195</v>
      </c>
      <c r="E1721" s="2" t="s">
        <v>129</v>
      </c>
      <c r="F1721" s="2">
        <v>0</v>
      </c>
      <c r="G1721" s="2">
        <v>0</v>
      </c>
      <c r="H1721" s="2">
        <v>400454</v>
      </c>
      <c r="I1721" s="2">
        <v>97</v>
      </c>
      <c r="J1721" s="2">
        <v>400454</v>
      </c>
      <c r="K1721" s="2">
        <v>65175</v>
      </c>
      <c r="L1721" s="2">
        <v>117</v>
      </c>
    </row>
    <row r="1722" spans="1:12">
      <c r="A1722" s="2">
        <v>1993</v>
      </c>
      <c r="B1722" s="2">
        <v>3</v>
      </c>
      <c r="C1722" s="2" t="s">
        <v>187</v>
      </c>
      <c r="D1722" s="2" t="s">
        <v>196</v>
      </c>
      <c r="E1722" s="2" t="s">
        <v>136</v>
      </c>
      <c r="F1722" s="2">
        <v>0</v>
      </c>
      <c r="G1722" s="2">
        <v>0</v>
      </c>
      <c r="H1722" s="2">
        <v>9643</v>
      </c>
      <c r="I1722" s="2">
        <v>11</v>
      </c>
      <c r="J1722" s="2">
        <v>9643</v>
      </c>
      <c r="K1722" s="2">
        <v>9914</v>
      </c>
      <c r="L1722" s="2">
        <v>57</v>
      </c>
    </row>
    <row r="1723" spans="1:12">
      <c r="A1723" s="2">
        <v>1993</v>
      </c>
      <c r="B1723" s="2">
        <v>3</v>
      </c>
      <c r="C1723" s="2" t="s">
        <v>187</v>
      </c>
      <c r="D1723" s="2" t="s">
        <v>196</v>
      </c>
      <c r="E1723" s="2" t="s">
        <v>130</v>
      </c>
      <c r="F1723" s="2">
        <v>0</v>
      </c>
      <c r="G1723" s="2">
        <v>0</v>
      </c>
      <c r="H1723" s="2">
        <v>1211588</v>
      </c>
      <c r="I1723" s="2">
        <v>458</v>
      </c>
      <c r="J1723" s="2">
        <v>1211588</v>
      </c>
      <c r="K1723" s="2">
        <v>301176</v>
      </c>
      <c r="L1723" s="2">
        <v>582</v>
      </c>
    </row>
    <row r="1724" spans="1:12">
      <c r="A1724" s="2">
        <v>1993</v>
      </c>
      <c r="B1724" s="2">
        <v>3</v>
      </c>
      <c r="C1724" s="2" t="s">
        <v>197</v>
      </c>
      <c r="D1724" s="2" t="s">
        <v>11</v>
      </c>
      <c r="E1724" s="2" t="s">
        <v>131</v>
      </c>
      <c r="F1724" s="2">
        <v>0</v>
      </c>
      <c r="G1724" s="2">
        <v>0</v>
      </c>
      <c r="H1724" s="2">
        <v>3021994</v>
      </c>
      <c r="I1724" s="2">
        <v>725</v>
      </c>
      <c r="J1724" s="2">
        <v>3021994</v>
      </c>
      <c r="K1724" s="2">
        <v>502786</v>
      </c>
      <c r="L1724" s="2">
        <v>898</v>
      </c>
    </row>
    <row r="1725" spans="1:12">
      <c r="A1725" s="2">
        <v>1993</v>
      </c>
      <c r="B1725" s="2">
        <v>3</v>
      </c>
      <c r="C1725" s="2" t="s">
        <v>197</v>
      </c>
      <c r="D1725" s="2" t="s">
        <v>268</v>
      </c>
      <c r="E1725" s="2" t="s">
        <v>288</v>
      </c>
      <c r="F1725" s="2">
        <v>963923</v>
      </c>
      <c r="G1725" s="2">
        <v>221</v>
      </c>
      <c r="H1725" s="2">
        <v>2122177</v>
      </c>
      <c r="I1725" s="2">
        <v>629</v>
      </c>
      <c r="J1725" s="2">
        <v>3086100</v>
      </c>
      <c r="K1725" s="2">
        <v>545974</v>
      </c>
      <c r="L1725" s="2">
        <v>1083</v>
      </c>
    </row>
    <row r="1726" spans="1:12">
      <c r="A1726" s="2">
        <v>1993</v>
      </c>
      <c r="B1726" s="2">
        <v>3</v>
      </c>
      <c r="C1726" s="2" t="s">
        <v>197</v>
      </c>
      <c r="D1726" s="2" t="s">
        <v>268</v>
      </c>
      <c r="E1726" s="2" t="s">
        <v>128</v>
      </c>
      <c r="F1726" s="2">
        <v>425402</v>
      </c>
      <c r="G1726" s="2">
        <v>200</v>
      </c>
      <c r="H1726" s="2">
        <v>3970889</v>
      </c>
      <c r="I1726" s="2">
        <v>1086</v>
      </c>
      <c r="J1726" s="2">
        <v>4396291</v>
      </c>
      <c r="K1726" s="2">
        <v>757399</v>
      </c>
      <c r="L1726" s="2">
        <v>1415</v>
      </c>
    </row>
    <row r="1727" spans="1:12">
      <c r="A1727" s="2">
        <v>1993</v>
      </c>
      <c r="B1727" s="2">
        <v>3</v>
      </c>
      <c r="C1727" s="2" t="s">
        <v>197</v>
      </c>
      <c r="D1727" s="2" t="s">
        <v>269</v>
      </c>
      <c r="E1727" s="2" t="s">
        <v>288</v>
      </c>
      <c r="F1727" s="2">
        <v>224451</v>
      </c>
      <c r="G1727" s="2">
        <v>96</v>
      </c>
      <c r="H1727" s="2">
        <v>0</v>
      </c>
      <c r="I1727" s="2">
        <v>1</v>
      </c>
      <c r="J1727" s="2">
        <v>224451</v>
      </c>
      <c r="K1727" s="2">
        <v>96615</v>
      </c>
      <c r="L1727" s="2">
        <v>191</v>
      </c>
    </row>
    <row r="1728" spans="1:12">
      <c r="A1728" s="2">
        <v>1993</v>
      </c>
      <c r="B1728" s="2">
        <v>3</v>
      </c>
      <c r="C1728" s="2" t="s">
        <v>197</v>
      </c>
      <c r="D1728" s="2" t="s">
        <v>269</v>
      </c>
      <c r="E1728" s="2" t="s">
        <v>132</v>
      </c>
      <c r="F1728" s="2">
        <v>170586</v>
      </c>
      <c r="G1728" s="2">
        <v>181</v>
      </c>
      <c r="H1728" s="2">
        <v>272257</v>
      </c>
      <c r="I1728" s="2">
        <v>190</v>
      </c>
      <c r="J1728" s="2">
        <v>442843</v>
      </c>
      <c r="K1728" s="2">
        <v>167183</v>
      </c>
      <c r="L1728" s="2">
        <v>410</v>
      </c>
    </row>
    <row r="1729" spans="1:12">
      <c r="A1729" s="2">
        <v>1993</v>
      </c>
      <c r="B1729" s="2">
        <v>3</v>
      </c>
      <c r="C1729" s="2" t="s">
        <v>197</v>
      </c>
      <c r="D1729" s="2" t="s">
        <v>109</v>
      </c>
      <c r="E1729" s="2" t="s">
        <v>132</v>
      </c>
      <c r="F1729" s="2">
        <v>0</v>
      </c>
      <c r="G1729" s="2">
        <v>0</v>
      </c>
      <c r="H1729" s="2">
        <v>7083782</v>
      </c>
      <c r="I1729" s="2">
        <v>1380</v>
      </c>
      <c r="J1729" s="2">
        <v>7083782</v>
      </c>
      <c r="K1729" s="2">
        <v>936636</v>
      </c>
      <c r="L1729" s="2">
        <v>1609</v>
      </c>
    </row>
    <row r="1730" spans="1:12">
      <c r="A1730" s="2">
        <v>1993</v>
      </c>
      <c r="B1730" s="2">
        <v>3</v>
      </c>
      <c r="C1730" s="2" t="s">
        <v>197</v>
      </c>
      <c r="D1730" s="2" t="s">
        <v>110</v>
      </c>
      <c r="E1730" s="2" t="s">
        <v>288</v>
      </c>
      <c r="F1730" s="2">
        <v>2020178</v>
      </c>
      <c r="G1730" s="2">
        <v>562</v>
      </c>
      <c r="H1730" s="2">
        <v>48185</v>
      </c>
      <c r="I1730" s="2">
        <v>22</v>
      </c>
      <c r="J1730" s="2">
        <v>2068363</v>
      </c>
      <c r="K1730" s="2">
        <v>398714</v>
      </c>
      <c r="L1730" s="2">
        <v>859</v>
      </c>
    </row>
    <row r="1731" spans="1:12">
      <c r="A1731" s="2">
        <v>1993</v>
      </c>
      <c r="B1731" s="2">
        <v>3</v>
      </c>
      <c r="C1731" s="2" t="s">
        <v>197</v>
      </c>
      <c r="D1731" s="2" t="s">
        <v>110</v>
      </c>
      <c r="E1731" s="2" t="s">
        <v>133</v>
      </c>
      <c r="F1731" s="2">
        <v>5039809</v>
      </c>
      <c r="G1731" s="2">
        <v>1521</v>
      </c>
      <c r="H1731" s="2">
        <v>0</v>
      </c>
      <c r="I1731" s="2">
        <v>0</v>
      </c>
      <c r="J1731" s="2">
        <v>5039809</v>
      </c>
      <c r="K1731" s="2">
        <v>988273</v>
      </c>
      <c r="L1731" s="2">
        <v>2041</v>
      </c>
    </row>
    <row r="1732" spans="1:12">
      <c r="A1732" s="2">
        <v>1993</v>
      </c>
      <c r="B1732" s="2">
        <v>3</v>
      </c>
      <c r="C1732" s="2" t="s">
        <v>197</v>
      </c>
      <c r="D1732" s="2" t="s">
        <v>111</v>
      </c>
      <c r="E1732" s="2" t="s">
        <v>128</v>
      </c>
      <c r="F1732" s="2">
        <v>0</v>
      </c>
      <c r="G1732" s="2">
        <v>0</v>
      </c>
      <c r="H1732" s="2">
        <v>15853</v>
      </c>
      <c r="I1732" s="2">
        <v>3</v>
      </c>
      <c r="J1732" s="2">
        <v>15853</v>
      </c>
      <c r="K1732" s="2">
        <v>1166</v>
      </c>
      <c r="L1732" s="2">
        <v>3</v>
      </c>
    </row>
    <row r="1733" spans="1:12">
      <c r="A1733" s="2">
        <v>1993</v>
      </c>
      <c r="B1733" s="2">
        <v>4</v>
      </c>
      <c r="C1733" s="2" t="s">
        <v>277</v>
      </c>
      <c r="D1733" s="2" t="s">
        <v>278</v>
      </c>
      <c r="E1733" s="2" t="s">
        <v>113</v>
      </c>
      <c r="F1733" s="2">
        <v>17419177</v>
      </c>
      <c r="G1733" s="2">
        <v>9881</v>
      </c>
      <c r="H1733" s="2">
        <v>12069306</v>
      </c>
      <c r="I1733" s="2">
        <v>4700</v>
      </c>
      <c r="J1733" s="2">
        <v>29739610</v>
      </c>
      <c r="K1733" s="2">
        <v>10469193</v>
      </c>
      <c r="L1733" s="2">
        <v>19036</v>
      </c>
    </row>
    <row r="1734" spans="1:12">
      <c r="A1734" s="2">
        <v>1993</v>
      </c>
      <c r="B1734" s="2">
        <v>4</v>
      </c>
      <c r="C1734" s="2" t="s">
        <v>277</v>
      </c>
      <c r="D1734" s="2" t="s">
        <v>278</v>
      </c>
      <c r="E1734" s="2" t="s">
        <v>114</v>
      </c>
      <c r="F1734" s="2">
        <v>356754</v>
      </c>
      <c r="G1734" s="2">
        <v>219</v>
      </c>
      <c r="H1734" s="2">
        <v>160102</v>
      </c>
      <c r="I1734" s="2">
        <v>85</v>
      </c>
      <c r="J1734" s="2">
        <v>531285</v>
      </c>
      <c r="K1734" s="2">
        <v>246982</v>
      </c>
      <c r="L1734" s="2">
        <v>439</v>
      </c>
    </row>
    <row r="1735" spans="1:12">
      <c r="A1735" s="2">
        <v>1993</v>
      </c>
      <c r="B1735" s="2">
        <v>4</v>
      </c>
      <c r="C1735" s="2" t="s">
        <v>277</v>
      </c>
      <c r="D1735" s="2" t="s">
        <v>278</v>
      </c>
      <c r="E1735" s="2" t="s">
        <v>115</v>
      </c>
      <c r="F1735" s="2">
        <v>7102333</v>
      </c>
      <c r="G1735" s="2">
        <v>4886</v>
      </c>
      <c r="H1735" s="2">
        <v>2272859</v>
      </c>
      <c r="I1735" s="2">
        <v>1074</v>
      </c>
      <c r="J1735" s="2">
        <v>9440991</v>
      </c>
      <c r="K1735" s="2">
        <v>4077371</v>
      </c>
      <c r="L1735" s="2">
        <v>8143</v>
      </c>
    </row>
    <row r="1736" spans="1:12">
      <c r="A1736" s="2">
        <v>1993</v>
      </c>
      <c r="B1736" s="2">
        <v>4</v>
      </c>
      <c r="C1736" s="2" t="s">
        <v>277</v>
      </c>
      <c r="D1736" s="2" t="s">
        <v>278</v>
      </c>
      <c r="E1736" s="2" t="s">
        <v>325</v>
      </c>
      <c r="F1736" s="2">
        <v>14170014</v>
      </c>
      <c r="G1736" s="2">
        <v>7527</v>
      </c>
      <c r="H1736" s="2">
        <v>8363941</v>
      </c>
      <c r="I1736" s="2">
        <v>3038</v>
      </c>
      <c r="J1736" s="2">
        <v>22626089</v>
      </c>
      <c r="K1736" s="2">
        <v>7042470</v>
      </c>
      <c r="L1736" s="2">
        <v>13857</v>
      </c>
    </row>
    <row r="1737" spans="1:12">
      <c r="A1737" s="2">
        <v>1993</v>
      </c>
      <c r="B1737" s="2">
        <v>4</v>
      </c>
      <c r="C1737" s="2" t="s">
        <v>277</v>
      </c>
      <c r="D1737" s="2" t="s">
        <v>279</v>
      </c>
      <c r="E1737" s="2" t="s">
        <v>116</v>
      </c>
      <c r="F1737" s="2">
        <v>747288</v>
      </c>
      <c r="G1737" s="2">
        <v>232</v>
      </c>
      <c r="H1737" s="2">
        <v>237833</v>
      </c>
      <c r="I1737" s="2">
        <v>209</v>
      </c>
      <c r="J1737" s="2">
        <v>985121</v>
      </c>
      <c r="K1737" s="2">
        <v>273549</v>
      </c>
      <c r="L1737" s="2">
        <v>523</v>
      </c>
    </row>
    <row r="1738" spans="1:12">
      <c r="A1738" s="2">
        <v>1993</v>
      </c>
      <c r="B1738" s="2">
        <v>4</v>
      </c>
      <c r="C1738" s="2" t="s">
        <v>277</v>
      </c>
      <c r="D1738" s="2" t="s">
        <v>279</v>
      </c>
      <c r="E1738" s="2" t="s">
        <v>117</v>
      </c>
      <c r="F1738" s="2">
        <v>2964819</v>
      </c>
      <c r="G1738" s="2">
        <v>1139</v>
      </c>
      <c r="H1738" s="2">
        <v>4461106</v>
      </c>
      <c r="I1738" s="2">
        <v>1893</v>
      </c>
      <c r="J1738" s="2">
        <v>7616751</v>
      </c>
      <c r="K1738" s="2">
        <v>2391070</v>
      </c>
      <c r="L1738" s="2">
        <v>4018</v>
      </c>
    </row>
    <row r="1739" spans="1:12">
      <c r="A1739" s="2">
        <v>1993</v>
      </c>
      <c r="B1739" s="2">
        <v>4</v>
      </c>
      <c r="C1739" s="2" t="s">
        <v>277</v>
      </c>
      <c r="D1739" s="2" t="s">
        <v>279</v>
      </c>
      <c r="E1739" s="2" t="s">
        <v>112</v>
      </c>
      <c r="F1739" s="2">
        <v>8596209</v>
      </c>
      <c r="G1739" s="2">
        <v>4199</v>
      </c>
      <c r="H1739" s="2">
        <v>4996485</v>
      </c>
      <c r="I1739" s="2">
        <v>2744</v>
      </c>
      <c r="J1739" s="2">
        <v>13644996</v>
      </c>
      <c r="K1739" s="2">
        <v>4787919</v>
      </c>
      <c r="L1739" s="2">
        <v>9022</v>
      </c>
    </row>
    <row r="1740" spans="1:12">
      <c r="A1740" s="2">
        <v>1993</v>
      </c>
      <c r="B1740" s="2">
        <v>4</v>
      </c>
      <c r="C1740" s="2" t="s">
        <v>277</v>
      </c>
      <c r="D1740" s="2" t="s">
        <v>279</v>
      </c>
      <c r="E1740" s="2" t="s">
        <v>325</v>
      </c>
      <c r="F1740" s="2">
        <v>5549801</v>
      </c>
      <c r="G1740" s="2">
        <v>2875</v>
      </c>
      <c r="H1740" s="2">
        <v>1545905</v>
      </c>
      <c r="I1740" s="2">
        <v>689</v>
      </c>
      <c r="J1740" s="2">
        <v>7102330</v>
      </c>
      <c r="K1740" s="2">
        <v>2446880</v>
      </c>
      <c r="L1740" s="2">
        <v>4764</v>
      </c>
    </row>
    <row r="1741" spans="1:12">
      <c r="A1741" s="2">
        <v>1993</v>
      </c>
      <c r="B1741" s="2">
        <v>4</v>
      </c>
      <c r="C1741" s="2" t="s">
        <v>277</v>
      </c>
      <c r="D1741" s="2" t="s">
        <v>280</v>
      </c>
      <c r="E1741" s="2" t="s">
        <v>112</v>
      </c>
      <c r="F1741" s="2">
        <v>95404</v>
      </c>
      <c r="G1741" s="2">
        <v>173</v>
      </c>
      <c r="H1741" s="2">
        <v>404790</v>
      </c>
      <c r="I1741" s="2">
        <v>509</v>
      </c>
      <c r="J1741" s="2">
        <v>1075818</v>
      </c>
      <c r="K1741" s="2">
        <v>820051</v>
      </c>
      <c r="L1741" s="2">
        <v>1741</v>
      </c>
    </row>
    <row r="1742" spans="1:12">
      <c r="A1742" s="2">
        <v>1993</v>
      </c>
      <c r="B1742" s="2">
        <v>4</v>
      </c>
      <c r="C1742" s="2" t="s">
        <v>277</v>
      </c>
      <c r="D1742" s="2" t="s">
        <v>281</v>
      </c>
      <c r="E1742" s="2" t="s">
        <v>287</v>
      </c>
      <c r="F1742" s="2">
        <v>3797429</v>
      </c>
      <c r="G1742" s="2">
        <v>3097</v>
      </c>
      <c r="H1742" s="2">
        <v>2423428</v>
      </c>
      <c r="I1742" s="2">
        <v>1419</v>
      </c>
      <c r="J1742" s="2">
        <v>6223338</v>
      </c>
      <c r="K1742" s="2">
        <v>2813083</v>
      </c>
      <c r="L1742" s="2">
        <v>5572</v>
      </c>
    </row>
    <row r="1743" spans="1:12">
      <c r="A1743" s="2">
        <v>1993</v>
      </c>
      <c r="B1743" s="2">
        <v>4</v>
      </c>
      <c r="C1743" s="2" t="s">
        <v>277</v>
      </c>
      <c r="D1743" s="2" t="s">
        <v>281</v>
      </c>
      <c r="E1743" s="2" t="s">
        <v>114</v>
      </c>
      <c r="F1743" s="2">
        <v>120407</v>
      </c>
      <c r="G1743" s="2">
        <v>92</v>
      </c>
      <c r="H1743" s="2">
        <v>35040</v>
      </c>
      <c r="I1743" s="2">
        <v>52</v>
      </c>
      <c r="J1743" s="2">
        <v>155447</v>
      </c>
      <c r="K1743" s="2">
        <v>103188</v>
      </c>
      <c r="L1743" s="2">
        <v>188</v>
      </c>
    </row>
    <row r="1744" spans="1:12">
      <c r="A1744" s="2">
        <v>1993</v>
      </c>
      <c r="B1744" s="2">
        <v>4</v>
      </c>
      <c r="C1744" s="2" t="s">
        <v>328</v>
      </c>
      <c r="D1744" s="2" t="s">
        <v>173</v>
      </c>
      <c r="E1744" s="2" t="s">
        <v>119</v>
      </c>
      <c r="F1744" s="2">
        <v>1748</v>
      </c>
      <c r="G1744" s="2">
        <v>5</v>
      </c>
      <c r="H1744" s="2">
        <v>5128</v>
      </c>
      <c r="I1744" s="2">
        <v>15</v>
      </c>
      <c r="J1744" s="2">
        <v>12765</v>
      </c>
      <c r="K1744" s="2">
        <v>13227</v>
      </c>
      <c r="L1744" s="2">
        <v>28</v>
      </c>
    </row>
    <row r="1745" spans="1:12">
      <c r="A1745" s="2">
        <v>1993</v>
      </c>
      <c r="B1745" s="2">
        <v>4</v>
      </c>
      <c r="C1745" s="2" t="s">
        <v>328</v>
      </c>
      <c r="D1745" s="2" t="s">
        <v>181</v>
      </c>
      <c r="E1745" s="2" t="s">
        <v>120</v>
      </c>
      <c r="F1745" s="2">
        <v>0</v>
      </c>
      <c r="G1745" s="2">
        <v>0</v>
      </c>
      <c r="H1745" s="2">
        <v>753076</v>
      </c>
      <c r="I1745" s="2">
        <v>113</v>
      </c>
      <c r="J1745" s="2">
        <v>753076</v>
      </c>
      <c r="K1745" s="2">
        <v>62845</v>
      </c>
      <c r="L1745" s="2">
        <v>125</v>
      </c>
    </row>
    <row r="1746" spans="1:12">
      <c r="A1746" s="2">
        <v>1993</v>
      </c>
      <c r="B1746" s="2">
        <v>4</v>
      </c>
      <c r="C1746" s="2" t="s">
        <v>328</v>
      </c>
      <c r="D1746" s="2" t="s">
        <v>181</v>
      </c>
      <c r="E1746" s="2" t="s">
        <v>286</v>
      </c>
      <c r="F1746" s="2">
        <v>0</v>
      </c>
      <c r="G1746" s="2">
        <v>0</v>
      </c>
      <c r="H1746" s="2">
        <v>13254226</v>
      </c>
      <c r="I1746" s="2">
        <v>3030</v>
      </c>
      <c r="J1746" s="2">
        <v>13254226</v>
      </c>
      <c r="K1746" s="2">
        <v>1607880</v>
      </c>
      <c r="L1746" s="2">
        <v>3247</v>
      </c>
    </row>
    <row r="1747" spans="1:12">
      <c r="A1747" s="2">
        <v>1993</v>
      </c>
      <c r="B1747" s="2">
        <v>4</v>
      </c>
      <c r="C1747" s="2" t="s">
        <v>182</v>
      </c>
      <c r="D1747" s="2" t="s">
        <v>183</v>
      </c>
      <c r="E1747" s="2" t="s">
        <v>121</v>
      </c>
      <c r="F1747" s="2">
        <v>7906355</v>
      </c>
      <c r="G1747" s="2">
        <v>3949</v>
      </c>
      <c r="H1747" s="2">
        <v>1494122</v>
      </c>
      <c r="I1747" s="2">
        <v>639</v>
      </c>
      <c r="J1747" s="2">
        <v>9431397</v>
      </c>
      <c r="K1747" s="2">
        <v>3032431</v>
      </c>
      <c r="L1747" s="2">
        <v>5946</v>
      </c>
    </row>
    <row r="1748" spans="1:12">
      <c r="A1748" s="2">
        <v>1993</v>
      </c>
      <c r="B1748" s="2">
        <v>4</v>
      </c>
      <c r="C1748" s="2" t="s">
        <v>182</v>
      </c>
      <c r="D1748" s="2" t="s">
        <v>183</v>
      </c>
      <c r="E1748" s="2" t="s">
        <v>289</v>
      </c>
      <c r="F1748" s="2">
        <v>412154</v>
      </c>
      <c r="G1748" s="2">
        <v>186</v>
      </c>
      <c r="H1748" s="2">
        <v>6603836</v>
      </c>
      <c r="I1748" s="2">
        <v>2011</v>
      </c>
      <c r="J1748" s="2">
        <v>7015990</v>
      </c>
      <c r="K1748" s="2">
        <v>1652804</v>
      </c>
      <c r="L1748" s="2">
        <v>2666</v>
      </c>
    </row>
    <row r="1749" spans="1:12">
      <c r="A1749" s="2">
        <v>1993</v>
      </c>
      <c r="B1749" s="2">
        <v>4</v>
      </c>
      <c r="C1749" s="2" t="s">
        <v>182</v>
      </c>
      <c r="D1749" s="2" t="s">
        <v>183</v>
      </c>
      <c r="E1749" s="2" t="s">
        <v>113</v>
      </c>
      <c r="F1749" s="2">
        <v>4555551</v>
      </c>
      <c r="G1749" s="2">
        <v>2064</v>
      </c>
      <c r="H1749" s="2">
        <v>3905122</v>
      </c>
      <c r="I1749" s="2">
        <v>1241</v>
      </c>
      <c r="J1749" s="2">
        <v>8460673</v>
      </c>
      <c r="K1749" s="2">
        <v>2409539</v>
      </c>
      <c r="L1749" s="2">
        <v>4213</v>
      </c>
    </row>
    <row r="1750" spans="1:12">
      <c r="A1750" s="2">
        <v>1993</v>
      </c>
      <c r="B1750" s="2">
        <v>4</v>
      </c>
      <c r="C1750" s="2" t="s">
        <v>182</v>
      </c>
      <c r="D1750" s="2" t="s">
        <v>184</v>
      </c>
      <c r="E1750" s="2" t="s">
        <v>122</v>
      </c>
      <c r="F1750" s="2">
        <v>0</v>
      </c>
      <c r="G1750" s="2">
        <v>0</v>
      </c>
      <c r="H1750" s="2">
        <v>44204</v>
      </c>
      <c r="I1750" s="2">
        <v>49</v>
      </c>
      <c r="J1750" s="2">
        <v>44204</v>
      </c>
      <c r="K1750" s="2">
        <v>25197</v>
      </c>
      <c r="L1750" s="2">
        <v>55</v>
      </c>
    </row>
    <row r="1751" spans="1:12">
      <c r="A1751" s="2">
        <v>1993</v>
      </c>
      <c r="B1751" s="2">
        <v>4</v>
      </c>
      <c r="C1751" s="2" t="s">
        <v>182</v>
      </c>
      <c r="D1751" s="2" t="s">
        <v>184</v>
      </c>
      <c r="E1751" s="2" t="s">
        <v>123</v>
      </c>
      <c r="F1751" s="2">
        <v>0</v>
      </c>
      <c r="G1751" s="2">
        <v>0</v>
      </c>
      <c r="H1751" s="2">
        <v>75971</v>
      </c>
      <c r="I1751" s="2">
        <v>63</v>
      </c>
      <c r="J1751" s="2">
        <v>75971</v>
      </c>
      <c r="K1751" s="2">
        <v>35723</v>
      </c>
      <c r="L1751" s="2">
        <v>70</v>
      </c>
    </row>
    <row r="1752" spans="1:12">
      <c r="A1752" s="2">
        <v>1993</v>
      </c>
      <c r="B1752" s="2">
        <v>4</v>
      </c>
      <c r="C1752" s="2" t="s">
        <v>182</v>
      </c>
      <c r="D1752" s="2" t="s">
        <v>184</v>
      </c>
      <c r="E1752" s="2" t="s">
        <v>124</v>
      </c>
      <c r="F1752" s="2">
        <v>0</v>
      </c>
      <c r="G1752" s="2">
        <v>0</v>
      </c>
      <c r="H1752" s="2">
        <v>202593</v>
      </c>
      <c r="I1752" s="2">
        <v>197</v>
      </c>
      <c r="J1752" s="2">
        <v>202593</v>
      </c>
      <c r="K1752" s="2">
        <v>112262</v>
      </c>
      <c r="L1752" s="2">
        <v>222</v>
      </c>
    </row>
    <row r="1753" spans="1:12">
      <c r="A1753" s="2">
        <v>1993</v>
      </c>
      <c r="B1753" s="2">
        <v>4</v>
      </c>
      <c r="C1753" s="2" t="s">
        <v>182</v>
      </c>
      <c r="D1753" s="2" t="s">
        <v>184</v>
      </c>
      <c r="E1753" s="2" t="s">
        <v>125</v>
      </c>
      <c r="F1753" s="2">
        <v>25208</v>
      </c>
      <c r="G1753" s="2">
        <v>38</v>
      </c>
      <c r="H1753" s="2">
        <v>445778</v>
      </c>
      <c r="I1753" s="2">
        <v>190</v>
      </c>
      <c r="J1753" s="2">
        <v>470986</v>
      </c>
      <c r="K1753" s="2">
        <v>186314</v>
      </c>
      <c r="L1753" s="2">
        <v>256</v>
      </c>
    </row>
    <row r="1754" spans="1:12">
      <c r="A1754" s="2">
        <v>1993</v>
      </c>
      <c r="B1754" s="2">
        <v>4</v>
      </c>
      <c r="C1754" s="2" t="s">
        <v>190</v>
      </c>
      <c r="D1754" s="2" t="s">
        <v>191</v>
      </c>
      <c r="E1754" s="2" t="s">
        <v>126</v>
      </c>
      <c r="F1754" s="2">
        <v>0</v>
      </c>
      <c r="G1754" s="2">
        <v>0</v>
      </c>
      <c r="H1754" s="2">
        <v>105701</v>
      </c>
      <c r="I1754" s="2">
        <v>11</v>
      </c>
      <c r="J1754" s="2">
        <v>105701</v>
      </c>
      <c r="K1754" s="2">
        <v>7721</v>
      </c>
      <c r="L1754" s="2">
        <v>14</v>
      </c>
    </row>
    <row r="1755" spans="1:12">
      <c r="A1755" s="2">
        <v>1993</v>
      </c>
      <c r="B1755" s="2">
        <v>4</v>
      </c>
      <c r="C1755" s="2" t="s">
        <v>190</v>
      </c>
      <c r="D1755" s="2" t="s">
        <v>191</v>
      </c>
      <c r="E1755" s="2" t="s">
        <v>127</v>
      </c>
      <c r="F1755" s="2">
        <v>0</v>
      </c>
      <c r="G1755" s="2">
        <v>0</v>
      </c>
      <c r="H1755" s="2">
        <v>8604519</v>
      </c>
      <c r="I1755" s="2">
        <v>897</v>
      </c>
      <c r="J1755" s="2">
        <v>8604519</v>
      </c>
      <c r="K1755" s="2">
        <v>482382</v>
      </c>
      <c r="L1755" s="2">
        <v>947</v>
      </c>
    </row>
    <row r="1756" spans="1:12">
      <c r="A1756" s="2">
        <v>1993</v>
      </c>
      <c r="B1756" s="2">
        <v>4</v>
      </c>
      <c r="C1756" s="2" t="s">
        <v>190</v>
      </c>
      <c r="D1756" s="2" t="s">
        <v>186</v>
      </c>
      <c r="E1756" s="2" t="s">
        <v>126</v>
      </c>
      <c r="F1756" s="2">
        <v>4845</v>
      </c>
      <c r="G1756" s="2">
        <v>5</v>
      </c>
      <c r="H1756" s="2">
        <v>9640217</v>
      </c>
      <c r="I1756" s="2">
        <v>780</v>
      </c>
      <c r="J1756" s="2">
        <v>9645062</v>
      </c>
      <c r="K1756" s="2">
        <v>484254</v>
      </c>
      <c r="L1756" s="2">
        <v>992</v>
      </c>
    </row>
    <row r="1757" spans="1:12">
      <c r="A1757" s="2">
        <v>1993</v>
      </c>
      <c r="B1757" s="2">
        <v>4</v>
      </c>
      <c r="C1757" s="2" t="s">
        <v>190</v>
      </c>
      <c r="D1757" s="2" t="s">
        <v>186</v>
      </c>
      <c r="E1757" s="2" t="s">
        <v>128</v>
      </c>
      <c r="F1757" s="2">
        <v>0</v>
      </c>
      <c r="G1757" s="2">
        <v>0</v>
      </c>
      <c r="H1757" s="2">
        <v>53156363</v>
      </c>
      <c r="I1757" s="2">
        <v>2562</v>
      </c>
      <c r="J1757" s="2">
        <v>53156363</v>
      </c>
      <c r="K1757" s="2">
        <v>1498296</v>
      </c>
      <c r="L1757" s="2">
        <v>3036</v>
      </c>
    </row>
    <row r="1758" spans="1:12">
      <c r="A1758" s="2">
        <v>1993</v>
      </c>
      <c r="B1758" s="2">
        <v>4</v>
      </c>
      <c r="C1758" s="2" t="s">
        <v>187</v>
      </c>
      <c r="D1758" s="2" t="s">
        <v>195</v>
      </c>
      <c r="E1758" s="2" t="s">
        <v>129</v>
      </c>
      <c r="F1758" s="2">
        <v>0</v>
      </c>
      <c r="G1758" s="2">
        <v>0</v>
      </c>
      <c r="H1758" s="2">
        <v>385822</v>
      </c>
      <c r="I1758" s="2">
        <v>95</v>
      </c>
      <c r="J1758" s="2">
        <v>385822</v>
      </c>
      <c r="K1758" s="2">
        <v>59033</v>
      </c>
      <c r="L1758" s="2">
        <v>113</v>
      </c>
    </row>
    <row r="1759" spans="1:12">
      <c r="A1759" s="2">
        <v>1993</v>
      </c>
      <c r="B1759" s="2">
        <v>4</v>
      </c>
      <c r="C1759" s="2" t="s">
        <v>187</v>
      </c>
      <c r="D1759" s="2" t="s">
        <v>196</v>
      </c>
      <c r="E1759" s="2" t="s">
        <v>136</v>
      </c>
      <c r="F1759" s="2">
        <v>0</v>
      </c>
      <c r="G1759" s="2">
        <v>0</v>
      </c>
      <c r="H1759" s="2">
        <v>44816</v>
      </c>
      <c r="I1759" s="2">
        <v>16</v>
      </c>
      <c r="J1759" s="2">
        <v>44816</v>
      </c>
      <c r="K1759" s="2">
        <v>13491</v>
      </c>
      <c r="L1759" s="2">
        <v>60</v>
      </c>
    </row>
    <row r="1760" spans="1:12">
      <c r="A1760" s="2">
        <v>1993</v>
      </c>
      <c r="B1760" s="2">
        <v>4</v>
      </c>
      <c r="C1760" s="2" t="s">
        <v>187</v>
      </c>
      <c r="D1760" s="2" t="s">
        <v>196</v>
      </c>
      <c r="E1760" s="2" t="s">
        <v>130</v>
      </c>
      <c r="F1760" s="2">
        <v>0</v>
      </c>
      <c r="G1760" s="2">
        <v>0</v>
      </c>
      <c r="H1760" s="2">
        <v>1287302</v>
      </c>
      <c r="I1760" s="2">
        <v>467</v>
      </c>
      <c r="J1760" s="2">
        <v>1287302</v>
      </c>
      <c r="K1760" s="2">
        <v>309054</v>
      </c>
      <c r="L1760" s="2">
        <v>593</v>
      </c>
    </row>
    <row r="1761" spans="1:12">
      <c r="A1761" s="2">
        <v>1993</v>
      </c>
      <c r="B1761" s="2">
        <v>4</v>
      </c>
      <c r="C1761" s="2" t="s">
        <v>197</v>
      </c>
      <c r="D1761" s="2" t="s">
        <v>11</v>
      </c>
      <c r="E1761" s="2" t="s">
        <v>131</v>
      </c>
      <c r="F1761" s="2">
        <v>0</v>
      </c>
      <c r="G1761" s="2">
        <v>0</v>
      </c>
      <c r="H1761" s="2">
        <v>3635782</v>
      </c>
      <c r="I1761" s="2">
        <v>822</v>
      </c>
      <c r="J1761" s="2">
        <v>3635782</v>
      </c>
      <c r="K1761" s="2">
        <v>570005</v>
      </c>
      <c r="L1761" s="2">
        <v>993</v>
      </c>
    </row>
    <row r="1762" spans="1:12">
      <c r="A1762" s="2">
        <v>1993</v>
      </c>
      <c r="B1762" s="2">
        <v>4</v>
      </c>
      <c r="C1762" s="2" t="s">
        <v>197</v>
      </c>
      <c r="D1762" s="2" t="s">
        <v>268</v>
      </c>
      <c r="E1762" s="2" t="s">
        <v>288</v>
      </c>
      <c r="F1762" s="2">
        <v>1354209</v>
      </c>
      <c r="G1762" s="2">
        <v>221</v>
      </c>
      <c r="H1762" s="2">
        <v>2583555</v>
      </c>
      <c r="I1762" s="2">
        <v>613</v>
      </c>
      <c r="J1762" s="2">
        <v>3937764</v>
      </c>
      <c r="K1762" s="2">
        <v>543130</v>
      </c>
      <c r="L1762" s="2">
        <v>1063</v>
      </c>
    </row>
    <row r="1763" spans="1:12">
      <c r="A1763" s="2">
        <v>1993</v>
      </c>
      <c r="B1763" s="2">
        <v>4</v>
      </c>
      <c r="C1763" s="2" t="s">
        <v>197</v>
      </c>
      <c r="D1763" s="2" t="s">
        <v>268</v>
      </c>
      <c r="E1763" s="2" t="s">
        <v>128</v>
      </c>
      <c r="F1763" s="2">
        <v>388407</v>
      </c>
      <c r="G1763" s="2">
        <v>203</v>
      </c>
      <c r="H1763" s="2">
        <v>4408463</v>
      </c>
      <c r="I1763" s="2">
        <v>1018</v>
      </c>
      <c r="J1763" s="2">
        <v>4796870</v>
      </c>
      <c r="K1763" s="2">
        <v>705642</v>
      </c>
      <c r="L1763" s="2">
        <v>1388</v>
      </c>
    </row>
    <row r="1764" spans="1:12">
      <c r="A1764" s="2">
        <v>1993</v>
      </c>
      <c r="B1764" s="2">
        <v>4</v>
      </c>
      <c r="C1764" s="2" t="s">
        <v>197</v>
      </c>
      <c r="D1764" s="2" t="s">
        <v>269</v>
      </c>
      <c r="E1764" s="2" t="s">
        <v>288</v>
      </c>
      <c r="F1764" s="2">
        <v>264875</v>
      </c>
      <c r="G1764" s="2">
        <v>128</v>
      </c>
      <c r="H1764" s="2">
        <v>0</v>
      </c>
      <c r="I1764" s="2">
        <v>1</v>
      </c>
      <c r="J1764" s="2">
        <v>264875</v>
      </c>
      <c r="K1764" s="2">
        <v>111096</v>
      </c>
      <c r="L1764" s="2">
        <v>245</v>
      </c>
    </row>
    <row r="1765" spans="1:12">
      <c r="A1765" s="2">
        <v>1993</v>
      </c>
      <c r="B1765" s="2">
        <v>4</v>
      </c>
      <c r="C1765" s="2" t="s">
        <v>197</v>
      </c>
      <c r="D1765" s="2" t="s">
        <v>269</v>
      </c>
      <c r="E1765" s="2" t="s">
        <v>132</v>
      </c>
      <c r="F1765" s="2">
        <v>152231</v>
      </c>
      <c r="G1765" s="2">
        <v>183</v>
      </c>
      <c r="H1765" s="2">
        <v>271967</v>
      </c>
      <c r="I1765" s="2">
        <v>227</v>
      </c>
      <c r="J1765" s="2">
        <v>424198</v>
      </c>
      <c r="K1765" s="2">
        <v>225127</v>
      </c>
      <c r="L1765" s="2">
        <v>446</v>
      </c>
    </row>
    <row r="1766" spans="1:12">
      <c r="A1766" s="2">
        <v>1993</v>
      </c>
      <c r="B1766" s="2">
        <v>4</v>
      </c>
      <c r="C1766" s="2" t="s">
        <v>197</v>
      </c>
      <c r="D1766" s="2" t="s">
        <v>109</v>
      </c>
      <c r="E1766" s="2" t="s">
        <v>132</v>
      </c>
      <c r="F1766" s="2">
        <v>0</v>
      </c>
      <c r="G1766" s="2">
        <v>0</v>
      </c>
      <c r="H1766" s="2">
        <v>7026618</v>
      </c>
      <c r="I1766" s="2">
        <v>1381</v>
      </c>
      <c r="J1766" s="2">
        <v>7026618</v>
      </c>
      <c r="K1766" s="2">
        <v>876727</v>
      </c>
      <c r="L1766" s="2">
        <v>1610</v>
      </c>
    </row>
    <row r="1767" spans="1:12">
      <c r="A1767" s="2">
        <v>1993</v>
      </c>
      <c r="B1767" s="2">
        <v>4</v>
      </c>
      <c r="C1767" s="2" t="s">
        <v>197</v>
      </c>
      <c r="D1767" s="2" t="s">
        <v>110</v>
      </c>
      <c r="E1767" s="2" t="s">
        <v>288</v>
      </c>
      <c r="F1767" s="2">
        <v>1943286</v>
      </c>
      <c r="G1767" s="2">
        <v>541</v>
      </c>
      <c r="H1767" s="2">
        <v>81382</v>
      </c>
      <c r="I1767" s="2">
        <v>26</v>
      </c>
      <c r="J1767" s="2">
        <v>2024668</v>
      </c>
      <c r="K1767" s="2">
        <v>402099</v>
      </c>
      <c r="L1767" s="2">
        <v>850</v>
      </c>
    </row>
    <row r="1768" spans="1:12">
      <c r="A1768" s="2">
        <v>1993</v>
      </c>
      <c r="B1768" s="2">
        <v>4</v>
      </c>
      <c r="C1768" s="2" t="s">
        <v>197</v>
      </c>
      <c r="D1768" s="2" t="s">
        <v>110</v>
      </c>
      <c r="E1768" s="2" t="s">
        <v>133</v>
      </c>
      <c r="F1768" s="2">
        <v>5829022</v>
      </c>
      <c r="G1768" s="2">
        <v>1648</v>
      </c>
      <c r="H1768" s="2">
        <v>0</v>
      </c>
      <c r="I1768" s="2">
        <v>0</v>
      </c>
      <c r="J1768" s="2">
        <v>5829022</v>
      </c>
      <c r="K1768" s="2">
        <v>1011697</v>
      </c>
      <c r="L1768" s="2">
        <v>2151</v>
      </c>
    </row>
    <row r="1769" spans="1:12">
      <c r="A1769" s="2">
        <v>1993</v>
      </c>
      <c r="B1769" s="2">
        <v>4</v>
      </c>
      <c r="C1769" s="2" t="s">
        <v>197</v>
      </c>
      <c r="D1769" s="2" t="s">
        <v>111</v>
      </c>
      <c r="E1769" s="2" t="s">
        <v>128</v>
      </c>
      <c r="F1769" s="2">
        <v>0</v>
      </c>
      <c r="G1769" s="2">
        <v>0</v>
      </c>
      <c r="H1769" s="2">
        <v>0</v>
      </c>
      <c r="I1769" s="2">
        <v>3</v>
      </c>
      <c r="J1769" s="2">
        <v>0</v>
      </c>
      <c r="K1769" s="2">
        <v>1673</v>
      </c>
      <c r="L1769" s="2">
        <v>4</v>
      </c>
    </row>
    <row r="1770" spans="1:12">
      <c r="A1770" s="2">
        <v>1994</v>
      </c>
      <c r="B1770" s="2">
        <v>1</v>
      </c>
      <c r="C1770" s="2" t="s">
        <v>277</v>
      </c>
      <c r="D1770" s="2" t="s">
        <v>278</v>
      </c>
      <c r="E1770" s="2" t="s">
        <v>113</v>
      </c>
      <c r="F1770" s="2">
        <v>18131357</v>
      </c>
      <c r="G1770" s="2">
        <v>9801</v>
      </c>
      <c r="H1770" s="2">
        <v>10330983</v>
      </c>
      <c r="I1770" s="2">
        <v>4549</v>
      </c>
      <c r="J1770" s="2">
        <v>28838371</v>
      </c>
      <c r="K1770" s="2">
        <v>9715076</v>
      </c>
      <c r="L1770" s="2">
        <v>18783</v>
      </c>
    </row>
    <row r="1771" spans="1:12">
      <c r="A1771" s="2">
        <v>1994</v>
      </c>
      <c r="B1771" s="2">
        <v>1</v>
      </c>
      <c r="C1771" s="2" t="s">
        <v>277</v>
      </c>
      <c r="D1771" s="2" t="s">
        <v>278</v>
      </c>
      <c r="E1771" s="2" t="s">
        <v>114</v>
      </c>
      <c r="F1771" s="2">
        <v>358756</v>
      </c>
      <c r="G1771" s="2">
        <v>236</v>
      </c>
      <c r="H1771" s="2">
        <v>136264</v>
      </c>
      <c r="I1771" s="2">
        <v>90</v>
      </c>
      <c r="J1771" s="2">
        <v>497181</v>
      </c>
      <c r="K1771" s="2">
        <v>243285</v>
      </c>
      <c r="L1771" s="2">
        <v>469</v>
      </c>
    </row>
    <row r="1772" spans="1:12">
      <c r="A1772" s="2">
        <v>1994</v>
      </c>
      <c r="B1772" s="2">
        <v>1</v>
      </c>
      <c r="C1772" s="2" t="s">
        <v>277</v>
      </c>
      <c r="D1772" s="2" t="s">
        <v>278</v>
      </c>
      <c r="E1772" s="2" t="s">
        <v>115</v>
      </c>
      <c r="F1772" s="2">
        <v>7639355</v>
      </c>
      <c r="G1772" s="2">
        <v>5096</v>
      </c>
      <c r="H1772" s="2">
        <v>2032340</v>
      </c>
      <c r="I1772" s="2">
        <v>1060</v>
      </c>
      <c r="J1772" s="2">
        <v>9724234</v>
      </c>
      <c r="K1772" s="2">
        <v>4213054</v>
      </c>
      <c r="L1772" s="2">
        <v>8403</v>
      </c>
    </row>
    <row r="1773" spans="1:12">
      <c r="A1773" s="2">
        <v>1994</v>
      </c>
      <c r="B1773" s="2">
        <v>1</v>
      </c>
      <c r="C1773" s="2" t="s">
        <v>277</v>
      </c>
      <c r="D1773" s="2" t="s">
        <v>278</v>
      </c>
      <c r="E1773" s="2" t="s">
        <v>325</v>
      </c>
      <c r="F1773" s="2">
        <v>16396571</v>
      </c>
      <c r="G1773" s="2">
        <v>8065</v>
      </c>
      <c r="H1773" s="2">
        <v>8993263</v>
      </c>
      <c r="I1773" s="2">
        <v>3538</v>
      </c>
      <c r="J1773" s="2">
        <v>25427236</v>
      </c>
      <c r="K1773" s="2">
        <v>8203577</v>
      </c>
      <c r="L1773" s="2">
        <v>15261</v>
      </c>
    </row>
    <row r="1774" spans="1:12">
      <c r="A1774" s="2">
        <v>1994</v>
      </c>
      <c r="B1774" s="2">
        <v>1</v>
      </c>
      <c r="C1774" s="2" t="s">
        <v>277</v>
      </c>
      <c r="D1774" s="2" t="s">
        <v>279</v>
      </c>
      <c r="E1774" s="2" t="s">
        <v>116</v>
      </c>
      <c r="F1774" s="2">
        <v>702941</v>
      </c>
      <c r="G1774" s="2">
        <v>244</v>
      </c>
      <c r="H1774" s="2">
        <v>152996</v>
      </c>
      <c r="I1774" s="2">
        <v>196</v>
      </c>
      <c r="J1774" s="2">
        <v>855937</v>
      </c>
      <c r="K1774" s="2">
        <v>276306</v>
      </c>
      <c r="L1774" s="2">
        <v>517</v>
      </c>
    </row>
    <row r="1775" spans="1:12">
      <c r="A1775" s="2">
        <v>1994</v>
      </c>
      <c r="B1775" s="2">
        <v>1</v>
      </c>
      <c r="C1775" s="2" t="s">
        <v>277</v>
      </c>
      <c r="D1775" s="2" t="s">
        <v>279</v>
      </c>
      <c r="E1775" s="2" t="s">
        <v>117</v>
      </c>
      <c r="F1775" s="2">
        <v>3032765</v>
      </c>
      <c r="G1775" s="2">
        <v>1383</v>
      </c>
      <c r="H1775" s="2">
        <v>4158412</v>
      </c>
      <c r="I1775" s="2">
        <v>1838</v>
      </c>
      <c r="J1775" s="2">
        <v>7368662</v>
      </c>
      <c r="K1775" s="2">
        <v>2533550</v>
      </c>
      <c r="L1775" s="2">
        <v>4316</v>
      </c>
    </row>
    <row r="1776" spans="1:12">
      <c r="A1776" s="2">
        <v>1994</v>
      </c>
      <c r="B1776" s="2">
        <v>1</v>
      </c>
      <c r="C1776" s="2" t="s">
        <v>277</v>
      </c>
      <c r="D1776" s="2" t="s">
        <v>279</v>
      </c>
      <c r="E1776" s="2" t="s">
        <v>112</v>
      </c>
      <c r="F1776" s="2">
        <v>10091274</v>
      </c>
      <c r="G1776" s="2">
        <v>4893</v>
      </c>
      <c r="H1776" s="2">
        <v>4148513</v>
      </c>
      <c r="I1776" s="2">
        <v>2713</v>
      </c>
      <c r="J1776" s="2">
        <v>14265976</v>
      </c>
      <c r="K1776" s="2">
        <v>5326751</v>
      </c>
      <c r="L1776" s="2">
        <v>9670</v>
      </c>
    </row>
    <row r="1777" spans="1:12">
      <c r="A1777" s="2">
        <v>1994</v>
      </c>
      <c r="B1777" s="2">
        <v>1</v>
      </c>
      <c r="C1777" s="2" t="s">
        <v>277</v>
      </c>
      <c r="D1777" s="2" t="s">
        <v>279</v>
      </c>
      <c r="E1777" s="2" t="s">
        <v>325</v>
      </c>
      <c r="F1777" s="2">
        <v>10482728</v>
      </c>
      <c r="G1777" s="2">
        <v>4478</v>
      </c>
      <c r="H1777" s="2">
        <v>1297283</v>
      </c>
      <c r="I1777" s="2">
        <v>642</v>
      </c>
      <c r="J1777" s="2">
        <v>11785177</v>
      </c>
      <c r="K1777" s="2">
        <v>3588238</v>
      </c>
      <c r="L1777" s="2">
        <v>6706</v>
      </c>
    </row>
    <row r="1778" spans="1:12">
      <c r="A1778" s="2">
        <v>1994</v>
      </c>
      <c r="B1778" s="2">
        <v>1</v>
      </c>
      <c r="C1778" s="2" t="s">
        <v>277</v>
      </c>
      <c r="D1778" s="2" t="s">
        <v>280</v>
      </c>
      <c r="E1778" s="2" t="s">
        <v>112</v>
      </c>
      <c r="F1778" s="2">
        <v>90748</v>
      </c>
      <c r="G1778" s="2">
        <v>170</v>
      </c>
      <c r="H1778" s="2">
        <v>410808</v>
      </c>
      <c r="I1778" s="2">
        <v>519</v>
      </c>
      <c r="J1778" s="2">
        <v>874495</v>
      </c>
      <c r="K1778" s="2">
        <v>771085</v>
      </c>
      <c r="L1778" s="2">
        <v>1716</v>
      </c>
    </row>
    <row r="1779" spans="1:12">
      <c r="A1779" s="2">
        <v>1994</v>
      </c>
      <c r="B1779" s="2">
        <v>1</v>
      </c>
      <c r="C1779" s="2" t="s">
        <v>277</v>
      </c>
      <c r="D1779" s="2" t="s">
        <v>281</v>
      </c>
      <c r="E1779" s="2" t="s">
        <v>287</v>
      </c>
      <c r="F1779" s="2">
        <v>3868150</v>
      </c>
      <c r="G1779" s="2">
        <v>3106</v>
      </c>
      <c r="H1779" s="2">
        <v>2183167</v>
      </c>
      <c r="I1779" s="2">
        <v>1299</v>
      </c>
      <c r="J1779" s="2">
        <v>6074282</v>
      </c>
      <c r="K1779" s="2">
        <v>2880437</v>
      </c>
      <c r="L1779" s="2">
        <v>5471</v>
      </c>
    </row>
    <row r="1780" spans="1:12">
      <c r="A1780" s="2">
        <v>1994</v>
      </c>
      <c r="B1780" s="2">
        <v>1</v>
      </c>
      <c r="C1780" s="2" t="s">
        <v>277</v>
      </c>
      <c r="D1780" s="2" t="s">
        <v>281</v>
      </c>
      <c r="E1780" s="2" t="s">
        <v>114</v>
      </c>
      <c r="F1780" s="2">
        <v>110681</v>
      </c>
      <c r="G1780" s="2">
        <v>110</v>
      </c>
      <c r="H1780" s="2">
        <v>51045</v>
      </c>
      <c r="I1780" s="2">
        <v>55</v>
      </c>
      <c r="J1780" s="2">
        <v>161726</v>
      </c>
      <c r="K1780" s="2">
        <v>102263</v>
      </c>
      <c r="L1780" s="2">
        <v>208</v>
      </c>
    </row>
    <row r="1781" spans="1:12">
      <c r="A1781" s="2">
        <v>1994</v>
      </c>
      <c r="B1781" s="2">
        <v>1</v>
      </c>
      <c r="C1781" s="2" t="s">
        <v>328</v>
      </c>
      <c r="D1781" s="2" t="s">
        <v>173</v>
      </c>
      <c r="E1781" s="2" t="s">
        <v>119</v>
      </c>
      <c r="F1781" s="2">
        <v>3580</v>
      </c>
      <c r="G1781" s="2">
        <v>11</v>
      </c>
      <c r="H1781" s="2">
        <v>6205</v>
      </c>
      <c r="I1781" s="2">
        <v>14</v>
      </c>
      <c r="J1781" s="2">
        <v>12545</v>
      </c>
      <c r="K1781" s="2">
        <v>15937</v>
      </c>
      <c r="L1781" s="2">
        <v>33</v>
      </c>
    </row>
    <row r="1782" spans="1:12">
      <c r="A1782" s="2">
        <v>1994</v>
      </c>
      <c r="B1782" s="2">
        <v>1</v>
      </c>
      <c r="C1782" s="2" t="s">
        <v>328</v>
      </c>
      <c r="D1782" s="2" t="s">
        <v>181</v>
      </c>
      <c r="E1782" s="2" t="s">
        <v>120</v>
      </c>
      <c r="F1782" s="2">
        <v>0</v>
      </c>
      <c r="G1782" s="2">
        <v>0</v>
      </c>
      <c r="H1782" s="2">
        <v>873409</v>
      </c>
      <c r="I1782" s="2">
        <v>111</v>
      </c>
      <c r="J1782" s="2">
        <v>873409</v>
      </c>
      <c r="K1782" s="2">
        <v>68792</v>
      </c>
      <c r="L1782" s="2">
        <v>123</v>
      </c>
    </row>
    <row r="1783" spans="1:12">
      <c r="A1783" s="2">
        <v>1994</v>
      </c>
      <c r="B1783" s="2">
        <v>1</v>
      </c>
      <c r="C1783" s="2" t="s">
        <v>328</v>
      </c>
      <c r="D1783" s="2" t="s">
        <v>181</v>
      </c>
      <c r="E1783" s="2" t="s">
        <v>286</v>
      </c>
      <c r="F1783" s="2">
        <v>0</v>
      </c>
      <c r="G1783" s="2">
        <v>0</v>
      </c>
      <c r="H1783" s="2">
        <v>13656478</v>
      </c>
      <c r="I1783" s="2">
        <v>2881</v>
      </c>
      <c r="J1783" s="2">
        <v>13656478</v>
      </c>
      <c r="K1783" s="2">
        <v>1496717</v>
      </c>
      <c r="L1783" s="2">
        <v>3103</v>
      </c>
    </row>
    <row r="1784" spans="1:12">
      <c r="A1784" s="2">
        <v>1994</v>
      </c>
      <c r="B1784" s="2">
        <v>1</v>
      </c>
      <c r="C1784" s="2" t="s">
        <v>182</v>
      </c>
      <c r="D1784" s="2" t="s">
        <v>183</v>
      </c>
      <c r="E1784" s="2" t="s">
        <v>121</v>
      </c>
      <c r="F1784" s="2">
        <v>11670951</v>
      </c>
      <c r="G1784" s="2">
        <v>4786</v>
      </c>
      <c r="H1784" s="2">
        <v>2447064</v>
      </c>
      <c r="I1784" s="2">
        <v>976</v>
      </c>
      <c r="J1784" s="2">
        <v>14253922</v>
      </c>
      <c r="K1784" s="2">
        <v>4291016</v>
      </c>
      <c r="L1784" s="2">
        <v>7333</v>
      </c>
    </row>
    <row r="1785" spans="1:12">
      <c r="A1785" s="2">
        <v>1994</v>
      </c>
      <c r="B1785" s="2">
        <v>1</v>
      </c>
      <c r="C1785" s="2" t="s">
        <v>182</v>
      </c>
      <c r="D1785" s="2" t="s">
        <v>183</v>
      </c>
      <c r="E1785" s="2" t="s">
        <v>289</v>
      </c>
      <c r="F1785" s="2">
        <v>292043</v>
      </c>
      <c r="G1785" s="2">
        <v>194</v>
      </c>
      <c r="H1785" s="2">
        <v>7036085</v>
      </c>
      <c r="I1785" s="2">
        <v>2302</v>
      </c>
      <c r="J1785" s="2">
        <v>7328128</v>
      </c>
      <c r="K1785" s="2">
        <v>1854748</v>
      </c>
      <c r="L1785" s="2">
        <v>3013</v>
      </c>
    </row>
    <row r="1786" spans="1:12">
      <c r="A1786" s="2">
        <v>1994</v>
      </c>
      <c r="B1786" s="2">
        <v>1</v>
      </c>
      <c r="C1786" s="2" t="s">
        <v>182</v>
      </c>
      <c r="D1786" s="2" t="s">
        <v>183</v>
      </c>
      <c r="E1786" s="2" t="s">
        <v>113</v>
      </c>
      <c r="F1786" s="2">
        <v>6146464</v>
      </c>
      <c r="G1786" s="2">
        <v>2652</v>
      </c>
      <c r="H1786" s="2">
        <v>3668159</v>
      </c>
      <c r="I1786" s="2">
        <v>1283</v>
      </c>
      <c r="J1786" s="2">
        <v>9814623</v>
      </c>
      <c r="K1786" s="2">
        <v>2765136</v>
      </c>
      <c r="L1786" s="2">
        <v>4866</v>
      </c>
    </row>
    <row r="1787" spans="1:12">
      <c r="A1787" s="2">
        <v>1994</v>
      </c>
      <c r="B1787" s="2">
        <v>1</v>
      </c>
      <c r="C1787" s="2" t="s">
        <v>182</v>
      </c>
      <c r="D1787" s="2" t="s">
        <v>184</v>
      </c>
      <c r="E1787" s="2" t="s">
        <v>122</v>
      </c>
      <c r="F1787" s="2">
        <v>0</v>
      </c>
      <c r="G1787" s="2">
        <v>0</v>
      </c>
      <c r="H1787" s="2">
        <v>30541</v>
      </c>
      <c r="I1787" s="2">
        <v>42</v>
      </c>
      <c r="J1787" s="2">
        <v>30541</v>
      </c>
      <c r="K1787" s="2">
        <v>19772</v>
      </c>
      <c r="L1787" s="2">
        <v>48</v>
      </c>
    </row>
    <row r="1788" spans="1:12">
      <c r="A1788" s="2">
        <v>1994</v>
      </c>
      <c r="B1788" s="2">
        <v>1</v>
      </c>
      <c r="C1788" s="2" t="s">
        <v>182</v>
      </c>
      <c r="D1788" s="2" t="s">
        <v>184</v>
      </c>
      <c r="E1788" s="2" t="s">
        <v>123</v>
      </c>
      <c r="F1788" s="2">
        <v>0</v>
      </c>
      <c r="G1788" s="2">
        <v>0</v>
      </c>
      <c r="H1788" s="2">
        <v>65150</v>
      </c>
      <c r="I1788" s="2">
        <v>63</v>
      </c>
      <c r="J1788" s="2">
        <v>65150</v>
      </c>
      <c r="K1788" s="2">
        <v>39730</v>
      </c>
      <c r="L1788" s="2">
        <v>70</v>
      </c>
    </row>
    <row r="1789" spans="1:12">
      <c r="A1789" s="2">
        <v>1994</v>
      </c>
      <c r="B1789" s="2">
        <v>1</v>
      </c>
      <c r="C1789" s="2" t="s">
        <v>182</v>
      </c>
      <c r="D1789" s="2" t="s">
        <v>184</v>
      </c>
      <c r="E1789" s="2" t="s">
        <v>124</v>
      </c>
      <c r="F1789" s="2">
        <v>0</v>
      </c>
      <c r="G1789" s="2">
        <v>0</v>
      </c>
      <c r="H1789" s="2">
        <v>204476</v>
      </c>
      <c r="I1789" s="2">
        <v>210</v>
      </c>
      <c r="J1789" s="2">
        <v>204476</v>
      </c>
      <c r="K1789" s="2">
        <v>122057</v>
      </c>
      <c r="L1789" s="2">
        <v>226</v>
      </c>
    </row>
    <row r="1790" spans="1:12">
      <c r="A1790" s="2">
        <v>1994</v>
      </c>
      <c r="B1790" s="2">
        <v>1</v>
      </c>
      <c r="C1790" s="2" t="s">
        <v>182</v>
      </c>
      <c r="D1790" s="2" t="s">
        <v>184</v>
      </c>
      <c r="E1790" s="2" t="s">
        <v>125</v>
      </c>
      <c r="F1790" s="2">
        <v>24692</v>
      </c>
      <c r="G1790" s="2">
        <v>23</v>
      </c>
      <c r="H1790" s="2">
        <v>415939</v>
      </c>
      <c r="I1790" s="2">
        <v>217</v>
      </c>
      <c r="J1790" s="2">
        <v>440631</v>
      </c>
      <c r="K1790" s="2">
        <v>175636</v>
      </c>
      <c r="L1790" s="2">
        <v>267</v>
      </c>
    </row>
    <row r="1791" spans="1:12">
      <c r="A1791" s="2">
        <v>1994</v>
      </c>
      <c r="B1791" s="2">
        <v>1</v>
      </c>
      <c r="C1791" s="2" t="s">
        <v>190</v>
      </c>
      <c r="D1791" s="2" t="s">
        <v>191</v>
      </c>
      <c r="E1791" s="2" t="s">
        <v>126</v>
      </c>
      <c r="F1791" s="2">
        <v>0</v>
      </c>
      <c r="G1791" s="2">
        <v>0</v>
      </c>
      <c r="H1791" s="2">
        <v>90621</v>
      </c>
      <c r="I1791" s="2">
        <v>11</v>
      </c>
      <c r="J1791" s="2">
        <v>90621</v>
      </c>
      <c r="K1791" s="2">
        <v>7666</v>
      </c>
      <c r="L1791" s="2">
        <v>14</v>
      </c>
    </row>
    <row r="1792" spans="1:12">
      <c r="A1792" s="2">
        <v>1994</v>
      </c>
      <c r="B1792" s="2">
        <v>1</v>
      </c>
      <c r="C1792" s="2" t="s">
        <v>190</v>
      </c>
      <c r="D1792" s="2" t="s">
        <v>191</v>
      </c>
      <c r="E1792" s="2" t="s">
        <v>127</v>
      </c>
      <c r="F1792" s="2">
        <v>0</v>
      </c>
      <c r="G1792" s="2">
        <v>0</v>
      </c>
      <c r="H1792" s="2">
        <v>8112763</v>
      </c>
      <c r="I1792" s="2">
        <v>870</v>
      </c>
      <c r="J1792" s="2">
        <v>8112763</v>
      </c>
      <c r="K1792" s="2">
        <v>485765</v>
      </c>
      <c r="L1792" s="2">
        <v>920</v>
      </c>
    </row>
    <row r="1793" spans="1:12">
      <c r="A1793" s="2">
        <v>1994</v>
      </c>
      <c r="B1793" s="2">
        <v>1</v>
      </c>
      <c r="C1793" s="2" t="s">
        <v>190</v>
      </c>
      <c r="D1793" s="2" t="s">
        <v>186</v>
      </c>
      <c r="E1793" s="2" t="s">
        <v>126</v>
      </c>
      <c r="F1793" s="2">
        <v>3138</v>
      </c>
      <c r="G1793" s="2">
        <v>5</v>
      </c>
      <c r="H1793" s="2">
        <v>9468354</v>
      </c>
      <c r="I1793" s="2">
        <v>772</v>
      </c>
      <c r="J1793" s="2">
        <v>9471492</v>
      </c>
      <c r="K1793" s="2">
        <v>473507</v>
      </c>
      <c r="L1793" s="2">
        <v>983</v>
      </c>
    </row>
    <row r="1794" spans="1:12">
      <c r="A1794" s="2">
        <v>1994</v>
      </c>
      <c r="B1794" s="2">
        <v>1</v>
      </c>
      <c r="C1794" s="2" t="s">
        <v>190</v>
      </c>
      <c r="D1794" s="2" t="s">
        <v>186</v>
      </c>
      <c r="E1794" s="2" t="s">
        <v>128</v>
      </c>
      <c r="F1794" s="2">
        <v>0</v>
      </c>
      <c r="G1794" s="2">
        <v>0</v>
      </c>
      <c r="H1794" s="2">
        <v>54070839</v>
      </c>
      <c r="I1794" s="2">
        <v>2565</v>
      </c>
      <c r="J1794" s="2">
        <v>54070839</v>
      </c>
      <c r="K1794" s="2">
        <v>1599610</v>
      </c>
      <c r="L1794" s="2">
        <v>3074</v>
      </c>
    </row>
    <row r="1795" spans="1:12">
      <c r="A1795" s="2">
        <v>1994</v>
      </c>
      <c r="B1795" s="2">
        <v>1</v>
      </c>
      <c r="C1795" s="2" t="s">
        <v>187</v>
      </c>
      <c r="D1795" s="2" t="s">
        <v>195</v>
      </c>
      <c r="E1795" s="2" t="s">
        <v>129</v>
      </c>
      <c r="F1795" s="2">
        <v>0</v>
      </c>
      <c r="G1795" s="2">
        <v>0</v>
      </c>
      <c r="H1795" s="2">
        <v>435648</v>
      </c>
      <c r="I1795" s="2">
        <v>100</v>
      </c>
      <c r="J1795" s="2">
        <v>435648</v>
      </c>
      <c r="K1795" s="2">
        <v>66788</v>
      </c>
      <c r="L1795" s="2">
        <v>118</v>
      </c>
    </row>
    <row r="1796" spans="1:12">
      <c r="A1796" s="2">
        <v>1994</v>
      </c>
      <c r="B1796" s="2">
        <v>1</v>
      </c>
      <c r="C1796" s="2" t="s">
        <v>187</v>
      </c>
      <c r="D1796" s="2" t="s">
        <v>196</v>
      </c>
      <c r="E1796" s="2" t="s">
        <v>136</v>
      </c>
      <c r="F1796" s="2">
        <v>0</v>
      </c>
      <c r="G1796" s="2">
        <v>0</v>
      </c>
      <c r="H1796" s="2">
        <v>48093</v>
      </c>
      <c r="I1796" s="2">
        <v>17</v>
      </c>
      <c r="J1796" s="2">
        <v>48093</v>
      </c>
      <c r="K1796" s="2">
        <v>10706</v>
      </c>
      <c r="L1796" s="2">
        <v>77</v>
      </c>
    </row>
    <row r="1797" spans="1:12">
      <c r="A1797" s="2">
        <v>1994</v>
      </c>
      <c r="B1797" s="2">
        <v>1</v>
      </c>
      <c r="C1797" s="2" t="s">
        <v>187</v>
      </c>
      <c r="D1797" s="2" t="s">
        <v>196</v>
      </c>
      <c r="E1797" s="2" t="s">
        <v>130</v>
      </c>
      <c r="F1797" s="2">
        <v>0</v>
      </c>
      <c r="G1797" s="2">
        <v>0</v>
      </c>
      <c r="H1797" s="2">
        <v>1256945</v>
      </c>
      <c r="I1797" s="2">
        <v>485</v>
      </c>
      <c r="J1797" s="2">
        <v>1256945</v>
      </c>
      <c r="K1797" s="2">
        <v>311944</v>
      </c>
      <c r="L1797" s="2">
        <v>608</v>
      </c>
    </row>
    <row r="1798" spans="1:12">
      <c r="A1798" s="2">
        <v>1994</v>
      </c>
      <c r="B1798" s="2">
        <v>1</v>
      </c>
      <c r="C1798" s="2" t="s">
        <v>197</v>
      </c>
      <c r="D1798" s="2" t="s">
        <v>11</v>
      </c>
      <c r="E1798" s="2" t="s">
        <v>131</v>
      </c>
      <c r="F1798" s="2">
        <v>0</v>
      </c>
      <c r="G1798" s="2">
        <v>0</v>
      </c>
      <c r="H1798" s="2">
        <v>3124557</v>
      </c>
      <c r="I1798" s="2">
        <v>728</v>
      </c>
      <c r="J1798" s="2">
        <v>3124557</v>
      </c>
      <c r="K1798" s="2">
        <v>510444</v>
      </c>
      <c r="L1798" s="2">
        <v>899</v>
      </c>
    </row>
    <row r="1799" spans="1:12">
      <c r="A1799" s="2">
        <v>1994</v>
      </c>
      <c r="B1799" s="2">
        <v>1</v>
      </c>
      <c r="C1799" s="2" t="s">
        <v>197</v>
      </c>
      <c r="D1799" s="2" t="s">
        <v>268</v>
      </c>
      <c r="E1799" s="2" t="s">
        <v>288</v>
      </c>
      <c r="F1799" s="2">
        <v>1800320</v>
      </c>
      <c r="G1799" s="2">
        <v>273</v>
      </c>
      <c r="H1799" s="2">
        <v>2091968</v>
      </c>
      <c r="I1799" s="2">
        <v>600</v>
      </c>
      <c r="J1799" s="2">
        <v>3892288</v>
      </c>
      <c r="K1799" s="2">
        <v>563292</v>
      </c>
      <c r="L1799" s="2">
        <v>1101</v>
      </c>
    </row>
    <row r="1800" spans="1:12">
      <c r="A1800" s="2">
        <v>1994</v>
      </c>
      <c r="B1800" s="2">
        <v>1</v>
      </c>
      <c r="C1800" s="2" t="s">
        <v>197</v>
      </c>
      <c r="D1800" s="2" t="s">
        <v>268</v>
      </c>
      <c r="E1800" s="2" t="s">
        <v>128</v>
      </c>
      <c r="F1800" s="2">
        <v>526348</v>
      </c>
      <c r="G1800" s="2">
        <v>209</v>
      </c>
      <c r="H1800" s="2">
        <v>4137749</v>
      </c>
      <c r="I1800" s="2">
        <v>1067</v>
      </c>
      <c r="J1800" s="2">
        <v>4664097</v>
      </c>
      <c r="K1800" s="2">
        <v>780483</v>
      </c>
      <c r="L1800" s="2">
        <v>1447</v>
      </c>
    </row>
    <row r="1801" spans="1:12">
      <c r="A1801" s="2">
        <v>1994</v>
      </c>
      <c r="B1801" s="2">
        <v>1</v>
      </c>
      <c r="C1801" s="2" t="s">
        <v>197</v>
      </c>
      <c r="D1801" s="2" t="s">
        <v>269</v>
      </c>
      <c r="E1801" s="2" t="s">
        <v>288</v>
      </c>
      <c r="F1801" s="2">
        <v>604337</v>
      </c>
      <c r="G1801" s="2">
        <v>154</v>
      </c>
      <c r="H1801" s="2">
        <v>0</v>
      </c>
      <c r="I1801" s="2">
        <v>1</v>
      </c>
      <c r="J1801" s="2">
        <v>604337</v>
      </c>
      <c r="K1801" s="2">
        <v>137926</v>
      </c>
      <c r="L1801" s="2">
        <v>261</v>
      </c>
    </row>
    <row r="1802" spans="1:12">
      <c r="A1802" s="2">
        <v>1994</v>
      </c>
      <c r="B1802" s="2">
        <v>1</v>
      </c>
      <c r="C1802" s="2" t="s">
        <v>197</v>
      </c>
      <c r="D1802" s="2" t="s">
        <v>269</v>
      </c>
      <c r="E1802" s="2" t="s">
        <v>132</v>
      </c>
      <c r="F1802" s="2">
        <v>280883</v>
      </c>
      <c r="G1802" s="2">
        <v>181</v>
      </c>
      <c r="H1802" s="2">
        <v>236238</v>
      </c>
      <c r="I1802" s="2">
        <v>252</v>
      </c>
      <c r="J1802" s="2">
        <v>517121</v>
      </c>
      <c r="K1802" s="2">
        <v>207943</v>
      </c>
      <c r="L1802" s="2">
        <v>464</v>
      </c>
    </row>
    <row r="1803" spans="1:12">
      <c r="A1803" s="2">
        <v>1994</v>
      </c>
      <c r="B1803" s="2">
        <v>1</v>
      </c>
      <c r="C1803" s="2" t="s">
        <v>197</v>
      </c>
      <c r="D1803" s="2" t="s">
        <v>109</v>
      </c>
      <c r="E1803" s="2" t="s">
        <v>132</v>
      </c>
      <c r="F1803" s="2">
        <v>0</v>
      </c>
      <c r="G1803" s="2">
        <v>0</v>
      </c>
      <c r="H1803" s="2">
        <v>6776875</v>
      </c>
      <c r="I1803" s="2">
        <v>1904</v>
      </c>
      <c r="J1803" s="2">
        <v>6776875</v>
      </c>
      <c r="K1803" s="2">
        <v>890492</v>
      </c>
      <c r="L1803" s="2">
        <v>2133</v>
      </c>
    </row>
    <row r="1804" spans="1:12">
      <c r="A1804" s="2">
        <v>1994</v>
      </c>
      <c r="B1804" s="2">
        <v>1</v>
      </c>
      <c r="C1804" s="2" t="s">
        <v>197</v>
      </c>
      <c r="D1804" s="2" t="s">
        <v>110</v>
      </c>
      <c r="E1804" s="2" t="s">
        <v>288</v>
      </c>
      <c r="F1804" s="2">
        <v>1959391</v>
      </c>
      <c r="G1804" s="2">
        <v>535</v>
      </c>
      <c r="H1804" s="2">
        <v>94426</v>
      </c>
      <c r="I1804" s="2">
        <v>22</v>
      </c>
      <c r="J1804" s="2">
        <v>2053817</v>
      </c>
      <c r="K1804" s="2">
        <v>428450</v>
      </c>
      <c r="L1804" s="2">
        <v>830</v>
      </c>
    </row>
    <row r="1805" spans="1:12">
      <c r="A1805" s="2">
        <v>1994</v>
      </c>
      <c r="B1805" s="2">
        <v>1</v>
      </c>
      <c r="C1805" s="2" t="s">
        <v>197</v>
      </c>
      <c r="D1805" s="2" t="s">
        <v>110</v>
      </c>
      <c r="E1805" s="2" t="s">
        <v>133</v>
      </c>
      <c r="F1805" s="2">
        <v>6209709</v>
      </c>
      <c r="G1805" s="2">
        <v>1634</v>
      </c>
      <c r="H1805" s="2">
        <v>0</v>
      </c>
      <c r="I1805" s="2">
        <v>0</v>
      </c>
      <c r="J1805" s="2">
        <v>6321773</v>
      </c>
      <c r="K1805" s="2">
        <v>1083121</v>
      </c>
      <c r="L1805" s="2">
        <v>2136</v>
      </c>
    </row>
    <row r="1806" spans="1:12">
      <c r="A1806" s="2">
        <v>1994</v>
      </c>
      <c r="B1806" s="2">
        <v>1</v>
      </c>
      <c r="C1806" s="2" t="s">
        <v>197</v>
      </c>
      <c r="D1806" s="2" t="s">
        <v>111</v>
      </c>
      <c r="E1806" s="2" t="s">
        <v>128</v>
      </c>
      <c r="F1806" s="2">
        <v>0</v>
      </c>
      <c r="G1806" s="2">
        <v>0</v>
      </c>
      <c r="H1806" s="2">
        <v>0</v>
      </c>
      <c r="I1806" s="2">
        <v>2</v>
      </c>
      <c r="J1806" s="2">
        <v>0</v>
      </c>
      <c r="K1806" s="2">
        <v>70</v>
      </c>
      <c r="L1806" s="2">
        <v>2</v>
      </c>
    </row>
    <row r="1807" spans="1:12">
      <c r="A1807" s="2">
        <v>1994</v>
      </c>
      <c r="B1807" s="2">
        <v>2</v>
      </c>
      <c r="C1807" s="2" t="s">
        <v>276</v>
      </c>
      <c r="D1807" s="2" t="s">
        <v>276</v>
      </c>
      <c r="F1807" s="2">
        <v>0</v>
      </c>
      <c r="G1807" s="2">
        <v>0</v>
      </c>
      <c r="H1807" s="2">
        <v>0</v>
      </c>
      <c r="I1807" s="2">
        <v>0</v>
      </c>
      <c r="J1807" s="2">
        <v>0</v>
      </c>
      <c r="K1807" s="2">
        <v>265</v>
      </c>
      <c r="L1807" s="2">
        <v>3</v>
      </c>
    </row>
    <row r="1808" spans="1:12">
      <c r="A1808" s="2">
        <v>1994</v>
      </c>
      <c r="B1808" s="2">
        <v>2</v>
      </c>
      <c r="C1808" s="2" t="s">
        <v>277</v>
      </c>
      <c r="D1808" s="2" t="s">
        <v>278</v>
      </c>
      <c r="E1808" s="2" t="s">
        <v>113</v>
      </c>
      <c r="F1808" s="2">
        <v>18654832</v>
      </c>
      <c r="G1808" s="2">
        <v>9510</v>
      </c>
      <c r="H1808" s="2">
        <v>12298405</v>
      </c>
      <c r="I1808" s="2">
        <v>4705</v>
      </c>
      <c r="J1808" s="2">
        <v>31425430</v>
      </c>
      <c r="K1808" s="2">
        <v>10417116</v>
      </c>
      <c r="L1808" s="2">
        <v>18570</v>
      </c>
    </row>
    <row r="1809" spans="1:12">
      <c r="A1809" s="2">
        <v>1994</v>
      </c>
      <c r="B1809" s="2">
        <v>2</v>
      </c>
      <c r="C1809" s="2" t="s">
        <v>277</v>
      </c>
      <c r="D1809" s="2" t="s">
        <v>278</v>
      </c>
      <c r="E1809" s="2" t="s">
        <v>114</v>
      </c>
      <c r="F1809" s="2">
        <v>359926</v>
      </c>
      <c r="G1809" s="2">
        <v>250</v>
      </c>
      <c r="H1809" s="2">
        <v>163905</v>
      </c>
      <c r="I1809" s="2">
        <v>98</v>
      </c>
      <c r="J1809" s="2">
        <v>532140</v>
      </c>
      <c r="K1809" s="2">
        <v>260768</v>
      </c>
      <c r="L1809" s="2">
        <v>488</v>
      </c>
    </row>
    <row r="1810" spans="1:12">
      <c r="A1810" s="2">
        <v>1994</v>
      </c>
      <c r="B1810" s="2">
        <v>2</v>
      </c>
      <c r="C1810" s="2" t="s">
        <v>277</v>
      </c>
      <c r="D1810" s="2" t="s">
        <v>278</v>
      </c>
      <c r="E1810" s="2" t="s">
        <v>115</v>
      </c>
      <c r="F1810" s="2">
        <v>7182123</v>
      </c>
      <c r="G1810" s="2">
        <v>4872</v>
      </c>
      <c r="H1810" s="2">
        <v>2211390</v>
      </c>
      <c r="I1810" s="2">
        <v>1144</v>
      </c>
      <c r="J1810" s="2">
        <v>9455620</v>
      </c>
      <c r="K1810" s="2">
        <v>4058591</v>
      </c>
      <c r="L1810" s="2">
        <v>8132</v>
      </c>
    </row>
    <row r="1811" spans="1:12">
      <c r="A1811" s="2">
        <v>1994</v>
      </c>
      <c r="B1811" s="2">
        <v>2</v>
      </c>
      <c r="C1811" s="2" t="s">
        <v>277</v>
      </c>
      <c r="D1811" s="2" t="s">
        <v>278</v>
      </c>
      <c r="E1811" s="2" t="s">
        <v>325</v>
      </c>
      <c r="F1811" s="2">
        <v>16912055</v>
      </c>
      <c r="G1811" s="2">
        <v>7973</v>
      </c>
      <c r="H1811" s="2">
        <v>11421638</v>
      </c>
      <c r="I1811" s="2">
        <v>3703</v>
      </c>
      <c r="J1811" s="2">
        <v>28403260</v>
      </c>
      <c r="K1811" s="2">
        <v>8260622</v>
      </c>
      <c r="L1811" s="2">
        <v>16172</v>
      </c>
    </row>
    <row r="1812" spans="1:12">
      <c r="A1812" s="2">
        <v>1994</v>
      </c>
      <c r="B1812" s="2">
        <v>2</v>
      </c>
      <c r="C1812" s="2" t="s">
        <v>277</v>
      </c>
      <c r="D1812" s="2" t="s">
        <v>279</v>
      </c>
      <c r="E1812" s="2" t="s">
        <v>116</v>
      </c>
      <c r="F1812" s="2">
        <v>615948</v>
      </c>
      <c r="G1812" s="2">
        <v>251</v>
      </c>
      <c r="H1812" s="2">
        <v>195517</v>
      </c>
      <c r="I1812" s="2">
        <v>176</v>
      </c>
      <c r="J1812" s="2">
        <v>811465</v>
      </c>
      <c r="K1812" s="2">
        <v>267474</v>
      </c>
      <c r="L1812" s="2">
        <v>511</v>
      </c>
    </row>
    <row r="1813" spans="1:12">
      <c r="A1813" s="2">
        <v>1994</v>
      </c>
      <c r="B1813" s="2">
        <v>2</v>
      </c>
      <c r="C1813" s="2" t="s">
        <v>277</v>
      </c>
      <c r="D1813" s="2" t="s">
        <v>279</v>
      </c>
      <c r="E1813" s="2" t="s">
        <v>117</v>
      </c>
      <c r="F1813" s="2">
        <v>3546580</v>
      </c>
      <c r="G1813" s="2">
        <v>1342</v>
      </c>
      <c r="H1813" s="2">
        <v>3763237</v>
      </c>
      <c r="I1813" s="2">
        <v>1798</v>
      </c>
      <c r="J1813" s="2">
        <v>7467568</v>
      </c>
      <c r="K1813" s="2">
        <v>2527616</v>
      </c>
      <c r="L1813" s="2">
        <v>4226</v>
      </c>
    </row>
    <row r="1814" spans="1:12">
      <c r="A1814" s="2">
        <v>1994</v>
      </c>
      <c r="B1814" s="2">
        <v>2</v>
      </c>
      <c r="C1814" s="2" t="s">
        <v>277</v>
      </c>
      <c r="D1814" s="2" t="s">
        <v>279</v>
      </c>
      <c r="E1814" s="2" t="s">
        <v>112</v>
      </c>
      <c r="F1814" s="2">
        <v>10322208</v>
      </c>
      <c r="G1814" s="2">
        <v>4625</v>
      </c>
      <c r="H1814" s="2">
        <v>4781670</v>
      </c>
      <c r="I1814" s="2">
        <v>2538</v>
      </c>
      <c r="J1814" s="2">
        <v>15149081</v>
      </c>
      <c r="K1814" s="2">
        <v>5145287</v>
      </c>
      <c r="L1814" s="2">
        <v>9267</v>
      </c>
    </row>
    <row r="1815" spans="1:12">
      <c r="A1815" s="2">
        <v>1994</v>
      </c>
      <c r="B1815" s="2">
        <v>2</v>
      </c>
      <c r="C1815" s="2" t="s">
        <v>277</v>
      </c>
      <c r="D1815" s="2" t="s">
        <v>279</v>
      </c>
      <c r="E1815" s="2" t="s">
        <v>325</v>
      </c>
      <c r="F1815" s="2">
        <v>10695814</v>
      </c>
      <c r="G1815" s="2">
        <v>4494</v>
      </c>
      <c r="H1815" s="2">
        <v>1428851</v>
      </c>
      <c r="I1815" s="2">
        <v>657</v>
      </c>
      <c r="J1815" s="2">
        <v>12189093</v>
      </c>
      <c r="K1815" s="2">
        <v>3545463</v>
      </c>
      <c r="L1815" s="2">
        <v>6667</v>
      </c>
    </row>
    <row r="1816" spans="1:12">
      <c r="A1816" s="2">
        <v>1994</v>
      </c>
      <c r="B1816" s="2">
        <v>2</v>
      </c>
      <c r="C1816" s="2" t="s">
        <v>277</v>
      </c>
      <c r="D1816" s="2" t="s">
        <v>280</v>
      </c>
      <c r="E1816" s="2" t="s">
        <v>112</v>
      </c>
      <c r="F1816" s="2">
        <v>62397</v>
      </c>
      <c r="G1816" s="2">
        <v>159</v>
      </c>
      <c r="H1816" s="2">
        <v>462330</v>
      </c>
      <c r="I1816" s="2">
        <v>521</v>
      </c>
      <c r="J1816" s="2">
        <v>1154436</v>
      </c>
      <c r="K1816" s="2">
        <v>791284</v>
      </c>
      <c r="L1816" s="2">
        <v>1690</v>
      </c>
    </row>
    <row r="1817" spans="1:12">
      <c r="A1817" s="2">
        <v>1994</v>
      </c>
      <c r="B1817" s="2">
        <v>2</v>
      </c>
      <c r="C1817" s="2" t="s">
        <v>277</v>
      </c>
      <c r="D1817" s="2" t="s">
        <v>281</v>
      </c>
      <c r="E1817" s="2" t="s">
        <v>287</v>
      </c>
      <c r="F1817" s="2">
        <v>3450680</v>
      </c>
      <c r="G1817" s="2">
        <v>3261</v>
      </c>
      <c r="H1817" s="2">
        <v>2194139</v>
      </c>
      <c r="I1817" s="2">
        <v>1405</v>
      </c>
      <c r="J1817" s="2">
        <v>5686518</v>
      </c>
      <c r="K1817" s="2">
        <v>2891742</v>
      </c>
      <c r="L1817" s="2">
        <v>5731</v>
      </c>
    </row>
    <row r="1818" spans="1:12">
      <c r="A1818" s="2">
        <v>1994</v>
      </c>
      <c r="B1818" s="2">
        <v>2</v>
      </c>
      <c r="C1818" s="2" t="s">
        <v>277</v>
      </c>
      <c r="D1818" s="2" t="s">
        <v>281</v>
      </c>
      <c r="E1818" s="2" t="s">
        <v>114</v>
      </c>
      <c r="F1818" s="2">
        <v>136059</v>
      </c>
      <c r="G1818" s="2">
        <v>149</v>
      </c>
      <c r="H1818" s="2">
        <v>127934</v>
      </c>
      <c r="I1818" s="2">
        <v>58</v>
      </c>
      <c r="J1818" s="2">
        <v>263993</v>
      </c>
      <c r="K1818" s="2">
        <v>125520</v>
      </c>
      <c r="L1818" s="2">
        <v>252</v>
      </c>
    </row>
    <row r="1819" spans="1:12">
      <c r="A1819" s="2">
        <v>1994</v>
      </c>
      <c r="B1819" s="2">
        <v>2</v>
      </c>
      <c r="C1819" s="2" t="s">
        <v>328</v>
      </c>
      <c r="D1819" s="2" t="s">
        <v>173</v>
      </c>
      <c r="E1819" s="2" t="s">
        <v>119</v>
      </c>
      <c r="F1819" s="2">
        <v>0</v>
      </c>
      <c r="G1819" s="2">
        <v>0</v>
      </c>
      <c r="H1819" s="2">
        <v>7419</v>
      </c>
      <c r="I1819" s="2">
        <v>17</v>
      </c>
      <c r="J1819" s="2">
        <v>10802</v>
      </c>
      <c r="K1819" s="2">
        <v>11369</v>
      </c>
      <c r="L1819" s="2">
        <v>22</v>
      </c>
    </row>
    <row r="1820" spans="1:12">
      <c r="A1820" s="2">
        <v>1994</v>
      </c>
      <c r="B1820" s="2">
        <v>2</v>
      </c>
      <c r="C1820" s="2" t="s">
        <v>328</v>
      </c>
      <c r="D1820" s="2" t="s">
        <v>181</v>
      </c>
      <c r="E1820" s="2" t="s">
        <v>120</v>
      </c>
      <c r="F1820" s="2">
        <v>0</v>
      </c>
      <c r="G1820" s="2">
        <v>0</v>
      </c>
      <c r="H1820" s="2">
        <v>790930</v>
      </c>
      <c r="I1820" s="2">
        <v>111</v>
      </c>
      <c r="J1820" s="2">
        <v>790930</v>
      </c>
      <c r="K1820" s="2">
        <v>64131</v>
      </c>
      <c r="L1820" s="2">
        <v>123</v>
      </c>
    </row>
    <row r="1821" spans="1:12">
      <c r="A1821" s="2">
        <v>1994</v>
      </c>
      <c r="B1821" s="2">
        <v>2</v>
      </c>
      <c r="C1821" s="2" t="s">
        <v>328</v>
      </c>
      <c r="D1821" s="2" t="s">
        <v>181</v>
      </c>
      <c r="E1821" s="2" t="s">
        <v>286</v>
      </c>
      <c r="F1821" s="2">
        <v>0</v>
      </c>
      <c r="G1821" s="2">
        <v>0</v>
      </c>
      <c r="H1821" s="2">
        <v>13276027</v>
      </c>
      <c r="I1821" s="2">
        <v>2775</v>
      </c>
      <c r="J1821" s="2">
        <v>13276027</v>
      </c>
      <c r="K1821" s="2">
        <v>1580898</v>
      </c>
      <c r="L1821" s="2">
        <v>2997</v>
      </c>
    </row>
    <row r="1822" spans="1:12">
      <c r="A1822" s="2">
        <v>1994</v>
      </c>
      <c r="B1822" s="2">
        <v>2</v>
      </c>
      <c r="C1822" s="2" t="s">
        <v>182</v>
      </c>
      <c r="D1822" s="2" t="s">
        <v>183</v>
      </c>
      <c r="E1822" s="2" t="s">
        <v>121</v>
      </c>
      <c r="F1822" s="2">
        <v>12150258</v>
      </c>
      <c r="G1822" s="2">
        <v>4905</v>
      </c>
      <c r="H1822" s="2">
        <v>2515211</v>
      </c>
      <c r="I1822" s="2">
        <v>1038</v>
      </c>
      <c r="J1822" s="2">
        <v>14820891</v>
      </c>
      <c r="K1822" s="2">
        <v>4242158</v>
      </c>
      <c r="L1822" s="2">
        <v>7548</v>
      </c>
    </row>
    <row r="1823" spans="1:12">
      <c r="A1823" s="2">
        <v>1994</v>
      </c>
      <c r="B1823" s="2">
        <v>2</v>
      </c>
      <c r="C1823" s="2" t="s">
        <v>182</v>
      </c>
      <c r="D1823" s="2" t="s">
        <v>183</v>
      </c>
      <c r="E1823" s="2" t="s">
        <v>289</v>
      </c>
      <c r="F1823" s="2">
        <v>491067</v>
      </c>
      <c r="G1823" s="2">
        <v>229</v>
      </c>
      <c r="H1823" s="2">
        <v>6873165</v>
      </c>
      <c r="I1823" s="2">
        <v>2325</v>
      </c>
      <c r="J1823" s="2">
        <v>7406526</v>
      </c>
      <c r="K1823" s="2">
        <v>1780301</v>
      </c>
      <c r="L1823" s="2">
        <v>3088</v>
      </c>
    </row>
    <row r="1824" spans="1:12">
      <c r="A1824" s="2">
        <v>1994</v>
      </c>
      <c r="B1824" s="2">
        <v>2</v>
      </c>
      <c r="C1824" s="2" t="s">
        <v>182</v>
      </c>
      <c r="D1824" s="2" t="s">
        <v>183</v>
      </c>
      <c r="E1824" s="2" t="s">
        <v>113</v>
      </c>
      <c r="F1824" s="2">
        <v>5563472</v>
      </c>
      <c r="G1824" s="2">
        <v>2690</v>
      </c>
      <c r="H1824" s="2">
        <v>3206491</v>
      </c>
      <c r="I1824" s="2">
        <v>1367</v>
      </c>
      <c r="J1824" s="2">
        <v>8769963</v>
      </c>
      <c r="K1824" s="2">
        <v>2840278</v>
      </c>
      <c r="L1824" s="2">
        <v>4993</v>
      </c>
    </row>
    <row r="1825" spans="1:12">
      <c r="A1825" s="2">
        <v>1994</v>
      </c>
      <c r="B1825" s="2">
        <v>2</v>
      </c>
      <c r="C1825" s="2" t="s">
        <v>182</v>
      </c>
      <c r="D1825" s="2" t="s">
        <v>184</v>
      </c>
      <c r="E1825" s="2" t="s">
        <v>122</v>
      </c>
      <c r="F1825" s="2">
        <v>0</v>
      </c>
      <c r="G1825" s="2">
        <v>0</v>
      </c>
      <c r="H1825" s="2">
        <v>15616</v>
      </c>
      <c r="I1825" s="2">
        <v>21</v>
      </c>
      <c r="J1825" s="2">
        <v>15616</v>
      </c>
      <c r="K1825" s="2">
        <v>15809</v>
      </c>
      <c r="L1825" s="2">
        <v>27</v>
      </c>
    </row>
    <row r="1826" spans="1:12">
      <c r="A1826" s="2">
        <v>1994</v>
      </c>
      <c r="B1826" s="2">
        <v>2</v>
      </c>
      <c r="C1826" s="2" t="s">
        <v>182</v>
      </c>
      <c r="D1826" s="2" t="s">
        <v>184</v>
      </c>
      <c r="E1826" s="2" t="s">
        <v>123</v>
      </c>
      <c r="F1826" s="2">
        <v>0</v>
      </c>
      <c r="G1826" s="2">
        <v>0</v>
      </c>
      <c r="H1826" s="2">
        <v>79504</v>
      </c>
      <c r="I1826" s="2">
        <v>64</v>
      </c>
      <c r="J1826" s="2">
        <v>79504</v>
      </c>
      <c r="K1826" s="2">
        <v>35902</v>
      </c>
      <c r="L1826" s="2">
        <v>71</v>
      </c>
    </row>
    <row r="1827" spans="1:12">
      <c r="A1827" s="2">
        <v>1994</v>
      </c>
      <c r="B1827" s="2">
        <v>2</v>
      </c>
      <c r="C1827" s="2" t="s">
        <v>182</v>
      </c>
      <c r="D1827" s="2" t="s">
        <v>184</v>
      </c>
      <c r="E1827" s="2" t="s">
        <v>124</v>
      </c>
      <c r="F1827" s="2">
        <v>0</v>
      </c>
      <c r="G1827" s="2">
        <v>0</v>
      </c>
      <c r="H1827" s="2">
        <v>198683</v>
      </c>
      <c r="I1827" s="2">
        <v>222</v>
      </c>
      <c r="J1827" s="2">
        <v>198683</v>
      </c>
      <c r="K1827" s="2">
        <v>124150</v>
      </c>
      <c r="L1827" s="2">
        <v>238</v>
      </c>
    </row>
    <row r="1828" spans="1:12">
      <c r="A1828" s="2">
        <v>1994</v>
      </c>
      <c r="B1828" s="2">
        <v>2</v>
      </c>
      <c r="C1828" s="2" t="s">
        <v>182</v>
      </c>
      <c r="D1828" s="2" t="s">
        <v>184</v>
      </c>
      <c r="E1828" s="2" t="s">
        <v>125</v>
      </c>
      <c r="F1828" s="2">
        <v>43386</v>
      </c>
      <c r="G1828" s="2">
        <v>25</v>
      </c>
      <c r="H1828" s="2">
        <v>428709</v>
      </c>
      <c r="I1828" s="2">
        <v>221</v>
      </c>
      <c r="J1828" s="2">
        <v>472095</v>
      </c>
      <c r="K1828" s="2">
        <v>186391</v>
      </c>
      <c r="L1828" s="2">
        <v>276</v>
      </c>
    </row>
    <row r="1829" spans="1:12">
      <c r="A1829" s="2">
        <v>1994</v>
      </c>
      <c r="B1829" s="2">
        <v>2</v>
      </c>
      <c r="C1829" s="2" t="s">
        <v>190</v>
      </c>
      <c r="D1829" s="2" t="s">
        <v>191</v>
      </c>
      <c r="E1829" s="2" t="s">
        <v>126</v>
      </c>
      <c r="F1829" s="2">
        <v>0</v>
      </c>
      <c r="G1829" s="2">
        <v>0</v>
      </c>
      <c r="H1829" s="2">
        <v>61122</v>
      </c>
      <c r="I1829" s="2">
        <v>11</v>
      </c>
      <c r="J1829" s="2">
        <v>61122</v>
      </c>
      <c r="K1829" s="2">
        <v>7204</v>
      </c>
      <c r="L1829" s="2">
        <v>14</v>
      </c>
    </row>
    <row r="1830" spans="1:12">
      <c r="A1830" s="2">
        <v>1994</v>
      </c>
      <c r="B1830" s="2">
        <v>2</v>
      </c>
      <c r="C1830" s="2" t="s">
        <v>190</v>
      </c>
      <c r="D1830" s="2" t="s">
        <v>191</v>
      </c>
      <c r="E1830" s="2" t="s">
        <v>127</v>
      </c>
      <c r="F1830" s="2">
        <v>0</v>
      </c>
      <c r="G1830" s="2">
        <v>0</v>
      </c>
      <c r="H1830" s="2">
        <v>7430846</v>
      </c>
      <c r="I1830" s="2">
        <v>896</v>
      </c>
      <c r="J1830" s="2">
        <v>7430846</v>
      </c>
      <c r="K1830" s="2">
        <v>465496</v>
      </c>
      <c r="L1830" s="2">
        <v>942</v>
      </c>
    </row>
    <row r="1831" spans="1:12">
      <c r="A1831" s="2">
        <v>1994</v>
      </c>
      <c r="B1831" s="2">
        <v>2</v>
      </c>
      <c r="C1831" s="2" t="s">
        <v>190</v>
      </c>
      <c r="D1831" s="2" t="s">
        <v>186</v>
      </c>
      <c r="E1831" s="2" t="s">
        <v>126</v>
      </c>
      <c r="F1831" s="2">
        <v>0</v>
      </c>
      <c r="G1831" s="2">
        <v>0</v>
      </c>
      <c r="H1831" s="2">
        <v>10212385</v>
      </c>
      <c r="I1831" s="2">
        <v>827</v>
      </c>
      <c r="J1831" s="2">
        <v>10212385</v>
      </c>
      <c r="K1831" s="2">
        <v>503816</v>
      </c>
      <c r="L1831" s="2">
        <v>1035</v>
      </c>
    </row>
    <row r="1832" spans="1:12">
      <c r="A1832" s="2">
        <v>1994</v>
      </c>
      <c r="B1832" s="2">
        <v>2</v>
      </c>
      <c r="C1832" s="2" t="s">
        <v>190</v>
      </c>
      <c r="D1832" s="2" t="s">
        <v>186</v>
      </c>
      <c r="E1832" s="2" t="s">
        <v>128</v>
      </c>
      <c r="F1832" s="2">
        <v>0</v>
      </c>
      <c r="G1832" s="2">
        <v>0</v>
      </c>
      <c r="H1832" s="2">
        <v>52600168</v>
      </c>
      <c r="I1832" s="2">
        <v>2703</v>
      </c>
      <c r="J1832" s="2">
        <v>52600168</v>
      </c>
      <c r="K1832" s="2">
        <v>1655820</v>
      </c>
      <c r="L1832" s="2">
        <v>3219</v>
      </c>
    </row>
    <row r="1833" spans="1:12">
      <c r="A1833" s="2">
        <v>1994</v>
      </c>
      <c r="B1833" s="2">
        <v>2</v>
      </c>
      <c r="C1833" s="2" t="s">
        <v>187</v>
      </c>
      <c r="D1833" s="2" t="s">
        <v>195</v>
      </c>
      <c r="E1833" s="2" t="s">
        <v>129</v>
      </c>
      <c r="F1833" s="2">
        <v>0</v>
      </c>
      <c r="G1833" s="2">
        <v>0</v>
      </c>
      <c r="H1833" s="2">
        <v>363823</v>
      </c>
      <c r="I1833" s="2">
        <v>104</v>
      </c>
      <c r="J1833" s="2">
        <v>363823</v>
      </c>
      <c r="K1833" s="2">
        <v>64847</v>
      </c>
      <c r="L1833" s="2">
        <v>122</v>
      </c>
    </row>
    <row r="1834" spans="1:12">
      <c r="A1834" s="2">
        <v>1994</v>
      </c>
      <c r="B1834" s="2">
        <v>2</v>
      </c>
      <c r="C1834" s="2" t="s">
        <v>187</v>
      </c>
      <c r="D1834" s="2" t="s">
        <v>196</v>
      </c>
      <c r="E1834" s="2" t="s">
        <v>136</v>
      </c>
      <c r="F1834" s="2">
        <v>0</v>
      </c>
      <c r="G1834" s="2">
        <v>0</v>
      </c>
      <c r="H1834" s="2">
        <v>53162</v>
      </c>
      <c r="I1834" s="2">
        <v>11</v>
      </c>
      <c r="J1834" s="2">
        <v>53162</v>
      </c>
      <c r="K1834" s="2">
        <v>27068</v>
      </c>
      <c r="L1834" s="2">
        <v>64</v>
      </c>
    </row>
    <row r="1835" spans="1:12">
      <c r="A1835" s="2">
        <v>1994</v>
      </c>
      <c r="B1835" s="2">
        <v>2</v>
      </c>
      <c r="C1835" s="2" t="s">
        <v>187</v>
      </c>
      <c r="D1835" s="2" t="s">
        <v>196</v>
      </c>
      <c r="E1835" s="2" t="s">
        <v>130</v>
      </c>
      <c r="F1835" s="2">
        <v>0</v>
      </c>
      <c r="G1835" s="2">
        <v>0</v>
      </c>
      <c r="H1835" s="2">
        <v>1244732</v>
      </c>
      <c r="I1835" s="2">
        <v>543</v>
      </c>
      <c r="J1835" s="2">
        <v>1244732</v>
      </c>
      <c r="K1835" s="2">
        <v>335349</v>
      </c>
      <c r="L1835" s="2">
        <v>665</v>
      </c>
    </row>
    <row r="1836" spans="1:12">
      <c r="A1836" s="2">
        <v>1994</v>
      </c>
      <c r="B1836" s="2">
        <v>2</v>
      </c>
      <c r="C1836" s="2" t="s">
        <v>197</v>
      </c>
      <c r="D1836" s="2" t="s">
        <v>11</v>
      </c>
      <c r="E1836" s="2" t="s">
        <v>131</v>
      </c>
      <c r="F1836" s="2">
        <v>0</v>
      </c>
      <c r="G1836" s="2">
        <v>0</v>
      </c>
      <c r="H1836" s="2">
        <v>2847777</v>
      </c>
      <c r="I1836" s="2">
        <v>689</v>
      </c>
      <c r="J1836" s="2">
        <v>2847777</v>
      </c>
      <c r="K1836" s="2">
        <v>496009</v>
      </c>
      <c r="L1836" s="2">
        <v>884</v>
      </c>
    </row>
    <row r="1837" spans="1:12">
      <c r="A1837" s="2">
        <v>1994</v>
      </c>
      <c r="B1837" s="2">
        <v>2</v>
      </c>
      <c r="C1837" s="2" t="s">
        <v>197</v>
      </c>
      <c r="D1837" s="2" t="s">
        <v>268</v>
      </c>
      <c r="E1837" s="2" t="s">
        <v>288</v>
      </c>
      <c r="F1837" s="2">
        <v>1529176</v>
      </c>
      <c r="G1837" s="2">
        <v>288</v>
      </c>
      <c r="H1837" s="2">
        <v>2167302</v>
      </c>
      <c r="I1837" s="2">
        <v>613</v>
      </c>
      <c r="J1837" s="2">
        <v>3696478</v>
      </c>
      <c r="K1837" s="2">
        <v>578242</v>
      </c>
      <c r="L1837" s="2">
        <v>1129</v>
      </c>
    </row>
    <row r="1838" spans="1:12">
      <c r="A1838" s="2">
        <v>1994</v>
      </c>
      <c r="B1838" s="2">
        <v>2</v>
      </c>
      <c r="C1838" s="2" t="s">
        <v>197</v>
      </c>
      <c r="D1838" s="2" t="s">
        <v>268</v>
      </c>
      <c r="E1838" s="2" t="s">
        <v>128</v>
      </c>
      <c r="F1838" s="2">
        <v>802328</v>
      </c>
      <c r="G1838" s="2">
        <v>217</v>
      </c>
      <c r="H1838" s="2">
        <v>3500061</v>
      </c>
      <c r="I1838" s="2">
        <v>1043</v>
      </c>
      <c r="J1838" s="2">
        <v>4302389</v>
      </c>
      <c r="K1838" s="2">
        <v>725122</v>
      </c>
      <c r="L1838" s="2">
        <v>1425</v>
      </c>
    </row>
    <row r="1839" spans="1:12">
      <c r="A1839" s="2">
        <v>1994</v>
      </c>
      <c r="B1839" s="2">
        <v>2</v>
      </c>
      <c r="C1839" s="2" t="s">
        <v>197</v>
      </c>
      <c r="D1839" s="2" t="s">
        <v>269</v>
      </c>
      <c r="E1839" s="2" t="s">
        <v>288</v>
      </c>
      <c r="F1839" s="2">
        <v>648365</v>
      </c>
      <c r="G1839" s="2">
        <v>151</v>
      </c>
      <c r="H1839" s="2">
        <v>0</v>
      </c>
      <c r="I1839" s="2">
        <v>1</v>
      </c>
      <c r="J1839" s="2">
        <v>648365</v>
      </c>
      <c r="K1839" s="2">
        <v>166383</v>
      </c>
      <c r="L1839" s="2">
        <v>287</v>
      </c>
    </row>
    <row r="1840" spans="1:12">
      <c r="A1840" s="2">
        <v>1994</v>
      </c>
      <c r="B1840" s="2">
        <v>2</v>
      </c>
      <c r="C1840" s="2" t="s">
        <v>197</v>
      </c>
      <c r="D1840" s="2" t="s">
        <v>269</v>
      </c>
      <c r="E1840" s="2" t="s">
        <v>132</v>
      </c>
      <c r="F1840" s="2">
        <v>306386</v>
      </c>
      <c r="G1840" s="2">
        <v>183</v>
      </c>
      <c r="H1840" s="2">
        <v>284295</v>
      </c>
      <c r="I1840" s="2">
        <v>252</v>
      </c>
      <c r="J1840" s="2">
        <v>590681</v>
      </c>
      <c r="K1840" s="2">
        <v>228344</v>
      </c>
      <c r="L1840" s="2">
        <v>468</v>
      </c>
    </row>
    <row r="1841" spans="1:12">
      <c r="A1841" s="2">
        <v>1994</v>
      </c>
      <c r="B1841" s="2">
        <v>2</v>
      </c>
      <c r="C1841" s="2" t="s">
        <v>197</v>
      </c>
      <c r="D1841" s="2" t="s">
        <v>109</v>
      </c>
      <c r="E1841" s="2" t="s">
        <v>132</v>
      </c>
      <c r="F1841" s="2">
        <v>0</v>
      </c>
      <c r="G1841" s="2">
        <v>0</v>
      </c>
      <c r="H1841" s="2">
        <v>6256926</v>
      </c>
      <c r="I1841" s="2">
        <v>1439</v>
      </c>
      <c r="J1841" s="2">
        <v>6256926</v>
      </c>
      <c r="K1841" s="2">
        <v>946932</v>
      </c>
      <c r="L1841" s="2">
        <v>1673</v>
      </c>
    </row>
    <row r="1842" spans="1:12">
      <c r="A1842" s="2">
        <v>1994</v>
      </c>
      <c r="B1842" s="2">
        <v>2</v>
      </c>
      <c r="C1842" s="2" t="s">
        <v>197</v>
      </c>
      <c r="D1842" s="2" t="s">
        <v>110</v>
      </c>
      <c r="E1842" s="2" t="s">
        <v>288</v>
      </c>
      <c r="F1842" s="2">
        <v>2275242</v>
      </c>
      <c r="G1842" s="2">
        <v>535</v>
      </c>
      <c r="H1842" s="2">
        <v>109794</v>
      </c>
      <c r="I1842" s="2">
        <v>21</v>
      </c>
      <c r="J1842" s="2">
        <v>2385036</v>
      </c>
      <c r="K1842" s="2">
        <v>421363</v>
      </c>
      <c r="L1842" s="2">
        <v>831</v>
      </c>
    </row>
    <row r="1843" spans="1:12">
      <c r="A1843" s="2">
        <v>1994</v>
      </c>
      <c r="B1843" s="2">
        <v>2</v>
      </c>
      <c r="C1843" s="2" t="s">
        <v>197</v>
      </c>
      <c r="D1843" s="2" t="s">
        <v>110</v>
      </c>
      <c r="E1843" s="2" t="s">
        <v>133</v>
      </c>
      <c r="F1843" s="2">
        <v>5948278</v>
      </c>
      <c r="G1843" s="2">
        <v>1567</v>
      </c>
      <c r="H1843" s="2">
        <v>0</v>
      </c>
      <c r="I1843" s="2">
        <v>0</v>
      </c>
      <c r="J1843" s="2">
        <v>6038278</v>
      </c>
      <c r="K1843" s="2">
        <v>964892</v>
      </c>
      <c r="L1843" s="2">
        <v>2035</v>
      </c>
    </row>
    <row r="1844" spans="1:12">
      <c r="A1844" s="2">
        <v>1994</v>
      </c>
      <c r="B1844" s="2">
        <v>3</v>
      </c>
      <c r="C1844" s="2" t="s">
        <v>276</v>
      </c>
      <c r="D1844" s="2" t="s">
        <v>276</v>
      </c>
      <c r="F1844" s="2">
        <v>0</v>
      </c>
      <c r="G1844" s="2">
        <v>1</v>
      </c>
      <c r="H1844" s="2">
        <v>0</v>
      </c>
      <c r="I1844" s="2">
        <v>1</v>
      </c>
      <c r="J1844" s="2">
        <v>0</v>
      </c>
      <c r="K1844" s="2">
        <v>1718</v>
      </c>
      <c r="L1844" s="2">
        <v>4</v>
      </c>
    </row>
    <row r="1845" spans="1:12">
      <c r="A1845" s="2">
        <v>1994</v>
      </c>
      <c r="B1845" s="2">
        <v>3</v>
      </c>
      <c r="C1845" s="2" t="s">
        <v>277</v>
      </c>
      <c r="D1845" s="2" t="s">
        <v>278</v>
      </c>
      <c r="E1845" s="2" t="s">
        <v>113</v>
      </c>
      <c r="F1845" s="2">
        <v>18019297</v>
      </c>
      <c r="G1845" s="2">
        <v>9539</v>
      </c>
      <c r="H1845" s="2">
        <v>12467653</v>
      </c>
      <c r="I1845" s="2">
        <v>4815</v>
      </c>
      <c r="J1845" s="2">
        <v>31011306</v>
      </c>
      <c r="K1845" s="2">
        <v>10113957</v>
      </c>
      <c r="L1845" s="2">
        <v>18595</v>
      </c>
    </row>
    <row r="1846" spans="1:12">
      <c r="A1846" s="2">
        <v>1994</v>
      </c>
      <c r="B1846" s="2">
        <v>3</v>
      </c>
      <c r="C1846" s="2" t="s">
        <v>277</v>
      </c>
      <c r="D1846" s="2" t="s">
        <v>278</v>
      </c>
      <c r="E1846" s="2" t="s">
        <v>114</v>
      </c>
      <c r="F1846" s="2">
        <v>644565</v>
      </c>
      <c r="G1846" s="2">
        <v>242</v>
      </c>
      <c r="H1846" s="2">
        <v>139825</v>
      </c>
      <c r="I1846" s="2">
        <v>81</v>
      </c>
      <c r="J1846" s="2">
        <v>793092</v>
      </c>
      <c r="K1846" s="2">
        <v>291526</v>
      </c>
      <c r="L1846" s="2">
        <v>474</v>
      </c>
    </row>
    <row r="1847" spans="1:12">
      <c r="A1847" s="2">
        <v>1994</v>
      </c>
      <c r="B1847" s="2">
        <v>3</v>
      </c>
      <c r="C1847" s="2" t="s">
        <v>277</v>
      </c>
      <c r="D1847" s="2" t="s">
        <v>278</v>
      </c>
      <c r="E1847" s="2" t="s">
        <v>115</v>
      </c>
      <c r="F1847" s="2">
        <v>6999445</v>
      </c>
      <c r="G1847" s="2">
        <v>5004</v>
      </c>
      <c r="H1847" s="2">
        <v>2299925</v>
      </c>
      <c r="I1847" s="2">
        <v>1070</v>
      </c>
      <c r="J1847" s="2">
        <v>9351430</v>
      </c>
      <c r="K1847" s="2">
        <v>3945619</v>
      </c>
      <c r="L1847" s="2">
        <v>8134</v>
      </c>
    </row>
    <row r="1848" spans="1:12">
      <c r="A1848" s="2">
        <v>1994</v>
      </c>
      <c r="B1848" s="2">
        <v>3</v>
      </c>
      <c r="C1848" s="2" t="s">
        <v>277</v>
      </c>
      <c r="D1848" s="2" t="s">
        <v>278</v>
      </c>
      <c r="E1848" s="2" t="s">
        <v>325</v>
      </c>
      <c r="F1848" s="2">
        <v>16283145</v>
      </c>
      <c r="G1848" s="2">
        <v>7941</v>
      </c>
      <c r="H1848" s="2">
        <v>11561857</v>
      </c>
      <c r="I1848" s="2">
        <v>3643</v>
      </c>
      <c r="J1848" s="2">
        <v>27924242</v>
      </c>
      <c r="K1848" s="2">
        <v>8103519</v>
      </c>
      <c r="L1848" s="2">
        <v>15161</v>
      </c>
    </row>
    <row r="1849" spans="1:12">
      <c r="A1849" s="2">
        <v>1994</v>
      </c>
      <c r="B1849" s="2">
        <v>3</v>
      </c>
      <c r="C1849" s="2" t="s">
        <v>277</v>
      </c>
      <c r="D1849" s="2" t="s">
        <v>279</v>
      </c>
      <c r="E1849" s="2" t="s">
        <v>116</v>
      </c>
      <c r="F1849" s="2">
        <v>736287</v>
      </c>
      <c r="G1849" s="2">
        <v>258</v>
      </c>
      <c r="H1849" s="2">
        <v>194454</v>
      </c>
      <c r="I1849" s="2">
        <v>176</v>
      </c>
      <c r="J1849" s="2">
        <v>931665</v>
      </c>
      <c r="K1849" s="2">
        <v>266383</v>
      </c>
      <c r="L1849" s="2">
        <v>513</v>
      </c>
    </row>
    <row r="1850" spans="1:12">
      <c r="A1850" s="2">
        <v>1994</v>
      </c>
      <c r="B1850" s="2">
        <v>3</v>
      </c>
      <c r="C1850" s="2" t="s">
        <v>277</v>
      </c>
      <c r="D1850" s="2" t="s">
        <v>279</v>
      </c>
      <c r="E1850" s="2" t="s">
        <v>117</v>
      </c>
      <c r="F1850" s="2">
        <v>3502168</v>
      </c>
      <c r="G1850" s="2">
        <v>1325</v>
      </c>
      <c r="H1850" s="2">
        <v>3823728</v>
      </c>
      <c r="I1850" s="2">
        <v>1807</v>
      </c>
      <c r="J1850" s="2">
        <v>7555863</v>
      </c>
      <c r="K1850" s="2">
        <v>2407384</v>
      </c>
      <c r="L1850" s="2">
        <v>4301</v>
      </c>
    </row>
    <row r="1851" spans="1:12">
      <c r="A1851" s="2">
        <v>1994</v>
      </c>
      <c r="B1851" s="2">
        <v>3</v>
      </c>
      <c r="C1851" s="2" t="s">
        <v>277</v>
      </c>
      <c r="D1851" s="2" t="s">
        <v>279</v>
      </c>
      <c r="E1851" s="2" t="s">
        <v>112</v>
      </c>
      <c r="F1851" s="2">
        <v>9285415</v>
      </c>
      <c r="G1851" s="2">
        <v>4375</v>
      </c>
      <c r="H1851" s="2">
        <v>4514406</v>
      </c>
      <c r="I1851" s="2">
        <v>2441</v>
      </c>
      <c r="J1851" s="2">
        <v>13924147</v>
      </c>
      <c r="K1851" s="2">
        <v>4806706</v>
      </c>
      <c r="L1851" s="2">
        <v>8914</v>
      </c>
    </row>
    <row r="1852" spans="1:12">
      <c r="A1852" s="2">
        <v>1994</v>
      </c>
      <c r="B1852" s="2">
        <v>3</v>
      </c>
      <c r="C1852" s="2" t="s">
        <v>277</v>
      </c>
      <c r="D1852" s="2" t="s">
        <v>279</v>
      </c>
      <c r="E1852" s="2" t="s">
        <v>325</v>
      </c>
      <c r="F1852" s="2">
        <v>11113272</v>
      </c>
      <c r="G1852" s="2">
        <v>4717</v>
      </c>
      <c r="H1852" s="2">
        <v>1397194</v>
      </c>
      <c r="I1852" s="2">
        <v>615</v>
      </c>
      <c r="J1852" s="2">
        <v>12562084</v>
      </c>
      <c r="K1852" s="2">
        <v>3653645</v>
      </c>
      <c r="L1852" s="2">
        <v>6871</v>
      </c>
    </row>
    <row r="1853" spans="1:12">
      <c r="A1853" s="2">
        <v>1994</v>
      </c>
      <c r="B1853" s="2">
        <v>3</v>
      </c>
      <c r="C1853" s="2" t="s">
        <v>277</v>
      </c>
      <c r="D1853" s="2" t="s">
        <v>280</v>
      </c>
      <c r="E1853" s="2" t="s">
        <v>112</v>
      </c>
      <c r="F1853" s="2">
        <v>80452</v>
      </c>
      <c r="G1853" s="2">
        <v>174</v>
      </c>
      <c r="H1853" s="2">
        <v>391096</v>
      </c>
      <c r="I1853" s="2">
        <v>601</v>
      </c>
      <c r="J1853" s="2">
        <v>1129518</v>
      </c>
      <c r="K1853" s="2">
        <v>807096</v>
      </c>
      <c r="L1853" s="2">
        <v>1868</v>
      </c>
    </row>
    <row r="1854" spans="1:12">
      <c r="A1854" s="2">
        <v>1994</v>
      </c>
      <c r="B1854" s="2">
        <v>3</v>
      </c>
      <c r="C1854" s="2" t="s">
        <v>277</v>
      </c>
      <c r="D1854" s="2" t="s">
        <v>281</v>
      </c>
      <c r="E1854" s="2" t="s">
        <v>287</v>
      </c>
      <c r="F1854" s="2">
        <v>3065161</v>
      </c>
      <c r="G1854" s="2">
        <v>3097</v>
      </c>
      <c r="H1854" s="2">
        <v>2135904</v>
      </c>
      <c r="I1854" s="2">
        <v>1297</v>
      </c>
      <c r="J1854" s="2">
        <v>5295563</v>
      </c>
      <c r="K1854" s="2">
        <v>2866653</v>
      </c>
      <c r="L1854" s="2">
        <v>5562</v>
      </c>
    </row>
    <row r="1855" spans="1:12">
      <c r="A1855" s="2">
        <v>1994</v>
      </c>
      <c r="B1855" s="2">
        <v>3</v>
      </c>
      <c r="C1855" s="2" t="s">
        <v>277</v>
      </c>
      <c r="D1855" s="2" t="s">
        <v>281</v>
      </c>
      <c r="E1855" s="2" t="s">
        <v>114</v>
      </c>
      <c r="F1855" s="2">
        <v>101934</v>
      </c>
      <c r="G1855" s="2">
        <v>94</v>
      </c>
      <c r="H1855" s="2">
        <v>138526</v>
      </c>
      <c r="I1855" s="2">
        <v>54</v>
      </c>
      <c r="J1855" s="2">
        <v>240460</v>
      </c>
      <c r="K1855" s="2">
        <v>102905</v>
      </c>
      <c r="L1855" s="2">
        <v>190</v>
      </c>
    </row>
    <row r="1856" spans="1:12">
      <c r="A1856" s="2">
        <v>1994</v>
      </c>
      <c r="B1856" s="2">
        <v>3</v>
      </c>
      <c r="C1856" s="2" t="s">
        <v>328</v>
      </c>
      <c r="D1856" s="2" t="s">
        <v>173</v>
      </c>
      <c r="E1856" s="2" t="s">
        <v>119</v>
      </c>
      <c r="F1856" s="2">
        <v>0</v>
      </c>
      <c r="G1856" s="2">
        <v>5</v>
      </c>
      <c r="H1856" s="2">
        <v>6116</v>
      </c>
      <c r="I1856" s="2">
        <v>15</v>
      </c>
      <c r="J1856" s="2">
        <v>10540</v>
      </c>
      <c r="K1856" s="2">
        <v>7931</v>
      </c>
      <c r="L1856" s="2">
        <v>27</v>
      </c>
    </row>
    <row r="1857" spans="1:12">
      <c r="A1857" s="2">
        <v>1994</v>
      </c>
      <c r="B1857" s="2">
        <v>3</v>
      </c>
      <c r="C1857" s="2" t="s">
        <v>328</v>
      </c>
      <c r="D1857" s="2" t="s">
        <v>181</v>
      </c>
      <c r="E1857" s="2" t="s">
        <v>120</v>
      </c>
      <c r="F1857" s="2">
        <v>0</v>
      </c>
      <c r="G1857" s="2">
        <v>0</v>
      </c>
      <c r="H1857" s="2">
        <v>975527</v>
      </c>
      <c r="I1857" s="2">
        <v>116</v>
      </c>
      <c r="J1857" s="2">
        <v>975527</v>
      </c>
      <c r="K1857" s="2">
        <v>67662</v>
      </c>
      <c r="L1857" s="2">
        <v>128</v>
      </c>
    </row>
    <row r="1858" spans="1:12">
      <c r="A1858" s="2">
        <v>1994</v>
      </c>
      <c r="B1858" s="2">
        <v>3</v>
      </c>
      <c r="C1858" s="2" t="s">
        <v>328</v>
      </c>
      <c r="D1858" s="2" t="s">
        <v>181</v>
      </c>
      <c r="E1858" s="2" t="s">
        <v>286</v>
      </c>
      <c r="F1858" s="2">
        <v>0</v>
      </c>
      <c r="G1858" s="2">
        <v>0</v>
      </c>
      <c r="H1858" s="2">
        <v>13643177</v>
      </c>
      <c r="I1858" s="2">
        <v>2755</v>
      </c>
      <c r="J1858" s="2">
        <v>13643177</v>
      </c>
      <c r="K1858" s="2">
        <v>1570913</v>
      </c>
      <c r="L1858" s="2">
        <v>2977</v>
      </c>
    </row>
    <row r="1859" spans="1:12">
      <c r="A1859" s="2">
        <v>1994</v>
      </c>
      <c r="B1859" s="2">
        <v>3</v>
      </c>
      <c r="C1859" s="2" t="s">
        <v>182</v>
      </c>
      <c r="D1859" s="2" t="s">
        <v>183</v>
      </c>
      <c r="E1859" s="2" t="s">
        <v>121</v>
      </c>
      <c r="F1859" s="2">
        <v>10260082</v>
      </c>
      <c r="G1859" s="2">
        <v>4869</v>
      </c>
      <c r="H1859" s="2">
        <v>2269282</v>
      </c>
      <c r="I1859" s="2">
        <v>1016</v>
      </c>
      <c r="J1859" s="2">
        <v>12609344</v>
      </c>
      <c r="K1859" s="2">
        <v>3869567</v>
      </c>
      <c r="L1859" s="2">
        <v>7499</v>
      </c>
    </row>
    <row r="1860" spans="1:12">
      <c r="A1860" s="2">
        <v>1994</v>
      </c>
      <c r="B1860" s="2">
        <v>3</v>
      </c>
      <c r="C1860" s="2" t="s">
        <v>182</v>
      </c>
      <c r="D1860" s="2" t="s">
        <v>183</v>
      </c>
      <c r="E1860" s="2" t="s">
        <v>289</v>
      </c>
      <c r="F1860" s="2">
        <v>492655</v>
      </c>
      <c r="G1860" s="2">
        <v>214</v>
      </c>
      <c r="H1860" s="2">
        <v>7094259</v>
      </c>
      <c r="I1860" s="2">
        <v>2382</v>
      </c>
      <c r="J1860" s="2">
        <v>7629522</v>
      </c>
      <c r="K1860" s="2">
        <v>1825377</v>
      </c>
      <c r="L1860" s="2">
        <v>3095</v>
      </c>
    </row>
    <row r="1861" spans="1:12">
      <c r="A1861" s="2">
        <v>1994</v>
      </c>
      <c r="B1861" s="2">
        <v>3</v>
      </c>
      <c r="C1861" s="2" t="s">
        <v>182</v>
      </c>
      <c r="D1861" s="2" t="s">
        <v>183</v>
      </c>
      <c r="E1861" s="2" t="s">
        <v>113</v>
      </c>
      <c r="F1861" s="2">
        <v>5404790</v>
      </c>
      <c r="G1861" s="2">
        <v>2645</v>
      </c>
      <c r="H1861" s="2">
        <v>3949096</v>
      </c>
      <c r="I1861" s="2">
        <v>1344</v>
      </c>
      <c r="J1861" s="2">
        <v>9361848</v>
      </c>
      <c r="K1861" s="2">
        <v>2751650</v>
      </c>
      <c r="L1861" s="2">
        <v>4935</v>
      </c>
    </row>
    <row r="1862" spans="1:12">
      <c r="A1862" s="2">
        <v>1994</v>
      </c>
      <c r="B1862" s="2">
        <v>3</v>
      </c>
      <c r="C1862" s="2" t="s">
        <v>182</v>
      </c>
      <c r="D1862" s="2" t="s">
        <v>184</v>
      </c>
      <c r="E1862" s="2" t="s">
        <v>122</v>
      </c>
      <c r="F1862" s="2">
        <v>0</v>
      </c>
      <c r="G1862" s="2">
        <v>0</v>
      </c>
      <c r="H1862" s="2">
        <v>50</v>
      </c>
      <c r="I1862" s="2">
        <v>33</v>
      </c>
      <c r="J1862" s="2">
        <v>50</v>
      </c>
      <c r="K1862" s="2">
        <v>2795</v>
      </c>
      <c r="L1862" s="2">
        <v>38</v>
      </c>
    </row>
    <row r="1863" spans="1:12">
      <c r="A1863" s="2">
        <v>1994</v>
      </c>
      <c r="B1863" s="2">
        <v>3</v>
      </c>
      <c r="C1863" s="2" t="s">
        <v>182</v>
      </c>
      <c r="D1863" s="2" t="s">
        <v>184</v>
      </c>
      <c r="E1863" s="2" t="s">
        <v>123</v>
      </c>
      <c r="F1863" s="2">
        <v>0</v>
      </c>
      <c r="G1863" s="2">
        <v>0</v>
      </c>
      <c r="H1863" s="2">
        <v>63360</v>
      </c>
      <c r="I1863" s="2">
        <v>62</v>
      </c>
      <c r="J1863" s="2">
        <v>63360</v>
      </c>
      <c r="K1863" s="2">
        <v>35268</v>
      </c>
      <c r="L1863" s="2">
        <v>69</v>
      </c>
    </row>
    <row r="1864" spans="1:12">
      <c r="A1864" s="2">
        <v>1994</v>
      </c>
      <c r="B1864" s="2">
        <v>3</v>
      </c>
      <c r="C1864" s="2" t="s">
        <v>182</v>
      </c>
      <c r="D1864" s="2" t="s">
        <v>184</v>
      </c>
      <c r="E1864" s="2" t="s">
        <v>124</v>
      </c>
      <c r="F1864" s="2">
        <v>0</v>
      </c>
      <c r="G1864" s="2">
        <v>0</v>
      </c>
      <c r="H1864" s="2">
        <v>206247</v>
      </c>
      <c r="I1864" s="2">
        <v>213</v>
      </c>
      <c r="J1864" s="2">
        <v>206247</v>
      </c>
      <c r="K1864" s="2">
        <v>114955</v>
      </c>
      <c r="L1864" s="2">
        <v>227</v>
      </c>
    </row>
    <row r="1865" spans="1:12">
      <c r="A1865" s="2">
        <v>1994</v>
      </c>
      <c r="B1865" s="2">
        <v>3</v>
      </c>
      <c r="C1865" s="2" t="s">
        <v>182</v>
      </c>
      <c r="D1865" s="2" t="s">
        <v>184</v>
      </c>
      <c r="E1865" s="2" t="s">
        <v>125</v>
      </c>
      <c r="F1865" s="2">
        <v>32340</v>
      </c>
      <c r="G1865" s="2">
        <v>27</v>
      </c>
      <c r="H1865" s="2">
        <v>483691</v>
      </c>
      <c r="I1865" s="2">
        <v>224</v>
      </c>
      <c r="J1865" s="2">
        <v>516031</v>
      </c>
      <c r="K1865" s="2">
        <v>198179</v>
      </c>
      <c r="L1865" s="2">
        <v>281</v>
      </c>
    </row>
    <row r="1866" spans="1:12">
      <c r="A1866" s="2">
        <v>1994</v>
      </c>
      <c r="B1866" s="2">
        <v>3</v>
      </c>
      <c r="C1866" s="2" t="s">
        <v>190</v>
      </c>
      <c r="D1866" s="2" t="s">
        <v>191</v>
      </c>
      <c r="E1866" s="2" t="s">
        <v>126</v>
      </c>
      <c r="F1866" s="2">
        <v>0</v>
      </c>
      <c r="G1866" s="2">
        <v>0</v>
      </c>
      <c r="H1866" s="2">
        <v>65506</v>
      </c>
      <c r="I1866" s="2">
        <v>13</v>
      </c>
      <c r="J1866" s="2">
        <v>65506</v>
      </c>
      <c r="K1866" s="2">
        <v>7725</v>
      </c>
      <c r="L1866" s="2">
        <v>16</v>
      </c>
    </row>
    <row r="1867" spans="1:12">
      <c r="A1867" s="2">
        <v>1994</v>
      </c>
      <c r="B1867" s="2">
        <v>3</v>
      </c>
      <c r="C1867" s="2" t="s">
        <v>190</v>
      </c>
      <c r="D1867" s="2" t="s">
        <v>191</v>
      </c>
      <c r="E1867" s="2" t="s">
        <v>127</v>
      </c>
      <c r="F1867" s="2">
        <v>0</v>
      </c>
      <c r="G1867" s="2">
        <v>0</v>
      </c>
      <c r="H1867" s="2">
        <v>7887201</v>
      </c>
      <c r="I1867" s="2">
        <v>920</v>
      </c>
      <c r="J1867" s="2">
        <v>7887201</v>
      </c>
      <c r="K1867" s="2">
        <v>472586</v>
      </c>
      <c r="L1867" s="2">
        <v>966</v>
      </c>
    </row>
    <row r="1868" spans="1:12">
      <c r="A1868" s="2">
        <v>1994</v>
      </c>
      <c r="B1868" s="2">
        <v>3</v>
      </c>
      <c r="C1868" s="2" t="s">
        <v>190</v>
      </c>
      <c r="D1868" s="2" t="s">
        <v>186</v>
      </c>
      <c r="E1868" s="2" t="s">
        <v>126</v>
      </c>
      <c r="F1868" s="2">
        <v>0</v>
      </c>
      <c r="G1868" s="2">
        <v>0</v>
      </c>
      <c r="H1868" s="2">
        <v>10573966</v>
      </c>
      <c r="I1868" s="2">
        <v>812</v>
      </c>
      <c r="J1868" s="2">
        <v>10573966</v>
      </c>
      <c r="K1868" s="2">
        <v>509623</v>
      </c>
      <c r="L1868" s="2">
        <v>1005</v>
      </c>
    </row>
    <row r="1869" spans="1:12">
      <c r="A1869" s="2">
        <v>1994</v>
      </c>
      <c r="B1869" s="2">
        <v>3</v>
      </c>
      <c r="C1869" s="2" t="s">
        <v>190</v>
      </c>
      <c r="D1869" s="2" t="s">
        <v>186</v>
      </c>
      <c r="E1869" s="2" t="s">
        <v>128</v>
      </c>
      <c r="F1869" s="2">
        <v>0</v>
      </c>
      <c r="G1869" s="2">
        <v>0</v>
      </c>
      <c r="H1869" s="2">
        <v>54697420</v>
      </c>
      <c r="I1869" s="2">
        <v>2741</v>
      </c>
      <c r="J1869" s="2">
        <v>54697420</v>
      </c>
      <c r="K1869" s="2">
        <v>1647363</v>
      </c>
      <c r="L1869" s="2">
        <v>3267</v>
      </c>
    </row>
    <row r="1870" spans="1:12">
      <c r="A1870" s="2">
        <v>1994</v>
      </c>
      <c r="B1870" s="2">
        <v>3</v>
      </c>
      <c r="C1870" s="2" t="s">
        <v>187</v>
      </c>
      <c r="D1870" s="2" t="s">
        <v>195</v>
      </c>
      <c r="E1870" s="2" t="s">
        <v>129</v>
      </c>
      <c r="F1870" s="2">
        <v>0</v>
      </c>
      <c r="G1870" s="2">
        <v>0</v>
      </c>
      <c r="H1870" s="2">
        <v>265836</v>
      </c>
      <c r="I1870" s="2">
        <v>106</v>
      </c>
      <c r="J1870" s="2">
        <v>265836</v>
      </c>
      <c r="K1870" s="2">
        <v>63548</v>
      </c>
      <c r="L1870" s="2">
        <v>124</v>
      </c>
    </row>
    <row r="1871" spans="1:12">
      <c r="A1871" s="2">
        <v>1994</v>
      </c>
      <c r="B1871" s="2">
        <v>3</v>
      </c>
      <c r="C1871" s="2" t="s">
        <v>187</v>
      </c>
      <c r="D1871" s="2" t="s">
        <v>196</v>
      </c>
      <c r="E1871" s="2" t="s">
        <v>136</v>
      </c>
      <c r="F1871" s="2">
        <v>0</v>
      </c>
      <c r="G1871" s="2">
        <v>0</v>
      </c>
      <c r="H1871" s="2">
        <v>56202</v>
      </c>
      <c r="I1871" s="2">
        <v>11</v>
      </c>
      <c r="J1871" s="2">
        <v>56202</v>
      </c>
      <c r="K1871" s="2">
        <v>13091</v>
      </c>
      <c r="L1871" s="2">
        <v>48</v>
      </c>
    </row>
    <row r="1872" spans="1:12">
      <c r="A1872" s="2">
        <v>1994</v>
      </c>
      <c r="B1872" s="2">
        <v>3</v>
      </c>
      <c r="C1872" s="2" t="s">
        <v>187</v>
      </c>
      <c r="D1872" s="2" t="s">
        <v>196</v>
      </c>
      <c r="E1872" s="2" t="s">
        <v>130</v>
      </c>
      <c r="F1872" s="2">
        <v>0</v>
      </c>
      <c r="G1872" s="2">
        <v>0</v>
      </c>
      <c r="H1872" s="2">
        <v>1031000</v>
      </c>
      <c r="I1872" s="2">
        <v>529</v>
      </c>
      <c r="J1872" s="2">
        <v>1031000</v>
      </c>
      <c r="K1872" s="2">
        <v>325658</v>
      </c>
      <c r="L1872" s="2">
        <v>651</v>
      </c>
    </row>
    <row r="1873" spans="1:12">
      <c r="A1873" s="2">
        <v>1994</v>
      </c>
      <c r="B1873" s="2">
        <v>3</v>
      </c>
      <c r="C1873" s="2" t="s">
        <v>197</v>
      </c>
      <c r="D1873" s="2" t="s">
        <v>11</v>
      </c>
      <c r="E1873" s="2" t="s">
        <v>131</v>
      </c>
      <c r="F1873" s="2">
        <v>0</v>
      </c>
      <c r="G1873" s="2">
        <v>0</v>
      </c>
      <c r="H1873" s="2">
        <v>4652389</v>
      </c>
      <c r="I1873" s="2">
        <v>671</v>
      </c>
      <c r="J1873" s="2">
        <v>4652389</v>
      </c>
      <c r="K1873" s="2">
        <v>503365</v>
      </c>
      <c r="L1873" s="2">
        <v>867</v>
      </c>
    </row>
    <row r="1874" spans="1:12">
      <c r="A1874" s="2">
        <v>1994</v>
      </c>
      <c r="B1874" s="2">
        <v>3</v>
      </c>
      <c r="C1874" s="2" t="s">
        <v>197</v>
      </c>
      <c r="D1874" s="2" t="s">
        <v>268</v>
      </c>
      <c r="E1874" s="2" t="s">
        <v>288</v>
      </c>
      <c r="F1874" s="2">
        <v>1634400</v>
      </c>
      <c r="G1874" s="2">
        <v>302</v>
      </c>
      <c r="H1874" s="2">
        <v>1998013</v>
      </c>
      <c r="I1874" s="2">
        <v>620</v>
      </c>
      <c r="J1874" s="2">
        <v>3632413</v>
      </c>
      <c r="K1874" s="2">
        <v>559878</v>
      </c>
      <c r="L1874" s="2">
        <v>1149</v>
      </c>
    </row>
    <row r="1875" spans="1:12">
      <c r="A1875" s="2">
        <v>1994</v>
      </c>
      <c r="B1875" s="2">
        <v>3</v>
      </c>
      <c r="C1875" s="2" t="s">
        <v>197</v>
      </c>
      <c r="D1875" s="2" t="s">
        <v>268</v>
      </c>
      <c r="E1875" s="2" t="s">
        <v>128</v>
      </c>
      <c r="F1875" s="2">
        <v>771214</v>
      </c>
      <c r="G1875" s="2">
        <v>217</v>
      </c>
      <c r="H1875" s="2">
        <v>4648474</v>
      </c>
      <c r="I1875" s="2">
        <v>1037</v>
      </c>
      <c r="J1875" s="2">
        <v>5419688</v>
      </c>
      <c r="K1875" s="2">
        <v>729791</v>
      </c>
      <c r="L1875" s="2">
        <v>1417</v>
      </c>
    </row>
    <row r="1876" spans="1:12">
      <c r="A1876" s="2">
        <v>1994</v>
      </c>
      <c r="B1876" s="2">
        <v>3</v>
      </c>
      <c r="C1876" s="2" t="s">
        <v>197</v>
      </c>
      <c r="D1876" s="2" t="s">
        <v>269</v>
      </c>
      <c r="E1876" s="2" t="s">
        <v>288</v>
      </c>
      <c r="F1876" s="2">
        <v>365289</v>
      </c>
      <c r="G1876" s="2">
        <v>174</v>
      </c>
      <c r="H1876" s="2">
        <v>0</v>
      </c>
      <c r="I1876" s="2">
        <v>1</v>
      </c>
      <c r="J1876" s="2">
        <v>365289</v>
      </c>
      <c r="K1876" s="2">
        <v>127158</v>
      </c>
      <c r="L1876" s="2">
        <v>262</v>
      </c>
    </row>
    <row r="1877" spans="1:12">
      <c r="A1877" s="2">
        <v>1994</v>
      </c>
      <c r="B1877" s="2">
        <v>3</v>
      </c>
      <c r="C1877" s="2" t="s">
        <v>197</v>
      </c>
      <c r="D1877" s="2" t="s">
        <v>269</v>
      </c>
      <c r="E1877" s="2" t="s">
        <v>132</v>
      </c>
      <c r="F1877" s="2">
        <v>163768</v>
      </c>
      <c r="G1877" s="2">
        <v>179</v>
      </c>
      <c r="H1877" s="2">
        <v>341305</v>
      </c>
      <c r="I1877" s="2">
        <v>172</v>
      </c>
      <c r="J1877" s="2">
        <v>505073</v>
      </c>
      <c r="K1877" s="2">
        <v>207791</v>
      </c>
      <c r="L1877" s="2">
        <v>421</v>
      </c>
    </row>
    <row r="1878" spans="1:12">
      <c r="A1878" s="2">
        <v>1994</v>
      </c>
      <c r="B1878" s="2">
        <v>3</v>
      </c>
      <c r="C1878" s="2" t="s">
        <v>197</v>
      </c>
      <c r="D1878" s="2" t="s">
        <v>109</v>
      </c>
      <c r="E1878" s="2" t="s">
        <v>132</v>
      </c>
      <c r="F1878" s="2">
        <v>0</v>
      </c>
      <c r="G1878" s="2">
        <v>0</v>
      </c>
      <c r="H1878" s="2">
        <v>6323256</v>
      </c>
      <c r="I1878" s="2">
        <v>1435</v>
      </c>
      <c r="J1878" s="2">
        <v>6323256</v>
      </c>
      <c r="K1878" s="2">
        <v>909199</v>
      </c>
      <c r="L1878" s="2">
        <v>1660</v>
      </c>
    </row>
    <row r="1879" spans="1:12">
      <c r="A1879" s="2">
        <v>1994</v>
      </c>
      <c r="B1879" s="2">
        <v>3</v>
      </c>
      <c r="C1879" s="2" t="s">
        <v>197</v>
      </c>
      <c r="D1879" s="2" t="s">
        <v>110</v>
      </c>
      <c r="E1879" s="2" t="s">
        <v>288</v>
      </c>
      <c r="F1879" s="2">
        <v>2282682</v>
      </c>
      <c r="G1879" s="2">
        <v>523</v>
      </c>
      <c r="H1879" s="2">
        <v>116335</v>
      </c>
      <c r="I1879" s="2">
        <v>21</v>
      </c>
      <c r="J1879" s="2">
        <v>2399017</v>
      </c>
      <c r="K1879" s="2">
        <v>434300</v>
      </c>
      <c r="L1879" s="2">
        <v>817</v>
      </c>
    </row>
    <row r="1880" spans="1:12">
      <c r="A1880" s="2">
        <v>1994</v>
      </c>
      <c r="B1880" s="2">
        <v>3</v>
      </c>
      <c r="C1880" s="2" t="s">
        <v>197</v>
      </c>
      <c r="D1880" s="2" t="s">
        <v>110</v>
      </c>
      <c r="E1880" s="2" t="s">
        <v>133</v>
      </c>
      <c r="F1880" s="2">
        <v>5943891</v>
      </c>
      <c r="G1880" s="2">
        <v>1541</v>
      </c>
      <c r="H1880" s="2">
        <v>0</v>
      </c>
      <c r="I1880" s="2">
        <v>0</v>
      </c>
      <c r="J1880" s="2">
        <v>6045443</v>
      </c>
      <c r="K1880" s="2">
        <v>980453</v>
      </c>
      <c r="L1880" s="2">
        <v>2011</v>
      </c>
    </row>
    <row r="1881" spans="1:12">
      <c r="A1881" s="2">
        <v>1994</v>
      </c>
      <c r="B1881" s="2">
        <v>4</v>
      </c>
      <c r="C1881" s="2" t="s">
        <v>276</v>
      </c>
      <c r="D1881" s="2" t="s">
        <v>276</v>
      </c>
      <c r="F1881" s="2">
        <v>0</v>
      </c>
      <c r="G1881" s="2">
        <v>1</v>
      </c>
      <c r="H1881" s="2">
        <v>0</v>
      </c>
      <c r="I1881" s="2">
        <v>0</v>
      </c>
      <c r="J1881" s="2">
        <v>0</v>
      </c>
      <c r="K1881" s="2">
        <v>550</v>
      </c>
      <c r="L1881" s="2">
        <v>3</v>
      </c>
    </row>
    <row r="1882" spans="1:12">
      <c r="A1882" s="2">
        <v>1994</v>
      </c>
      <c r="B1882" s="2">
        <v>4</v>
      </c>
      <c r="C1882" s="2" t="s">
        <v>277</v>
      </c>
      <c r="D1882" s="2" t="s">
        <v>278</v>
      </c>
      <c r="E1882" s="2" t="s">
        <v>113</v>
      </c>
      <c r="F1882" s="2">
        <v>17805849</v>
      </c>
      <c r="G1882" s="2">
        <v>9679</v>
      </c>
      <c r="H1882" s="2">
        <v>12474455</v>
      </c>
      <c r="I1882" s="2">
        <v>4785</v>
      </c>
      <c r="J1882" s="2">
        <v>30926710</v>
      </c>
      <c r="K1882" s="2">
        <v>10106031</v>
      </c>
      <c r="L1882" s="2">
        <v>18789</v>
      </c>
    </row>
    <row r="1883" spans="1:12">
      <c r="A1883" s="2">
        <v>1994</v>
      </c>
      <c r="B1883" s="2">
        <v>4</v>
      </c>
      <c r="C1883" s="2" t="s">
        <v>277</v>
      </c>
      <c r="D1883" s="2" t="s">
        <v>278</v>
      </c>
      <c r="E1883" s="2" t="s">
        <v>114</v>
      </c>
      <c r="F1883" s="2">
        <v>357554</v>
      </c>
      <c r="G1883" s="2">
        <v>256</v>
      </c>
      <c r="H1883" s="2">
        <v>153115</v>
      </c>
      <c r="I1883" s="2">
        <v>78</v>
      </c>
      <c r="J1883" s="2">
        <v>537948</v>
      </c>
      <c r="K1883" s="2">
        <v>250692</v>
      </c>
      <c r="L1883" s="2">
        <v>476</v>
      </c>
    </row>
    <row r="1884" spans="1:12">
      <c r="A1884" s="2">
        <v>1994</v>
      </c>
      <c r="B1884" s="2">
        <v>4</v>
      </c>
      <c r="C1884" s="2" t="s">
        <v>277</v>
      </c>
      <c r="D1884" s="2" t="s">
        <v>278</v>
      </c>
      <c r="E1884" s="2" t="s">
        <v>115</v>
      </c>
      <c r="F1884" s="2">
        <v>6403720</v>
      </c>
      <c r="G1884" s="2">
        <v>4517</v>
      </c>
      <c r="H1884" s="2">
        <v>2149591</v>
      </c>
      <c r="I1884" s="2">
        <v>1000</v>
      </c>
      <c r="J1884" s="2">
        <v>8602215</v>
      </c>
      <c r="K1884" s="2">
        <v>3693959</v>
      </c>
      <c r="L1884" s="2">
        <v>7522</v>
      </c>
    </row>
    <row r="1885" spans="1:12">
      <c r="A1885" s="2">
        <v>1994</v>
      </c>
      <c r="B1885" s="2">
        <v>4</v>
      </c>
      <c r="C1885" s="2" t="s">
        <v>277</v>
      </c>
      <c r="D1885" s="2" t="s">
        <v>278</v>
      </c>
      <c r="E1885" s="2" t="s">
        <v>325</v>
      </c>
      <c r="F1885" s="2">
        <v>16747786</v>
      </c>
      <c r="G1885" s="2">
        <v>7947</v>
      </c>
      <c r="H1885" s="2">
        <v>12076704</v>
      </c>
      <c r="I1885" s="2">
        <v>3861</v>
      </c>
      <c r="J1885" s="2">
        <v>29174362</v>
      </c>
      <c r="K1885" s="2">
        <v>8125099</v>
      </c>
      <c r="L1885" s="2">
        <v>15350</v>
      </c>
    </row>
    <row r="1886" spans="1:12">
      <c r="A1886" s="2">
        <v>1994</v>
      </c>
      <c r="B1886" s="2">
        <v>4</v>
      </c>
      <c r="C1886" s="2" t="s">
        <v>277</v>
      </c>
      <c r="D1886" s="2" t="s">
        <v>279</v>
      </c>
      <c r="E1886" s="2" t="s">
        <v>116</v>
      </c>
      <c r="F1886" s="2">
        <v>721891</v>
      </c>
      <c r="G1886" s="2">
        <v>247</v>
      </c>
      <c r="H1886" s="2">
        <v>239430</v>
      </c>
      <c r="I1886" s="2">
        <v>187</v>
      </c>
      <c r="J1886" s="2">
        <v>962856</v>
      </c>
      <c r="K1886" s="2">
        <v>268538</v>
      </c>
      <c r="L1886" s="2">
        <v>516</v>
      </c>
    </row>
    <row r="1887" spans="1:12">
      <c r="A1887" s="2">
        <v>1994</v>
      </c>
      <c r="B1887" s="2">
        <v>4</v>
      </c>
      <c r="C1887" s="2" t="s">
        <v>277</v>
      </c>
      <c r="D1887" s="2" t="s">
        <v>279</v>
      </c>
      <c r="E1887" s="2" t="s">
        <v>117</v>
      </c>
      <c r="F1887" s="2">
        <v>3513449</v>
      </c>
      <c r="G1887" s="2">
        <v>1349</v>
      </c>
      <c r="H1887" s="2">
        <v>3479873</v>
      </c>
      <c r="I1887" s="2">
        <v>1698</v>
      </c>
      <c r="J1887" s="2">
        <v>7195771</v>
      </c>
      <c r="K1887" s="2">
        <v>2202612</v>
      </c>
      <c r="L1887" s="2">
        <v>4147</v>
      </c>
    </row>
    <row r="1888" spans="1:12">
      <c r="A1888" s="2">
        <v>1994</v>
      </c>
      <c r="B1888" s="2">
        <v>4</v>
      </c>
      <c r="C1888" s="2" t="s">
        <v>277</v>
      </c>
      <c r="D1888" s="2" t="s">
        <v>279</v>
      </c>
      <c r="E1888" s="2" t="s">
        <v>112</v>
      </c>
      <c r="F1888" s="2">
        <v>9815939</v>
      </c>
      <c r="G1888" s="2">
        <v>4288</v>
      </c>
      <c r="H1888" s="2">
        <v>4644995</v>
      </c>
      <c r="I1888" s="2">
        <v>2532</v>
      </c>
      <c r="J1888" s="2">
        <v>14523339</v>
      </c>
      <c r="K1888" s="2">
        <v>4694870</v>
      </c>
      <c r="L1888" s="2">
        <v>8849</v>
      </c>
    </row>
    <row r="1889" spans="1:12">
      <c r="A1889" s="2">
        <v>1994</v>
      </c>
      <c r="B1889" s="2">
        <v>4</v>
      </c>
      <c r="C1889" s="2" t="s">
        <v>277</v>
      </c>
      <c r="D1889" s="2" t="s">
        <v>279</v>
      </c>
      <c r="E1889" s="2" t="s">
        <v>325</v>
      </c>
      <c r="F1889" s="2">
        <v>10921855</v>
      </c>
      <c r="G1889" s="2">
        <v>4571</v>
      </c>
      <c r="H1889" s="2">
        <v>1540885</v>
      </c>
      <c r="I1889" s="2">
        <v>585</v>
      </c>
      <c r="J1889" s="2">
        <v>12510443</v>
      </c>
      <c r="K1889" s="2">
        <v>3486774</v>
      </c>
      <c r="L1889" s="2">
        <v>6678</v>
      </c>
    </row>
    <row r="1890" spans="1:12">
      <c r="A1890" s="2">
        <v>1994</v>
      </c>
      <c r="B1890" s="2">
        <v>4</v>
      </c>
      <c r="C1890" s="2" t="s">
        <v>277</v>
      </c>
      <c r="D1890" s="2" t="s">
        <v>280</v>
      </c>
      <c r="E1890" s="2" t="s">
        <v>112</v>
      </c>
      <c r="F1890" s="2">
        <v>88711</v>
      </c>
      <c r="G1890" s="2">
        <v>178</v>
      </c>
      <c r="H1890" s="2">
        <v>544185</v>
      </c>
      <c r="I1890" s="2">
        <v>627</v>
      </c>
      <c r="J1890" s="2">
        <v>1114330</v>
      </c>
      <c r="K1890" s="2">
        <v>831299</v>
      </c>
      <c r="L1890" s="2">
        <v>1856</v>
      </c>
    </row>
    <row r="1891" spans="1:12">
      <c r="A1891" s="2">
        <v>1994</v>
      </c>
      <c r="B1891" s="2">
        <v>4</v>
      </c>
      <c r="C1891" s="2" t="s">
        <v>277</v>
      </c>
      <c r="D1891" s="2" t="s">
        <v>281</v>
      </c>
      <c r="E1891" s="2" t="s">
        <v>287</v>
      </c>
      <c r="F1891" s="2">
        <v>3558391</v>
      </c>
      <c r="G1891" s="2">
        <v>3193</v>
      </c>
      <c r="H1891" s="2">
        <v>2123933</v>
      </c>
      <c r="I1891" s="2">
        <v>1148</v>
      </c>
      <c r="J1891" s="2">
        <v>5742881</v>
      </c>
      <c r="K1891" s="2">
        <v>2844135</v>
      </c>
      <c r="L1891" s="2">
        <v>5456</v>
      </c>
    </row>
    <row r="1892" spans="1:12">
      <c r="A1892" s="2">
        <v>1994</v>
      </c>
      <c r="B1892" s="2">
        <v>4</v>
      </c>
      <c r="C1892" s="2" t="s">
        <v>277</v>
      </c>
      <c r="D1892" s="2" t="s">
        <v>281</v>
      </c>
      <c r="E1892" s="2" t="s">
        <v>114</v>
      </c>
      <c r="F1892" s="2">
        <v>97553</v>
      </c>
      <c r="G1892" s="2">
        <v>94</v>
      </c>
      <c r="H1892" s="2">
        <v>128344</v>
      </c>
      <c r="I1892" s="2">
        <v>55</v>
      </c>
      <c r="J1892" s="2">
        <v>225897</v>
      </c>
      <c r="K1892" s="2">
        <v>94535</v>
      </c>
      <c r="L1892" s="2">
        <v>184</v>
      </c>
    </row>
    <row r="1893" spans="1:12">
      <c r="A1893" s="2">
        <v>1994</v>
      </c>
      <c r="B1893" s="2">
        <v>4</v>
      </c>
      <c r="C1893" s="2" t="s">
        <v>328</v>
      </c>
      <c r="D1893" s="2" t="s">
        <v>173</v>
      </c>
      <c r="E1893" s="2" t="s">
        <v>119</v>
      </c>
      <c r="F1893" s="2">
        <v>0</v>
      </c>
      <c r="G1893" s="2">
        <v>1</v>
      </c>
      <c r="H1893" s="2">
        <v>6998</v>
      </c>
      <c r="I1893" s="2">
        <v>9</v>
      </c>
      <c r="J1893" s="2">
        <v>10238</v>
      </c>
      <c r="K1893" s="2">
        <v>6835</v>
      </c>
      <c r="L1893" s="2">
        <v>14</v>
      </c>
    </row>
    <row r="1894" spans="1:12">
      <c r="A1894" s="2">
        <v>1994</v>
      </c>
      <c r="B1894" s="2">
        <v>4</v>
      </c>
      <c r="C1894" s="2" t="s">
        <v>328</v>
      </c>
      <c r="D1894" s="2" t="s">
        <v>181</v>
      </c>
      <c r="E1894" s="2" t="s">
        <v>120</v>
      </c>
      <c r="F1894" s="2">
        <v>0</v>
      </c>
      <c r="G1894" s="2">
        <v>0</v>
      </c>
      <c r="H1894" s="2">
        <v>857749</v>
      </c>
      <c r="I1894" s="2">
        <v>117</v>
      </c>
      <c r="J1894" s="2">
        <v>857749</v>
      </c>
      <c r="K1894" s="2">
        <v>67311</v>
      </c>
      <c r="L1894" s="2">
        <v>129</v>
      </c>
    </row>
    <row r="1895" spans="1:12">
      <c r="A1895" s="2">
        <v>1994</v>
      </c>
      <c r="B1895" s="2">
        <v>4</v>
      </c>
      <c r="C1895" s="2" t="s">
        <v>328</v>
      </c>
      <c r="D1895" s="2" t="s">
        <v>181</v>
      </c>
      <c r="E1895" s="2" t="s">
        <v>286</v>
      </c>
      <c r="F1895" s="2">
        <v>0</v>
      </c>
      <c r="G1895" s="2">
        <v>0</v>
      </c>
      <c r="H1895" s="2">
        <v>11847747</v>
      </c>
      <c r="I1895" s="2">
        <v>2807</v>
      </c>
      <c r="J1895" s="2">
        <v>11847747</v>
      </c>
      <c r="K1895" s="2">
        <v>1495251</v>
      </c>
      <c r="L1895" s="2">
        <v>3031</v>
      </c>
    </row>
    <row r="1896" spans="1:12">
      <c r="A1896" s="2">
        <v>1994</v>
      </c>
      <c r="B1896" s="2">
        <v>4</v>
      </c>
      <c r="C1896" s="2" t="s">
        <v>182</v>
      </c>
      <c r="D1896" s="2" t="s">
        <v>183</v>
      </c>
      <c r="E1896" s="2" t="s">
        <v>121</v>
      </c>
      <c r="F1896" s="2">
        <v>10705809</v>
      </c>
      <c r="G1896" s="2">
        <v>4447</v>
      </c>
      <c r="H1896" s="2">
        <v>2002137</v>
      </c>
      <c r="I1896" s="2">
        <v>922</v>
      </c>
      <c r="J1896" s="2">
        <v>12725526</v>
      </c>
      <c r="K1896" s="2">
        <v>3663927</v>
      </c>
      <c r="L1896" s="2">
        <v>6848</v>
      </c>
    </row>
    <row r="1897" spans="1:12">
      <c r="A1897" s="2">
        <v>1994</v>
      </c>
      <c r="B1897" s="2">
        <v>4</v>
      </c>
      <c r="C1897" s="2" t="s">
        <v>182</v>
      </c>
      <c r="D1897" s="2" t="s">
        <v>183</v>
      </c>
      <c r="E1897" s="2" t="s">
        <v>289</v>
      </c>
      <c r="F1897" s="2">
        <v>489402</v>
      </c>
      <c r="G1897" s="2">
        <v>270</v>
      </c>
      <c r="H1897" s="2">
        <v>6902866</v>
      </c>
      <c r="I1897" s="2">
        <v>2336</v>
      </c>
      <c r="J1897" s="2">
        <v>7410224</v>
      </c>
      <c r="K1897" s="2">
        <v>1687821</v>
      </c>
      <c r="L1897" s="2">
        <v>3114</v>
      </c>
    </row>
    <row r="1898" spans="1:12">
      <c r="A1898" s="2">
        <v>1994</v>
      </c>
      <c r="B1898" s="2">
        <v>4</v>
      </c>
      <c r="C1898" s="2" t="s">
        <v>182</v>
      </c>
      <c r="D1898" s="2" t="s">
        <v>183</v>
      </c>
      <c r="E1898" s="2" t="s">
        <v>113</v>
      </c>
      <c r="F1898" s="2">
        <v>5149976</v>
      </c>
      <c r="G1898" s="2">
        <v>2663</v>
      </c>
      <c r="H1898" s="2">
        <v>3724025</v>
      </c>
      <c r="I1898" s="2">
        <v>1207</v>
      </c>
      <c r="J1898" s="2">
        <v>8880561</v>
      </c>
      <c r="K1898" s="2">
        <v>2605447</v>
      </c>
      <c r="L1898" s="2">
        <v>4763</v>
      </c>
    </row>
    <row r="1899" spans="1:12">
      <c r="A1899" s="2">
        <v>1994</v>
      </c>
      <c r="B1899" s="2">
        <v>4</v>
      </c>
      <c r="C1899" s="2" t="s">
        <v>182</v>
      </c>
      <c r="D1899" s="2" t="s">
        <v>184</v>
      </c>
      <c r="E1899" s="2" t="s">
        <v>123</v>
      </c>
      <c r="F1899" s="2">
        <v>0</v>
      </c>
      <c r="G1899" s="2">
        <v>0</v>
      </c>
      <c r="H1899" s="2">
        <v>76478</v>
      </c>
      <c r="I1899" s="2">
        <v>62</v>
      </c>
      <c r="J1899" s="2">
        <v>76478</v>
      </c>
      <c r="K1899" s="2">
        <v>36386</v>
      </c>
      <c r="L1899" s="2">
        <v>69</v>
      </c>
    </row>
    <row r="1900" spans="1:12">
      <c r="A1900" s="2">
        <v>1994</v>
      </c>
      <c r="B1900" s="2">
        <v>4</v>
      </c>
      <c r="C1900" s="2" t="s">
        <v>182</v>
      </c>
      <c r="D1900" s="2" t="s">
        <v>184</v>
      </c>
      <c r="E1900" s="2" t="s">
        <v>124</v>
      </c>
      <c r="F1900" s="2">
        <v>0</v>
      </c>
      <c r="G1900" s="2">
        <v>0</v>
      </c>
      <c r="H1900" s="2">
        <v>195995</v>
      </c>
      <c r="I1900" s="2">
        <v>199</v>
      </c>
      <c r="J1900" s="2">
        <v>195995</v>
      </c>
      <c r="K1900" s="2">
        <v>101419</v>
      </c>
      <c r="L1900" s="2">
        <v>216</v>
      </c>
    </row>
    <row r="1901" spans="1:12">
      <c r="A1901" s="2">
        <v>1994</v>
      </c>
      <c r="B1901" s="2">
        <v>4</v>
      </c>
      <c r="C1901" s="2" t="s">
        <v>182</v>
      </c>
      <c r="D1901" s="2" t="s">
        <v>184</v>
      </c>
      <c r="E1901" s="2" t="s">
        <v>125</v>
      </c>
      <c r="F1901" s="2">
        <v>23869</v>
      </c>
      <c r="G1901" s="2">
        <v>19</v>
      </c>
      <c r="H1901" s="2">
        <v>448243</v>
      </c>
      <c r="I1901" s="2">
        <v>241</v>
      </c>
      <c r="J1901" s="2">
        <v>472112</v>
      </c>
      <c r="K1901" s="2">
        <v>194847</v>
      </c>
      <c r="L1901" s="2">
        <v>298</v>
      </c>
    </row>
    <row r="1902" spans="1:12">
      <c r="A1902" s="2">
        <v>1994</v>
      </c>
      <c r="B1902" s="2">
        <v>4</v>
      </c>
      <c r="C1902" s="2" t="s">
        <v>190</v>
      </c>
      <c r="D1902" s="2" t="s">
        <v>191</v>
      </c>
      <c r="E1902" s="2" t="s">
        <v>126</v>
      </c>
      <c r="F1902" s="2">
        <v>0</v>
      </c>
      <c r="G1902" s="2">
        <v>0</v>
      </c>
      <c r="H1902" s="2">
        <v>106129</v>
      </c>
      <c r="I1902" s="2">
        <v>13</v>
      </c>
      <c r="J1902" s="2">
        <v>106129</v>
      </c>
      <c r="K1902" s="2">
        <v>9749</v>
      </c>
      <c r="L1902" s="2">
        <v>16</v>
      </c>
    </row>
    <row r="1903" spans="1:12">
      <c r="A1903" s="2">
        <v>1994</v>
      </c>
      <c r="B1903" s="2">
        <v>4</v>
      </c>
      <c r="C1903" s="2" t="s">
        <v>190</v>
      </c>
      <c r="D1903" s="2" t="s">
        <v>191</v>
      </c>
      <c r="E1903" s="2" t="s">
        <v>127</v>
      </c>
      <c r="F1903" s="2">
        <v>0</v>
      </c>
      <c r="G1903" s="2">
        <v>0</v>
      </c>
      <c r="H1903" s="2">
        <v>8688060</v>
      </c>
      <c r="I1903" s="2">
        <v>905</v>
      </c>
      <c r="J1903" s="2">
        <v>8688060</v>
      </c>
      <c r="K1903" s="2">
        <v>468887</v>
      </c>
      <c r="L1903" s="2">
        <v>964</v>
      </c>
    </row>
    <row r="1904" spans="1:12">
      <c r="A1904" s="2">
        <v>1994</v>
      </c>
      <c r="B1904" s="2">
        <v>4</v>
      </c>
      <c r="C1904" s="2" t="s">
        <v>190</v>
      </c>
      <c r="D1904" s="2" t="s">
        <v>186</v>
      </c>
      <c r="E1904" s="2" t="s">
        <v>126</v>
      </c>
      <c r="F1904" s="2">
        <v>0</v>
      </c>
      <c r="G1904" s="2">
        <v>0</v>
      </c>
      <c r="H1904" s="2">
        <v>11342730</v>
      </c>
      <c r="I1904" s="2">
        <v>823</v>
      </c>
      <c r="J1904" s="2">
        <v>11342730</v>
      </c>
      <c r="K1904" s="2">
        <v>528713</v>
      </c>
      <c r="L1904" s="2">
        <v>1011</v>
      </c>
    </row>
    <row r="1905" spans="1:12">
      <c r="A1905" s="2">
        <v>1994</v>
      </c>
      <c r="B1905" s="2">
        <v>4</v>
      </c>
      <c r="C1905" s="2" t="s">
        <v>190</v>
      </c>
      <c r="D1905" s="2" t="s">
        <v>186</v>
      </c>
      <c r="E1905" s="2" t="s">
        <v>128</v>
      </c>
      <c r="F1905" s="2">
        <v>0</v>
      </c>
      <c r="G1905" s="2">
        <v>0</v>
      </c>
      <c r="H1905" s="2">
        <v>54463595</v>
      </c>
      <c r="I1905" s="2">
        <v>2648</v>
      </c>
      <c r="J1905" s="2">
        <v>54463595</v>
      </c>
      <c r="K1905" s="2">
        <v>1582782</v>
      </c>
      <c r="L1905" s="2">
        <v>3152</v>
      </c>
    </row>
    <row r="1906" spans="1:12">
      <c r="A1906" s="2">
        <v>1994</v>
      </c>
      <c r="B1906" s="2">
        <v>4</v>
      </c>
      <c r="C1906" s="2" t="s">
        <v>187</v>
      </c>
      <c r="D1906" s="2" t="s">
        <v>195</v>
      </c>
      <c r="E1906" s="2" t="s">
        <v>129</v>
      </c>
      <c r="F1906" s="2">
        <v>0</v>
      </c>
      <c r="G1906" s="2">
        <v>0</v>
      </c>
      <c r="H1906" s="2">
        <v>439971</v>
      </c>
      <c r="I1906" s="2">
        <v>99</v>
      </c>
      <c r="J1906" s="2">
        <v>439971</v>
      </c>
      <c r="K1906" s="2">
        <v>63700</v>
      </c>
      <c r="L1906" s="2">
        <v>118</v>
      </c>
    </row>
    <row r="1907" spans="1:12">
      <c r="A1907" s="2">
        <v>1994</v>
      </c>
      <c r="B1907" s="2">
        <v>4</v>
      </c>
      <c r="C1907" s="2" t="s">
        <v>187</v>
      </c>
      <c r="D1907" s="2" t="s">
        <v>196</v>
      </c>
      <c r="E1907" s="2" t="s">
        <v>136</v>
      </c>
      <c r="F1907" s="2">
        <v>0</v>
      </c>
      <c r="G1907" s="2">
        <v>0</v>
      </c>
      <c r="H1907" s="2">
        <v>0</v>
      </c>
      <c r="I1907" s="2">
        <v>12</v>
      </c>
      <c r="J1907" s="2">
        <v>0</v>
      </c>
      <c r="K1907" s="2">
        <v>15084</v>
      </c>
      <c r="L1907" s="2">
        <v>58</v>
      </c>
    </row>
    <row r="1908" spans="1:12">
      <c r="A1908" s="2">
        <v>1994</v>
      </c>
      <c r="B1908" s="2">
        <v>4</v>
      </c>
      <c r="C1908" s="2" t="s">
        <v>187</v>
      </c>
      <c r="D1908" s="2" t="s">
        <v>196</v>
      </c>
      <c r="E1908" s="2" t="s">
        <v>130</v>
      </c>
      <c r="F1908" s="2">
        <v>0</v>
      </c>
      <c r="G1908" s="2">
        <v>0</v>
      </c>
      <c r="H1908" s="2">
        <v>1330292</v>
      </c>
      <c r="I1908" s="2">
        <v>523</v>
      </c>
      <c r="J1908" s="2">
        <v>1330292</v>
      </c>
      <c r="K1908" s="2">
        <v>328588</v>
      </c>
      <c r="L1908" s="2">
        <v>641</v>
      </c>
    </row>
    <row r="1909" spans="1:12">
      <c r="A1909" s="2">
        <v>1994</v>
      </c>
      <c r="B1909" s="2">
        <v>4</v>
      </c>
      <c r="C1909" s="2" t="s">
        <v>197</v>
      </c>
      <c r="D1909" s="2" t="s">
        <v>11</v>
      </c>
      <c r="E1909" s="2" t="s">
        <v>131</v>
      </c>
      <c r="F1909" s="2">
        <v>0</v>
      </c>
      <c r="G1909" s="2">
        <v>0</v>
      </c>
      <c r="H1909" s="2">
        <v>3287136</v>
      </c>
      <c r="I1909" s="2">
        <v>680</v>
      </c>
      <c r="J1909" s="2">
        <v>3287136</v>
      </c>
      <c r="K1909" s="2">
        <v>491731</v>
      </c>
      <c r="L1909" s="2">
        <v>874</v>
      </c>
    </row>
    <row r="1910" spans="1:12">
      <c r="A1910" s="2">
        <v>1994</v>
      </c>
      <c r="B1910" s="2">
        <v>4</v>
      </c>
      <c r="C1910" s="2" t="s">
        <v>197</v>
      </c>
      <c r="D1910" s="2" t="s">
        <v>268</v>
      </c>
      <c r="E1910" s="2" t="s">
        <v>288</v>
      </c>
      <c r="F1910" s="2">
        <v>1356054</v>
      </c>
      <c r="G1910" s="2">
        <v>307</v>
      </c>
      <c r="H1910" s="2">
        <v>2292234</v>
      </c>
      <c r="I1910" s="2">
        <v>615</v>
      </c>
      <c r="J1910" s="2">
        <v>3648288</v>
      </c>
      <c r="K1910" s="2">
        <v>578685</v>
      </c>
      <c r="L1910" s="2">
        <v>1146</v>
      </c>
    </row>
    <row r="1911" spans="1:12">
      <c r="A1911" s="2">
        <v>1994</v>
      </c>
      <c r="B1911" s="2">
        <v>4</v>
      </c>
      <c r="C1911" s="2" t="s">
        <v>197</v>
      </c>
      <c r="D1911" s="2" t="s">
        <v>268</v>
      </c>
      <c r="E1911" s="2" t="s">
        <v>128</v>
      </c>
      <c r="F1911" s="2">
        <v>634772</v>
      </c>
      <c r="G1911" s="2">
        <v>207</v>
      </c>
      <c r="H1911" s="2">
        <v>4823501</v>
      </c>
      <c r="I1911" s="2">
        <v>1040</v>
      </c>
      <c r="J1911" s="2">
        <v>5458273</v>
      </c>
      <c r="K1911" s="2">
        <v>742194</v>
      </c>
      <c r="L1911" s="2">
        <v>1417</v>
      </c>
    </row>
    <row r="1912" spans="1:12">
      <c r="A1912" s="2">
        <v>1994</v>
      </c>
      <c r="B1912" s="2">
        <v>4</v>
      </c>
      <c r="C1912" s="2" t="s">
        <v>197</v>
      </c>
      <c r="D1912" s="2" t="s">
        <v>269</v>
      </c>
      <c r="E1912" s="2" t="s">
        <v>288</v>
      </c>
      <c r="F1912" s="2">
        <v>309862</v>
      </c>
      <c r="G1912" s="2">
        <v>187</v>
      </c>
      <c r="H1912" s="2">
        <v>0</v>
      </c>
      <c r="I1912" s="2">
        <v>1</v>
      </c>
      <c r="J1912" s="2">
        <v>309862</v>
      </c>
      <c r="K1912" s="2">
        <v>144746</v>
      </c>
      <c r="L1912" s="2">
        <v>277</v>
      </c>
    </row>
    <row r="1913" spans="1:12">
      <c r="A1913" s="2">
        <v>1994</v>
      </c>
      <c r="B1913" s="2">
        <v>4</v>
      </c>
      <c r="C1913" s="2" t="s">
        <v>197</v>
      </c>
      <c r="D1913" s="2" t="s">
        <v>269</v>
      </c>
      <c r="E1913" s="2" t="s">
        <v>132</v>
      </c>
      <c r="F1913" s="2">
        <v>193989</v>
      </c>
      <c r="G1913" s="2">
        <v>180</v>
      </c>
      <c r="H1913" s="2">
        <v>321079</v>
      </c>
      <c r="I1913" s="2">
        <v>163</v>
      </c>
      <c r="J1913" s="2">
        <v>515068</v>
      </c>
      <c r="K1913" s="2">
        <v>199936</v>
      </c>
      <c r="L1913" s="2">
        <v>411</v>
      </c>
    </row>
    <row r="1914" spans="1:12">
      <c r="A1914" s="2">
        <v>1994</v>
      </c>
      <c r="B1914" s="2">
        <v>4</v>
      </c>
      <c r="C1914" s="2" t="s">
        <v>197</v>
      </c>
      <c r="D1914" s="2" t="s">
        <v>109</v>
      </c>
      <c r="E1914" s="2" t="s">
        <v>132</v>
      </c>
      <c r="F1914" s="2">
        <v>0</v>
      </c>
      <c r="G1914" s="2">
        <v>0</v>
      </c>
      <c r="H1914" s="2">
        <v>6855879</v>
      </c>
      <c r="I1914" s="2">
        <v>1399</v>
      </c>
      <c r="J1914" s="2">
        <v>6855879</v>
      </c>
      <c r="K1914" s="2">
        <v>923102</v>
      </c>
      <c r="L1914" s="2">
        <v>1613</v>
      </c>
    </row>
    <row r="1915" spans="1:12">
      <c r="A1915" s="2">
        <v>1994</v>
      </c>
      <c r="B1915" s="2">
        <v>4</v>
      </c>
      <c r="C1915" s="2" t="s">
        <v>197</v>
      </c>
      <c r="D1915" s="2" t="s">
        <v>110</v>
      </c>
      <c r="E1915" s="2" t="s">
        <v>288</v>
      </c>
      <c r="F1915" s="2">
        <v>1998061</v>
      </c>
      <c r="G1915" s="2">
        <v>490</v>
      </c>
      <c r="H1915" s="2">
        <v>63215</v>
      </c>
      <c r="I1915" s="2">
        <v>21</v>
      </c>
      <c r="J1915" s="2">
        <v>2061276</v>
      </c>
      <c r="K1915" s="2">
        <v>396216</v>
      </c>
      <c r="L1915" s="2">
        <v>774</v>
      </c>
    </row>
    <row r="1916" spans="1:12">
      <c r="A1916" s="2">
        <v>1994</v>
      </c>
      <c r="B1916" s="2">
        <v>4</v>
      </c>
      <c r="C1916" s="2" t="s">
        <v>197</v>
      </c>
      <c r="D1916" s="2" t="s">
        <v>110</v>
      </c>
      <c r="E1916" s="2" t="s">
        <v>133</v>
      </c>
      <c r="F1916" s="2">
        <v>6096338</v>
      </c>
      <c r="G1916" s="2">
        <v>1441</v>
      </c>
      <c r="H1916" s="2">
        <v>0</v>
      </c>
      <c r="I1916" s="2">
        <v>0</v>
      </c>
      <c r="J1916" s="2">
        <v>6184683</v>
      </c>
      <c r="K1916" s="2">
        <v>897448</v>
      </c>
      <c r="L1916" s="2">
        <v>1878</v>
      </c>
    </row>
    <row r="1917" spans="1:12">
      <c r="A1917" s="2">
        <v>1995</v>
      </c>
      <c r="B1917" s="2">
        <v>1</v>
      </c>
      <c r="C1917" s="2" t="s">
        <v>277</v>
      </c>
      <c r="D1917" s="2" t="s">
        <v>278</v>
      </c>
      <c r="E1917" s="2" t="s">
        <v>113</v>
      </c>
      <c r="F1917" s="2">
        <v>18401399</v>
      </c>
      <c r="G1917" s="2">
        <v>9401</v>
      </c>
      <c r="H1917" s="2">
        <v>11324341</v>
      </c>
      <c r="I1917" s="2">
        <v>4677</v>
      </c>
      <c r="J1917" s="2">
        <v>30314819</v>
      </c>
      <c r="K1917" s="2">
        <v>9973603</v>
      </c>
      <c r="L1917" s="2">
        <v>18181</v>
      </c>
    </row>
    <row r="1918" spans="1:12">
      <c r="A1918" s="2">
        <v>1995</v>
      </c>
      <c r="B1918" s="2">
        <v>1</v>
      </c>
      <c r="C1918" s="2" t="s">
        <v>277</v>
      </c>
      <c r="D1918" s="2" t="s">
        <v>278</v>
      </c>
      <c r="E1918" s="2" t="s">
        <v>114</v>
      </c>
      <c r="F1918" s="2">
        <v>333587</v>
      </c>
      <c r="G1918" s="2">
        <v>233</v>
      </c>
      <c r="H1918" s="2">
        <v>150836</v>
      </c>
      <c r="I1918" s="2">
        <v>83</v>
      </c>
      <c r="J1918" s="2">
        <v>486053</v>
      </c>
      <c r="K1918" s="2">
        <v>234795</v>
      </c>
      <c r="L1918" s="2">
        <v>454</v>
      </c>
    </row>
    <row r="1919" spans="1:12">
      <c r="A1919" s="2">
        <v>1995</v>
      </c>
      <c r="B1919" s="2">
        <v>1</v>
      </c>
      <c r="C1919" s="2" t="s">
        <v>277</v>
      </c>
      <c r="D1919" s="2" t="s">
        <v>278</v>
      </c>
      <c r="E1919" s="2" t="s">
        <v>115</v>
      </c>
      <c r="F1919" s="2">
        <v>6746362</v>
      </c>
      <c r="G1919" s="2">
        <v>4331</v>
      </c>
      <c r="H1919" s="2">
        <v>2089548</v>
      </c>
      <c r="I1919" s="2">
        <v>980</v>
      </c>
      <c r="J1919" s="2">
        <v>8869273</v>
      </c>
      <c r="K1919" s="2">
        <v>3792806</v>
      </c>
      <c r="L1919" s="2">
        <v>7240</v>
      </c>
    </row>
    <row r="1920" spans="1:12">
      <c r="A1920" s="2">
        <v>1995</v>
      </c>
      <c r="B1920" s="2">
        <v>1</v>
      </c>
      <c r="C1920" s="2" t="s">
        <v>277</v>
      </c>
      <c r="D1920" s="2" t="s">
        <v>278</v>
      </c>
      <c r="E1920" s="2" t="s">
        <v>325</v>
      </c>
      <c r="F1920" s="2">
        <v>18582423</v>
      </c>
      <c r="G1920" s="2">
        <v>7697</v>
      </c>
      <c r="H1920" s="2">
        <v>11871101</v>
      </c>
      <c r="I1920" s="2">
        <v>3894</v>
      </c>
      <c r="J1920" s="2">
        <v>30643919</v>
      </c>
      <c r="K1920" s="2">
        <v>8570889</v>
      </c>
      <c r="L1920" s="2">
        <v>15115</v>
      </c>
    </row>
    <row r="1921" spans="1:12">
      <c r="A1921" s="2">
        <v>1995</v>
      </c>
      <c r="B1921" s="2">
        <v>1</v>
      </c>
      <c r="C1921" s="2" t="s">
        <v>277</v>
      </c>
      <c r="D1921" s="2" t="s">
        <v>279</v>
      </c>
      <c r="E1921" s="2" t="s">
        <v>116</v>
      </c>
      <c r="F1921" s="2">
        <v>612879</v>
      </c>
      <c r="G1921" s="2">
        <v>240</v>
      </c>
      <c r="H1921" s="2">
        <v>186532</v>
      </c>
      <c r="I1921" s="2">
        <v>179</v>
      </c>
      <c r="J1921" s="2">
        <v>799411</v>
      </c>
      <c r="K1921" s="2">
        <v>283204</v>
      </c>
      <c r="L1921" s="2">
        <v>500</v>
      </c>
    </row>
    <row r="1922" spans="1:12">
      <c r="A1922" s="2">
        <v>1995</v>
      </c>
      <c r="B1922" s="2">
        <v>1</v>
      </c>
      <c r="C1922" s="2" t="s">
        <v>277</v>
      </c>
      <c r="D1922" s="2" t="s">
        <v>279</v>
      </c>
      <c r="E1922" s="2" t="s">
        <v>117</v>
      </c>
      <c r="F1922" s="2">
        <v>3344873</v>
      </c>
      <c r="G1922" s="2">
        <v>1310</v>
      </c>
      <c r="H1922" s="2">
        <v>3181378</v>
      </c>
      <c r="I1922" s="2">
        <v>1429</v>
      </c>
      <c r="J1922" s="2">
        <v>6721192</v>
      </c>
      <c r="K1922" s="2">
        <v>2112619</v>
      </c>
      <c r="L1922" s="2">
        <v>3807</v>
      </c>
    </row>
    <row r="1923" spans="1:12">
      <c r="A1923" s="2">
        <v>1995</v>
      </c>
      <c r="B1923" s="2">
        <v>1</v>
      </c>
      <c r="C1923" s="2" t="s">
        <v>277</v>
      </c>
      <c r="D1923" s="2" t="s">
        <v>279</v>
      </c>
      <c r="E1923" s="2" t="s">
        <v>112</v>
      </c>
      <c r="F1923" s="2">
        <v>10537851</v>
      </c>
      <c r="G1923" s="2">
        <v>4247</v>
      </c>
      <c r="H1923" s="2">
        <v>4230551</v>
      </c>
      <c r="I1923" s="2">
        <v>2320</v>
      </c>
      <c r="J1923" s="2">
        <v>14795168</v>
      </c>
      <c r="K1923" s="2">
        <v>4731427</v>
      </c>
      <c r="L1923" s="2">
        <v>8539</v>
      </c>
    </row>
    <row r="1924" spans="1:12">
      <c r="A1924" s="2">
        <v>1995</v>
      </c>
      <c r="B1924" s="2">
        <v>1</v>
      </c>
      <c r="C1924" s="2" t="s">
        <v>277</v>
      </c>
      <c r="D1924" s="2" t="s">
        <v>279</v>
      </c>
      <c r="E1924" s="2" t="s">
        <v>325</v>
      </c>
      <c r="F1924" s="2">
        <v>11191308</v>
      </c>
      <c r="G1924" s="2">
        <v>4361</v>
      </c>
      <c r="H1924" s="2">
        <v>1296962</v>
      </c>
      <c r="I1924" s="2">
        <v>554</v>
      </c>
      <c r="J1924" s="2">
        <v>12502639</v>
      </c>
      <c r="K1924" s="2">
        <v>3500921</v>
      </c>
      <c r="L1924" s="2">
        <v>6341</v>
      </c>
    </row>
    <row r="1925" spans="1:12">
      <c r="A1925" s="2">
        <v>1995</v>
      </c>
      <c r="B1925" s="2">
        <v>1</v>
      </c>
      <c r="C1925" s="2" t="s">
        <v>277</v>
      </c>
      <c r="D1925" s="2" t="s">
        <v>280</v>
      </c>
      <c r="E1925" s="2" t="s">
        <v>112</v>
      </c>
      <c r="F1925" s="2">
        <v>117217</v>
      </c>
      <c r="G1925" s="2">
        <v>193</v>
      </c>
      <c r="H1925" s="2">
        <v>511265</v>
      </c>
      <c r="I1925" s="2">
        <v>512</v>
      </c>
      <c r="J1925" s="2">
        <v>1031162</v>
      </c>
      <c r="K1925" s="2">
        <v>833057</v>
      </c>
      <c r="L1925" s="2">
        <v>1769</v>
      </c>
    </row>
    <row r="1926" spans="1:12">
      <c r="A1926" s="2">
        <v>1995</v>
      </c>
      <c r="B1926" s="2">
        <v>1</v>
      </c>
      <c r="C1926" s="2" t="s">
        <v>277</v>
      </c>
      <c r="D1926" s="2" t="s">
        <v>281</v>
      </c>
      <c r="E1926" s="2" t="s">
        <v>287</v>
      </c>
      <c r="F1926" s="2">
        <v>4181231</v>
      </c>
      <c r="G1926" s="2">
        <v>3381</v>
      </c>
      <c r="H1926" s="2">
        <v>1846184</v>
      </c>
      <c r="I1926" s="2">
        <v>1148</v>
      </c>
      <c r="J1926" s="2">
        <v>6088084</v>
      </c>
      <c r="K1926" s="2">
        <v>2998242</v>
      </c>
      <c r="L1926" s="2">
        <v>5652</v>
      </c>
    </row>
    <row r="1927" spans="1:12">
      <c r="A1927" s="2">
        <v>1995</v>
      </c>
      <c r="B1927" s="2">
        <v>1</v>
      </c>
      <c r="C1927" s="2" t="s">
        <v>277</v>
      </c>
      <c r="D1927" s="2" t="s">
        <v>281</v>
      </c>
      <c r="E1927" s="2" t="s">
        <v>114</v>
      </c>
      <c r="F1927" s="2">
        <v>115350</v>
      </c>
      <c r="G1927" s="2">
        <v>79</v>
      </c>
      <c r="H1927" s="2">
        <v>126233</v>
      </c>
      <c r="I1927" s="2">
        <v>60</v>
      </c>
      <c r="J1927" s="2">
        <v>241583</v>
      </c>
      <c r="K1927" s="2">
        <v>95328</v>
      </c>
      <c r="L1927" s="2">
        <v>175</v>
      </c>
    </row>
    <row r="1928" spans="1:12">
      <c r="A1928" s="2">
        <v>1995</v>
      </c>
      <c r="B1928" s="2">
        <v>1</v>
      </c>
      <c r="C1928" s="2" t="s">
        <v>328</v>
      </c>
      <c r="D1928" s="2" t="s">
        <v>173</v>
      </c>
      <c r="E1928" s="2" t="s">
        <v>119</v>
      </c>
      <c r="F1928" s="2">
        <v>0</v>
      </c>
      <c r="G1928" s="2">
        <v>1</v>
      </c>
      <c r="H1928" s="2">
        <v>6843</v>
      </c>
      <c r="I1928" s="2">
        <v>9</v>
      </c>
      <c r="J1928" s="2">
        <v>9464</v>
      </c>
      <c r="K1928" s="2">
        <v>6933</v>
      </c>
      <c r="L1928" s="2">
        <v>14</v>
      </c>
    </row>
    <row r="1929" spans="1:12">
      <c r="A1929" s="2">
        <v>1995</v>
      </c>
      <c r="B1929" s="2">
        <v>1</v>
      </c>
      <c r="C1929" s="2" t="s">
        <v>328</v>
      </c>
      <c r="D1929" s="2" t="s">
        <v>181</v>
      </c>
      <c r="E1929" s="2" t="s">
        <v>120</v>
      </c>
      <c r="F1929" s="2">
        <v>0</v>
      </c>
      <c r="G1929" s="2">
        <v>0</v>
      </c>
      <c r="H1929" s="2">
        <v>771343</v>
      </c>
      <c r="I1929" s="2">
        <v>118</v>
      </c>
      <c r="J1929" s="2">
        <v>771343</v>
      </c>
      <c r="K1929" s="2">
        <v>71447</v>
      </c>
      <c r="L1929" s="2">
        <v>131</v>
      </c>
    </row>
    <row r="1930" spans="1:12">
      <c r="A1930" s="2">
        <v>1995</v>
      </c>
      <c r="B1930" s="2">
        <v>1</v>
      </c>
      <c r="C1930" s="2" t="s">
        <v>328</v>
      </c>
      <c r="D1930" s="2" t="s">
        <v>181</v>
      </c>
      <c r="E1930" s="2" t="s">
        <v>286</v>
      </c>
      <c r="F1930" s="2">
        <v>0</v>
      </c>
      <c r="G1930" s="2">
        <v>0</v>
      </c>
      <c r="H1930" s="2">
        <v>11283457</v>
      </c>
      <c r="I1930" s="2">
        <v>2704</v>
      </c>
      <c r="J1930" s="2">
        <v>11283457</v>
      </c>
      <c r="K1930" s="2">
        <v>1450844</v>
      </c>
      <c r="L1930" s="2">
        <v>2956</v>
      </c>
    </row>
    <row r="1931" spans="1:12">
      <c r="A1931" s="2">
        <v>1995</v>
      </c>
      <c r="B1931" s="2">
        <v>1</v>
      </c>
      <c r="C1931" s="2" t="s">
        <v>182</v>
      </c>
      <c r="D1931" s="2" t="s">
        <v>183</v>
      </c>
      <c r="E1931" s="2" t="s">
        <v>121</v>
      </c>
      <c r="F1931" s="2">
        <v>11926859</v>
      </c>
      <c r="G1931" s="2">
        <v>4442</v>
      </c>
      <c r="H1931" s="2">
        <v>1626398</v>
      </c>
      <c r="I1931" s="2">
        <v>836</v>
      </c>
      <c r="J1931" s="2">
        <v>13637533</v>
      </c>
      <c r="K1931" s="2">
        <v>3865963</v>
      </c>
      <c r="L1931" s="2">
        <v>6699</v>
      </c>
    </row>
    <row r="1932" spans="1:12">
      <c r="A1932" s="2">
        <v>1995</v>
      </c>
      <c r="B1932" s="2">
        <v>1</v>
      </c>
      <c r="C1932" s="2" t="s">
        <v>182</v>
      </c>
      <c r="D1932" s="2" t="s">
        <v>183</v>
      </c>
      <c r="E1932" s="2" t="s">
        <v>289</v>
      </c>
      <c r="F1932" s="2">
        <v>482886</v>
      </c>
      <c r="G1932" s="2">
        <v>209</v>
      </c>
      <c r="H1932" s="2">
        <v>6253735</v>
      </c>
      <c r="I1932" s="2">
        <v>2051</v>
      </c>
      <c r="J1932" s="2">
        <v>6736621</v>
      </c>
      <c r="K1932" s="2">
        <v>1512910</v>
      </c>
      <c r="L1932" s="2">
        <v>2737</v>
      </c>
    </row>
    <row r="1933" spans="1:12">
      <c r="A1933" s="2">
        <v>1995</v>
      </c>
      <c r="B1933" s="2">
        <v>1</v>
      </c>
      <c r="C1933" s="2" t="s">
        <v>182</v>
      </c>
      <c r="D1933" s="2" t="s">
        <v>183</v>
      </c>
      <c r="E1933" s="2" t="s">
        <v>113</v>
      </c>
      <c r="F1933" s="2">
        <v>5447648</v>
      </c>
      <c r="G1933" s="2">
        <v>2501</v>
      </c>
      <c r="H1933" s="2">
        <v>3047062</v>
      </c>
      <c r="I1933" s="2">
        <v>1070</v>
      </c>
      <c r="J1933" s="2">
        <v>8494710</v>
      </c>
      <c r="K1933" s="2">
        <v>2458548</v>
      </c>
      <c r="L1933" s="2">
        <v>4456</v>
      </c>
    </row>
    <row r="1934" spans="1:12">
      <c r="A1934" s="2">
        <v>1995</v>
      </c>
      <c r="B1934" s="2">
        <v>1</v>
      </c>
      <c r="C1934" s="2" t="s">
        <v>182</v>
      </c>
      <c r="D1934" s="2" t="s">
        <v>184</v>
      </c>
      <c r="E1934" s="2" t="s">
        <v>123</v>
      </c>
      <c r="F1934" s="2">
        <v>0</v>
      </c>
      <c r="G1934" s="2">
        <v>0</v>
      </c>
      <c r="H1934" s="2">
        <v>89842</v>
      </c>
      <c r="I1934" s="2">
        <v>63</v>
      </c>
      <c r="J1934" s="2">
        <v>89842</v>
      </c>
      <c r="K1934" s="2">
        <v>41029</v>
      </c>
      <c r="L1934" s="2">
        <v>70</v>
      </c>
    </row>
    <row r="1935" spans="1:12">
      <c r="A1935" s="2">
        <v>1995</v>
      </c>
      <c r="B1935" s="2">
        <v>1</v>
      </c>
      <c r="C1935" s="2" t="s">
        <v>182</v>
      </c>
      <c r="D1935" s="2" t="s">
        <v>184</v>
      </c>
      <c r="E1935" s="2" t="s">
        <v>124</v>
      </c>
      <c r="F1935" s="2">
        <v>0</v>
      </c>
      <c r="G1935" s="2">
        <v>0</v>
      </c>
      <c r="H1935" s="2">
        <v>145325</v>
      </c>
      <c r="I1935" s="2">
        <v>206</v>
      </c>
      <c r="J1935" s="2">
        <v>145325</v>
      </c>
      <c r="K1935" s="2">
        <v>111425</v>
      </c>
      <c r="L1935" s="2">
        <v>235</v>
      </c>
    </row>
    <row r="1936" spans="1:12">
      <c r="A1936" s="2">
        <v>1995</v>
      </c>
      <c r="B1936" s="2">
        <v>1</v>
      </c>
      <c r="C1936" s="2" t="s">
        <v>182</v>
      </c>
      <c r="D1936" s="2" t="s">
        <v>184</v>
      </c>
      <c r="E1936" s="2" t="s">
        <v>125</v>
      </c>
      <c r="F1936" s="2">
        <v>19346</v>
      </c>
      <c r="G1936" s="2">
        <v>18</v>
      </c>
      <c r="H1936" s="2">
        <v>435686</v>
      </c>
      <c r="I1936" s="2">
        <v>231</v>
      </c>
      <c r="J1936" s="2">
        <v>455032</v>
      </c>
      <c r="K1936" s="2">
        <v>173796</v>
      </c>
      <c r="L1936" s="2">
        <v>279</v>
      </c>
    </row>
    <row r="1937" spans="1:12">
      <c r="A1937" s="2">
        <v>1995</v>
      </c>
      <c r="B1937" s="2">
        <v>1</v>
      </c>
      <c r="C1937" s="2" t="s">
        <v>190</v>
      </c>
      <c r="D1937" s="2" t="s">
        <v>191</v>
      </c>
      <c r="E1937" s="2" t="s">
        <v>126</v>
      </c>
      <c r="F1937" s="2">
        <v>0</v>
      </c>
      <c r="G1937" s="2">
        <v>0</v>
      </c>
      <c r="H1937" s="2">
        <v>90683</v>
      </c>
      <c r="I1937" s="2">
        <v>11</v>
      </c>
      <c r="J1937" s="2">
        <v>90683</v>
      </c>
      <c r="K1937" s="2">
        <v>6984</v>
      </c>
      <c r="L1937" s="2">
        <v>14</v>
      </c>
    </row>
    <row r="1938" spans="1:12">
      <c r="A1938" s="2">
        <v>1995</v>
      </c>
      <c r="B1938" s="2">
        <v>1</v>
      </c>
      <c r="C1938" s="2" t="s">
        <v>190</v>
      </c>
      <c r="D1938" s="2" t="s">
        <v>191</v>
      </c>
      <c r="E1938" s="2" t="s">
        <v>127</v>
      </c>
      <c r="F1938" s="2">
        <v>0</v>
      </c>
      <c r="G1938" s="2">
        <v>0</v>
      </c>
      <c r="H1938" s="2">
        <v>8123154</v>
      </c>
      <c r="I1938" s="2">
        <v>905</v>
      </c>
      <c r="J1938" s="2">
        <v>8123154</v>
      </c>
      <c r="K1938" s="2">
        <v>497382</v>
      </c>
      <c r="L1938" s="2">
        <v>962</v>
      </c>
    </row>
    <row r="1939" spans="1:12">
      <c r="A1939" s="2">
        <v>1995</v>
      </c>
      <c r="B1939" s="2">
        <v>1</v>
      </c>
      <c r="C1939" s="2" t="s">
        <v>190</v>
      </c>
      <c r="D1939" s="2" t="s">
        <v>186</v>
      </c>
      <c r="E1939" s="2" t="s">
        <v>126</v>
      </c>
      <c r="F1939" s="2">
        <v>0</v>
      </c>
      <c r="G1939" s="2">
        <v>0</v>
      </c>
      <c r="H1939" s="2">
        <v>10908413</v>
      </c>
      <c r="I1939" s="2">
        <v>822</v>
      </c>
      <c r="J1939" s="2">
        <v>10908413</v>
      </c>
      <c r="K1939" s="2">
        <v>516848</v>
      </c>
      <c r="L1939" s="2">
        <v>1011</v>
      </c>
    </row>
    <row r="1940" spans="1:12">
      <c r="A1940" s="2">
        <v>1995</v>
      </c>
      <c r="B1940" s="2">
        <v>1</v>
      </c>
      <c r="C1940" s="2" t="s">
        <v>190</v>
      </c>
      <c r="D1940" s="2" t="s">
        <v>186</v>
      </c>
      <c r="E1940" s="2" t="s">
        <v>128</v>
      </c>
      <c r="F1940" s="2">
        <v>0</v>
      </c>
      <c r="G1940" s="2">
        <v>0</v>
      </c>
      <c r="H1940" s="2">
        <v>62106509</v>
      </c>
      <c r="I1940" s="2">
        <v>2648</v>
      </c>
      <c r="J1940" s="2">
        <v>62106509</v>
      </c>
      <c r="K1940" s="2">
        <v>1615403</v>
      </c>
      <c r="L1940" s="2">
        <v>3095</v>
      </c>
    </row>
    <row r="1941" spans="1:12">
      <c r="A1941" s="2">
        <v>1995</v>
      </c>
      <c r="B1941" s="2">
        <v>1</v>
      </c>
      <c r="C1941" s="2" t="s">
        <v>187</v>
      </c>
      <c r="D1941" s="2" t="s">
        <v>195</v>
      </c>
      <c r="E1941" s="2" t="s">
        <v>129</v>
      </c>
      <c r="F1941" s="2">
        <v>0</v>
      </c>
      <c r="G1941" s="2">
        <v>0</v>
      </c>
      <c r="H1941" s="2">
        <v>381274</v>
      </c>
      <c r="I1941" s="2">
        <v>99</v>
      </c>
      <c r="J1941" s="2">
        <v>381274</v>
      </c>
      <c r="K1941" s="2">
        <v>63549</v>
      </c>
      <c r="L1941" s="2">
        <v>120</v>
      </c>
    </row>
    <row r="1942" spans="1:12">
      <c r="A1942" s="2">
        <v>1995</v>
      </c>
      <c r="B1942" s="2">
        <v>1</v>
      </c>
      <c r="C1942" s="2" t="s">
        <v>187</v>
      </c>
      <c r="D1942" s="2" t="s">
        <v>196</v>
      </c>
      <c r="E1942" s="2" t="s">
        <v>136</v>
      </c>
      <c r="F1942" s="2">
        <v>0</v>
      </c>
      <c r="G1942" s="2">
        <v>0</v>
      </c>
      <c r="H1942" s="2">
        <v>28253</v>
      </c>
      <c r="I1942" s="2">
        <v>13</v>
      </c>
      <c r="J1942" s="2">
        <v>28253</v>
      </c>
      <c r="K1942" s="2">
        <v>12231</v>
      </c>
      <c r="L1942" s="2">
        <v>51</v>
      </c>
    </row>
    <row r="1943" spans="1:12">
      <c r="A1943" s="2">
        <v>1995</v>
      </c>
      <c r="B1943" s="2">
        <v>1</v>
      </c>
      <c r="C1943" s="2" t="s">
        <v>187</v>
      </c>
      <c r="D1943" s="2" t="s">
        <v>196</v>
      </c>
      <c r="E1943" s="2" t="s">
        <v>130</v>
      </c>
      <c r="F1943" s="2">
        <v>0</v>
      </c>
      <c r="G1943" s="2">
        <v>0</v>
      </c>
      <c r="H1943" s="2">
        <v>1013857</v>
      </c>
      <c r="I1943" s="2">
        <v>510</v>
      </c>
      <c r="J1943" s="2">
        <v>1013857</v>
      </c>
      <c r="K1943" s="2">
        <v>357221</v>
      </c>
      <c r="L1943" s="2">
        <v>638</v>
      </c>
    </row>
    <row r="1944" spans="1:12">
      <c r="A1944" s="2">
        <v>1995</v>
      </c>
      <c r="B1944" s="2">
        <v>1</v>
      </c>
      <c r="C1944" s="2" t="s">
        <v>197</v>
      </c>
      <c r="D1944" s="2" t="s">
        <v>11</v>
      </c>
      <c r="E1944" s="2" t="s">
        <v>131</v>
      </c>
      <c r="F1944" s="2">
        <v>0</v>
      </c>
      <c r="G1944" s="2">
        <v>0</v>
      </c>
      <c r="H1944" s="2">
        <v>2873330</v>
      </c>
      <c r="I1944" s="2">
        <v>657</v>
      </c>
      <c r="J1944" s="2">
        <v>2873330</v>
      </c>
      <c r="K1944" s="2">
        <v>474974</v>
      </c>
      <c r="L1944" s="2">
        <v>851</v>
      </c>
    </row>
    <row r="1945" spans="1:12">
      <c r="A1945" s="2">
        <v>1995</v>
      </c>
      <c r="B1945" s="2">
        <v>1</v>
      </c>
      <c r="C1945" s="2" t="s">
        <v>197</v>
      </c>
      <c r="D1945" s="2" t="s">
        <v>268</v>
      </c>
      <c r="E1945" s="2" t="s">
        <v>288</v>
      </c>
      <c r="F1945" s="2">
        <v>1829261</v>
      </c>
      <c r="G1945" s="2">
        <v>317</v>
      </c>
      <c r="H1945" s="2">
        <v>2274062</v>
      </c>
      <c r="I1945" s="2">
        <v>586</v>
      </c>
      <c r="J1945" s="2">
        <v>4103323</v>
      </c>
      <c r="K1945" s="2">
        <v>566462</v>
      </c>
      <c r="L1945" s="2">
        <v>1100</v>
      </c>
    </row>
    <row r="1946" spans="1:12">
      <c r="A1946" s="2">
        <v>1995</v>
      </c>
      <c r="B1946" s="2">
        <v>1</v>
      </c>
      <c r="C1946" s="2" t="s">
        <v>197</v>
      </c>
      <c r="D1946" s="2" t="s">
        <v>268</v>
      </c>
      <c r="E1946" s="2" t="s">
        <v>128</v>
      </c>
      <c r="F1946" s="2">
        <v>634277</v>
      </c>
      <c r="G1946" s="2">
        <v>194</v>
      </c>
      <c r="H1946" s="2">
        <v>4453318</v>
      </c>
      <c r="I1946" s="2">
        <v>1074</v>
      </c>
      <c r="J1946" s="2">
        <v>5087595</v>
      </c>
      <c r="K1946" s="2">
        <v>756237</v>
      </c>
      <c r="L1946" s="2">
        <v>1397</v>
      </c>
    </row>
    <row r="1947" spans="1:12">
      <c r="A1947" s="2">
        <v>1995</v>
      </c>
      <c r="B1947" s="2">
        <v>1</v>
      </c>
      <c r="C1947" s="2" t="s">
        <v>197</v>
      </c>
      <c r="D1947" s="2" t="s">
        <v>269</v>
      </c>
      <c r="E1947" s="2" t="s">
        <v>288</v>
      </c>
      <c r="F1947" s="2">
        <v>316811</v>
      </c>
      <c r="G1947" s="2">
        <v>201</v>
      </c>
      <c r="H1947" s="2">
        <v>0</v>
      </c>
      <c r="I1947" s="2">
        <v>1</v>
      </c>
      <c r="J1947" s="2">
        <v>316811</v>
      </c>
      <c r="K1947" s="2">
        <v>163888</v>
      </c>
      <c r="L1947" s="2">
        <v>290</v>
      </c>
    </row>
    <row r="1948" spans="1:12">
      <c r="A1948" s="2">
        <v>1995</v>
      </c>
      <c r="B1948" s="2">
        <v>1</v>
      </c>
      <c r="C1948" s="2" t="s">
        <v>197</v>
      </c>
      <c r="D1948" s="2" t="s">
        <v>269</v>
      </c>
      <c r="E1948" s="2" t="s">
        <v>132</v>
      </c>
      <c r="F1948" s="2">
        <v>309261</v>
      </c>
      <c r="G1948" s="2">
        <v>186</v>
      </c>
      <c r="H1948" s="2">
        <v>292420</v>
      </c>
      <c r="I1948" s="2">
        <v>164</v>
      </c>
      <c r="J1948" s="2">
        <v>601681</v>
      </c>
      <c r="K1948" s="2">
        <v>223234</v>
      </c>
      <c r="L1948" s="2">
        <v>418</v>
      </c>
    </row>
    <row r="1949" spans="1:12">
      <c r="A1949" s="2">
        <v>1995</v>
      </c>
      <c r="B1949" s="2">
        <v>1</v>
      </c>
      <c r="C1949" s="2" t="s">
        <v>197</v>
      </c>
      <c r="D1949" s="2" t="s">
        <v>109</v>
      </c>
      <c r="E1949" s="2" t="s">
        <v>132</v>
      </c>
      <c r="F1949" s="2">
        <v>0</v>
      </c>
      <c r="G1949" s="2">
        <v>0</v>
      </c>
      <c r="H1949" s="2">
        <v>6479413</v>
      </c>
      <c r="I1949" s="2">
        <v>1400</v>
      </c>
      <c r="J1949" s="2">
        <v>6479413</v>
      </c>
      <c r="K1949" s="2">
        <v>904717</v>
      </c>
      <c r="L1949" s="2">
        <v>1657</v>
      </c>
    </row>
    <row r="1950" spans="1:12">
      <c r="A1950" s="2">
        <v>1995</v>
      </c>
      <c r="B1950" s="2">
        <v>1</v>
      </c>
      <c r="C1950" s="2" t="s">
        <v>197</v>
      </c>
      <c r="D1950" s="2" t="s">
        <v>110</v>
      </c>
      <c r="E1950" s="2" t="s">
        <v>288</v>
      </c>
      <c r="F1950" s="2">
        <v>2131275</v>
      </c>
      <c r="G1950" s="2">
        <v>520</v>
      </c>
      <c r="H1950" s="2">
        <v>95272</v>
      </c>
      <c r="I1950" s="2">
        <v>21</v>
      </c>
      <c r="J1950" s="2">
        <v>2226547</v>
      </c>
      <c r="K1950" s="2">
        <v>403684</v>
      </c>
      <c r="L1950" s="2">
        <v>816</v>
      </c>
    </row>
    <row r="1951" spans="1:12">
      <c r="A1951" s="2">
        <v>1995</v>
      </c>
      <c r="B1951" s="2">
        <v>1</v>
      </c>
      <c r="C1951" s="2" t="s">
        <v>197</v>
      </c>
      <c r="D1951" s="2" t="s">
        <v>110</v>
      </c>
      <c r="E1951" s="2" t="s">
        <v>133</v>
      </c>
      <c r="F1951" s="2">
        <v>6036611</v>
      </c>
      <c r="G1951" s="2">
        <v>1524</v>
      </c>
      <c r="H1951" s="2">
        <v>0</v>
      </c>
      <c r="I1951" s="2">
        <v>0</v>
      </c>
      <c r="J1951" s="2">
        <v>6133111</v>
      </c>
      <c r="K1951" s="2">
        <v>1030385</v>
      </c>
      <c r="L1951" s="2">
        <v>1979</v>
      </c>
    </row>
    <row r="1952" spans="1:12">
      <c r="A1952" s="2">
        <v>1995</v>
      </c>
      <c r="B1952" s="2">
        <v>2</v>
      </c>
      <c r="E1952" s="2" t="s">
        <v>115</v>
      </c>
      <c r="F1952" s="2">
        <v>0</v>
      </c>
      <c r="G1952" s="2">
        <v>0</v>
      </c>
      <c r="H1952" s="2">
        <v>0</v>
      </c>
      <c r="I1952" s="2">
        <v>0</v>
      </c>
      <c r="J1952" s="2">
        <v>0</v>
      </c>
      <c r="K1952" s="2">
        <v>102</v>
      </c>
      <c r="L1952" s="2">
        <v>1</v>
      </c>
    </row>
    <row r="1953" spans="1:12">
      <c r="A1953" s="2">
        <v>1995</v>
      </c>
      <c r="B1953" s="2">
        <v>2</v>
      </c>
      <c r="C1953" s="2" t="s">
        <v>277</v>
      </c>
      <c r="D1953" s="2" t="s">
        <v>278</v>
      </c>
      <c r="E1953" s="2" t="s">
        <v>113</v>
      </c>
      <c r="F1953" s="2">
        <v>17352135</v>
      </c>
      <c r="G1953" s="2">
        <v>8509</v>
      </c>
      <c r="H1953" s="2">
        <v>10670141</v>
      </c>
      <c r="I1953" s="2">
        <v>4356</v>
      </c>
      <c r="J1953" s="2">
        <v>28571775</v>
      </c>
      <c r="K1953" s="2">
        <v>9099055</v>
      </c>
      <c r="L1953" s="2">
        <v>16716</v>
      </c>
    </row>
    <row r="1954" spans="1:12">
      <c r="A1954" s="2">
        <v>1995</v>
      </c>
      <c r="B1954" s="2">
        <v>2</v>
      </c>
      <c r="C1954" s="2" t="s">
        <v>277</v>
      </c>
      <c r="D1954" s="2" t="s">
        <v>278</v>
      </c>
      <c r="E1954" s="2" t="s">
        <v>114</v>
      </c>
      <c r="F1954" s="2">
        <v>365766</v>
      </c>
      <c r="G1954" s="2">
        <v>213</v>
      </c>
      <c r="H1954" s="2">
        <v>145934</v>
      </c>
      <c r="I1954" s="2">
        <v>78</v>
      </c>
      <c r="J1954" s="2">
        <v>519203</v>
      </c>
      <c r="K1954" s="2">
        <v>235400</v>
      </c>
      <c r="L1954" s="2">
        <v>426</v>
      </c>
    </row>
    <row r="1955" spans="1:12">
      <c r="A1955" s="2">
        <v>1995</v>
      </c>
      <c r="B1955" s="2">
        <v>2</v>
      </c>
      <c r="C1955" s="2" t="s">
        <v>277</v>
      </c>
      <c r="D1955" s="2" t="s">
        <v>278</v>
      </c>
      <c r="E1955" s="2" t="s">
        <v>115</v>
      </c>
      <c r="F1955" s="2">
        <v>6603747</v>
      </c>
      <c r="G1955" s="2">
        <v>4431</v>
      </c>
      <c r="H1955" s="2">
        <v>2246213</v>
      </c>
      <c r="I1955" s="2">
        <v>987</v>
      </c>
      <c r="J1955" s="2">
        <v>8878231</v>
      </c>
      <c r="K1955" s="2">
        <v>3865460</v>
      </c>
      <c r="L1955" s="2">
        <v>7344</v>
      </c>
    </row>
    <row r="1956" spans="1:12">
      <c r="A1956" s="2">
        <v>1995</v>
      </c>
      <c r="B1956" s="2">
        <v>2</v>
      </c>
      <c r="C1956" s="2" t="s">
        <v>277</v>
      </c>
      <c r="D1956" s="2" t="s">
        <v>278</v>
      </c>
      <c r="E1956" s="2" t="s">
        <v>325</v>
      </c>
      <c r="F1956" s="2">
        <v>17619652</v>
      </c>
      <c r="G1956" s="2">
        <v>8111</v>
      </c>
      <c r="H1956" s="2">
        <v>11508212</v>
      </c>
      <c r="I1956" s="2">
        <v>3791</v>
      </c>
      <c r="J1956" s="2">
        <v>29288252</v>
      </c>
      <c r="K1956" s="2">
        <v>8333684</v>
      </c>
      <c r="L1956" s="2">
        <v>15349</v>
      </c>
    </row>
    <row r="1957" spans="1:12">
      <c r="A1957" s="2">
        <v>1995</v>
      </c>
      <c r="B1957" s="2">
        <v>2</v>
      </c>
      <c r="C1957" s="2" t="s">
        <v>277</v>
      </c>
      <c r="D1957" s="2" t="s">
        <v>279</v>
      </c>
      <c r="E1957" s="2" t="s">
        <v>116</v>
      </c>
      <c r="F1957" s="2">
        <v>980635</v>
      </c>
      <c r="G1957" s="2">
        <v>241</v>
      </c>
      <c r="H1957" s="2">
        <v>199777</v>
      </c>
      <c r="I1957" s="2">
        <v>181</v>
      </c>
      <c r="J1957" s="2">
        <v>1180412</v>
      </c>
      <c r="K1957" s="2">
        <v>250253</v>
      </c>
      <c r="L1957" s="2">
        <v>498</v>
      </c>
    </row>
    <row r="1958" spans="1:12">
      <c r="A1958" s="2">
        <v>1995</v>
      </c>
      <c r="B1958" s="2">
        <v>2</v>
      </c>
      <c r="C1958" s="2" t="s">
        <v>277</v>
      </c>
      <c r="D1958" s="2" t="s">
        <v>279</v>
      </c>
      <c r="E1958" s="2" t="s">
        <v>117</v>
      </c>
      <c r="F1958" s="2">
        <v>2625487</v>
      </c>
      <c r="G1958" s="2">
        <v>1108</v>
      </c>
      <c r="H1958" s="2">
        <v>2940071</v>
      </c>
      <c r="I1958" s="2">
        <v>1347</v>
      </c>
      <c r="J1958" s="2">
        <v>5716353</v>
      </c>
      <c r="K1958" s="2">
        <v>1869479</v>
      </c>
      <c r="L1958" s="2">
        <v>3453</v>
      </c>
    </row>
    <row r="1959" spans="1:12">
      <c r="A1959" s="2">
        <v>1995</v>
      </c>
      <c r="B1959" s="2">
        <v>2</v>
      </c>
      <c r="C1959" s="2" t="s">
        <v>277</v>
      </c>
      <c r="D1959" s="2" t="s">
        <v>279</v>
      </c>
      <c r="E1959" s="2" t="s">
        <v>112</v>
      </c>
      <c r="F1959" s="2">
        <v>10399646</v>
      </c>
      <c r="G1959" s="2">
        <v>4244</v>
      </c>
      <c r="H1959" s="2">
        <v>3762515</v>
      </c>
      <c r="I1959" s="2">
        <v>2408</v>
      </c>
      <c r="J1959" s="2">
        <v>14217055</v>
      </c>
      <c r="K1959" s="2">
        <v>4680712</v>
      </c>
      <c r="L1959" s="2">
        <v>8617</v>
      </c>
    </row>
    <row r="1960" spans="1:12">
      <c r="A1960" s="2">
        <v>1995</v>
      </c>
      <c r="B1960" s="2">
        <v>2</v>
      </c>
      <c r="C1960" s="2" t="s">
        <v>277</v>
      </c>
      <c r="D1960" s="2" t="s">
        <v>279</v>
      </c>
      <c r="E1960" s="2" t="s">
        <v>325</v>
      </c>
      <c r="F1960" s="2">
        <v>9410805</v>
      </c>
      <c r="G1960" s="2">
        <v>4053</v>
      </c>
      <c r="H1960" s="2">
        <v>1152617</v>
      </c>
      <c r="I1960" s="2">
        <v>534</v>
      </c>
      <c r="J1960" s="2">
        <v>10569517</v>
      </c>
      <c r="K1960" s="2">
        <v>3095804</v>
      </c>
      <c r="L1960" s="2">
        <v>5956</v>
      </c>
    </row>
    <row r="1961" spans="1:12">
      <c r="A1961" s="2">
        <v>1995</v>
      </c>
      <c r="B1961" s="2">
        <v>2</v>
      </c>
      <c r="C1961" s="2" t="s">
        <v>277</v>
      </c>
      <c r="D1961" s="2" t="s">
        <v>280</v>
      </c>
      <c r="E1961" s="2" t="s">
        <v>112</v>
      </c>
      <c r="F1961" s="2">
        <v>102407</v>
      </c>
      <c r="G1961" s="2">
        <v>179</v>
      </c>
      <c r="H1961" s="2">
        <v>379472</v>
      </c>
      <c r="I1961" s="2">
        <v>495</v>
      </c>
      <c r="J1961" s="2">
        <v>962379</v>
      </c>
      <c r="K1961" s="2">
        <v>781513</v>
      </c>
      <c r="L1961" s="2">
        <v>1679</v>
      </c>
    </row>
    <row r="1962" spans="1:12">
      <c r="A1962" s="2">
        <v>1995</v>
      </c>
      <c r="B1962" s="2">
        <v>2</v>
      </c>
      <c r="C1962" s="2" t="s">
        <v>277</v>
      </c>
      <c r="D1962" s="2" t="s">
        <v>281</v>
      </c>
      <c r="E1962" s="2" t="s">
        <v>287</v>
      </c>
      <c r="F1962" s="2">
        <v>4667977</v>
      </c>
      <c r="G1962" s="2">
        <v>3544</v>
      </c>
      <c r="H1962" s="2">
        <v>2027141</v>
      </c>
      <c r="I1962" s="2">
        <v>1087</v>
      </c>
      <c r="J1962" s="2">
        <v>6739784</v>
      </c>
      <c r="K1962" s="2">
        <v>3068278</v>
      </c>
      <c r="L1962" s="2">
        <v>5780</v>
      </c>
    </row>
    <row r="1963" spans="1:12">
      <c r="A1963" s="2">
        <v>1995</v>
      </c>
      <c r="B1963" s="2">
        <v>2</v>
      </c>
      <c r="C1963" s="2" t="s">
        <v>277</v>
      </c>
      <c r="D1963" s="2" t="s">
        <v>281</v>
      </c>
      <c r="E1963" s="2" t="s">
        <v>114</v>
      </c>
      <c r="F1963" s="2">
        <v>101194</v>
      </c>
      <c r="G1963" s="2">
        <v>86</v>
      </c>
      <c r="H1963" s="2">
        <v>137384</v>
      </c>
      <c r="I1963" s="2">
        <v>58</v>
      </c>
      <c r="J1963" s="2">
        <v>238578</v>
      </c>
      <c r="K1963" s="2">
        <v>92043</v>
      </c>
      <c r="L1963" s="2">
        <v>180</v>
      </c>
    </row>
    <row r="1964" spans="1:12">
      <c r="A1964" s="2">
        <v>1995</v>
      </c>
      <c r="B1964" s="2">
        <v>2</v>
      </c>
      <c r="C1964" s="2" t="s">
        <v>328</v>
      </c>
      <c r="D1964" s="2" t="s">
        <v>173</v>
      </c>
      <c r="E1964" s="2" t="s">
        <v>119</v>
      </c>
      <c r="F1964" s="2">
        <v>0</v>
      </c>
      <c r="G1964" s="2">
        <v>1</v>
      </c>
      <c r="H1964" s="2">
        <v>12012</v>
      </c>
      <c r="I1964" s="2">
        <v>11</v>
      </c>
      <c r="J1964" s="2">
        <v>12012</v>
      </c>
      <c r="K1964" s="2">
        <v>7030</v>
      </c>
      <c r="L1964" s="2">
        <v>14</v>
      </c>
    </row>
    <row r="1965" spans="1:12">
      <c r="A1965" s="2">
        <v>1995</v>
      </c>
      <c r="B1965" s="2">
        <v>2</v>
      </c>
      <c r="C1965" s="2" t="s">
        <v>328</v>
      </c>
      <c r="D1965" s="2" t="s">
        <v>181</v>
      </c>
      <c r="E1965" s="2" t="s">
        <v>120</v>
      </c>
      <c r="F1965" s="2">
        <v>0</v>
      </c>
      <c r="G1965" s="2">
        <v>0</v>
      </c>
      <c r="H1965" s="2">
        <v>929843</v>
      </c>
      <c r="I1965" s="2">
        <v>125</v>
      </c>
      <c r="J1965" s="2">
        <v>929843</v>
      </c>
      <c r="K1965" s="2">
        <v>70270</v>
      </c>
      <c r="L1965" s="2">
        <v>138</v>
      </c>
    </row>
    <row r="1966" spans="1:12">
      <c r="A1966" s="2">
        <v>1995</v>
      </c>
      <c r="B1966" s="2">
        <v>2</v>
      </c>
      <c r="C1966" s="2" t="s">
        <v>328</v>
      </c>
      <c r="D1966" s="2" t="s">
        <v>181</v>
      </c>
      <c r="E1966" s="2" t="s">
        <v>286</v>
      </c>
      <c r="F1966" s="2">
        <v>0</v>
      </c>
      <c r="G1966" s="2">
        <v>0</v>
      </c>
      <c r="H1966" s="2">
        <v>12129261</v>
      </c>
      <c r="I1966" s="2">
        <v>2625</v>
      </c>
      <c r="J1966" s="2">
        <v>12129261</v>
      </c>
      <c r="K1966" s="2">
        <v>1539563</v>
      </c>
      <c r="L1966" s="2">
        <v>2829</v>
      </c>
    </row>
    <row r="1967" spans="1:12">
      <c r="A1967" s="2">
        <v>1995</v>
      </c>
      <c r="B1967" s="2">
        <v>2</v>
      </c>
      <c r="C1967" s="2" t="s">
        <v>182</v>
      </c>
      <c r="D1967" s="2" t="s">
        <v>183</v>
      </c>
      <c r="E1967" s="2" t="s">
        <v>121</v>
      </c>
      <c r="F1967" s="2">
        <v>10579693</v>
      </c>
      <c r="G1967" s="2">
        <v>4308</v>
      </c>
      <c r="H1967" s="2">
        <v>1751878</v>
      </c>
      <c r="I1967" s="2">
        <v>915</v>
      </c>
      <c r="J1967" s="2">
        <v>12410703</v>
      </c>
      <c r="K1967" s="2">
        <v>3525048</v>
      </c>
      <c r="L1967" s="2">
        <v>6664</v>
      </c>
    </row>
    <row r="1968" spans="1:12">
      <c r="A1968" s="2">
        <v>1995</v>
      </c>
      <c r="B1968" s="2">
        <v>2</v>
      </c>
      <c r="C1968" s="2" t="s">
        <v>182</v>
      </c>
      <c r="D1968" s="2" t="s">
        <v>183</v>
      </c>
      <c r="E1968" s="2" t="s">
        <v>289</v>
      </c>
      <c r="F1968" s="2">
        <v>506439</v>
      </c>
      <c r="G1968" s="2">
        <v>220</v>
      </c>
      <c r="H1968" s="2">
        <v>5665651</v>
      </c>
      <c r="I1968" s="2">
        <v>1960</v>
      </c>
      <c r="J1968" s="2">
        <v>6172090</v>
      </c>
      <c r="K1968" s="2">
        <v>1458994</v>
      </c>
      <c r="L1968" s="2">
        <v>2618</v>
      </c>
    </row>
    <row r="1969" spans="1:12">
      <c r="A1969" s="2">
        <v>1995</v>
      </c>
      <c r="B1969" s="2">
        <v>2</v>
      </c>
      <c r="C1969" s="2" t="s">
        <v>182</v>
      </c>
      <c r="D1969" s="2" t="s">
        <v>183</v>
      </c>
      <c r="E1969" s="2" t="s">
        <v>113</v>
      </c>
      <c r="F1969" s="2">
        <v>6094286</v>
      </c>
      <c r="G1969" s="2">
        <v>2434</v>
      </c>
      <c r="H1969" s="2">
        <v>2213490</v>
      </c>
      <c r="I1969" s="2">
        <v>893</v>
      </c>
      <c r="J1969" s="2">
        <v>8310707</v>
      </c>
      <c r="K1969" s="2">
        <v>2168241</v>
      </c>
      <c r="L1969" s="2">
        <v>4085</v>
      </c>
    </row>
    <row r="1970" spans="1:12">
      <c r="A1970" s="2">
        <v>1995</v>
      </c>
      <c r="B1970" s="2">
        <v>2</v>
      </c>
      <c r="C1970" s="2" t="s">
        <v>182</v>
      </c>
      <c r="D1970" s="2" t="s">
        <v>184</v>
      </c>
      <c r="E1970" s="2" t="s">
        <v>123</v>
      </c>
      <c r="F1970" s="2">
        <v>0</v>
      </c>
      <c r="G1970" s="2">
        <v>0</v>
      </c>
      <c r="H1970" s="2">
        <v>64301</v>
      </c>
      <c r="I1970" s="2">
        <v>63</v>
      </c>
      <c r="J1970" s="2">
        <v>64301</v>
      </c>
      <c r="K1970" s="2">
        <v>35618</v>
      </c>
      <c r="L1970" s="2">
        <v>70</v>
      </c>
    </row>
    <row r="1971" spans="1:12">
      <c r="A1971" s="2">
        <v>1995</v>
      </c>
      <c r="B1971" s="2">
        <v>2</v>
      </c>
      <c r="C1971" s="2" t="s">
        <v>182</v>
      </c>
      <c r="D1971" s="2" t="s">
        <v>184</v>
      </c>
      <c r="E1971" s="2" t="s">
        <v>124</v>
      </c>
      <c r="F1971" s="2">
        <v>0</v>
      </c>
      <c r="G1971" s="2">
        <v>0</v>
      </c>
      <c r="H1971" s="2">
        <v>153244</v>
      </c>
      <c r="I1971" s="2">
        <v>183</v>
      </c>
      <c r="J1971" s="2">
        <v>153244</v>
      </c>
      <c r="K1971" s="2">
        <v>94951</v>
      </c>
      <c r="L1971" s="2">
        <v>199</v>
      </c>
    </row>
    <row r="1972" spans="1:12">
      <c r="A1972" s="2">
        <v>1995</v>
      </c>
      <c r="B1972" s="2">
        <v>2</v>
      </c>
      <c r="C1972" s="2" t="s">
        <v>182</v>
      </c>
      <c r="D1972" s="2" t="s">
        <v>184</v>
      </c>
      <c r="E1972" s="2" t="s">
        <v>125</v>
      </c>
      <c r="F1972" s="2">
        <v>0</v>
      </c>
      <c r="G1972" s="2">
        <v>0</v>
      </c>
      <c r="H1972" s="2">
        <v>474952</v>
      </c>
      <c r="I1972" s="2">
        <v>198</v>
      </c>
      <c r="J1972" s="2">
        <v>474952</v>
      </c>
      <c r="K1972" s="2">
        <v>155810</v>
      </c>
      <c r="L1972" s="2">
        <v>226</v>
      </c>
    </row>
    <row r="1973" spans="1:12">
      <c r="A1973" s="2">
        <v>1995</v>
      </c>
      <c r="B1973" s="2">
        <v>2</v>
      </c>
      <c r="C1973" s="2" t="s">
        <v>190</v>
      </c>
      <c r="D1973" s="2" t="s">
        <v>191</v>
      </c>
      <c r="E1973" s="2" t="s">
        <v>126</v>
      </c>
      <c r="F1973" s="2">
        <v>0</v>
      </c>
      <c r="G1973" s="2">
        <v>0</v>
      </c>
      <c r="H1973" s="2">
        <v>38259</v>
      </c>
      <c r="I1973" s="2">
        <v>10</v>
      </c>
      <c r="J1973" s="2">
        <v>38259</v>
      </c>
      <c r="K1973" s="2">
        <v>5558</v>
      </c>
      <c r="L1973" s="2">
        <v>13</v>
      </c>
    </row>
    <row r="1974" spans="1:12">
      <c r="A1974" s="2">
        <v>1995</v>
      </c>
      <c r="B1974" s="2">
        <v>2</v>
      </c>
      <c r="C1974" s="2" t="s">
        <v>190</v>
      </c>
      <c r="D1974" s="2" t="s">
        <v>191</v>
      </c>
      <c r="E1974" s="2" t="s">
        <v>127</v>
      </c>
      <c r="F1974" s="2">
        <v>0</v>
      </c>
      <c r="G1974" s="2">
        <v>0</v>
      </c>
      <c r="H1974" s="2">
        <v>6895400</v>
      </c>
      <c r="I1974" s="2">
        <v>981</v>
      </c>
      <c r="J1974" s="2">
        <v>6895400</v>
      </c>
      <c r="K1974" s="2">
        <v>511141</v>
      </c>
      <c r="L1974" s="2">
        <v>1031</v>
      </c>
    </row>
    <row r="1975" spans="1:12">
      <c r="A1975" s="2">
        <v>1995</v>
      </c>
      <c r="B1975" s="2">
        <v>2</v>
      </c>
      <c r="C1975" s="2" t="s">
        <v>190</v>
      </c>
      <c r="D1975" s="2" t="s">
        <v>186</v>
      </c>
      <c r="E1975" s="2" t="s">
        <v>126</v>
      </c>
      <c r="F1975" s="2">
        <v>0</v>
      </c>
      <c r="G1975" s="2">
        <v>0</v>
      </c>
      <c r="H1975" s="2">
        <v>8463708</v>
      </c>
      <c r="I1975" s="2">
        <v>816</v>
      </c>
      <c r="J1975" s="2">
        <v>8463708</v>
      </c>
      <c r="K1975" s="2">
        <v>509253</v>
      </c>
      <c r="L1975" s="2">
        <v>998</v>
      </c>
    </row>
    <row r="1976" spans="1:12">
      <c r="A1976" s="2">
        <v>1995</v>
      </c>
      <c r="B1976" s="2">
        <v>2</v>
      </c>
      <c r="C1976" s="2" t="s">
        <v>190</v>
      </c>
      <c r="D1976" s="2" t="s">
        <v>186</v>
      </c>
      <c r="E1976" s="2" t="s">
        <v>128</v>
      </c>
      <c r="F1976" s="2">
        <v>0</v>
      </c>
      <c r="G1976" s="2">
        <v>0</v>
      </c>
      <c r="H1976" s="2">
        <v>59563371</v>
      </c>
      <c r="I1976" s="2">
        <v>2744</v>
      </c>
      <c r="J1976" s="2">
        <v>59563371</v>
      </c>
      <c r="K1976" s="2">
        <v>1646974</v>
      </c>
      <c r="L1976" s="2">
        <v>3199</v>
      </c>
    </row>
    <row r="1977" spans="1:12">
      <c r="A1977" s="2">
        <v>1995</v>
      </c>
      <c r="B1977" s="2">
        <v>2</v>
      </c>
      <c r="C1977" s="2" t="s">
        <v>187</v>
      </c>
      <c r="D1977" s="2" t="s">
        <v>195</v>
      </c>
      <c r="E1977" s="2" t="s">
        <v>129</v>
      </c>
      <c r="F1977" s="2">
        <v>0</v>
      </c>
      <c r="G1977" s="2">
        <v>3</v>
      </c>
      <c r="H1977" s="2">
        <v>397079</v>
      </c>
      <c r="I1977" s="2">
        <v>108</v>
      </c>
      <c r="J1977" s="2">
        <v>397079</v>
      </c>
      <c r="K1977" s="2">
        <v>70698</v>
      </c>
      <c r="L1977" s="2">
        <v>131</v>
      </c>
    </row>
    <row r="1978" spans="1:12">
      <c r="A1978" s="2">
        <v>1995</v>
      </c>
      <c r="B1978" s="2">
        <v>2</v>
      </c>
      <c r="C1978" s="2" t="s">
        <v>187</v>
      </c>
      <c r="D1978" s="2" t="s">
        <v>196</v>
      </c>
      <c r="E1978" s="2" t="s">
        <v>136</v>
      </c>
      <c r="F1978" s="2">
        <v>0</v>
      </c>
      <c r="G1978" s="2">
        <v>0</v>
      </c>
      <c r="H1978" s="2">
        <v>40667</v>
      </c>
      <c r="I1978" s="2">
        <v>13</v>
      </c>
      <c r="J1978" s="2">
        <v>40667</v>
      </c>
      <c r="K1978" s="2">
        <v>8646</v>
      </c>
      <c r="L1978" s="2">
        <v>46</v>
      </c>
    </row>
    <row r="1979" spans="1:12">
      <c r="A1979" s="2">
        <v>1995</v>
      </c>
      <c r="B1979" s="2">
        <v>2</v>
      </c>
      <c r="C1979" s="2" t="s">
        <v>187</v>
      </c>
      <c r="D1979" s="2" t="s">
        <v>196</v>
      </c>
      <c r="E1979" s="2" t="s">
        <v>130</v>
      </c>
      <c r="F1979" s="2">
        <v>0</v>
      </c>
      <c r="G1979" s="2">
        <v>0</v>
      </c>
      <c r="H1979" s="2">
        <v>1210948</v>
      </c>
      <c r="I1979" s="2">
        <v>515</v>
      </c>
      <c r="J1979" s="2">
        <v>1210948</v>
      </c>
      <c r="K1979" s="2">
        <v>316645</v>
      </c>
      <c r="L1979" s="2">
        <v>645</v>
      </c>
    </row>
    <row r="1980" spans="1:12">
      <c r="A1980" s="2">
        <v>1995</v>
      </c>
      <c r="B1980" s="2">
        <v>2</v>
      </c>
      <c r="C1980" s="2" t="s">
        <v>197</v>
      </c>
      <c r="D1980" s="2" t="s">
        <v>11</v>
      </c>
      <c r="E1980" s="2" t="s">
        <v>131</v>
      </c>
      <c r="F1980" s="2">
        <v>0</v>
      </c>
      <c r="G1980" s="2">
        <v>0</v>
      </c>
      <c r="H1980" s="2">
        <v>2999406</v>
      </c>
      <c r="I1980" s="2">
        <v>655</v>
      </c>
      <c r="J1980" s="2">
        <v>2999406</v>
      </c>
      <c r="K1980" s="2">
        <v>463141</v>
      </c>
      <c r="L1980" s="2">
        <v>846</v>
      </c>
    </row>
    <row r="1981" spans="1:12">
      <c r="A1981" s="2">
        <v>1995</v>
      </c>
      <c r="B1981" s="2">
        <v>2</v>
      </c>
      <c r="C1981" s="2" t="s">
        <v>197</v>
      </c>
      <c r="D1981" s="2" t="s">
        <v>268</v>
      </c>
      <c r="E1981" s="2" t="s">
        <v>288</v>
      </c>
      <c r="F1981" s="2">
        <v>1497690</v>
      </c>
      <c r="G1981" s="2">
        <v>317</v>
      </c>
      <c r="H1981" s="2">
        <v>1847464</v>
      </c>
      <c r="I1981" s="2">
        <v>599</v>
      </c>
      <c r="J1981" s="2">
        <v>3345154</v>
      </c>
      <c r="K1981" s="2">
        <v>566993</v>
      </c>
      <c r="L1981" s="2">
        <v>1114</v>
      </c>
    </row>
    <row r="1982" spans="1:12">
      <c r="A1982" s="2">
        <v>1995</v>
      </c>
      <c r="B1982" s="2">
        <v>2</v>
      </c>
      <c r="C1982" s="2" t="s">
        <v>197</v>
      </c>
      <c r="D1982" s="2" t="s">
        <v>268</v>
      </c>
      <c r="E1982" s="2" t="s">
        <v>128</v>
      </c>
      <c r="F1982" s="2">
        <v>495300</v>
      </c>
      <c r="G1982" s="2">
        <v>102</v>
      </c>
      <c r="H1982" s="2">
        <v>3503680</v>
      </c>
      <c r="I1982" s="2">
        <v>985</v>
      </c>
      <c r="J1982" s="2">
        <v>3998980</v>
      </c>
      <c r="K1982" s="2">
        <v>660156</v>
      </c>
      <c r="L1982" s="2">
        <v>1236</v>
      </c>
    </row>
    <row r="1983" spans="1:12">
      <c r="A1983" s="2">
        <v>1995</v>
      </c>
      <c r="B1983" s="2">
        <v>2</v>
      </c>
      <c r="C1983" s="2" t="s">
        <v>197</v>
      </c>
      <c r="D1983" s="2" t="s">
        <v>269</v>
      </c>
      <c r="E1983" s="2" t="s">
        <v>288</v>
      </c>
      <c r="F1983" s="2">
        <v>247421</v>
      </c>
      <c r="G1983" s="2">
        <v>215</v>
      </c>
      <c r="H1983" s="2">
        <v>0</v>
      </c>
      <c r="I1983" s="2">
        <v>1</v>
      </c>
      <c r="J1983" s="2">
        <v>247421</v>
      </c>
      <c r="K1983" s="2">
        <v>168337</v>
      </c>
      <c r="L1983" s="2">
        <v>300</v>
      </c>
    </row>
    <row r="1984" spans="1:12">
      <c r="A1984" s="2">
        <v>1995</v>
      </c>
      <c r="B1984" s="2">
        <v>2</v>
      </c>
      <c r="C1984" s="2" t="s">
        <v>197</v>
      </c>
      <c r="D1984" s="2" t="s">
        <v>269</v>
      </c>
      <c r="E1984" s="2" t="s">
        <v>132</v>
      </c>
      <c r="F1984" s="2">
        <v>230978</v>
      </c>
      <c r="G1984" s="2">
        <v>178</v>
      </c>
      <c r="H1984" s="2">
        <v>255159</v>
      </c>
      <c r="I1984" s="2">
        <v>170</v>
      </c>
      <c r="J1984" s="2">
        <v>486137</v>
      </c>
      <c r="K1984" s="2">
        <v>198727</v>
      </c>
      <c r="L1984" s="2">
        <v>411</v>
      </c>
    </row>
    <row r="1985" spans="1:12">
      <c r="A1985" s="2">
        <v>1995</v>
      </c>
      <c r="B1985" s="2">
        <v>2</v>
      </c>
      <c r="C1985" s="2" t="s">
        <v>197</v>
      </c>
      <c r="D1985" s="2" t="s">
        <v>109</v>
      </c>
      <c r="E1985" s="2" t="s">
        <v>132</v>
      </c>
      <c r="F1985" s="2">
        <v>0</v>
      </c>
      <c r="G1985" s="2">
        <v>0</v>
      </c>
      <c r="H1985" s="2">
        <v>5571605</v>
      </c>
      <c r="I1985" s="2">
        <v>1323</v>
      </c>
      <c r="J1985" s="2">
        <v>5571605</v>
      </c>
      <c r="K1985" s="2">
        <v>847008</v>
      </c>
      <c r="L1985" s="2">
        <v>1657</v>
      </c>
    </row>
    <row r="1986" spans="1:12">
      <c r="A1986" s="2">
        <v>1995</v>
      </c>
      <c r="B1986" s="2">
        <v>2</v>
      </c>
      <c r="C1986" s="2" t="s">
        <v>197</v>
      </c>
      <c r="D1986" s="2" t="s">
        <v>110</v>
      </c>
      <c r="E1986" s="2" t="s">
        <v>288</v>
      </c>
      <c r="F1986" s="2">
        <v>2393884</v>
      </c>
      <c r="G1986" s="2">
        <v>547</v>
      </c>
      <c r="H1986" s="2">
        <v>94346</v>
      </c>
      <c r="I1986" s="2">
        <v>20</v>
      </c>
      <c r="J1986" s="2">
        <v>2488230</v>
      </c>
      <c r="K1986" s="2">
        <v>411273</v>
      </c>
      <c r="L1986" s="2">
        <v>801</v>
      </c>
    </row>
    <row r="1987" spans="1:12">
      <c r="A1987" s="2">
        <v>1995</v>
      </c>
      <c r="B1987" s="2">
        <v>2</v>
      </c>
      <c r="C1987" s="2" t="s">
        <v>197</v>
      </c>
      <c r="D1987" s="2" t="s">
        <v>110</v>
      </c>
      <c r="E1987" s="2" t="s">
        <v>133</v>
      </c>
      <c r="F1987" s="2">
        <v>6382804</v>
      </c>
      <c r="G1987" s="2">
        <v>1436</v>
      </c>
      <c r="H1987" s="2">
        <v>0</v>
      </c>
      <c r="I1987" s="2">
        <v>0</v>
      </c>
      <c r="J1987" s="2">
        <v>6419966</v>
      </c>
      <c r="K1987" s="2">
        <v>915665</v>
      </c>
      <c r="L1987" s="2">
        <v>1879</v>
      </c>
    </row>
    <row r="1988" spans="1:12">
      <c r="A1988" s="2">
        <v>1995</v>
      </c>
      <c r="B1988" s="2">
        <v>3</v>
      </c>
      <c r="E1988" s="2" t="s">
        <v>115</v>
      </c>
      <c r="F1988" s="2">
        <v>0</v>
      </c>
      <c r="G1988" s="2">
        <v>0</v>
      </c>
      <c r="H1988" s="2">
        <v>0</v>
      </c>
      <c r="I1988" s="2">
        <v>0</v>
      </c>
      <c r="J1988" s="2">
        <v>0</v>
      </c>
      <c r="K1988" s="2">
        <v>6</v>
      </c>
      <c r="L1988" s="2">
        <v>1</v>
      </c>
    </row>
    <row r="1989" spans="1:12">
      <c r="A1989" s="2">
        <v>1995</v>
      </c>
      <c r="B1989" s="2">
        <v>3</v>
      </c>
      <c r="C1989" s="2" t="s">
        <v>277</v>
      </c>
      <c r="D1989" s="2" t="s">
        <v>278</v>
      </c>
      <c r="E1989" s="2" t="s">
        <v>113</v>
      </c>
      <c r="F1989" s="2">
        <v>16529584</v>
      </c>
      <c r="G1989" s="2">
        <v>8232</v>
      </c>
      <c r="H1989" s="2">
        <v>11140549</v>
      </c>
      <c r="I1989" s="2">
        <v>4027</v>
      </c>
      <c r="J1989" s="2">
        <v>28165394</v>
      </c>
      <c r="K1989" s="2">
        <v>8660887</v>
      </c>
      <c r="L1989" s="2">
        <v>15925</v>
      </c>
    </row>
    <row r="1990" spans="1:12">
      <c r="A1990" s="2">
        <v>1995</v>
      </c>
      <c r="B1990" s="2">
        <v>3</v>
      </c>
      <c r="C1990" s="2" t="s">
        <v>277</v>
      </c>
      <c r="D1990" s="2" t="s">
        <v>278</v>
      </c>
      <c r="E1990" s="2" t="s">
        <v>114</v>
      </c>
      <c r="F1990" s="2">
        <v>350025</v>
      </c>
      <c r="G1990" s="2">
        <v>240</v>
      </c>
      <c r="H1990" s="2">
        <v>137250</v>
      </c>
      <c r="I1990" s="2">
        <v>84</v>
      </c>
      <c r="J1990" s="2">
        <v>505169</v>
      </c>
      <c r="K1990" s="2">
        <v>265911</v>
      </c>
      <c r="L1990" s="2">
        <v>502</v>
      </c>
    </row>
    <row r="1991" spans="1:12">
      <c r="A1991" s="2">
        <v>1995</v>
      </c>
      <c r="B1991" s="2">
        <v>3</v>
      </c>
      <c r="C1991" s="2" t="s">
        <v>277</v>
      </c>
      <c r="D1991" s="2" t="s">
        <v>278</v>
      </c>
      <c r="E1991" s="2" t="s">
        <v>115</v>
      </c>
      <c r="F1991" s="2">
        <v>6119092</v>
      </c>
      <c r="G1991" s="2">
        <v>4178</v>
      </c>
      <c r="H1991" s="2">
        <v>2277849</v>
      </c>
      <c r="I1991" s="2">
        <v>927</v>
      </c>
      <c r="J1991" s="2">
        <v>8448913</v>
      </c>
      <c r="K1991" s="2">
        <v>3533632</v>
      </c>
      <c r="L1991" s="2">
        <v>6904</v>
      </c>
    </row>
    <row r="1992" spans="1:12">
      <c r="A1992" s="2">
        <v>1995</v>
      </c>
      <c r="B1992" s="2">
        <v>3</v>
      </c>
      <c r="C1992" s="2" t="s">
        <v>277</v>
      </c>
      <c r="D1992" s="2" t="s">
        <v>278</v>
      </c>
      <c r="E1992" s="2" t="s">
        <v>325</v>
      </c>
      <c r="F1992" s="2">
        <v>16442878</v>
      </c>
      <c r="G1992" s="2">
        <v>8087</v>
      </c>
      <c r="H1992" s="2">
        <v>12348619</v>
      </c>
      <c r="I1992" s="2">
        <v>3778</v>
      </c>
      <c r="J1992" s="2">
        <v>29072763</v>
      </c>
      <c r="K1992" s="2">
        <v>8164765</v>
      </c>
      <c r="L1992" s="2">
        <v>15263</v>
      </c>
    </row>
    <row r="1993" spans="1:12">
      <c r="A1993" s="2">
        <v>1995</v>
      </c>
      <c r="B1993" s="2">
        <v>3</v>
      </c>
      <c r="C1993" s="2" t="s">
        <v>277</v>
      </c>
      <c r="D1993" s="2" t="s">
        <v>279</v>
      </c>
      <c r="E1993" s="2" t="s">
        <v>116</v>
      </c>
      <c r="F1993" s="2">
        <v>769908</v>
      </c>
      <c r="G1993" s="2">
        <v>246</v>
      </c>
      <c r="H1993" s="2">
        <v>187542</v>
      </c>
      <c r="I1993" s="2">
        <v>175</v>
      </c>
      <c r="J1993" s="2">
        <v>957450</v>
      </c>
      <c r="K1993" s="2">
        <v>239664</v>
      </c>
      <c r="L1993" s="2">
        <v>494</v>
      </c>
    </row>
    <row r="1994" spans="1:12">
      <c r="A1994" s="2">
        <v>1995</v>
      </c>
      <c r="B1994" s="2">
        <v>3</v>
      </c>
      <c r="C1994" s="2" t="s">
        <v>277</v>
      </c>
      <c r="D1994" s="2" t="s">
        <v>279</v>
      </c>
      <c r="E1994" s="2" t="s">
        <v>117</v>
      </c>
      <c r="F1994" s="2">
        <v>3098002</v>
      </c>
      <c r="G1994" s="2">
        <v>1307</v>
      </c>
      <c r="H1994" s="2">
        <v>2816243</v>
      </c>
      <c r="I1994" s="2">
        <v>1271</v>
      </c>
      <c r="J1994" s="2">
        <v>6032766</v>
      </c>
      <c r="K1994" s="2">
        <v>1964743</v>
      </c>
      <c r="L1994" s="2">
        <v>3564</v>
      </c>
    </row>
    <row r="1995" spans="1:12">
      <c r="A1995" s="2">
        <v>1995</v>
      </c>
      <c r="B1995" s="2">
        <v>3</v>
      </c>
      <c r="C1995" s="2" t="s">
        <v>277</v>
      </c>
      <c r="D1995" s="2" t="s">
        <v>279</v>
      </c>
      <c r="E1995" s="2" t="s">
        <v>112</v>
      </c>
      <c r="F1995" s="2">
        <v>9969092</v>
      </c>
      <c r="G1995" s="2">
        <v>4452</v>
      </c>
      <c r="H1995" s="2">
        <v>4009809</v>
      </c>
      <c r="I1995" s="2">
        <v>2211</v>
      </c>
      <c r="J1995" s="2">
        <v>14062517</v>
      </c>
      <c r="K1995" s="2">
        <v>4449683</v>
      </c>
      <c r="L1995" s="2">
        <v>8587</v>
      </c>
    </row>
    <row r="1996" spans="1:12">
      <c r="A1996" s="2">
        <v>1995</v>
      </c>
      <c r="B1996" s="2">
        <v>3</v>
      </c>
      <c r="C1996" s="2" t="s">
        <v>277</v>
      </c>
      <c r="D1996" s="2" t="s">
        <v>279</v>
      </c>
      <c r="E1996" s="2" t="s">
        <v>325</v>
      </c>
      <c r="F1996" s="2">
        <v>9867615</v>
      </c>
      <c r="G1996" s="2">
        <v>4289</v>
      </c>
      <c r="H1996" s="2">
        <v>1460085</v>
      </c>
      <c r="I1996" s="2">
        <v>504</v>
      </c>
      <c r="J1996" s="2">
        <v>11367389</v>
      </c>
      <c r="K1996" s="2">
        <v>3190814</v>
      </c>
      <c r="L1996" s="2">
        <v>6137</v>
      </c>
    </row>
    <row r="1997" spans="1:12">
      <c r="A1997" s="2">
        <v>1995</v>
      </c>
      <c r="B1997" s="2">
        <v>3</v>
      </c>
      <c r="C1997" s="2" t="s">
        <v>277</v>
      </c>
      <c r="D1997" s="2" t="s">
        <v>280</v>
      </c>
      <c r="E1997" s="2" t="s">
        <v>112</v>
      </c>
      <c r="F1997" s="2">
        <v>89592</v>
      </c>
      <c r="G1997" s="2">
        <v>173</v>
      </c>
      <c r="H1997" s="2">
        <v>456648</v>
      </c>
      <c r="I1997" s="2">
        <v>471</v>
      </c>
      <c r="J1997" s="2">
        <v>1112770</v>
      </c>
      <c r="K1997" s="2">
        <v>725233</v>
      </c>
      <c r="L1997" s="2">
        <v>1615</v>
      </c>
    </row>
    <row r="1998" spans="1:12">
      <c r="A1998" s="2">
        <v>1995</v>
      </c>
      <c r="B1998" s="2">
        <v>3</v>
      </c>
      <c r="C1998" s="2" t="s">
        <v>277</v>
      </c>
      <c r="D1998" s="2" t="s">
        <v>281</v>
      </c>
      <c r="E1998" s="2" t="s">
        <v>287</v>
      </c>
      <c r="F1998" s="2">
        <v>4341807</v>
      </c>
      <c r="G1998" s="2">
        <v>3645</v>
      </c>
      <c r="H1998" s="2">
        <v>1825727</v>
      </c>
      <c r="I1998" s="2">
        <v>1129</v>
      </c>
      <c r="J1998" s="2">
        <v>6228188</v>
      </c>
      <c r="K1998" s="2">
        <v>2907999</v>
      </c>
      <c r="L1998" s="2">
        <v>5884</v>
      </c>
    </row>
    <row r="1999" spans="1:12">
      <c r="A1999" s="2">
        <v>1995</v>
      </c>
      <c r="B1999" s="2">
        <v>3</v>
      </c>
      <c r="C1999" s="2" t="s">
        <v>277</v>
      </c>
      <c r="D1999" s="2" t="s">
        <v>281</v>
      </c>
      <c r="E1999" s="2" t="s">
        <v>114</v>
      </c>
      <c r="F1999" s="2">
        <v>122597</v>
      </c>
      <c r="G1999" s="2">
        <v>60</v>
      </c>
      <c r="H1999" s="2">
        <v>142275</v>
      </c>
      <c r="I1999" s="2">
        <v>69</v>
      </c>
      <c r="J1999" s="2">
        <v>264872</v>
      </c>
      <c r="K1999" s="2">
        <v>88504</v>
      </c>
      <c r="L1999" s="2">
        <v>164</v>
      </c>
    </row>
    <row r="2000" spans="1:12">
      <c r="A2000" s="2">
        <v>1995</v>
      </c>
      <c r="B2000" s="2">
        <v>3</v>
      </c>
      <c r="C2000" s="2" t="s">
        <v>328</v>
      </c>
      <c r="D2000" s="2" t="s">
        <v>173</v>
      </c>
      <c r="E2000" s="2" t="s">
        <v>119</v>
      </c>
      <c r="F2000" s="2">
        <v>0</v>
      </c>
      <c r="G2000" s="2">
        <v>1</v>
      </c>
      <c r="H2000" s="2">
        <v>8100</v>
      </c>
      <c r="I2000" s="2">
        <v>10</v>
      </c>
      <c r="J2000" s="2">
        <v>8100</v>
      </c>
      <c r="K2000" s="2">
        <v>6384</v>
      </c>
      <c r="L2000" s="2">
        <v>13</v>
      </c>
    </row>
    <row r="2001" spans="1:12">
      <c r="A2001" s="2">
        <v>1995</v>
      </c>
      <c r="B2001" s="2">
        <v>3</v>
      </c>
      <c r="C2001" s="2" t="s">
        <v>328</v>
      </c>
      <c r="D2001" s="2" t="s">
        <v>181</v>
      </c>
      <c r="E2001" s="2" t="s">
        <v>120</v>
      </c>
      <c r="F2001" s="2">
        <v>0</v>
      </c>
      <c r="G2001" s="2">
        <v>0</v>
      </c>
      <c r="H2001" s="2">
        <v>900386</v>
      </c>
      <c r="I2001" s="2">
        <v>123</v>
      </c>
      <c r="J2001" s="2">
        <v>900386</v>
      </c>
      <c r="K2001" s="2">
        <v>71917</v>
      </c>
      <c r="L2001" s="2">
        <v>136</v>
      </c>
    </row>
    <row r="2002" spans="1:12">
      <c r="A2002" s="2">
        <v>1995</v>
      </c>
      <c r="B2002" s="2">
        <v>3</v>
      </c>
      <c r="C2002" s="2" t="s">
        <v>328</v>
      </c>
      <c r="D2002" s="2" t="s">
        <v>181</v>
      </c>
      <c r="E2002" s="2" t="s">
        <v>286</v>
      </c>
      <c r="F2002" s="2">
        <v>0</v>
      </c>
      <c r="G2002" s="2">
        <v>0</v>
      </c>
      <c r="H2002" s="2">
        <v>14463238</v>
      </c>
      <c r="I2002" s="2">
        <v>2741</v>
      </c>
      <c r="J2002" s="2">
        <v>14463238</v>
      </c>
      <c r="K2002" s="2">
        <v>1583104</v>
      </c>
      <c r="L2002" s="2">
        <v>2934</v>
      </c>
    </row>
    <row r="2003" spans="1:12">
      <c r="A2003" s="2">
        <v>1995</v>
      </c>
      <c r="B2003" s="2">
        <v>3</v>
      </c>
      <c r="C2003" s="2" t="s">
        <v>182</v>
      </c>
      <c r="D2003" s="2" t="s">
        <v>183</v>
      </c>
      <c r="E2003" s="2" t="s">
        <v>121</v>
      </c>
      <c r="F2003" s="2">
        <v>9919194</v>
      </c>
      <c r="G2003" s="2">
        <v>3981</v>
      </c>
      <c r="H2003" s="2">
        <v>1926740</v>
      </c>
      <c r="I2003" s="2">
        <v>892</v>
      </c>
      <c r="J2003" s="2">
        <v>11906914</v>
      </c>
      <c r="K2003" s="2">
        <v>3384894</v>
      </c>
      <c r="L2003" s="2">
        <v>6306</v>
      </c>
    </row>
    <row r="2004" spans="1:12">
      <c r="A2004" s="2">
        <v>1995</v>
      </c>
      <c r="B2004" s="2">
        <v>3</v>
      </c>
      <c r="C2004" s="2" t="s">
        <v>182</v>
      </c>
      <c r="D2004" s="2" t="s">
        <v>183</v>
      </c>
      <c r="E2004" s="2" t="s">
        <v>289</v>
      </c>
      <c r="F2004" s="2">
        <v>561085</v>
      </c>
      <c r="G2004" s="2">
        <v>221</v>
      </c>
      <c r="H2004" s="2">
        <v>5358576</v>
      </c>
      <c r="I2004" s="2">
        <v>1835</v>
      </c>
      <c r="J2004" s="2">
        <v>5919661</v>
      </c>
      <c r="K2004" s="2">
        <v>1379361</v>
      </c>
      <c r="L2004" s="2">
        <v>2449</v>
      </c>
    </row>
    <row r="2005" spans="1:12">
      <c r="A2005" s="2">
        <v>1995</v>
      </c>
      <c r="B2005" s="2">
        <v>3</v>
      </c>
      <c r="C2005" s="2" t="s">
        <v>182</v>
      </c>
      <c r="D2005" s="2" t="s">
        <v>183</v>
      </c>
      <c r="E2005" s="2" t="s">
        <v>113</v>
      </c>
      <c r="F2005" s="2">
        <v>5663328</v>
      </c>
      <c r="G2005" s="2">
        <v>2268</v>
      </c>
      <c r="H2005" s="2">
        <v>2922185</v>
      </c>
      <c r="I2005" s="2">
        <v>894</v>
      </c>
      <c r="J2005" s="2">
        <v>8585513</v>
      </c>
      <c r="K2005" s="2">
        <v>2206455</v>
      </c>
      <c r="L2005" s="2">
        <v>3910</v>
      </c>
    </row>
    <row r="2006" spans="1:12">
      <c r="A2006" s="2">
        <v>1995</v>
      </c>
      <c r="B2006" s="2">
        <v>3</v>
      </c>
      <c r="C2006" s="2" t="s">
        <v>182</v>
      </c>
      <c r="D2006" s="2" t="s">
        <v>184</v>
      </c>
      <c r="E2006" s="2" t="s">
        <v>123</v>
      </c>
      <c r="F2006" s="2">
        <v>0</v>
      </c>
      <c r="G2006" s="2">
        <v>0</v>
      </c>
      <c r="H2006" s="2">
        <v>69892</v>
      </c>
      <c r="I2006" s="2">
        <v>56</v>
      </c>
      <c r="J2006" s="2">
        <v>69892</v>
      </c>
      <c r="K2006" s="2">
        <v>28147</v>
      </c>
      <c r="L2006" s="2">
        <v>62</v>
      </c>
    </row>
    <row r="2007" spans="1:12">
      <c r="A2007" s="2">
        <v>1995</v>
      </c>
      <c r="B2007" s="2">
        <v>3</v>
      </c>
      <c r="C2007" s="2" t="s">
        <v>182</v>
      </c>
      <c r="D2007" s="2" t="s">
        <v>184</v>
      </c>
      <c r="E2007" s="2" t="s">
        <v>124</v>
      </c>
      <c r="F2007" s="2">
        <v>0</v>
      </c>
      <c r="G2007" s="2">
        <v>0</v>
      </c>
      <c r="H2007" s="2">
        <v>121567</v>
      </c>
      <c r="I2007" s="2">
        <v>188</v>
      </c>
      <c r="J2007" s="2">
        <v>121567</v>
      </c>
      <c r="K2007" s="2">
        <v>100345</v>
      </c>
      <c r="L2007" s="2">
        <v>197</v>
      </c>
    </row>
    <row r="2008" spans="1:12">
      <c r="A2008" s="2">
        <v>1995</v>
      </c>
      <c r="B2008" s="2">
        <v>3</v>
      </c>
      <c r="C2008" s="2" t="s">
        <v>182</v>
      </c>
      <c r="D2008" s="2" t="s">
        <v>184</v>
      </c>
      <c r="E2008" s="2" t="s">
        <v>125</v>
      </c>
      <c r="F2008" s="2">
        <v>2902</v>
      </c>
      <c r="G2008" s="2">
        <v>9</v>
      </c>
      <c r="H2008" s="2">
        <v>468847</v>
      </c>
      <c r="I2008" s="2">
        <v>181</v>
      </c>
      <c r="J2008" s="2">
        <v>471749</v>
      </c>
      <c r="K2008" s="2">
        <v>146811</v>
      </c>
      <c r="L2008" s="2">
        <v>235</v>
      </c>
    </row>
    <row r="2009" spans="1:12">
      <c r="A2009" s="2">
        <v>1995</v>
      </c>
      <c r="B2009" s="2">
        <v>3</v>
      </c>
      <c r="C2009" s="2" t="s">
        <v>190</v>
      </c>
      <c r="D2009" s="2" t="s">
        <v>191</v>
      </c>
      <c r="E2009" s="2" t="s">
        <v>126</v>
      </c>
      <c r="F2009" s="2">
        <v>0</v>
      </c>
      <c r="G2009" s="2">
        <v>0</v>
      </c>
      <c r="H2009" s="2">
        <v>68271</v>
      </c>
      <c r="I2009" s="2">
        <v>9</v>
      </c>
      <c r="J2009" s="2">
        <v>68271</v>
      </c>
      <c r="K2009" s="2">
        <v>5640</v>
      </c>
      <c r="L2009" s="2">
        <v>12</v>
      </c>
    </row>
    <row r="2010" spans="1:12">
      <c r="A2010" s="2">
        <v>1995</v>
      </c>
      <c r="B2010" s="2">
        <v>3</v>
      </c>
      <c r="C2010" s="2" t="s">
        <v>190</v>
      </c>
      <c r="D2010" s="2" t="s">
        <v>191</v>
      </c>
      <c r="E2010" s="2" t="s">
        <v>127</v>
      </c>
      <c r="F2010" s="2">
        <v>0</v>
      </c>
      <c r="G2010" s="2">
        <v>0</v>
      </c>
      <c r="H2010" s="2">
        <v>7529048</v>
      </c>
      <c r="I2010" s="2">
        <v>987</v>
      </c>
      <c r="J2010" s="2">
        <v>7529048</v>
      </c>
      <c r="K2010" s="2">
        <v>508395</v>
      </c>
      <c r="L2010" s="2">
        <v>1038</v>
      </c>
    </row>
    <row r="2011" spans="1:12">
      <c r="A2011" s="2">
        <v>1995</v>
      </c>
      <c r="B2011" s="2">
        <v>3</v>
      </c>
      <c r="C2011" s="2" t="s">
        <v>190</v>
      </c>
      <c r="D2011" s="2" t="s">
        <v>186</v>
      </c>
      <c r="E2011" s="2" t="s">
        <v>126</v>
      </c>
      <c r="F2011" s="2">
        <v>0</v>
      </c>
      <c r="G2011" s="2">
        <v>0</v>
      </c>
      <c r="H2011" s="2">
        <v>9711107</v>
      </c>
      <c r="I2011" s="2">
        <v>794</v>
      </c>
      <c r="J2011" s="2">
        <v>9711107</v>
      </c>
      <c r="K2011" s="2">
        <v>478302</v>
      </c>
      <c r="L2011" s="2">
        <v>972</v>
      </c>
    </row>
    <row r="2012" spans="1:12">
      <c r="A2012" s="2">
        <v>1995</v>
      </c>
      <c r="B2012" s="2">
        <v>3</v>
      </c>
      <c r="C2012" s="2" t="s">
        <v>190</v>
      </c>
      <c r="D2012" s="2" t="s">
        <v>186</v>
      </c>
      <c r="E2012" s="2" t="s">
        <v>128</v>
      </c>
      <c r="F2012" s="2">
        <v>0</v>
      </c>
      <c r="G2012" s="2">
        <v>0</v>
      </c>
      <c r="H2012" s="2">
        <v>62319291</v>
      </c>
      <c r="I2012" s="2">
        <v>2796</v>
      </c>
      <c r="J2012" s="2">
        <v>62319291</v>
      </c>
      <c r="K2012" s="2">
        <v>1654899</v>
      </c>
      <c r="L2012" s="2">
        <v>3268</v>
      </c>
    </row>
    <row r="2013" spans="1:12">
      <c r="A2013" s="2">
        <v>1995</v>
      </c>
      <c r="B2013" s="2">
        <v>3</v>
      </c>
      <c r="C2013" s="2" t="s">
        <v>187</v>
      </c>
      <c r="D2013" s="2" t="s">
        <v>195</v>
      </c>
      <c r="E2013" s="2" t="s">
        <v>129</v>
      </c>
      <c r="F2013" s="2">
        <v>0</v>
      </c>
      <c r="G2013" s="2">
        <v>3</v>
      </c>
      <c r="H2013" s="2">
        <v>353874</v>
      </c>
      <c r="I2013" s="2">
        <v>117</v>
      </c>
      <c r="J2013" s="2">
        <v>353874</v>
      </c>
      <c r="K2013" s="2">
        <v>63342</v>
      </c>
      <c r="L2013" s="2">
        <v>139</v>
      </c>
    </row>
    <row r="2014" spans="1:12">
      <c r="A2014" s="2">
        <v>1995</v>
      </c>
      <c r="B2014" s="2">
        <v>3</v>
      </c>
      <c r="C2014" s="2" t="s">
        <v>187</v>
      </c>
      <c r="D2014" s="2" t="s">
        <v>196</v>
      </c>
      <c r="E2014" s="2" t="s">
        <v>136</v>
      </c>
      <c r="F2014" s="2">
        <v>0</v>
      </c>
      <c r="G2014" s="2">
        <v>0</v>
      </c>
      <c r="H2014" s="2">
        <v>8586</v>
      </c>
      <c r="I2014" s="2">
        <v>16</v>
      </c>
      <c r="J2014" s="2">
        <v>8586</v>
      </c>
      <c r="K2014" s="2">
        <v>6948</v>
      </c>
      <c r="L2014" s="2">
        <v>43</v>
      </c>
    </row>
    <row r="2015" spans="1:12">
      <c r="A2015" s="2">
        <v>1995</v>
      </c>
      <c r="B2015" s="2">
        <v>3</v>
      </c>
      <c r="C2015" s="2" t="s">
        <v>187</v>
      </c>
      <c r="D2015" s="2" t="s">
        <v>196</v>
      </c>
      <c r="E2015" s="2" t="s">
        <v>130</v>
      </c>
      <c r="F2015" s="2">
        <v>0</v>
      </c>
      <c r="G2015" s="2">
        <v>0</v>
      </c>
      <c r="H2015" s="2">
        <v>1315271</v>
      </c>
      <c r="I2015" s="2">
        <v>505</v>
      </c>
      <c r="J2015" s="2">
        <v>1315271</v>
      </c>
      <c r="K2015" s="2">
        <v>299631</v>
      </c>
      <c r="L2015" s="2">
        <v>637</v>
      </c>
    </row>
    <row r="2016" spans="1:12">
      <c r="A2016" s="2">
        <v>1995</v>
      </c>
      <c r="B2016" s="2">
        <v>3</v>
      </c>
      <c r="C2016" s="2" t="s">
        <v>197</v>
      </c>
      <c r="D2016" s="2" t="s">
        <v>11</v>
      </c>
      <c r="E2016" s="2" t="s">
        <v>131</v>
      </c>
      <c r="F2016" s="2">
        <v>0</v>
      </c>
      <c r="G2016" s="2">
        <v>0</v>
      </c>
      <c r="H2016" s="2">
        <v>3172320</v>
      </c>
      <c r="I2016" s="2">
        <v>647</v>
      </c>
      <c r="J2016" s="2">
        <v>3172320</v>
      </c>
      <c r="K2016" s="2">
        <v>480047</v>
      </c>
      <c r="L2016" s="2">
        <v>840</v>
      </c>
    </row>
    <row r="2017" spans="1:12">
      <c r="A2017" s="2">
        <v>1995</v>
      </c>
      <c r="B2017" s="2">
        <v>3</v>
      </c>
      <c r="C2017" s="2" t="s">
        <v>197</v>
      </c>
      <c r="D2017" s="2" t="s">
        <v>268</v>
      </c>
      <c r="E2017" s="2" t="s">
        <v>288</v>
      </c>
      <c r="F2017" s="2">
        <v>1415899</v>
      </c>
      <c r="G2017" s="2">
        <v>314</v>
      </c>
      <c r="H2017" s="2">
        <v>1983538</v>
      </c>
      <c r="I2017" s="2">
        <v>555</v>
      </c>
      <c r="J2017" s="2">
        <v>3399437</v>
      </c>
      <c r="K2017" s="2">
        <v>570924</v>
      </c>
      <c r="L2017" s="2">
        <v>1053</v>
      </c>
    </row>
    <row r="2018" spans="1:12">
      <c r="A2018" s="2">
        <v>1995</v>
      </c>
      <c r="B2018" s="2">
        <v>3</v>
      </c>
      <c r="C2018" s="2" t="s">
        <v>197</v>
      </c>
      <c r="D2018" s="2" t="s">
        <v>268</v>
      </c>
      <c r="E2018" s="2" t="s">
        <v>128</v>
      </c>
      <c r="F2018" s="2">
        <v>377343</v>
      </c>
      <c r="G2018" s="2">
        <v>104</v>
      </c>
      <c r="H2018" s="2">
        <v>3577064</v>
      </c>
      <c r="I2018" s="2">
        <v>943</v>
      </c>
      <c r="J2018" s="2">
        <v>3954407</v>
      </c>
      <c r="K2018" s="2">
        <v>612441</v>
      </c>
      <c r="L2018" s="2">
        <v>1185</v>
      </c>
    </row>
    <row r="2019" spans="1:12">
      <c r="A2019" s="2">
        <v>1995</v>
      </c>
      <c r="B2019" s="2">
        <v>3</v>
      </c>
      <c r="C2019" s="2" t="s">
        <v>197</v>
      </c>
      <c r="D2019" s="2" t="s">
        <v>269</v>
      </c>
      <c r="E2019" s="2" t="s">
        <v>288</v>
      </c>
      <c r="F2019" s="2">
        <v>286762</v>
      </c>
      <c r="G2019" s="2">
        <v>218</v>
      </c>
      <c r="H2019" s="2">
        <v>0</v>
      </c>
      <c r="I2019" s="2">
        <v>1</v>
      </c>
      <c r="J2019" s="2">
        <v>286762</v>
      </c>
      <c r="K2019" s="2">
        <v>158560</v>
      </c>
      <c r="L2019" s="2">
        <v>341</v>
      </c>
    </row>
    <row r="2020" spans="1:12">
      <c r="A2020" s="2">
        <v>1995</v>
      </c>
      <c r="B2020" s="2">
        <v>3</v>
      </c>
      <c r="C2020" s="2" t="s">
        <v>197</v>
      </c>
      <c r="D2020" s="2" t="s">
        <v>269</v>
      </c>
      <c r="E2020" s="2" t="s">
        <v>132</v>
      </c>
      <c r="F2020" s="2">
        <v>99640</v>
      </c>
      <c r="G2020" s="2">
        <v>122</v>
      </c>
      <c r="H2020" s="2">
        <v>324045</v>
      </c>
      <c r="I2020" s="2">
        <v>158</v>
      </c>
      <c r="J2020" s="2">
        <v>423685</v>
      </c>
      <c r="K2020" s="2">
        <v>149023</v>
      </c>
      <c r="L2020" s="2">
        <v>337</v>
      </c>
    </row>
    <row r="2021" spans="1:12">
      <c r="A2021" s="2">
        <v>1995</v>
      </c>
      <c r="B2021" s="2">
        <v>3</v>
      </c>
      <c r="C2021" s="2" t="s">
        <v>197</v>
      </c>
      <c r="D2021" s="2" t="s">
        <v>109</v>
      </c>
      <c r="E2021" s="2" t="s">
        <v>132</v>
      </c>
      <c r="F2021" s="2">
        <v>0</v>
      </c>
      <c r="G2021" s="2">
        <v>0</v>
      </c>
      <c r="H2021" s="2">
        <v>6722156</v>
      </c>
      <c r="I2021" s="2">
        <v>1338</v>
      </c>
      <c r="J2021" s="2">
        <v>6722156</v>
      </c>
      <c r="K2021" s="2">
        <v>856119</v>
      </c>
      <c r="L2021" s="2">
        <v>1645</v>
      </c>
    </row>
    <row r="2022" spans="1:12">
      <c r="A2022" s="2">
        <v>1995</v>
      </c>
      <c r="B2022" s="2">
        <v>3</v>
      </c>
      <c r="C2022" s="2" t="s">
        <v>197</v>
      </c>
      <c r="D2022" s="2" t="s">
        <v>110</v>
      </c>
      <c r="E2022" s="2" t="s">
        <v>288</v>
      </c>
      <c r="F2022" s="2">
        <v>1956318</v>
      </c>
      <c r="G2022" s="2">
        <v>466</v>
      </c>
      <c r="H2022" s="2">
        <v>78242</v>
      </c>
      <c r="I2022" s="2">
        <v>20</v>
      </c>
      <c r="J2022" s="2">
        <v>2034560</v>
      </c>
      <c r="K2022" s="2">
        <v>329087</v>
      </c>
      <c r="L2022" s="2">
        <v>651</v>
      </c>
    </row>
    <row r="2023" spans="1:12">
      <c r="A2023" s="2">
        <v>1995</v>
      </c>
      <c r="B2023" s="2">
        <v>3</v>
      </c>
      <c r="C2023" s="2" t="s">
        <v>197</v>
      </c>
      <c r="D2023" s="2" t="s">
        <v>110</v>
      </c>
      <c r="E2023" s="2" t="s">
        <v>133</v>
      </c>
      <c r="F2023" s="2">
        <v>6203710</v>
      </c>
      <c r="G2023" s="2">
        <v>1481</v>
      </c>
      <c r="H2023" s="2">
        <v>0</v>
      </c>
      <c r="I2023" s="2">
        <v>0</v>
      </c>
      <c r="J2023" s="2">
        <v>6321085</v>
      </c>
      <c r="K2023" s="2">
        <v>952516</v>
      </c>
      <c r="L2023" s="2">
        <v>1953</v>
      </c>
    </row>
    <row r="2024" spans="1:12">
      <c r="A2024" s="2">
        <v>1995</v>
      </c>
      <c r="B2024" s="2">
        <v>3</v>
      </c>
      <c r="C2024" s="2" t="s">
        <v>197</v>
      </c>
      <c r="D2024" s="2" t="s">
        <v>111</v>
      </c>
      <c r="E2024" s="2" t="s">
        <v>128</v>
      </c>
      <c r="F2024" s="2">
        <v>0</v>
      </c>
      <c r="G2024" s="2">
        <v>0</v>
      </c>
      <c r="H2024" s="2">
        <v>0</v>
      </c>
      <c r="I2024" s="2">
        <v>1</v>
      </c>
      <c r="J2024" s="2">
        <v>0</v>
      </c>
      <c r="K2024" s="2">
        <v>110</v>
      </c>
      <c r="L2024" s="2">
        <v>1</v>
      </c>
    </row>
    <row r="2025" spans="1:12">
      <c r="A2025" s="2">
        <v>1995</v>
      </c>
      <c r="B2025" s="2">
        <v>4</v>
      </c>
      <c r="E2025" s="2" t="s">
        <v>115</v>
      </c>
      <c r="F2025" s="2">
        <v>4300</v>
      </c>
      <c r="G2025" s="2">
        <v>7</v>
      </c>
      <c r="H2025" s="2">
        <v>0</v>
      </c>
      <c r="I2025" s="2">
        <v>0</v>
      </c>
      <c r="J2025" s="2">
        <v>4300</v>
      </c>
      <c r="K2025" s="2">
        <v>1407</v>
      </c>
      <c r="L2025" s="2">
        <v>8</v>
      </c>
    </row>
    <row r="2026" spans="1:12">
      <c r="A2026" s="2">
        <v>1995</v>
      </c>
      <c r="B2026" s="2">
        <v>4</v>
      </c>
      <c r="C2026" s="2" t="s">
        <v>277</v>
      </c>
      <c r="D2026" s="2" t="s">
        <v>278</v>
      </c>
      <c r="E2026" s="2" t="s">
        <v>113</v>
      </c>
      <c r="F2026" s="2">
        <v>17430883</v>
      </c>
      <c r="G2026" s="2">
        <v>7922</v>
      </c>
      <c r="H2026" s="2">
        <v>10782307</v>
      </c>
      <c r="I2026" s="2">
        <v>3704</v>
      </c>
      <c r="J2026" s="2">
        <v>28698454</v>
      </c>
      <c r="K2026" s="2">
        <v>8289601</v>
      </c>
      <c r="L2026" s="2">
        <v>15066</v>
      </c>
    </row>
    <row r="2027" spans="1:12">
      <c r="A2027" s="2">
        <v>1995</v>
      </c>
      <c r="B2027" s="2">
        <v>4</v>
      </c>
      <c r="C2027" s="2" t="s">
        <v>277</v>
      </c>
      <c r="D2027" s="2" t="s">
        <v>278</v>
      </c>
      <c r="E2027" s="2" t="s">
        <v>114</v>
      </c>
      <c r="F2027" s="2">
        <v>352416</v>
      </c>
      <c r="G2027" s="2">
        <v>256</v>
      </c>
      <c r="H2027" s="2">
        <v>159244</v>
      </c>
      <c r="I2027" s="2">
        <v>110</v>
      </c>
      <c r="J2027" s="2">
        <v>570751</v>
      </c>
      <c r="K2027" s="2">
        <v>274262</v>
      </c>
      <c r="L2027" s="2">
        <v>532</v>
      </c>
    </row>
    <row r="2028" spans="1:12">
      <c r="A2028" s="2">
        <v>1995</v>
      </c>
      <c r="B2028" s="2">
        <v>4</v>
      </c>
      <c r="C2028" s="2" t="s">
        <v>277</v>
      </c>
      <c r="D2028" s="2" t="s">
        <v>278</v>
      </c>
      <c r="E2028" s="2" t="s">
        <v>115</v>
      </c>
      <c r="F2028" s="2">
        <v>6193897</v>
      </c>
      <c r="G2028" s="2">
        <v>3982</v>
      </c>
      <c r="H2028" s="2">
        <v>2092796</v>
      </c>
      <c r="I2028" s="2">
        <v>960</v>
      </c>
      <c r="J2028" s="2">
        <v>8400747</v>
      </c>
      <c r="K2028" s="2">
        <v>3481201</v>
      </c>
      <c r="L2028" s="2">
        <v>6672</v>
      </c>
    </row>
    <row r="2029" spans="1:12">
      <c r="A2029" s="2">
        <v>1995</v>
      </c>
      <c r="B2029" s="2">
        <v>4</v>
      </c>
      <c r="C2029" s="2" t="s">
        <v>277</v>
      </c>
      <c r="D2029" s="2" t="s">
        <v>278</v>
      </c>
      <c r="E2029" s="2" t="s">
        <v>325</v>
      </c>
      <c r="F2029" s="2">
        <v>17562177</v>
      </c>
      <c r="G2029" s="2">
        <v>8195</v>
      </c>
      <c r="H2029" s="2">
        <v>11400894</v>
      </c>
      <c r="I2029" s="2">
        <v>3560</v>
      </c>
      <c r="J2029" s="2">
        <v>29023301</v>
      </c>
      <c r="K2029" s="2">
        <v>8189610</v>
      </c>
      <c r="L2029" s="2">
        <v>15090</v>
      </c>
    </row>
    <row r="2030" spans="1:12">
      <c r="A2030" s="2">
        <v>1995</v>
      </c>
      <c r="B2030" s="2">
        <v>4</v>
      </c>
      <c r="C2030" s="2" t="s">
        <v>277</v>
      </c>
      <c r="D2030" s="2" t="s">
        <v>279</v>
      </c>
      <c r="E2030" s="2" t="s">
        <v>116</v>
      </c>
      <c r="F2030" s="2">
        <v>678763</v>
      </c>
      <c r="G2030" s="2">
        <v>242</v>
      </c>
      <c r="H2030" s="2">
        <v>200744</v>
      </c>
      <c r="I2030" s="2">
        <v>170</v>
      </c>
      <c r="J2030" s="2">
        <v>879507</v>
      </c>
      <c r="K2030" s="2">
        <v>239996</v>
      </c>
      <c r="L2030" s="2">
        <v>483</v>
      </c>
    </row>
    <row r="2031" spans="1:12">
      <c r="A2031" s="2">
        <v>1995</v>
      </c>
      <c r="B2031" s="2">
        <v>4</v>
      </c>
      <c r="C2031" s="2" t="s">
        <v>277</v>
      </c>
      <c r="D2031" s="2" t="s">
        <v>279</v>
      </c>
      <c r="E2031" s="2" t="s">
        <v>117</v>
      </c>
      <c r="F2031" s="2">
        <v>3841455</v>
      </c>
      <c r="G2031" s="2">
        <v>1302</v>
      </c>
      <c r="H2031" s="2">
        <v>3036960</v>
      </c>
      <c r="I2031" s="2">
        <v>1234</v>
      </c>
      <c r="J2031" s="2">
        <v>7020297</v>
      </c>
      <c r="K2031" s="2">
        <v>1942118</v>
      </c>
      <c r="L2031" s="2">
        <v>3518</v>
      </c>
    </row>
    <row r="2032" spans="1:12">
      <c r="A2032" s="2">
        <v>1995</v>
      </c>
      <c r="B2032" s="2">
        <v>4</v>
      </c>
      <c r="C2032" s="2" t="s">
        <v>277</v>
      </c>
      <c r="D2032" s="2" t="s">
        <v>279</v>
      </c>
      <c r="E2032" s="2" t="s">
        <v>112</v>
      </c>
      <c r="F2032" s="2">
        <v>10707448</v>
      </c>
      <c r="G2032" s="2">
        <v>4404</v>
      </c>
      <c r="H2032" s="2">
        <v>3843552</v>
      </c>
      <c r="I2032" s="2">
        <v>2130</v>
      </c>
      <c r="J2032" s="2">
        <v>14649430</v>
      </c>
      <c r="K2032" s="2">
        <v>4507398</v>
      </c>
      <c r="L2032" s="2">
        <v>8447</v>
      </c>
    </row>
    <row r="2033" spans="1:12">
      <c r="A2033" s="2">
        <v>1995</v>
      </c>
      <c r="B2033" s="2">
        <v>4</v>
      </c>
      <c r="C2033" s="2" t="s">
        <v>277</v>
      </c>
      <c r="D2033" s="2" t="s">
        <v>279</v>
      </c>
      <c r="E2033" s="2" t="s">
        <v>325</v>
      </c>
      <c r="F2033" s="2">
        <v>10147937</v>
      </c>
      <c r="G2033" s="2">
        <v>3864</v>
      </c>
      <c r="H2033" s="2">
        <v>1310586</v>
      </c>
      <c r="I2033" s="2">
        <v>501</v>
      </c>
      <c r="J2033" s="2">
        <v>11529060</v>
      </c>
      <c r="K2033" s="2">
        <v>2958830</v>
      </c>
      <c r="L2033" s="2">
        <v>5609</v>
      </c>
    </row>
    <row r="2034" spans="1:12">
      <c r="A2034" s="2">
        <v>1995</v>
      </c>
      <c r="B2034" s="2">
        <v>4</v>
      </c>
      <c r="C2034" s="2" t="s">
        <v>277</v>
      </c>
      <c r="D2034" s="2" t="s">
        <v>280</v>
      </c>
      <c r="E2034" s="2" t="s">
        <v>112</v>
      </c>
      <c r="F2034" s="2">
        <v>105446</v>
      </c>
      <c r="G2034" s="2">
        <v>170</v>
      </c>
      <c r="H2034" s="2">
        <v>523358</v>
      </c>
      <c r="I2034" s="2">
        <v>475</v>
      </c>
      <c r="J2034" s="2">
        <v>1223767</v>
      </c>
      <c r="K2034" s="2">
        <v>773028</v>
      </c>
      <c r="L2034" s="2">
        <v>1604</v>
      </c>
    </row>
    <row r="2035" spans="1:12">
      <c r="A2035" s="2">
        <v>1995</v>
      </c>
      <c r="B2035" s="2">
        <v>4</v>
      </c>
      <c r="C2035" s="2" t="s">
        <v>277</v>
      </c>
      <c r="D2035" s="2" t="s">
        <v>281</v>
      </c>
      <c r="E2035" s="2" t="s">
        <v>287</v>
      </c>
      <c r="F2035" s="2">
        <v>4535753</v>
      </c>
      <c r="G2035" s="2">
        <v>3669</v>
      </c>
      <c r="H2035" s="2">
        <v>1625218</v>
      </c>
      <c r="I2035" s="2">
        <v>978</v>
      </c>
      <c r="J2035" s="2">
        <v>6222926</v>
      </c>
      <c r="K2035" s="2">
        <v>2953777</v>
      </c>
      <c r="L2035" s="2">
        <v>5789</v>
      </c>
    </row>
    <row r="2036" spans="1:12">
      <c r="A2036" s="2">
        <v>1995</v>
      </c>
      <c r="B2036" s="2">
        <v>4</v>
      </c>
      <c r="C2036" s="2" t="s">
        <v>277</v>
      </c>
      <c r="D2036" s="2" t="s">
        <v>281</v>
      </c>
      <c r="E2036" s="2" t="s">
        <v>114</v>
      </c>
      <c r="F2036" s="2">
        <v>122625</v>
      </c>
      <c r="G2036" s="2">
        <v>50</v>
      </c>
      <c r="H2036" s="2">
        <v>146937</v>
      </c>
      <c r="I2036" s="2">
        <v>66</v>
      </c>
      <c r="J2036" s="2">
        <v>269562</v>
      </c>
      <c r="K2036" s="2">
        <v>86330</v>
      </c>
      <c r="L2036" s="2">
        <v>151</v>
      </c>
    </row>
    <row r="2037" spans="1:12">
      <c r="A2037" s="2">
        <v>1995</v>
      </c>
      <c r="B2037" s="2">
        <v>4</v>
      </c>
      <c r="C2037" s="2" t="s">
        <v>328</v>
      </c>
      <c r="D2037" s="2" t="s">
        <v>173</v>
      </c>
      <c r="E2037" s="2" t="s">
        <v>119</v>
      </c>
      <c r="F2037" s="2">
        <v>0</v>
      </c>
      <c r="G2037" s="2">
        <v>1</v>
      </c>
      <c r="H2037" s="2">
        <v>7130</v>
      </c>
      <c r="I2037" s="2">
        <v>9</v>
      </c>
      <c r="J2037" s="2">
        <v>7130</v>
      </c>
      <c r="K2037" s="2">
        <v>5771</v>
      </c>
      <c r="L2037" s="2">
        <v>12</v>
      </c>
    </row>
    <row r="2038" spans="1:12">
      <c r="A2038" s="2">
        <v>1995</v>
      </c>
      <c r="B2038" s="2">
        <v>4</v>
      </c>
      <c r="C2038" s="2" t="s">
        <v>328</v>
      </c>
      <c r="D2038" s="2" t="s">
        <v>181</v>
      </c>
      <c r="E2038" s="2" t="s">
        <v>120</v>
      </c>
      <c r="F2038" s="2">
        <v>0</v>
      </c>
      <c r="G2038" s="2">
        <v>0</v>
      </c>
      <c r="H2038" s="2">
        <v>780762</v>
      </c>
      <c r="I2038" s="2">
        <v>121</v>
      </c>
      <c r="J2038" s="2">
        <v>780762</v>
      </c>
      <c r="K2038" s="2">
        <v>71543</v>
      </c>
      <c r="L2038" s="2">
        <v>134</v>
      </c>
    </row>
    <row r="2039" spans="1:12">
      <c r="A2039" s="2">
        <v>1995</v>
      </c>
      <c r="B2039" s="2">
        <v>4</v>
      </c>
      <c r="C2039" s="2" t="s">
        <v>328</v>
      </c>
      <c r="D2039" s="2" t="s">
        <v>181</v>
      </c>
      <c r="E2039" s="2" t="s">
        <v>286</v>
      </c>
      <c r="F2039" s="2">
        <v>0</v>
      </c>
      <c r="G2039" s="2">
        <v>0</v>
      </c>
      <c r="H2039" s="2">
        <v>14205356</v>
      </c>
      <c r="I2039" s="2">
        <v>2698</v>
      </c>
      <c r="J2039" s="2">
        <v>14205356</v>
      </c>
      <c r="K2039" s="2">
        <v>1442332</v>
      </c>
      <c r="L2039" s="2">
        <v>2896</v>
      </c>
    </row>
    <row r="2040" spans="1:12">
      <c r="A2040" s="2">
        <v>1995</v>
      </c>
      <c r="B2040" s="2">
        <v>4</v>
      </c>
      <c r="C2040" s="2" t="s">
        <v>182</v>
      </c>
      <c r="D2040" s="2" t="s">
        <v>183</v>
      </c>
      <c r="E2040" s="2" t="s">
        <v>121</v>
      </c>
      <c r="F2040" s="2">
        <v>10384860</v>
      </c>
      <c r="G2040" s="2">
        <v>3929</v>
      </c>
      <c r="H2040" s="2">
        <v>1527290</v>
      </c>
      <c r="I2040" s="2">
        <v>716</v>
      </c>
      <c r="J2040" s="2">
        <v>11967132</v>
      </c>
      <c r="K2040" s="2">
        <v>3152214</v>
      </c>
      <c r="L2040" s="2">
        <v>6000</v>
      </c>
    </row>
    <row r="2041" spans="1:12">
      <c r="A2041" s="2">
        <v>1995</v>
      </c>
      <c r="B2041" s="2">
        <v>4</v>
      </c>
      <c r="C2041" s="2" t="s">
        <v>182</v>
      </c>
      <c r="D2041" s="2" t="s">
        <v>183</v>
      </c>
      <c r="E2041" s="2" t="s">
        <v>289</v>
      </c>
      <c r="F2041" s="2">
        <v>454003</v>
      </c>
      <c r="G2041" s="2">
        <v>191</v>
      </c>
      <c r="H2041" s="2">
        <v>5353785</v>
      </c>
      <c r="I2041" s="2">
        <v>1759</v>
      </c>
      <c r="J2041" s="2">
        <v>5807788</v>
      </c>
      <c r="K2041" s="2">
        <v>1244646</v>
      </c>
      <c r="L2041" s="2">
        <v>2324</v>
      </c>
    </row>
    <row r="2042" spans="1:12">
      <c r="A2042" s="2">
        <v>1995</v>
      </c>
      <c r="B2042" s="2">
        <v>4</v>
      </c>
      <c r="C2042" s="2" t="s">
        <v>182</v>
      </c>
      <c r="D2042" s="2" t="s">
        <v>183</v>
      </c>
      <c r="E2042" s="2" t="s">
        <v>113</v>
      </c>
      <c r="F2042" s="2">
        <v>5886771</v>
      </c>
      <c r="G2042" s="2">
        <v>2274</v>
      </c>
      <c r="H2042" s="2">
        <v>3028723</v>
      </c>
      <c r="I2042" s="2">
        <v>870</v>
      </c>
      <c r="J2042" s="2">
        <v>8943353</v>
      </c>
      <c r="K2042" s="2">
        <v>2155078</v>
      </c>
      <c r="L2042" s="2">
        <v>3844</v>
      </c>
    </row>
    <row r="2043" spans="1:12">
      <c r="A2043" s="2">
        <v>1995</v>
      </c>
      <c r="B2043" s="2">
        <v>4</v>
      </c>
      <c r="C2043" s="2" t="s">
        <v>182</v>
      </c>
      <c r="D2043" s="2" t="s">
        <v>184</v>
      </c>
      <c r="E2043" s="2" t="s">
        <v>123</v>
      </c>
      <c r="F2043" s="2">
        <v>0</v>
      </c>
      <c r="G2043" s="2">
        <v>0</v>
      </c>
      <c r="H2043" s="2">
        <v>60752</v>
      </c>
      <c r="I2043" s="2">
        <v>56</v>
      </c>
      <c r="J2043" s="2">
        <v>60752</v>
      </c>
      <c r="K2043" s="2">
        <v>23519</v>
      </c>
      <c r="L2043" s="2">
        <v>62</v>
      </c>
    </row>
    <row r="2044" spans="1:12">
      <c r="A2044" s="2">
        <v>1995</v>
      </c>
      <c r="B2044" s="2">
        <v>4</v>
      </c>
      <c r="C2044" s="2" t="s">
        <v>182</v>
      </c>
      <c r="D2044" s="2" t="s">
        <v>184</v>
      </c>
      <c r="E2044" s="2" t="s">
        <v>124</v>
      </c>
      <c r="F2044" s="2">
        <v>0</v>
      </c>
      <c r="G2044" s="2">
        <v>0</v>
      </c>
      <c r="H2044" s="2">
        <v>125146</v>
      </c>
      <c r="I2044" s="2">
        <v>179</v>
      </c>
      <c r="J2044" s="2">
        <v>125146</v>
      </c>
      <c r="K2044" s="2">
        <v>85015</v>
      </c>
      <c r="L2044" s="2">
        <v>188</v>
      </c>
    </row>
    <row r="2045" spans="1:12">
      <c r="A2045" s="2">
        <v>1995</v>
      </c>
      <c r="B2045" s="2">
        <v>4</v>
      </c>
      <c r="C2045" s="2" t="s">
        <v>182</v>
      </c>
      <c r="D2045" s="2" t="s">
        <v>184</v>
      </c>
      <c r="E2045" s="2" t="s">
        <v>125</v>
      </c>
      <c r="F2045" s="2">
        <v>22980</v>
      </c>
      <c r="G2045" s="2">
        <v>14</v>
      </c>
      <c r="H2045" s="2">
        <v>446938</v>
      </c>
      <c r="I2045" s="2">
        <v>218</v>
      </c>
      <c r="J2045" s="2">
        <v>469918</v>
      </c>
      <c r="K2045" s="2">
        <v>163674</v>
      </c>
      <c r="L2045" s="2">
        <v>261</v>
      </c>
    </row>
    <row r="2046" spans="1:12">
      <c r="A2046" s="2">
        <v>1995</v>
      </c>
      <c r="B2046" s="2">
        <v>4</v>
      </c>
      <c r="C2046" s="2" t="s">
        <v>190</v>
      </c>
      <c r="D2046" s="2" t="s">
        <v>191</v>
      </c>
      <c r="E2046" s="2" t="s">
        <v>126</v>
      </c>
      <c r="F2046" s="2">
        <v>0</v>
      </c>
      <c r="G2046" s="2">
        <v>0</v>
      </c>
      <c r="H2046" s="2">
        <v>100043</v>
      </c>
      <c r="I2046" s="2">
        <v>9</v>
      </c>
      <c r="J2046" s="2">
        <v>100043</v>
      </c>
      <c r="K2046" s="2">
        <v>6197</v>
      </c>
      <c r="L2046" s="2">
        <v>12</v>
      </c>
    </row>
    <row r="2047" spans="1:12">
      <c r="A2047" s="2">
        <v>1995</v>
      </c>
      <c r="B2047" s="2">
        <v>4</v>
      </c>
      <c r="C2047" s="2" t="s">
        <v>190</v>
      </c>
      <c r="D2047" s="2" t="s">
        <v>191</v>
      </c>
      <c r="E2047" s="2" t="s">
        <v>127</v>
      </c>
      <c r="F2047" s="2">
        <v>0</v>
      </c>
      <c r="G2047" s="2">
        <v>0</v>
      </c>
      <c r="H2047" s="2">
        <v>7517294</v>
      </c>
      <c r="I2047" s="2">
        <v>935</v>
      </c>
      <c r="J2047" s="2">
        <v>7517294</v>
      </c>
      <c r="K2047" s="2">
        <v>467016</v>
      </c>
      <c r="L2047" s="2">
        <v>989</v>
      </c>
    </row>
    <row r="2048" spans="1:12">
      <c r="A2048" s="2">
        <v>1995</v>
      </c>
      <c r="B2048" s="2">
        <v>4</v>
      </c>
      <c r="C2048" s="2" t="s">
        <v>190</v>
      </c>
      <c r="D2048" s="2" t="s">
        <v>186</v>
      </c>
      <c r="E2048" s="2" t="s">
        <v>126</v>
      </c>
      <c r="F2048" s="2">
        <v>7800</v>
      </c>
      <c r="G2048" s="2">
        <v>5</v>
      </c>
      <c r="H2048" s="2">
        <v>10649307</v>
      </c>
      <c r="I2048" s="2">
        <v>797</v>
      </c>
      <c r="J2048" s="2">
        <v>10657107</v>
      </c>
      <c r="K2048" s="2">
        <v>497819</v>
      </c>
      <c r="L2048" s="2">
        <v>986</v>
      </c>
    </row>
    <row r="2049" spans="1:12">
      <c r="A2049" s="2">
        <v>1995</v>
      </c>
      <c r="B2049" s="2">
        <v>4</v>
      </c>
      <c r="C2049" s="2" t="s">
        <v>190</v>
      </c>
      <c r="D2049" s="2" t="s">
        <v>186</v>
      </c>
      <c r="E2049" s="2" t="s">
        <v>128</v>
      </c>
      <c r="F2049" s="2">
        <v>0</v>
      </c>
      <c r="G2049" s="2">
        <v>0</v>
      </c>
      <c r="H2049" s="2">
        <v>61453595</v>
      </c>
      <c r="I2049" s="2">
        <v>2848</v>
      </c>
      <c r="J2049" s="2">
        <v>61453595</v>
      </c>
      <c r="K2049" s="2">
        <v>1678724</v>
      </c>
      <c r="L2049" s="2">
        <v>3311</v>
      </c>
    </row>
    <row r="2050" spans="1:12">
      <c r="A2050" s="2">
        <v>1995</v>
      </c>
      <c r="B2050" s="2">
        <v>4</v>
      </c>
      <c r="C2050" s="2" t="s">
        <v>187</v>
      </c>
      <c r="D2050" s="2" t="s">
        <v>195</v>
      </c>
      <c r="E2050" s="2" t="s">
        <v>129</v>
      </c>
      <c r="F2050" s="2">
        <v>0</v>
      </c>
      <c r="G2050" s="2">
        <v>0</v>
      </c>
      <c r="H2050" s="2">
        <v>537391</v>
      </c>
      <c r="I2050" s="2">
        <v>104</v>
      </c>
      <c r="J2050" s="2">
        <v>537391</v>
      </c>
      <c r="K2050" s="2">
        <v>67985</v>
      </c>
      <c r="L2050" s="2">
        <v>123</v>
      </c>
    </row>
    <row r="2051" spans="1:12">
      <c r="A2051" s="2">
        <v>1995</v>
      </c>
      <c r="B2051" s="2">
        <v>4</v>
      </c>
      <c r="C2051" s="2" t="s">
        <v>187</v>
      </c>
      <c r="D2051" s="2" t="s">
        <v>196</v>
      </c>
      <c r="E2051" s="2" t="s">
        <v>136</v>
      </c>
      <c r="F2051" s="2">
        <v>0</v>
      </c>
      <c r="G2051" s="2">
        <v>0</v>
      </c>
      <c r="H2051" s="2">
        <v>4115</v>
      </c>
      <c r="I2051" s="2">
        <v>12</v>
      </c>
      <c r="J2051" s="2">
        <v>4115</v>
      </c>
      <c r="K2051" s="2">
        <v>6853</v>
      </c>
      <c r="L2051" s="2">
        <v>35</v>
      </c>
    </row>
    <row r="2052" spans="1:12">
      <c r="A2052" s="2">
        <v>1995</v>
      </c>
      <c r="B2052" s="2">
        <v>4</v>
      </c>
      <c r="C2052" s="2" t="s">
        <v>187</v>
      </c>
      <c r="D2052" s="2" t="s">
        <v>196</v>
      </c>
      <c r="E2052" s="2" t="s">
        <v>130</v>
      </c>
      <c r="F2052" s="2">
        <v>0</v>
      </c>
      <c r="G2052" s="2">
        <v>0</v>
      </c>
      <c r="H2052" s="2">
        <v>1316693</v>
      </c>
      <c r="I2052" s="2">
        <v>527</v>
      </c>
      <c r="J2052" s="2">
        <v>1316693</v>
      </c>
      <c r="K2052" s="2">
        <v>333251</v>
      </c>
      <c r="L2052" s="2">
        <v>658</v>
      </c>
    </row>
    <row r="2053" spans="1:12">
      <c r="A2053" s="2">
        <v>1995</v>
      </c>
      <c r="B2053" s="2">
        <v>4</v>
      </c>
      <c r="C2053" s="2" t="s">
        <v>197</v>
      </c>
      <c r="D2053" s="2" t="s">
        <v>11</v>
      </c>
      <c r="E2053" s="2" t="s">
        <v>131</v>
      </c>
      <c r="F2053" s="2">
        <v>0</v>
      </c>
      <c r="G2053" s="2">
        <v>0</v>
      </c>
      <c r="H2053" s="2">
        <v>2817861</v>
      </c>
      <c r="I2053" s="2">
        <v>647</v>
      </c>
      <c r="J2053" s="2">
        <v>2817861</v>
      </c>
      <c r="K2053" s="2">
        <v>471043</v>
      </c>
      <c r="L2053" s="2">
        <v>838</v>
      </c>
    </row>
    <row r="2054" spans="1:12">
      <c r="A2054" s="2">
        <v>1995</v>
      </c>
      <c r="B2054" s="2">
        <v>4</v>
      </c>
      <c r="C2054" s="2" t="s">
        <v>197</v>
      </c>
      <c r="D2054" s="2" t="s">
        <v>268</v>
      </c>
      <c r="E2054" s="2" t="s">
        <v>288</v>
      </c>
      <c r="F2054" s="2">
        <v>1850052</v>
      </c>
      <c r="G2054" s="2">
        <v>299</v>
      </c>
      <c r="H2054" s="2">
        <v>2082880</v>
      </c>
      <c r="I2054" s="2">
        <v>501</v>
      </c>
      <c r="J2054" s="2">
        <v>3932932</v>
      </c>
      <c r="K2054" s="2">
        <v>549067</v>
      </c>
      <c r="L2054" s="2">
        <v>969</v>
      </c>
    </row>
    <row r="2055" spans="1:12">
      <c r="A2055" s="2">
        <v>1995</v>
      </c>
      <c r="B2055" s="2">
        <v>4</v>
      </c>
      <c r="C2055" s="2" t="s">
        <v>197</v>
      </c>
      <c r="D2055" s="2" t="s">
        <v>268</v>
      </c>
      <c r="E2055" s="2" t="s">
        <v>128</v>
      </c>
      <c r="F2055" s="2">
        <v>501035</v>
      </c>
      <c r="G2055" s="2">
        <v>113</v>
      </c>
      <c r="H2055" s="2">
        <v>3863291</v>
      </c>
      <c r="I2055" s="2">
        <v>926</v>
      </c>
      <c r="J2055" s="2">
        <v>4364326</v>
      </c>
      <c r="K2055" s="2">
        <v>636088</v>
      </c>
      <c r="L2055" s="2">
        <v>1169</v>
      </c>
    </row>
    <row r="2056" spans="1:12">
      <c r="A2056" s="2">
        <v>1995</v>
      </c>
      <c r="B2056" s="2">
        <v>4</v>
      </c>
      <c r="C2056" s="2" t="s">
        <v>197</v>
      </c>
      <c r="D2056" s="2" t="s">
        <v>269</v>
      </c>
      <c r="E2056" s="2" t="s">
        <v>288</v>
      </c>
      <c r="F2056" s="2">
        <v>333941</v>
      </c>
      <c r="G2056" s="2">
        <v>207</v>
      </c>
      <c r="H2056" s="2">
        <v>0</v>
      </c>
      <c r="I2056" s="2">
        <v>0</v>
      </c>
      <c r="J2056" s="2">
        <v>333941</v>
      </c>
      <c r="K2056" s="2">
        <v>152617</v>
      </c>
      <c r="L2056" s="2">
        <v>293</v>
      </c>
    </row>
    <row r="2057" spans="1:12">
      <c r="A2057" s="2">
        <v>1995</v>
      </c>
      <c r="B2057" s="2">
        <v>4</v>
      </c>
      <c r="C2057" s="2" t="s">
        <v>197</v>
      </c>
      <c r="D2057" s="2" t="s">
        <v>269</v>
      </c>
      <c r="E2057" s="2" t="s">
        <v>132</v>
      </c>
      <c r="F2057" s="2">
        <v>0</v>
      </c>
      <c r="G2057" s="2">
        <v>70</v>
      </c>
      <c r="H2057" s="2">
        <v>343997</v>
      </c>
      <c r="I2057" s="2">
        <v>150</v>
      </c>
      <c r="J2057" s="2">
        <v>343997</v>
      </c>
      <c r="K2057" s="2">
        <v>115753</v>
      </c>
      <c r="L2057" s="2">
        <v>262</v>
      </c>
    </row>
    <row r="2058" spans="1:12">
      <c r="A2058" s="2">
        <v>1995</v>
      </c>
      <c r="B2058" s="2">
        <v>4</v>
      </c>
      <c r="C2058" s="2" t="s">
        <v>197</v>
      </c>
      <c r="D2058" s="2" t="s">
        <v>109</v>
      </c>
      <c r="E2058" s="2" t="s">
        <v>132</v>
      </c>
      <c r="F2058" s="2">
        <v>0</v>
      </c>
      <c r="G2058" s="2">
        <v>0</v>
      </c>
      <c r="H2058" s="2">
        <v>5870024</v>
      </c>
      <c r="I2058" s="2">
        <v>1351</v>
      </c>
      <c r="J2058" s="2">
        <v>5870024</v>
      </c>
      <c r="K2058" s="2">
        <v>847430</v>
      </c>
      <c r="L2058" s="2">
        <v>1649</v>
      </c>
    </row>
    <row r="2059" spans="1:12">
      <c r="A2059" s="2">
        <v>1995</v>
      </c>
      <c r="B2059" s="2">
        <v>4</v>
      </c>
      <c r="C2059" s="2" t="s">
        <v>197</v>
      </c>
      <c r="D2059" s="2" t="s">
        <v>110</v>
      </c>
      <c r="E2059" s="2" t="s">
        <v>288</v>
      </c>
      <c r="F2059" s="2">
        <v>2123814</v>
      </c>
      <c r="G2059" s="2">
        <v>525</v>
      </c>
      <c r="H2059" s="2">
        <v>106406</v>
      </c>
      <c r="I2059" s="2">
        <v>20</v>
      </c>
      <c r="J2059" s="2">
        <v>2230220</v>
      </c>
      <c r="K2059" s="2">
        <v>378490</v>
      </c>
      <c r="L2059" s="2">
        <v>724</v>
      </c>
    </row>
    <row r="2060" spans="1:12">
      <c r="A2060" s="2">
        <v>1995</v>
      </c>
      <c r="B2060" s="2">
        <v>4</v>
      </c>
      <c r="C2060" s="2" t="s">
        <v>197</v>
      </c>
      <c r="D2060" s="2" t="s">
        <v>110</v>
      </c>
      <c r="E2060" s="2" t="s">
        <v>133</v>
      </c>
      <c r="F2060" s="2">
        <v>6477670</v>
      </c>
      <c r="G2060" s="2">
        <v>1507</v>
      </c>
      <c r="H2060" s="2">
        <v>0</v>
      </c>
      <c r="I2060" s="2">
        <v>0</v>
      </c>
      <c r="J2060" s="2">
        <v>6596788</v>
      </c>
      <c r="K2060" s="2">
        <v>956066</v>
      </c>
      <c r="L2060" s="2">
        <v>1972</v>
      </c>
    </row>
    <row r="2061" spans="1:12">
      <c r="A2061" s="2">
        <v>1996</v>
      </c>
      <c r="B2061" s="2">
        <v>1</v>
      </c>
      <c r="E2061" s="2" t="s">
        <v>115</v>
      </c>
      <c r="F2061" s="2">
        <v>3631</v>
      </c>
      <c r="G2061" s="2">
        <v>6</v>
      </c>
      <c r="H2061" s="2">
        <v>0</v>
      </c>
      <c r="I2061" s="2">
        <v>0</v>
      </c>
      <c r="J2061" s="2">
        <v>3631</v>
      </c>
      <c r="K2061" s="2">
        <v>2349</v>
      </c>
      <c r="L2061" s="2">
        <v>7</v>
      </c>
    </row>
    <row r="2062" spans="1:12">
      <c r="A2062" s="2">
        <v>1996</v>
      </c>
      <c r="B2062" s="2">
        <v>1</v>
      </c>
      <c r="C2062" s="2" t="s">
        <v>277</v>
      </c>
      <c r="D2062" s="2" t="s">
        <v>278</v>
      </c>
      <c r="E2062" s="2" t="s">
        <v>113</v>
      </c>
      <c r="F2062" s="2">
        <v>17077361</v>
      </c>
      <c r="G2062" s="2">
        <v>7652</v>
      </c>
      <c r="H2062" s="2">
        <v>10844438</v>
      </c>
      <c r="I2062" s="2">
        <v>3769</v>
      </c>
      <c r="J2062" s="2">
        <v>28401623</v>
      </c>
      <c r="K2062" s="2">
        <v>8387469</v>
      </c>
      <c r="L2062" s="2">
        <v>14772</v>
      </c>
    </row>
    <row r="2063" spans="1:12">
      <c r="A2063" s="2">
        <v>1996</v>
      </c>
      <c r="B2063" s="2">
        <v>1</v>
      </c>
      <c r="C2063" s="2" t="s">
        <v>277</v>
      </c>
      <c r="D2063" s="2" t="s">
        <v>278</v>
      </c>
      <c r="E2063" s="2" t="s">
        <v>114</v>
      </c>
      <c r="F2063" s="2">
        <v>389148</v>
      </c>
      <c r="G2063" s="2">
        <v>244</v>
      </c>
      <c r="H2063" s="2">
        <v>168752</v>
      </c>
      <c r="I2063" s="2">
        <v>112</v>
      </c>
      <c r="J2063" s="2">
        <v>607091</v>
      </c>
      <c r="K2063" s="2">
        <v>310041</v>
      </c>
      <c r="L2063" s="2">
        <v>521</v>
      </c>
    </row>
    <row r="2064" spans="1:12">
      <c r="A2064" s="2">
        <v>1996</v>
      </c>
      <c r="B2064" s="2">
        <v>1</v>
      </c>
      <c r="C2064" s="2" t="s">
        <v>277</v>
      </c>
      <c r="D2064" s="2" t="s">
        <v>278</v>
      </c>
      <c r="E2064" s="2" t="s">
        <v>115</v>
      </c>
      <c r="F2064" s="2">
        <v>6586553</v>
      </c>
      <c r="G2064" s="2">
        <v>3973</v>
      </c>
      <c r="H2064" s="2">
        <v>2317415</v>
      </c>
      <c r="I2064" s="2">
        <v>960</v>
      </c>
      <c r="J2064" s="2">
        <v>8931698</v>
      </c>
      <c r="K2064" s="2">
        <v>3630128</v>
      </c>
      <c r="L2064" s="2">
        <v>6653</v>
      </c>
    </row>
    <row r="2065" spans="1:12">
      <c r="A2065" s="2">
        <v>1996</v>
      </c>
      <c r="B2065" s="2">
        <v>1</v>
      </c>
      <c r="C2065" s="2" t="s">
        <v>277</v>
      </c>
      <c r="D2065" s="2" t="s">
        <v>278</v>
      </c>
      <c r="E2065" s="2" t="s">
        <v>325</v>
      </c>
      <c r="F2065" s="2">
        <v>19813237</v>
      </c>
      <c r="G2065" s="2">
        <v>8173</v>
      </c>
      <c r="H2065" s="2">
        <v>10658738</v>
      </c>
      <c r="I2065" s="2">
        <v>3297</v>
      </c>
      <c r="J2065" s="2">
        <v>30726712</v>
      </c>
      <c r="K2065" s="2">
        <v>8338526</v>
      </c>
      <c r="L2065" s="2">
        <v>14846</v>
      </c>
    </row>
    <row r="2066" spans="1:12">
      <c r="A2066" s="2">
        <v>1996</v>
      </c>
      <c r="B2066" s="2">
        <v>1</v>
      </c>
      <c r="C2066" s="2" t="s">
        <v>277</v>
      </c>
      <c r="D2066" s="2" t="s">
        <v>279</v>
      </c>
      <c r="E2066" s="2" t="s">
        <v>116</v>
      </c>
      <c r="F2066" s="2">
        <v>673569</v>
      </c>
      <c r="G2066" s="2">
        <v>240</v>
      </c>
      <c r="H2066" s="2">
        <v>149180</v>
      </c>
      <c r="I2066" s="2">
        <v>151</v>
      </c>
      <c r="J2066" s="2">
        <v>824013</v>
      </c>
      <c r="K2066" s="2">
        <v>262514</v>
      </c>
      <c r="L2066" s="2">
        <v>475</v>
      </c>
    </row>
    <row r="2067" spans="1:12">
      <c r="A2067" s="2">
        <v>1996</v>
      </c>
      <c r="B2067" s="2">
        <v>1</v>
      </c>
      <c r="C2067" s="2" t="s">
        <v>277</v>
      </c>
      <c r="D2067" s="2" t="s">
        <v>279</v>
      </c>
      <c r="E2067" s="2" t="s">
        <v>117</v>
      </c>
      <c r="F2067" s="2">
        <v>3906518</v>
      </c>
      <c r="G2067" s="2">
        <v>1305</v>
      </c>
      <c r="H2067" s="2">
        <v>3084507</v>
      </c>
      <c r="I2067" s="2">
        <v>1157</v>
      </c>
      <c r="J2067" s="2">
        <v>7152004</v>
      </c>
      <c r="K2067" s="2">
        <v>2041300</v>
      </c>
      <c r="L2067" s="2">
        <v>3465</v>
      </c>
    </row>
    <row r="2068" spans="1:12">
      <c r="A2068" s="2">
        <v>1996</v>
      </c>
      <c r="B2068" s="2">
        <v>1</v>
      </c>
      <c r="C2068" s="2" t="s">
        <v>277</v>
      </c>
      <c r="D2068" s="2" t="s">
        <v>279</v>
      </c>
      <c r="E2068" s="2" t="s">
        <v>112</v>
      </c>
      <c r="F2068" s="2">
        <v>12624656</v>
      </c>
      <c r="G2068" s="2">
        <v>4334</v>
      </c>
      <c r="H2068" s="2">
        <v>3977796</v>
      </c>
      <c r="I2068" s="2">
        <v>2021</v>
      </c>
      <c r="J2068" s="2">
        <v>16726627</v>
      </c>
      <c r="K2068" s="2">
        <v>4793027</v>
      </c>
      <c r="L2068" s="2">
        <v>8264</v>
      </c>
    </row>
    <row r="2069" spans="1:12">
      <c r="A2069" s="2">
        <v>1996</v>
      </c>
      <c r="B2069" s="2">
        <v>1</v>
      </c>
      <c r="C2069" s="2" t="s">
        <v>277</v>
      </c>
      <c r="D2069" s="2" t="s">
        <v>279</v>
      </c>
      <c r="E2069" s="2" t="s">
        <v>325</v>
      </c>
      <c r="F2069" s="2">
        <v>10231234</v>
      </c>
      <c r="G2069" s="2">
        <v>3634</v>
      </c>
      <c r="H2069" s="2">
        <v>1256292</v>
      </c>
      <c r="I2069" s="2">
        <v>488</v>
      </c>
      <c r="J2069" s="2">
        <v>11535573</v>
      </c>
      <c r="K2069" s="2">
        <v>3011982</v>
      </c>
      <c r="L2069" s="2">
        <v>5332</v>
      </c>
    </row>
    <row r="2070" spans="1:12">
      <c r="A2070" s="2">
        <v>1996</v>
      </c>
      <c r="B2070" s="2">
        <v>1</v>
      </c>
      <c r="C2070" s="2" t="s">
        <v>277</v>
      </c>
      <c r="D2070" s="2" t="s">
        <v>280</v>
      </c>
      <c r="E2070" s="2" t="s">
        <v>112</v>
      </c>
      <c r="F2070" s="2">
        <v>100247</v>
      </c>
      <c r="G2070" s="2">
        <v>169</v>
      </c>
      <c r="H2070" s="2">
        <v>421394</v>
      </c>
      <c r="I2070" s="2">
        <v>536</v>
      </c>
      <c r="J2070" s="2">
        <v>983201</v>
      </c>
      <c r="K2070" s="2">
        <v>826840</v>
      </c>
      <c r="L2070" s="2">
        <v>1708</v>
      </c>
    </row>
    <row r="2071" spans="1:12">
      <c r="A2071" s="2">
        <v>1996</v>
      </c>
      <c r="B2071" s="2">
        <v>1</v>
      </c>
      <c r="C2071" s="2" t="s">
        <v>277</v>
      </c>
      <c r="D2071" s="2" t="s">
        <v>281</v>
      </c>
      <c r="E2071" s="2" t="s">
        <v>287</v>
      </c>
      <c r="F2071" s="2">
        <v>4645444</v>
      </c>
      <c r="G2071" s="2">
        <v>3784</v>
      </c>
      <c r="H2071" s="2">
        <v>1406034</v>
      </c>
      <c r="I2071" s="2">
        <v>809</v>
      </c>
      <c r="J2071" s="2">
        <v>6083821</v>
      </c>
      <c r="K2071" s="2">
        <v>3001587</v>
      </c>
      <c r="L2071" s="2">
        <v>5740</v>
      </c>
    </row>
    <row r="2072" spans="1:12">
      <c r="A2072" s="2">
        <v>1996</v>
      </c>
      <c r="B2072" s="2">
        <v>1</v>
      </c>
      <c r="C2072" s="2" t="s">
        <v>277</v>
      </c>
      <c r="D2072" s="2" t="s">
        <v>281</v>
      </c>
      <c r="E2072" s="2" t="s">
        <v>114</v>
      </c>
      <c r="F2072" s="2">
        <v>112465</v>
      </c>
      <c r="G2072" s="2">
        <v>48</v>
      </c>
      <c r="H2072" s="2">
        <v>134949</v>
      </c>
      <c r="I2072" s="2">
        <v>70</v>
      </c>
      <c r="J2072" s="2">
        <v>247414</v>
      </c>
      <c r="K2072" s="2">
        <v>89445</v>
      </c>
      <c r="L2072" s="2">
        <v>154</v>
      </c>
    </row>
    <row r="2073" spans="1:12">
      <c r="A2073" s="2">
        <v>1996</v>
      </c>
      <c r="B2073" s="2">
        <v>1</v>
      </c>
      <c r="C2073" s="2" t="s">
        <v>328</v>
      </c>
      <c r="D2073" s="2" t="s">
        <v>173</v>
      </c>
      <c r="E2073" s="2" t="s">
        <v>119</v>
      </c>
      <c r="F2073" s="2">
        <v>0</v>
      </c>
      <c r="G2073" s="2">
        <v>1</v>
      </c>
      <c r="H2073" s="2">
        <v>7185</v>
      </c>
      <c r="I2073" s="2">
        <v>10</v>
      </c>
      <c r="J2073" s="2">
        <v>7185</v>
      </c>
      <c r="K2073" s="2">
        <v>6798</v>
      </c>
      <c r="L2073" s="2">
        <v>13</v>
      </c>
    </row>
    <row r="2074" spans="1:12">
      <c r="A2074" s="2">
        <v>1996</v>
      </c>
      <c r="B2074" s="2">
        <v>1</v>
      </c>
      <c r="C2074" s="2" t="s">
        <v>328</v>
      </c>
      <c r="D2074" s="2" t="s">
        <v>181</v>
      </c>
      <c r="E2074" s="2" t="s">
        <v>120</v>
      </c>
      <c r="F2074" s="2">
        <v>0</v>
      </c>
      <c r="G2074" s="2">
        <v>0</v>
      </c>
      <c r="H2074" s="2">
        <v>744105</v>
      </c>
      <c r="I2074" s="2">
        <v>122</v>
      </c>
      <c r="J2074" s="2">
        <v>744105</v>
      </c>
      <c r="K2074" s="2">
        <v>71889</v>
      </c>
      <c r="L2074" s="2">
        <v>135</v>
      </c>
    </row>
    <row r="2075" spans="1:12">
      <c r="A2075" s="2">
        <v>1996</v>
      </c>
      <c r="B2075" s="2">
        <v>1</v>
      </c>
      <c r="C2075" s="2" t="s">
        <v>328</v>
      </c>
      <c r="D2075" s="2" t="s">
        <v>181</v>
      </c>
      <c r="E2075" s="2" t="s">
        <v>286</v>
      </c>
      <c r="F2075" s="2">
        <v>0</v>
      </c>
      <c r="G2075" s="2">
        <v>0</v>
      </c>
      <c r="H2075" s="2">
        <v>14586341</v>
      </c>
      <c r="I2075" s="2">
        <v>2632</v>
      </c>
      <c r="J2075" s="2">
        <v>14586341</v>
      </c>
      <c r="K2075" s="2">
        <v>1501945</v>
      </c>
      <c r="L2075" s="2">
        <v>2823</v>
      </c>
    </row>
    <row r="2076" spans="1:12">
      <c r="A2076" s="2">
        <v>1996</v>
      </c>
      <c r="B2076" s="2">
        <v>1</v>
      </c>
      <c r="C2076" s="2" t="s">
        <v>182</v>
      </c>
      <c r="D2076" s="2" t="s">
        <v>183</v>
      </c>
      <c r="E2076" s="2" t="s">
        <v>121</v>
      </c>
      <c r="F2076" s="2">
        <v>10464812</v>
      </c>
      <c r="G2076" s="2">
        <v>3713</v>
      </c>
      <c r="H2076" s="2">
        <v>1797160</v>
      </c>
      <c r="I2076" s="2">
        <v>702</v>
      </c>
      <c r="J2076" s="2">
        <v>12285826</v>
      </c>
      <c r="K2076" s="2">
        <v>3244141</v>
      </c>
      <c r="L2076" s="2">
        <v>5723</v>
      </c>
    </row>
    <row r="2077" spans="1:12">
      <c r="A2077" s="2">
        <v>1996</v>
      </c>
      <c r="B2077" s="2">
        <v>1</v>
      </c>
      <c r="C2077" s="2" t="s">
        <v>182</v>
      </c>
      <c r="D2077" s="2" t="s">
        <v>183</v>
      </c>
      <c r="E2077" s="2" t="s">
        <v>289</v>
      </c>
      <c r="F2077" s="2">
        <v>455129</v>
      </c>
      <c r="G2077" s="2">
        <v>167</v>
      </c>
      <c r="H2077" s="2">
        <v>6048142</v>
      </c>
      <c r="I2077" s="2">
        <v>1728</v>
      </c>
      <c r="J2077" s="2">
        <v>6581822</v>
      </c>
      <c r="K2077" s="2">
        <v>1362578</v>
      </c>
      <c r="L2077" s="2">
        <v>2279</v>
      </c>
    </row>
    <row r="2078" spans="1:12">
      <c r="A2078" s="2">
        <v>1996</v>
      </c>
      <c r="B2078" s="2">
        <v>1</v>
      </c>
      <c r="C2078" s="2" t="s">
        <v>182</v>
      </c>
      <c r="D2078" s="2" t="s">
        <v>183</v>
      </c>
      <c r="E2078" s="2" t="s">
        <v>113</v>
      </c>
      <c r="F2078" s="2">
        <v>7016161</v>
      </c>
      <c r="G2078" s="2">
        <v>2309</v>
      </c>
      <c r="H2078" s="2">
        <v>2664102</v>
      </c>
      <c r="I2078" s="2">
        <v>838</v>
      </c>
      <c r="J2078" s="2">
        <v>9763317</v>
      </c>
      <c r="K2078" s="2">
        <v>2223239</v>
      </c>
      <c r="L2078" s="2">
        <v>3884</v>
      </c>
    </row>
    <row r="2079" spans="1:12">
      <c r="A2079" s="2">
        <v>1996</v>
      </c>
      <c r="B2079" s="2">
        <v>1</v>
      </c>
      <c r="C2079" s="2" t="s">
        <v>182</v>
      </c>
      <c r="D2079" s="2" t="s">
        <v>184</v>
      </c>
      <c r="E2079" s="2" t="s">
        <v>123</v>
      </c>
      <c r="F2079" s="2">
        <v>0</v>
      </c>
      <c r="G2079" s="2">
        <v>0</v>
      </c>
      <c r="H2079" s="2">
        <v>62286</v>
      </c>
      <c r="I2079" s="2">
        <v>48</v>
      </c>
      <c r="J2079" s="2">
        <v>62286</v>
      </c>
      <c r="K2079" s="2">
        <v>26294</v>
      </c>
      <c r="L2079" s="2">
        <v>53</v>
      </c>
    </row>
    <row r="2080" spans="1:12">
      <c r="A2080" s="2">
        <v>1996</v>
      </c>
      <c r="B2080" s="2">
        <v>1</v>
      </c>
      <c r="C2080" s="2" t="s">
        <v>182</v>
      </c>
      <c r="D2080" s="2" t="s">
        <v>184</v>
      </c>
      <c r="E2080" s="2" t="s">
        <v>124</v>
      </c>
      <c r="F2080" s="2">
        <v>0</v>
      </c>
      <c r="G2080" s="2">
        <v>0</v>
      </c>
      <c r="H2080" s="2">
        <v>166962</v>
      </c>
      <c r="I2080" s="2">
        <v>177</v>
      </c>
      <c r="J2080" s="2">
        <v>166962</v>
      </c>
      <c r="K2080" s="2">
        <v>93248</v>
      </c>
      <c r="L2080" s="2">
        <v>184</v>
      </c>
    </row>
    <row r="2081" spans="1:12">
      <c r="A2081" s="2">
        <v>1996</v>
      </c>
      <c r="B2081" s="2">
        <v>1</v>
      </c>
      <c r="C2081" s="2" t="s">
        <v>182</v>
      </c>
      <c r="D2081" s="2" t="s">
        <v>184</v>
      </c>
      <c r="E2081" s="2" t="s">
        <v>125</v>
      </c>
      <c r="F2081" s="2">
        <v>27979</v>
      </c>
      <c r="G2081" s="2">
        <v>15</v>
      </c>
      <c r="H2081" s="2">
        <v>440591</v>
      </c>
      <c r="I2081" s="2">
        <v>192</v>
      </c>
      <c r="J2081" s="2">
        <v>468570</v>
      </c>
      <c r="K2081" s="2">
        <v>165320</v>
      </c>
      <c r="L2081" s="2">
        <v>238</v>
      </c>
    </row>
    <row r="2082" spans="1:12">
      <c r="A2082" s="2">
        <v>1996</v>
      </c>
      <c r="B2082" s="2">
        <v>1</v>
      </c>
      <c r="C2082" s="2" t="s">
        <v>190</v>
      </c>
      <c r="D2082" s="2" t="s">
        <v>191</v>
      </c>
      <c r="E2082" s="2" t="s">
        <v>126</v>
      </c>
      <c r="F2082" s="2">
        <v>0</v>
      </c>
      <c r="G2082" s="2">
        <v>0</v>
      </c>
      <c r="H2082" s="2">
        <v>88455</v>
      </c>
      <c r="I2082" s="2">
        <v>9</v>
      </c>
      <c r="J2082" s="2">
        <v>88455</v>
      </c>
      <c r="K2082" s="2">
        <v>6518</v>
      </c>
      <c r="L2082" s="2">
        <v>12</v>
      </c>
    </row>
    <row r="2083" spans="1:12">
      <c r="A2083" s="2">
        <v>1996</v>
      </c>
      <c r="B2083" s="2">
        <v>1</v>
      </c>
      <c r="C2083" s="2" t="s">
        <v>190</v>
      </c>
      <c r="D2083" s="2" t="s">
        <v>191</v>
      </c>
      <c r="E2083" s="2" t="s">
        <v>127</v>
      </c>
      <c r="F2083" s="2">
        <v>0</v>
      </c>
      <c r="G2083" s="2">
        <v>0</v>
      </c>
      <c r="H2083" s="2">
        <v>7832674</v>
      </c>
      <c r="I2083" s="2">
        <v>892</v>
      </c>
      <c r="J2083" s="2">
        <v>7832674</v>
      </c>
      <c r="K2083" s="2">
        <v>479719</v>
      </c>
      <c r="L2083" s="2">
        <v>941</v>
      </c>
    </row>
    <row r="2084" spans="1:12">
      <c r="A2084" s="2">
        <v>1996</v>
      </c>
      <c r="B2084" s="2">
        <v>1</v>
      </c>
      <c r="C2084" s="2" t="s">
        <v>190</v>
      </c>
      <c r="D2084" s="2" t="s">
        <v>186</v>
      </c>
      <c r="E2084" s="2" t="s">
        <v>126</v>
      </c>
      <c r="F2084" s="2">
        <v>80507</v>
      </c>
      <c r="G2084" s="2">
        <v>13</v>
      </c>
      <c r="H2084" s="2">
        <v>8324156</v>
      </c>
      <c r="I2084" s="2">
        <v>738</v>
      </c>
      <c r="J2084" s="2">
        <v>8404663</v>
      </c>
      <c r="K2084" s="2">
        <v>469703</v>
      </c>
      <c r="L2084" s="2">
        <v>944</v>
      </c>
    </row>
    <row r="2085" spans="1:12">
      <c r="A2085" s="2">
        <v>1996</v>
      </c>
      <c r="B2085" s="2">
        <v>1</v>
      </c>
      <c r="C2085" s="2" t="s">
        <v>190</v>
      </c>
      <c r="D2085" s="2" t="s">
        <v>186</v>
      </c>
      <c r="E2085" s="2" t="s">
        <v>128</v>
      </c>
      <c r="F2085" s="2">
        <v>0</v>
      </c>
      <c r="G2085" s="2">
        <v>0</v>
      </c>
      <c r="H2085" s="2">
        <v>62207571</v>
      </c>
      <c r="I2085" s="2">
        <v>2921</v>
      </c>
      <c r="J2085" s="2">
        <v>62207571</v>
      </c>
      <c r="K2085" s="2">
        <v>1733825</v>
      </c>
      <c r="L2085" s="2">
        <v>3339</v>
      </c>
    </row>
    <row r="2086" spans="1:12">
      <c r="A2086" s="2">
        <v>1996</v>
      </c>
      <c r="B2086" s="2">
        <v>1</v>
      </c>
      <c r="C2086" s="2" t="s">
        <v>187</v>
      </c>
      <c r="D2086" s="2" t="s">
        <v>195</v>
      </c>
      <c r="E2086" s="2" t="s">
        <v>129</v>
      </c>
      <c r="F2086" s="2">
        <v>0</v>
      </c>
      <c r="G2086" s="2">
        <v>0</v>
      </c>
      <c r="H2086" s="2">
        <v>435534</v>
      </c>
      <c r="I2086" s="2">
        <v>102</v>
      </c>
      <c r="J2086" s="2">
        <v>435534</v>
      </c>
      <c r="K2086" s="2">
        <v>66170</v>
      </c>
      <c r="L2086" s="2">
        <v>121</v>
      </c>
    </row>
    <row r="2087" spans="1:12">
      <c r="A2087" s="2">
        <v>1996</v>
      </c>
      <c r="B2087" s="2">
        <v>1</v>
      </c>
      <c r="C2087" s="2" t="s">
        <v>187</v>
      </c>
      <c r="D2087" s="2" t="s">
        <v>196</v>
      </c>
      <c r="E2087" s="2" t="s">
        <v>136</v>
      </c>
      <c r="F2087" s="2">
        <v>0</v>
      </c>
      <c r="G2087" s="2">
        <v>0</v>
      </c>
      <c r="H2087" s="2">
        <v>10111</v>
      </c>
      <c r="I2087" s="2">
        <v>7</v>
      </c>
      <c r="J2087" s="2">
        <v>10111</v>
      </c>
      <c r="K2087" s="2">
        <v>6946</v>
      </c>
      <c r="L2087" s="2">
        <v>26</v>
      </c>
    </row>
    <row r="2088" spans="1:12">
      <c r="A2088" s="2">
        <v>1996</v>
      </c>
      <c r="B2088" s="2">
        <v>1</v>
      </c>
      <c r="C2088" s="2" t="s">
        <v>187</v>
      </c>
      <c r="D2088" s="2" t="s">
        <v>196</v>
      </c>
      <c r="E2088" s="2" t="s">
        <v>130</v>
      </c>
      <c r="F2088" s="2">
        <v>0</v>
      </c>
      <c r="G2088" s="2">
        <v>0</v>
      </c>
      <c r="H2088" s="2">
        <v>940507</v>
      </c>
      <c r="I2088" s="2">
        <v>489</v>
      </c>
      <c r="J2088" s="2">
        <v>940507</v>
      </c>
      <c r="K2088" s="2">
        <v>352960</v>
      </c>
      <c r="L2088" s="2">
        <v>612</v>
      </c>
    </row>
    <row r="2089" spans="1:12">
      <c r="A2089" s="2">
        <v>1996</v>
      </c>
      <c r="B2089" s="2">
        <v>1</v>
      </c>
      <c r="C2089" s="2" t="s">
        <v>197</v>
      </c>
      <c r="D2089" s="2" t="s">
        <v>11</v>
      </c>
      <c r="E2089" s="2" t="s">
        <v>131</v>
      </c>
      <c r="F2089" s="2">
        <v>0</v>
      </c>
      <c r="G2089" s="2">
        <v>0</v>
      </c>
      <c r="H2089" s="2">
        <v>2321810</v>
      </c>
      <c r="I2089" s="2">
        <v>618</v>
      </c>
      <c r="J2089" s="2">
        <v>2321810</v>
      </c>
      <c r="K2089" s="2">
        <v>406534</v>
      </c>
      <c r="L2089" s="2">
        <v>809</v>
      </c>
    </row>
    <row r="2090" spans="1:12">
      <c r="A2090" s="2">
        <v>1996</v>
      </c>
      <c r="B2090" s="2">
        <v>1</v>
      </c>
      <c r="C2090" s="2" t="s">
        <v>197</v>
      </c>
      <c r="D2090" s="2" t="s">
        <v>268</v>
      </c>
      <c r="E2090" s="2" t="s">
        <v>288</v>
      </c>
      <c r="F2090" s="2">
        <v>764811</v>
      </c>
      <c r="G2090" s="2">
        <v>267</v>
      </c>
      <c r="H2090" s="2">
        <v>2005873</v>
      </c>
      <c r="I2090" s="2">
        <v>473</v>
      </c>
      <c r="J2090" s="2">
        <v>2770684</v>
      </c>
      <c r="K2090" s="2">
        <v>473568</v>
      </c>
      <c r="L2090" s="2">
        <v>883</v>
      </c>
    </row>
    <row r="2091" spans="1:12">
      <c r="A2091" s="2">
        <v>1996</v>
      </c>
      <c r="B2091" s="2">
        <v>1</v>
      </c>
      <c r="C2091" s="2" t="s">
        <v>197</v>
      </c>
      <c r="D2091" s="2" t="s">
        <v>268</v>
      </c>
      <c r="E2091" s="2" t="s">
        <v>128</v>
      </c>
      <c r="F2091" s="2">
        <v>621327</v>
      </c>
      <c r="G2091" s="2">
        <v>115</v>
      </c>
      <c r="H2091" s="2">
        <v>3529084</v>
      </c>
      <c r="I2091" s="2">
        <v>928</v>
      </c>
      <c r="J2091" s="2">
        <v>4150411</v>
      </c>
      <c r="K2091" s="2">
        <v>615016</v>
      </c>
      <c r="L2091" s="2">
        <v>1172</v>
      </c>
    </row>
    <row r="2092" spans="1:12">
      <c r="A2092" s="2">
        <v>1996</v>
      </c>
      <c r="B2092" s="2">
        <v>1</v>
      </c>
      <c r="C2092" s="2" t="s">
        <v>197</v>
      </c>
      <c r="D2092" s="2" t="s">
        <v>269</v>
      </c>
      <c r="E2092" s="2" t="s">
        <v>288</v>
      </c>
      <c r="F2092" s="2">
        <v>217701</v>
      </c>
      <c r="G2092" s="2">
        <v>54</v>
      </c>
      <c r="H2092" s="2">
        <v>0</v>
      </c>
      <c r="I2092" s="2">
        <v>0</v>
      </c>
      <c r="J2092" s="2">
        <v>217701</v>
      </c>
      <c r="K2092" s="2">
        <v>58293</v>
      </c>
      <c r="L2092" s="2">
        <v>115</v>
      </c>
    </row>
    <row r="2093" spans="1:12">
      <c r="A2093" s="2">
        <v>1996</v>
      </c>
      <c r="B2093" s="2">
        <v>1</v>
      </c>
      <c r="C2093" s="2" t="s">
        <v>197</v>
      </c>
      <c r="D2093" s="2" t="s">
        <v>269</v>
      </c>
      <c r="E2093" s="2" t="s">
        <v>132</v>
      </c>
      <c r="F2093" s="2">
        <v>0</v>
      </c>
      <c r="G2093" s="2">
        <v>0</v>
      </c>
      <c r="H2093" s="2">
        <v>315710</v>
      </c>
      <c r="I2093" s="2">
        <v>142</v>
      </c>
      <c r="J2093" s="2">
        <v>315710</v>
      </c>
      <c r="K2093" s="2">
        <v>73418</v>
      </c>
      <c r="L2093" s="2">
        <v>155</v>
      </c>
    </row>
    <row r="2094" spans="1:12">
      <c r="A2094" s="2">
        <v>1996</v>
      </c>
      <c r="B2094" s="2">
        <v>1</v>
      </c>
      <c r="C2094" s="2" t="s">
        <v>197</v>
      </c>
      <c r="D2094" s="2" t="s">
        <v>109</v>
      </c>
      <c r="E2094" s="2" t="s">
        <v>132</v>
      </c>
      <c r="F2094" s="2">
        <v>0</v>
      </c>
      <c r="G2094" s="2">
        <v>0</v>
      </c>
      <c r="H2094" s="2">
        <v>5472700</v>
      </c>
      <c r="I2094" s="2">
        <v>1342</v>
      </c>
      <c r="J2094" s="2">
        <v>5472700</v>
      </c>
      <c r="K2094" s="2">
        <v>791630</v>
      </c>
      <c r="L2094" s="2">
        <v>1636</v>
      </c>
    </row>
    <row r="2095" spans="1:12">
      <c r="A2095" s="2">
        <v>1996</v>
      </c>
      <c r="B2095" s="2">
        <v>1</v>
      </c>
      <c r="C2095" s="2" t="s">
        <v>197</v>
      </c>
      <c r="D2095" s="2" t="s">
        <v>110</v>
      </c>
      <c r="E2095" s="2" t="s">
        <v>288</v>
      </c>
      <c r="F2095" s="2">
        <v>1765894</v>
      </c>
      <c r="G2095" s="2">
        <v>516</v>
      </c>
      <c r="H2095" s="2">
        <v>101161</v>
      </c>
      <c r="I2095" s="2">
        <v>20</v>
      </c>
      <c r="J2095" s="2">
        <v>1867055</v>
      </c>
      <c r="K2095" s="2">
        <v>412086</v>
      </c>
      <c r="L2095" s="2">
        <v>724</v>
      </c>
    </row>
    <row r="2096" spans="1:12">
      <c r="A2096" s="2">
        <v>1996</v>
      </c>
      <c r="B2096" s="2">
        <v>1</v>
      </c>
      <c r="C2096" s="2" t="s">
        <v>197</v>
      </c>
      <c r="D2096" s="2" t="s">
        <v>110</v>
      </c>
      <c r="E2096" s="2" t="s">
        <v>133</v>
      </c>
      <c r="F2096" s="2">
        <v>7018478</v>
      </c>
      <c r="G2096" s="2">
        <v>1588</v>
      </c>
      <c r="H2096" s="2">
        <v>0</v>
      </c>
      <c r="I2096" s="2">
        <v>0</v>
      </c>
      <c r="J2096" s="2">
        <v>7129798</v>
      </c>
      <c r="K2096" s="2">
        <v>1037924</v>
      </c>
      <c r="L2096" s="2">
        <v>2046</v>
      </c>
    </row>
    <row r="2097" spans="1:12">
      <c r="A2097" s="2">
        <v>1996</v>
      </c>
      <c r="B2097" s="2">
        <v>2</v>
      </c>
      <c r="E2097" s="2" t="s">
        <v>115</v>
      </c>
      <c r="F2097" s="2">
        <v>0</v>
      </c>
      <c r="G2097" s="2">
        <v>0</v>
      </c>
      <c r="H2097" s="2">
        <v>0</v>
      </c>
      <c r="I2097" s="2">
        <v>0</v>
      </c>
      <c r="J2097" s="2">
        <v>0</v>
      </c>
      <c r="K2097" s="2">
        <v>172</v>
      </c>
      <c r="L2097" s="2">
        <v>1</v>
      </c>
    </row>
    <row r="2098" spans="1:12">
      <c r="A2098" s="2">
        <v>1996</v>
      </c>
      <c r="B2098" s="2">
        <v>2</v>
      </c>
      <c r="C2098" s="2" t="s">
        <v>277</v>
      </c>
      <c r="D2098" s="2" t="s">
        <v>278</v>
      </c>
      <c r="E2098" s="2" t="s">
        <v>113</v>
      </c>
      <c r="F2098" s="2">
        <v>17347761</v>
      </c>
      <c r="G2098" s="2">
        <v>7511</v>
      </c>
      <c r="H2098" s="2">
        <v>11201595</v>
      </c>
      <c r="I2098" s="2">
        <v>3851</v>
      </c>
      <c r="J2098" s="2">
        <v>29098989</v>
      </c>
      <c r="K2098" s="2">
        <v>8288295</v>
      </c>
      <c r="L2098" s="2">
        <v>14818</v>
      </c>
    </row>
    <row r="2099" spans="1:12">
      <c r="A2099" s="2">
        <v>1996</v>
      </c>
      <c r="B2099" s="2">
        <v>2</v>
      </c>
      <c r="C2099" s="2" t="s">
        <v>277</v>
      </c>
      <c r="D2099" s="2" t="s">
        <v>278</v>
      </c>
      <c r="E2099" s="2" t="s">
        <v>114</v>
      </c>
      <c r="F2099" s="2">
        <v>325812</v>
      </c>
      <c r="G2099" s="2">
        <v>248</v>
      </c>
      <c r="H2099" s="2">
        <v>257935</v>
      </c>
      <c r="I2099" s="2">
        <v>124</v>
      </c>
      <c r="J2099" s="2">
        <v>656868</v>
      </c>
      <c r="K2099" s="2">
        <v>315940</v>
      </c>
      <c r="L2099" s="2">
        <v>543</v>
      </c>
    </row>
    <row r="2100" spans="1:12">
      <c r="A2100" s="2">
        <v>1996</v>
      </c>
      <c r="B2100" s="2">
        <v>2</v>
      </c>
      <c r="C2100" s="2" t="s">
        <v>277</v>
      </c>
      <c r="D2100" s="2" t="s">
        <v>278</v>
      </c>
      <c r="E2100" s="2" t="s">
        <v>115</v>
      </c>
      <c r="F2100" s="2">
        <v>6628039</v>
      </c>
      <c r="G2100" s="2">
        <v>3753</v>
      </c>
      <c r="H2100" s="2">
        <v>2396750</v>
      </c>
      <c r="I2100" s="2">
        <v>1017</v>
      </c>
      <c r="J2100" s="2">
        <v>9077685</v>
      </c>
      <c r="K2100" s="2">
        <v>3424501</v>
      </c>
      <c r="L2100" s="2">
        <v>6460</v>
      </c>
    </row>
    <row r="2101" spans="1:12">
      <c r="A2101" s="2">
        <v>1996</v>
      </c>
      <c r="B2101" s="2">
        <v>2</v>
      </c>
      <c r="C2101" s="2" t="s">
        <v>277</v>
      </c>
      <c r="D2101" s="2" t="s">
        <v>278</v>
      </c>
      <c r="E2101" s="2" t="s">
        <v>325</v>
      </c>
      <c r="F2101" s="2">
        <v>19139940</v>
      </c>
      <c r="G2101" s="2">
        <v>8121</v>
      </c>
      <c r="H2101" s="2">
        <v>12198502</v>
      </c>
      <c r="I2101" s="2">
        <v>3334</v>
      </c>
      <c r="J2101" s="2">
        <v>31629514</v>
      </c>
      <c r="K2101" s="2">
        <v>8049270</v>
      </c>
      <c r="L2101" s="2">
        <v>14704</v>
      </c>
    </row>
    <row r="2102" spans="1:12">
      <c r="A2102" s="2">
        <v>1996</v>
      </c>
      <c r="B2102" s="2">
        <v>2</v>
      </c>
      <c r="C2102" s="2" t="s">
        <v>277</v>
      </c>
      <c r="D2102" s="2" t="s">
        <v>279</v>
      </c>
      <c r="E2102" s="2" t="s">
        <v>116</v>
      </c>
      <c r="F2102" s="2">
        <v>864481</v>
      </c>
      <c r="G2102" s="2">
        <v>244</v>
      </c>
      <c r="H2102" s="2">
        <v>192591</v>
      </c>
      <c r="I2102" s="2">
        <v>158</v>
      </c>
      <c r="J2102" s="2">
        <v>1057072</v>
      </c>
      <c r="K2102" s="2">
        <v>255496</v>
      </c>
      <c r="L2102" s="2">
        <v>486</v>
      </c>
    </row>
    <row r="2103" spans="1:12">
      <c r="A2103" s="2">
        <v>1996</v>
      </c>
      <c r="B2103" s="2">
        <v>2</v>
      </c>
      <c r="C2103" s="2" t="s">
        <v>277</v>
      </c>
      <c r="D2103" s="2" t="s">
        <v>279</v>
      </c>
      <c r="E2103" s="2" t="s">
        <v>117</v>
      </c>
      <c r="F2103" s="2">
        <v>4284723</v>
      </c>
      <c r="G2103" s="2">
        <v>1309</v>
      </c>
      <c r="H2103" s="2">
        <v>2775904</v>
      </c>
      <c r="I2103" s="2">
        <v>1152</v>
      </c>
      <c r="J2103" s="2">
        <v>7195555</v>
      </c>
      <c r="K2103" s="2">
        <v>1990268</v>
      </c>
      <c r="L2103" s="2">
        <v>3461</v>
      </c>
    </row>
    <row r="2104" spans="1:12">
      <c r="A2104" s="2">
        <v>1996</v>
      </c>
      <c r="B2104" s="2">
        <v>2</v>
      </c>
      <c r="C2104" s="2" t="s">
        <v>277</v>
      </c>
      <c r="D2104" s="2" t="s">
        <v>279</v>
      </c>
      <c r="E2104" s="2" t="s">
        <v>112</v>
      </c>
      <c r="F2104" s="2">
        <v>11474934</v>
      </c>
      <c r="G2104" s="2">
        <v>4369</v>
      </c>
      <c r="H2104" s="2">
        <v>4317136</v>
      </c>
      <c r="I2104" s="2">
        <v>2126</v>
      </c>
      <c r="J2104" s="2">
        <v>15898400</v>
      </c>
      <c r="K2104" s="2">
        <v>4672650</v>
      </c>
      <c r="L2104" s="2">
        <v>8432</v>
      </c>
    </row>
    <row r="2105" spans="1:12">
      <c r="A2105" s="2">
        <v>1996</v>
      </c>
      <c r="B2105" s="2">
        <v>2</v>
      </c>
      <c r="C2105" s="2" t="s">
        <v>277</v>
      </c>
      <c r="D2105" s="2" t="s">
        <v>279</v>
      </c>
      <c r="E2105" s="2" t="s">
        <v>325</v>
      </c>
      <c r="F2105" s="2">
        <v>9955473</v>
      </c>
      <c r="G2105" s="2">
        <v>3561</v>
      </c>
      <c r="H2105" s="2">
        <v>1344680</v>
      </c>
      <c r="I2105" s="2">
        <v>520</v>
      </c>
      <c r="J2105" s="2">
        <v>11346927</v>
      </c>
      <c r="K2105" s="2">
        <v>2894539</v>
      </c>
      <c r="L2105" s="2">
        <v>5226</v>
      </c>
    </row>
    <row r="2106" spans="1:12">
      <c r="A2106" s="2">
        <v>1996</v>
      </c>
      <c r="B2106" s="2">
        <v>2</v>
      </c>
      <c r="C2106" s="2" t="s">
        <v>277</v>
      </c>
      <c r="D2106" s="2" t="s">
        <v>280</v>
      </c>
      <c r="E2106" s="2" t="s">
        <v>112</v>
      </c>
      <c r="F2106" s="2">
        <v>98811</v>
      </c>
      <c r="G2106" s="2">
        <v>167</v>
      </c>
      <c r="H2106" s="2">
        <v>427742</v>
      </c>
      <c r="I2106" s="2">
        <v>519</v>
      </c>
      <c r="J2106" s="2">
        <v>1065226</v>
      </c>
      <c r="K2106" s="2">
        <v>816989</v>
      </c>
      <c r="L2106" s="2">
        <v>1677</v>
      </c>
    </row>
    <row r="2107" spans="1:12">
      <c r="A2107" s="2">
        <v>1996</v>
      </c>
      <c r="B2107" s="2">
        <v>2</v>
      </c>
      <c r="C2107" s="2" t="s">
        <v>277</v>
      </c>
      <c r="D2107" s="2" t="s">
        <v>281</v>
      </c>
      <c r="E2107" s="2" t="s">
        <v>287</v>
      </c>
      <c r="F2107" s="2">
        <v>5228105</v>
      </c>
      <c r="G2107" s="2">
        <v>3804</v>
      </c>
      <c r="H2107" s="2">
        <v>1553717</v>
      </c>
      <c r="I2107" s="2">
        <v>846</v>
      </c>
      <c r="J2107" s="2">
        <v>6835236</v>
      </c>
      <c r="K2107" s="2">
        <v>3100978</v>
      </c>
      <c r="L2107" s="2">
        <v>5765</v>
      </c>
    </row>
    <row r="2108" spans="1:12">
      <c r="A2108" s="2">
        <v>1996</v>
      </c>
      <c r="B2108" s="2">
        <v>2</v>
      </c>
      <c r="C2108" s="2" t="s">
        <v>277</v>
      </c>
      <c r="D2108" s="2" t="s">
        <v>281</v>
      </c>
      <c r="E2108" s="2" t="s">
        <v>114</v>
      </c>
      <c r="F2108" s="2">
        <v>106191</v>
      </c>
      <c r="G2108" s="2">
        <v>45</v>
      </c>
      <c r="H2108" s="2">
        <v>164948</v>
      </c>
      <c r="I2108" s="2">
        <v>71</v>
      </c>
      <c r="J2108" s="2">
        <v>271139</v>
      </c>
      <c r="K2108" s="2">
        <v>89661</v>
      </c>
      <c r="L2108" s="2">
        <v>159</v>
      </c>
    </row>
    <row r="2109" spans="1:12">
      <c r="A2109" s="2">
        <v>1996</v>
      </c>
      <c r="B2109" s="2">
        <v>2</v>
      </c>
      <c r="C2109" s="2" t="s">
        <v>328</v>
      </c>
      <c r="D2109" s="2" t="s">
        <v>173</v>
      </c>
      <c r="E2109" s="2" t="s">
        <v>119</v>
      </c>
      <c r="F2109" s="2">
        <v>0</v>
      </c>
      <c r="G2109" s="2">
        <v>1</v>
      </c>
      <c r="H2109" s="2">
        <v>4474</v>
      </c>
      <c r="I2109" s="2">
        <v>8</v>
      </c>
      <c r="J2109" s="2">
        <v>4474</v>
      </c>
      <c r="K2109" s="2">
        <v>5518</v>
      </c>
      <c r="L2109" s="2">
        <v>11</v>
      </c>
    </row>
    <row r="2110" spans="1:12">
      <c r="A2110" s="2">
        <v>1996</v>
      </c>
      <c r="B2110" s="2">
        <v>2</v>
      </c>
      <c r="C2110" s="2" t="s">
        <v>328</v>
      </c>
      <c r="D2110" s="2" t="s">
        <v>181</v>
      </c>
      <c r="E2110" s="2" t="s">
        <v>120</v>
      </c>
      <c r="F2110" s="2">
        <v>0</v>
      </c>
      <c r="G2110" s="2">
        <v>0</v>
      </c>
      <c r="H2110" s="2">
        <v>840489</v>
      </c>
      <c r="I2110" s="2">
        <v>127</v>
      </c>
      <c r="J2110" s="2">
        <v>840489</v>
      </c>
      <c r="K2110" s="2">
        <v>73352</v>
      </c>
      <c r="L2110" s="2">
        <v>140</v>
      </c>
    </row>
    <row r="2111" spans="1:12">
      <c r="A2111" s="2">
        <v>1996</v>
      </c>
      <c r="B2111" s="2">
        <v>2</v>
      </c>
      <c r="C2111" s="2" t="s">
        <v>328</v>
      </c>
      <c r="D2111" s="2" t="s">
        <v>181</v>
      </c>
      <c r="E2111" s="2" t="s">
        <v>286</v>
      </c>
      <c r="F2111" s="2">
        <v>0</v>
      </c>
      <c r="G2111" s="2">
        <v>0</v>
      </c>
      <c r="H2111" s="2">
        <v>13128475</v>
      </c>
      <c r="I2111" s="2">
        <v>2520</v>
      </c>
      <c r="J2111" s="2">
        <v>13128475</v>
      </c>
      <c r="K2111" s="2">
        <v>1338265</v>
      </c>
      <c r="L2111" s="2">
        <v>2686</v>
      </c>
    </row>
    <row r="2112" spans="1:12">
      <c r="A2112" s="2">
        <v>1996</v>
      </c>
      <c r="B2112" s="2">
        <v>2</v>
      </c>
      <c r="C2112" s="2" t="s">
        <v>182</v>
      </c>
      <c r="D2112" s="2" t="s">
        <v>183</v>
      </c>
      <c r="E2112" s="2" t="s">
        <v>121</v>
      </c>
      <c r="F2112" s="2">
        <v>10453943</v>
      </c>
      <c r="G2112" s="2">
        <v>3707</v>
      </c>
      <c r="H2112" s="2">
        <v>2039661</v>
      </c>
      <c r="I2112" s="2">
        <v>739</v>
      </c>
      <c r="J2112" s="2">
        <v>12553560</v>
      </c>
      <c r="K2112" s="2">
        <v>3148225</v>
      </c>
      <c r="L2112" s="2">
        <v>5766</v>
      </c>
    </row>
    <row r="2113" spans="1:12">
      <c r="A2113" s="2">
        <v>1996</v>
      </c>
      <c r="B2113" s="2">
        <v>2</v>
      </c>
      <c r="C2113" s="2" t="s">
        <v>182</v>
      </c>
      <c r="D2113" s="2" t="s">
        <v>183</v>
      </c>
      <c r="E2113" s="2" t="s">
        <v>289</v>
      </c>
      <c r="F2113" s="2">
        <v>450960</v>
      </c>
      <c r="G2113" s="2">
        <v>231</v>
      </c>
      <c r="H2113" s="2">
        <v>6038946</v>
      </c>
      <c r="I2113" s="2">
        <v>1876</v>
      </c>
      <c r="J2113" s="2">
        <v>6761348</v>
      </c>
      <c r="K2113" s="2">
        <v>1461547</v>
      </c>
      <c r="L2113" s="2">
        <v>2582</v>
      </c>
    </row>
    <row r="2114" spans="1:12">
      <c r="A2114" s="2">
        <v>1996</v>
      </c>
      <c r="B2114" s="2">
        <v>2</v>
      </c>
      <c r="C2114" s="2" t="s">
        <v>182</v>
      </c>
      <c r="D2114" s="2" t="s">
        <v>183</v>
      </c>
      <c r="E2114" s="2" t="s">
        <v>113</v>
      </c>
      <c r="F2114" s="2">
        <v>5866884</v>
      </c>
      <c r="G2114" s="2">
        <v>2252</v>
      </c>
      <c r="H2114" s="2">
        <v>2679634</v>
      </c>
      <c r="I2114" s="2">
        <v>853</v>
      </c>
      <c r="J2114" s="2">
        <v>8575842</v>
      </c>
      <c r="K2114" s="2">
        <v>2169177</v>
      </c>
      <c r="L2114" s="2">
        <v>3813</v>
      </c>
    </row>
    <row r="2115" spans="1:12">
      <c r="A2115" s="2">
        <v>1996</v>
      </c>
      <c r="B2115" s="2">
        <v>2</v>
      </c>
      <c r="C2115" s="2" t="s">
        <v>182</v>
      </c>
      <c r="D2115" s="2" t="s">
        <v>184</v>
      </c>
      <c r="E2115" s="2" t="s">
        <v>123</v>
      </c>
      <c r="F2115" s="2">
        <v>0</v>
      </c>
      <c r="G2115" s="2">
        <v>0</v>
      </c>
      <c r="H2115" s="2">
        <v>59756</v>
      </c>
      <c r="I2115" s="2">
        <v>49</v>
      </c>
      <c r="J2115" s="2">
        <v>59756</v>
      </c>
      <c r="K2115" s="2">
        <v>26568</v>
      </c>
      <c r="L2115" s="2">
        <v>54</v>
      </c>
    </row>
    <row r="2116" spans="1:12">
      <c r="A2116" s="2">
        <v>1996</v>
      </c>
      <c r="B2116" s="2">
        <v>2</v>
      </c>
      <c r="C2116" s="2" t="s">
        <v>182</v>
      </c>
      <c r="D2116" s="2" t="s">
        <v>184</v>
      </c>
      <c r="E2116" s="2" t="s">
        <v>124</v>
      </c>
      <c r="F2116" s="2">
        <v>0</v>
      </c>
      <c r="G2116" s="2">
        <v>0</v>
      </c>
      <c r="H2116" s="2">
        <v>209474</v>
      </c>
      <c r="I2116" s="2">
        <v>179</v>
      </c>
      <c r="J2116" s="2">
        <v>209474</v>
      </c>
      <c r="K2116" s="2">
        <v>104530</v>
      </c>
      <c r="L2116" s="2">
        <v>188</v>
      </c>
    </row>
    <row r="2117" spans="1:12">
      <c r="A2117" s="2">
        <v>1996</v>
      </c>
      <c r="B2117" s="2">
        <v>2</v>
      </c>
      <c r="C2117" s="2" t="s">
        <v>182</v>
      </c>
      <c r="D2117" s="2" t="s">
        <v>184</v>
      </c>
      <c r="E2117" s="2" t="s">
        <v>125</v>
      </c>
      <c r="F2117" s="2">
        <v>33896</v>
      </c>
      <c r="G2117" s="2">
        <v>19</v>
      </c>
      <c r="H2117" s="2">
        <v>398830</v>
      </c>
      <c r="I2117" s="2">
        <v>212</v>
      </c>
      <c r="J2117" s="2">
        <v>432726</v>
      </c>
      <c r="K2117" s="2">
        <v>160064</v>
      </c>
      <c r="L2117" s="2">
        <v>258</v>
      </c>
    </row>
    <row r="2118" spans="1:12">
      <c r="A2118" s="2">
        <v>1996</v>
      </c>
      <c r="B2118" s="2">
        <v>2</v>
      </c>
      <c r="C2118" s="2" t="s">
        <v>190</v>
      </c>
      <c r="D2118" s="2" t="s">
        <v>191</v>
      </c>
      <c r="E2118" s="2" t="s">
        <v>126</v>
      </c>
      <c r="F2118" s="2">
        <v>0</v>
      </c>
      <c r="G2118" s="2">
        <v>0</v>
      </c>
      <c r="H2118" s="2">
        <v>29864</v>
      </c>
      <c r="I2118" s="2">
        <v>9</v>
      </c>
      <c r="J2118" s="2">
        <v>29864</v>
      </c>
      <c r="K2118" s="2">
        <v>6496</v>
      </c>
      <c r="L2118" s="2">
        <v>12</v>
      </c>
    </row>
    <row r="2119" spans="1:12">
      <c r="A2119" s="2">
        <v>1996</v>
      </c>
      <c r="B2119" s="2">
        <v>2</v>
      </c>
      <c r="C2119" s="2" t="s">
        <v>190</v>
      </c>
      <c r="D2119" s="2" t="s">
        <v>191</v>
      </c>
      <c r="E2119" s="2" t="s">
        <v>127</v>
      </c>
      <c r="F2119" s="2">
        <v>0</v>
      </c>
      <c r="G2119" s="2">
        <v>0</v>
      </c>
      <c r="H2119" s="2">
        <v>6677558</v>
      </c>
      <c r="I2119" s="2">
        <v>940</v>
      </c>
      <c r="J2119" s="2">
        <v>6677558</v>
      </c>
      <c r="K2119" s="2">
        <v>476735</v>
      </c>
      <c r="L2119" s="2">
        <v>988</v>
      </c>
    </row>
    <row r="2120" spans="1:12">
      <c r="A2120" s="2">
        <v>1996</v>
      </c>
      <c r="B2120" s="2">
        <v>2</v>
      </c>
      <c r="C2120" s="2" t="s">
        <v>190</v>
      </c>
      <c r="D2120" s="2" t="s">
        <v>186</v>
      </c>
      <c r="E2120" s="2" t="s">
        <v>126</v>
      </c>
      <c r="F2120" s="2">
        <v>86002</v>
      </c>
      <c r="G2120" s="2">
        <v>17</v>
      </c>
      <c r="H2120" s="2">
        <v>8889052</v>
      </c>
      <c r="I2120" s="2">
        <v>723</v>
      </c>
      <c r="J2120" s="2">
        <v>8975054</v>
      </c>
      <c r="K2120" s="2">
        <v>436446</v>
      </c>
      <c r="L2120" s="2">
        <v>914</v>
      </c>
    </row>
    <row r="2121" spans="1:12">
      <c r="A2121" s="2">
        <v>1996</v>
      </c>
      <c r="B2121" s="2">
        <v>2</v>
      </c>
      <c r="C2121" s="2" t="s">
        <v>190</v>
      </c>
      <c r="D2121" s="2" t="s">
        <v>186</v>
      </c>
      <c r="E2121" s="2" t="s">
        <v>128</v>
      </c>
      <c r="F2121" s="2">
        <v>0</v>
      </c>
      <c r="G2121" s="2">
        <v>0</v>
      </c>
      <c r="H2121" s="2">
        <v>63918914</v>
      </c>
      <c r="I2121" s="2">
        <v>2977</v>
      </c>
      <c r="J2121" s="2">
        <v>63918914</v>
      </c>
      <c r="K2121" s="2">
        <v>1733671</v>
      </c>
      <c r="L2121" s="2">
        <v>3418</v>
      </c>
    </row>
    <row r="2122" spans="1:12">
      <c r="A2122" s="2">
        <v>1996</v>
      </c>
      <c r="B2122" s="2">
        <v>2</v>
      </c>
      <c r="C2122" s="2" t="s">
        <v>187</v>
      </c>
      <c r="D2122" s="2" t="s">
        <v>195</v>
      </c>
      <c r="E2122" s="2" t="s">
        <v>129</v>
      </c>
      <c r="F2122" s="2">
        <v>0</v>
      </c>
      <c r="G2122" s="2">
        <v>3</v>
      </c>
      <c r="H2122" s="2">
        <v>323690</v>
      </c>
      <c r="I2122" s="2">
        <v>104</v>
      </c>
      <c r="J2122" s="2">
        <v>323690</v>
      </c>
      <c r="K2122" s="2">
        <v>69149</v>
      </c>
      <c r="L2122" s="2">
        <v>129</v>
      </c>
    </row>
    <row r="2123" spans="1:12">
      <c r="A2123" s="2">
        <v>1996</v>
      </c>
      <c r="B2123" s="2">
        <v>2</v>
      </c>
      <c r="C2123" s="2" t="s">
        <v>187</v>
      </c>
      <c r="D2123" s="2" t="s">
        <v>196</v>
      </c>
      <c r="E2123" s="2" t="s">
        <v>136</v>
      </c>
      <c r="F2123" s="2">
        <v>0</v>
      </c>
      <c r="G2123" s="2">
        <v>0</v>
      </c>
      <c r="H2123" s="2">
        <v>6310</v>
      </c>
      <c r="I2123" s="2">
        <v>6</v>
      </c>
      <c r="J2123" s="2">
        <v>6310</v>
      </c>
      <c r="K2123" s="2">
        <v>5926</v>
      </c>
      <c r="L2123" s="2">
        <v>22</v>
      </c>
    </row>
    <row r="2124" spans="1:12">
      <c r="A2124" s="2">
        <v>1996</v>
      </c>
      <c r="B2124" s="2">
        <v>2</v>
      </c>
      <c r="C2124" s="2" t="s">
        <v>187</v>
      </c>
      <c r="D2124" s="2" t="s">
        <v>196</v>
      </c>
      <c r="E2124" s="2" t="s">
        <v>130</v>
      </c>
      <c r="F2124" s="2">
        <v>0</v>
      </c>
      <c r="G2124" s="2">
        <v>0</v>
      </c>
      <c r="H2124" s="2">
        <v>1229360</v>
      </c>
      <c r="I2124" s="2">
        <v>490</v>
      </c>
      <c r="J2124" s="2">
        <v>1229360</v>
      </c>
      <c r="K2124" s="2">
        <v>308970</v>
      </c>
      <c r="L2124" s="2">
        <v>620</v>
      </c>
    </row>
    <row r="2125" spans="1:12">
      <c r="A2125" s="2">
        <v>1996</v>
      </c>
      <c r="B2125" s="2">
        <v>2</v>
      </c>
      <c r="C2125" s="2" t="s">
        <v>197</v>
      </c>
      <c r="D2125" s="2" t="s">
        <v>11</v>
      </c>
      <c r="E2125" s="2" t="s">
        <v>131</v>
      </c>
      <c r="F2125" s="2">
        <v>0</v>
      </c>
      <c r="G2125" s="2">
        <v>0</v>
      </c>
      <c r="H2125" s="2">
        <v>2768574</v>
      </c>
      <c r="I2125" s="2">
        <v>533</v>
      </c>
      <c r="J2125" s="2">
        <v>2768574</v>
      </c>
      <c r="K2125" s="2">
        <v>393972</v>
      </c>
      <c r="L2125" s="2">
        <v>709</v>
      </c>
    </row>
    <row r="2126" spans="1:12">
      <c r="A2126" s="2">
        <v>1996</v>
      </c>
      <c r="B2126" s="2">
        <v>2</v>
      </c>
      <c r="C2126" s="2" t="s">
        <v>197</v>
      </c>
      <c r="D2126" s="2" t="s">
        <v>268</v>
      </c>
      <c r="E2126" s="2" t="s">
        <v>288</v>
      </c>
      <c r="F2126" s="2">
        <v>885482</v>
      </c>
      <c r="G2126" s="2">
        <v>274</v>
      </c>
      <c r="H2126" s="2">
        <v>2026886</v>
      </c>
      <c r="I2126" s="2">
        <v>497</v>
      </c>
      <c r="J2126" s="2">
        <v>2912368</v>
      </c>
      <c r="K2126" s="2">
        <v>483073</v>
      </c>
      <c r="L2126" s="2">
        <v>915</v>
      </c>
    </row>
    <row r="2127" spans="1:12">
      <c r="A2127" s="2">
        <v>1996</v>
      </c>
      <c r="B2127" s="2">
        <v>2</v>
      </c>
      <c r="C2127" s="2" t="s">
        <v>197</v>
      </c>
      <c r="D2127" s="2" t="s">
        <v>268</v>
      </c>
      <c r="E2127" s="2" t="s">
        <v>128</v>
      </c>
      <c r="F2127" s="2">
        <v>737644</v>
      </c>
      <c r="G2127" s="2">
        <v>113</v>
      </c>
      <c r="H2127" s="2">
        <v>3174457</v>
      </c>
      <c r="I2127" s="2">
        <v>930</v>
      </c>
      <c r="J2127" s="2">
        <v>3912101</v>
      </c>
      <c r="K2127" s="2">
        <v>609962</v>
      </c>
      <c r="L2127" s="2">
        <v>1170</v>
      </c>
    </row>
    <row r="2128" spans="1:12">
      <c r="A2128" s="2">
        <v>1996</v>
      </c>
      <c r="B2128" s="2">
        <v>2</v>
      </c>
      <c r="C2128" s="2" t="s">
        <v>197</v>
      </c>
      <c r="D2128" s="2" t="s">
        <v>269</v>
      </c>
      <c r="E2128" s="2" t="s">
        <v>288</v>
      </c>
      <c r="F2128" s="2">
        <v>64371</v>
      </c>
      <c r="G2128" s="2">
        <v>36</v>
      </c>
      <c r="H2128" s="2">
        <v>0</v>
      </c>
      <c r="I2128" s="2">
        <v>0</v>
      </c>
      <c r="J2128" s="2">
        <v>64371</v>
      </c>
      <c r="K2128" s="2">
        <v>27581</v>
      </c>
      <c r="L2128" s="2">
        <v>65</v>
      </c>
    </row>
    <row r="2129" spans="1:12">
      <c r="A2129" s="2">
        <v>1996</v>
      </c>
      <c r="B2129" s="2">
        <v>2</v>
      </c>
      <c r="C2129" s="2" t="s">
        <v>197</v>
      </c>
      <c r="D2129" s="2" t="s">
        <v>269</v>
      </c>
      <c r="E2129" s="2" t="s">
        <v>132</v>
      </c>
      <c r="F2129" s="2">
        <v>0</v>
      </c>
      <c r="G2129" s="2">
        <v>0</v>
      </c>
      <c r="H2129" s="2">
        <v>293966</v>
      </c>
      <c r="I2129" s="2">
        <v>132</v>
      </c>
      <c r="J2129" s="2">
        <v>293966</v>
      </c>
      <c r="K2129" s="2">
        <v>80471</v>
      </c>
      <c r="L2129" s="2">
        <v>146</v>
      </c>
    </row>
    <row r="2130" spans="1:12">
      <c r="A2130" s="2">
        <v>1996</v>
      </c>
      <c r="B2130" s="2">
        <v>2</v>
      </c>
      <c r="C2130" s="2" t="s">
        <v>197</v>
      </c>
      <c r="D2130" s="2" t="s">
        <v>109</v>
      </c>
      <c r="E2130" s="2" t="s">
        <v>132</v>
      </c>
      <c r="F2130" s="2">
        <v>0</v>
      </c>
      <c r="G2130" s="2">
        <v>0</v>
      </c>
      <c r="H2130" s="2">
        <v>5134193</v>
      </c>
      <c r="I2130" s="2">
        <v>1341</v>
      </c>
      <c r="J2130" s="2">
        <v>5134193</v>
      </c>
      <c r="K2130" s="2">
        <v>783939</v>
      </c>
      <c r="L2130" s="2">
        <v>1649</v>
      </c>
    </row>
    <row r="2131" spans="1:12">
      <c r="A2131" s="2">
        <v>1996</v>
      </c>
      <c r="B2131" s="2">
        <v>2</v>
      </c>
      <c r="C2131" s="2" t="s">
        <v>197</v>
      </c>
      <c r="D2131" s="2" t="s">
        <v>110</v>
      </c>
      <c r="E2131" s="2" t="s">
        <v>288</v>
      </c>
      <c r="F2131" s="2">
        <v>2767028</v>
      </c>
      <c r="G2131" s="2">
        <v>540</v>
      </c>
      <c r="H2131" s="2">
        <v>96867</v>
      </c>
      <c r="I2131" s="2">
        <v>19</v>
      </c>
      <c r="J2131" s="2">
        <v>2863895</v>
      </c>
      <c r="K2131" s="2">
        <v>404860</v>
      </c>
      <c r="L2131" s="2">
        <v>751</v>
      </c>
    </row>
    <row r="2132" spans="1:12">
      <c r="A2132" s="2">
        <v>1996</v>
      </c>
      <c r="B2132" s="2">
        <v>2</v>
      </c>
      <c r="C2132" s="2" t="s">
        <v>197</v>
      </c>
      <c r="D2132" s="2" t="s">
        <v>110</v>
      </c>
      <c r="E2132" s="2" t="s">
        <v>133</v>
      </c>
      <c r="F2132" s="2">
        <v>7185354</v>
      </c>
      <c r="G2132" s="2">
        <v>1587</v>
      </c>
      <c r="H2132" s="2">
        <v>0</v>
      </c>
      <c r="I2132" s="2">
        <v>0</v>
      </c>
      <c r="J2132" s="2">
        <v>7243732</v>
      </c>
      <c r="K2132" s="2">
        <v>1033841</v>
      </c>
      <c r="L2132" s="2">
        <v>2060</v>
      </c>
    </row>
    <row r="2133" spans="1:12">
      <c r="A2133" s="2">
        <v>1996</v>
      </c>
      <c r="B2133" s="2">
        <v>3</v>
      </c>
      <c r="C2133" s="2" t="s">
        <v>277</v>
      </c>
      <c r="D2133" s="2" t="s">
        <v>278</v>
      </c>
      <c r="E2133" s="2" t="s">
        <v>113</v>
      </c>
      <c r="F2133" s="2">
        <v>17095150</v>
      </c>
      <c r="G2133" s="2">
        <v>7627</v>
      </c>
      <c r="H2133" s="2">
        <v>11844262</v>
      </c>
      <c r="I2133" s="2">
        <v>3933</v>
      </c>
      <c r="J2133" s="2">
        <v>29527212</v>
      </c>
      <c r="K2133" s="2">
        <v>8259498</v>
      </c>
      <c r="L2133" s="2">
        <v>15040</v>
      </c>
    </row>
    <row r="2134" spans="1:12">
      <c r="A2134" s="2">
        <v>1996</v>
      </c>
      <c r="B2134" s="2">
        <v>3</v>
      </c>
      <c r="C2134" s="2" t="s">
        <v>277</v>
      </c>
      <c r="D2134" s="2" t="s">
        <v>278</v>
      </c>
      <c r="E2134" s="2" t="s">
        <v>114</v>
      </c>
      <c r="F2134" s="2">
        <v>311582</v>
      </c>
      <c r="G2134" s="2">
        <v>253</v>
      </c>
      <c r="H2134" s="2">
        <v>244924</v>
      </c>
      <c r="I2134" s="2">
        <v>155</v>
      </c>
      <c r="J2134" s="2">
        <v>642643</v>
      </c>
      <c r="K2134" s="2">
        <v>321656</v>
      </c>
      <c r="L2134" s="2">
        <v>578</v>
      </c>
    </row>
    <row r="2135" spans="1:12">
      <c r="A2135" s="2">
        <v>1996</v>
      </c>
      <c r="B2135" s="2">
        <v>3</v>
      </c>
      <c r="C2135" s="2" t="s">
        <v>277</v>
      </c>
      <c r="D2135" s="2" t="s">
        <v>278</v>
      </c>
      <c r="E2135" s="2" t="s">
        <v>115</v>
      </c>
      <c r="F2135" s="2">
        <v>6139160</v>
      </c>
      <c r="G2135" s="2">
        <v>3497</v>
      </c>
      <c r="H2135" s="2">
        <v>2402124</v>
      </c>
      <c r="I2135" s="2">
        <v>1017</v>
      </c>
      <c r="J2135" s="2">
        <v>8616975</v>
      </c>
      <c r="K2135" s="2">
        <v>3282683</v>
      </c>
      <c r="L2135" s="2">
        <v>6164</v>
      </c>
    </row>
    <row r="2136" spans="1:12">
      <c r="A2136" s="2">
        <v>1996</v>
      </c>
      <c r="B2136" s="2">
        <v>3</v>
      </c>
      <c r="C2136" s="2" t="s">
        <v>277</v>
      </c>
      <c r="D2136" s="2" t="s">
        <v>278</v>
      </c>
      <c r="E2136" s="2" t="s">
        <v>325</v>
      </c>
      <c r="F2136" s="2">
        <v>18527957</v>
      </c>
      <c r="G2136" s="2">
        <v>8015</v>
      </c>
      <c r="H2136" s="2">
        <v>12509872</v>
      </c>
      <c r="I2136" s="2">
        <v>3355</v>
      </c>
      <c r="J2136" s="2">
        <v>31228223</v>
      </c>
      <c r="K2136" s="2">
        <v>7968222</v>
      </c>
      <c r="L2136" s="2">
        <v>14700</v>
      </c>
    </row>
    <row r="2137" spans="1:12">
      <c r="A2137" s="2">
        <v>1996</v>
      </c>
      <c r="B2137" s="2">
        <v>3</v>
      </c>
      <c r="C2137" s="2" t="s">
        <v>277</v>
      </c>
      <c r="D2137" s="2" t="s">
        <v>279</v>
      </c>
      <c r="E2137" s="2" t="s">
        <v>116</v>
      </c>
      <c r="F2137" s="2">
        <v>868649</v>
      </c>
      <c r="G2137" s="2">
        <v>244</v>
      </c>
      <c r="H2137" s="2">
        <v>194583</v>
      </c>
      <c r="I2137" s="2">
        <v>176</v>
      </c>
      <c r="J2137" s="2">
        <v>1063232</v>
      </c>
      <c r="K2137" s="2">
        <v>264174</v>
      </c>
      <c r="L2137" s="2">
        <v>507</v>
      </c>
    </row>
    <row r="2138" spans="1:12">
      <c r="A2138" s="2">
        <v>1996</v>
      </c>
      <c r="B2138" s="2">
        <v>3</v>
      </c>
      <c r="C2138" s="2" t="s">
        <v>277</v>
      </c>
      <c r="D2138" s="2" t="s">
        <v>279</v>
      </c>
      <c r="E2138" s="2" t="s">
        <v>117</v>
      </c>
      <c r="F2138" s="2">
        <v>3654169</v>
      </c>
      <c r="G2138" s="2">
        <v>1298</v>
      </c>
      <c r="H2138" s="2">
        <v>2884614</v>
      </c>
      <c r="I2138" s="2">
        <v>1130</v>
      </c>
      <c r="J2138" s="2">
        <v>6687903</v>
      </c>
      <c r="K2138" s="2">
        <v>1977517</v>
      </c>
      <c r="L2138" s="2">
        <v>3413</v>
      </c>
    </row>
    <row r="2139" spans="1:12">
      <c r="A2139" s="2">
        <v>1996</v>
      </c>
      <c r="B2139" s="2">
        <v>3</v>
      </c>
      <c r="C2139" s="2" t="s">
        <v>277</v>
      </c>
      <c r="D2139" s="2" t="s">
        <v>279</v>
      </c>
      <c r="E2139" s="2" t="s">
        <v>112</v>
      </c>
      <c r="F2139" s="2">
        <v>10712021</v>
      </c>
      <c r="G2139" s="2">
        <v>4469</v>
      </c>
      <c r="H2139" s="2">
        <v>4325801</v>
      </c>
      <c r="I2139" s="2">
        <v>2165</v>
      </c>
      <c r="J2139" s="2">
        <v>15215582</v>
      </c>
      <c r="K2139" s="2">
        <v>4631981</v>
      </c>
      <c r="L2139" s="2">
        <v>8518</v>
      </c>
    </row>
    <row r="2140" spans="1:12">
      <c r="A2140" s="2">
        <v>1996</v>
      </c>
      <c r="B2140" s="2">
        <v>3</v>
      </c>
      <c r="C2140" s="2" t="s">
        <v>277</v>
      </c>
      <c r="D2140" s="2" t="s">
        <v>279</v>
      </c>
      <c r="E2140" s="2" t="s">
        <v>325</v>
      </c>
      <c r="F2140" s="2">
        <v>9635551</v>
      </c>
      <c r="G2140" s="2">
        <v>3702</v>
      </c>
      <c r="H2140" s="2">
        <v>1415063</v>
      </c>
      <c r="I2140" s="2">
        <v>510</v>
      </c>
      <c r="J2140" s="2">
        <v>11067419</v>
      </c>
      <c r="K2140" s="2">
        <v>2927903</v>
      </c>
      <c r="L2140" s="2">
        <v>5342</v>
      </c>
    </row>
    <row r="2141" spans="1:12">
      <c r="A2141" s="2">
        <v>1996</v>
      </c>
      <c r="B2141" s="2">
        <v>3</v>
      </c>
      <c r="C2141" s="2" t="s">
        <v>277</v>
      </c>
      <c r="D2141" s="2" t="s">
        <v>280</v>
      </c>
      <c r="E2141" s="2" t="s">
        <v>112</v>
      </c>
      <c r="F2141" s="2">
        <v>80641</v>
      </c>
      <c r="G2141" s="2">
        <v>156</v>
      </c>
      <c r="H2141" s="2">
        <v>430736</v>
      </c>
      <c r="I2141" s="2">
        <v>544</v>
      </c>
      <c r="J2141" s="2">
        <v>1126776</v>
      </c>
      <c r="K2141" s="2">
        <v>764803</v>
      </c>
      <c r="L2141" s="2">
        <v>1687</v>
      </c>
    </row>
    <row r="2142" spans="1:12">
      <c r="A2142" s="2">
        <v>1996</v>
      </c>
      <c r="B2142" s="2">
        <v>3</v>
      </c>
      <c r="C2142" s="2" t="s">
        <v>277</v>
      </c>
      <c r="D2142" s="2" t="s">
        <v>281</v>
      </c>
      <c r="E2142" s="2" t="s">
        <v>287</v>
      </c>
      <c r="F2142" s="2">
        <v>4358827</v>
      </c>
      <c r="G2142" s="2">
        <v>3822</v>
      </c>
      <c r="H2142" s="2">
        <v>1643423</v>
      </c>
      <c r="I2142" s="2">
        <v>818</v>
      </c>
      <c r="J2142" s="2">
        <v>6069083</v>
      </c>
      <c r="K2142" s="2">
        <v>3039595</v>
      </c>
      <c r="L2142" s="2">
        <v>5787</v>
      </c>
    </row>
    <row r="2143" spans="1:12">
      <c r="A2143" s="2">
        <v>1996</v>
      </c>
      <c r="B2143" s="2">
        <v>3</v>
      </c>
      <c r="C2143" s="2" t="s">
        <v>277</v>
      </c>
      <c r="D2143" s="2" t="s">
        <v>281</v>
      </c>
      <c r="E2143" s="2" t="s">
        <v>114</v>
      </c>
      <c r="F2143" s="2">
        <v>78677</v>
      </c>
      <c r="G2143" s="2">
        <v>45</v>
      </c>
      <c r="H2143" s="2">
        <v>153961</v>
      </c>
      <c r="I2143" s="2">
        <v>79</v>
      </c>
      <c r="J2143" s="2">
        <v>232638</v>
      </c>
      <c r="K2143" s="2">
        <v>83392</v>
      </c>
      <c r="L2143" s="2">
        <v>161</v>
      </c>
    </row>
    <row r="2144" spans="1:12">
      <c r="A2144" s="2">
        <v>1996</v>
      </c>
      <c r="B2144" s="2">
        <v>3</v>
      </c>
      <c r="C2144" s="2" t="s">
        <v>328</v>
      </c>
      <c r="D2144" s="2" t="s">
        <v>173</v>
      </c>
      <c r="E2144" s="2" t="s">
        <v>119</v>
      </c>
      <c r="F2144" s="2">
        <v>0</v>
      </c>
      <c r="G2144" s="2">
        <v>1</v>
      </c>
      <c r="H2144" s="2">
        <v>4738</v>
      </c>
      <c r="I2144" s="2">
        <v>7</v>
      </c>
      <c r="J2144" s="2">
        <v>4738</v>
      </c>
      <c r="K2144" s="2">
        <v>3298</v>
      </c>
      <c r="L2144" s="2">
        <v>10</v>
      </c>
    </row>
    <row r="2145" spans="1:12">
      <c r="A2145" s="2">
        <v>1996</v>
      </c>
      <c r="B2145" s="2">
        <v>3</v>
      </c>
      <c r="C2145" s="2" t="s">
        <v>328</v>
      </c>
      <c r="D2145" s="2" t="s">
        <v>181</v>
      </c>
      <c r="E2145" s="2" t="s">
        <v>120</v>
      </c>
      <c r="F2145" s="2">
        <v>0</v>
      </c>
      <c r="G2145" s="2">
        <v>0</v>
      </c>
      <c r="H2145" s="2">
        <v>911066</v>
      </c>
      <c r="I2145" s="2">
        <v>128</v>
      </c>
      <c r="J2145" s="2">
        <v>911066</v>
      </c>
      <c r="K2145" s="2">
        <v>78623</v>
      </c>
      <c r="L2145" s="2">
        <v>141</v>
      </c>
    </row>
    <row r="2146" spans="1:12">
      <c r="A2146" s="2">
        <v>1996</v>
      </c>
      <c r="B2146" s="2">
        <v>3</v>
      </c>
      <c r="C2146" s="2" t="s">
        <v>328</v>
      </c>
      <c r="D2146" s="2" t="s">
        <v>181</v>
      </c>
      <c r="E2146" s="2" t="s">
        <v>286</v>
      </c>
      <c r="F2146" s="2">
        <v>0</v>
      </c>
      <c r="G2146" s="2">
        <v>0</v>
      </c>
      <c r="H2146" s="2">
        <v>13921171</v>
      </c>
      <c r="I2146" s="2">
        <v>2512</v>
      </c>
      <c r="J2146" s="2">
        <v>13921171</v>
      </c>
      <c r="K2146" s="2">
        <v>1434776</v>
      </c>
      <c r="L2146" s="2">
        <v>2675</v>
      </c>
    </row>
    <row r="2147" spans="1:12">
      <c r="A2147" s="2">
        <v>1996</v>
      </c>
      <c r="B2147" s="2">
        <v>3</v>
      </c>
      <c r="C2147" s="2" t="s">
        <v>182</v>
      </c>
      <c r="D2147" s="2" t="s">
        <v>183</v>
      </c>
      <c r="E2147" s="2" t="s">
        <v>121</v>
      </c>
      <c r="F2147" s="2">
        <v>9321358</v>
      </c>
      <c r="G2147" s="2">
        <v>3665</v>
      </c>
      <c r="H2147" s="2">
        <v>1998019</v>
      </c>
      <c r="I2147" s="2">
        <v>683</v>
      </c>
      <c r="J2147" s="2">
        <v>11418912</v>
      </c>
      <c r="K2147" s="2">
        <v>2911536</v>
      </c>
      <c r="L2147" s="2">
        <v>5575</v>
      </c>
    </row>
    <row r="2148" spans="1:12">
      <c r="A2148" s="2">
        <v>1996</v>
      </c>
      <c r="B2148" s="2">
        <v>3</v>
      </c>
      <c r="C2148" s="2" t="s">
        <v>182</v>
      </c>
      <c r="D2148" s="2" t="s">
        <v>183</v>
      </c>
      <c r="E2148" s="2" t="s">
        <v>289</v>
      </c>
      <c r="F2148" s="2">
        <v>544837</v>
      </c>
      <c r="G2148" s="2">
        <v>253</v>
      </c>
      <c r="H2148" s="2">
        <v>6307408</v>
      </c>
      <c r="I2148" s="2">
        <v>1933</v>
      </c>
      <c r="J2148" s="2">
        <v>7249812</v>
      </c>
      <c r="K2148" s="2">
        <v>1520311</v>
      </c>
      <c r="L2148" s="2">
        <v>2668</v>
      </c>
    </row>
    <row r="2149" spans="1:12">
      <c r="A2149" s="2">
        <v>1996</v>
      </c>
      <c r="B2149" s="2">
        <v>3</v>
      </c>
      <c r="C2149" s="2" t="s">
        <v>182</v>
      </c>
      <c r="D2149" s="2" t="s">
        <v>183</v>
      </c>
      <c r="E2149" s="2" t="s">
        <v>113</v>
      </c>
      <c r="F2149" s="2">
        <v>6421386</v>
      </c>
      <c r="G2149" s="2">
        <v>2270</v>
      </c>
      <c r="H2149" s="2">
        <v>2948532</v>
      </c>
      <c r="I2149" s="2">
        <v>851</v>
      </c>
      <c r="J2149" s="2">
        <v>9398571</v>
      </c>
      <c r="K2149" s="2">
        <v>2252285</v>
      </c>
      <c r="L2149" s="2">
        <v>3819</v>
      </c>
    </row>
    <row r="2150" spans="1:12">
      <c r="A2150" s="2">
        <v>1996</v>
      </c>
      <c r="B2150" s="2">
        <v>3</v>
      </c>
      <c r="C2150" s="2" t="s">
        <v>182</v>
      </c>
      <c r="D2150" s="2" t="s">
        <v>184</v>
      </c>
      <c r="E2150" s="2" t="s">
        <v>123</v>
      </c>
      <c r="F2150" s="2">
        <v>0</v>
      </c>
      <c r="G2150" s="2">
        <v>0</v>
      </c>
      <c r="H2150" s="2">
        <v>55940</v>
      </c>
      <c r="I2150" s="2">
        <v>50</v>
      </c>
      <c r="J2150" s="2">
        <v>55940</v>
      </c>
      <c r="K2150" s="2">
        <v>26760</v>
      </c>
      <c r="L2150" s="2">
        <v>55</v>
      </c>
    </row>
    <row r="2151" spans="1:12">
      <c r="A2151" s="2">
        <v>1996</v>
      </c>
      <c r="B2151" s="2">
        <v>3</v>
      </c>
      <c r="C2151" s="2" t="s">
        <v>182</v>
      </c>
      <c r="D2151" s="2" t="s">
        <v>184</v>
      </c>
      <c r="E2151" s="2" t="s">
        <v>124</v>
      </c>
      <c r="F2151" s="2">
        <v>0</v>
      </c>
      <c r="G2151" s="2">
        <v>0</v>
      </c>
      <c r="H2151" s="2">
        <v>198369</v>
      </c>
      <c r="I2151" s="2">
        <v>164</v>
      </c>
      <c r="J2151" s="2">
        <v>198369</v>
      </c>
      <c r="K2151" s="2">
        <v>100612</v>
      </c>
      <c r="L2151" s="2">
        <v>169</v>
      </c>
    </row>
    <row r="2152" spans="1:12">
      <c r="A2152" s="2">
        <v>1996</v>
      </c>
      <c r="B2152" s="2">
        <v>3</v>
      </c>
      <c r="C2152" s="2" t="s">
        <v>182</v>
      </c>
      <c r="D2152" s="2" t="s">
        <v>184</v>
      </c>
      <c r="E2152" s="2" t="s">
        <v>125</v>
      </c>
      <c r="F2152" s="2">
        <v>30712</v>
      </c>
      <c r="G2152" s="2">
        <v>19</v>
      </c>
      <c r="H2152" s="2">
        <v>399822</v>
      </c>
      <c r="I2152" s="2">
        <v>198</v>
      </c>
      <c r="J2152" s="2">
        <v>430534</v>
      </c>
      <c r="K2152" s="2">
        <v>167782</v>
      </c>
      <c r="L2152" s="2">
        <v>242</v>
      </c>
    </row>
    <row r="2153" spans="1:12">
      <c r="A2153" s="2">
        <v>1996</v>
      </c>
      <c r="B2153" s="2">
        <v>3</v>
      </c>
      <c r="C2153" s="2" t="s">
        <v>190</v>
      </c>
      <c r="D2153" s="2" t="s">
        <v>191</v>
      </c>
      <c r="E2153" s="2" t="s">
        <v>126</v>
      </c>
      <c r="F2153" s="2">
        <v>0</v>
      </c>
      <c r="G2153" s="2">
        <v>0</v>
      </c>
      <c r="H2153" s="2">
        <v>53032</v>
      </c>
      <c r="I2153" s="2">
        <v>9</v>
      </c>
      <c r="J2153" s="2">
        <v>53032</v>
      </c>
      <c r="K2153" s="2">
        <v>6520</v>
      </c>
      <c r="L2153" s="2">
        <v>13</v>
      </c>
    </row>
    <row r="2154" spans="1:12">
      <c r="A2154" s="2">
        <v>1996</v>
      </c>
      <c r="B2154" s="2">
        <v>3</v>
      </c>
      <c r="C2154" s="2" t="s">
        <v>190</v>
      </c>
      <c r="D2154" s="2" t="s">
        <v>191</v>
      </c>
      <c r="E2154" s="2" t="s">
        <v>127</v>
      </c>
      <c r="F2154" s="2">
        <v>0</v>
      </c>
      <c r="G2154" s="2">
        <v>0</v>
      </c>
      <c r="H2154" s="2">
        <v>7542315</v>
      </c>
      <c r="I2154" s="2">
        <v>941</v>
      </c>
      <c r="J2154" s="2">
        <v>7542315</v>
      </c>
      <c r="K2154" s="2">
        <v>480593</v>
      </c>
      <c r="L2154" s="2">
        <v>981</v>
      </c>
    </row>
    <row r="2155" spans="1:12">
      <c r="A2155" s="2">
        <v>1996</v>
      </c>
      <c r="B2155" s="2">
        <v>3</v>
      </c>
      <c r="C2155" s="2" t="s">
        <v>190</v>
      </c>
      <c r="D2155" s="2" t="s">
        <v>186</v>
      </c>
      <c r="E2155" s="2" t="s">
        <v>126</v>
      </c>
      <c r="F2155" s="2">
        <v>6466</v>
      </c>
      <c r="G2155" s="2">
        <v>10</v>
      </c>
      <c r="H2155" s="2">
        <v>9717085</v>
      </c>
      <c r="I2155" s="2">
        <v>741</v>
      </c>
      <c r="J2155" s="2">
        <v>9723551</v>
      </c>
      <c r="K2155" s="2">
        <v>467026</v>
      </c>
      <c r="L2155" s="2">
        <v>920</v>
      </c>
    </row>
    <row r="2156" spans="1:12">
      <c r="A2156" s="2">
        <v>1996</v>
      </c>
      <c r="B2156" s="2">
        <v>3</v>
      </c>
      <c r="C2156" s="2" t="s">
        <v>190</v>
      </c>
      <c r="D2156" s="2" t="s">
        <v>186</v>
      </c>
      <c r="E2156" s="2" t="s">
        <v>128</v>
      </c>
      <c r="F2156" s="2">
        <v>0</v>
      </c>
      <c r="G2156" s="2">
        <v>0</v>
      </c>
      <c r="H2156" s="2">
        <v>69529364</v>
      </c>
      <c r="I2156" s="2">
        <v>2912</v>
      </c>
      <c r="J2156" s="2">
        <v>69529364</v>
      </c>
      <c r="K2156" s="2">
        <v>1730123</v>
      </c>
      <c r="L2156" s="2">
        <v>3353</v>
      </c>
    </row>
    <row r="2157" spans="1:12">
      <c r="A2157" s="2">
        <v>1996</v>
      </c>
      <c r="B2157" s="2">
        <v>3</v>
      </c>
      <c r="C2157" s="2" t="s">
        <v>187</v>
      </c>
      <c r="D2157" s="2" t="s">
        <v>195</v>
      </c>
      <c r="E2157" s="2" t="s">
        <v>129</v>
      </c>
      <c r="F2157" s="2">
        <v>0</v>
      </c>
      <c r="G2157" s="2">
        <v>0</v>
      </c>
      <c r="H2157" s="2">
        <v>239751</v>
      </c>
      <c r="I2157" s="2">
        <v>88</v>
      </c>
      <c r="J2157" s="2">
        <v>239751</v>
      </c>
      <c r="K2157" s="2">
        <v>55205</v>
      </c>
      <c r="L2157" s="2">
        <v>115</v>
      </c>
    </row>
    <row r="2158" spans="1:12">
      <c r="A2158" s="2">
        <v>1996</v>
      </c>
      <c r="B2158" s="2">
        <v>3</v>
      </c>
      <c r="C2158" s="2" t="s">
        <v>187</v>
      </c>
      <c r="D2158" s="2" t="s">
        <v>196</v>
      </c>
      <c r="E2158" s="2" t="s">
        <v>136</v>
      </c>
      <c r="F2158" s="2">
        <v>0</v>
      </c>
      <c r="G2158" s="2">
        <v>0</v>
      </c>
      <c r="H2158" s="2">
        <v>962</v>
      </c>
      <c r="I2158" s="2">
        <v>11</v>
      </c>
      <c r="J2158" s="2">
        <v>962</v>
      </c>
      <c r="K2158" s="2">
        <v>4444</v>
      </c>
      <c r="L2158" s="2">
        <v>29</v>
      </c>
    </row>
    <row r="2159" spans="1:12">
      <c r="A2159" s="2">
        <v>1996</v>
      </c>
      <c r="B2159" s="2">
        <v>3</v>
      </c>
      <c r="C2159" s="2" t="s">
        <v>187</v>
      </c>
      <c r="D2159" s="2" t="s">
        <v>196</v>
      </c>
      <c r="E2159" s="2" t="s">
        <v>130</v>
      </c>
      <c r="F2159" s="2">
        <v>0</v>
      </c>
      <c r="G2159" s="2">
        <v>0</v>
      </c>
      <c r="H2159" s="2">
        <v>1306083</v>
      </c>
      <c r="I2159" s="2">
        <v>496</v>
      </c>
      <c r="J2159" s="2">
        <v>1306083</v>
      </c>
      <c r="K2159" s="2">
        <v>306873</v>
      </c>
      <c r="L2159" s="2">
        <v>614</v>
      </c>
    </row>
    <row r="2160" spans="1:12">
      <c r="A2160" s="2">
        <v>1996</v>
      </c>
      <c r="B2160" s="2">
        <v>3</v>
      </c>
      <c r="C2160" s="2" t="s">
        <v>197</v>
      </c>
      <c r="D2160" s="2" t="s">
        <v>11</v>
      </c>
      <c r="E2160" s="2" t="s">
        <v>131</v>
      </c>
      <c r="F2160" s="2">
        <v>0</v>
      </c>
      <c r="G2160" s="2">
        <v>0</v>
      </c>
      <c r="H2160" s="2">
        <v>2758485</v>
      </c>
      <c r="I2160" s="2">
        <v>553</v>
      </c>
      <c r="J2160" s="2">
        <v>2758485</v>
      </c>
      <c r="K2160" s="2">
        <v>441248</v>
      </c>
      <c r="L2160" s="2">
        <v>725</v>
      </c>
    </row>
    <row r="2161" spans="1:12">
      <c r="A2161" s="2">
        <v>1996</v>
      </c>
      <c r="B2161" s="2">
        <v>3</v>
      </c>
      <c r="C2161" s="2" t="s">
        <v>197</v>
      </c>
      <c r="D2161" s="2" t="s">
        <v>268</v>
      </c>
      <c r="E2161" s="2" t="s">
        <v>288</v>
      </c>
      <c r="F2161" s="2">
        <v>2553185</v>
      </c>
      <c r="G2161" s="2">
        <v>278</v>
      </c>
      <c r="H2161" s="2">
        <v>2076066</v>
      </c>
      <c r="I2161" s="2">
        <v>507</v>
      </c>
      <c r="J2161" s="2">
        <v>4629251</v>
      </c>
      <c r="K2161" s="2">
        <v>470168</v>
      </c>
      <c r="L2161" s="2">
        <v>931</v>
      </c>
    </row>
    <row r="2162" spans="1:12">
      <c r="A2162" s="2">
        <v>1996</v>
      </c>
      <c r="B2162" s="2">
        <v>3</v>
      </c>
      <c r="C2162" s="2" t="s">
        <v>197</v>
      </c>
      <c r="D2162" s="2" t="s">
        <v>268</v>
      </c>
      <c r="E2162" s="2" t="s">
        <v>128</v>
      </c>
      <c r="F2162" s="2">
        <v>576668</v>
      </c>
      <c r="G2162" s="2">
        <v>98</v>
      </c>
      <c r="H2162" s="2">
        <v>3938704</v>
      </c>
      <c r="I2162" s="2">
        <v>865</v>
      </c>
      <c r="J2162" s="2">
        <v>4515372</v>
      </c>
      <c r="K2162" s="2">
        <v>576068</v>
      </c>
      <c r="L2162" s="2">
        <v>1088</v>
      </c>
    </row>
    <row r="2163" spans="1:12">
      <c r="A2163" s="2">
        <v>1996</v>
      </c>
      <c r="B2163" s="2">
        <v>3</v>
      </c>
      <c r="C2163" s="2" t="s">
        <v>197</v>
      </c>
      <c r="D2163" s="2" t="s">
        <v>269</v>
      </c>
      <c r="E2163" s="2" t="s">
        <v>288</v>
      </c>
      <c r="F2163" s="2">
        <v>0</v>
      </c>
      <c r="G2163" s="2">
        <v>0</v>
      </c>
      <c r="H2163" s="2">
        <v>0</v>
      </c>
      <c r="I2163" s="2">
        <v>0</v>
      </c>
      <c r="J2163" s="2">
        <v>0</v>
      </c>
      <c r="K2163" s="2">
        <v>8863</v>
      </c>
      <c r="L2163" s="2">
        <v>17</v>
      </c>
    </row>
    <row r="2164" spans="1:12">
      <c r="A2164" s="2">
        <v>1996</v>
      </c>
      <c r="B2164" s="2">
        <v>3</v>
      </c>
      <c r="C2164" s="2" t="s">
        <v>197</v>
      </c>
      <c r="D2164" s="2" t="s">
        <v>269</v>
      </c>
      <c r="E2164" s="2" t="s">
        <v>132</v>
      </c>
      <c r="F2164" s="2">
        <v>0</v>
      </c>
      <c r="G2164" s="2">
        <v>0</v>
      </c>
      <c r="H2164" s="2">
        <v>331373</v>
      </c>
      <c r="I2164" s="2">
        <v>128</v>
      </c>
      <c r="J2164" s="2">
        <v>331373</v>
      </c>
      <c r="K2164" s="2">
        <v>80378</v>
      </c>
      <c r="L2164" s="2">
        <v>142</v>
      </c>
    </row>
    <row r="2165" spans="1:12">
      <c r="A2165" s="2">
        <v>1996</v>
      </c>
      <c r="B2165" s="2">
        <v>3</v>
      </c>
      <c r="C2165" s="2" t="s">
        <v>197</v>
      </c>
      <c r="D2165" s="2" t="s">
        <v>109</v>
      </c>
      <c r="E2165" s="2" t="s">
        <v>132</v>
      </c>
      <c r="F2165" s="2">
        <v>0</v>
      </c>
      <c r="G2165" s="2">
        <v>0</v>
      </c>
      <c r="H2165" s="2">
        <v>6358074</v>
      </c>
      <c r="I2165" s="2">
        <v>1247</v>
      </c>
      <c r="J2165" s="2">
        <v>6358074</v>
      </c>
      <c r="K2165" s="2">
        <v>758553</v>
      </c>
      <c r="L2165" s="2">
        <v>1528</v>
      </c>
    </row>
    <row r="2166" spans="1:12">
      <c r="A2166" s="2">
        <v>1996</v>
      </c>
      <c r="B2166" s="2">
        <v>3</v>
      </c>
      <c r="C2166" s="2" t="s">
        <v>197</v>
      </c>
      <c r="D2166" s="2" t="s">
        <v>110</v>
      </c>
      <c r="E2166" s="2" t="s">
        <v>288</v>
      </c>
      <c r="F2166" s="2">
        <v>2650200</v>
      </c>
      <c r="G2166" s="2">
        <v>596</v>
      </c>
      <c r="H2166" s="2">
        <v>70518</v>
      </c>
      <c r="I2166" s="2">
        <v>20</v>
      </c>
      <c r="J2166" s="2">
        <v>2720718</v>
      </c>
      <c r="K2166" s="2">
        <v>410037</v>
      </c>
      <c r="L2166" s="2">
        <v>814</v>
      </c>
    </row>
    <row r="2167" spans="1:12">
      <c r="A2167" s="2">
        <v>1996</v>
      </c>
      <c r="B2167" s="2">
        <v>3</v>
      </c>
      <c r="C2167" s="2" t="s">
        <v>197</v>
      </c>
      <c r="D2167" s="2" t="s">
        <v>110</v>
      </c>
      <c r="E2167" s="2" t="s">
        <v>133</v>
      </c>
      <c r="F2167" s="2">
        <v>6583232</v>
      </c>
      <c r="G2167" s="2">
        <v>1577</v>
      </c>
      <c r="H2167" s="2">
        <v>0</v>
      </c>
      <c r="I2167" s="2">
        <v>0</v>
      </c>
      <c r="J2167" s="2">
        <v>6657930</v>
      </c>
      <c r="K2167" s="2">
        <v>1000515</v>
      </c>
      <c r="L2167" s="2">
        <v>2060</v>
      </c>
    </row>
    <row r="2168" spans="1:12">
      <c r="A2168" s="2">
        <v>1996</v>
      </c>
      <c r="B2168" s="2">
        <v>4</v>
      </c>
      <c r="E2168" s="2" t="s">
        <v>115</v>
      </c>
      <c r="F2168" s="2">
        <v>0</v>
      </c>
      <c r="G2168" s="2">
        <v>0</v>
      </c>
      <c r="H2168" s="2">
        <v>0</v>
      </c>
      <c r="I2168" s="2">
        <v>0</v>
      </c>
      <c r="J2168" s="2">
        <v>0</v>
      </c>
      <c r="K2168" s="2">
        <v>2</v>
      </c>
      <c r="L2168" s="2">
        <v>1</v>
      </c>
    </row>
    <row r="2169" spans="1:12">
      <c r="A2169" s="2">
        <v>1996</v>
      </c>
      <c r="B2169" s="2">
        <v>4</v>
      </c>
      <c r="C2169" s="2" t="s">
        <v>277</v>
      </c>
      <c r="D2169" s="2" t="s">
        <v>278</v>
      </c>
      <c r="E2169" s="2" t="s">
        <v>113</v>
      </c>
      <c r="F2169" s="2">
        <v>16766038</v>
      </c>
      <c r="G2169" s="2">
        <v>7595</v>
      </c>
      <c r="H2169" s="2">
        <v>11614521</v>
      </c>
      <c r="I2169" s="2">
        <v>3931</v>
      </c>
      <c r="J2169" s="2">
        <v>29176077</v>
      </c>
      <c r="K2169" s="2">
        <v>8396534</v>
      </c>
      <c r="L2169" s="2">
        <v>14946</v>
      </c>
    </row>
    <row r="2170" spans="1:12">
      <c r="A2170" s="2">
        <v>1996</v>
      </c>
      <c r="B2170" s="2">
        <v>4</v>
      </c>
      <c r="C2170" s="2" t="s">
        <v>277</v>
      </c>
      <c r="D2170" s="2" t="s">
        <v>278</v>
      </c>
      <c r="E2170" s="2" t="s">
        <v>114</v>
      </c>
      <c r="F2170" s="2">
        <v>322620</v>
      </c>
      <c r="G2170" s="2">
        <v>240</v>
      </c>
      <c r="H2170" s="2">
        <v>320466</v>
      </c>
      <c r="I2170" s="2">
        <v>166</v>
      </c>
      <c r="J2170" s="2">
        <v>690051</v>
      </c>
      <c r="K2170" s="2">
        <v>325502</v>
      </c>
      <c r="L2170" s="2">
        <v>571</v>
      </c>
    </row>
    <row r="2171" spans="1:12">
      <c r="A2171" s="2">
        <v>1996</v>
      </c>
      <c r="B2171" s="2">
        <v>4</v>
      </c>
      <c r="C2171" s="2" t="s">
        <v>277</v>
      </c>
      <c r="D2171" s="2" t="s">
        <v>278</v>
      </c>
      <c r="E2171" s="2" t="s">
        <v>115</v>
      </c>
      <c r="F2171" s="2">
        <v>6714648</v>
      </c>
      <c r="G2171" s="2">
        <v>3784</v>
      </c>
      <c r="H2171" s="2">
        <v>2382492</v>
      </c>
      <c r="I2171" s="2">
        <v>973</v>
      </c>
      <c r="J2171" s="2">
        <v>9169796</v>
      </c>
      <c r="K2171" s="2">
        <v>3486207</v>
      </c>
      <c r="L2171" s="2">
        <v>6429</v>
      </c>
    </row>
    <row r="2172" spans="1:12">
      <c r="A2172" s="2">
        <v>1996</v>
      </c>
      <c r="B2172" s="2">
        <v>4</v>
      </c>
      <c r="C2172" s="2" t="s">
        <v>277</v>
      </c>
      <c r="D2172" s="2" t="s">
        <v>278</v>
      </c>
      <c r="E2172" s="2" t="s">
        <v>325</v>
      </c>
      <c r="F2172" s="2">
        <v>18896767</v>
      </c>
      <c r="G2172" s="2">
        <v>7686</v>
      </c>
      <c r="H2172" s="2">
        <v>12601390</v>
      </c>
      <c r="I2172" s="2">
        <v>3363</v>
      </c>
      <c r="J2172" s="2">
        <v>31698999</v>
      </c>
      <c r="K2172" s="2">
        <v>7812636</v>
      </c>
      <c r="L2172" s="2">
        <v>14201</v>
      </c>
    </row>
    <row r="2173" spans="1:12">
      <c r="A2173" s="2">
        <v>1996</v>
      </c>
      <c r="B2173" s="2">
        <v>4</v>
      </c>
      <c r="C2173" s="2" t="s">
        <v>277</v>
      </c>
      <c r="D2173" s="2" t="s">
        <v>279</v>
      </c>
      <c r="E2173" s="2" t="s">
        <v>116</v>
      </c>
      <c r="F2173" s="2">
        <v>679048</v>
      </c>
      <c r="G2173" s="2">
        <v>251</v>
      </c>
      <c r="H2173" s="2">
        <v>199954</v>
      </c>
      <c r="I2173" s="2">
        <v>183</v>
      </c>
      <c r="J2173" s="2">
        <v>879002</v>
      </c>
      <c r="K2173" s="2">
        <v>269599</v>
      </c>
      <c r="L2173" s="2">
        <v>512</v>
      </c>
    </row>
    <row r="2174" spans="1:12">
      <c r="A2174" s="2">
        <v>1996</v>
      </c>
      <c r="B2174" s="2">
        <v>4</v>
      </c>
      <c r="C2174" s="2" t="s">
        <v>277</v>
      </c>
      <c r="D2174" s="2" t="s">
        <v>279</v>
      </c>
      <c r="E2174" s="2" t="s">
        <v>117</v>
      </c>
      <c r="F2174" s="2">
        <v>4062247</v>
      </c>
      <c r="G2174" s="2">
        <v>1329</v>
      </c>
      <c r="H2174" s="2">
        <v>3290051</v>
      </c>
      <c r="I2174" s="2">
        <v>1163</v>
      </c>
      <c r="J2174" s="2">
        <v>7500417</v>
      </c>
      <c r="K2174" s="2">
        <v>2019344</v>
      </c>
      <c r="L2174" s="2">
        <v>3504</v>
      </c>
    </row>
    <row r="2175" spans="1:12">
      <c r="A2175" s="2">
        <v>1996</v>
      </c>
      <c r="B2175" s="2">
        <v>4</v>
      </c>
      <c r="C2175" s="2" t="s">
        <v>277</v>
      </c>
      <c r="D2175" s="2" t="s">
        <v>279</v>
      </c>
      <c r="E2175" s="2" t="s">
        <v>112</v>
      </c>
      <c r="F2175" s="2">
        <v>12039036</v>
      </c>
      <c r="G2175" s="2">
        <v>4477</v>
      </c>
      <c r="H2175" s="2">
        <v>4234483</v>
      </c>
      <c r="I2175" s="2">
        <v>2126</v>
      </c>
      <c r="J2175" s="2">
        <v>16437183</v>
      </c>
      <c r="K2175" s="2">
        <v>4623420</v>
      </c>
      <c r="L2175" s="2">
        <v>8535</v>
      </c>
    </row>
    <row r="2176" spans="1:12">
      <c r="A2176" s="2">
        <v>1996</v>
      </c>
      <c r="B2176" s="2">
        <v>4</v>
      </c>
      <c r="C2176" s="2" t="s">
        <v>277</v>
      </c>
      <c r="D2176" s="2" t="s">
        <v>279</v>
      </c>
      <c r="E2176" s="2" t="s">
        <v>325</v>
      </c>
      <c r="F2176" s="2">
        <v>10359589</v>
      </c>
      <c r="G2176" s="2">
        <v>3630</v>
      </c>
      <c r="H2176" s="2">
        <v>1498697</v>
      </c>
      <c r="I2176" s="2">
        <v>491</v>
      </c>
      <c r="J2176" s="2">
        <v>11868351</v>
      </c>
      <c r="K2176" s="2">
        <v>2854692</v>
      </c>
      <c r="L2176" s="2">
        <v>5239</v>
      </c>
    </row>
    <row r="2177" spans="1:12">
      <c r="A2177" s="2">
        <v>1996</v>
      </c>
      <c r="B2177" s="2">
        <v>4</v>
      </c>
      <c r="C2177" s="2" t="s">
        <v>277</v>
      </c>
      <c r="D2177" s="2" t="s">
        <v>280</v>
      </c>
      <c r="E2177" s="2" t="s">
        <v>112</v>
      </c>
      <c r="F2177" s="2">
        <v>107454</v>
      </c>
      <c r="G2177" s="2">
        <v>163</v>
      </c>
      <c r="H2177" s="2">
        <v>558312</v>
      </c>
      <c r="I2177" s="2">
        <v>573</v>
      </c>
      <c r="J2177" s="2">
        <v>1441626</v>
      </c>
      <c r="K2177" s="2">
        <v>802620</v>
      </c>
      <c r="L2177" s="2">
        <v>1707</v>
      </c>
    </row>
    <row r="2178" spans="1:12">
      <c r="A2178" s="2">
        <v>1996</v>
      </c>
      <c r="B2178" s="2">
        <v>4</v>
      </c>
      <c r="C2178" s="2" t="s">
        <v>277</v>
      </c>
      <c r="D2178" s="2" t="s">
        <v>281</v>
      </c>
      <c r="E2178" s="2" t="s">
        <v>287</v>
      </c>
      <c r="F2178" s="2">
        <v>4351960</v>
      </c>
      <c r="G2178" s="2">
        <v>3795</v>
      </c>
      <c r="H2178" s="2">
        <v>1521882</v>
      </c>
      <c r="I2178" s="2">
        <v>816</v>
      </c>
      <c r="J2178" s="2">
        <v>5915483</v>
      </c>
      <c r="K2178" s="2">
        <v>3025122</v>
      </c>
      <c r="L2178" s="2">
        <v>5749</v>
      </c>
    </row>
    <row r="2179" spans="1:12">
      <c r="A2179" s="2">
        <v>1996</v>
      </c>
      <c r="B2179" s="2">
        <v>4</v>
      </c>
      <c r="C2179" s="2" t="s">
        <v>277</v>
      </c>
      <c r="D2179" s="2" t="s">
        <v>281</v>
      </c>
      <c r="E2179" s="2" t="s">
        <v>114</v>
      </c>
      <c r="F2179" s="2">
        <v>87516</v>
      </c>
      <c r="G2179" s="2">
        <v>49</v>
      </c>
      <c r="H2179" s="2">
        <v>144842</v>
      </c>
      <c r="I2179" s="2">
        <v>65</v>
      </c>
      <c r="J2179" s="2">
        <v>232358</v>
      </c>
      <c r="K2179" s="2">
        <v>88217</v>
      </c>
      <c r="L2179" s="2">
        <v>148</v>
      </c>
    </row>
    <row r="2180" spans="1:12">
      <c r="A2180" s="2">
        <v>1996</v>
      </c>
      <c r="B2180" s="2">
        <v>4</v>
      </c>
      <c r="C2180" s="2" t="s">
        <v>328</v>
      </c>
      <c r="D2180" s="2" t="s">
        <v>173</v>
      </c>
      <c r="E2180" s="2" t="s">
        <v>119</v>
      </c>
      <c r="F2180" s="2">
        <v>0</v>
      </c>
      <c r="G2180" s="2">
        <v>1</v>
      </c>
      <c r="H2180" s="2">
        <v>4544</v>
      </c>
      <c r="I2180" s="2">
        <v>5</v>
      </c>
      <c r="J2180" s="2">
        <v>4544</v>
      </c>
      <c r="K2180" s="2">
        <v>3339</v>
      </c>
      <c r="L2180" s="2">
        <v>7</v>
      </c>
    </row>
    <row r="2181" spans="1:12">
      <c r="A2181" s="2">
        <v>1996</v>
      </c>
      <c r="B2181" s="2">
        <v>4</v>
      </c>
      <c r="C2181" s="2" t="s">
        <v>328</v>
      </c>
      <c r="D2181" s="2" t="s">
        <v>181</v>
      </c>
      <c r="E2181" s="2" t="s">
        <v>120</v>
      </c>
      <c r="F2181" s="2">
        <v>0</v>
      </c>
      <c r="G2181" s="2">
        <v>0</v>
      </c>
      <c r="H2181" s="2">
        <v>752339</v>
      </c>
      <c r="I2181" s="2">
        <v>131</v>
      </c>
      <c r="J2181" s="2">
        <v>752339</v>
      </c>
      <c r="K2181" s="2">
        <v>74193</v>
      </c>
      <c r="L2181" s="2">
        <v>144</v>
      </c>
    </row>
    <row r="2182" spans="1:12">
      <c r="A2182" s="2">
        <v>1996</v>
      </c>
      <c r="B2182" s="2">
        <v>4</v>
      </c>
      <c r="C2182" s="2" t="s">
        <v>328</v>
      </c>
      <c r="D2182" s="2" t="s">
        <v>181</v>
      </c>
      <c r="E2182" s="2" t="s">
        <v>286</v>
      </c>
      <c r="F2182" s="2">
        <v>0</v>
      </c>
      <c r="G2182" s="2">
        <v>0</v>
      </c>
      <c r="H2182" s="2">
        <v>13279166</v>
      </c>
      <c r="I2182" s="2">
        <v>2509</v>
      </c>
      <c r="J2182" s="2">
        <v>13279166</v>
      </c>
      <c r="K2182" s="2">
        <v>1346298</v>
      </c>
      <c r="L2182" s="2">
        <v>2676</v>
      </c>
    </row>
    <row r="2183" spans="1:12">
      <c r="A2183" s="2">
        <v>1996</v>
      </c>
      <c r="B2183" s="2">
        <v>4</v>
      </c>
      <c r="C2183" s="2" t="s">
        <v>182</v>
      </c>
      <c r="D2183" s="2" t="s">
        <v>183</v>
      </c>
      <c r="E2183" s="2" t="s">
        <v>121</v>
      </c>
      <c r="F2183" s="2">
        <v>9248022</v>
      </c>
      <c r="G2183" s="2">
        <v>3537</v>
      </c>
      <c r="H2183" s="2">
        <v>1816081</v>
      </c>
      <c r="I2183" s="2">
        <v>637</v>
      </c>
      <c r="J2183" s="2">
        <v>11167643</v>
      </c>
      <c r="K2183" s="2">
        <v>2873666</v>
      </c>
      <c r="L2183" s="2">
        <v>5361</v>
      </c>
    </row>
    <row r="2184" spans="1:12">
      <c r="A2184" s="2">
        <v>1996</v>
      </c>
      <c r="B2184" s="2">
        <v>4</v>
      </c>
      <c r="C2184" s="2" t="s">
        <v>182</v>
      </c>
      <c r="D2184" s="2" t="s">
        <v>183</v>
      </c>
      <c r="E2184" s="2" t="s">
        <v>289</v>
      </c>
      <c r="F2184" s="2">
        <v>626206</v>
      </c>
      <c r="G2184" s="2">
        <v>269</v>
      </c>
      <c r="H2184" s="2">
        <v>7005614</v>
      </c>
      <c r="I2184" s="2">
        <v>1943</v>
      </c>
      <c r="J2184" s="2">
        <v>7899838</v>
      </c>
      <c r="K2184" s="2">
        <v>1580019</v>
      </c>
      <c r="L2184" s="2">
        <v>2708</v>
      </c>
    </row>
    <row r="2185" spans="1:12">
      <c r="A2185" s="2">
        <v>1996</v>
      </c>
      <c r="B2185" s="2">
        <v>4</v>
      </c>
      <c r="C2185" s="2" t="s">
        <v>182</v>
      </c>
      <c r="D2185" s="2" t="s">
        <v>183</v>
      </c>
      <c r="E2185" s="2" t="s">
        <v>113</v>
      </c>
      <c r="F2185" s="2">
        <v>5760225</v>
      </c>
      <c r="G2185" s="2">
        <v>2242</v>
      </c>
      <c r="H2185" s="2">
        <v>2458317</v>
      </c>
      <c r="I2185" s="2">
        <v>844</v>
      </c>
      <c r="J2185" s="2">
        <v>8226493</v>
      </c>
      <c r="K2185" s="2">
        <v>2107391</v>
      </c>
      <c r="L2185" s="2">
        <v>3755</v>
      </c>
    </row>
    <row r="2186" spans="1:12">
      <c r="A2186" s="2">
        <v>1996</v>
      </c>
      <c r="B2186" s="2">
        <v>4</v>
      </c>
      <c r="C2186" s="2" t="s">
        <v>182</v>
      </c>
      <c r="D2186" s="2" t="s">
        <v>184</v>
      </c>
      <c r="E2186" s="2" t="s">
        <v>123</v>
      </c>
      <c r="F2186" s="2">
        <v>0</v>
      </c>
      <c r="G2186" s="2">
        <v>0</v>
      </c>
      <c r="H2186" s="2">
        <v>54289</v>
      </c>
      <c r="I2186" s="2">
        <v>50</v>
      </c>
      <c r="J2186" s="2">
        <v>54289</v>
      </c>
      <c r="K2186" s="2">
        <v>27568</v>
      </c>
      <c r="L2186" s="2">
        <v>55</v>
      </c>
    </row>
    <row r="2187" spans="1:12">
      <c r="A2187" s="2">
        <v>1996</v>
      </c>
      <c r="B2187" s="2">
        <v>4</v>
      </c>
      <c r="C2187" s="2" t="s">
        <v>182</v>
      </c>
      <c r="D2187" s="2" t="s">
        <v>184</v>
      </c>
      <c r="E2187" s="2" t="s">
        <v>124</v>
      </c>
      <c r="F2187" s="2">
        <v>0</v>
      </c>
      <c r="G2187" s="2">
        <v>0</v>
      </c>
      <c r="H2187" s="2">
        <v>188314</v>
      </c>
      <c r="I2187" s="2">
        <v>153</v>
      </c>
      <c r="J2187" s="2">
        <v>188314</v>
      </c>
      <c r="K2187" s="2">
        <v>74708</v>
      </c>
      <c r="L2187" s="2">
        <v>158</v>
      </c>
    </row>
    <row r="2188" spans="1:12">
      <c r="A2188" s="2">
        <v>1996</v>
      </c>
      <c r="B2188" s="2">
        <v>4</v>
      </c>
      <c r="C2188" s="2" t="s">
        <v>182</v>
      </c>
      <c r="D2188" s="2" t="s">
        <v>184</v>
      </c>
      <c r="E2188" s="2" t="s">
        <v>125</v>
      </c>
      <c r="F2188" s="2">
        <v>44114</v>
      </c>
      <c r="G2188" s="2">
        <v>24</v>
      </c>
      <c r="H2188" s="2">
        <v>328333</v>
      </c>
      <c r="I2188" s="2">
        <v>208</v>
      </c>
      <c r="J2188" s="2">
        <v>372447</v>
      </c>
      <c r="K2188" s="2">
        <v>182922</v>
      </c>
      <c r="L2188" s="2">
        <v>250</v>
      </c>
    </row>
    <row r="2189" spans="1:12">
      <c r="A2189" s="2">
        <v>1996</v>
      </c>
      <c r="B2189" s="2">
        <v>4</v>
      </c>
      <c r="C2189" s="2" t="s">
        <v>190</v>
      </c>
      <c r="D2189" s="2" t="s">
        <v>191</v>
      </c>
      <c r="E2189" s="2" t="s">
        <v>126</v>
      </c>
      <c r="F2189" s="2">
        <v>0</v>
      </c>
      <c r="G2189" s="2">
        <v>0</v>
      </c>
      <c r="H2189" s="2">
        <v>82122</v>
      </c>
      <c r="I2189" s="2">
        <v>7</v>
      </c>
      <c r="J2189" s="2">
        <v>82122</v>
      </c>
      <c r="K2189" s="2">
        <v>4926</v>
      </c>
      <c r="L2189" s="2">
        <v>11</v>
      </c>
    </row>
    <row r="2190" spans="1:12">
      <c r="A2190" s="2">
        <v>1996</v>
      </c>
      <c r="B2190" s="2">
        <v>4</v>
      </c>
      <c r="C2190" s="2" t="s">
        <v>190</v>
      </c>
      <c r="D2190" s="2" t="s">
        <v>191</v>
      </c>
      <c r="E2190" s="2" t="s">
        <v>127</v>
      </c>
      <c r="F2190" s="2">
        <v>0</v>
      </c>
      <c r="G2190" s="2">
        <v>0</v>
      </c>
      <c r="H2190" s="2">
        <v>7969572</v>
      </c>
      <c r="I2190" s="2">
        <v>901</v>
      </c>
      <c r="J2190" s="2">
        <v>7969572</v>
      </c>
      <c r="K2190" s="2">
        <v>445644</v>
      </c>
      <c r="L2190" s="2">
        <v>943</v>
      </c>
    </row>
    <row r="2191" spans="1:12">
      <c r="A2191" s="2">
        <v>1996</v>
      </c>
      <c r="B2191" s="2">
        <v>4</v>
      </c>
      <c r="C2191" s="2" t="s">
        <v>190</v>
      </c>
      <c r="D2191" s="2" t="s">
        <v>186</v>
      </c>
      <c r="E2191" s="2" t="s">
        <v>126</v>
      </c>
      <c r="F2191" s="2">
        <v>2073</v>
      </c>
      <c r="G2191" s="2">
        <v>4</v>
      </c>
      <c r="H2191" s="2">
        <v>10467734</v>
      </c>
      <c r="I2191" s="2">
        <v>749</v>
      </c>
      <c r="J2191" s="2">
        <v>10469807</v>
      </c>
      <c r="K2191" s="2">
        <v>443810</v>
      </c>
      <c r="L2191" s="2">
        <v>925</v>
      </c>
    </row>
    <row r="2192" spans="1:12">
      <c r="A2192" s="2">
        <v>1996</v>
      </c>
      <c r="B2192" s="2">
        <v>4</v>
      </c>
      <c r="C2192" s="2" t="s">
        <v>190</v>
      </c>
      <c r="D2192" s="2" t="s">
        <v>186</v>
      </c>
      <c r="E2192" s="2" t="s">
        <v>128</v>
      </c>
      <c r="F2192" s="2">
        <v>0</v>
      </c>
      <c r="G2192" s="2">
        <v>0</v>
      </c>
      <c r="H2192" s="2">
        <v>64402168</v>
      </c>
      <c r="I2192" s="2">
        <v>2780</v>
      </c>
      <c r="J2192" s="2">
        <v>64402168</v>
      </c>
      <c r="K2192" s="2">
        <v>1631251</v>
      </c>
      <c r="L2192" s="2">
        <v>3235</v>
      </c>
    </row>
    <row r="2193" spans="1:12">
      <c r="A2193" s="2">
        <v>1996</v>
      </c>
      <c r="B2193" s="2">
        <v>4</v>
      </c>
      <c r="C2193" s="2" t="s">
        <v>187</v>
      </c>
      <c r="D2193" s="2" t="s">
        <v>195</v>
      </c>
      <c r="E2193" s="2" t="s">
        <v>129</v>
      </c>
      <c r="F2193" s="2">
        <v>0</v>
      </c>
      <c r="G2193" s="2">
        <v>0</v>
      </c>
      <c r="H2193" s="2">
        <v>464315</v>
      </c>
      <c r="I2193" s="2">
        <v>99</v>
      </c>
      <c r="J2193" s="2">
        <v>464315</v>
      </c>
      <c r="K2193" s="2">
        <v>67622</v>
      </c>
      <c r="L2193" s="2">
        <v>125</v>
      </c>
    </row>
    <row r="2194" spans="1:12">
      <c r="A2194" s="2">
        <v>1996</v>
      </c>
      <c r="B2194" s="2">
        <v>4</v>
      </c>
      <c r="C2194" s="2" t="s">
        <v>187</v>
      </c>
      <c r="D2194" s="2" t="s">
        <v>196</v>
      </c>
      <c r="E2194" s="2" t="s">
        <v>136</v>
      </c>
      <c r="F2194" s="2">
        <v>0</v>
      </c>
      <c r="G2194" s="2">
        <v>0</v>
      </c>
      <c r="H2194" s="2">
        <v>6073</v>
      </c>
      <c r="I2194" s="2">
        <v>13</v>
      </c>
      <c r="J2194" s="2">
        <v>6073</v>
      </c>
      <c r="K2194" s="2">
        <v>6246</v>
      </c>
      <c r="L2194" s="2">
        <v>32</v>
      </c>
    </row>
    <row r="2195" spans="1:12">
      <c r="A2195" s="2">
        <v>1996</v>
      </c>
      <c r="B2195" s="2">
        <v>4</v>
      </c>
      <c r="C2195" s="2" t="s">
        <v>187</v>
      </c>
      <c r="D2195" s="2" t="s">
        <v>196</v>
      </c>
      <c r="E2195" s="2" t="s">
        <v>130</v>
      </c>
      <c r="F2195" s="2">
        <v>0</v>
      </c>
      <c r="G2195" s="2">
        <v>0</v>
      </c>
      <c r="H2195" s="2">
        <v>1089373</v>
      </c>
      <c r="I2195" s="2">
        <v>500</v>
      </c>
      <c r="J2195" s="2">
        <v>1089373</v>
      </c>
      <c r="K2195" s="2">
        <v>327276</v>
      </c>
      <c r="L2195" s="2">
        <v>626</v>
      </c>
    </row>
    <row r="2196" spans="1:12">
      <c r="A2196" s="2">
        <v>1996</v>
      </c>
      <c r="B2196" s="2">
        <v>4</v>
      </c>
      <c r="C2196" s="2" t="s">
        <v>197</v>
      </c>
      <c r="D2196" s="2" t="s">
        <v>11</v>
      </c>
      <c r="E2196" s="2" t="s">
        <v>131</v>
      </c>
      <c r="F2196" s="2">
        <v>0</v>
      </c>
      <c r="G2196" s="2">
        <v>0</v>
      </c>
      <c r="H2196" s="2">
        <v>2292586</v>
      </c>
      <c r="I2196" s="2">
        <v>554</v>
      </c>
      <c r="J2196" s="2">
        <v>2292586</v>
      </c>
      <c r="K2196" s="2">
        <v>443351</v>
      </c>
      <c r="L2196" s="2">
        <v>721</v>
      </c>
    </row>
    <row r="2197" spans="1:12">
      <c r="A2197" s="2">
        <v>1996</v>
      </c>
      <c r="B2197" s="2">
        <v>4</v>
      </c>
      <c r="C2197" s="2" t="s">
        <v>197</v>
      </c>
      <c r="D2197" s="2" t="s">
        <v>268</v>
      </c>
      <c r="E2197" s="2" t="s">
        <v>288</v>
      </c>
      <c r="F2197" s="2">
        <v>1633195</v>
      </c>
      <c r="G2197" s="2">
        <v>288</v>
      </c>
      <c r="H2197" s="2">
        <v>2365197</v>
      </c>
      <c r="I2197" s="2">
        <v>486</v>
      </c>
      <c r="J2197" s="2">
        <v>3998392</v>
      </c>
      <c r="K2197" s="2">
        <v>470919</v>
      </c>
      <c r="L2197" s="2">
        <v>922</v>
      </c>
    </row>
    <row r="2198" spans="1:12">
      <c r="A2198" s="2">
        <v>1996</v>
      </c>
      <c r="B2198" s="2">
        <v>4</v>
      </c>
      <c r="C2198" s="2" t="s">
        <v>197</v>
      </c>
      <c r="D2198" s="2" t="s">
        <v>268</v>
      </c>
      <c r="E2198" s="2" t="s">
        <v>128</v>
      </c>
      <c r="F2198" s="2">
        <v>705273</v>
      </c>
      <c r="G2198" s="2">
        <v>104</v>
      </c>
      <c r="H2198" s="2">
        <v>3990064</v>
      </c>
      <c r="I2198" s="2">
        <v>862</v>
      </c>
      <c r="J2198" s="2">
        <v>4695337</v>
      </c>
      <c r="K2198" s="2">
        <v>547059</v>
      </c>
      <c r="L2198" s="2">
        <v>1084</v>
      </c>
    </row>
    <row r="2199" spans="1:12">
      <c r="A2199" s="2">
        <v>1996</v>
      </c>
      <c r="B2199" s="2">
        <v>4</v>
      </c>
      <c r="C2199" s="2" t="s">
        <v>197</v>
      </c>
      <c r="D2199" s="2" t="s">
        <v>269</v>
      </c>
      <c r="E2199" s="2" t="s">
        <v>288</v>
      </c>
      <c r="F2199" s="2">
        <v>17046</v>
      </c>
      <c r="G2199" s="2">
        <v>21</v>
      </c>
      <c r="H2199" s="2">
        <v>0</v>
      </c>
      <c r="I2199" s="2">
        <v>0</v>
      </c>
      <c r="J2199" s="2">
        <v>17046</v>
      </c>
      <c r="K2199" s="2">
        <v>15298</v>
      </c>
      <c r="L2199" s="2">
        <v>41</v>
      </c>
    </row>
    <row r="2200" spans="1:12">
      <c r="A2200" s="2">
        <v>1996</v>
      </c>
      <c r="B2200" s="2">
        <v>4</v>
      </c>
      <c r="C2200" s="2" t="s">
        <v>197</v>
      </c>
      <c r="D2200" s="2" t="s">
        <v>269</v>
      </c>
      <c r="E2200" s="2" t="s">
        <v>132</v>
      </c>
      <c r="F2200" s="2">
        <v>0</v>
      </c>
      <c r="G2200" s="2">
        <v>0</v>
      </c>
      <c r="H2200" s="2">
        <v>317975</v>
      </c>
      <c r="I2200" s="2">
        <v>125</v>
      </c>
      <c r="J2200" s="2">
        <v>317975</v>
      </c>
      <c r="K2200" s="2">
        <v>73284</v>
      </c>
      <c r="L2200" s="2">
        <v>139</v>
      </c>
    </row>
    <row r="2201" spans="1:12">
      <c r="A2201" s="2">
        <v>1996</v>
      </c>
      <c r="B2201" s="2">
        <v>4</v>
      </c>
      <c r="C2201" s="2" t="s">
        <v>197</v>
      </c>
      <c r="D2201" s="2" t="s">
        <v>109</v>
      </c>
      <c r="E2201" s="2" t="s">
        <v>132</v>
      </c>
      <c r="F2201" s="2">
        <v>0</v>
      </c>
      <c r="G2201" s="2">
        <v>0</v>
      </c>
      <c r="H2201" s="2">
        <v>5770865</v>
      </c>
      <c r="I2201" s="2">
        <v>1210</v>
      </c>
      <c r="J2201" s="2">
        <v>5770865</v>
      </c>
      <c r="K2201" s="2">
        <v>759886</v>
      </c>
      <c r="L2201" s="2">
        <v>1465</v>
      </c>
    </row>
    <row r="2202" spans="1:12">
      <c r="A2202" s="2">
        <v>1996</v>
      </c>
      <c r="B2202" s="2">
        <v>4</v>
      </c>
      <c r="C2202" s="2" t="s">
        <v>197</v>
      </c>
      <c r="D2202" s="2" t="s">
        <v>110</v>
      </c>
      <c r="E2202" s="2" t="s">
        <v>288</v>
      </c>
      <c r="F2202" s="2">
        <v>2187969</v>
      </c>
      <c r="G2202" s="2">
        <v>620</v>
      </c>
      <c r="H2202" s="2">
        <v>93121</v>
      </c>
      <c r="I2202" s="2">
        <v>20</v>
      </c>
      <c r="J2202" s="2">
        <v>2281090</v>
      </c>
      <c r="K2202" s="2">
        <v>438992</v>
      </c>
      <c r="L2202" s="2">
        <v>830</v>
      </c>
    </row>
    <row r="2203" spans="1:12">
      <c r="A2203" s="2">
        <v>1996</v>
      </c>
      <c r="B2203" s="2">
        <v>4</v>
      </c>
      <c r="C2203" s="2" t="s">
        <v>197</v>
      </c>
      <c r="D2203" s="2" t="s">
        <v>110</v>
      </c>
      <c r="E2203" s="2" t="s">
        <v>133</v>
      </c>
      <c r="F2203" s="2">
        <v>7020386</v>
      </c>
      <c r="G2203" s="2">
        <v>1593</v>
      </c>
      <c r="H2203" s="2">
        <v>0</v>
      </c>
      <c r="I2203" s="2">
        <v>0</v>
      </c>
      <c r="J2203" s="2">
        <v>7118179</v>
      </c>
      <c r="K2203" s="2">
        <v>1046851</v>
      </c>
      <c r="L2203" s="2">
        <v>2087</v>
      </c>
    </row>
    <row r="2204" spans="1:12">
      <c r="A2204" s="2">
        <v>1997</v>
      </c>
      <c r="B2204" s="2">
        <v>1</v>
      </c>
      <c r="E2204" s="2" t="s">
        <v>115</v>
      </c>
      <c r="F2204" s="2">
        <v>0</v>
      </c>
      <c r="G2204" s="2">
        <v>0</v>
      </c>
      <c r="H2204" s="2">
        <v>0</v>
      </c>
      <c r="I2204" s="2">
        <v>0</v>
      </c>
      <c r="J2204" s="2">
        <v>0</v>
      </c>
      <c r="K2204" s="2">
        <v>3</v>
      </c>
      <c r="L2204" s="2">
        <v>1</v>
      </c>
    </row>
    <row r="2205" spans="1:12">
      <c r="A2205" s="2">
        <v>1997</v>
      </c>
      <c r="B2205" s="2">
        <v>1</v>
      </c>
      <c r="C2205" s="2" t="s">
        <v>277</v>
      </c>
      <c r="D2205" s="2" t="s">
        <v>278</v>
      </c>
      <c r="E2205" s="2" t="s">
        <v>113</v>
      </c>
      <c r="F2205" s="2">
        <v>18177024</v>
      </c>
      <c r="G2205" s="2">
        <v>7369</v>
      </c>
      <c r="H2205" s="2">
        <v>11790439</v>
      </c>
      <c r="I2205" s="2">
        <v>3837</v>
      </c>
      <c r="J2205" s="2">
        <v>30737714</v>
      </c>
      <c r="K2205" s="2">
        <v>8481098</v>
      </c>
      <c r="L2205" s="2">
        <v>14557</v>
      </c>
    </row>
    <row r="2206" spans="1:12">
      <c r="A2206" s="2">
        <v>1997</v>
      </c>
      <c r="B2206" s="2">
        <v>1</v>
      </c>
      <c r="C2206" s="2" t="s">
        <v>277</v>
      </c>
      <c r="D2206" s="2" t="s">
        <v>278</v>
      </c>
      <c r="E2206" s="2" t="s">
        <v>114</v>
      </c>
      <c r="F2206" s="2">
        <v>310553</v>
      </c>
      <c r="G2206" s="2">
        <v>235</v>
      </c>
      <c r="H2206" s="2">
        <v>300736</v>
      </c>
      <c r="I2206" s="2">
        <v>176</v>
      </c>
      <c r="J2206" s="2">
        <v>685205</v>
      </c>
      <c r="K2206" s="2">
        <v>326364</v>
      </c>
      <c r="L2206" s="2">
        <v>588</v>
      </c>
    </row>
    <row r="2207" spans="1:12">
      <c r="A2207" s="2">
        <v>1997</v>
      </c>
      <c r="B2207" s="2">
        <v>1</v>
      </c>
      <c r="C2207" s="2" t="s">
        <v>277</v>
      </c>
      <c r="D2207" s="2" t="s">
        <v>278</v>
      </c>
      <c r="E2207" s="2" t="s">
        <v>115</v>
      </c>
      <c r="F2207" s="2">
        <v>7013310</v>
      </c>
      <c r="G2207" s="2">
        <v>3939</v>
      </c>
      <c r="H2207" s="2">
        <v>2320099</v>
      </c>
      <c r="I2207" s="2">
        <v>1000</v>
      </c>
      <c r="J2207" s="2">
        <v>9423861</v>
      </c>
      <c r="K2207" s="2">
        <v>3602528</v>
      </c>
      <c r="L2207" s="2">
        <v>6667</v>
      </c>
    </row>
    <row r="2208" spans="1:12">
      <c r="A2208" s="2">
        <v>1997</v>
      </c>
      <c r="B2208" s="2">
        <v>1</v>
      </c>
      <c r="C2208" s="2" t="s">
        <v>277</v>
      </c>
      <c r="D2208" s="2" t="s">
        <v>278</v>
      </c>
      <c r="E2208" s="2" t="s">
        <v>325</v>
      </c>
      <c r="F2208" s="2">
        <v>20399249</v>
      </c>
      <c r="G2208" s="2">
        <v>7706</v>
      </c>
      <c r="H2208" s="2">
        <v>12765623</v>
      </c>
      <c r="I2208" s="2">
        <v>3310</v>
      </c>
      <c r="J2208" s="2">
        <v>33498618</v>
      </c>
      <c r="K2208" s="2">
        <v>8047195</v>
      </c>
      <c r="L2208" s="2">
        <v>14119</v>
      </c>
    </row>
    <row r="2209" spans="1:12">
      <c r="A2209" s="2">
        <v>1997</v>
      </c>
      <c r="B2209" s="2">
        <v>1</v>
      </c>
      <c r="C2209" s="2" t="s">
        <v>277</v>
      </c>
      <c r="D2209" s="2" t="s">
        <v>279</v>
      </c>
      <c r="E2209" s="2" t="s">
        <v>116</v>
      </c>
      <c r="F2209" s="2">
        <v>976044</v>
      </c>
      <c r="G2209" s="2">
        <v>259</v>
      </c>
      <c r="H2209" s="2">
        <v>193940</v>
      </c>
      <c r="I2209" s="2">
        <v>179</v>
      </c>
      <c r="J2209" s="2">
        <v>1169984</v>
      </c>
      <c r="K2209" s="2">
        <v>285406</v>
      </c>
      <c r="L2209" s="2">
        <v>524</v>
      </c>
    </row>
    <row r="2210" spans="1:12">
      <c r="A2210" s="2">
        <v>1997</v>
      </c>
      <c r="B2210" s="2">
        <v>1</v>
      </c>
      <c r="C2210" s="2" t="s">
        <v>277</v>
      </c>
      <c r="D2210" s="2" t="s">
        <v>279</v>
      </c>
      <c r="E2210" s="2" t="s">
        <v>117</v>
      </c>
      <c r="F2210" s="2">
        <v>4328891</v>
      </c>
      <c r="G2210" s="2">
        <v>1375</v>
      </c>
      <c r="H2210" s="2">
        <v>3426278</v>
      </c>
      <c r="I2210" s="2">
        <v>1165</v>
      </c>
      <c r="J2210" s="2">
        <v>7905322</v>
      </c>
      <c r="K2210" s="2">
        <v>2141650</v>
      </c>
      <c r="L2210" s="2">
        <v>3532</v>
      </c>
    </row>
    <row r="2211" spans="1:12">
      <c r="A2211" s="2">
        <v>1997</v>
      </c>
      <c r="B2211" s="2">
        <v>1</v>
      </c>
      <c r="C2211" s="2" t="s">
        <v>277</v>
      </c>
      <c r="D2211" s="2" t="s">
        <v>279</v>
      </c>
      <c r="E2211" s="2" t="s">
        <v>112</v>
      </c>
      <c r="F2211" s="2">
        <v>12228429</v>
      </c>
      <c r="G2211" s="2">
        <v>4337</v>
      </c>
      <c r="H2211" s="2">
        <v>4220272</v>
      </c>
      <c r="I2211" s="2">
        <v>2098</v>
      </c>
      <c r="J2211" s="2">
        <v>16592161</v>
      </c>
      <c r="K2211" s="2">
        <v>4773429</v>
      </c>
      <c r="L2211" s="2">
        <v>8326</v>
      </c>
    </row>
    <row r="2212" spans="1:12">
      <c r="A2212" s="2">
        <v>1997</v>
      </c>
      <c r="B2212" s="2">
        <v>1</v>
      </c>
      <c r="C2212" s="2" t="s">
        <v>277</v>
      </c>
      <c r="D2212" s="2" t="s">
        <v>279</v>
      </c>
      <c r="E2212" s="2" t="s">
        <v>325</v>
      </c>
      <c r="F2212" s="2">
        <v>11297511</v>
      </c>
      <c r="G2212" s="2">
        <v>3575</v>
      </c>
      <c r="H2212" s="2">
        <v>1471558</v>
      </c>
      <c r="I2212" s="2">
        <v>500</v>
      </c>
      <c r="J2212" s="2">
        <v>12784496</v>
      </c>
      <c r="K2212" s="2">
        <v>2995902</v>
      </c>
      <c r="L2212" s="2">
        <v>5204</v>
      </c>
    </row>
    <row r="2213" spans="1:12">
      <c r="A2213" s="2">
        <v>1997</v>
      </c>
      <c r="B2213" s="2">
        <v>1</v>
      </c>
      <c r="C2213" s="2" t="s">
        <v>277</v>
      </c>
      <c r="D2213" s="2" t="s">
        <v>280</v>
      </c>
      <c r="E2213" s="2" t="s">
        <v>112</v>
      </c>
      <c r="F2213" s="2">
        <v>106622</v>
      </c>
      <c r="G2213" s="2">
        <v>161</v>
      </c>
      <c r="H2213" s="2">
        <v>469837</v>
      </c>
      <c r="I2213" s="2">
        <v>563</v>
      </c>
      <c r="J2213" s="2">
        <v>1149478</v>
      </c>
      <c r="K2213" s="2">
        <v>802979</v>
      </c>
      <c r="L2213" s="2">
        <v>1681</v>
      </c>
    </row>
    <row r="2214" spans="1:12">
      <c r="A2214" s="2">
        <v>1997</v>
      </c>
      <c r="B2214" s="2">
        <v>1</v>
      </c>
      <c r="C2214" s="2" t="s">
        <v>277</v>
      </c>
      <c r="D2214" s="2" t="s">
        <v>281</v>
      </c>
      <c r="E2214" s="2" t="s">
        <v>287</v>
      </c>
      <c r="F2214" s="2">
        <v>4901615</v>
      </c>
      <c r="G2214" s="2">
        <v>3383</v>
      </c>
      <c r="H2214" s="2">
        <v>1517639</v>
      </c>
      <c r="I2214" s="2">
        <v>799</v>
      </c>
      <c r="J2214" s="2">
        <v>6484123</v>
      </c>
      <c r="K2214" s="2">
        <v>2889071</v>
      </c>
      <c r="L2214" s="2">
        <v>5236</v>
      </c>
    </row>
    <row r="2215" spans="1:12">
      <c r="A2215" s="2">
        <v>1997</v>
      </c>
      <c r="B2215" s="2">
        <v>1</v>
      </c>
      <c r="C2215" s="2" t="s">
        <v>277</v>
      </c>
      <c r="D2215" s="2" t="s">
        <v>281</v>
      </c>
      <c r="E2215" s="2" t="s">
        <v>114</v>
      </c>
      <c r="F2215" s="2">
        <v>94844</v>
      </c>
      <c r="G2215" s="2">
        <v>49</v>
      </c>
      <c r="H2215" s="2">
        <v>158792</v>
      </c>
      <c r="I2215" s="2">
        <v>63</v>
      </c>
      <c r="J2215" s="2">
        <v>253636</v>
      </c>
      <c r="K2215" s="2">
        <v>84784</v>
      </c>
      <c r="L2215" s="2">
        <v>145</v>
      </c>
    </row>
    <row r="2216" spans="1:12">
      <c r="A2216" s="2">
        <v>1997</v>
      </c>
      <c r="B2216" s="2">
        <v>1</v>
      </c>
      <c r="C2216" s="2" t="s">
        <v>328</v>
      </c>
      <c r="D2216" s="2" t="s">
        <v>173</v>
      </c>
      <c r="E2216" s="2" t="s">
        <v>119</v>
      </c>
      <c r="F2216" s="2">
        <v>0</v>
      </c>
      <c r="G2216" s="2">
        <v>1</v>
      </c>
      <c r="H2216" s="2">
        <v>3794</v>
      </c>
      <c r="I2216" s="2">
        <v>6</v>
      </c>
      <c r="J2216" s="2">
        <v>3794</v>
      </c>
      <c r="K2216" s="2">
        <v>3950</v>
      </c>
      <c r="L2216" s="2">
        <v>11</v>
      </c>
    </row>
    <row r="2217" spans="1:12">
      <c r="A2217" s="2">
        <v>1997</v>
      </c>
      <c r="B2217" s="2">
        <v>1</v>
      </c>
      <c r="C2217" s="2" t="s">
        <v>328</v>
      </c>
      <c r="D2217" s="2" t="s">
        <v>181</v>
      </c>
      <c r="E2217" s="2" t="s">
        <v>120</v>
      </c>
      <c r="F2217" s="2">
        <v>0</v>
      </c>
      <c r="G2217" s="2">
        <v>0</v>
      </c>
      <c r="H2217" s="2">
        <v>796355</v>
      </c>
      <c r="I2217" s="2">
        <v>142</v>
      </c>
      <c r="J2217" s="2">
        <v>796355</v>
      </c>
      <c r="K2217" s="2">
        <v>82338</v>
      </c>
      <c r="L2217" s="2">
        <v>154</v>
      </c>
    </row>
    <row r="2218" spans="1:12">
      <c r="A2218" s="2">
        <v>1997</v>
      </c>
      <c r="B2218" s="2">
        <v>1</v>
      </c>
      <c r="C2218" s="2" t="s">
        <v>328</v>
      </c>
      <c r="D2218" s="2" t="s">
        <v>181</v>
      </c>
      <c r="E2218" s="2" t="s">
        <v>286</v>
      </c>
      <c r="F2218" s="2">
        <v>0</v>
      </c>
      <c r="G2218" s="2">
        <v>0</v>
      </c>
      <c r="H2218" s="2">
        <v>13259267</v>
      </c>
      <c r="I2218" s="2">
        <v>2508</v>
      </c>
      <c r="J2218" s="2">
        <v>13259267</v>
      </c>
      <c r="K2218" s="2">
        <v>1411427</v>
      </c>
      <c r="L2218" s="2">
        <v>2677</v>
      </c>
    </row>
    <row r="2219" spans="1:12">
      <c r="A2219" s="2">
        <v>1997</v>
      </c>
      <c r="B2219" s="2">
        <v>1</v>
      </c>
      <c r="C2219" s="2" t="s">
        <v>182</v>
      </c>
      <c r="D2219" s="2" t="s">
        <v>183</v>
      </c>
      <c r="E2219" s="2" t="s">
        <v>121</v>
      </c>
      <c r="F2219" s="2">
        <v>9472719</v>
      </c>
      <c r="G2219" s="2">
        <v>3465</v>
      </c>
      <c r="H2219" s="2">
        <v>1809098</v>
      </c>
      <c r="I2219" s="2">
        <v>540</v>
      </c>
      <c r="J2219" s="2">
        <v>11318701</v>
      </c>
      <c r="K2219" s="2">
        <v>2886356</v>
      </c>
      <c r="L2219" s="2">
        <v>5046</v>
      </c>
    </row>
    <row r="2220" spans="1:12">
      <c r="A2220" s="2">
        <v>1997</v>
      </c>
      <c r="B2220" s="2">
        <v>1</v>
      </c>
      <c r="C2220" s="2" t="s">
        <v>182</v>
      </c>
      <c r="D2220" s="2" t="s">
        <v>183</v>
      </c>
      <c r="E2220" s="2" t="s">
        <v>289</v>
      </c>
      <c r="F2220" s="2">
        <v>748138</v>
      </c>
      <c r="G2220" s="2">
        <v>299</v>
      </c>
      <c r="H2220" s="2">
        <v>7122604</v>
      </c>
      <c r="I2220" s="2">
        <v>2019</v>
      </c>
      <c r="J2220" s="2">
        <v>7870742</v>
      </c>
      <c r="K2220" s="2">
        <v>1606210</v>
      </c>
      <c r="L2220" s="2">
        <v>2780</v>
      </c>
    </row>
    <row r="2221" spans="1:12">
      <c r="A2221" s="2">
        <v>1997</v>
      </c>
      <c r="B2221" s="2">
        <v>1</v>
      </c>
      <c r="C2221" s="2" t="s">
        <v>182</v>
      </c>
      <c r="D2221" s="2" t="s">
        <v>183</v>
      </c>
      <c r="E2221" s="2" t="s">
        <v>113</v>
      </c>
      <c r="F2221" s="2">
        <v>6633638</v>
      </c>
      <c r="G2221" s="2">
        <v>2289</v>
      </c>
      <c r="H2221" s="2">
        <v>2302030</v>
      </c>
      <c r="I2221" s="2">
        <v>752</v>
      </c>
      <c r="J2221" s="2">
        <v>8994337</v>
      </c>
      <c r="K2221" s="2">
        <v>2195329</v>
      </c>
      <c r="L2221" s="2">
        <v>3692</v>
      </c>
    </row>
    <row r="2222" spans="1:12">
      <c r="A2222" s="2">
        <v>1997</v>
      </c>
      <c r="B2222" s="2">
        <v>1</v>
      </c>
      <c r="C2222" s="2" t="s">
        <v>182</v>
      </c>
      <c r="D2222" s="2" t="s">
        <v>184</v>
      </c>
      <c r="E2222" s="2" t="s">
        <v>123</v>
      </c>
      <c r="F2222" s="2">
        <v>0</v>
      </c>
      <c r="G2222" s="2">
        <v>0</v>
      </c>
      <c r="H2222" s="2">
        <v>83379</v>
      </c>
      <c r="I2222" s="2">
        <v>59</v>
      </c>
      <c r="J2222" s="2">
        <v>83379</v>
      </c>
      <c r="K2222" s="2">
        <v>35474</v>
      </c>
      <c r="L2222" s="2">
        <v>64</v>
      </c>
    </row>
    <row r="2223" spans="1:12">
      <c r="A2223" s="2">
        <v>1997</v>
      </c>
      <c r="B2223" s="2">
        <v>1</v>
      </c>
      <c r="C2223" s="2" t="s">
        <v>182</v>
      </c>
      <c r="D2223" s="2" t="s">
        <v>184</v>
      </c>
      <c r="E2223" s="2" t="s">
        <v>124</v>
      </c>
      <c r="F2223" s="2">
        <v>0</v>
      </c>
      <c r="G2223" s="2">
        <v>0</v>
      </c>
      <c r="H2223" s="2">
        <v>128474</v>
      </c>
      <c r="I2223" s="2">
        <v>139</v>
      </c>
      <c r="J2223" s="2">
        <v>128474</v>
      </c>
      <c r="K2223" s="2">
        <v>80295</v>
      </c>
      <c r="L2223" s="2">
        <v>143</v>
      </c>
    </row>
    <row r="2224" spans="1:12">
      <c r="A2224" s="2">
        <v>1997</v>
      </c>
      <c r="B2224" s="2">
        <v>1</v>
      </c>
      <c r="C2224" s="2" t="s">
        <v>182</v>
      </c>
      <c r="D2224" s="2" t="s">
        <v>184</v>
      </c>
      <c r="E2224" s="2" t="s">
        <v>125</v>
      </c>
      <c r="F2224" s="2">
        <v>57377</v>
      </c>
      <c r="G2224" s="2">
        <v>25</v>
      </c>
      <c r="H2224" s="2">
        <v>368199</v>
      </c>
      <c r="I2224" s="2">
        <v>215</v>
      </c>
      <c r="J2224" s="2">
        <v>425576</v>
      </c>
      <c r="K2224" s="2">
        <v>173021</v>
      </c>
      <c r="L2224" s="2">
        <v>257</v>
      </c>
    </row>
    <row r="2225" spans="1:12">
      <c r="A2225" s="2">
        <v>1997</v>
      </c>
      <c r="B2225" s="2">
        <v>1</v>
      </c>
      <c r="C2225" s="2" t="s">
        <v>190</v>
      </c>
      <c r="D2225" s="2" t="s">
        <v>191</v>
      </c>
      <c r="E2225" s="2" t="s">
        <v>126</v>
      </c>
      <c r="F2225" s="2">
        <v>0</v>
      </c>
      <c r="G2225" s="2">
        <v>0</v>
      </c>
      <c r="H2225" s="2">
        <v>96035</v>
      </c>
      <c r="I2225" s="2">
        <v>8</v>
      </c>
      <c r="J2225" s="2">
        <v>96035</v>
      </c>
      <c r="K2225" s="2">
        <v>5253</v>
      </c>
      <c r="L2225" s="2">
        <v>11</v>
      </c>
    </row>
    <row r="2226" spans="1:12">
      <c r="A2226" s="2">
        <v>1997</v>
      </c>
      <c r="B2226" s="2">
        <v>1</v>
      </c>
      <c r="C2226" s="2" t="s">
        <v>190</v>
      </c>
      <c r="D2226" s="2" t="s">
        <v>191</v>
      </c>
      <c r="E2226" s="2" t="s">
        <v>127</v>
      </c>
      <c r="F2226" s="2">
        <v>0</v>
      </c>
      <c r="G2226" s="2">
        <v>0</v>
      </c>
      <c r="H2226" s="2">
        <v>7424455</v>
      </c>
      <c r="I2226" s="2">
        <v>882</v>
      </c>
      <c r="J2226" s="2">
        <v>7424455</v>
      </c>
      <c r="K2226" s="2">
        <v>448535</v>
      </c>
      <c r="L2226" s="2">
        <v>924</v>
      </c>
    </row>
    <row r="2227" spans="1:12">
      <c r="A2227" s="2">
        <v>1997</v>
      </c>
      <c r="B2227" s="2">
        <v>1</v>
      </c>
      <c r="C2227" s="2" t="s">
        <v>190</v>
      </c>
      <c r="D2227" s="2" t="s">
        <v>186</v>
      </c>
      <c r="E2227" s="2" t="s">
        <v>126</v>
      </c>
      <c r="F2227" s="2">
        <v>2658</v>
      </c>
      <c r="G2227" s="2">
        <v>11</v>
      </c>
      <c r="H2227" s="2">
        <v>9550672</v>
      </c>
      <c r="I2227" s="2">
        <v>779</v>
      </c>
      <c r="J2227" s="2">
        <v>9553330</v>
      </c>
      <c r="K2227" s="2">
        <v>475488</v>
      </c>
      <c r="L2227" s="2">
        <v>940</v>
      </c>
    </row>
    <row r="2228" spans="1:12">
      <c r="A2228" s="2">
        <v>1997</v>
      </c>
      <c r="B2228" s="2">
        <v>1</v>
      </c>
      <c r="C2228" s="2" t="s">
        <v>190</v>
      </c>
      <c r="D2228" s="2" t="s">
        <v>186</v>
      </c>
      <c r="E2228" s="2" t="s">
        <v>128</v>
      </c>
      <c r="F2228" s="2">
        <v>0</v>
      </c>
      <c r="G2228" s="2">
        <v>0</v>
      </c>
      <c r="H2228" s="2">
        <v>65138970</v>
      </c>
      <c r="I2228" s="2">
        <v>2746</v>
      </c>
      <c r="J2228" s="2">
        <v>65138970</v>
      </c>
      <c r="K2228" s="2">
        <v>1633888</v>
      </c>
      <c r="L2228" s="2">
        <v>3201</v>
      </c>
    </row>
    <row r="2229" spans="1:12">
      <c r="A2229" s="2">
        <v>1997</v>
      </c>
      <c r="B2229" s="2">
        <v>1</v>
      </c>
      <c r="C2229" s="2" t="s">
        <v>187</v>
      </c>
      <c r="D2229" s="2" t="s">
        <v>195</v>
      </c>
      <c r="E2229" s="2" t="s">
        <v>129</v>
      </c>
      <c r="F2229" s="2">
        <v>0</v>
      </c>
      <c r="G2229" s="2">
        <v>0</v>
      </c>
      <c r="H2229" s="2">
        <v>369913</v>
      </c>
      <c r="I2229" s="2">
        <v>89</v>
      </c>
      <c r="J2229" s="2">
        <v>369913</v>
      </c>
      <c r="K2229" s="2">
        <v>63137</v>
      </c>
      <c r="L2229" s="2">
        <v>115</v>
      </c>
    </row>
    <row r="2230" spans="1:12">
      <c r="A2230" s="2">
        <v>1997</v>
      </c>
      <c r="B2230" s="2">
        <v>1</v>
      </c>
      <c r="C2230" s="2" t="s">
        <v>187</v>
      </c>
      <c r="D2230" s="2" t="s">
        <v>196</v>
      </c>
      <c r="E2230" s="2" t="s">
        <v>136</v>
      </c>
      <c r="F2230" s="2">
        <v>0</v>
      </c>
      <c r="G2230" s="2">
        <v>0</v>
      </c>
      <c r="H2230" s="2">
        <v>8376</v>
      </c>
      <c r="I2230" s="2">
        <v>10</v>
      </c>
      <c r="J2230" s="2">
        <v>8376</v>
      </c>
      <c r="K2230" s="2">
        <v>5921</v>
      </c>
      <c r="L2230" s="2">
        <v>28</v>
      </c>
    </row>
    <row r="2231" spans="1:12">
      <c r="A2231" s="2">
        <v>1997</v>
      </c>
      <c r="B2231" s="2">
        <v>1</v>
      </c>
      <c r="C2231" s="2" t="s">
        <v>187</v>
      </c>
      <c r="D2231" s="2" t="s">
        <v>196</v>
      </c>
      <c r="E2231" s="2" t="s">
        <v>130</v>
      </c>
      <c r="F2231" s="2">
        <v>0</v>
      </c>
      <c r="G2231" s="2">
        <v>0</v>
      </c>
      <c r="H2231" s="2">
        <v>363029</v>
      </c>
      <c r="I2231" s="2">
        <v>494</v>
      </c>
      <c r="J2231" s="2">
        <v>363029</v>
      </c>
      <c r="K2231" s="2">
        <v>345086</v>
      </c>
      <c r="L2231" s="2">
        <v>620</v>
      </c>
    </row>
    <row r="2232" spans="1:12">
      <c r="A2232" s="2">
        <v>1997</v>
      </c>
      <c r="B2232" s="2">
        <v>1</v>
      </c>
      <c r="C2232" s="2" t="s">
        <v>197</v>
      </c>
      <c r="D2232" s="2" t="s">
        <v>11</v>
      </c>
      <c r="E2232" s="2" t="s">
        <v>131</v>
      </c>
      <c r="F2232" s="2">
        <v>0</v>
      </c>
      <c r="G2232" s="2">
        <v>0</v>
      </c>
      <c r="H2232" s="2">
        <v>2964775</v>
      </c>
      <c r="I2232" s="2">
        <v>555</v>
      </c>
      <c r="J2232" s="2">
        <v>2964775</v>
      </c>
      <c r="K2232" s="2">
        <v>438847</v>
      </c>
      <c r="L2232" s="2">
        <v>720</v>
      </c>
    </row>
    <row r="2233" spans="1:12">
      <c r="A2233" s="2">
        <v>1997</v>
      </c>
      <c r="B2233" s="2">
        <v>1</v>
      </c>
      <c r="C2233" s="2" t="s">
        <v>197</v>
      </c>
      <c r="D2233" s="2" t="s">
        <v>268</v>
      </c>
      <c r="E2233" s="2" t="s">
        <v>288</v>
      </c>
      <c r="F2233" s="2">
        <v>1236615</v>
      </c>
      <c r="G2233" s="2">
        <v>313</v>
      </c>
      <c r="H2233" s="2">
        <v>2437610</v>
      </c>
      <c r="I2233" s="2">
        <v>493</v>
      </c>
      <c r="J2233" s="2">
        <v>3674225</v>
      </c>
      <c r="K2233" s="2">
        <v>493134</v>
      </c>
      <c r="L2233" s="2">
        <v>934</v>
      </c>
    </row>
    <row r="2234" spans="1:12">
      <c r="A2234" s="2">
        <v>1997</v>
      </c>
      <c r="B2234" s="2">
        <v>1</v>
      </c>
      <c r="C2234" s="2" t="s">
        <v>197</v>
      </c>
      <c r="D2234" s="2" t="s">
        <v>268</v>
      </c>
      <c r="E2234" s="2" t="s">
        <v>128</v>
      </c>
      <c r="F2234" s="2">
        <v>878298</v>
      </c>
      <c r="G2234" s="2">
        <v>108</v>
      </c>
      <c r="H2234" s="2">
        <v>3693930</v>
      </c>
      <c r="I2234" s="2">
        <v>844</v>
      </c>
      <c r="J2234" s="2">
        <v>4572228</v>
      </c>
      <c r="K2234" s="2">
        <v>615367</v>
      </c>
      <c r="L2234" s="2">
        <v>1100</v>
      </c>
    </row>
    <row r="2235" spans="1:12">
      <c r="A2235" s="2">
        <v>1997</v>
      </c>
      <c r="B2235" s="2">
        <v>1</v>
      </c>
      <c r="C2235" s="2" t="s">
        <v>197</v>
      </c>
      <c r="D2235" s="2" t="s">
        <v>269</v>
      </c>
      <c r="E2235" s="2" t="s">
        <v>288</v>
      </c>
      <c r="F2235" s="2">
        <v>57824</v>
      </c>
      <c r="G2235" s="2">
        <v>23</v>
      </c>
      <c r="H2235" s="2">
        <v>0</v>
      </c>
      <c r="I2235" s="2">
        <v>0</v>
      </c>
      <c r="J2235" s="2">
        <v>57824</v>
      </c>
      <c r="K2235" s="2">
        <v>19142</v>
      </c>
      <c r="L2235" s="2">
        <v>41</v>
      </c>
    </row>
    <row r="2236" spans="1:12">
      <c r="A2236" s="2">
        <v>1997</v>
      </c>
      <c r="B2236" s="2">
        <v>1</v>
      </c>
      <c r="C2236" s="2" t="s">
        <v>197</v>
      </c>
      <c r="D2236" s="2" t="s">
        <v>269</v>
      </c>
      <c r="E2236" s="2" t="s">
        <v>132</v>
      </c>
      <c r="F2236" s="2">
        <v>0</v>
      </c>
      <c r="G2236" s="2">
        <v>0</v>
      </c>
      <c r="H2236" s="2">
        <v>335228</v>
      </c>
      <c r="I2236" s="2">
        <v>125</v>
      </c>
      <c r="J2236" s="2">
        <v>335228</v>
      </c>
      <c r="K2236" s="2">
        <v>72984</v>
      </c>
      <c r="L2236" s="2">
        <v>138</v>
      </c>
    </row>
    <row r="2237" spans="1:12">
      <c r="A2237" s="2">
        <v>1997</v>
      </c>
      <c r="B2237" s="2">
        <v>1</v>
      </c>
      <c r="C2237" s="2" t="s">
        <v>197</v>
      </c>
      <c r="D2237" s="2" t="s">
        <v>109</v>
      </c>
      <c r="E2237" s="2" t="s">
        <v>132</v>
      </c>
      <c r="F2237" s="2">
        <v>0</v>
      </c>
      <c r="G2237" s="2">
        <v>0</v>
      </c>
      <c r="H2237" s="2">
        <v>6803901</v>
      </c>
      <c r="I2237" s="2">
        <v>1231</v>
      </c>
      <c r="J2237" s="2">
        <v>6803901</v>
      </c>
      <c r="K2237" s="2">
        <v>768230</v>
      </c>
      <c r="L2237" s="2">
        <v>1495</v>
      </c>
    </row>
    <row r="2238" spans="1:12">
      <c r="A2238" s="2">
        <v>1997</v>
      </c>
      <c r="B2238" s="2">
        <v>1</v>
      </c>
      <c r="C2238" s="2" t="s">
        <v>197</v>
      </c>
      <c r="D2238" s="2" t="s">
        <v>110</v>
      </c>
      <c r="E2238" s="2" t="s">
        <v>288</v>
      </c>
      <c r="F2238" s="2">
        <v>3238945</v>
      </c>
      <c r="G2238" s="2">
        <v>594</v>
      </c>
      <c r="H2238" s="2">
        <v>96582</v>
      </c>
      <c r="I2238" s="2">
        <v>19</v>
      </c>
      <c r="J2238" s="2">
        <v>3335527</v>
      </c>
      <c r="K2238" s="2">
        <v>425965</v>
      </c>
      <c r="L2238" s="2">
        <v>800</v>
      </c>
    </row>
    <row r="2239" spans="1:12">
      <c r="A2239" s="2">
        <v>1997</v>
      </c>
      <c r="B2239" s="2">
        <v>1</v>
      </c>
      <c r="C2239" s="2" t="s">
        <v>197</v>
      </c>
      <c r="D2239" s="2" t="s">
        <v>110</v>
      </c>
      <c r="E2239" s="2" t="s">
        <v>133</v>
      </c>
      <c r="F2239" s="2">
        <v>6490653</v>
      </c>
      <c r="G2239" s="2">
        <v>1611</v>
      </c>
      <c r="H2239" s="2">
        <v>0</v>
      </c>
      <c r="I2239" s="2">
        <v>0</v>
      </c>
      <c r="J2239" s="2">
        <v>6598355</v>
      </c>
      <c r="K2239" s="2">
        <v>1148270</v>
      </c>
      <c r="L2239" s="2">
        <v>2111</v>
      </c>
    </row>
    <row r="2240" spans="1:12">
      <c r="A2240" s="2">
        <v>1997</v>
      </c>
      <c r="B2240" s="2">
        <v>2</v>
      </c>
      <c r="E2240" s="2" t="s">
        <v>115</v>
      </c>
      <c r="F2240" s="2">
        <v>0</v>
      </c>
      <c r="G2240" s="2">
        <v>0</v>
      </c>
      <c r="H2240" s="2">
        <v>0</v>
      </c>
      <c r="I2240" s="2">
        <v>0</v>
      </c>
      <c r="J2240" s="2">
        <v>0</v>
      </c>
      <c r="K2240" s="2">
        <v>3</v>
      </c>
      <c r="L2240" s="2">
        <v>1</v>
      </c>
    </row>
    <row r="2241" spans="1:12">
      <c r="A2241" s="2">
        <v>1997</v>
      </c>
      <c r="B2241" s="2">
        <v>2</v>
      </c>
      <c r="C2241" s="2" t="s">
        <v>277</v>
      </c>
      <c r="D2241" s="2" t="s">
        <v>278</v>
      </c>
      <c r="E2241" s="2" t="s">
        <v>113</v>
      </c>
      <c r="F2241" s="2">
        <v>17471522</v>
      </c>
      <c r="G2241" s="2">
        <v>7516</v>
      </c>
      <c r="H2241" s="2">
        <v>11556002</v>
      </c>
      <c r="I2241" s="2">
        <v>4008</v>
      </c>
      <c r="J2241" s="2">
        <v>30002431</v>
      </c>
      <c r="K2241" s="2">
        <v>8411524</v>
      </c>
      <c r="L2241" s="2">
        <v>14952</v>
      </c>
    </row>
    <row r="2242" spans="1:12">
      <c r="A2242" s="2">
        <v>1997</v>
      </c>
      <c r="B2242" s="2">
        <v>2</v>
      </c>
      <c r="C2242" s="2" t="s">
        <v>277</v>
      </c>
      <c r="D2242" s="2" t="s">
        <v>278</v>
      </c>
      <c r="E2242" s="2" t="s">
        <v>114</v>
      </c>
      <c r="F2242" s="2">
        <v>335308</v>
      </c>
      <c r="G2242" s="2">
        <v>242</v>
      </c>
      <c r="H2242" s="2">
        <v>180080</v>
      </c>
      <c r="I2242" s="2">
        <v>107</v>
      </c>
      <c r="J2242" s="2">
        <v>585228</v>
      </c>
      <c r="K2242" s="2">
        <v>298715</v>
      </c>
      <c r="L2242" s="2">
        <v>505</v>
      </c>
    </row>
    <row r="2243" spans="1:12">
      <c r="A2243" s="2">
        <v>1997</v>
      </c>
      <c r="B2243" s="2">
        <v>2</v>
      </c>
      <c r="C2243" s="2" t="s">
        <v>277</v>
      </c>
      <c r="D2243" s="2" t="s">
        <v>278</v>
      </c>
      <c r="E2243" s="2" t="s">
        <v>115</v>
      </c>
      <c r="F2243" s="2">
        <v>6826097</v>
      </c>
      <c r="G2243" s="2">
        <v>3801</v>
      </c>
      <c r="H2243" s="2">
        <v>2258185</v>
      </c>
      <c r="I2243" s="2">
        <v>981</v>
      </c>
      <c r="J2243" s="2">
        <v>9170645</v>
      </c>
      <c r="K2243" s="2">
        <v>3418724</v>
      </c>
      <c r="L2243" s="2">
        <v>6464</v>
      </c>
    </row>
    <row r="2244" spans="1:12">
      <c r="A2244" s="2">
        <v>1997</v>
      </c>
      <c r="B2244" s="2">
        <v>2</v>
      </c>
      <c r="C2244" s="2" t="s">
        <v>277</v>
      </c>
      <c r="D2244" s="2" t="s">
        <v>278</v>
      </c>
      <c r="E2244" s="2" t="s">
        <v>325</v>
      </c>
      <c r="F2244" s="2">
        <v>20404322</v>
      </c>
      <c r="G2244" s="2">
        <v>7608</v>
      </c>
      <c r="H2244" s="2">
        <v>13313489</v>
      </c>
      <c r="I2244" s="2">
        <v>3362</v>
      </c>
      <c r="J2244" s="2">
        <v>34063262</v>
      </c>
      <c r="K2244" s="2">
        <v>7952774</v>
      </c>
      <c r="L2244" s="2">
        <v>14209</v>
      </c>
    </row>
    <row r="2245" spans="1:12">
      <c r="A2245" s="2">
        <v>1997</v>
      </c>
      <c r="B2245" s="2">
        <v>2</v>
      </c>
      <c r="C2245" s="2" t="s">
        <v>277</v>
      </c>
      <c r="D2245" s="2" t="s">
        <v>279</v>
      </c>
      <c r="E2245" s="2" t="s">
        <v>116</v>
      </c>
      <c r="F2245" s="2">
        <v>752216</v>
      </c>
      <c r="G2245" s="2">
        <v>253</v>
      </c>
      <c r="H2245" s="2">
        <v>188658</v>
      </c>
      <c r="I2245" s="2">
        <v>186</v>
      </c>
      <c r="J2245" s="2">
        <v>940874</v>
      </c>
      <c r="K2245" s="2">
        <v>275181</v>
      </c>
      <c r="L2245" s="2">
        <v>518</v>
      </c>
    </row>
    <row r="2246" spans="1:12">
      <c r="A2246" s="2">
        <v>1997</v>
      </c>
      <c r="B2246" s="2">
        <v>2</v>
      </c>
      <c r="C2246" s="2" t="s">
        <v>277</v>
      </c>
      <c r="D2246" s="2" t="s">
        <v>279</v>
      </c>
      <c r="E2246" s="2" t="s">
        <v>117</v>
      </c>
      <c r="F2246" s="2">
        <v>3956622</v>
      </c>
      <c r="G2246" s="2">
        <v>1410</v>
      </c>
      <c r="H2246" s="2">
        <v>3029729</v>
      </c>
      <c r="I2246" s="2">
        <v>1157</v>
      </c>
      <c r="J2246" s="2">
        <v>7170584</v>
      </c>
      <c r="K2246" s="2">
        <v>2130699</v>
      </c>
      <c r="L2246" s="2">
        <v>3626</v>
      </c>
    </row>
    <row r="2247" spans="1:12">
      <c r="A2247" s="2">
        <v>1997</v>
      </c>
      <c r="B2247" s="2">
        <v>2</v>
      </c>
      <c r="C2247" s="2" t="s">
        <v>277</v>
      </c>
      <c r="D2247" s="2" t="s">
        <v>279</v>
      </c>
      <c r="E2247" s="2" t="s">
        <v>112</v>
      </c>
      <c r="F2247" s="2">
        <v>13204120</v>
      </c>
      <c r="G2247" s="2">
        <v>4352</v>
      </c>
      <c r="H2247" s="2">
        <v>4354117</v>
      </c>
      <c r="I2247" s="2">
        <v>2132</v>
      </c>
      <c r="J2247" s="2">
        <v>17744967</v>
      </c>
      <c r="K2247" s="2">
        <v>4721440</v>
      </c>
      <c r="L2247" s="2">
        <v>8344</v>
      </c>
    </row>
    <row r="2248" spans="1:12">
      <c r="A2248" s="2">
        <v>1997</v>
      </c>
      <c r="B2248" s="2">
        <v>2</v>
      </c>
      <c r="C2248" s="2" t="s">
        <v>277</v>
      </c>
      <c r="D2248" s="2" t="s">
        <v>279</v>
      </c>
      <c r="E2248" s="2" t="s">
        <v>325</v>
      </c>
      <c r="F2248" s="2">
        <v>10122233</v>
      </c>
      <c r="G2248" s="2">
        <v>3450</v>
      </c>
      <c r="H2248" s="2">
        <v>1504252</v>
      </c>
      <c r="I2248" s="2">
        <v>500</v>
      </c>
      <c r="J2248" s="2">
        <v>11636655</v>
      </c>
      <c r="K2248" s="2">
        <v>2778475</v>
      </c>
      <c r="L2248" s="2">
        <v>5026</v>
      </c>
    </row>
    <row r="2249" spans="1:12">
      <c r="A2249" s="2">
        <v>1997</v>
      </c>
      <c r="B2249" s="2">
        <v>2</v>
      </c>
      <c r="C2249" s="2" t="s">
        <v>277</v>
      </c>
      <c r="D2249" s="2" t="s">
        <v>280</v>
      </c>
      <c r="E2249" s="2" t="s">
        <v>112</v>
      </c>
      <c r="F2249" s="2">
        <v>97900</v>
      </c>
      <c r="G2249" s="2">
        <v>156</v>
      </c>
      <c r="H2249" s="2">
        <v>414111</v>
      </c>
      <c r="I2249" s="2">
        <v>581</v>
      </c>
      <c r="J2249" s="2">
        <v>1130370</v>
      </c>
      <c r="K2249" s="2">
        <v>805567</v>
      </c>
      <c r="L2249" s="2">
        <v>1718</v>
      </c>
    </row>
    <row r="2250" spans="1:12">
      <c r="A2250" s="2">
        <v>1997</v>
      </c>
      <c r="B2250" s="2">
        <v>2</v>
      </c>
      <c r="C2250" s="2" t="s">
        <v>277</v>
      </c>
      <c r="D2250" s="2" t="s">
        <v>281</v>
      </c>
      <c r="E2250" s="2" t="s">
        <v>287</v>
      </c>
      <c r="F2250" s="2">
        <v>4999595</v>
      </c>
      <c r="G2250" s="2">
        <v>3211</v>
      </c>
      <c r="H2250" s="2">
        <v>1477481</v>
      </c>
      <c r="I2250" s="2">
        <v>821</v>
      </c>
      <c r="J2250" s="2">
        <v>6511371</v>
      </c>
      <c r="K2250" s="2">
        <v>2852150</v>
      </c>
      <c r="L2250" s="2">
        <v>5059</v>
      </c>
    </row>
    <row r="2251" spans="1:12">
      <c r="A2251" s="2">
        <v>1997</v>
      </c>
      <c r="B2251" s="2">
        <v>2</v>
      </c>
      <c r="C2251" s="2" t="s">
        <v>277</v>
      </c>
      <c r="D2251" s="2" t="s">
        <v>281</v>
      </c>
      <c r="E2251" s="2" t="s">
        <v>114</v>
      </c>
      <c r="F2251" s="2">
        <v>99494</v>
      </c>
      <c r="G2251" s="2">
        <v>50</v>
      </c>
      <c r="H2251" s="2">
        <v>156875</v>
      </c>
      <c r="I2251" s="2">
        <v>70</v>
      </c>
      <c r="J2251" s="2">
        <v>256369</v>
      </c>
      <c r="K2251" s="2">
        <v>87721</v>
      </c>
      <c r="L2251" s="2">
        <v>152</v>
      </c>
    </row>
    <row r="2252" spans="1:12">
      <c r="A2252" s="2">
        <v>1997</v>
      </c>
      <c r="B2252" s="2">
        <v>2</v>
      </c>
      <c r="C2252" s="2" t="s">
        <v>328</v>
      </c>
      <c r="D2252" s="2" t="s">
        <v>173</v>
      </c>
      <c r="E2252" s="2" t="s">
        <v>119</v>
      </c>
      <c r="F2252" s="2">
        <v>0</v>
      </c>
      <c r="G2252" s="2">
        <v>1</v>
      </c>
      <c r="H2252" s="2">
        <v>4277</v>
      </c>
      <c r="I2252" s="2">
        <v>6</v>
      </c>
      <c r="J2252" s="2">
        <v>4277</v>
      </c>
      <c r="K2252" s="2">
        <v>4724</v>
      </c>
      <c r="L2252" s="2">
        <v>9</v>
      </c>
    </row>
    <row r="2253" spans="1:12">
      <c r="A2253" s="2">
        <v>1997</v>
      </c>
      <c r="B2253" s="2">
        <v>2</v>
      </c>
      <c r="C2253" s="2" t="s">
        <v>328</v>
      </c>
      <c r="D2253" s="2" t="s">
        <v>181</v>
      </c>
      <c r="E2253" s="2" t="s">
        <v>120</v>
      </c>
      <c r="F2253" s="2">
        <v>0</v>
      </c>
      <c r="G2253" s="2">
        <v>0</v>
      </c>
      <c r="H2253" s="2">
        <v>975615</v>
      </c>
      <c r="I2253" s="2">
        <v>151</v>
      </c>
      <c r="J2253" s="2">
        <v>975615</v>
      </c>
      <c r="K2253" s="2">
        <v>88208</v>
      </c>
      <c r="L2253" s="2">
        <v>164</v>
      </c>
    </row>
    <row r="2254" spans="1:12">
      <c r="A2254" s="2">
        <v>1997</v>
      </c>
      <c r="B2254" s="2">
        <v>2</v>
      </c>
      <c r="C2254" s="2" t="s">
        <v>328</v>
      </c>
      <c r="D2254" s="2" t="s">
        <v>181</v>
      </c>
      <c r="E2254" s="2" t="s">
        <v>286</v>
      </c>
      <c r="F2254" s="2">
        <v>0</v>
      </c>
      <c r="G2254" s="2">
        <v>0</v>
      </c>
      <c r="H2254" s="2">
        <v>12480391</v>
      </c>
      <c r="I2254" s="2">
        <v>2412</v>
      </c>
      <c r="J2254" s="2">
        <v>12480391</v>
      </c>
      <c r="K2254" s="2">
        <v>1293207</v>
      </c>
      <c r="L2254" s="2">
        <v>2576</v>
      </c>
    </row>
    <row r="2255" spans="1:12">
      <c r="A2255" s="2">
        <v>1997</v>
      </c>
      <c r="B2255" s="2">
        <v>2</v>
      </c>
      <c r="C2255" s="2" t="s">
        <v>182</v>
      </c>
      <c r="D2255" s="2" t="s">
        <v>183</v>
      </c>
      <c r="E2255" s="2" t="s">
        <v>121</v>
      </c>
      <c r="F2255" s="2">
        <v>8581327</v>
      </c>
      <c r="G2255" s="2">
        <v>3084</v>
      </c>
      <c r="H2255" s="2">
        <v>1782109</v>
      </c>
      <c r="I2255" s="2">
        <v>593</v>
      </c>
      <c r="J2255" s="2">
        <v>10399560</v>
      </c>
      <c r="K2255" s="2">
        <v>2651883</v>
      </c>
      <c r="L2255" s="2">
        <v>4688</v>
      </c>
    </row>
    <row r="2256" spans="1:12">
      <c r="A2256" s="2">
        <v>1997</v>
      </c>
      <c r="B2256" s="2">
        <v>2</v>
      </c>
      <c r="C2256" s="2" t="s">
        <v>182</v>
      </c>
      <c r="D2256" s="2" t="s">
        <v>183</v>
      </c>
      <c r="E2256" s="2" t="s">
        <v>289</v>
      </c>
      <c r="F2256" s="2">
        <v>768200</v>
      </c>
      <c r="G2256" s="2">
        <v>311</v>
      </c>
      <c r="H2256" s="2">
        <v>7784845</v>
      </c>
      <c r="I2256" s="2">
        <v>2106</v>
      </c>
      <c r="J2256" s="2">
        <v>8553045</v>
      </c>
      <c r="K2256" s="2">
        <v>1713513</v>
      </c>
      <c r="L2256" s="2">
        <v>2945</v>
      </c>
    </row>
    <row r="2257" spans="1:12">
      <c r="A2257" s="2">
        <v>1997</v>
      </c>
      <c r="B2257" s="2">
        <v>2</v>
      </c>
      <c r="C2257" s="2" t="s">
        <v>182</v>
      </c>
      <c r="D2257" s="2" t="s">
        <v>183</v>
      </c>
      <c r="E2257" s="2" t="s">
        <v>113</v>
      </c>
      <c r="F2257" s="2">
        <v>6294246</v>
      </c>
      <c r="G2257" s="2">
        <v>2285</v>
      </c>
      <c r="H2257" s="2">
        <v>1769052</v>
      </c>
      <c r="I2257" s="2">
        <v>450</v>
      </c>
      <c r="J2257" s="2">
        <v>8149384</v>
      </c>
      <c r="K2257" s="2">
        <v>1934862</v>
      </c>
      <c r="L2257" s="2">
        <v>3426</v>
      </c>
    </row>
    <row r="2258" spans="1:12">
      <c r="A2258" s="2">
        <v>1997</v>
      </c>
      <c r="B2258" s="2">
        <v>2</v>
      </c>
      <c r="C2258" s="2" t="s">
        <v>182</v>
      </c>
      <c r="D2258" s="2" t="s">
        <v>184</v>
      </c>
      <c r="E2258" s="2" t="s">
        <v>123</v>
      </c>
      <c r="F2258" s="2">
        <v>0</v>
      </c>
      <c r="G2258" s="2">
        <v>0</v>
      </c>
      <c r="H2258" s="2">
        <v>115119</v>
      </c>
      <c r="I2258" s="2">
        <v>61</v>
      </c>
      <c r="J2258" s="2">
        <v>115119</v>
      </c>
      <c r="K2258" s="2">
        <v>35864</v>
      </c>
      <c r="L2258" s="2">
        <v>66</v>
      </c>
    </row>
    <row r="2259" spans="1:12">
      <c r="A2259" s="2">
        <v>1997</v>
      </c>
      <c r="B2259" s="2">
        <v>2</v>
      </c>
      <c r="C2259" s="2" t="s">
        <v>182</v>
      </c>
      <c r="D2259" s="2" t="s">
        <v>184</v>
      </c>
      <c r="E2259" s="2" t="s">
        <v>124</v>
      </c>
      <c r="F2259" s="2">
        <v>0</v>
      </c>
      <c r="G2259" s="2">
        <v>0</v>
      </c>
      <c r="H2259" s="2">
        <v>85058</v>
      </c>
      <c r="I2259" s="2">
        <v>123</v>
      </c>
      <c r="J2259" s="2">
        <v>85058</v>
      </c>
      <c r="K2259" s="2">
        <v>69807</v>
      </c>
      <c r="L2259" s="2">
        <v>128</v>
      </c>
    </row>
    <row r="2260" spans="1:12">
      <c r="A2260" s="2">
        <v>1997</v>
      </c>
      <c r="B2260" s="2">
        <v>2</v>
      </c>
      <c r="C2260" s="2" t="s">
        <v>182</v>
      </c>
      <c r="D2260" s="2" t="s">
        <v>184</v>
      </c>
      <c r="E2260" s="2" t="s">
        <v>125</v>
      </c>
      <c r="F2260" s="2">
        <v>58014</v>
      </c>
      <c r="G2260" s="2">
        <v>27</v>
      </c>
      <c r="H2260" s="2">
        <v>335483</v>
      </c>
      <c r="I2260" s="2">
        <v>213</v>
      </c>
      <c r="J2260" s="2">
        <v>393497</v>
      </c>
      <c r="K2260" s="2">
        <v>180187</v>
      </c>
      <c r="L2260" s="2">
        <v>257</v>
      </c>
    </row>
    <row r="2261" spans="1:12">
      <c r="A2261" s="2">
        <v>1997</v>
      </c>
      <c r="B2261" s="2">
        <v>2</v>
      </c>
      <c r="C2261" s="2" t="s">
        <v>190</v>
      </c>
      <c r="D2261" s="2" t="s">
        <v>191</v>
      </c>
      <c r="E2261" s="2" t="s">
        <v>126</v>
      </c>
      <c r="F2261" s="2">
        <v>0</v>
      </c>
      <c r="G2261" s="2">
        <v>0</v>
      </c>
      <c r="H2261" s="2">
        <v>39775</v>
      </c>
      <c r="I2261" s="2">
        <v>8</v>
      </c>
      <c r="J2261" s="2">
        <v>39775</v>
      </c>
      <c r="K2261" s="2">
        <v>4915</v>
      </c>
      <c r="L2261" s="2">
        <v>11</v>
      </c>
    </row>
    <row r="2262" spans="1:12">
      <c r="A2262" s="2">
        <v>1997</v>
      </c>
      <c r="B2262" s="2">
        <v>2</v>
      </c>
      <c r="C2262" s="2" t="s">
        <v>190</v>
      </c>
      <c r="D2262" s="2" t="s">
        <v>191</v>
      </c>
      <c r="E2262" s="2" t="s">
        <v>127</v>
      </c>
      <c r="F2262" s="2">
        <v>0</v>
      </c>
      <c r="G2262" s="2">
        <v>0</v>
      </c>
      <c r="H2262" s="2">
        <v>6845237</v>
      </c>
      <c r="I2262" s="2">
        <v>915</v>
      </c>
      <c r="J2262" s="2">
        <v>6845237</v>
      </c>
      <c r="K2262" s="2">
        <v>466255</v>
      </c>
      <c r="L2262" s="2">
        <v>954</v>
      </c>
    </row>
    <row r="2263" spans="1:12">
      <c r="A2263" s="2">
        <v>1997</v>
      </c>
      <c r="B2263" s="2">
        <v>2</v>
      </c>
      <c r="C2263" s="2" t="s">
        <v>190</v>
      </c>
      <c r="D2263" s="2" t="s">
        <v>186</v>
      </c>
      <c r="E2263" s="2" t="s">
        <v>126</v>
      </c>
      <c r="F2263" s="2">
        <v>5000</v>
      </c>
      <c r="G2263" s="2">
        <v>4</v>
      </c>
      <c r="H2263" s="2">
        <v>9199879</v>
      </c>
      <c r="I2263" s="2">
        <v>787</v>
      </c>
      <c r="J2263" s="2">
        <v>9204879</v>
      </c>
      <c r="K2263" s="2">
        <v>454723</v>
      </c>
      <c r="L2263" s="2">
        <v>955</v>
      </c>
    </row>
    <row r="2264" spans="1:12">
      <c r="A2264" s="2">
        <v>1997</v>
      </c>
      <c r="B2264" s="2">
        <v>2</v>
      </c>
      <c r="C2264" s="2" t="s">
        <v>190</v>
      </c>
      <c r="D2264" s="2" t="s">
        <v>186</v>
      </c>
      <c r="E2264" s="2" t="s">
        <v>128</v>
      </c>
      <c r="F2264" s="2">
        <v>0</v>
      </c>
      <c r="G2264" s="2">
        <v>0</v>
      </c>
      <c r="H2264" s="2">
        <v>64554582</v>
      </c>
      <c r="I2264" s="2">
        <v>2845</v>
      </c>
      <c r="J2264" s="2">
        <v>64554582</v>
      </c>
      <c r="K2264" s="2">
        <v>1675079</v>
      </c>
      <c r="L2264" s="2">
        <v>3258</v>
      </c>
    </row>
    <row r="2265" spans="1:12">
      <c r="A2265" s="2">
        <v>1997</v>
      </c>
      <c r="B2265" s="2">
        <v>2</v>
      </c>
      <c r="C2265" s="2" t="s">
        <v>187</v>
      </c>
      <c r="D2265" s="2" t="s">
        <v>195</v>
      </c>
      <c r="E2265" s="2" t="s">
        <v>129</v>
      </c>
      <c r="F2265" s="2">
        <v>0</v>
      </c>
      <c r="G2265" s="2">
        <v>0</v>
      </c>
      <c r="H2265" s="2">
        <v>316923</v>
      </c>
      <c r="I2265" s="2">
        <v>93</v>
      </c>
      <c r="J2265" s="2">
        <v>316923</v>
      </c>
      <c r="K2265" s="2">
        <v>62236</v>
      </c>
      <c r="L2265" s="2">
        <v>115</v>
      </c>
    </row>
    <row r="2266" spans="1:12">
      <c r="A2266" s="2">
        <v>1997</v>
      </c>
      <c r="B2266" s="2">
        <v>2</v>
      </c>
      <c r="C2266" s="2" t="s">
        <v>187</v>
      </c>
      <c r="D2266" s="2" t="s">
        <v>196</v>
      </c>
      <c r="E2266" s="2" t="s">
        <v>136</v>
      </c>
      <c r="F2266" s="2">
        <v>0</v>
      </c>
      <c r="G2266" s="2">
        <v>0</v>
      </c>
      <c r="H2266" s="2">
        <v>0</v>
      </c>
      <c r="I2266" s="2">
        <v>16</v>
      </c>
      <c r="J2266" s="2">
        <v>0</v>
      </c>
      <c r="K2266" s="2">
        <v>6925</v>
      </c>
      <c r="L2266" s="2">
        <v>43</v>
      </c>
    </row>
    <row r="2267" spans="1:12">
      <c r="A2267" s="2">
        <v>1997</v>
      </c>
      <c r="B2267" s="2">
        <v>2</v>
      </c>
      <c r="C2267" s="2" t="s">
        <v>187</v>
      </c>
      <c r="D2267" s="2" t="s">
        <v>196</v>
      </c>
      <c r="E2267" s="2" t="s">
        <v>130</v>
      </c>
      <c r="F2267" s="2">
        <v>0</v>
      </c>
      <c r="G2267" s="2">
        <v>0</v>
      </c>
      <c r="H2267" s="2">
        <v>976300</v>
      </c>
      <c r="I2267" s="2">
        <v>511</v>
      </c>
      <c r="J2267" s="2">
        <v>976300</v>
      </c>
      <c r="K2267" s="2">
        <v>349035</v>
      </c>
      <c r="L2267" s="2">
        <v>646</v>
      </c>
    </row>
    <row r="2268" spans="1:12">
      <c r="A2268" s="2">
        <v>1997</v>
      </c>
      <c r="B2268" s="2">
        <v>2</v>
      </c>
      <c r="C2268" s="2" t="s">
        <v>197</v>
      </c>
      <c r="D2268" s="2" t="s">
        <v>11</v>
      </c>
      <c r="E2268" s="2" t="s">
        <v>131</v>
      </c>
      <c r="F2268" s="2">
        <v>0</v>
      </c>
      <c r="G2268" s="2">
        <v>0</v>
      </c>
      <c r="H2268" s="2">
        <v>2648817</v>
      </c>
      <c r="I2268" s="2">
        <v>560</v>
      </c>
      <c r="J2268" s="2">
        <v>2648817</v>
      </c>
      <c r="K2268" s="2">
        <v>422045</v>
      </c>
      <c r="L2268" s="2">
        <v>729</v>
      </c>
    </row>
    <row r="2269" spans="1:12">
      <c r="A2269" s="2">
        <v>1997</v>
      </c>
      <c r="B2269" s="2">
        <v>2</v>
      </c>
      <c r="C2269" s="2" t="s">
        <v>197</v>
      </c>
      <c r="D2269" s="2" t="s">
        <v>268</v>
      </c>
      <c r="E2269" s="2" t="s">
        <v>288</v>
      </c>
      <c r="F2269" s="2">
        <v>2870558</v>
      </c>
      <c r="G2269" s="2">
        <v>320</v>
      </c>
      <c r="H2269" s="2">
        <v>2262982</v>
      </c>
      <c r="I2269" s="2">
        <v>525</v>
      </c>
      <c r="J2269" s="2">
        <v>5133540</v>
      </c>
      <c r="K2269" s="2">
        <v>508117</v>
      </c>
      <c r="L2269" s="2">
        <v>979</v>
      </c>
    </row>
    <row r="2270" spans="1:12">
      <c r="A2270" s="2">
        <v>1997</v>
      </c>
      <c r="B2270" s="2">
        <v>2</v>
      </c>
      <c r="C2270" s="2" t="s">
        <v>197</v>
      </c>
      <c r="D2270" s="2" t="s">
        <v>268</v>
      </c>
      <c r="E2270" s="2" t="s">
        <v>128</v>
      </c>
      <c r="F2270" s="2">
        <v>621494</v>
      </c>
      <c r="G2270" s="2">
        <v>115</v>
      </c>
      <c r="H2270" s="2">
        <v>3220087</v>
      </c>
      <c r="I2270" s="2">
        <v>800</v>
      </c>
      <c r="J2270" s="2">
        <v>3841581</v>
      </c>
      <c r="K2270" s="2">
        <v>578682</v>
      </c>
      <c r="L2270" s="2">
        <v>1049</v>
      </c>
    </row>
    <row r="2271" spans="1:12">
      <c r="A2271" s="2">
        <v>1997</v>
      </c>
      <c r="B2271" s="2">
        <v>2</v>
      </c>
      <c r="C2271" s="2" t="s">
        <v>197</v>
      </c>
      <c r="D2271" s="2" t="s">
        <v>269</v>
      </c>
      <c r="E2271" s="2" t="s">
        <v>288</v>
      </c>
      <c r="F2271" s="2">
        <v>45344</v>
      </c>
      <c r="G2271" s="2">
        <v>23</v>
      </c>
      <c r="H2271" s="2">
        <v>0</v>
      </c>
      <c r="I2271" s="2">
        <v>0</v>
      </c>
      <c r="J2271" s="2">
        <v>45344</v>
      </c>
      <c r="K2271" s="2">
        <v>18935</v>
      </c>
      <c r="L2271" s="2">
        <v>40</v>
      </c>
    </row>
    <row r="2272" spans="1:12">
      <c r="A2272" s="2">
        <v>1997</v>
      </c>
      <c r="B2272" s="2">
        <v>2</v>
      </c>
      <c r="C2272" s="2" t="s">
        <v>197</v>
      </c>
      <c r="D2272" s="2" t="s">
        <v>269</v>
      </c>
      <c r="E2272" s="2" t="s">
        <v>132</v>
      </c>
      <c r="F2272" s="2">
        <v>0</v>
      </c>
      <c r="G2272" s="2">
        <v>0</v>
      </c>
      <c r="H2272" s="2">
        <v>354789</v>
      </c>
      <c r="I2272" s="2">
        <v>126</v>
      </c>
      <c r="J2272" s="2">
        <v>354789</v>
      </c>
      <c r="K2272" s="2">
        <v>71421</v>
      </c>
      <c r="L2272" s="2">
        <v>138</v>
      </c>
    </row>
    <row r="2273" spans="1:12">
      <c r="A2273" s="2">
        <v>1997</v>
      </c>
      <c r="B2273" s="2">
        <v>2</v>
      </c>
      <c r="C2273" s="2" t="s">
        <v>197</v>
      </c>
      <c r="D2273" s="2" t="s">
        <v>109</v>
      </c>
      <c r="E2273" s="2" t="s">
        <v>132</v>
      </c>
      <c r="F2273" s="2">
        <v>0</v>
      </c>
      <c r="G2273" s="2">
        <v>0</v>
      </c>
      <c r="H2273" s="2">
        <v>6285629</v>
      </c>
      <c r="I2273" s="2">
        <v>1311</v>
      </c>
      <c r="J2273" s="2">
        <v>6285629</v>
      </c>
      <c r="K2273" s="2">
        <v>794730</v>
      </c>
      <c r="L2273" s="2">
        <v>1536</v>
      </c>
    </row>
    <row r="2274" spans="1:12">
      <c r="A2274" s="2">
        <v>1997</v>
      </c>
      <c r="B2274" s="2">
        <v>2</v>
      </c>
      <c r="C2274" s="2" t="s">
        <v>197</v>
      </c>
      <c r="D2274" s="2" t="s">
        <v>110</v>
      </c>
      <c r="E2274" s="2" t="s">
        <v>288</v>
      </c>
      <c r="F2274" s="2">
        <v>2661386</v>
      </c>
      <c r="G2274" s="2">
        <v>596</v>
      </c>
      <c r="H2274" s="2">
        <v>112999</v>
      </c>
      <c r="I2274" s="2">
        <v>20</v>
      </c>
      <c r="J2274" s="2">
        <v>2774385</v>
      </c>
      <c r="K2274" s="2">
        <v>455467</v>
      </c>
      <c r="L2274" s="2">
        <v>813</v>
      </c>
    </row>
    <row r="2275" spans="1:12">
      <c r="A2275" s="2">
        <v>1997</v>
      </c>
      <c r="B2275" s="2">
        <v>2</v>
      </c>
      <c r="C2275" s="2" t="s">
        <v>197</v>
      </c>
      <c r="D2275" s="2" t="s">
        <v>110</v>
      </c>
      <c r="E2275" s="2" t="s">
        <v>133</v>
      </c>
      <c r="F2275" s="2">
        <v>7259190</v>
      </c>
      <c r="G2275" s="2">
        <v>1583</v>
      </c>
      <c r="H2275" s="2">
        <v>0</v>
      </c>
      <c r="I2275" s="2">
        <v>0</v>
      </c>
      <c r="J2275" s="2">
        <v>7358550</v>
      </c>
      <c r="K2275" s="2">
        <v>1156318</v>
      </c>
      <c r="L2275" s="2">
        <v>2072</v>
      </c>
    </row>
    <row r="2276" spans="1:12">
      <c r="A2276" s="2">
        <v>1997</v>
      </c>
      <c r="B2276" s="2">
        <v>3</v>
      </c>
      <c r="E2276" s="2" t="s">
        <v>115</v>
      </c>
      <c r="F2276" s="2">
        <v>0</v>
      </c>
      <c r="G2276" s="2">
        <v>0</v>
      </c>
      <c r="H2276" s="2">
        <v>0</v>
      </c>
      <c r="I2276" s="2">
        <v>0</v>
      </c>
      <c r="J2276" s="2">
        <v>0</v>
      </c>
      <c r="K2276" s="2">
        <v>9</v>
      </c>
      <c r="L2276" s="2">
        <v>1</v>
      </c>
    </row>
    <row r="2277" spans="1:12">
      <c r="A2277" s="2">
        <v>1997</v>
      </c>
      <c r="B2277" s="2">
        <v>3</v>
      </c>
      <c r="C2277" s="2" t="s">
        <v>277</v>
      </c>
      <c r="D2277" s="2" t="s">
        <v>278</v>
      </c>
      <c r="E2277" s="2" t="s">
        <v>113</v>
      </c>
      <c r="F2277" s="2">
        <v>16665835</v>
      </c>
      <c r="G2277" s="2">
        <v>7582</v>
      </c>
      <c r="H2277" s="2">
        <v>11652291</v>
      </c>
      <c r="I2277" s="2">
        <v>4027</v>
      </c>
      <c r="J2277" s="2">
        <v>29285393</v>
      </c>
      <c r="K2277" s="2">
        <v>8074192</v>
      </c>
      <c r="L2277" s="2">
        <v>14976</v>
      </c>
    </row>
    <row r="2278" spans="1:12">
      <c r="A2278" s="2">
        <v>1997</v>
      </c>
      <c r="B2278" s="2">
        <v>3</v>
      </c>
      <c r="C2278" s="2" t="s">
        <v>277</v>
      </c>
      <c r="D2278" s="2" t="s">
        <v>278</v>
      </c>
      <c r="E2278" s="2" t="s">
        <v>114</v>
      </c>
      <c r="F2278" s="2">
        <v>286667</v>
      </c>
      <c r="G2278" s="2">
        <v>226</v>
      </c>
      <c r="H2278" s="2">
        <v>241347</v>
      </c>
      <c r="I2278" s="2">
        <v>117</v>
      </c>
      <c r="J2278" s="2">
        <v>576685</v>
      </c>
      <c r="K2278" s="2">
        <v>280923</v>
      </c>
      <c r="L2278" s="2">
        <v>496</v>
      </c>
    </row>
    <row r="2279" spans="1:12">
      <c r="A2279" s="2">
        <v>1997</v>
      </c>
      <c r="B2279" s="2">
        <v>3</v>
      </c>
      <c r="C2279" s="2" t="s">
        <v>277</v>
      </c>
      <c r="D2279" s="2" t="s">
        <v>278</v>
      </c>
      <c r="E2279" s="2" t="s">
        <v>115</v>
      </c>
      <c r="F2279" s="2">
        <v>6562642</v>
      </c>
      <c r="G2279" s="2">
        <v>3932</v>
      </c>
      <c r="H2279" s="2">
        <v>2195626</v>
      </c>
      <c r="I2279" s="2">
        <v>865</v>
      </c>
      <c r="J2279" s="2">
        <v>8834944</v>
      </c>
      <c r="K2279" s="2">
        <v>3357522</v>
      </c>
      <c r="L2279" s="2">
        <v>6471</v>
      </c>
    </row>
    <row r="2280" spans="1:12">
      <c r="A2280" s="2">
        <v>1997</v>
      </c>
      <c r="B2280" s="2">
        <v>3</v>
      </c>
      <c r="C2280" s="2" t="s">
        <v>277</v>
      </c>
      <c r="D2280" s="2" t="s">
        <v>278</v>
      </c>
      <c r="E2280" s="2" t="s">
        <v>325</v>
      </c>
      <c r="F2280" s="2">
        <v>19522802</v>
      </c>
      <c r="G2280" s="2">
        <v>7598</v>
      </c>
      <c r="H2280" s="2">
        <v>12144944</v>
      </c>
      <c r="I2280" s="2">
        <v>3363</v>
      </c>
      <c r="J2280" s="2">
        <v>32038982</v>
      </c>
      <c r="K2280" s="2">
        <v>7586750</v>
      </c>
      <c r="L2280" s="2">
        <v>14015</v>
      </c>
    </row>
    <row r="2281" spans="1:12">
      <c r="A2281" s="2">
        <v>1997</v>
      </c>
      <c r="B2281" s="2">
        <v>3</v>
      </c>
      <c r="C2281" s="2" t="s">
        <v>277</v>
      </c>
      <c r="D2281" s="2" t="s">
        <v>279</v>
      </c>
      <c r="E2281" s="2" t="s">
        <v>116</v>
      </c>
      <c r="F2281" s="2">
        <v>954675</v>
      </c>
      <c r="G2281" s="2">
        <v>261</v>
      </c>
      <c r="H2281" s="2">
        <v>174132</v>
      </c>
      <c r="I2281" s="2">
        <v>187</v>
      </c>
      <c r="J2281" s="2">
        <v>1128807</v>
      </c>
      <c r="K2281" s="2">
        <v>266031</v>
      </c>
      <c r="L2281" s="2">
        <v>527</v>
      </c>
    </row>
    <row r="2282" spans="1:12">
      <c r="A2282" s="2">
        <v>1997</v>
      </c>
      <c r="B2282" s="2">
        <v>3</v>
      </c>
      <c r="C2282" s="2" t="s">
        <v>277</v>
      </c>
      <c r="D2282" s="2" t="s">
        <v>279</v>
      </c>
      <c r="E2282" s="2" t="s">
        <v>117</v>
      </c>
      <c r="F2282" s="2">
        <v>4136340</v>
      </c>
      <c r="G2282" s="2">
        <v>1397</v>
      </c>
      <c r="H2282" s="2">
        <v>3133442</v>
      </c>
      <c r="I2282" s="2">
        <v>1228</v>
      </c>
      <c r="J2282" s="2">
        <v>7435762</v>
      </c>
      <c r="K2282" s="2">
        <v>2094559</v>
      </c>
      <c r="L2282" s="2">
        <v>3673</v>
      </c>
    </row>
    <row r="2283" spans="1:12">
      <c r="A2283" s="2">
        <v>1997</v>
      </c>
      <c r="B2283" s="2">
        <v>3</v>
      </c>
      <c r="C2283" s="2" t="s">
        <v>277</v>
      </c>
      <c r="D2283" s="2" t="s">
        <v>279</v>
      </c>
      <c r="E2283" s="2" t="s">
        <v>112</v>
      </c>
      <c r="F2283" s="2">
        <v>12193640</v>
      </c>
      <c r="G2283" s="2">
        <v>4404</v>
      </c>
      <c r="H2283" s="2">
        <v>4513863</v>
      </c>
      <c r="I2283" s="2">
        <v>2105</v>
      </c>
      <c r="J2283" s="2">
        <v>16900172</v>
      </c>
      <c r="K2283" s="2">
        <v>4561275</v>
      </c>
      <c r="L2283" s="2">
        <v>8370</v>
      </c>
    </row>
    <row r="2284" spans="1:12">
      <c r="A2284" s="2">
        <v>1997</v>
      </c>
      <c r="B2284" s="2">
        <v>3</v>
      </c>
      <c r="C2284" s="2" t="s">
        <v>277</v>
      </c>
      <c r="D2284" s="2" t="s">
        <v>279</v>
      </c>
      <c r="E2284" s="2" t="s">
        <v>325</v>
      </c>
      <c r="F2284" s="2">
        <v>9327040</v>
      </c>
      <c r="G2284" s="2">
        <v>3375</v>
      </c>
      <c r="H2284" s="2">
        <v>1434465</v>
      </c>
      <c r="I2284" s="2">
        <v>498</v>
      </c>
      <c r="J2284" s="2">
        <v>10767166</v>
      </c>
      <c r="K2284" s="2">
        <v>2584916</v>
      </c>
      <c r="L2284" s="2">
        <v>4876</v>
      </c>
    </row>
    <row r="2285" spans="1:12">
      <c r="A2285" s="2">
        <v>1997</v>
      </c>
      <c r="B2285" s="2">
        <v>3</v>
      </c>
      <c r="C2285" s="2" t="s">
        <v>277</v>
      </c>
      <c r="D2285" s="2" t="s">
        <v>280</v>
      </c>
      <c r="E2285" s="2" t="s">
        <v>112</v>
      </c>
      <c r="F2285" s="2">
        <v>105329</v>
      </c>
      <c r="G2285" s="2">
        <v>173</v>
      </c>
      <c r="H2285" s="2">
        <v>480388</v>
      </c>
      <c r="I2285" s="2">
        <v>636</v>
      </c>
      <c r="J2285" s="2">
        <v>1301897</v>
      </c>
      <c r="K2285" s="2">
        <v>814724</v>
      </c>
      <c r="L2285" s="2">
        <v>1805</v>
      </c>
    </row>
    <row r="2286" spans="1:12">
      <c r="A2286" s="2">
        <v>1997</v>
      </c>
      <c r="B2286" s="2">
        <v>3</v>
      </c>
      <c r="C2286" s="2" t="s">
        <v>277</v>
      </c>
      <c r="D2286" s="2" t="s">
        <v>281</v>
      </c>
      <c r="E2286" s="2" t="s">
        <v>287</v>
      </c>
      <c r="F2286" s="2">
        <v>4031704</v>
      </c>
      <c r="G2286" s="2">
        <v>3167</v>
      </c>
      <c r="H2286" s="2">
        <v>1525278</v>
      </c>
      <c r="I2286" s="2">
        <v>781</v>
      </c>
      <c r="J2286" s="2">
        <v>5607878</v>
      </c>
      <c r="K2286" s="2">
        <v>2624390</v>
      </c>
      <c r="L2286" s="2">
        <v>4975</v>
      </c>
    </row>
    <row r="2287" spans="1:12">
      <c r="A2287" s="2">
        <v>1997</v>
      </c>
      <c r="B2287" s="2">
        <v>3</v>
      </c>
      <c r="C2287" s="2" t="s">
        <v>277</v>
      </c>
      <c r="D2287" s="2" t="s">
        <v>281</v>
      </c>
      <c r="E2287" s="2" t="s">
        <v>114</v>
      </c>
      <c r="F2287" s="2">
        <v>41083</v>
      </c>
      <c r="G2287" s="2">
        <v>33</v>
      </c>
      <c r="H2287" s="2">
        <v>162315</v>
      </c>
      <c r="I2287" s="2">
        <v>72</v>
      </c>
      <c r="J2287" s="2">
        <v>203398</v>
      </c>
      <c r="K2287" s="2">
        <v>73985</v>
      </c>
      <c r="L2287" s="2">
        <v>127</v>
      </c>
    </row>
    <row r="2288" spans="1:12">
      <c r="A2288" s="2">
        <v>1997</v>
      </c>
      <c r="B2288" s="2">
        <v>3</v>
      </c>
      <c r="C2288" s="2" t="s">
        <v>328</v>
      </c>
      <c r="D2288" s="2" t="s">
        <v>173</v>
      </c>
      <c r="E2288" s="2" t="s">
        <v>119</v>
      </c>
      <c r="F2288" s="2">
        <v>0</v>
      </c>
      <c r="G2288" s="2">
        <v>1</v>
      </c>
      <c r="H2288" s="2">
        <v>4629</v>
      </c>
      <c r="I2288" s="2">
        <v>6</v>
      </c>
      <c r="J2288" s="2">
        <v>10629</v>
      </c>
      <c r="K2288" s="2">
        <v>5636</v>
      </c>
      <c r="L2288" s="2">
        <v>11</v>
      </c>
    </row>
    <row r="2289" spans="1:12">
      <c r="A2289" s="2">
        <v>1997</v>
      </c>
      <c r="B2289" s="2">
        <v>3</v>
      </c>
      <c r="C2289" s="2" t="s">
        <v>328</v>
      </c>
      <c r="D2289" s="2" t="s">
        <v>181</v>
      </c>
      <c r="E2289" s="2" t="s">
        <v>120</v>
      </c>
      <c r="F2289" s="2">
        <v>0</v>
      </c>
      <c r="G2289" s="2">
        <v>0</v>
      </c>
      <c r="H2289" s="2">
        <v>996202</v>
      </c>
      <c r="I2289" s="2">
        <v>149</v>
      </c>
      <c r="J2289" s="2">
        <v>996202</v>
      </c>
      <c r="K2289" s="2">
        <v>89883</v>
      </c>
      <c r="L2289" s="2">
        <v>162</v>
      </c>
    </row>
    <row r="2290" spans="1:12">
      <c r="A2290" s="2">
        <v>1997</v>
      </c>
      <c r="B2290" s="2">
        <v>3</v>
      </c>
      <c r="C2290" s="2" t="s">
        <v>328</v>
      </c>
      <c r="D2290" s="2" t="s">
        <v>181</v>
      </c>
      <c r="E2290" s="2" t="s">
        <v>286</v>
      </c>
      <c r="F2290" s="2">
        <v>0</v>
      </c>
      <c r="G2290" s="2">
        <v>0</v>
      </c>
      <c r="H2290" s="2">
        <v>14391961</v>
      </c>
      <c r="I2290" s="2">
        <v>2373</v>
      </c>
      <c r="J2290" s="2">
        <v>14391961</v>
      </c>
      <c r="K2290" s="2">
        <v>1392687</v>
      </c>
      <c r="L2290" s="2">
        <v>2542</v>
      </c>
    </row>
    <row r="2291" spans="1:12">
      <c r="A2291" s="2">
        <v>1997</v>
      </c>
      <c r="B2291" s="2">
        <v>3</v>
      </c>
      <c r="C2291" s="2" t="s">
        <v>182</v>
      </c>
      <c r="D2291" s="2" t="s">
        <v>183</v>
      </c>
      <c r="E2291" s="2" t="s">
        <v>121</v>
      </c>
      <c r="F2291" s="2">
        <v>8220465</v>
      </c>
      <c r="G2291" s="2">
        <v>3103</v>
      </c>
      <c r="H2291" s="2">
        <v>1535001</v>
      </c>
      <c r="I2291" s="2">
        <v>589</v>
      </c>
      <c r="J2291" s="2">
        <v>9827639</v>
      </c>
      <c r="K2291" s="2">
        <v>2505513</v>
      </c>
      <c r="L2291" s="2">
        <v>4697</v>
      </c>
    </row>
    <row r="2292" spans="1:12">
      <c r="A2292" s="2">
        <v>1997</v>
      </c>
      <c r="B2292" s="2">
        <v>3</v>
      </c>
      <c r="C2292" s="2" t="s">
        <v>182</v>
      </c>
      <c r="D2292" s="2" t="s">
        <v>183</v>
      </c>
      <c r="E2292" s="2" t="s">
        <v>289</v>
      </c>
      <c r="F2292" s="2">
        <v>867401</v>
      </c>
      <c r="G2292" s="2">
        <v>313</v>
      </c>
      <c r="H2292" s="2">
        <v>8494640</v>
      </c>
      <c r="I2292" s="2">
        <v>2171</v>
      </c>
      <c r="J2292" s="2">
        <v>9362041</v>
      </c>
      <c r="K2292" s="2">
        <v>1845185</v>
      </c>
      <c r="L2292" s="2">
        <v>2980</v>
      </c>
    </row>
    <row r="2293" spans="1:12">
      <c r="A2293" s="2">
        <v>1997</v>
      </c>
      <c r="B2293" s="2">
        <v>3</v>
      </c>
      <c r="C2293" s="2" t="s">
        <v>182</v>
      </c>
      <c r="D2293" s="2" t="s">
        <v>183</v>
      </c>
      <c r="E2293" s="2" t="s">
        <v>113</v>
      </c>
      <c r="F2293" s="2">
        <v>6569095</v>
      </c>
      <c r="G2293" s="2">
        <v>2312</v>
      </c>
      <c r="H2293" s="2">
        <v>1826297</v>
      </c>
      <c r="I2293" s="2">
        <v>406</v>
      </c>
      <c r="J2293" s="2">
        <v>8455448</v>
      </c>
      <c r="K2293" s="2">
        <v>1944169</v>
      </c>
      <c r="L2293" s="2">
        <v>3374</v>
      </c>
    </row>
    <row r="2294" spans="1:12">
      <c r="A2294" s="2">
        <v>1997</v>
      </c>
      <c r="B2294" s="2">
        <v>3</v>
      </c>
      <c r="C2294" s="2" t="s">
        <v>182</v>
      </c>
      <c r="D2294" s="2" t="s">
        <v>184</v>
      </c>
      <c r="E2294" s="2" t="s">
        <v>123</v>
      </c>
      <c r="F2294" s="2">
        <v>0</v>
      </c>
      <c r="G2294" s="2">
        <v>0</v>
      </c>
      <c r="H2294" s="2">
        <v>71787</v>
      </c>
      <c r="I2294" s="2">
        <v>16</v>
      </c>
      <c r="J2294" s="2">
        <v>71787</v>
      </c>
      <c r="K2294" s="2">
        <v>9509</v>
      </c>
      <c r="L2294" s="2">
        <v>16</v>
      </c>
    </row>
    <row r="2295" spans="1:12">
      <c r="A2295" s="2">
        <v>1997</v>
      </c>
      <c r="B2295" s="2">
        <v>3</v>
      </c>
      <c r="C2295" s="2" t="s">
        <v>182</v>
      </c>
      <c r="D2295" s="2" t="s">
        <v>184</v>
      </c>
      <c r="E2295" s="2" t="s">
        <v>124</v>
      </c>
      <c r="F2295" s="2">
        <v>0</v>
      </c>
      <c r="G2295" s="2">
        <v>0</v>
      </c>
      <c r="H2295" s="2">
        <v>95278</v>
      </c>
      <c r="I2295" s="2">
        <v>120</v>
      </c>
      <c r="J2295" s="2">
        <v>95278</v>
      </c>
      <c r="K2295" s="2">
        <v>69825</v>
      </c>
      <c r="L2295" s="2">
        <v>123</v>
      </c>
    </row>
    <row r="2296" spans="1:12">
      <c r="A2296" s="2">
        <v>1997</v>
      </c>
      <c r="B2296" s="2">
        <v>3</v>
      </c>
      <c r="C2296" s="2" t="s">
        <v>182</v>
      </c>
      <c r="D2296" s="2" t="s">
        <v>184</v>
      </c>
      <c r="E2296" s="2" t="s">
        <v>125</v>
      </c>
      <c r="F2296" s="2">
        <v>35194</v>
      </c>
      <c r="G2296" s="2">
        <v>31</v>
      </c>
      <c r="H2296" s="2">
        <v>340073</v>
      </c>
      <c r="I2296" s="2">
        <v>184</v>
      </c>
      <c r="J2296" s="2">
        <v>375267</v>
      </c>
      <c r="K2296" s="2">
        <v>156767</v>
      </c>
      <c r="L2296" s="2">
        <v>232</v>
      </c>
    </row>
    <row r="2297" spans="1:12">
      <c r="A2297" s="2">
        <v>1997</v>
      </c>
      <c r="B2297" s="2">
        <v>3</v>
      </c>
      <c r="C2297" s="2" t="s">
        <v>190</v>
      </c>
      <c r="D2297" s="2" t="s">
        <v>191</v>
      </c>
      <c r="E2297" s="2" t="s">
        <v>126</v>
      </c>
      <c r="F2297" s="2">
        <v>0</v>
      </c>
      <c r="G2297" s="2">
        <v>0</v>
      </c>
      <c r="H2297" s="2">
        <v>50750</v>
      </c>
      <c r="I2297" s="2">
        <v>8</v>
      </c>
      <c r="J2297" s="2">
        <v>50750</v>
      </c>
      <c r="K2297" s="2">
        <v>5363</v>
      </c>
      <c r="L2297" s="2">
        <v>11</v>
      </c>
    </row>
    <row r="2298" spans="1:12">
      <c r="A2298" s="2">
        <v>1997</v>
      </c>
      <c r="B2298" s="2">
        <v>3</v>
      </c>
      <c r="C2298" s="2" t="s">
        <v>190</v>
      </c>
      <c r="D2298" s="2" t="s">
        <v>191</v>
      </c>
      <c r="E2298" s="2" t="s">
        <v>127</v>
      </c>
      <c r="F2298" s="2">
        <v>0</v>
      </c>
      <c r="G2298" s="2">
        <v>0</v>
      </c>
      <c r="H2298" s="2">
        <v>7371323</v>
      </c>
      <c r="I2298" s="2">
        <v>921</v>
      </c>
      <c r="J2298" s="2">
        <v>7371323</v>
      </c>
      <c r="K2298" s="2">
        <v>462107</v>
      </c>
      <c r="L2298" s="2">
        <v>960</v>
      </c>
    </row>
    <row r="2299" spans="1:12">
      <c r="A2299" s="2">
        <v>1997</v>
      </c>
      <c r="B2299" s="2">
        <v>3</v>
      </c>
      <c r="C2299" s="2" t="s">
        <v>190</v>
      </c>
      <c r="D2299" s="2" t="s">
        <v>186</v>
      </c>
      <c r="E2299" s="2" t="s">
        <v>126</v>
      </c>
      <c r="F2299" s="2">
        <v>0</v>
      </c>
      <c r="G2299" s="2">
        <v>0</v>
      </c>
      <c r="H2299" s="2">
        <v>10227668</v>
      </c>
      <c r="I2299" s="2">
        <v>784</v>
      </c>
      <c r="J2299" s="2">
        <v>10227668</v>
      </c>
      <c r="K2299" s="2">
        <v>468649</v>
      </c>
      <c r="L2299" s="2">
        <v>927</v>
      </c>
    </row>
    <row r="2300" spans="1:12">
      <c r="A2300" s="2">
        <v>1997</v>
      </c>
      <c r="B2300" s="2">
        <v>3</v>
      </c>
      <c r="C2300" s="2" t="s">
        <v>190</v>
      </c>
      <c r="D2300" s="2" t="s">
        <v>186</v>
      </c>
      <c r="E2300" s="2" t="s">
        <v>128</v>
      </c>
      <c r="F2300" s="2">
        <v>0</v>
      </c>
      <c r="G2300" s="2">
        <v>0</v>
      </c>
      <c r="H2300" s="2">
        <v>67945525</v>
      </c>
      <c r="I2300" s="2">
        <v>2805</v>
      </c>
      <c r="J2300" s="2">
        <v>67945525</v>
      </c>
      <c r="K2300" s="2">
        <v>1670741</v>
      </c>
      <c r="L2300" s="2">
        <v>3247</v>
      </c>
    </row>
    <row r="2301" spans="1:12">
      <c r="A2301" s="2">
        <v>1997</v>
      </c>
      <c r="B2301" s="2">
        <v>3</v>
      </c>
      <c r="C2301" s="2" t="s">
        <v>187</v>
      </c>
      <c r="D2301" s="2" t="s">
        <v>195</v>
      </c>
      <c r="E2301" s="2" t="s">
        <v>129</v>
      </c>
      <c r="F2301" s="2">
        <v>0</v>
      </c>
      <c r="G2301" s="2">
        <v>5</v>
      </c>
      <c r="H2301" s="2">
        <v>320787</v>
      </c>
      <c r="I2301" s="2">
        <v>96</v>
      </c>
      <c r="J2301" s="2">
        <v>320787</v>
      </c>
      <c r="K2301" s="2">
        <v>69139</v>
      </c>
      <c r="L2301" s="2">
        <v>124</v>
      </c>
    </row>
    <row r="2302" spans="1:12">
      <c r="A2302" s="2">
        <v>1997</v>
      </c>
      <c r="B2302" s="2">
        <v>3</v>
      </c>
      <c r="C2302" s="2" t="s">
        <v>187</v>
      </c>
      <c r="D2302" s="2" t="s">
        <v>196</v>
      </c>
      <c r="E2302" s="2" t="s">
        <v>136</v>
      </c>
      <c r="F2302" s="2">
        <v>0</v>
      </c>
      <c r="G2302" s="2">
        <v>0</v>
      </c>
      <c r="H2302" s="2">
        <v>40341</v>
      </c>
      <c r="I2302" s="2">
        <v>20</v>
      </c>
      <c r="J2302" s="2">
        <v>40341</v>
      </c>
      <c r="K2302" s="2">
        <v>10680</v>
      </c>
      <c r="L2302" s="2">
        <v>43</v>
      </c>
    </row>
    <row r="2303" spans="1:12">
      <c r="A2303" s="2">
        <v>1997</v>
      </c>
      <c r="B2303" s="2">
        <v>3</v>
      </c>
      <c r="C2303" s="2" t="s">
        <v>187</v>
      </c>
      <c r="D2303" s="2" t="s">
        <v>196</v>
      </c>
      <c r="E2303" s="2" t="s">
        <v>130</v>
      </c>
      <c r="F2303" s="2">
        <v>0</v>
      </c>
      <c r="G2303" s="2">
        <v>0</v>
      </c>
      <c r="H2303" s="2">
        <v>1421296</v>
      </c>
      <c r="I2303" s="2">
        <v>494</v>
      </c>
      <c r="J2303" s="2">
        <v>1421296</v>
      </c>
      <c r="K2303" s="2">
        <v>367938</v>
      </c>
      <c r="L2303" s="2">
        <v>622</v>
      </c>
    </row>
    <row r="2304" spans="1:12">
      <c r="A2304" s="2">
        <v>1997</v>
      </c>
      <c r="B2304" s="2">
        <v>3</v>
      </c>
      <c r="C2304" s="2" t="s">
        <v>197</v>
      </c>
      <c r="D2304" s="2" t="s">
        <v>11</v>
      </c>
      <c r="E2304" s="2" t="s">
        <v>131</v>
      </c>
      <c r="F2304" s="2">
        <v>0</v>
      </c>
      <c r="G2304" s="2">
        <v>0</v>
      </c>
      <c r="H2304" s="2">
        <v>2933346</v>
      </c>
      <c r="I2304" s="2">
        <v>586</v>
      </c>
      <c r="J2304" s="2">
        <v>2933346</v>
      </c>
      <c r="K2304" s="2">
        <v>449521</v>
      </c>
      <c r="L2304" s="2">
        <v>754</v>
      </c>
    </row>
    <row r="2305" spans="1:12">
      <c r="A2305" s="2">
        <v>1997</v>
      </c>
      <c r="B2305" s="2">
        <v>3</v>
      </c>
      <c r="C2305" s="2" t="s">
        <v>197</v>
      </c>
      <c r="D2305" s="2" t="s">
        <v>268</v>
      </c>
      <c r="E2305" s="2" t="s">
        <v>288</v>
      </c>
      <c r="F2305" s="2">
        <v>1852826</v>
      </c>
      <c r="G2305" s="2">
        <v>316</v>
      </c>
      <c r="H2305" s="2">
        <v>2424856</v>
      </c>
      <c r="I2305" s="2">
        <v>537</v>
      </c>
      <c r="J2305" s="2">
        <v>4277682</v>
      </c>
      <c r="K2305" s="2">
        <v>524535</v>
      </c>
      <c r="L2305" s="2">
        <v>992</v>
      </c>
    </row>
    <row r="2306" spans="1:12">
      <c r="A2306" s="2">
        <v>1997</v>
      </c>
      <c r="B2306" s="2">
        <v>3</v>
      </c>
      <c r="C2306" s="2" t="s">
        <v>197</v>
      </c>
      <c r="D2306" s="2" t="s">
        <v>268</v>
      </c>
      <c r="E2306" s="2" t="s">
        <v>128</v>
      </c>
      <c r="F2306" s="2">
        <v>653817</v>
      </c>
      <c r="G2306" s="2">
        <v>104</v>
      </c>
      <c r="H2306" s="2">
        <v>3914130</v>
      </c>
      <c r="I2306" s="2">
        <v>804</v>
      </c>
      <c r="J2306" s="2">
        <v>4567947</v>
      </c>
      <c r="K2306" s="2">
        <v>545596</v>
      </c>
      <c r="L2306" s="2">
        <v>1042</v>
      </c>
    </row>
    <row r="2307" spans="1:12">
      <c r="A2307" s="2">
        <v>1997</v>
      </c>
      <c r="B2307" s="2">
        <v>3</v>
      </c>
      <c r="C2307" s="2" t="s">
        <v>197</v>
      </c>
      <c r="D2307" s="2" t="s">
        <v>269</v>
      </c>
      <c r="E2307" s="2" t="s">
        <v>288</v>
      </c>
      <c r="F2307" s="2">
        <v>55202</v>
      </c>
      <c r="G2307" s="2">
        <v>24</v>
      </c>
      <c r="H2307" s="2">
        <v>0</v>
      </c>
      <c r="I2307" s="2">
        <v>0</v>
      </c>
      <c r="J2307" s="2">
        <v>55202</v>
      </c>
      <c r="K2307" s="2">
        <v>19390</v>
      </c>
      <c r="L2307" s="2">
        <v>40</v>
      </c>
    </row>
    <row r="2308" spans="1:12">
      <c r="A2308" s="2">
        <v>1997</v>
      </c>
      <c r="B2308" s="2">
        <v>3</v>
      </c>
      <c r="C2308" s="2" t="s">
        <v>197</v>
      </c>
      <c r="D2308" s="2" t="s">
        <v>269</v>
      </c>
      <c r="E2308" s="2" t="s">
        <v>132</v>
      </c>
      <c r="F2308" s="2">
        <v>0</v>
      </c>
      <c r="G2308" s="2">
        <v>0</v>
      </c>
      <c r="H2308" s="2">
        <v>308449</v>
      </c>
      <c r="I2308" s="2">
        <v>126</v>
      </c>
      <c r="J2308" s="2">
        <v>308449</v>
      </c>
      <c r="K2308" s="2">
        <v>68943</v>
      </c>
      <c r="L2308" s="2">
        <v>138</v>
      </c>
    </row>
    <row r="2309" spans="1:12">
      <c r="A2309" s="2">
        <v>1997</v>
      </c>
      <c r="B2309" s="2">
        <v>3</v>
      </c>
      <c r="C2309" s="2" t="s">
        <v>197</v>
      </c>
      <c r="D2309" s="2" t="s">
        <v>109</v>
      </c>
      <c r="E2309" s="2" t="s">
        <v>132</v>
      </c>
      <c r="F2309" s="2">
        <v>0</v>
      </c>
      <c r="G2309" s="2">
        <v>0</v>
      </c>
      <c r="H2309" s="2">
        <v>6892483</v>
      </c>
      <c r="I2309" s="2">
        <v>1318</v>
      </c>
      <c r="J2309" s="2">
        <v>6892483</v>
      </c>
      <c r="K2309" s="2">
        <v>819518</v>
      </c>
      <c r="L2309" s="2">
        <v>1541</v>
      </c>
    </row>
    <row r="2310" spans="1:12">
      <c r="A2310" s="2">
        <v>1997</v>
      </c>
      <c r="B2310" s="2">
        <v>3</v>
      </c>
      <c r="C2310" s="2" t="s">
        <v>197</v>
      </c>
      <c r="D2310" s="2" t="s">
        <v>110</v>
      </c>
      <c r="E2310" s="2" t="s">
        <v>288</v>
      </c>
      <c r="F2310" s="2">
        <v>2247021</v>
      </c>
      <c r="G2310" s="2">
        <v>609</v>
      </c>
      <c r="H2310" s="2">
        <v>84085</v>
      </c>
      <c r="I2310" s="2">
        <v>21</v>
      </c>
      <c r="J2310" s="2">
        <v>2331106</v>
      </c>
      <c r="K2310" s="2">
        <v>424835</v>
      </c>
      <c r="L2310" s="2">
        <v>825</v>
      </c>
    </row>
    <row r="2311" spans="1:12">
      <c r="A2311" s="2">
        <v>1997</v>
      </c>
      <c r="B2311" s="2">
        <v>3</v>
      </c>
      <c r="C2311" s="2" t="s">
        <v>197</v>
      </c>
      <c r="D2311" s="2" t="s">
        <v>110</v>
      </c>
      <c r="E2311" s="2" t="s">
        <v>133</v>
      </c>
      <c r="F2311" s="2">
        <v>6097357</v>
      </c>
      <c r="G2311" s="2">
        <v>1597</v>
      </c>
      <c r="H2311" s="2">
        <v>0</v>
      </c>
      <c r="I2311" s="2">
        <v>0</v>
      </c>
      <c r="J2311" s="2">
        <v>6186349</v>
      </c>
      <c r="K2311" s="2">
        <v>1086940</v>
      </c>
      <c r="L2311" s="2">
        <v>2075</v>
      </c>
    </row>
    <row r="2312" spans="1:12">
      <c r="A2312" s="2">
        <v>1997</v>
      </c>
      <c r="B2312" s="2">
        <v>4</v>
      </c>
      <c r="E2312" s="2" t="s">
        <v>115</v>
      </c>
      <c r="F2312" s="2">
        <v>0</v>
      </c>
      <c r="G2312" s="2">
        <v>0</v>
      </c>
      <c r="H2312" s="2">
        <v>0</v>
      </c>
      <c r="I2312" s="2">
        <v>0</v>
      </c>
      <c r="J2312" s="2">
        <v>0</v>
      </c>
      <c r="K2312" s="2">
        <v>1</v>
      </c>
      <c r="L2312" s="2">
        <v>1</v>
      </c>
    </row>
    <row r="2313" spans="1:12">
      <c r="A2313" s="2">
        <v>1997</v>
      </c>
      <c r="B2313" s="2">
        <v>4</v>
      </c>
      <c r="C2313" s="2" t="s">
        <v>277</v>
      </c>
      <c r="D2313" s="2" t="s">
        <v>278</v>
      </c>
      <c r="E2313" s="2" t="s">
        <v>113</v>
      </c>
      <c r="F2313" s="2">
        <v>17136389</v>
      </c>
      <c r="G2313" s="2">
        <v>7393</v>
      </c>
      <c r="H2313" s="2">
        <v>12195639</v>
      </c>
      <c r="I2313" s="2">
        <v>3813</v>
      </c>
      <c r="J2313" s="2">
        <v>30235773</v>
      </c>
      <c r="K2313" s="2">
        <v>8182890</v>
      </c>
      <c r="L2313" s="2">
        <v>14519</v>
      </c>
    </row>
    <row r="2314" spans="1:12">
      <c r="A2314" s="2">
        <v>1997</v>
      </c>
      <c r="B2314" s="2">
        <v>4</v>
      </c>
      <c r="C2314" s="2" t="s">
        <v>277</v>
      </c>
      <c r="D2314" s="2" t="s">
        <v>278</v>
      </c>
      <c r="E2314" s="2" t="s">
        <v>114</v>
      </c>
      <c r="F2314" s="2">
        <v>236457</v>
      </c>
      <c r="G2314" s="2">
        <v>184</v>
      </c>
      <c r="H2314" s="2">
        <v>303384</v>
      </c>
      <c r="I2314" s="2">
        <v>150</v>
      </c>
      <c r="J2314" s="2">
        <v>594148</v>
      </c>
      <c r="K2314" s="2">
        <v>270500</v>
      </c>
      <c r="L2314" s="2">
        <v>477</v>
      </c>
    </row>
    <row r="2315" spans="1:12">
      <c r="A2315" s="2">
        <v>1997</v>
      </c>
      <c r="B2315" s="2">
        <v>4</v>
      </c>
      <c r="C2315" s="2" t="s">
        <v>277</v>
      </c>
      <c r="D2315" s="2" t="s">
        <v>278</v>
      </c>
      <c r="E2315" s="2" t="s">
        <v>115</v>
      </c>
      <c r="F2315" s="2">
        <v>6901062</v>
      </c>
      <c r="G2315" s="2">
        <v>3762</v>
      </c>
      <c r="H2315" s="2">
        <v>2105866</v>
      </c>
      <c r="I2315" s="2">
        <v>917</v>
      </c>
      <c r="J2315" s="2">
        <v>9081143</v>
      </c>
      <c r="K2315" s="2">
        <v>3344916</v>
      </c>
      <c r="L2315" s="2">
        <v>6356</v>
      </c>
    </row>
    <row r="2316" spans="1:12">
      <c r="A2316" s="2">
        <v>1997</v>
      </c>
      <c r="B2316" s="2">
        <v>4</v>
      </c>
      <c r="C2316" s="2" t="s">
        <v>277</v>
      </c>
      <c r="D2316" s="2" t="s">
        <v>278</v>
      </c>
      <c r="E2316" s="2" t="s">
        <v>325</v>
      </c>
      <c r="F2316" s="2">
        <v>19252301</v>
      </c>
      <c r="G2316" s="2">
        <v>7316</v>
      </c>
      <c r="H2316" s="2">
        <v>11781796</v>
      </c>
      <c r="I2316" s="2">
        <v>3214</v>
      </c>
      <c r="J2316" s="2">
        <v>31427123</v>
      </c>
      <c r="K2316" s="2">
        <v>7351788</v>
      </c>
      <c r="L2316" s="2">
        <v>13564</v>
      </c>
    </row>
    <row r="2317" spans="1:12">
      <c r="A2317" s="2">
        <v>1997</v>
      </c>
      <c r="B2317" s="2">
        <v>4</v>
      </c>
      <c r="C2317" s="2" t="s">
        <v>277</v>
      </c>
      <c r="D2317" s="2" t="s">
        <v>279</v>
      </c>
      <c r="E2317" s="2" t="s">
        <v>116</v>
      </c>
      <c r="F2317" s="2">
        <v>705648</v>
      </c>
      <c r="G2317" s="2">
        <v>248</v>
      </c>
      <c r="H2317" s="2">
        <v>203985</v>
      </c>
      <c r="I2317" s="2">
        <v>165</v>
      </c>
      <c r="J2317" s="2">
        <v>909633</v>
      </c>
      <c r="K2317" s="2">
        <v>246198</v>
      </c>
      <c r="L2317" s="2">
        <v>489</v>
      </c>
    </row>
    <row r="2318" spans="1:12">
      <c r="A2318" s="2">
        <v>1997</v>
      </c>
      <c r="B2318" s="2">
        <v>4</v>
      </c>
      <c r="C2318" s="2" t="s">
        <v>277</v>
      </c>
      <c r="D2318" s="2" t="s">
        <v>279</v>
      </c>
      <c r="E2318" s="2" t="s">
        <v>117</v>
      </c>
      <c r="F2318" s="2">
        <v>4469858</v>
      </c>
      <c r="G2318" s="2">
        <v>1382</v>
      </c>
      <c r="H2318" s="2">
        <v>3494593</v>
      </c>
      <c r="I2318" s="2">
        <v>1255</v>
      </c>
      <c r="J2318" s="2">
        <v>8137817</v>
      </c>
      <c r="K2318" s="2">
        <v>2101532</v>
      </c>
      <c r="L2318" s="2">
        <v>3608</v>
      </c>
    </row>
    <row r="2319" spans="1:12">
      <c r="A2319" s="2">
        <v>1997</v>
      </c>
      <c r="B2319" s="2">
        <v>4</v>
      </c>
      <c r="C2319" s="2" t="s">
        <v>277</v>
      </c>
      <c r="D2319" s="2" t="s">
        <v>279</v>
      </c>
      <c r="E2319" s="2" t="s">
        <v>112</v>
      </c>
      <c r="F2319" s="2">
        <v>13341041</v>
      </c>
      <c r="G2319" s="2">
        <v>4561</v>
      </c>
      <c r="H2319" s="2">
        <v>4473210</v>
      </c>
      <c r="I2319" s="2">
        <v>2041</v>
      </c>
      <c r="J2319" s="2">
        <v>17996355</v>
      </c>
      <c r="K2319" s="2">
        <v>4611116</v>
      </c>
      <c r="L2319" s="2">
        <v>8469</v>
      </c>
    </row>
    <row r="2320" spans="1:12">
      <c r="A2320" s="2">
        <v>1997</v>
      </c>
      <c r="B2320" s="2">
        <v>4</v>
      </c>
      <c r="C2320" s="2" t="s">
        <v>277</v>
      </c>
      <c r="D2320" s="2" t="s">
        <v>279</v>
      </c>
      <c r="E2320" s="2" t="s">
        <v>325</v>
      </c>
      <c r="F2320" s="2">
        <v>9694930</v>
      </c>
      <c r="G2320" s="2">
        <v>3364</v>
      </c>
      <c r="H2320" s="2">
        <v>1390684</v>
      </c>
      <c r="I2320" s="2">
        <v>473</v>
      </c>
      <c r="J2320" s="2">
        <v>11092560</v>
      </c>
      <c r="K2320" s="2">
        <v>2577643</v>
      </c>
      <c r="L2320" s="2">
        <v>4750</v>
      </c>
    </row>
    <row r="2321" spans="1:12">
      <c r="A2321" s="2">
        <v>1997</v>
      </c>
      <c r="B2321" s="2">
        <v>4</v>
      </c>
      <c r="C2321" s="2" t="s">
        <v>277</v>
      </c>
      <c r="D2321" s="2" t="s">
        <v>280</v>
      </c>
      <c r="E2321" s="2" t="s">
        <v>112</v>
      </c>
      <c r="F2321" s="2">
        <v>114316</v>
      </c>
      <c r="G2321" s="2">
        <v>165</v>
      </c>
      <c r="H2321" s="2">
        <v>547009</v>
      </c>
      <c r="I2321" s="2">
        <v>643</v>
      </c>
      <c r="J2321" s="2">
        <v>1377525</v>
      </c>
      <c r="K2321" s="2">
        <v>871487</v>
      </c>
      <c r="L2321" s="2">
        <v>1803</v>
      </c>
    </row>
    <row r="2322" spans="1:12">
      <c r="A2322" s="2">
        <v>1997</v>
      </c>
      <c r="B2322" s="2">
        <v>4</v>
      </c>
      <c r="C2322" s="2" t="s">
        <v>277</v>
      </c>
      <c r="D2322" s="2" t="s">
        <v>281</v>
      </c>
      <c r="E2322" s="2" t="s">
        <v>287</v>
      </c>
      <c r="F2322" s="2">
        <v>4283974</v>
      </c>
      <c r="G2322" s="2">
        <v>3224</v>
      </c>
      <c r="H2322" s="2">
        <v>1418053</v>
      </c>
      <c r="I2322" s="2">
        <v>828</v>
      </c>
      <c r="J2322" s="2">
        <v>5719981</v>
      </c>
      <c r="K2322" s="2">
        <v>2619944</v>
      </c>
      <c r="L2322" s="2">
        <v>5029</v>
      </c>
    </row>
    <row r="2323" spans="1:12">
      <c r="A2323" s="2">
        <v>1997</v>
      </c>
      <c r="B2323" s="2">
        <v>4</v>
      </c>
      <c r="C2323" s="2" t="s">
        <v>277</v>
      </c>
      <c r="D2323" s="2" t="s">
        <v>281</v>
      </c>
      <c r="E2323" s="2" t="s">
        <v>114</v>
      </c>
      <c r="F2323" s="2">
        <v>0</v>
      </c>
      <c r="G2323" s="2">
        <v>8</v>
      </c>
      <c r="H2323" s="2">
        <v>153454</v>
      </c>
      <c r="I2323" s="2">
        <v>71</v>
      </c>
      <c r="J2323" s="2">
        <v>153454</v>
      </c>
      <c r="K2323" s="2">
        <v>49870</v>
      </c>
      <c r="L2323" s="2">
        <v>88</v>
      </c>
    </row>
    <row r="2324" spans="1:12">
      <c r="A2324" s="2">
        <v>1997</v>
      </c>
      <c r="B2324" s="2">
        <v>4</v>
      </c>
      <c r="C2324" s="2" t="s">
        <v>328</v>
      </c>
      <c r="D2324" s="2" t="s">
        <v>173</v>
      </c>
      <c r="E2324" s="2" t="s">
        <v>119</v>
      </c>
      <c r="F2324" s="2">
        <v>0</v>
      </c>
      <c r="G2324" s="2">
        <v>1</v>
      </c>
      <c r="H2324" s="2">
        <v>6478</v>
      </c>
      <c r="I2324" s="2">
        <v>8</v>
      </c>
      <c r="J2324" s="2">
        <v>10978</v>
      </c>
      <c r="K2324" s="2">
        <v>7311</v>
      </c>
      <c r="L2324" s="2">
        <v>14</v>
      </c>
    </row>
    <row r="2325" spans="1:12">
      <c r="A2325" s="2">
        <v>1997</v>
      </c>
      <c r="B2325" s="2">
        <v>4</v>
      </c>
      <c r="C2325" s="2" t="s">
        <v>328</v>
      </c>
      <c r="D2325" s="2" t="s">
        <v>181</v>
      </c>
      <c r="E2325" s="2" t="s">
        <v>120</v>
      </c>
      <c r="F2325" s="2">
        <v>0</v>
      </c>
      <c r="G2325" s="2">
        <v>0</v>
      </c>
      <c r="H2325" s="2">
        <v>794220</v>
      </c>
      <c r="I2325" s="2">
        <v>149</v>
      </c>
      <c r="J2325" s="2">
        <v>794220</v>
      </c>
      <c r="K2325" s="2">
        <v>82108</v>
      </c>
      <c r="L2325" s="2">
        <v>162</v>
      </c>
    </row>
    <row r="2326" spans="1:12">
      <c r="A2326" s="2">
        <v>1997</v>
      </c>
      <c r="B2326" s="2">
        <v>4</v>
      </c>
      <c r="C2326" s="2" t="s">
        <v>328</v>
      </c>
      <c r="D2326" s="2" t="s">
        <v>181</v>
      </c>
      <c r="E2326" s="2" t="s">
        <v>286</v>
      </c>
      <c r="F2326" s="2">
        <v>0</v>
      </c>
      <c r="G2326" s="2">
        <v>0</v>
      </c>
      <c r="H2326" s="2">
        <v>13186178</v>
      </c>
      <c r="I2326" s="2">
        <v>2382</v>
      </c>
      <c r="J2326" s="2">
        <v>13186178</v>
      </c>
      <c r="K2326" s="2">
        <v>1315235</v>
      </c>
      <c r="L2326" s="2">
        <v>2549</v>
      </c>
    </row>
    <row r="2327" spans="1:12">
      <c r="A2327" s="2">
        <v>1997</v>
      </c>
      <c r="B2327" s="2">
        <v>4</v>
      </c>
      <c r="C2327" s="2" t="s">
        <v>182</v>
      </c>
      <c r="D2327" s="2" t="s">
        <v>183</v>
      </c>
      <c r="E2327" s="2" t="s">
        <v>121</v>
      </c>
      <c r="F2327" s="2">
        <v>8712820</v>
      </c>
      <c r="G2327" s="2">
        <v>3104</v>
      </c>
      <c r="H2327" s="2">
        <v>1102000</v>
      </c>
      <c r="I2327" s="2">
        <v>511</v>
      </c>
      <c r="J2327" s="2">
        <v>9878758</v>
      </c>
      <c r="K2327" s="2">
        <v>2458446</v>
      </c>
      <c r="L2327" s="2">
        <v>4597</v>
      </c>
    </row>
    <row r="2328" spans="1:12">
      <c r="A2328" s="2">
        <v>1997</v>
      </c>
      <c r="B2328" s="2">
        <v>4</v>
      </c>
      <c r="C2328" s="2" t="s">
        <v>182</v>
      </c>
      <c r="D2328" s="2" t="s">
        <v>183</v>
      </c>
      <c r="E2328" s="2" t="s">
        <v>289</v>
      </c>
      <c r="F2328" s="2">
        <v>873407</v>
      </c>
      <c r="G2328" s="2">
        <v>315</v>
      </c>
      <c r="H2328" s="2">
        <v>8418157</v>
      </c>
      <c r="I2328" s="2">
        <v>2288</v>
      </c>
      <c r="J2328" s="2">
        <v>9317297</v>
      </c>
      <c r="K2328" s="2">
        <v>1803927</v>
      </c>
      <c r="L2328" s="2">
        <v>3086</v>
      </c>
    </row>
    <row r="2329" spans="1:12">
      <c r="A2329" s="2">
        <v>1997</v>
      </c>
      <c r="B2329" s="2">
        <v>4</v>
      </c>
      <c r="C2329" s="2" t="s">
        <v>182</v>
      </c>
      <c r="D2329" s="2" t="s">
        <v>183</v>
      </c>
      <c r="E2329" s="2" t="s">
        <v>113</v>
      </c>
      <c r="F2329" s="2">
        <v>6645447</v>
      </c>
      <c r="G2329" s="2">
        <v>2292</v>
      </c>
      <c r="H2329" s="2">
        <v>1740811</v>
      </c>
      <c r="I2329" s="2">
        <v>414</v>
      </c>
      <c r="J2329" s="2">
        <v>8449046</v>
      </c>
      <c r="K2329" s="2">
        <v>1957664</v>
      </c>
      <c r="L2329" s="2">
        <v>3347</v>
      </c>
    </row>
    <row r="2330" spans="1:12">
      <c r="A2330" s="2">
        <v>1997</v>
      </c>
      <c r="B2330" s="2">
        <v>4</v>
      </c>
      <c r="C2330" s="2" t="s">
        <v>182</v>
      </c>
      <c r="D2330" s="2" t="s">
        <v>184</v>
      </c>
      <c r="E2330" s="2" t="s">
        <v>123</v>
      </c>
      <c r="F2330" s="2">
        <v>0</v>
      </c>
      <c r="G2330" s="2">
        <v>0</v>
      </c>
      <c r="H2330" s="2">
        <v>89266</v>
      </c>
      <c r="I2330" s="2">
        <v>26</v>
      </c>
      <c r="J2330" s="2">
        <v>89266</v>
      </c>
      <c r="K2330" s="2">
        <v>13588</v>
      </c>
      <c r="L2330" s="2">
        <v>26</v>
      </c>
    </row>
    <row r="2331" spans="1:12">
      <c r="A2331" s="2">
        <v>1997</v>
      </c>
      <c r="B2331" s="2">
        <v>4</v>
      </c>
      <c r="C2331" s="2" t="s">
        <v>182</v>
      </c>
      <c r="D2331" s="2" t="s">
        <v>184</v>
      </c>
      <c r="E2331" s="2" t="s">
        <v>124</v>
      </c>
      <c r="F2331" s="2">
        <v>0</v>
      </c>
      <c r="G2331" s="2">
        <v>0</v>
      </c>
      <c r="H2331" s="2">
        <v>91380</v>
      </c>
      <c r="I2331" s="2">
        <v>131</v>
      </c>
      <c r="J2331" s="2">
        <v>91380</v>
      </c>
      <c r="K2331" s="2">
        <v>68339</v>
      </c>
      <c r="L2331" s="2">
        <v>135</v>
      </c>
    </row>
    <row r="2332" spans="1:12">
      <c r="A2332" s="2">
        <v>1997</v>
      </c>
      <c r="B2332" s="2">
        <v>4</v>
      </c>
      <c r="C2332" s="2" t="s">
        <v>182</v>
      </c>
      <c r="D2332" s="2" t="s">
        <v>184</v>
      </c>
      <c r="E2332" s="2" t="s">
        <v>125</v>
      </c>
      <c r="F2332" s="2">
        <v>61100</v>
      </c>
      <c r="G2332" s="2">
        <v>30</v>
      </c>
      <c r="H2332" s="2">
        <v>345694</v>
      </c>
      <c r="I2332" s="2">
        <v>175</v>
      </c>
      <c r="J2332" s="2">
        <v>406794</v>
      </c>
      <c r="K2332" s="2">
        <v>144888</v>
      </c>
      <c r="L2332" s="2">
        <v>217</v>
      </c>
    </row>
    <row r="2333" spans="1:12">
      <c r="A2333" s="2">
        <v>1997</v>
      </c>
      <c r="B2333" s="2">
        <v>4</v>
      </c>
      <c r="C2333" s="2" t="s">
        <v>190</v>
      </c>
      <c r="D2333" s="2" t="s">
        <v>191</v>
      </c>
      <c r="E2333" s="2" t="s">
        <v>126</v>
      </c>
      <c r="F2333" s="2">
        <v>0</v>
      </c>
      <c r="G2333" s="2">
        <v>0</v>
      </c>
      <c r="H2333" s="2">
        <v>63029</v>
      </c>
      <c r="I2333" s="2">
        <v>6</v>
      </c>
      <c r="J2333" s="2">
        <v>63029</v>
      </c>
      <c r="K2333" s="2">
        <v>3980</v>
      </c>
      <c r="L2333" s="2">
        <v>9</v>
      </c>
    </row>
    <row r="2334" spans="1:12">
      <c r="A2334" s="2">
        <v>1997</v>
      </c>
      <c r="B2334" s="2">
        <v>4</v>
      </c>
      <c r="C2334" s="2" t="s">
        <v>190</v>
      </c>
      <c r="D2334" s="2" t="s">
        <v>191</v>
      </c>
      <c r="E2334" s="2" t="s">
        <v>127</v>
      </c>
      <c r="F2334" s="2">
        <v>0</v>
      </c>
      <c r="G2334" s="2">
        <v>0</v>
      </c>
      <c r="H2334" s="2">
        <v>7756611</v>
      </c>
      <c r="I2334" s="2">
        <v>902</v>
      </c>
      <c r="J2334" s="2">
        <v>7756611</v>
      </c>
      <c r="K2334" s="2">
        <v>430889</v>
      </c>
      <c r="L2334" s="2">
        <v>939</v>
      </c>
    </row>
    <row r="2335" spans="1:12">
      <c r="A2335" s="2">
        <v>1997</v>
      </c>
      <c r="B2335" s="2">
        <v>4</v>
      </c>
      <c r="C2335" s="2" t="s">
        <v>190</v>
      </c>
      <c r="D2335" s="2" t="s">
        <v>186</v>
      </c>
      <c r="E2335" s="2" t="s">
        <v>126</v>
      </c>
      <c r="F2335" s="2">
        <v>0</v>
      </c>
      <c r="G2335" s="2">
        <v>0</v>
      </c>
      <c r="H2335" s="2">
        <v>11721055</v>
      </c>
      <c r="I2335" s="2">
        <v>765</v>
      </c>
      <c r="J2335" s="2">
        <v>11721055</v>
      </c>
      <c r="K2335" s="2">
        <v>469326</v>
      </c>
      <c r="L2335" s="2">
        <v>933</v>
      </c>
    </row>
    <row r="2336" spans="1:12">
      <c r="A2336" s="2">
        <v>1997</v>
      </c>
      <c r="B2336" s="2">
        <v>4</v>
      </c>
      <c r="C2336" s="2" t="s">
        <v>190</v>
      </c>
      <c r="D2336" s="2" t="s">
        <v>186</v>
      </c>
      <c r="E2336" s="2" t="s">
        <v>128</v>
      </c>
      <c r="F2336" s="2">
        <v>0</v>
      </c>
      <c r="G2336" s="2">
        <v>0</v>
      </c>
      <c r="H2336" s="2">
        <v>66414496</v>
      </c>
      <c r="I2336" s="2">
        <v>2744</v>
      </c>
      <c r="J2336" s="2">
        <v>66414496</v>
      </c>
      <c r="K2336" s="2">
        <v>1616230</v>
      </c>
      <c r="L2336" s="2">
        <v>3156</v>
      </c>
    </row>
    <row r="2337" spans="1:12">
      <c r="A2337" s="2">
        <v>1997</v>
      </c>
      <c r="B2337" s="2">
        <v>4</v>
      </c>
      <c r="C2337" s="2" t="s">
        <v>187</v>
      </c>
      <c r="D2337" s="2" t="s">
        <v>195</v>
      </c>
      <c r="E2337" s="2" t="s">
        <v>129</v>
      </c>
      <c r="F2337" s="2">
        <v>0</v>
      </c>
      <c r="G2337" s="2">
        <v>0</v>
      </c>
      <c r="H2337" s="2">
        <v>435316</v>
      </c>
      <c r="I2337" s="2">
        <v>95</v>
      </c>
      <c r="J2337" s="2">
        <v>435316</v>
      </c>
      <c r="K2337" s="2">
        <v>73802</v>
      </c>
      <c r="L2337" s="2">
        <v>117</v>
      </c>
    </row>
    <row r="2338" spans="1:12">
      <c r="A2338" s="2">
        <v>1997</v>
      </c>
      <c r="B2338" s="2">
        <v>4</v>
      </c>
      <c r="C2338" s="2" t="s">
        <v>187</v>
      </c>
      <c r="D2338" s="2" t="s">
        <v>196</v>
      </c>
      <c r="E2338" s="2" t="s">
        <v>136</v>
      </c>
      <c r="F2338" s="2">
        <v>0</v>
      </c>
      <c r="G2338" s="2">
        <v>0</v>
      </c>
      <c r="H2338" s="2">
        <v>65437</v>
      </c>
      <c r="I2338" s="2">
        <v>28</v>
      </c>
      <c r="J2338" s="2">
        <v>65437</v>
      </c>
      <c r="K2338" s="2">
        <v>9227</v>
      </c>
      <c r="L2338" s="2">
        <v>62</v>
      </c>
    </row>
    <row r="2339" spans="1:12">
      <c r="A2339" s="2">
        <v>1997</v>
      </c>
      <c r="B2339" s="2">
        <v>4</v>
      </c>
      <c r="C2339" s="2" t="s">
        <v>187</v>
      </c>
      <c r="D2339" s="2" t="s">
        <v>196</v>
      </c>
      <c r="E2339" s="2" t="s">
        <v>130</v>
      </c>
      <c r="F2339" s="2">
        <v>0</v>
      </c>
      <c r="G2339" s="2">
        <v>0</v>
      </c>
      <c r="H2339" s="2">
        <v>1294091</v>
      </c>
      <c r="I2339" s="2">
        <v>484</v>
      </c>
      <c r="J2339" s="2">
        <v>1294091</v>
      </c>
      <c r="K2339" s="2">
        <v>294741</v>
      </c>
      <c r="L2339" s="2">
        <v>604</v>
      </c>
    </row>
    <row r="2340" spans="1:12">
      <c r="A2340" s="2">
        <v>1997</v>
      </c>
      <c r="B2340" s="2">
        <v>4</v>
      </c>
      <c r="C2340" s="2" t="s">
        <v>197</v>
      </c>
      <c r="D2340" s="2" t="s">
        <v>11</v>
      </c>
      <c r="E2340" s="2" t="s">
        <v>131</v>
      </c>
      <c r="F2340" s="2">
        <v>0</v>
      </c>
      <c r="G2340" s="2">
        <v>0</v>
      </c>
      <c r="H2340" s="2">
        <v>3198067</v>
      </c>
      <c r="I2340" s="2">
        <v>590</v>
      </c>
      <c r="J2340" s="2">
        <v>3198067</v>
      </c>
      <c r="K2340" s="2">
        <v>450935</v>
      </c>
      <c r="L2340" s="2">
        <v>757</v>
      </c>
    </row>
    <row r="2341" spans="1:12">
      <c r="A2341" s="2">
        <v>1997</v>
      </c>
      <c r="B2341" s="2">
        <v>4</v>
      </c>
      <c r="C2341" s="2" t="s">
        <v>197</v>
      </c>
      <c r="D2341" s="2" t="s">
        <v>268</v>
      </c>
      <c r="E2341" s="2" t="s">
        <v>288</v>
      </c>
      <c r="F2341" s="2">
        <v>1298777</v>
      </c>
      <c r="G2341" s="2">
        <v>300</v>
      </c>
      <c r="H2341" s="2">
        <v>2258888</v>
      </c>
      <c r="I2341" s="2">
        <v>523</v>
      </c>
      <c r="J2341" s="2">
        <v>3557665</v>
      </c>
      <c r="K2341" s="2">
        <v>507391</v>
      </c>
      <c r="L2341" s="2">
        <v>958</v>
      </c>
    </row>
    <row r="2342" spans="1:12">
      <c r="A2342" s="2">
        <v>1997</v>
      </c>
      <c r="B2342" s="2">
        <v>4</v>
      </c>
      <c r="C2342" s="2" t="s">
        <v>197</v>
      </c>
      <c r="D2342" s="2" t="s">
        <v>268</v>
      </c>
      <c r="E2342" s="2" t="s">
        <v>128</v>
      </c>
      <c r="F2342" s="2">
        <v>701327</v>
      </c>
      <c r="G2342" s="2">
        <v>113</v>
      </c>
      <c r="H2342" s="2">
        <v>3815484</v>
      </c>
      <c r="I2342" s="2">
        <v>808</v>
      </c>
      <c r="J2342" s="2">
        <v>4516811</v>
      </c>
      <c r="K2342" s="2">
        <v>531862</v>
      </c>
      <c r="L2342" s="2">
        <v>1054</v>
      </c>
    </row>
    <row r="2343" spans="1:12">
      <c r="A2343" s="2">
        <v>1997</v>
      </c>
      <c r="B2343" s="2">
        <v>4</v>
      </c>
      <c r="C2343" s="2" t="s">
        <v>197</v>
      </c>
      <c r="D2343" s="2" t="s">
        <v>269</v>
      </c>
      <c r="E2343" s="2" t="s">
        <v>288</v>
      </c>
      <c r="F2343" s="2">
        <v>59654</v>
      </c>
      <c r="G2343" s="2">
        <v>25</v>
      </c>
      <c r="H2343" s="2">
        <v>0</v>
      </c>
      <c r="I2343" s="2">
        <v>0</v>
      </c>
      <c r="J2343" s="2">
        <v>59654</v>
      </c>
      <c r="K2343" s="2">
        <v>18409</v>
      </c>
      <c r="L2343" s="2">
        <v>42</v>
      </c>
    </row>
    <row r="2344" spans="1:12">
      <c r="A2344" s="2">
        <v>1997</v>
      </c>
      <c r="B2344" s="2">
        <v>4</v>
      </c>
      <c r="C2344" s="2" t="s">
        <v>197</v>
      </c>
      <c r="D2344" s="2" t="s">
        <v>269</v>
      </c>
      <c r="E2344" s="2" t="s">
        <v>132</v>
      </c>
      <c r="F2344" s="2">
        <v>0</v>
      </c>
      <c r="G2344" s="2">
        <v>0</v>
      </c>
      <c r="H2344" s="2">
        <v>246663</v>
      </c>
      <c r="I2344" s="2">
        <v>127</v>
      </c>
      <c r="J2344" s="2">
        <v>246663</v>
      </c>
      <c r="K2344" s="2">
        <v>69601</v>
      </c>
      <c r="L2344" s="2">
        <v>138</v>
      </c>
    </row>
    <row r="2345" spans="1:12">
      <c r="A2345" s="2">
        <v>1997</v>
      </c>
      <c r="B2345" s="2">
        <v>4</v>
      </c>
      <c r="C2345" s="2" t="s">
        <v>197</v>
      </c>
      <c r="D2345" s="2" t="s">
        <v>109</v>
      </c>
      <c r="E2345" s="2" t="s">
        <v>132</v>
      </c>
      <c r="F2345" s="2">
        <v>0</v>
      </c>
      <c r="G2345" s="2">
        <v>0</v>
      </c>
      <c r="H2345" s="2">
        <v>5911132</v>
      </c>
      <c r="I2345" s="2">
        <v>1277</v>
      </c>
      <c r="J2345" s="2">
        <v>5911132</v>
      </c>
      <c r="K2345" s="2">
        <v>750449</v>
      </c>
      <c r="L2345" s="2">
        <v>1500</v>
      </c>
    </row>
    <row r="2346" spans="1:12">
      <c r="A2346" s="2">
        <v>1997</v>
      </c>
      <c r="B2346" s="2">
        <v>4</v>
      </c>
      <c r="C2346" s="2" t="s">
        <v>197</v>
      </c>
      <c r="D2346" s="2" t="s">
        <v>110</v>
      </c>
      <c r="E2346" s="2" t="s">
        <v>288</v>
      </c>
      <c r="F2346" s="2">
        <v>2033450</v>
      </c>
      <c r="G2346" s="2">
        <v>602</v>
      </c>
      <c r="H2346" s="2">
        <v>92664</v>
      </c>
      <c r="I2346" s="2">
        <v>23</v>
      </c>
      <c r="J2346" s="2">
        <v>2126114</v>
      </c>
      <c r="K2346" s="2">
        <v>431542</v>
      </c>
      <c r="L2346" s="2">
        <v>821</v>
      </c>
    </row>
    <row r="2347" spans="1:12">
      <c r="A2347" s="2">
        <v>1997</v>
      </c>
      <c r="B2347" s="2">
        <v>4</v>
      </c>
      <c r="C2347" s="2" t="s">
        <v>197</v>
      </c>
      <c r="D2347" s="2" t="s">
        <v>110</v>
      </c>
      <c r="E2347" s="2" t="s">
        <v>133</v>
      </c>
      <c r="F2347" s="2">
        <v>6627748</v>
      </c>
      <c r="G2347" s="2">
        <v>1598</v>
      </c>
      <c r="H2347" s="2">
        <v>0</v>
      </c>
      <c r="I2347" s="2">
        <v>0</v>
      </c>
      <c r="J2347" s="2">
        <v>6739561</v>
      </c>
      <c r="K2347" s="2">
        <v>1055460</v>
      </c>
      <c r="L2347" s="2">
        <v>2047</v>
      </c>
    </row>
    <row r="2348" spans="1:12">
      <c r="A2348" s="2">
        <v>1998</v>
      </c>
      <c r="B2348" s="2">
        <v>1</v>
      </c>
      <c r="E2348" s="2" t="s">
        <v>115</v>
      </c>
      <c r="F2348" s="2">
        <v>0</v>
      </c>
      <c r="G2348" s="2">
        <v>0</v>
      </c>
      <c r="H2348" s="2">
        <v>0</v>
      </c>
      <c r="I2348" s="2">
        <v>0</v>
      </c>
      <c r="J2348" s="2">
        <v>0</v>
      </c>
      <c r="K2348" s="2">
        <v>2</v>
      </c>
      <c r="L2348" s="2">
        <v>1</v>
      </c>
    </row>
    <row r="2349" spans="1:12">
      <c r="A2349" s="2">
        <v>1998</v>
      </c>
      <c r="B2349" s="2">
        <v>1</v>
      </c>
      <c r="C2349" s="2" t="s">
        <v>277</v>
      </c>
      <c r="D2349" s="2" t="s">
        <v>278</v>
      </c>
      <c r="E2349" s="2" t="s">
        <v>113</v>
      </c>
      <c r="F2349" s="2">
        <v>18076096</v>
      </c>
      <c r="G2349" s="2">
        <v>7302</v>
      </c>
      <c r="H2349" s="2">
        <v>11862685</v>
      </c>
      <c r="I2349" s="2">
        <v>3737</v>
      </c>
      <c r="J2349" s="2">
        <v>30672684</v>
      </c>
      <c r="K2349" s="2">
        <v>8250954</v>
      </c>
      <c r="L2349" s="2">
        <v>14236</v>
      </c>
    </row>
    <row r="2350" spans="1:12">
      <c r="A2350" s="2">
        <v>1998</v>
      </c>
      <c r="B2350" s="2">
        <v>1</v>
      </c>
      <c r="C2350" s="2" t="s">
        <v>277</v>
      </c>
      <c r="D2350" s="2" t="s">
        <v>278</v>
      </c>
      <c r="E2350" s="2" t="s">
        <v>114</v>
      </c>
      <c r="F2350" s="2">
        <v>193917</v>
      </c>
      <c r="G2350" s="2">
        <v>166</v>
      </c>
      <c r="H2350" s="2">
        <v>298816</v>
      </c>
      <c r="I2350" s="2">
        <v>142</v>
      </c>
      <c r="J2350" s="2">
        <v>506289</v>
      </c>
      <c r="K2350" s="2">
        <v>238490</v>
      </c>
      <c r="L2350" s="2">
        <v>414</v>
      </c>
    </row>
    <row r="2351" spans="1:12">
      <c r="A2351" s="2">
        <v>1998</v>
      </c>
      <c r="B2351" s="2">
        <v>1</v>
      </c>
      <c r="C2351" s="2" t="s">
        <v>277</v>
      </c>
      <c r="D2351" s="2" t="s">
        <v>278</v>
      </c>
      <c r="E2351" s="2" t="s">
        <v>115</v>
      </c>
      <c r="F2351" s="2">
        <v>6347569</v>
      </c>
      <c r="G2351" s="2">
        <v>3515</v>
      </c>
      <c r="H2351" s="2">
        <v>1905194</v>
      </c>
      <c r="I2351" s="2">
        <v>887</v>
      </c>
      <c r="J2351" s="2">
        <v>8302105</v>
      </c>
      <c r="K2351" s="2">
        <v>3161020</v>
      </c>
      <c r="L2351" s="2">
        <v>6043</v>
      </c>
    </row>
    <row r="2352" spans="1:12">
      <c r="A2352" s="2">
        <v>1998</v>
      </c>
      <c r="B2352" s="2">
        <v>1</v>
      </c>
      <c r="C2352" s="2" t="s">
        <v>277</v>
      </c>
      <c r="D2352" s="2" t="s">
        <v>278</v>
      </c>
      <c r="E2352" s="2" t="s">
        <v>325</v>
      </c>
      <c r="F2352" s="2">
        <v>20932590</v>
      </c>
      <c r="G2352" s="2">
        <v>7082</v>
      </c>
      <c r="H2352" s="2">
        <v>11165996</v>
      </c>
      <c r="I2352" s="2">
        <v>3099</v>
      </c>
      <c r="J2352" s="2">
        <v>32482729</v>
      </c>
      <c r="K2352" s="2">
        <v>7472333</v>
      </c>
      <c r="L2352" s="2">
        <v>13234</v>
      </c>
    </row>
    <row r="2353" spans="1:12">
      <c r="A2353" s="2">
        <v>1998</v>
      </c>
      <c r="B2353" s="2">
        <v>1</v>
      </c>
      <c r="C2353" s="2" t="s">
        <v>277</v>
      </c>
      <c r="D2353" s="2" t="s">
        <v>279</v>
      </c>
      <c r="E2353" s="2" t="s">
        <v>116</v>
      </c>
      <c r="F2353" s="2">
        <v>919654</v>
      </c>
      <c r="G2353" s="2">
        <v>243</v>
      </c>
      <c r="H2353" s="2">
        <v>195143</v>
      </c>
      <c r="I2353" s="2">
        <v>163</v>
      </c>
      <c r="J2353" s="2">
        <v>1114797</v>
      </c>
      <c r="K2353" s="2">
        <v>265864</v>
      </c>
      <c r="L2353" s="2">
        <v>486</v>
      </c>
    </row>
    <row r="2354" spans="1:12">
      <c r="A2354" s="2">
        <v>1998</v>
      </c>
      <c r="B2354" s="2">
        <v>1</v>
      </c>
      <c r="C2354" s="2" t="s">
        <v>277</v>
      </c>
      <c r="D2354" s="2" t="s">
        <v>279</v>
      </c>
      <c r="E2354" s="2" t="s">
        <v>117</v>
      </c>
      <c r="F2354" s="2">
        <v>4140154</v>
      </c>
      <c r="G2354" s="2">
        <v>1409</v>
      </c>
      <c r="H2354" s="2">
        <v>3312211</v>
      </c>
      <c r="I2354" s="2">
        <v>1203</v>
      </c>
      <c r="J2354" s="2">
        <v>7595411</v>
      </c>
      <c r="K2354" s="2">
        <v>2133128</v>
      </c>
      <c r="L2354" s="2">
        <v>3514</v>
      </c>
    </row>
    <row r="2355" spans="1:12">
      <c r="A2355" s="2">
        <v>1998</v>
      </c>
      <c r="B2355" s="2">
        <v>1</v>
      </c>
      <c r="C2355" s="2" t="s">
        <v>277</v>
      </c>
      <c r="D2355" s="2" t="s">
        <v>279</v>
      </c>
      <c r="E2355" s="2" t="s">
        <v>112</v>
      </c>
      <c r="F2355" s="2">
        <v>14350105</v>
      </c>
      <c r="G2355" s="2">
        <v>4620</v>
      </c>
      <c r="H2355" s="2">
        <v>4198226</v>
      </c>
      <c r="I2355" s="2">
        <v>1989</v>
      </c>
      <c r="J2355" s="2">
        <v>18716942</v>
      </c>
      <c r="K2355" s="2">
        <v>4933325</v>
      </c>
      <c r="L2355" s="2">
        <v>8497</v>
      </c>
    </row>
    <row r="2356" spans="1:12">
      <c r="A2356" s="2">
        <v>1998</v>
      </c>
      <c r="B2356" s="2">
        <v>1</v>
      </c>
      <c r="C2356" s="2" t="s">
        <v>277</v>
      </c>
      <c r="D2356" s="2" t="s">
        <v>279</v>
      </c>
      <c r="E2356" s="2" t="s">
        <v>325</v>
      </c>
      <c r="F2356" s="2">
        <v>11413147</v>
      </c>
      <c r="G2356" s="2">
        <v>3369</v>
      </c>
      <c r="H2356" s="2">
        <v>1368412</v>
      </c>
      <c r="I2356" s="2">
        <v>462</v>
      </c>
      <c r="J2356" s="2">
        <v>12784946</v>
      </c>
      <c r="K2356" s="2">
        <v>2789032</v>
      </c>
      <c r="L2356" s="2">
        <v>4800</v>
      </c>
    </row>
    <row r="2357" spans="1:12">
      <c r="A2357" s="2">
        <v>1998</v>
      </c>
      <c r="B2357" s="2">
        <v>1</v>
      </c>
      <c r="C2357" s="2" t="s">
        <v>277</v>
      </c>
      <c r="D2357" s="2" t="s">
        <v>280</v>
      </c>
      <c r="E2357" s="2" t="s">
        <v>112</v>
      </c>
      <c r="F2357" s="2">
        <v>113127</v>
      </c>
      <c r="G2357" s="2">
        <v>172</v>
      </c>
      <c r="H2357" s="2">
        <v>519323</v>
      </c>
      <c r="I2357" s="2">
        <v>636</v>
      </c>
      <c r="J2357" s="2">
        <v>1229071</v>
      </c>
      <c r="K2357" s="2">
        <v>822411</v>
      </c>
      <c r="L2357" s="2">
        <v>1770</v>
      </c>
    </row>
    <row r="2358" spans="1:12">
      <c r="A2358" s="2">
        <v>1998</v>
      </c>
      <c r="B2358" s="2">
        <v>1</v>
      </c>
      <c r="C2358" s="2" t="s">
        <v>277</v>
      </c>
      <c r="D2358" s="2" t="s">
        <v>281</v>
      </c>
      <c r="E2358" s="2" t="s">
        <v>287</v>
      </c>
      <c r="F2358" s="2">
        <v>4846816</v>
      </c>
      <c r="G2358" s="2">
        <v>3120</v>
      </c>
      <c r="H2358" s="2">
        <v>1484555</v>
      </c>
      <c r="I2358" s="2">
        <v>860</v>
      </c>
      <c r="J2358" s="2">
        <v>6382654</v>
      </c>
      <c r="K2358" s="2">
        <v>2773975</v>
      </c>
      <c r="L2358" s="2">
        <v>5012</v>
      </c>
    </row>
    <row r="2359" spans="1:12">
      <c r="A2359" s="2">
        <v>1998</v>
      </c>
      <c r="B2359" s="2">
        <v>1</v>
      </c>
      <c r="C2359" s="2" t="s">
        <v>277</v>
      </c>
      <c r="D2359" s="2" t="s">
        <v>281</v>
      </c>
      <c r="E2359" s="2" t="s">
        <v>114</v>
      </c>
      <c r="F2359" s="2">
        <v>0</v>
      </c>
      <c r="G2359" s="2">
        <v>0</v>
      </c>
      <c r="H2359" s="2">
        <v>150043</v>
      </c>
      <c r="I2359" s="2">
        <v>69</v>
      </c>
      <c r="J2359" s="2">
        <v>150043</v>
      </c>
      <c r="K2359" s="2">
        <v>40115</v>
      </c>
      <c r="L2359" s="2">
        <v>77</v>
      </c>
    </row>
    <row r="2360" spans="1:12">
      <c r="A2360" s="2">
        <v>1998</v>
      </c>
      <c r="B2360" s="2">
        <v>1</v>
      </c>
      <c r="C2360" s="2" t="s">
        <v>328</v>
      </c>
      <c r="D2360" s="2" t="s">
        <v>173</v>
      </c>
      <c r="E2360" s="2" t="s">
        <v>119</v>
      </c>
      <c r="F2360" s="2">
        <v>0</v>
      </c>
      <c r="G2360" s="2">
        <v>1</v>
      </c>
      <c r="H2360" s="2">
        <v>5332</v>
      </c>
      <c r="I2360" s="2">
        <v>8</v>
      </c>
      <c r="J2360" s="2">
        <v>7152</v>
      </c>
      <c r="K2360" s="2">
        <v>6416</v>
      </c>
      <c r="L2360" s="2">
        <v>13</v>
      </c>
    </row>
    <row r="2361" spans="1:12">
      <c r="A2361" s="2">
        <v>1998</v>
      </c>
      <c r="B2361" s="2">
        <v>1</v>
      </c>
      <c r="C2361" s="2" t="s">
        <v>328</v>
      </c>
      <c r="D2361" s="2" t="s">
        <v>181</v>
      </c>
      <c r="E2361" s="2" t="s">
        <v>120</v>
      </c>
      <c r="F2361" s="2">
        <v>0</v>
      </c>
      <c r="G2361" s="2">
        <v>0</v>
      </c>
      <c r="H2361" s="2">
        <v>749581</v>
      </c>
      <c r="I2361" s="2">
        <v>155</v>
      </c>
      <c r="J2361" s="2">
        <v>749581</v>
      </c>
      <c r="K2361" s="2">
        <v>86288</v>
      </c>
      <c r="L2361" s="2">
        <v>169</v>
      </c>
    </row>
    <row r="2362" spans="1:12">
      <c r="A2362" s="2">
        <v>1998</v>
      </c>
      <c r="B2362" s="2">
        <v>1</v>
      </c>
      <c r="C2362" s="2" t="s">
        <v>328</v>
      </c>
      <c r="D2362" s="2" t="s">
        <v>181</v>
      </c>
      <c r="E2362" s="2" t="s">
        <v>286</v>
      </c>
      <c r="F2362" s="2">
        <v>0</v>
      </c>
      <c r="G2362" s="2">
        <v>0</v>
      </c>
      <c r="H2362" s="2">
        <v>12822544</v>
      </c>
      <c r="I2362" s="2">
        <v>2426</v>
      </c>
      <c r="J2362" s="2">
        <v>12822544</v>
      </c>
      <c r="K2362" s="2">
        <v>1402621</v>
      </c>
      <c r="L2362" s="2">
        <v>2576</v>
      </c>
    </row>
    <row r="2363" spans="1:12">
      <c r="A2363" s="2">
        <v>1998</v>
      </c>
      <c r="B2363" s="2">
        <v>1</v>
      </c>
      <c r="C2363" s="2" t="s">
        <v>182</v>
      </c>
      <c r="D2363" s="2" t="s">
        <v>183</v>
      </c>
      <c r="E2363" s="2" t="s">
        <v>121</v>
      </c>
      <c r="F2363" s="2">
        <v>9006033</v>
      </c>
      <c r="G2363" s="2">
        <v>3075</v>
      </c>
      <c r="H2363" s="2">
        <v>1255034</v>
      </c>
      <c r="I2363" s="2">
        <v>482</v>
      </c>
      <c r="J2363" s="2">
        <v>10266197</v>
      </c>
      <c r="K2363" s="2">
        <v>2584868</v>
      </c>
      <c r="L2363" s="2">
        <v>4520</v>
      </c>
    </row>
    <row r="2364" spans="1:12">
      <c r="A2364" s="2">
        <v>1998</v>
      </c>
      <c r="B2364" s="2">
        <v>1</v>
      </c>
      <c r="C2364" s="2" t="s">
        <v>182</v>
      </c>
      <c r="D2364" s="2" t="s">
        <v>183</v>
      </c>
      <c r="E2364" s="2" t="s">
        <v>289</v>
      </c>
      <c r="F2364" s="2">
        <v>877917</v>
      </c>
      <c r="G2364" s="2">
        <v>318</v>
      </c>
      <c r="H2364" s="2">
        <v>8318538</v>
      </c>
      <c r="I2364" s="2">
        <v>2178</v>
      </c>
      <c r="J2364" s="2">
        <v>9213008</v>
      </c>
      <c r="K2364" s="2">
        <v>1833222</v>
      </c>
      <c r="L2364" s="2">
        <v>2966</v>
      </c>
    </row>
    <row r="2365" spans="1:12">
      <c r="A2365" s="2">
        <v>1998</v>
      </c>
      <c r="B2365" s="2">
        <v>1</v>
      </c>
      <c r="C2365" s="2" t="s">
        <v>182</v>
      </c>
      <c r="D2365" s="2" t="s">
        <v>183</v>
      </c>
      <c r="E2365" s="2" t="s">
        <v>113</v>
      </c>
      <c r="F2365" s="2">
        <v>6998477</v>
      </c>
      <c r="G2365" s="2">
        <v>2279</v>
      </c>
      <c r="H2365" s="2">
        <v>2439139</v>
      </c>
      <c r="I2365" s="2">
        <v>680</v>
      </c>
      <c r="J2365" s="2">
        <v>9528221</v>
      </c>
      <c r="K2365" s="2">
        <v>2176296</v>
      </c>
      <c r="L2365" s="2">
        <v>3612</v>
      </c>
    </row>
    <row r="2366" spans="1:12">
      <c r="A2366" s="2">
        <v>1998</v>
      </c>
      <c r="B2366" s="2">
        <v>1</v>
      </c>
      <c r="C2366" s="2" t="s">
        <v>182</v>
      </c>
      <c r="D2366" s="2" t="s">
        <v>184</v>
      </c>
      <c r="E2366" s="2" t="s">
        <v>123</v>
      </c>
      <c r="F2366" s="2">
        <v>0</v>
      </c>
      <c r="G2366" s="2">
        <v>0</v>
      </c>
      <c r="H2366" s="2">
        <v>93883</v>
      </c>
      <c r="I2366" s="2">
        <v>18</v>
      </c>
      <c r="J2366" s="2">
        <v>93883</v>
      </c>
      <c r="K2366" s="2">
        <v>11588</v>
      </c>
      <c r="L2366" s="2">
        <v>18</v>
      </c>
    </row>
    <row r="2367" spans="1:12">
      <c r="A2367" s="2">
        <v>1998</v>
      </c>
      <c r="B2367" s="2">
        <v>1</v>
      </c>
      <c r="C2367" s="2" t="s">
        <v>182</v>
      </c>
      <c r="D2367" s="2" t="s">
        <v>184</v>
      </c>
      <c r="E2367" s="2" t="s">
        <v>124</v>
      </c>
      <c r="F2367" s="2">
        <v>0</v>
      </c>
      <c r="G2367" s="2">
        <v>0</v>
      </c>
      <c r="H2367" s="2">
        <v>73100</v>
      </c>
      <c r="I2367" s="2">
        <v>97</v>
      </c>
      <c r="J2367" s="2">
        <v>73100</v>
      </c>
      <c r="K2367" s="2">
        <v>54236</v>
      </c>
      <c r="L2367" s="2">
        <v>101</v>
      </c>
    </row>
    <row r="2368" spans="1:12">
      <c r="A2368" s="2">
        <v>1998</v>
      </c>
      <c r="B2368" s="2">
        <v>1</v>
      </c>
      <c r="C2368" s="2" t="s">
        <v>182</v>
      </c>
      <c r="D2368" s="2" t="s">
        <v>184</v>
      </c>
      <c r="E2368" s="2" t="s">
        <v>125</v>
      </c>
      <c r="F2368" s="2">
        <v>30156</v>
      </c>
      <c r="G2368" s="2">
        <v>32</v>
      </c>
      <c r="H2368" s="2">
        <v>386058</v>
      </c>
      <c r="I2368" s="2">
        <v>172</v>
      </c>
      <c r="J2368" s="2">
        <v>416214</v>
      </c>
      <c r="K2368" s="2">
        <v>145226</v>
      </c>
      <c r="L2368" s="2">
        <v>216</v>
      </c>
    </row>
    <row r="2369" spans="1:12">
      <c r="A2369" s="2">
        <v>1998</v>
      </c>
      <c r="B2369" s="2">
        <v>1</v>
      </c>
      <c r="C2369" s="2" t="s">
        <v>190</v>
      </c>
      <c r="D2369" s="2" t="s">
        <v>191</v>
      </c>
      <c r="E2369" s="2" t="s">
        <v>126</v>
      </c>
      <c r="F2369" s="2">
        <v>0</v>
      </c>
      <c r="G2369" s="2">
        <v>0</v>
      </c>
      <c r="H2369" s="2">
        <v>87017</v>
      </c>
      <c r="I2369" s="2">
        <v>6</v>
      </c>
      <c r="J2369" s="2">
        <v>87017</v>
      </c>
      <c r="K2369" s="2">
        <v>4730</v>
      </c>
      <c r="L2369" s="2">
        <v>9</v>
      </c>
    </row>
    <row r="2370" spans="1:12">
      <c r="A2370" s="2">
        <v>1998</v>
      </c>
      <c r="B2370" s="2">
        <v>1</v>
      </c>
      <c r="C2370" s="2" t="s">
        <v>190</v>
      </c>
      <c r="D2370" s="2" t="s">
        <v>191</v>
      </c>
      <c r="E2370" s="2" t="s">
        <v>127</v>
      </c>
      <c r="F2370" s="2">
        <v>0</v>
      </c>
      <c r="G2370" s="2">
        <v>0</v>
      </c>
      <c r="H2370" s="2">
        <v>7837933</v>
      </c>
      <c r="I2370" s="2">
        <v>871</v>
      </c>
      <c r="J2370" s="2">
        <v>7837933</v>
      </c>
      <c r="K2370" s="2">
        <v>432253</v>
      </c>
      <c r="L2370" s="2">
        <v>908</v>
      </c>
    </row>
    <row r="2371" spans="1:12">
      <c r="A2371" s="2">
        <v>1998</v>
      </c>
      <c r="B2371" s="2">
        <v>1</v>
      </c>
      <c r="C2371" s="2" t="s">
        <v>190</v>
      </c>
      <c r="D2371" s="2" t="s">
        <v>186</v>
      </c>
      <c r="E2371" s="2" t="s">
        <v>126</v>
      </c>
      <c r="F2371" s="2">
        <v>0</v>
      </c>
      <c r="G2371" s="2">
        <v>0</v>
      </c>
      <c r="H2371" s="2">
        <v>10367850</v>
      </c>
      <c r="I2371" s="2">
        <v>767</v>
      </c>
      <c r="J2371" s="2">
        <v>10367850</v>
      </c>
      <c r="K2371" s="2">
        <v>479597</v>
      </c>
      <c r="L2371" s="2">
        <v>940</v>
      </c>
    </row>
    <row r="2372" spans="1:12">
      <c r="A2372" s="2">
        <v>1998</v>
      </c>
      <c r="B2372" s="2">
        <v>1</v>
      </c>
      <c r="C2372" s="2" t="s">
        <v>190</v>
      </c>
      <c r="D2372" s="2" t="s">
        <v>186</v>
      </c>
      <c r="E2372" s="2" t="s">
        <v>128</v>
      </c>
      <c r="F2372" s="2">
        <v>0</v>
      </c>
      <c r="G2372" s="2">
        <v>0</v>
      </c>
      <c r="H2372" s="2">
        <v>71846697</v>
      </c>
      <c r="I2372" s="2">
        <v>2777</v>
      </c>
      <c r="J2372" s="2">
        <v>71846697</v>
      </c>
      <c r="K2372" s="2">
        <v>1625677</v>
      </c>
      <c r="L2372" s="2">
        <v>3200</v>
      </c>
    </row>
    <row r="2373" spans="1:12">
      <c r="A2373" s="2">
        <v>1998</v>
      </c>
      <c r="B2373" s="2">
        <v>1</v>
      </c>
      <c r="C2373" s="2" t="s">
        <v>187</v>
      </c>
      <c r="D2373" s="2" t="s">
        <v>195</v>
      </c>
      <c r="E2373" s="2" t="s">
        <v>129</v>
      </c>
      <c r="F2373" s="2">
        <v>0</v>
      </c>
      <c r="G2373" s="2">
        <v>0</v>
      </c>
      <c r="H2373" s="2">
        <v>366681</v>
      </c>
      <c r="I2373" s="2">
        <v>97</v>
      </c>
      <c r="J2373" s="2">
        <v>366681</v>
      </c>
      <c r="K2373" s="2">
        <v>73904</v>
      </c>
      <c r="L2373" s="2">
        <v>119</v>
      </c>
    </row>
    <row r="2374" spans="1:12">
      <c r="A2374" s="2">
        <v>1998</v>
      </c>
      <c r="B2374" s="2">
        <v>1</v>
      </c>
      <c r="C2374" s="2" t="s">
        <v>187</v>
      </c>
      <c r="D2374" s="2" t="s">
        <v>196</v>
      </c>
      <c r="E2374" s="2" t="s">
        <v>136</v>
      </c>
      <c r="F2374" s="2">
        <v>0</v>
      </c>
      <c r="G2374" s="2">
        <v>0</v>
      </c>
      <c r="H2374" s="2">
        <v>0</v>
      </c>
      <c r="I2374" s="2">
        <v>22</v>
      </c>
      <c r="J2374" s="2">
        <v>0</v>
      </c>
      <c r="K2374" s="2">
        <v>6871</v>
      </c>
      <c r="L2374" s="2">
        <v>45</v>
      </c>
    </row>
    <row r="2375" spans="1:12">
      <c r="A2375" s="2">
        <v>1998</v>
      </c>
      <c r="B2375" s="2">
        <v>1</v>
      </c>
      <c r="C2375" s="2" t="s">
        <v>187</v>
      </c>
      <c r="D2375" s="2" t="s">
        <v>196</v>
      </c>
      <c r="E2375" s="2" t="s">
        <v>130</v>
      </c>
      <c r="F2375" s="2">
        <v>0</v>
      </c>
      <c r="G2375" s="2">
        <v>0</v>
      </c>
      <c r="H2375" s="2">
        <v>894259</v>
      </c>
      <c r="I2375" s="2">
        <v>418</v>
      </c>
      <c r="J2375" s="2">
        <v>894259</v>
      </c>
      <c r="K2375" s="2">
        <v>240416</v>
      </c>
      <c r="L2375" s="2">
        <v>533</v>
      </c>
    </row>
    <row r="2376" spans="1:12">
      <c r="A2376" s="2">
        <v>1998</v>
      </c>
      <c r="B2376" s="2">
        <v>1</v>
      </c>
      <c r="C2376" s="2" t="s">
        <v>197</v>
      </c>
      <c r="D2376" s="2" t="s">
        <v>11</v>
      </c>
      <c r="E2376" s="2" t="s">
        <v>131</v>
      </c>
      <c r="F2376" s="2">
        <v>0</v>
      </c>
      <c r="G2376" s="2">
        <v>0</v>
      </c>
      <c r="H2376" s="2">
        <v>3136023</v>
      </c>
      <c r="I2376" s="2">
        <v>593</v>
      </c>
      <c r="J2376" s="2">
        <v>3136023</v>
      </c>
      <c r="K2376" s="2">
        <v>461447</v>
      </c>
      <c r="L2376" s="2">
        <v>761</v>
      </c>
    </row>
    <row r="2377" spans="1:12">
      <c r="A2377" s="2">
        <v>1998</v>
      </c>
      <c r="B2377" s="2">
        <v>1</v>
      </c>
      <c r="C2377" s="2" t="s">
        <v>197</v>
      </c>
      <c r="D2377" s="2" t="s">
        <v>268</v>
      </c>
      <c r="E2377" s="2" t="s">
        <v>288</v>
      </c>
      <c r="F2377" s="2">
        <v>2436076</v>
      </c>
      <c r="G2377" s="2">
        <v>298</v>
      </c>
      <c r="H2377" s="2">
        <v>2332526</v>
      </c>
      <c r="I2377" s="2">
        <v>515</v>
      </c>
      <c r="J2377" s="2">
        <v>4768602</v>
      </c>
      <c r="K2377" s="2">
        <v>487855</v>
      </c>
      <c r="L2377" s="2">
        <v>947</v>
      </c>
    </row>
    <row r="2378" spans="1:12">
      <c r="A2378" s="2">
        <v>1998</v>
      </c>
      <c r="B2378" s="2">
        <v>1</v>
      </c>
      <c r="C2378" s="2" t="s">
        <v>197</v>
      </c>
      <c r="D2378" s="2" t="s">
        <v>268</v>
      </c>
      <c r="E2378" s="2" t="s">
        <v>128</v>
      </c>
      <c r="F2378" s="2">
        <v>588846</v>
      </c>
      <c r="G2378" s="2">
        <v>85</v>
      </c>
      <c r="H2378" s="2">
        <v>4028903</v>
      </c>
      <c r="I2378" s="2">
        <v>832</v>
      </c>
      <c r="J2378" s="2">
        <v>4617749</v>
      </c>
      <c r="K2378" s="2">
        <v>531855</v>
      </c>
      <c r="L2378" s="2">
        <v>1023</v>
      </c>
    </row>
    <row r="2379" spans="1:12">
      <c r="A2379" s="2">
        <v>1998</v>
      </c>
      <c r="B2379" s="2">
        <v>1</v>
      </c>
      <c r="C2379" s="2" t="s">
        <v>197</v>
      </c>
      <c r="D2379" s="2" t="s">
        <v>269</v>
      </c>
      <c r="E2379" s="2" t="s">
        <v>288</v>
      </c>
      <c r="F2379" s="2">
        <v>49980</v>
      </c>
      <c r="G2379" s="2">
        <v>25</v>
      </c>
      <c r="H2379" s="2">
        <v>0</v>
      </c>
      <c r="I2379" s="2">
        <v>0</v>
      </c>
      <c r="J2379" s="2">
        <v>49980</v>
      </c>
      <c r="K2379" s="2">
        <v>20516</v>
      </c>
      <c r="L2379" s="2">
        <v>43</v>
      </c>
    </row>
    <row r="2380" spans="1:12">
      <c r="A2380" s="2">
        <v>1998</v>
      </c>
      <c r="B2380" s="2">
        <v>1</v>
      </c>
      <c r="C2380" s="2" t="s">
        <v>197</v>
      </c>
      <c r="D2380" s="2" t="s">
        <v>269</v>
      </c>
      <c r="E2380" s="2" t="s">
        <v>132</v>
      </c>
      <c r="F2380" s="2">
        <v>0</v>
      </c>
      <c r="G2380" s="2">
        <v>0</v>
      </c>
      <c r="H2380" s="2">
        <v>251853</v>
      </c>
      <c r="I2380" s="2">
        <v>132</v>
      </c>
      <c r="J2380" s="2">
        <v>251853</v>
      </c>
      <c r="K2380" s="2">
        <v>72935</v>
      </c>
      <c r="L2380" s="2">
        <v>143</v>
      </c>
    </row>
    <row r="2381" spans="1:12">
      <c r="A2381" s="2">
        <v>1998</v>
      </c>
      <c r="B2381" s="2">
        <v>1</v>
      </c>
      <c r="C2381" s="2" t="s">
        <v>197</v>
      </c>
      <c r="D2381" s="2" t="s">
        <v>109</v>
      </c>
      <c r="E2381" s="2" t="s">
        <v>132</v>
      </c>
      <c r="F2381" s="2">
        <v>21037</v>
      </c>
      <c r="G2381" s="2">
        <v>20</v>
      </c>
      <c r="H2381" s="2">
        <v>6348926</v>
      </c>
      <c r="I2381" s="2">
        <v>1293</v>
      </c>
      <c r="J2381" s="2">
        <v>6369963</v>
      </c>
      <c r="K2381" s="2">
        <v>786376</v>
      </c>
      <c r="L2381" s="2">
        <v>1538</v>
      </c>
    </row>
    <row r="2382" spans="1:12">
      <c r="A2382" s="2">
        <v>1998</v>
      </c>
      <c r="B2382" s="2">
        <v>1</v>
      </c>
      <c r="C2382" s="2" t="s">
        <v>197</v>
      </c>
      <c r="D2382" s="2" t="s">
        <v>110</v>
      </c>
      <c r="E2382" s="2" t="s">
        <v>288</v>
      </c>
      <c r="F2382" s="2">
        <v>2131599</v>
      </c>
      <c r="G2382" s="2">
        <v>644</v>
      </c>
      <c r="H2382" s="2">
        <v>83845</v>
      </c>
      <c r="I2382" s="2">
        <v>23</v>
      </c>
      <c r="J2382" s="2">
        <v>2215444</v>
      </c>
      <c r="K2382" s="2">
        <v>459789</v>
      </c>
      <c r="L2382" s="2">
        <v>881</v>
      </c>
    </row>
    <row r="2383" spans="1:12">
      <c r="A2383" s="2">
        <v>1998</v>
      </c>
      <c r="B2383" s="2">
        <v>1</v>
      </c>
      <c r="C2383" s="2" t="s">
        <v>197</v>
      </c>
      <c r="D2383" s="2" t="s">
        <v>110</v>
      </c>
      <c r="E2383" s="2" t="s">
        <v>133</v>
      </c>
      <c r="F2383" s="2">
        <v>6238956</v>
      </c>
      <c r="G2383" s="2">
        <v>1565</v>
      </c>
      <c r="H2383" s="2">
        <v>0</v>
      </c>
      <c r="I2383" s="2">
        <v>0</v>
      </c>
      <c r="J2383" s="2">
        <v>6367498</v>
      </c>
      <c r="K2383" s="2">
        <v>1109273</v>
      </c>
      <c r="L2383" s="2">
        <v>2040</v>
      </c>
    </row>
    <row r="2384" spans="1:12">
      <c r="A2384" s="2">
        <v>1998</v>
      </c>
      <c r="B2384" s="2">
        <v>2</v>
      </c>
      <c r="E2384" s="2" t="s">
        <v>115</v>
      </c>
      <c r="F2384" s="2">
        <v>0</v>
      </c>
      <c r="G2384" s="2">
        <v>0</v>
      </c>
      <c r="H2384" s="2">
        <v>0</v>
      </c>
      <c r="I2384" s="2">
        <v>0</v>
      </c>
      <c r="J2384" s="2">
        <v>0</v>
      </c>
      <c r="K2384" s="2">
        <v>6</v>
      </c>
      <c r="L2384" s="2">
        <v>1</v>
      </c>
    </row>
    <row r="2385" spans="1:12">
      <c r="A2385" s="2">
        <v>1998</v>
      </c>
      <c r="B2385" s="2">
        <v>2</v>
      </c>
      <c r="C2385" s="2" t="s">
        <v>277</v>
      </c>
      <c r="D2385" s="2" t="s">
        <v>278</v>
      </c>
      <c r="E2385" s="2" t="s">
        <v>113</v>
      </c>
      <c r="F2385" s="2">
        <v>16373322</v>
      </c>
      <c r="G2385" s="2">
        <v>7071</v>
      </c>
      <c r="H2385" s="2">
        <v>10715775</v>
      </c>
      <c r="I2385" s="2">
        <v>3797</v>
      </c>
      <c r="J2385" s="2">
        <v>27769021</v>
      </c>
      <c r="K2385" s="2">
        <v>8000171</v>
      </c>
      <c r="L2385" s="2">
        <v>14055</v>
      </c>
    </row>
    <row r="2386" spans="1:12">
      <c r="A2386" s="2">
        <v>1998</v>
      </c>
      <c r="B2386" s="2">
        <v>2</v>
      </c>
      <c r="C2386" s="2" t="s">
        <v>277</v>
      </c>
      <c r="D2386" s="2" t="s">
        <v>278</v>
      </c>
      <c r="E2386" s="2" t="s">
        <v>114</v>
      </c>
      <c r="F2386" s="2">
        <v>221680</v>
      </c>
      <c r="G2386" s="2">
        <v>154</v>
      </c>
      <c r="H2386" s="2">
        <v>294372</v>
      </c>
      <c r="I2386" s="2">
        <v>138</v>
      </c>
      <c r="J2386" s="2">
        <v>519301</v>
      </c>
      <c r="K2386" s="2">
        <v>207085</v>
      </c>
      <c r="L2386" s="2">
        <v>397</v>
      </c>
    </row>
    <row r="2387" spans="1:12">
      <c r="A2387" s="2">
        <v>1998</v>
      </c>
      <c r="B2387" s="2">
        <v>2</v>
      </c>
      <c r="C2387" s="2" t="s">
        <v>277</v>
      </c>
      <c r="D2387" s="2" t="s">
        <v>278</v>
      </c>
      <c r="E2387" s="2" t="s">
        <v>115</v>
      </c>
      <c r="F2387" s="2">
        <v>6220859</v>
      </c>
      <c r="G2387" s="2">
        <v>3311</v>
      </c>
      <c r="H2387" s="2">
        <v>2093367</v>
      </c>
      <c r="I2387" s="2">
        <v>921</v>
      </c>
      <c r="J2387" s="2">
        <v>8349349</v>
      </c>
      <c r="K2387" s="2">
        <v>3126829</v>
      </c>
      <c r="L2387" s="2">
        <v>5761</v>
      </c>
    </row>
    <row r="2388" spans="1:12">
      <c r="A2388" s="2">
        <v>1998</v>
      </c>
      <c r="B2388" s="2">
        <v>2</v>
      </c>
      <c r="C2388" s="2" t="s">
        <v>277</v>
      </c>
      <c r="D2388" s="2" t="s">
        <v>278</v>
      </c>
      <c r="E2388" s="2" t="s">
        <v>325</v>
      </c>
      <c r="F2388" s="2">
        <v>19922955</v>
      </c>
      <c r="G2388" s="2">
        <v>7055</v>
      </c>
      <c r="H2388" s="2">
        <v>11754596</v>
      </c>
      <c r="I2388" s="2">
        <v>3082</v>
      </c>
      <c r="J2388" s="2">
        <v>32030706</v>
      </c>
      <c r="K2388" s="2">
        <v>7314219</v>
      </c>
      <c r="L2388" s="2">
        <v>13130</v>
      </c>
    </row>
    <row r="2389" spans="1:12">
      <c r="A2389" s="2">
        <v>1998</v>
      </c>
      <c r="B2389" s="2">
        <v>2</v>
      </c>
      <c r="C2389" s="2" t="s">
        <v>277</v>
      </c>
      <c r="D2389" s="2" t="s">
        <v>279</v>
      </c>
      <c r="E2389" s="2" t="s">
        <v>116</v>
      </c>
      <c r="F2389" s="2">
        <v>765771</v>
      </c>
      <c r="G2389" s="2">
        <v>242</v>
      </c>
      <c r="H2389" s="2">
        <v>145775</v>
      </c>
      <c r="I2389" s="2">
        <v>137</v>
      </c>
      <c r="J2389" s="2">
        <v>911546</v>
      </c>
      <c r="K2389" s="2">
        <v>244899</v>
      </c>
      <c r="L2389" s="2">
        <v>457</v>
      </c>
    </row>
    <row r="2390" spans="1:12">
      <c r="A2390" s="2">
        <v>1998</v>
      </c>
      <c r="B2390" s="2">
        <v>2</v>
      </c>
      <c r="C2390" s="2" t="s">
        <v>277</v>
      </c>
      <c r="D2390" s="2" t="s">
        <v>279</v>
      </c>
      <c r="E2390" s="2" t="s">
        <v>117</v>
      </c>
      <c r="F2390" s="2">
        <v>3931215</v>
      </c>
      <c r="G2390" s="2">
        <v>1324</v>
      </c>
      <c r="H2390" s="2">
        <v>2948280</v>
      </c>
      <c r="I2390" s="2">
        <v>1211</v>
      </c>
      <c r="J2390" s="2">
        <v>7059064</v>
      </c>
      <c r="K2390" s="2">
        <v>2063543</v>
      </c>
      <c r="L2390" s="2">
        <v>3525</v>
      </c>
    </row>
    <row r="2391" spans="1:12">
      <c r="A2391" s="2">
        <v>1998</v>
      </c>
      <c r="B2391" s="2">
        <v>2</v>
      </c>
      <c r="C2391" s="2" t="s">
        <v>277</v>
      </c>
      <c r="D2391" s="2" t="s">
        <v>279</v>
      </c>
      <c r="E2391" s="2" t="s">
        <v>112</v>
      </c>
      <c r="F2391" s="2">
        <v>13999703</v>
      </c>
      <c r="G2391" s="2">
        <v>4651</v>
      </c>
      <c r="H2391" s="2">
        <v>3794476</v>
      </c>
      <c r="I2391" s="2">
        <v>1967</v>
      </c>
      <c r="J2391" s="2">
        <v>17920211</v>
      </c>
      <c r="K2391" s="2">
        <v>4760783</v>
      </c>
      <c r="L2391" s="2">
        <v>8457</v>
      </c>
    </row>
    <row r="2392" spans="1:12">
      <c r="A2392" s="2">
        <v>1998</v>
      </c>
      <c r="B2392" s="2">
        <v>2</v>
      </c>
      <c r="C2392" s="2" t="s">
        <v>277</v>
      </c>
      <c r="D2392" s="2" t="s">
        <v>279</v>
      </c>
      <c r="E2392" s="2" t="s">
        <v>325</v>
      </c>
      <c r="F2392" s="2">
        <v>10473980</v>
      </c>
      <c r="G2392" s="2">
        <v>3363</v>
      </c>
      <c r="H2392" s="2">
        <v>1447975</v>
      </c>
      <c r="I2392" s="2">
        <v>435</v>
      </c>
      <c r="J2392" s="2">
        <v>11927993</v>
      </c>
      <c r="K2392" s="2">
        <v>2677331</v>
      </c>
      <c r="L2392" s="2">
        <v>4739</v>
      </c>
    </row>
    <row r="2393" spans="1:12">
      <c r="A2393" s="2">
        <v>1998</v>
      </c>
      <c r="B2393" s="2">
        <v>2</v>
      </c>
      <c r="C2393" s="2" t="s">
        <v>277</v>
      </c>
      <c r="D2393" s="2" t="s">
        <v>280</v>
      </c>
      <c r="E2393" s="2" t="s">
        <v>112</v>
      </c>
      <c r="F2393" s="2">
        <v>89571</v>
      </c>
      <c r="G2393" s="2">
        <v>154</v>
      </c>
      <c r="H2393" s="2">
        <v>490846</v>
      </c>
      <c r="I2393" s="2">
        <v>623</v>
      </c>
      <c r="J2393" s="2">
        <v>1176799</v>
      </c>
      <c r="K2393" s="2">
        <v>806838</v>
      </c>
      <c r="L2393" s="2">
        <v>1714</v>
      </c>
    </row>
    <row r="2394" spans="1:12">
      <c r="A2394" s="2">
        <v>1998</v>
      </c>
      <c r="B2394" s="2">
        <v>2</v>
      </c>
      <c r="C2394" s="2" t="s">
        <v>277</v>
      </c>
      <c r="D2394" s="2" t="s">
        <v>281</v>
      </c>
      <c r="E2394" s="2" t="s">
        <v>287</v>
      </c>
      <c r="F2394" s="2">
        <v>4160578</v>
      </c>
      <c r="G2394" s="2">
        <v>3008</v>
      </c>
      <c r="H2394" s="2">
        <v>1489284</v>
      </c>
      <c r="I2394" s="2">
        <v>765</v>
      </c>
      <c r="J2394" s="2">
        <v>5774273</v>
      </c>
      <c r="K2394" s="2">
        <v>2568554</v>
      </c>
      <c r="L2394" s="2">
        <v>4767</v>
      </c>
    </row>
    <row r="2395" spans="1:12">
      <c r="A2395" s="2">
        <v>1998</v>
      </c>
      <c r="B2395" s="2">
        <v>2</v>
      </c>
      <c r="C2395" s="2" t="s">
        <v>277</v>
      </c>
      <c r="D2395" s="2" t="s">
        <v>281</v>
      </c>
      <c r="E2395" s="2" t="s">
        <v>114</v>
      </c>
      <c r="F2395" s="2">
        <v>0</v>
      </c>
      <c r="G2395" s="2">
        <v>0</v>
      </c>
      <c r="H2395" s="2">
        <v>139938</v>
      </c>
      <c r="I2395" s="2">
        <v>66</v>
      </c>
      <c r="J2395" s="2">
        <v>139938</v>
      </c>
      <c r="K2395" s="2">
        <v>40680</v>
      </c>
      <c r="L2395" s="2">
        <v>73</v>
      </c>
    </row>
    <row r="2396" spans="1:12">
      <c r="A2396" s="2">
        <v>1998</v>
      </c>
      <c r="B2396" s="2">
        <v>2</v>
      </c>
      <c r="C2396" s="2" t="s">
        <v>328</v>
      </c>
      <c r="D2396" s="2" t="s">
        <v>173</v>
      </c>
      <c r="E2396" s="2" t="s">
        <v>119</v>
      </c>
      <c r="F2396" s="2">
        <v>0</v>
      </c>
      <c r="G2396" s="2">
        <v>1</v>
      </c>
      <c r="H2396" s="2">
        <v>6780</v>
      </c>
      <c r="I2396" s="2">
        <v>8</v>
      </c>
      <c r="J2396" s="2">
        <v>8468</v>
      </c>
      <c r="K2396" s="2">
        <v>6514</v>
      </c>
      <c r="L2396" s="2">
        <v>12</v>
      </c>
    </row>
    <row r="2397" spans="1:12">
      <c r="A2397" s="2">
        <v>1998</v>
      </c>
      <c r="B2397" s="2">
        <v>2</v>
      </c>
      <c r="C2397" s="2" t="s">
        <v>328</v>
      </c>
      <c r="D2397" s="2" t="s">
        <v>181</v>
      </c>
      <c r="E2397" s="2" t="s">
        <v>120</v>
      </c>
      <c r="F2397" s="2">
        <v>0</v>
      </c>
      <c r="G2397" s="2">
        <v>0</v>
      </c>
      <c r="H2397" s="2">
        <v>726978</v>
      </c>
      <c r="I2397" s="2">
        <v>163</v>
      </c>
      <c r="J2397" s="2">
        <v>726978</v>
      </c>
      <c r="K2397" s="2">
        <v>90788</v>
      </c>
      <c r="L2397" s="2">
        <v>178</v>
      </c>
    </row>
    <row r="2398" spans="1:12">
      <c r="A2398" s="2">
        <v>1998</v>
      </c>
      <c r="B2398" s="2">
        <v>2</v>
      </c>
      <c r="C2398" s="2" t="s">
        <v>328</v>
      </c>
      <c r="D2398" s="2" t="s">
        <v>181</v>
      </c>
      <c r="E2398" s="2" t="s">
        <v>286</v>
      </c>
      <c r="F2398" s="2">
        <v>0</v>
      </c>
      <c r="G2398" s="2">
        <v>0</v>
      </c>
      <c r="H2398" s="2">
        <v>13080964</v>
      </c>
      <c r="I2398" s="2">
        <v>2410</v>
      </c>
      <c r="J2398" s="2">
        <v>13080964</v>
      </c>
      <c r="K2398" s="2">
        <v>1300429</v>
      </c>
      <c r="L2398" s="2">
        <v>2550</v>
      </c>
    </row>
    <row r="2399" spans="1:12">
      <c r="A2399" s="2">
        <v>1998</v>
      </c>
      <c r="B2399" s="2">
        <v>2</v>
      </c>
      <c r="C2399" s="2" t="s">
        <v>182</v>
      </c>
      <c r="D2399" s="2" t="s">
        <v>183</v>
      </c>
      <c r="E2399" s="2" t="s">
        <v>121</v>
      </c>
      <c r="F2399" s="2">
        <v>9143397</v>
      </c>
      <c r="G2399" s="2">
        <v>3085</v>
      </c>
      <c r="H2399" s="2">
        <v>1385604</v>
      </c>
      <c r="I2399" s="2">
        <v>527</v>
      </c>
      <c r="J2399" s="2">
        <v>10602995</v>
      </c>
      <c r="K2399" s="2">
        <v>2520185</v>
      </c>
      <c r="L2399" s="2">
        <v>4591</v>
      </c>
    </row>
    <row r="2400" spans="1:12">
      <c r="A2400" s="2">
        <v>1998</v>
      </c>
      <c r="B2400" s="2">
        <v>2</v>
      </c>
      <c r="C2400" s="2" t="s">
        <v>182</v>
      </c>
      <c r="D2400" s="2" t="s">
        <v>183</v>
      </c>
      <c r="E2400" s="2" t="s">
        <v>289</v>
      </c>
      <c r="F2400" s="2">
        <v>863495</v>
      </c>
      <c r="G2400" s="2">
        <v>323</v>
      </c>
      <c r="H2400" s="2">
        <v>8132204</v>
      </c>
      <c r="I2400" s="2">
        <v>2096</v>
      </c>
      <c r="J2400" s="2">
        <v>8995699</v>
      </c>
      <c r="K2400" s="2">
        <v>1760267</v>
      </c>
      <c r="L2400" s="2">
        <v>2907</v>
      </c>
    </row>
    <row r="2401" spans="1:12">
      <c r="A2401" s="2">
        <v>1998</v>
      </c>
      <c r="B2401" s="2">
        <v>2</v>
      </c>
      <c r="C2401" s="2" t="s">
        <v>182</v>
      </c>
      <c r="D2401" s="2" t="s">
        <v>183</v>
      </c>
      <c r="E2401" s="2" t="s">
        <v>113</v>
      </c>
      <c r="F2401" s="2">
        <v>6302682</v>
      </c>
      <c r="G2401" s="2">
        <v>2266</v>
      </c>
      <c r="H2401" s="2">
        <v>2091508</v>
      </c>
      <c r="I2401" s="2">
        <v>668</v>
      </c>
      <c r="J2401" s="2">
        <v>8456373</v>
      </c>
      <c r="K2401" s="2">
        <v>2002907</v>
      </c>
      <c r="L2401" s="2">
        <v>3588</v>
      </c>
    </row>
    <row r="2402" spans="1:12">
      <c r="A2402" s="2">
        <v>1998</v>
      </c>
      <c r="B2402" s="2">
        <v>2</v>
      </c>
      <c r="C2402" s="2" t="s">
        <v>182</v>
      </c>
      <c r="D2402" s="2" t="s">
        <v>184</v>
      </c>
      <c r="E2402" s="2" t="s">
        <v>123</v>
      </c>
      <c r="F2402" s="2">
        <v>0</v>
      </c>
      <c r="G2402" s="2">
        <v>0</v>
      </c>
      <c r="H2402" s="2">
        <v>97430</v>
      </c>
      <c r="I2402" s="2">
        <v>20</v>
      </c>
      <c r="J2402" s="2">
        <v>97430</v>
      </c>
      <c r="K2402" s="2">
        <v>13544</v>
      </c>
      <c r="L2402" s="2">
        <v>20</v>
      </c>
    </row>
    <row r="2403" spans="1:12">
      <c r="A2403" s="2">
        <v>1998</v>
      </c>
      <c r="B2403" s="2">
        <v>2</v>
      </c>
      <c r="C2403" s="2" t="s">
        <v>182</v>
      </c>
      <c r="D2403" s="2" t="s">
        <v>184</v>
      </c>
      <c r="E2403" s="2" t="s">
        <v>124</v>
      </c>
      <c r="F2403" s="2">
        <v>0</v>
      </c>
      <c r="G2403" s="2">
        <v>0</v>
      </c>
      <c r="H2403" s="2">
        <v>82057</v>
      </c>
      <c r="I2403" s="2">
        <v>102</v>
      </c>
      <c r="J2403" s="2">
        <v>82057</v>
      </c>
      <c r="K2403" s="2">
        <v>61439</v>
      </c>
      <c r="L2403" s="2">
        <v>106</v>
      </c>
    </row>
    <row r="2404" spans="1:12">
      <c r="A2404" s="2">
        <v>1998</v>
      </c>
      <c r="B2404" s="2">
        <v>2</v>
      </c>
      <c r="C2404" s="2" t="s">
        <v>182</v>
      </c>
      <c r="D2404" s="2" t="s">
        <v>184</v>
      </c>
      <c r="E2404" s="2" t="s">
        <v>125</v>
      </c>
      <c r="F2404" s="2">
        <v>77907</v>
      </c>
      <c r="G2404" s="2">
        <v>33</v>
      </c>
      <c r="H2404" s="2">
        <v>378666</v>
      </c>
      <c r="I2404" s="2">
        <v>165</v>
      </c>
      <c r="J2404" s="2">
        <v>456573</v>
      </c>
      <c r="K2404" s="2">
        <v>140992</v>
      </c>
      <c r="L2404" s="2">
        <v>209</v>
      </c>
    </row>
    <row r="2405" spans="1:12">
      <c r="A2405" s="2">
        <v>1998</v>
      </c>
      <c r="B2405" s="2">
        <v>2</v>
      </c>
      <c r="C2405" s="2" t="s">
        <v>190</v>
      </c>
      <c r="D2405" s="2" t="s">
        <v>191</v>
      </c>
      <c r="E2405" s="2" t="s">
        <v>126</v>
      </c>
      <c r="F2405" s="2">
        <v>0</v>
      </c>
      <c r="G2405" s="2">
        <v>0</v>
      </c>
      <c r="H2405" s="2">
        <v>55963</v>
      </c>
      <c r="I2405" s="2">
        <v>6</v>
      </c>
      <c r="J2405" s="2">
        <v>55963</v>
      </c>
      <c r="K2405" s="2">
        <v>4201</v>
      </c>
      <c r="L2405" s="2">
        <v>9</v>
      </c>
    </row>
    <row r="2406" spans="1:12">
      <c r="A2406" s="2">
        <v>1998</v>
      </c>
      <c r="B2406" s="2">
        <v>2</v>
      </c>
      <c r="C2406" s="2" t="s">
        <v>190</v>
      </c>
      <c r="D2406" s="2" t="s">
        <v>191</v>
      </c>
      <c r="E2406" s="2" t="s">
        <v>127</v>
      </c>
      <c r="F2406" s="2">
        <v>0</v>
      </c>
      <c r="G2406" s="2">
        <v>0</v>
      </c>
      <c r="H2406" s="2">
        <v>6371118</v>
      </c>
      <c r="I2406" s="2">
        <v>919</v>
      </c>
      <c r="J2406" s="2">
        <v>6371118</v>
      </c>
      <c r="K2406" s="2">
        <v>461686</v>
      </c>
      <c r="L2406" s="2">
        <v>954</v>
      </c>
    </row>
    <row r="2407" spans="1:12">
      <c r="A2407" s="2">
        <v>1998</v>
      </c>
      <c r="B2407" s="2">
        <v>2</v>
      </c>
      <c r="C2407" s="2" t="s">
        <v>190</v>
      </c>
      <c r="D2407" s="2" t="s">
        <v>186</v>
      </c>
      <c r="E2407" s="2" t="s">
        <v>126</v>
      </c>
      <c r="F2407" s="2">
        <v>0</v>
      </c>
      <c r="G2407" s="2">
        <v>0</v>
      </c>
      <c r="H2407" s="2">
        <v>10582534</v>
      </c>
      <c r="I2407" s="2">
        <v>778</v>
      </c>
      <c r="J2407" s="2">
        <v>10582534</v>
      </c>
      <c r="K2407" s="2">
        <v>467379</v>
      </c>
      <c r="L2407" s="2">
        <v>945</v>
      </c>
    </row>
    <row r="2408" spans="1:12">
      <c r="A2408" s="2">
        <v>1998</v>
      </c>
      <c r="B2408" s="2">
        <v>2</v>
      </c>
      <c r="C2408" s="2" t="s">
        <v>190</v>
      </c>
      <c r="D2408" s="2" t="s">
        <v>186</v>
      </c>
      <c r="E2408" s="2" t="s">
        <v>128</v>
      </c>
      <c r="F2408" s="2">
        <v>0</v>
      </c>
      <c r="G2408" s="2">
        <v>0</v>
      </c>
      <c r="H2408" s="2">
        <v>72841598</v>
      </c>
      <c r="I2408" s="2">
        <v>2797</v>
      </c>
      <c r="J2408" s="2">
        <v>72841598</v>
      </c>
      <c r="K2408" s="2">
        <v>1707801</v>
      </c>
      <c r="L2408" s="2">
        <v>3297</v>
      </c>
    </row>
    <row r="2409" spans="1:12">
      <c r="A2409" s="2">
        <v>1998</v>
      </c>
      <c r="B2409" s="2">
        <v>2</v>
      </c>
      <c r="C2409" s="2" t="s">
        <v>187</v>
      </c>
      <c r="D2409" s="2" t="s">
        <v>195</v>
      </c>
      <c r="E2409" s="2" t="s">
        <v>129</v>
      </c>
      <c r="F2409" s="2">
        <v>0</v>
      </c>
      <c r="G2409" s="2">
        <v>0</v>
      </c>
      <c r="H2409" s="2">
        <v>393096</v>
      </c>
      <c r="I2409" s="2">
        <v>100</v>
      </c>
      <c r="J2409" s="2">
        <v>393096</v>
      </c>
      <c r="K2409" s="2">
        <v>73499</v>
      </c>
      <c r="L2409" s="2">
        <v>123</v>
      </c>
    </row>
    <row r="2410" spans="1:12">
      <c r="A2410" s="2">
        <v>1998</v>
      </c>
      <c r="B2410" s="2">
        <v>2</v>
      </c>
      <c r="C2410" s="2" t="s">
        <v>187</v>
      </c>
      <c r="D2410" s="2" t="s">
        <v>196</v>
      </c>
      <c r="E2410" s="2" t="s">
        <v>136</v>
      </c>
      <c r="F2410" s="2">
        <v>0</v>
      </c>
      <c r="G2410" s="2">
        <v>0</v>
      </c>
      <c r="H2410" s="2">
        <v>0</v>
      </c>
      <c r="I2410" s="2">
        <v>16</v>
      </c>
      <c r="J2410" s="2">
        <v>0</v>
      </c>
      <c r="K2410" s="2">
        <v>4206</v>
      </c>
      <c r="L2410" s="2">
        <v>38</v>
      </c>
    </row>
    <row r="2411" spans="1:12">
      <c r="A2411" s="2">
        <v>1998</v>
      </c>
      <c r="B2411" s="2">
        <v>2</v>
      </c>
      <c r="C2411" s="2" t="s">
        <v>187</v>
      </c>
      <c r="D2411" s="2" t="s">
        <v>196</v>
      </c>
      <c r="E2411" s="2" t="s">
        <v>130</v>
      </c>
      <c r="F2411" s="2">
        <v>0</v>
      </c>
      <c r="G2411" s="2">
        <v>0</v>
      </c>
      <c r="H2411" s="2">
        <v>1196521</v>
      </c>
      <c r="I2411" s="2">
        <v>448</v>
      </c>
      <c r="J2411" s="2">
        <v>1196521</v>
      </c>
      <c r="K2411" s="2">
        <v>273082</v>
      </c>
      <c r="L2411" s="2">
        <v>564</v>
      </c>
    </row>
    <row r="2412" spans="1:12">
      <c r="A2412" s="2">
        <v>1998</v>
      </c>
      <c r="B2412" s="2">
        <v>2</v>
      </c>
      <c r="C2412" s="2" t="s">
        <v>197</v>
      </c>
      <c r="D2412" s="2" t="s">
        <v>11</v>
      </c>
      <c r="E2412" s="2" t="s">
        <v>131</v>
      </c>
      <c r="F2412" s="2">
        <v>0</v>
      </c>
      <c r="G2412" s="2">
        <v>0</v>
      </c>
      <c r="H2412" s="2">
        <v>2615647</v>
      </c>
      <c r="I2412" s="2">
        <v>587</v>
      </c>
      <c r="J2412" s="2">
        <v>2615647</v>
      </c>
      <c r="K2412" s="2">
        <v>417463</v>
      </c>
      <c r="L2412" s="2">
        <v>753</v>
      </c>
    </row>
    <row r="2413" spans="1:12">
      <c r="A2413" s="2">
        <v>1998</v>
      </c>
      <c r="B2413" s="2">
        <v>2</v>
      </c>
      <c r="C2413" s="2" t="s">
        <v>197</v>
      </c>
      <c r="D2413" s="2" t="s">
        <v>268</v>
      </c>
      <c r="E2413" s="2" t="s">
        <v>288</v>
      </c>
      <c r="F2413" s="2">
        <v>1828324</v>
      </c>
      <c r="G2413" s="2">
        <v>313</v>
      </c>
      <c r="H2413" s="2">
        <v>2276905</v>
      </c>
      <c r="I2413" s="2">
        <v>535</v>
      </c>
      <c r="J2413" s="2">
        <v>4105229</v>
      </c>
      <c r="K2413" s="2">
        <v>505325</v>
      </c>
      <c r="L2413" s="2">
        <v>985</v>
      </c>
    </row>
    <row r="2414" spans="1:12">
      <c r="A2414" s="2">
        <v>1998</v>
      </c>
      <c r="B2414" s="2">
        <v>2</v>
      </c>
      <c r="C2414" s="2" t="s">
        <v>197</v>
      </c>
      <c r="D2414" s="2" t="s">
        <v>268</v>
      </c>
      <c r="E2414" s="2" t="s">
        <v>128</v>
      </c>
      <c r="F2414" s="2">
        <v>267040</v>
      </c>
      <c r="G2414" s="2">
        <v>70</v>
      </c>
      <c r="H2414" s="2">
        <v>3614394</v>
      </c>
      <c r="I2414" s="2">
        <v>813</v>
      </c>
      <c r="J2414" s="2">
        <v>3881434</v>
      </c>
      <c r="K2414" s="2">
        <v>497974</v>
      </c>
      <c r="L2414" s="2">
        <v>980</v>
      </c>
    </row>
    <row r="2415" spans="1:12">
      <c r="A2415" s="2">
        <v>1998</v>
      </c>
      <c r="B2415" s="2">
        <v>2</v>
      </c>
      <c r="C2415" s="2" t="s">
        <v>197</v>
      </c>
      <c r="D2415" s="2" t="s">
        <v>269</v>
      </c>
      <c r="E2415" s="2" t="s">
        <v>288</v>
      </c>
      <c r="F2415" s="2">
        <v>54044</v>
      </c>
      <c r="G2415" s="2">
        <v>24</v>
      </c>
      <c r="H2415" s="2">
        <v>0</v>
      </c>
      <c r="I2415" s="2">
        <v>0</v>
      </c>
      <c r="J2415" s="2">
        <v>54044</v>
      </c>
      <c r="K2415" s="2">
        <v>18926</v>
      </c>
      <c r="L2415" s="2">
        <v>43</v>
      </c>
    </row>
    <row r="2416" spans="1:12">
      <c r="A2416" s="2">
        <v>1998</v>
      </c>
      <c r="B2416" s="2">
        <v>2</v>
      </c>
      <c r="C2416" s="2" t="s">
        <v>197</v>
      </c>
      <c r="D2416" s="2" t="s">
        <v>269</v>
      </c>
      <c r="E2416" s="2" t="s">
        <v>132</v>
      </c>
      <c r="F2416" s="2">
        <v>0</v>
      </c>
      <c r="G2416" s="2">
        <v>0</v>
      </c>
      <c r="H2416" s="2">
        <v>321225</v>
      </c>
      <c r="I2416" s="2">
        <v>133</v>
      </c>
      <c r="J2416" s="2">
        <v>321225</v>
      </c>
      <c r="K2416" s="2">
        <v>70282</v>
      </c>
      <c r="L2416" s="2">
        <v>143</v>
      </c>
    </row>
    <row r="2417" spans="1:12">
      <c r="A2417" s="2">
        <v>1998</v>
      </c>
      <c r="B2417" s="2">
        <v>2</v>
      </c>
      <c r="C2417" s="2" t="s">
        <v>197</v>
      </c>
      <c r="D2417" s="2" t="s">
        <v>109</v>
      </c>
      <c r="E2417" s="2" t="s">
        <v>132</v>
      </c>
      <c r="F2417" s="2">
        <v>57920</v>
      </c>
      <c r="G2417" s="2">
        <v>12</v>
      </c>
      <c r="H2417" s="2">
        <v>6455508</v>
      </c>
      <c r="I2417" s="2">
        <v>1353</v>
      </c>
      <c r="J2417" s="2">
        <v>6513428</v>
      </c>
      <c r="K2417" s="2">
        <v>830628</v>
      </c>
      <c r="L2417" s="2">
        <v>1587</v>
      </c>
    </row>
    <row r="2418" spans="1:12">
      <c r="A2418" s="2">
        <v>1998</v>
      </c>
      <c r="B2418" s="2">
        <v>2</v>
      </c>
      <c r="C2418" s="2" t="s">
        <v>197</v>
      </c>
      <c r="D2418" s="2" t="s">
        <v>110</v>
      </c>
      <c r="E2418" s="2" t="s">
        <v>288</v>
      </c>
      <c r="F2418" s="2">
        <v>3188886</v>
      </c>
      <c r="G2418" s="2">
        <v>677</v>
      </c>
      <c r="H2418" s="2">
        <v>86368</v>
      </c>
      <c r="I2418" s="2">
        <v>24</v>
      </c>
      <c r="J2418" s="2">
        <v>3275254</v>
      </c>
      <c r="K2418" s="2">
        <v>482352</v>
      </c>
      <c r="L2418" s="2">
        <v>902</v>
      </c>
    </row>
    <row r="2419" spans="1:12">
      <c r="A2419" s="2">
        <v>1998</v>
      </c>
      <c r="B2419" s="2">
        <v>2</v>
      </c>
      <c r="C2419" s="2" t="s">
        <v>197</v>
      </c>
      <c r="D2419" s="2" t="s">
        <v>110</v>
      </c>
      <c r="E2419" s="2" t="s">
        <v>133</v>
      </c>
      <c r="F2419" s="2">
        <v>6413154</v>
      </c>
      <c r="G2419" s="2">
        <v>1580</v>
      </c>
      <c r="H2419" s="2">
        <v>0</v>
      </c>
      <c r="I2419" s="2">
        <v>0</v>
      </c>
      <c r="J2419" s="2">
        <v>6509611</v>
      </c>
      <c r="K2419" s="2">
        <v>1079822</v>
      </c>
      <c r="L2419" s="2">
        <v>2081</v>
      </c>
    </row>
    <row r="2420" spans="1:12">
      <c r="A2420" s="2">
        <v>1998</v>
      </c>
      <c r="B2420" s="2">
        <v>3</v>
      </c>
      <c r="E2420" s="2" t="s">
        <v>115</v>
      </c>
      <c r="F2420" s="2">
        <v>0</v>
      </c>
      <c r="G2420" s="2">
        <v>0</v>
      </c>
      <c r="H2420" s="2">
        <v>0</v>
      </c>
      <c r="I2420" s="2">
        <v>0</v>
      </c>
      <c r="J2420" s="2">
        <v>0</v>
      </c>
      <c r="K2420" s="2">
        <v>2</v>
      </c>
      <c r="L2420" s="2">
        <v>1</v>
      </c>
    </row>
    <row r="2421" spans="1:12">
      <c r="A2421" s="2">
        <v>1998</v>
      </c>
      <c r="B2421" s="2">
        <v>3</v>
      </c>
      <c r="C2421" s="2" t="s">
        <v>277</v>
      </c>
      <c r="D2421" s="2" t="s">
        <v>278</v>
      </c>
      <c r="E2421" s="2" t="s">
        <v>113</v>
      </c>
      <c r="F2421" s="2">
        <v>16600299</v>
      </c>
      <c r="G2421" s="2">
        <v>7525</v>
      </c>
      <c r="H2421" s="2">
        <v>11236749</v>
      </c>
      <c r="I2421" s="2">
        <v>3826</v>
      </c>
      <c r="J2421" s="2">
        <v>28992469</v>
      </c>
      <c r="K2421" s="2">
        <v>8125323</v>
      </c>
      <c r="L2421" s="2">
        <v>14420</v>
      </c>
    </row>
    <row r="2422" spans="1:12">
      <c r="A2422" s="2">
        <v>1998</v>
      </c>
      <c r="B2422" s="2">
        <v>3</v>
      </c>
      <c r="C2422" s="2" t="s">
        <v>277</v>
      </c>
      <c r="D2422" s="2" t="s">
        <v>278</v>
      </c>
      <c r="E2422" s="2" t="s">
        <v>114</v>
      </c>
      <c r="F2422" s="2">
        <v>274261</v>
      </c>
      <c r="G2422" s="2">
        <v>164</v>
      </c>
      <c r="H2422" s="2">
        <v>247211</v>
      </c>
      <c r="I2422" s="2">
        <v>159</v>
      </c>
      <c r="J2422" s="2">
        <v>525833</v>
      </c>
      <c r="K2422" s="2">
        <v>217015</v>
      </c>
      <c r="L2422" s="2">
        <v>430</v>
      </c>
    </row>
    <row r="2423" spans="1:12">
      <c r="A2423" s="2">
        <v>1998</v>
      </c>
      <c r="B2423" s="2">
        <v>3</v>
      </c>
      <c r="C2423" s="2" t="s">
        <v>277</v>
      </c>
      <c r="D2423" s="2" t="s">
        <v>278</v>
      </c>
      <c r="E2423" s="2" t="s">
        <v>115</v>
      </c>
      <c r="F2423" s="2">
        <v>6414738</v>
      </c>
      <c r="G2423" s="2">
        <v>3319</v>
      </c>
      <c r="H2423" s="2">
        <v>2161921</v>
      </c>
      <c r="I2423" s="2">
        <v>918</v>
      </c>
      <c r="J2423" s="2">
        <v>8599637</v>
      </c>
      <c r="K2423" s="2">
        <v>3065885</v>
      </c>
      <c r="L2423" s="2">
        <v>5742</v>
      </c>
    </row>
    <row r="2424" spans="1:12">
      <c r="A2424" s="2">
        <v>1998</v>
      </c>
      <c r="B2424" s="2">
        <v>3</v>
      </c>
      <c r="C2424" s="2" t="s">
        <v>277</v>
      </c>
      <c r="D2424" s="2" t="s">
        <v>278</v>
      </c>
      <c r="E2424" s="2" t="s">
        <v>325</v>
      </c>
      <c r="F2424" s="2">
        <v>18412455</v>
      </c>
      <c r="G2424" s="2">
        <v>6839</v>
      </c>
      <c r="H2424" s="2">
        <v>11670286</v>
      </c>
      <c r="I2424" s="2">
        <v>2755</v>
      </c>
      <c r="J2424" s="2">
        <v>30613685</v>
      </c>
      <c r="K2424" s="2">
        <v>6917484</v>
      </c>
      <c r="L2424" s="2">
        <v>12558</v>
      </c>
    </row>
    <row r="2425" spans="1:12">
      <c r="A2425" s="2">
        <v>1998</v>
      </c>
      <c r="B2425" s="2">
        <v>3</v>
      </c>
      <c r="C2425" s="2" t="s">
        <v>277</v>
      </c>
      <c r="D2425" s="2" t="s">
        <v>279</v>
      </c>
      <c r="E2425" s="2" t="s">
        <v>116</v>
      </c>
      <c r="F2425" s="2">
        <v>923184</v>
      </c>
      <c r="G2425" s="2">
        <v>237</v>
      </c>
      <c r="H2425" s="2">
        <v>151787</v>
      </c>
      <c r="I2425" s="2">
        <v>137</v>
      </c>
      <c r="J2425" s="2">
        <v>1074971</v>
      </c>
      <c r="K2425" s="2">
        <v>245276</v>
      </c>
      <c r="L2425" s="2">
        <v>452</v>
      </c>
    </row>
    <row r="2426" spans="1:12">
      <c r="A2426" s="2">
        <v>1998</v>
      </c>
      <c r="B2426" s="2">
        <v>3</v>
      </c>
      <c r="C2426" s="2" t="s">
        <v>277</v>
      </c>
      <c r="D2426" s="2" t="s">
        <v>279</v>
      </c>
      <c r="E2426" s="2" t="s">
        <v>117</v>
      </c>
      <c r="F2426" s="2">
        <v>3196576</v>
      </c>
      <c r="G2426" s="2">
        <v>1303</v>
      </c>
      <c r="H2426" s="2">
        <v>3258522</v>
      </c>
      <c r="I2426" s="2">
        <v>1187</v>
      </c>
      <c r="J2426" s="2">
        <v>6670895</v>
      </c>
      <c r="K2426" s="2">
        <v>2040034</v>
      </c>
      <c r="L2426" s="2">
        <v>3474</v>
      </c>
    </row>
    <row r="2427" spans="1:12">
      <c r="A2427" s="2">
        <v>1998</v>
      </c>
      <c r="B2427" s="2">
        <v>3</v>
      </c>
      <c r="C2427" s="2" t="s">
        <v>277</v>
      </c>
      <c r="D2427" s="2" t="s">
        <v>279</v>
      </c>
      <c r="E2427" s="2" t="s">
        <v>112</v>
      </c>
      <c r="F2427" s="2">
        <v>13797323</v>
      </c>
      <c r="G2427" s="2">
        <v>4620</v>
      </c>
      <c r="H2427" s="2">
        <v>4193963</v>
      </c>
      <c r="I2427" s="2">
        <v>1971</v>
      </c>
      <c r="J2427" s="2">
        <v>18166656</v>
      </c>
      <c r="K2427" s="2">
        <v>4608210</v>
      </c>
      <c r="L2427" s="2">
        <v>8441</v>
      </c>
    </row>
    <row r="2428" spans="1:12">
      <c r="A2428" s="2">
        <v>1998</v>
      </c>
      <c r="B2428" s="2">
        <v>3</v>
      </c>
      <c r="C2428" s="2" t="s">
        <v>277</v>
      </c>
      <c r="D2428" s="2" t="s">
        <v>279</v>
      </c>
      <c r="E2428" s="2" t="s">
        <v>325</v>
      </c>
      <c r="F2428" s="2">
        <v>10009548</v>
      </c>
      <c r="G2428" s="2">
        <v>3459</v>
      </c>
      <c r="H2428" s="2">
        <v>1371614</v>
      </c>
      <c r="I2428" s="2">
        <v>422</v>
      </c>
      <c r="J2428" s="2">
        <v>11397733</v>
      </c>
      <c r="K2428" s="2">
        <v>2581918</v>
      </c>
      <c r="L2428" s="2">
        <v>4850</v>
      </c>
    </row>
    <row r="2429" spans="1:12">
      <c r="A2429" s="2">
        <v>1998</v>
      </c>
      <c r="B2429" s="2">
        <v>3</v>
      </c>
      <c r="C2429" s="2" t="s">
        <v>277</v>
      </c>
      <c r="D2429" s="2" t="s">
        <v>280</v>
      </c>
      <c r="E2429" s="2" t="s">
        <v>112</v>
      </c>
      <c r="F2429" s="2">
        <v>100155</v>
      </c>
      <c r="G2429" s="2">
        <v>151</v>
      </c>
      <c r="H2429" s="2">
        <v>544606</v>
      </c>
      <c r="I2429" s="2">
        <v>536</v>
      </c>
      <c r="J2429" s="2">
        <v>1431136</v>
      </c>
      <c r="K2429" s="2">
        <v>730882</v>
      </c>
      <c r="L2429" s="2">
        <v>1583</v>
      </c>
    </row>
    <row r="2430" spans="1:12">
      <c r="A2430" s="2">
        <v>1998</v>
      </c>
      <c r="B2430" s="2">
        <v>3</v>
      </c>
      <c r="C2430" s="2" t="s">
        <v>277</v>
      </c>
      <c r="D2430" s="2" t="s">
        <v>281</v>
      </c>
      <c r="E2430" s="2" t="s">
        <v>287</v>
      </c>
      <c r="F2430" s="2">
        <v>3877939</v>
      </c>
      <c r="G2430" s="2">
        <v>2823</v>
      </c>
      <c r="H2430" s="2">
        <v>1437980</v>
      </c>
      <c r="I2430" s="2">
        <v>773</v>
      </c>
      <c r="J2430" s="2">
        <v>5337662</v>
      </c>
      <c r="K2430" s="2">
        <v>2361048</v>
      </c>
      <c r="L2430" s="2">
        <v>4565</v>
      </c>
    </row>
    <row r="2431" spans="1:12">
      <c r="A2431" s="2">
        <v>1998</v>
      </c>
      <c r="B2431" s="2">
        <v>3</v>
      </c>
      <c r="C2431" s="2" t="s">
        <v>277</v>
      </c>
      <c r="D2431" s="2" t="s">
        <v>281</v>
      </c>
      <c r="E2431" s="2" t="s">
        <v>114</v>
      </c>
      <c r="F2431" s="2">
        <v>0</v>
      </c>
      <c r="G2431" s="2">
        <v>0</v>
      </c>
      <c r="H2431" s="2">
        <v>125133</v>
      </c>
      <c r="I2431" s="2">
        <v>64</v>
      </c>
      <c r="J2431" s="2">
        <v>125133</v>
      </c>
      <c r="K2431" s="2">
        <v>38909</v>
      </c>
      <c r="L2431" s="2">
        <v>71</v>
      </c>
    </row>
    <row r="2432" spans="1:12">
      <c r="A2432" s="2">
        <v>1998</v>
      </c>
      <c r="B2432" s="2">
        <v>3</v>
      </c>
      <c r="C2432" s="2" t="s">
        <v>328</v>
      </c>
      <c r="D2432" s="2" t="s">
        <v>173</v>
      </c>
      <c r="E2432" s="2" t="s">
        <v>119</v>
      </c>
      <c r="F2432" s="2">
        <v>0</v>
      </c>
      <c r="G2432" s="2">
        <v>1</v>
      </c>
      <c r="H2432" s="2">
        <v>7009</v>
      </c>
      <c r="I2432" s="2">
        <v>8</v>
      </c>
      <c r="J2432" s="2">
        <v>8805</v>
      </c>
      <c r="K2432" s="2">
        <v>6518</v>
      </c>
      <c r="L2432" s="2">
        <v>12</v>
      </c>
    </row>
    <row r="2433" spans="1:12">
      <c r="A2433" s="2">
        <v>1998</v>
      </c>
      <c r="B2433" s="2">
        <v>3</v>
      </c>
      <c r="C2433" s="2" t="s">
        <v>328</v>
      </c>
      <c r="D2433" s="2" t="s">
        <v>181</v>
      </c>
      <c r="E2433" s="2" t="s">
        <v>120</v>
      </c>
      <c r="F2433" s="2">
        <v>0</v>
      </c>
      <c r="G2433" s="2">
        <v>0</v>
      </c>
      <c r="H2433" s="2">
        <v>858609</v>
      </c>
      <c r="I2433" s="2">
        <v>162</v>
      </c>
      <c r="J2433" s="2">
        <v>858609</v>
      </c>
      <c r="K2433" s="2">
        <v>97097</v>
      </c>
      <c r="L2433" s="2">
        <v>177</v>
      </c>
    </row>
    <row r="2434" spans="1:12">
      <c r="A2434" s="2">
        <v>1998</v>
      </c>
      <c r="B2434" s="2">
        <v>3</v>
      </c>
      <c r="C2434" s="2" t="s">
        <v>328</v>
      </c>
      <c r="D2434" s="2" t="s">
        <v>181</v>
      </c>
      <c r="E2434" s="2" t="s">
        <v>286</v>
      </c>
      <c r="F2434" s="2">
        <v>0</v>
      </c>
      <c r="G2434" s="2">
        <v>0</v>
      </c>
      <c r="H2434" s="2">
        <v>13563535</v>
      </c>
      <c r="I2434" s="2">
        <v>2364</v>
      </c>
      <c r="J2434" s="2">
        <v>13563535</v>
      </c>
      <c r="K2434" s="2">
        <v>1405453</v>
      </c>
      <c r="L2434" s="2">
        <v>2516</v>
      </c>
    </row>
    <row r="2435" spans="1:12">
      <c r="A2435" s="2">
        <v>1998</v>
      </c>
      <c r="B2435" s="2">
        <v>3</v>
      </c>
      <c r="C2435" s="2" t="s">
        <v>182</v>
      </c>
      <c r="D2435" s="2" t="s">
        <v>183</v>
      </c>
      <c r="E2435" s="2" t="s">
        <v>121</v>
      </c>
      <c r="F2435" s="2">
        <v>8141517</v>
      </c>
      <c r="G2435" s="2">
        <v>2971</v>
      </c>
      <c r="H2435" s="2">
        <v>870374</v>
      </c>
      <c r="I2435" s="2">
        <v>509</v>
      </c>
      <c r="J2435" s="2">
        <v>9104114</v>
      </c>
      <c r="K2435" s="2">
        <v>2380058</v>
      </c>
      <c r="L2435" s="2">
        <v>4363</v>
      </c>
    </row>
    <row r="2436" spans="1:12">
      <c r="A2436" s="2">
        <v>1998</v>
      </c>
      <c r="B2436" s="2">
        <v>3</v>
      </c>
      <c r="C2436" s="2" t="s">
        <v>182</v>
      </c>
      <c r="D2436" s="2" t="s">
        <v>183</v>
      </c>
      <c r="E2436" s="2" t="s">
        <v>289</v>
      </c>
      <c r="F2436" s="2">
        <v>845208</v>
      </c>
      <c r="G2436" s="2">
        <v>318</v>
      </c>
      <c r="H2436" s="2">
        <v>8640759</v>
      </c>
      <c r="I2436" s="2">
        <v>2118</v>
      </c>
      <c r="J2436" s="2">
        <v>9497638</v>
      </c>
      <c r="K2436" s="2">
        <v>1826060</v>
      </c>
      <c r="L2436" s="2">
        <v>2932</v>
      </c>
    </row>
    <row r="2437" spans="1:12">
      <c r="A2437" s="2">
        <v>1998</v>
      </c>
      <c r="B2437" s="2">
        <v>3</v>
      </c>
      <c r="C2437" s="2" t="s">
        <v>182</v>
      </c>
      <c r="D2437" s="2" t="s">
        <v>183</v>
      </c>
      <c r="E2437" s="2" t="s">
        <v>113</v>
      </c>
      <c r="F2437" s="2">
        <v>6290438</v>
      </c>
      <c r="G2437" s="2">
        <v>2235</v>
      </c>
      <c r="H2437" s="2">
        <v>1670241</v>
      </c>
      <c r="I2437" s="2">
        <v>578</v>
      </c>
      <c r="J2437" s="2">
        <v>8042262</v>
      </c>
      <c r="K2437" s="2">
        <v>2016107</v>
      </c>
      <c r="L2437" s="2">
        <v>3482</v>
      </c>
    </row>
    <row r="2438" spans="1:12">
      <c r="A2438" s="2">
        <v>1998</v>
      </c>
      <c r="B2438" s="2">
        <v>3</v>
      </c>
      <c r="C2438" s="2" t="s">
        <v>182</v>
      </c>
      <c r="D2438" s="2" t="s">
        <v>184</v>
      </c>
      <c r="E2438" s="2" t="s">
        <v>123</v>
      </c>
      <c r="F2438" s="2">
        <v>0</v>
      </c>
      <c r="G2438" s="2">
        <v>0</v>
      </c>
      <c r="H2438" s="2">
        <v>62841</v>
      </c>
      <c r="I2438" s="2">
        <v>19</v>
      </c>
      <c r="J2438" s="2">
        <v>62841</v>
      </c>
      <c r="K2438" s="2">
        <v>9841</v>
      </c>
      <c r="L2438" s="2">
        <v>19</v>
      </c>
    </row>
    <row r="2439" spans="1:12">
      <c r="A2439" s="2">
        <v>1998</v>
      </c>
      <c r="B2439" s="2">
        <v>3</v>
      </c>
      <c r="C2439" s="2" t="s">
        <v>182</v>
      </c>
      <c r="D2439" s="2" t="s">
        <v>184</v>
      </c>
      <c r="E2439" s="2" t="s">
        <v>124</v>
      </c>
      <c r="F2439" s="2">
        <v>0</v>
      </c>
      <c r="G2439" s="2">
        <v>0</v>
      </c>
      <c r="H2439" s="2">
        <v>119253</v>
      </c>
      <c r="I2439" s="2">
        <v>59</v>
      </c>
      <c r="J2439" s="2">
        <v>119253</v>
      </c>
      <c r="K2439" s="2">
        <v>34754</v>
      </c>
      <c r="L2439" s="2">
        <v>59</v>
      </c>
    </row>
    <row r="2440" spans="1:12">
      <c r="A2440" s="2">
        <v>1998</v>
      </c>
      <c r="B2440" s="2">
        <v>3</v>
      </c>
      <c r="C2440" s="2" t="s">
        <v>182</v>
      </c>
      <c r="D2440" s="2" t="s">
        <v>184</v>
      </c>
      <c r="E2440" s="2" t="s">
        <v>125</v>
      </c>
      <c r="F2440" s="2">
        <v>63559</v>
      </c>
      <c r="G2440" s="2">
        <v>35</v>
      </c>
      <c r="H2440" s="2">
        <v>340916</v>
      </c>
      <c r="I2440" s="2">
        <v>150</v>
      </c>
      <c r="J2440" s="2">
        <v>404475</v>
      </c>
      <c r="K2440" s="2">
        <v>136720</v>
      </c>
      <c r="L2440" s="2">
        <v>201</v>
      </c>
    </row>
    <row r="2441" spans="1:12">
      <c r="A2441" s="2">
        <v>1998</v>
      </c>
      <c r="B2441" s="2">
        <v>3</v>
      </c>
      <c r="C2441" s="2" t="s">
        <v>190</v>
      </c>
      <c r="D2441" s="2" t="s">
        <v>191</v>
      </c>
      <c r="E2441" s="2" t="s">
        <v>126</v>
      </c>
      <c r="F2441" s="2">
        <v>0</v>
      </c>
      <c r="G2441" s="2">
        <v>0</v>
      </c>
      <c r="H2441" s="2">
        <v>79057</v>
      </c>
      <c r="I2441" s="2">
        <v>8</v>
      </c>
      <c r="J2441" s="2">
        <v>79057</v>
      </c>
      <c r="K2441" s="2">
        <v>4865</v>
      </c>
      <c r="L2441" s="2">
        <v>10</v>
      </c>
    </row>
    <row r="2442" spans="1:12">
      <c r="A2442" s="2">
        <v>1998</v>
      </c>
      <c r="B2442" s="2">
        <v>3</v>
      </c>
      <c r="C2442" s="2" t="s">
        <v>190</v>
      </c>
      <c r="D2442" s="2" t="s">
        <v>191</v>
      </c>
      <c r="E2442" s="2" t="s">
        <v>127</v>
      </c>
      <c r="F2442" s="2">
        <v>0</v>
      </c>
      <c r="G2442" s="2">
        <v>0</v>
      </c>
      <c r="H2442" s="2">
        <v>7504851</v>
      </c>
      <c r="I2442" s="2">
        <v>904</v>
      </c>
      <c r="J2442" s="2">
        <v>7504851</v>
      </c>
      <c r="K2442" s="2">
        <v>452364</v>
      </c>
      <c r="L2442" s="2">
        <v>940</v>
      </c>
    </row>
    <row r="2443" spans="1:12">
      <c r="A2443" s="2">
        <v>1998</v>
      </c>
      <c r="B2443" s="2">
        <v>3</v>
      </c>
      <c r="C2443" s="2" t="s">
        <v>190</v>
      </c>
      <c r="D2443" s="2" t="s">
        <v>186</v>
      </c>
      <c r="E2443" s="2" t="s">
        <v>126</v>
      </c>
      <c r="F2443" s="2">
        <v>0</v>
      </c>
      <c r="G2443" s="2">
        <v>0</v>
      </c>
      <c r="H2443" s="2">
        <v>10725503</v>
      </c>
      <c r="I2443" s="2">
        <v>791</v>
      </c>
      <c r="J2443" s="2">
        <v>10725503</v>
      </c>
      <c r="K2443" s="2">
        <v>470384</v>
      </c>
      <c r="L2443" s="2">
        <v>943</v>
      </c>
    </row>
    <row r="2444" spans="1:12">
      <c r="A2444" s="2">
        <v>1998</v>
      </c>
      <c r="B2444" s="2">
        <v>3</v>
      </c>
      <c r="C2444" s="2" t="s">
        <v>190</v>
      </c>
      <c r="D2444" s="2" t="s">
        <v>186</v>
      </c>
      <c r="E2444" s="2" t="s">
        <v>128</v>
      </c>
      <c r="F2444" s="2">
        <v>0</v>
      </c>
      <c r="G2444" s="2">
        <v>0</v>
      </c>
      <c r="H2444" s="2">
        <v>75849566</v>
      </c>
      <c r="I2444" s="2">
        <v>2800</v>
      </c>
      <c r="J2444" s="2">
        <v>75849566</v>
      </c>
      <c r="K2444" s="2">
        <v>1705416</v>
      </c>
      <c r="L2444" s="2">
        <v>3266</v>
      </c>
    </row>
    <row r="2445" spans="1:12">
      <c r="A2445" s="2">
        <v>1998</v>
      </c>
      <c r="B2445" s="2">
        <v>3</v>
      </c>
      <c r="C2445" s="2" t="s">
        <v>187</v>
      </c>
      <c r="D2445" s="2" t="s">
        <v>195</v>
      </c>
      <c r="E2445" s="2" t="s">
        <v>129</v>
      </c>
      <c r="F2445" s="2">
        <v>0</v>
      </c>
      <c r="G2445" s="2">
        <v>0</v>
      </c>
      <c r="H2445" s="2">
        <v>268141</v>
      </c>
      <c r="I2445" s="2">
        <v>100</v>
      </c>
      <c r="J2445" s="2">
        <v>268141</v>
      </c>
      <c r="K2445" s="2">
        <v>72153</v>
      </c>
      <c r="L2445" s="2">
        <v>125</v>
      </c>
    </row>
    <row r="2446" spans="1:12">
      <c r="A2446" s="2">
        <v>1998</v>
      </c>
      <c r="B2446" s="2">
        <v>3</v>
      </c>
      <c r="C2446" s="2" t="s">
        <v>187</v>
      </c>
      <c r="D2446" s="2" t="s">
        <v>196</v>
      </c>
      <c r="E2446" s="2" t="s">
        <v>136</v>
      </c>
      <c r="F2446" s="2">
        <v>0</v>
      </c>
      <c r="G2446" s="2">
        <v>0</v>
      </c>
      <c r="H2446" s="2">
        <v>3269</v>
      </c>
      <c r="I2446" s="2">
        <v>13</v>
      </c>
      <c r="J2446" s="2">
        <v>3269</v>
      </c>
      <c r="K2446" s="2">
        <v>3504</v>
      </c>
      <c r="L2446" s="2">
        <v>47</v>
      </c>
    </row>
    <row r="2447" spans="1:12">
      <c r="A2447" s="2">
        <v>1998</v>
      </c>
      <c r="B2447" s="2">
        <v>3</v>
      </c>
      <c r="C2447" s="2" t="s">
        <v>187</v>
      </c>
      <c r="D2447" s="2" t="s">
        <v>196</v>
      </c>
      <c r="E2447" s="2" t="s">
        <v>130</v>
      </c>
      <c r="F2447" s="2">
        <v>0</v>
      </c>
      <c r="G2447" s="2">
        <v>0</v>
      </c>
      <c r="H2447" s="2">
        <v>1355979</v>
      </c>
      <c r="I2447" s="2">
        <v>442</v>
      </c>
      <c r="J2447" s="2">
        <v>1355979</v>
      </c>
      <c r="K2447" s="2">
        <v>288507</v>
      </c>
      <c r="L2447" s="2">
        <v>549</v>
      </c>
    </row>
    <row r="2448" spans="1:12">
      <c r="A2448" s="2">
        <v>1998</v>
      </c>
      <c r="B2448" s="2">
        <v>3</v>
      </c>
      <c r="C2448" s="2" t="s">
        <v>197</v>
      </c>
      <c r="D2448" s="2" t="s">
        <v>11</v>
      </c>
      <c r="E2448" s="2" t="s">
        <v>131</v>
      </c>
      <c r="F2448" s="2">
        <v>0</v>
      </c>
      <c r="G2448" s="2">
        <v>0</v>
      </c>
      <c r="H2448" s="2">
        <v>2506778</v>
      </c>
      <c r="I2448" s="2">
        <v>584</v>
      </c>
      <c r="J2448" s="2">
        <v>2506778</v>
      </c>
      <c r="K2448" s="2">
        <v>395075</v>
      </c>
      <c r="L2448" s="2">
        <v>740</v>
      </c>
    </row>
    <row r="2449" spans="1:12">
      <c r="A2449" s="2">
        <v>1998</v>
      </c>
      <c r="B2449" s="2">
        <v>3</v>
      </c>
      <c r="C2449" s="2" t="s">
        <v>197</v>
      </c>
      <c r="D2449" s="2" t="s">
        <v>268</v>
      </c>
      <c r="E2449" s="2" t="s">
        <v>288</v>
      </c>
      <c r="F2449" s="2">
        <v>2174604</v>
      </c>
      <c r="G2449" s="2">
        <v>306</v>
      </c>
      <c r="H2449" s="2">
        <v>2551362</v>
      </c>
      <c r="I2449" s="2">
        <v>540</v>
      </c>
      <c r="J2449" s="2">
        <v>4725966</v>
      </c>
      <c r="K2449" s="2">
        <v>471329</v>
      </c>
      <c r="L2449" s="2">
        <v>984</v>
      </c>
    </row>
    <row r="2450" spans="1:12">
      <c r="A2450" s="2">
        <v>1998</v>
      </c>
      <c r="B2450" s="2">
        <v>3</v>
      </c>
      <c r="C2450" s="2" t="s">
        <v>197</v>
      </c>
      <c r="D2450" s="2" t="s">
        <v>268</v>
      </c>
      <c r="E2450" s="2" t="s">
        <v>128</v>
      </c>
      <c r="F2450" s="2">
        <v>409473</v>
      </c>
      <c r="G2450" s="2">
        <v>54</v>
      </c>
      <c r="H2450" s="2">
        <v>3767409</v>
      </c>
      <c r="I2450" s="2">
        <v>822</v>
      </c>
      <c r="J2450" s="2">
        <v>4176882</v>
      </c>
      <c r="K2450" s="2">
        <v>508177</v>
      </c>
      <c r="L2450" s="2">
        <v>969</v>
      </c>
    </row>
    <row r="2451" spans="1:12">
      <c r="A2451" s="2">
        <v>1998</v>
      </c>
      <c r="B2451" s="2">
        <v>3</v>
      </c>
      <c r="C2451" s="2" t="s">
        <v>197</v>
      </c>
      <c r="D2451" s="2" t="s">
        <v>269</v>
      </c>
      <c r="E2451" s="2" t="s">
        <v>288</v>
      </c>
      <c r="F2451" s="2">
        <v>45939</v>
      </c>
      <c r="G2451" s="2">
        <v>23</v>
      </c>
      <c r="H2451" s="2">
        <v>0</v>
      </c>
      <c r="I2451" s="2">
        <v>0</v>
      </c>
      <c r="J2451" s="2">
        <v>45939</v>
      </c>
      <c r="K2451" s="2">
        <v>21012</v>
      </c>
      <c r="L2451" s="2">
        <v>40</v>
      </c>
    </row>
    <row r="2452" spans="1:12">
      <c r="A2452" s="2">
        <v>1998</v>
      </c>
      <c r="B2452" s="2">
        <v>3</v>
      </c>
      <c r="C2452" s="2" t="s">
        <v>197</v>
      </c>
      <c r="D2452" s="2" t="s">
        <v>269</v>
      </c>
      <c r="E2452" s="2" t="s">
        <v>132</v>
      </c>
      <c r="F2452" s="2">
        <v>0</v>
      </c>
      <c r="G2452" s="2">
        <v>0</v>
      </c>
      <c r="H2452" s="2">
        <v>377517</v>
      </c>
      <c r="I2452" s="2">
        <v>130</v>
      </c>
      <c r="J2452" s="2">
        <v>377517</v>
      </c>
      <c r="K2452" s="2">
        <v>70181</v>
      </c>
      <c r="L2452" s="2">
        <v>140</v>
      </c>
    </row>
    <row r="2453" spans="1:12">
      <c r="A2453" s="2">
        <v>1998</v>
      </c>
      <c r="B2453" s="2">
        <v>3</v>
      </c>
      <c r="C2453" s="2" t="s">
        <v>197</v>
      </c>
      <c r="D2453" s="2" t="s">
        <v>109</v>
      </c>
      <c r="E2453" s="2" t="s">
        <v>132</v>
      </c>
      <c r="F2453" s="2">
        <v>40170</v>
      </c>
      <c r="G2453" s="2">
        <v>16</v>
      </c>
      <c r="H2453" s="2">
        <v>6743675</v>
      </c>
      <c r="I2453" s="2">
        <v>1381</v>
      </c>
      <c r="J2453" s="2">
        <v>6783845</v>
      </c>
      <c r="K2453" s="2">
        <v>849759</v>
      </c>
      <c r="L2453" s="2">
        <v>1618</v>
      </c>
    </row>
    <row r="2454" spans="1:12">
      <c r="A2454" s="2">
        <v>1998</v>
      </c>
      <c r="B2454" s="2">
        <v>3</v>
      </c>
      <c r="C2454" s="2" t="s">
        <v>197</v>
      </c>
      <c r="D2454" s="2" t="s">
        <v>110</v>
      </c>
      <c r="E2454" s="2" t="s">
        <v>288</v>
      </c>
      <c r="F2454" s="2">
        <v>2699530</v>
      </c>
      <c r="G2454" s="2">
        <v>690</v>
      </c>
      <c r="H2454" s="2">
        <v>66751</v>
      </c>
      <c r="I2454" s="2">
        <v>24</v>
      </c>
      <c r="J2454" s="2">
        <v>2766281</v>
      </c>
      <c r="K2454" s="2">
        <v>483919</v>
      </c>
      <c r="L2454" s="2">
        <v>925</v>
      </c>
    </row>
    <row r="2455" spans="1:12">
      <c r="A2455" s="2">
        <v>1998</v>
      </c>
      <c r="B2455" s="2">
        <v>3</v>
      </c>
      <c r="C2455" s="2" t="s">
        <v>197</v>
      </c>
      <c r="D2455" s="2" t="s">
        <v>110</v>
      </c>
      <c r="E2455" s="2" t="s">
        <v>133</v>
      </c>
      <c r="F2455" s="2">
        <v>6666722</v>
      </c>
      <c r="G2455" s="2">
        <v>1513</v>
      </c>
      <c r="H2455" s="2">
        <v>0</v>
      </c>
      <c r="I2455" s="2">
        <v>0</v>
      </c>
      <c r="J2455" s="2">
        <v>6792111</v>
      </c>
      <c r="K2455" s="2">
        <v>1027576</v>
      </c>
      <c r="L2455" s="2">
        <v>1999</v>
      </c>
    </row>
    <row r="2456" spans="1:12">
      <c r="A2456" s="2">
        <v>1998</v>
      </c>
      <c r="B2456" s="2">
        <v>4</v>
      </c>
      <c r="C2456" s="2" t="s">
        <v>277</v>
      </c>
      <c r="D2456" s="2" t="s">
        <v>278</v>
      </c>
      <c r="E2456" s="2" t="s">
        <v>113</v>
      </c>
      <c r="F2456" s="2">
        <v>16178680</v>
      </c>
      <c r="G2456" s="2">
        <v>7195</v>
      </c>
      <c r="H2456" s="2">
        <v>10904799</v>
      </c>
      <c r="I2456" s="2">
        <v>3734</v>
      </c>
      <c r="J2456" s="2">
        <v>28102646</v>
      </c>
      <c r="K2456" s="2">
        <v>8064529</v>
      </c>
      <c r="L2456" s="2">
        <v>13885</v>
      </c>
    </row>
    <row r="2457" spans="1:12">
      <c r="A2457" s="2">
        <v>1998</v>
      </c>
      <c r="B2457" s="2">
        <v>4</v>
      </c>
      <c r="C2457" s="2" t="s">
        <v>277</v>
      </c>
      <c r="D2457" s="2" t="s">
        <v>278</v>
      </c>
      <c r="E2457" s="2" t="s">
        <v>114</v>
      </c>
      <c r="F2457" s="2">
        <v>356745</v>
      </c>
      <c r="G2457" s="2">
        <v>214</v>
      </c>
      <c r="H2457" s="2">
        <v>245213</v>
      </c>
      <c r="I2457" s="2">
        <v>126</v>
      </c>
      <c r="J2457" s="2">
        <v>608000</v>
      </c>
      <c r="K2457" s="2">
        <v>222069</v>
      </c>
      <c r="L2457" s="2">
        <v>443</v>
      </c>
    </row>
    <row r="2458" spans="1:12">
      <c r="A2458" s="2">
        <v>1998</v>
      </c>
      <c r="B2458" s="2">
        <v>4</v>
      </c>
      <c r="C2458" s="2" t="s">
        <v>277</v>
      </c>
      <c r="D2458" s="2" t="s">
        <v>278</v>
      </c>
      <c r="E2458" s="2" t="s">
        <v>115</v>
      </c>
      <c r="F2458" s="2">
        <v>6292123</v>
      </c>
      <c r="G2458" s="2">
        <v>3268</v>
      </c>
      <c r="H2458" s="2">
        <v>2190825</v>
      </c>
      <c r="I2458" s="2">
        <v>910</v>
      </c>
      <c r="J2458" s="2">
        <v>8535568</v>
      </c>
      <c r="K2458" s="2">
        <v>3068670</v>
      </c>
      <c r="L2458" s="2">
        <v>5659</v>
      </c>
    </row>
    <row r="2459" spans="1:12">
      <c r="A2459" s="2">
        <v>1998</v>
      </c>
      <c r="B2459" s="2">
        <v>4</v>
      </c>
      <c r="C2459" s="2" t="s">
        <v>277</v>
      </c>
      <c r="D2459" s="2" t="s">
        <v>278</v>
      </c>
      <c r="E2459" s="2" t="s">
        <v>325</v>
      </c>
      <c r="F2459" s="2">
        <v>18899418</v>
      </c>
      <c r="G2459" s="2">
        <v>6514</v>
      </c>
      <c r="H2459" s="2">
        <v>12248595</v>
      </c>
      <c r="I2459" s="2">
        <v>2835</v>
      </c>
      <c r="J2459" s="2">
        <v>31764852</v>
      </c>
      <c r="K2459" s="2">
        <v>6723876</v>
      </c>
      <c r="L2459" s="2">
        <v>12311</v>
      </c>
    </row>
    <row r="2460" spans="1:12">
      <c r="A2460" s="2">
        <v>1998</v>
      </c>
      <c r="B2460" s="2">
        <v>4</v>
      </c>
      <c r="C2460" s="2" t="s">
        <v>277</v>
      </c>
      <c r="D2460" s="2" t="s">
        <v>279</v>
      </c>
      <c r="E2460" s="2" t="s">
        <v>116</v>
      </c>
      <c r="F2460" s="2">
        <v>716666</v>
      </c>
      <c r="G2460" s="2">
        <v>234</v>
      </c>
      <c r="H2460" s="2">
        <v>142668</v>
      </c>
      <c r="I2460" s="2">
        <v>128</v>
      </c>
      <c r="J2460" s="2">
        <v>859334</v>
      </c>
      <c r="K2460" s="2">
        <v>232084</v>
      </c>
      <c r="L2460" s="2">
        <v>440</v>
      </c>
    </row>
    <row r="2461" spans="1:12">
      <c r="A2461" s="2">
        <v>1998</v>
      </c>
      <c r="B2461" s="2">
        <v>4</v>
      </c>
      <c r="C2461" s="2" t="s">
        <v>277</v>
      </c>
      <c r="D2461" s="2" t="s">
        <v>279</v>
      </c>
      <c r="E2461" s="2" t="s">
        <v>117</v>
      </c>
      <c r="F2461" s="2">
        <v>3336202</v>
      </c>
      <c r="G2461" s="2">
        <v>1321</v>
      </c>
      <c r="H2461" s="2">
        <v>3254946</v>
      </c>
      <c r="I2461" s="2">
        <v>1245</v>
      </c>
      <c r="J2461" s="2">
        <v>6730487</v>
      </c>
      <c r="K2461" s="2">
        <v>2085167</v>
      </c>
      <c r="L2461" s="2">
        <v>3523</v>
      </c>
    </row>
    <row r="2462" spans="1:12">
      <c r="A2462" s="2">
        <v>1998</v>
      </c>
      <c r="B2462" s="2">
        <v>4</v>
      </c>
      <c r="C2462" s="2" t="s">
        <v>277</v>
      </c>
      <c r="D2462" s="2" t="s">
        <v>279</v>
      </c>
      <c r="E2462" s="2" t="s">
        <v>112</v>
      </c>
      <c r="F2462" s="2">
        <v>13205540</v>
      </c>
      <c r="G2462" s="2">
        <v>4489</v>
      </c>
      <c r="H2462" s="2">
        <v>4339185</v>
      </c>
      <c r="I2462" s="2">
        <v>1880</v>
      </c>
      <c r="J2462" s="2">
        <v>17654861</v>
      </c>
      <c r="K2462" s="2">
        <v>4318368</v>
      </c>
      <c r="L2462" s="2">
        <v>8173</v>
      </c>
    </row>
    <row r="2463" spans="1:12">
      <c r="A2463" s="2">
        <v>1998</v>
      </c>
      <c r="B2463" s="2">
        <v>4</v>
      </c>
      <c r="C2463" s="2" t="s">
        <v>277</v>
      </c>
      <c r="D2463" s="2" t="s">
        <v>279</v>
      </c>
      <c r="E2463" s="2" t="s">
        <v>325</v>
      </c>
      <c r="F2463" s="2">
        <v>11318127</v>
      </c>
      <c r="G2463" s="2">
        <v>3362</v>
      </c>
      <c r="H2463" s="2">
        <v>1196474</v>
      </c>
      <c r="I2463" s="2">
        <v>373</v>
      </c>
      <c r="J2463" s="2">
        <v>12527189</v>
      </c>
      <c r="K2463" s="2">
        <v>2626152</v>
      </c>
      <c r="L2463" s="2">
        <v>4667</v>
      </c>
    </row>
    <row r="2464" spans="1:12">
      <c r="A2464" s="2">
        <v>1998</v>
      </c>
      <c r="B2464" s="2">
        <v>4</v>
      </c>
      <c r="C2464" s="2" t="s">
        <v>277</v>
      </c>
      <c r="D2464" s="2" t="s">
        <v>280</v>
      </c>
      <c r="E2464" s="2" t="s">
        <v>112</v>
      </c>
      <c r="F2464" s="2">
        <v>107614</v>
      </c>
      <c r="G2464" s="2">
        <v>147</v>
      </c>
      <c r="H2464" s="2">
        <v>606488</v>
      </c>
      <c r="I2464" s="2">
        <v>607</v>
      </c>
      <c r="J2464" s="2">
        <v>1397195</v>
      </c>
      <c r="K2464" s="2">
        <v>793011</v>
      </c>
      <c r="L2464" s="2">
        <v>1633</v>
      </c>
    </row>
    <row r="2465" spans="1:12">
      <c r="A2465" s="2">
        <v>1998</v>
      </c>
      <c r="B2465" s="2">
        <v>4</v>
      </c>
      <c r="C2465" s="2" t="s">
        <v>277</v>
      </c>
      <c r="D2465" s="2" t="s">
        <v>281</v>
      </c>
      <c r="E2465" s="2" t="s">
        <v>287</v>
      </c>
      <c r="F2465" s="2">
        <v>4430307</v>
      </c>
      <c r="G2465" s="2">
        <v>2892</v>
      </c>
      <c r="H2465" s="2">
        <v>1274829</v>
      </c>
      <c r="I2465" s="2">
        <v>765</v>
      </c>
      <c r="J2465" s="2">
        <v>5738167</v>
      </c>
      <c r="K2465" s="2">
        <v>2479846</v>
      </c>
      <c r="L2465" s="2">
        <v>4520</v>
      </c>
    </row>
    <row r="2466" spans="1:12">
      <c r="A2466" s="2">
        <v>1998</v>
      </c>
      <c r="B2466" s="2">
        <v>4</v>
      </c>
      <c r="C2466" s="2" t="s">
        <v>277</v>
      </c>
      <c r="D2466" s="2" t="s">
        <v>281</v>
      </c>
      <c r="E2466" s="2" t="s">
        <v>114</v>
      </c>
      <c r="F2466" s="2">
        <v>0</v>
      </c>
      <c r="G2466" s="2">
        <v>0</v>
      </c>
      <c r="H2466" s="2">
        <v>121401</v>
      </c>
      <c r="I2466" s="2">
        <v>61</v>
      </c>
      <c r="J2466" s="2">
        <v>121401</v>
      </c>
      <c r="K2466" s="2">
        <v>37501</v>
      </c>
      <c r="L2466" s="2">
        <v>68</v>
      </c>
    </row>
    <row r="2467" spans="1:12">
      <c r="A2467" s="2">
        <v>1998</v>
      </c>
      <c r="B2467" s="2">
        <v>4</v>
      </c>
      <c r="C2467" s="2" t="s">
        <v>328</v>
      </c>
      <c r="D2467" s="2" t="s">
        <v>173</v>
      </c>
      <c r="E2467" s="2" t="s">
        <v>119</v>
      </c>
      <c r="F2467" s="2">
        <v>0</v>
      </c>
      <c r="G2467" s="2">
        <v>1</v>
      </c>
      <c r="H2467" s="2">
        <v>5184</v>
      </c>
      <c r="I2467" s="2">
        <v>6</v>
      </c>
      <c r="J2467" s="2">
        <v>8137</v>
      </c>
      <c r="K2467" s="2">
        <v>5775</v>
      </c>
      <c r="L2467" s="2">
        <v>9</v>
      </c>
    </row>
    <row r="2468" spans="1:12">
      <c r="A2468" s="2">
        <v>1998</v>
      </c>
      <c r="B2468" s="2">
        <v>4</v>
      </c>
      <c r="C2468" s="2" t="s">
        <v>328</v>
      </c>
      <c r="D2468" s="2" t="s">
        <v>181</v>
      </c>
      <c r="E2468" s="2" t="s">
        <v>120</v>
      </c>
      <c r="F2468" s="2">
        <v>0</v>
      </c>
      <c r="G2468" s="2">
        <v>0</v>
      </c>
      <c r="H2468" s="2">
        <v>881123</v>
      </c>
      <c r="I2468" s="2">
        <v>165</v>
      </c>
      <c r="J2468" s="2">
        <v>881123</v>
      </c>
      <c r="K2468" s="2">
        <v>90638</v>
      </c>
      <c r="L2468" s="2">
        <v>180</v>
      </c>
    </row>
    <row r="2469" spans="1:12">
      <c r="A2469" s="2">
        <v>1998</v>
      </c>
      <c r="B2469" s="2">
        <v>4</v>
      </c>
      <c r="C2469" s="2" t="s">
        <v>328</v>
      </c>
      <c r="D2469" s="2" t="s">
        <v>181</v>
      </c>
      <c r="E2469" s="2" t="s">
        <v>286</v>
      </c>
      <c r="F2469" s="2">
        <v>0</v>
      </c>
      <c r="G2469" s="2">
        <v>0</v>
      </c>
      <c r="H2469" s="2">
        <v>13116148</v>
      </c>
      <c r="I2469" s="2">
        <v>2387</v>
      </c>
      <c r="J2469" s="2">
        <v>13116148</v>
      </c>
      <c r="K2469" s="2">
        <v>1366203</v>
      </c>
      <c r="L2469" s="2">
        <v>2537</v>
      </c>
    </row>
    <row r="2470" spans="1:12">
      <c r="A2470" s="2">
        <v>1998</v>
      </c>
      <c r="B2470" s="2">
        <v>4</v>
      </c>
      <c r="C2470" s="2" t="s">
        <v>182</v>
      </c>
      <c r="D2470" s="2" t="s">
        <v>183</v>
      </c>
      <c r="E2470" s="2" t="s">
        <v>121</v>
      </c>
      <c r="F2470" s="2">
        <v>8959902</v>
      </c>
      <c r="G2470" s="2">
        <v>2869</v>
      </c>
      <c r="H2470" s="2">
        <v>970590</v>
      </c>
      <c r="I2470" s="2">
        <v>461</v>
      </c>
      <c r="J2470" s="2">
        <v>9955042</v>
      </c>
      <c r="K2470" s="2">
        <v>2273331</v>
      </c>
      <c r="L2470" s="2">
        <v>4179</v>
      </c>
    </row>
    <row r="2471" spans="1:12">
      <c r="A2471" s="2">
        <v>1998</v>
      </c>
      <c r="B2471" s="2">
        <v>4</v>
      </c>
      <c r="C2471" s="2" t="s">
        <v>182</v>
      </c>
      <c r="D2471" s="2" t="s">
        <v>183</v>
      </c>
      <c r="E2471" s="2" t="s">
        <v>289</v>
      </c>
      <c r="F2471" s="2">
        <v>857914</v>
      </c>
      <c r="G2471" s="2">
        <v>319</v>
      </c>
      <c r="H2471" s="2">
        <v>8222807</v>
      </c>
      <c r="I2471" s="2">
        <v>2041</v>
      </c>
      <c r="J2471" s="2">
        <v>9090993</v>
      </c>
      <c r="K2471" s="2">
        <v>1739609</v>
      </c>
      <c r="L2471" s="2">
        <v>2831</v>
      </c>
    </row>
    <row r="2472" spans="1:12">
      <c r="A2472" s="2">
        <v>1998</v>
      </c>
      <c r="B2472" s="2">
        <v>4</v>
      </c>
      <c r="C2472" s="2" t="s">
        <v>182</v>
      </c>
      <c r="D2472" s="2" t="s">
        <v>183</v>
      </c>
      <c r="E2472" s="2" t="s">
        <v>113</v>
      </c>
      <c r="F2472" s="2">
        <v>6175330</v>
      </c>
      <c r="G2472" s="2">
        <v>2171</v>
      </c>
      <c r="H2472" s="2">
        <v>1569097</v>
      </c>
      <c r="I2472" s="2">
        <v>540</v>
      </c>
      <c r="J2472" s="2">
        <v>7843291</v>
      </c>
      <c r="K2472" s="2">
        <v>2003456</v>
      </c>
      <c r="L2472" s="2">
        <v>3346</v>
      </c>
    </row>
    <row r="2473" spans="1:12">
      <c r="A2473" s="2">
        <v>1998</v>
      </c>
      <c r="B2473" s="2">
        <v>4</v>
      </c>
      <c r="C2473" s="2" t="s">
        <v>182</v>
      </c>
      <c r="D2473" s="2" t="s">
        <v>184</v>
      </c>
      <c r="E2473" s="2" t="s">
        <v>123</v>
      </c>
      <c r="F2473" s="2">
        <v>0</v>
      </c>
      <c r="G2473" s="2">
        <v>0</v>
      </c>
      <c r="H2473" s="2">
        <v>86445</v>
      </c>
      <c r="I2473" s="2">
        <v>20</v>
      </c>
      <c r="J2473" s="2">
        <v>86445</v>
      </c>
      <c r="K2473" s="2">
        <v>10510</v>
      </c>
      <c r="L2473" s="2">
        <v>20</v>
      </c>
    </row>
    <row r="2474" spans="1:12">
      <c r="A2474" s="2">
        <v>1998</v>
      </c>
      <c r="B2474" s="2">
        <v>4</v>
      </c>
      <c r="C2474" s="2" t="s">
        <v>182</v>
      </c>
      <c r="D2474" s="2" t="s">
        <v>184</v>
      </c>
      <c r="E2474" s="2" t="s">
        <v>124</v>
      </c>
      <c r="F2474" s="2">
        <v>0</v>
      </c>
      <c r="G2474" s="2">
        <v>0</v>
      </c>
      <c r="H2474" s="2">
        <v>97486</v>
      </c>
      <c r="I2474" s="2">
        <v>58</v>
      </c>
      <c r="J2474" s="2">
        <v>97486</v>
      </c>
      <c r="K2474" s="2">
        <v>38926</v>
      </c>
      <c r="L2474" s="2">
        <v>58</v>
      </c>
    </row>
    <row r="2475" spans="1:12">
      <c r="A2475" s="2">
        <v>1998</v>
      </c>
      <c r="B2475" s="2">
        <v>4</v>
      </c>
      <c r="C2475" s="2" t="s">
        <v>182</v>
      </c>
      <c r="D2475" s="2" t="s">
        <v>184</v>
      </c>
      <c r="E2475" s="2" t="s">
        <v>125</v>
      </c>
      <c r="F2475" s="2">
        <v>74922</v>
      </c>
      <c r="G2475" s="2">
        <v>42</v>
      </c>
      <c r="H2475" s="2">
        <v>309152</v>
      </c>
      <c r="I2475" s="2">
        <v>150</v>
      </c>
      <c r="J2475" s="2">
        <v>384074</v>
      </c>
      <c r="K2475" s="2">
        <v>128981</v>
      </c>
      <c r="L2475" s="2">
        <v>207</v>
      </c>
    </row>
    <row r="2476" spans="1:12">
      <c r="A2476" s="2">
        <v>1998</v>
      </c>
      <c r="B2476" s="2">
        <v>4</v>
      </c>
      <c r="C2476" s="2" t="s">
        <v>190</v>
      </c>
      <c r="D2476" s="2" t="s">
        <v>191</v>
      </c>
      <c r="E2476" s="2" t="s">
        <v>126</v>
      </c>
      <c r="F2476" s="2">
        <v>0</v>
      </c>
      <c r="G2476" s="2">
        <v>0</v>
      </c>
      <c r="H2476" s="2">
        <v>107000</v>
      </c>
      <c r="I2476" s="2">
        <v>8</v>
      </c>
      <c r="J2476" s="2">
        <v>107000</v>
      </c>
      <c r="K2476" s="2">
        <v>4802</v>
      </c>
      <c r="L2476" s="2">
        <v>10</v>
      </c>
    </row>
    <row r="2477" spans="1:12">
      <c r="A2477" s="2">
        <v>1998</v>
      </c>
      <c r="B2477" s="2">
        <v>4</v>
      </c>
      <c r="C2477" s="2" t="s">
        <v>190</v>
      </c>
      <c r="D2477" s="2" t="s">
        <v>191</v>
      </c>
      <c r="E2477" s="2" t="s">
        <v>127</v>
      </c>
      <c r="F2477" s="2">
        <v>0</v>
      </c>
      <c r="G2477" s="2">
        <v>0</v>
      </c>
      <c r="H2477" s="2">
        <v>8198326</v>
      </c>
      <c r="I2477" s="2">
        <v>895</v>
      </c>
      <c r="J2477" s="2">
        <v>8198326</v>
      </c>
      <c r="K2477" s="2">
        <v>443484</v>
      </c>
      <c r="L2477" s="2">
        <v>933</v>
      </c>
    </row>
    <row r="2478" spans="1:12">
      <c r="A2478" s="2">
        <v>1998</v>
      </c>
      <c r="B2478" s="2">
        <v>4</v>
      </c>
      <c r="C2478" s="2" t="s">
        <v>190</v>
      </c>
      <c r="D2478" s="2" t="s">
        <v>186</v>
      </c>
      <c r="E2478" s="2" t="s">
        <v>126</v>
      </c>
      <c r="F2478" s="2">
        <v>0</v>
      </c>
      <c r="G2478" s="2">
        <v>0</v>
      </c>
      <c r="H2478" s="2">
        <v>10665949</v>
      </c>
      <c r="I2478" s="2">
        <v>673</v>
      </c>
      <c r="J2478" s="2">
        <v>10665949</v>
      </c>
      <c r="K2478" s="2">
        <v>430839</v>
      </c>
      <c r="L2478" s="2">
        <v>825</v>
      </c>
    </row>
    <row r="2479" spans="1:12">
      <c r="A2479" s="2">
        <v>1998</v>
      </c>
      <c r="B2479" s="2">
        <v>4</v>
      </c>
      <c r="C2479" s="2" t="s">
        <v>190</v>
      </c>
      <c r="D2479" s="2" t="s">
        <v>186</v>
      </c>
      <c r="E2479" s="2" t="s">
        <v>128</v>
      </c>
      <c r="F2479" s="2">
        <v>0</v>
      </c>
      <c r="G2479" s="2">
        <v>0</v>
      </c>
      <c r="H2479" s="2">
        <v>76990760</v>
      </c>
      <c r="I2479" s="2">
        <v>2807</v>
      </c>
      <c r="J2479" s="2">
        <v>76990760</v>
      </c>
      <c r="K2479" s="2">
        <v>1697708</v>
      </c>
      <c r="L2479" s="2">
        <v>3273</v>
      </c>
    </row>
    <row r="2480" spans="1:12">
      <c r="A2480" s="2">
        <v>1998</v>
      </c>
      <c r="B2480" s="2">
        <v>4</v>
      </c>
      <c r="C2480" s="2" t="s">
        <v>187</v>
      </c>
      <c r="D2480" s="2" t="s">
        <v>195</v>
      </c>
      <c r="E2480" s="2" t="s">
        <v>129</v>
      </c>
      <c r="F2480" s="2">
        <v>0</v>
      </c>
      <c r="G2480" s="2">
        <v>0</v>
      </c>
      <c r="H2480" s="2">
        <v>316391</v>
      </c>
      <c r="I2480" s="2">
        <v>98</v>
      </c>
      <c r="J2480" s="2">
        <v>316391</v>
      </c>
      <c r="K2480" s="2">
        <v>69786</v>
      </c>
      <c r="L2480" s="2">
        <v>121</v>
      </c>
    </row>
    <row r="2481" spans="1:12">
      <c r="A2481" s="2">
        <v>1998</v>
      </c>
      <c r="B2481" s="2">
        <v>4</v>
      </c>
      <c r="C2481" s="2" t="s">
        <v>187</v>
      </c>
      <c r="D2481" s="2" t="s">
        <v>196</v>
      </c>
      <c r="E2481" s="2" t="s">
        <v>136</v>
      </c>
      <c r="F2481" s="2">
        <v>0</v>
      </c>
      <c r="G2481" s="2">
        <v>0</v>
      </c>
      <c r="H2481" s="2">
        <v>7409</v>
      </c>
      <c r="I2481" s="2">
        <v>11</v>
      </c>
      <c r="J2481" s="2">
        <v>7409</v>
      </c>
      <c r="K2481" s="2">
        <v>2837</v>
      </c>
      <c r="L2481" s="2">
        <v>13</v>
      </c>
    </row>
    <row r="2482" spans="1:12">
      <c r="A2482" s="2">
        <v>1998</v>
      </c>
      <c r="B2482" s="2">
        <v>4</v>
      </c>
      <c r="C2482" s="2" t="s">
        <v>187</v>
      </c>
      <c r="D2482" s="2" t="s">
        <v>196</v>
      </c>
      <c r="E2482" s="2" t="s">
        <v>130</v>
      </c>
      <c r="F2482" s="2">
        <v>0</v>
      </c>
      <c r="G2482" s="2">
        <v>0</v>
      </c>
      <c r="H2482" s="2">
        <v>1191488</v>
      </c>
      <c r="I2482" s="2">
        <v>436</v>
      </c>
      <c r="J2482" s="2">
        <v>1191488</v>
      </c>
      <c r="K2482" s="2">
        <v>293029</v>
      </c>
      <c r="L2482" s="2">
        <v>543</v>
      </c>
    </row>
    <row r="2483" spans="1:12">
      <c r="A2483" s="2">
        <v>1998</v>
      </c>
      <c r="B2483" s="2">
        <v>4</v>
      </c>
      <c r="C2483" s="2" t="s">
        <v>197</v>
      </c>
      <c r="D2483" s="2" t="s">
        <v>11</v>
      </c>
      <c r="E2483" s="2" t="s">
        <v>131</v>
      </c>
      <c r="F2483" s="2">
        <v>0</v>
      </c>
      <c r="G2483" s="2">
        <v>0</v>
      </c>
      <c r="H2483" s="2">
        <v>3056296</v>
      </c>
      <c r="I2483" s="2">
        <v>574</v>
      </c>
      <c r="J2483" s="2">
        <v>3056296</v>
      </c>
      <c r="K2483" s="2">
        <v>459485</v>
      </c>
      <c r="L2483" s="2">
        <v>728</v>
      </c>
    </row>
    <row r="2484" spans="1:12">
      <c r="A2484" s="2">
        <v>1998</v>
      </c>
      <c r="B2484" s="2">
        <v>4</v>
      </c>
      <c r="C2484" s="2" t="s">
        <v>197</v>
      </c>
      <c r="D2484" s="2" t="s">
        <v>268</v>
      </c>
      <c r="E2484" s="2" t="s">
        <v>288</v>
      </c>
      <c r="F2484" s="2">
        <v>2031586</v>
      </c>
      <c r="G2484" s="2">
        <v>301</v>
      </c>
      <c r="H2484" s="2">
        <v>2443686</v>
      </c>
      <c r="I2484" s="2">
        <v>522</v>
      </c>
      <c r="J2484" s="2">
        <v>4475272</v>
      </c>
      <c r="K2484" s="2">
        <v>472261</v>
      </c>
      <c r="L2484" s="2">
        <v>957</v>
      </c>
    </row>
    <row r="2485" spans="1:12">
      <c r="A2485" s="2">
        <v>1998</v>
      </c>
      <c r="B2485" s="2">
        <v>4</v>
      </c>
      <c r="C2485" s="2" t="s">
        <v>197</v>
      </c>
      <c r="D2485" s="2" t="s">
        <v>268</v>
      </c>
      <c r="E2485" s="2" t="s">
        <v>128</v>
      </c>
      <c r="F2485" s="2">
        <v>457630</v>
      </c>
      <c r="G2485" s="2">
        <v>53</v>
      </c>
      <c r="H2485" s="2">
        <v>3960312</v>
      </c>
      <c r="I2485" s="2">
        <v>819</v>
      </c>
      <c r="J2485" s="2">
        <v>4417942</v>
      </c>
      <c r="K2485" s="2">
        <v>468494</v>
      </c>
      <c r="L2485" s="2">
        <v>961</v>
      </c>
    </row>
    <row r="2486" spans="1:12">
      <c r="A2486" s="2">
        <v>1998</v>
      </c>
      <c r="B2486" s="2">
        <v>4</v>
      </c>
      <c r="C2486" s="2" t="s">
        <v>197</v>
      </c>
      <c r="D2486" s="2" t="s">
        <v>269</v>
      </c>
      <c r="E2486" s="2" t="s">
        <v>288</v>
      </c>
      <c r="F2486" s="2">
        <v>76371</v>
      </c>
      <c r="G2486" s="2">
        <v>26</v>
      </c>
      <c r="H2486" s="2">
        <v>0</v>
      </c>
      <c r="I2486" s="2">
        <v>0</v>
      </c>
      <c r="J2486" s="2">
        <v>76371</v>
      </c>
      <c r="K2486" s="2">
        <v>19155</v>
      </c>
      <c r="L2486" s="2">
        <v>44</v>
      </c>
    </row>
    <row r="2487" spans="1:12">
      <c r="A2487" s="2">
        <v>1998</v>
      </c>
      <c r="B2487" s="2">
        <v>4</v>
      </c>
      <c r="C2487" s="2" t="s">
        <v>197</v>
      </c>
      <c r="D2487" s="2" t="s">
        <v>269</v>
      </c>
      <c r="E2487" s="2" t="s">
        <v>132</v>
      </c>
      <c r="F2487" s="2">
        <v>0</v>
      </c>
      <c r="G2487" s="2">
        <v>0</v>
      </c>
      <c r="H2487" s="2">
        <v>389615</v>
      </c>
      <c r="I2487" s="2">
        <v>129</v>
      </c>
      <c r="J2487" s="2">
        <v>389615</v>
      </c>
      <c r="K2487" s="2">
        <v>74878</v>
      </c>
      <c r="L2487" s="2">
        <v>139</v>
      </c>
    </row>
    <row r="2488" spans="1:12">
      <c r="A2488" s="2">
        <v>1998</v>
      </c>
      <c r="B2488" s="2">
        <v>4</v>
      </c>
      <c r="C2488" s="2" t="s">
        <v>197</v>
      </c>
      <c r="D2488" s="2" t="s">
        <v>109</v>
      </c>
      <c r="E2488" s="2" t="s">
        <v>132</v>
      </c>
      <c r="F2488" s="2">
        <v>83669</v>
      </c>
      <c r="G2488" s="2">
        <v>23</v>
      </c>
      <c r="H2488" s="2">
        <v>7442541</v>
      </c>
      <c r="I2488" s="2">
        <v>1379</v>
      </c>
      <c r="J2488" s="2">
        <v>7526210</v>
      </c>
      <c r="K2488" s="2">
        <v>852980</v>
      </c>
      <c r="L2488" s="2">
        <v>1620</v>
      </c>
    </row>
    <row r="2489" spans="1:12">
      <c r="A2489" s="2">
        <v>1998</v>
      </c>
      <c r="B2489" s="2">
        <v>4</v>
      </c>
      <c r="C2489" s="2" t="s">
        <v>197</v>
      </c>
      <c r="D2489" s="2" t="s">
        <v>110</v>
      </c>
      <c r="E2489" s="2" t="s">
        <v>288</v>
      </c>
      <c r="F2489" s="2">
        <v>2988051</v>
      </c>
      <c r="G2489" s="2">
        <v>697</v>
      </c>
      <c r="H2489" s="2">
        <v>84792</v>
      </c>
      <c r="I2489" s="2">
        <v>24</v>
      </c>
      <c r="J2489" s="2">
        <v>3072843</v>
      </c>
      <c r="K2489" s="2">
        <v>490010</v>
      </c>
      <c r="L2489" s="2">
        <v>937</v>
      </c>
    </row>
    <row r="2490" spans="1:12">
      <c r="A2490" s="2">
        <v>1998</v>
      </c>
      <c r="B2490" s="2">
        <v>4</v>
      </c>
      <c r="C2490" s="2" t="s">
        <v>197</v>
      </c>
      <c r="D2490" s="2" t="s">
        <v>110</v>
      </c>
      <c r="E2490" s="2" t="s">
        <v>133</v>
      </c>
      <c r="F2490" s="2">
        <v>7322688</v>
      </c>
      <c r="G2490" s="2">
        <v>1505</v>
      </c>
      <c r="H2490" s="2">
        <v>0</v>
      </c>
      <c r="I2490" s="2">
        <v>0</v>
      </c>
      <c r="J2490" s="2">
        <v>7421124</v>
      </c>
      <c r="K2490" s="2">
        <v>1068639</v>
      </c>
      <c r="L2490" s="2">
        <v>1981</v>
      </c>
    </row>
    <row r="2491" spans="1:12">
      <c r="A2491" s="2">
        <v>1999</v>
      </c>
      <c r="B2491" s="2">
        <v>1</v>
      </c>
      <c r="C2491" s="2" t="s">
        <v>277</v>
      </c>
      <c r="D2491" s="2" t="s">
        <v>278</v>
      </c>
      <c r="E2491" s="2" t="s">
        <v>113</v>
      </c>
      <c r="F2491" s="2">
        <v>17027712</v>
      </c>
      <c r="G2491" s="2">
        <v>7107</v>
      </c>
      <c r="H2491" s="2">
        <v>11638508</v>
      </c>
      <c r="I2491" s="2">
        <v>3605</v>
      </c>
      <c r="J2491" s="2">
        <v>29543857</v>
      </c>
      <c r="K2491" s="2">
        <v>7890199</v>
      </c>
      <c r="L2491" s="2">
        <v>13625</v>
      </c>
    </row>
    <row r="2492" spans="1:12">
      <c r="A2492" s="2">
        <v>1999</v>
      </c>
      <c r="B2492" s="2">
        <v>1</v>
      </c>
      <c r="C2492" s="2" t="s">
        <v>277</v>
      </c>
      <c r="D2492" s="2" t="s">
        <v>278</v>
      </c>
      <c r="E2492" s="2" t="s">
        <v>114</v>
      </c>
      <c r="F2492" s="2">
        <v>369882</v>
      </c>
      <c r="G2492" s="2">
        <v>213</v>
      </c>
      <c r="H2492" s="2">
        <v>224421</v>
      </c>
      <c r="I2492" s="2">
        <v>122</v>
      </c>
      <c r="J2492" s="2">
        <v>594303</v>
      </c>
      <c r="K2492" s="2">
        <v>231089</v>
      </c>
      <c r="L2492" s="2">
        <v>438</v>
      </c>
    </row>
    <row r="2493" spans="1:12">
      <c r="A2493" s="2">
        <v>1999</v>
      </c>
      <c r="B2493" s="2">
        <v>1</v>
      </c>
      <c r="C2493" s="2" t="s">
        <v>277</v>
      </c>
      <c r="D2493" s="2" t="s">
        <v>278</v>
      </c>
      <c r="E2493" s="2" t="s">
        <v>115</v>
      </c>
      <c r="F2493" s="2">
        <v>6244996</v>
      </c>
      <c r="G2493" s="2">
        <v>3129</v>
      </c>
      <c r="H2493" s="2">
        <v>2092442</v>
      </c>
      <c r="I2493" s="2">
        <v>867</v>
      </c>
      <c r="J2493" s="2">
        <v>8479915</v>
      </c>
      <c r="K2493" s="2">
        <v>2886297</v>
      </c>
      <c r="L2493" s="2">
        <v>5420</v>
      </c>
    </row>
    <row r="2494" spans="1:12">
      <c r="A2494" s="2">
        <v>1999</v>
      </c>
      <c r="B2494" s="2">
        <v>1</v>
      </c>
      <c r="C2494" s="2" t="s">
        <v>277</v>
      </c>
      <c r="D2494" s="2" t="s">
        <v>278</v>
      </c>
      <c r="E2494" s="2" t="s">
        <v>325</v>
      </c>
      <c r="F2494" s="2">
        <v>19369740</v>
      </c>
      <c r="G2494" s="2">
        <v>6271</v>
      </c>
      <c r="H2494" s="2">
        <v>12228653</v>
      </c>
      <c r="I2494" s="2">
        <v>2938</v>
      </c>
      <c r="J2494" s="2">
        <v>32092336</v>
      </c>
      <c r="K2494" s="2">
        <v>6780353</v>
      </c>
      <c r="L2494" s="2">
        <v>11936</v>
      </c>
    </row>
    <row r="2495" spans="1:12">
      <c r="A2495" s="2">
        <v>1999</v>
      </c>
      <c r="B2495" s="2">
        <v>1</v>
      </c>
      <c r="C2495" s="2" t="s">
        <v>277</v>
      </c>
      <c r="D2495" s="2" t="s">
        <v>279</v>
      </c>
      <c r="E2495" s="2" t="s">
        <v>116</v>
      </c>
      <c r="F2495" s="2">
        <v>912906</v>
      </c>
      <c r="G2495" s="2">
        <v>233</v>
      </c>
      <c r="H2495" s="2">
        <v>129831</v>
      </c>
      <c r="I2495" s="2">
        <v>129</v>
      </c>
      <c r="J2495" s="2">
        <v>1042737</v>
      </c>
      <c r="K2495" s="2">
        <v>234820</v>
      </c>
      <c r="L2495" s="2">
        <v>492</v>
      </c>
    </row>
    <row r="2496" spans="1:12">
      <c r="A2496" s="2">
        <v>1999</v>
      </c>
      <c r="B2496" s="2">
        <v>1</v>
      </c>
      <c r="C2496" s="2" t="s">
        <v>277</v>
      </c>
      <c r="D2496" s="2" t="s">
        <v>279</v>
      </c>
      <c r="E2496" s="2" t="s">
        <v>117</v>
      </c>
      <c r="F2496" s="2">
        <v>3302665</v>
      </c>
      <c r="G2496" s="2">
        <v>1276</v>
      </c>
      <c r="H2496" s="2">
        <v>2803098</v>
      </c>
      <c r="I2496" s="2">
        <v>1144</v>
      </c>
      <c r="J2496" s="2">
        <v>6241964</v>
      </c>
      <c r="K2496" s="2">
        <v>2002874</v>
      </c>
      <c r="L2496" s="2">
        <v>3332</v>
      </c>
    </row>
    <row r="2497" spans="1:12">
      <c r="A2497" s="2">
        <v>1999</v>
      </c>
      <c r="B2497" s="2">
        <v>1</v>
      </c>
      <c r="C2497" s="2" t="s">
        <v>277</v>
      </c>
      <c r="D2497" s="2" t="s">
        <v>279</v>
      </c>
      <c r="E2497" s="2" t="s">
        <v>112</v>
      </c>
      <c r="F2497" s="2">
        <v>14261332</v>
      </c>
      <c r="G2497" s="2">
        <v>4435</v>
      </c>
      <c r="H2497" s="2">
        <v>3447318</v>
      </c>
      <c r="I2497" s="2">
        <v>1685</v>
      </c>
      <c r="J2497" s="2">
        <v>17769288</v>
      </c>
      <c r="K2497" s="2">
        <v>4477662</v>
      </c>
      <c r="L2497" s="2">
        <v>7909</v>
      </c>
    </row>
    <row r="2498" spans="1:12">
      <c r="A2498" s="2">
        <v>1999</v>
      </c>
      <c r="B2498" s="2">
        <v>1</v>
      </c>
      <c r="C2498" s="2" t="s">
        <v>277</v>
      </c>
      <c r="D2498" s="2" t="s">
        <v>279</v>
      </c>
      <c r="E2498" s="2" t="s">
        <v>325</v>
      </c>
      <c r="F2498" s="2">
        <v>11217274</v>
      </c>
      <c r="G2498" s="2">
        <v>3308</v>
      </c>
      <c r="H2498" s="2">
        <v>1204332</v>
      </c>
      <c r="I2498" s="2">
        <v>377</v>
      </c>
      <c r="J2498" s="2">
        <v>12425337</v>
      </c>
      <c r="K2498" s="2">
        <v>2636589</v>
      </c>
      <c r="L2498" s="2">
        <v>4596</v>
      </c>
    </row>
    <row r="2499" spans="1:12">
      <c r="A2499" s="2">
        <v>1999</v>
      </c>
      <c r="B2499" s="2">
        <v>1</v>
      </c>
      <c r="C2499" s="2" t="s">
        <v>277</v>
      </c>
      <c r="D2499" s="2" t="s">
        <v>280</v>
      </c>
      <c r="E2499" s="2" t="s">
        <v>112</v>
      </c>
      <c r="F2499" s="2">
        <v>104074</v>
      </c>
      <c r="G2499" s="2">
        <v>147</v>
      </c>
      <c r="H2499" s="2">
        <v>496650</v>
      </c>
      <c r="I2499" s="2">
        <v>555</v>
      </c>
      <c r="J2499" s="2">
        <v>1106187</v>
      </c>
      <c r="K2499" s="2">
        <v>728596</v>
      </c>
      <c r="L2499" s="2">
        <v>1526</v>
      </c>
    </row>
    <row r="2500" spans="1:12">
      <c r="A2500" s="2">
        <v>1999</v>
      </c>
      <c r="B2500" s="2">
        <v>1</v>
      </c>
      <c r="C2500" s="2" t="s">
        <v>277</v>
      </c>
      <c r="D2500" s="2" t="s">
        <v>281</v>
      </c>
      <c r="E2500" s="2" t="s">
        <v>287</v>
      </c>
      <c r="F2500" s="2">
        <v>4365746</v>
      </c>
      <c r="G2500" s="2">
        <v>2798</v>
      </c>
      <c r="H2500" s="2">
        <v>1283860</v>
      </c>
      <c r="I2500" s="2">
        <v>737</v>
      </c>
      <c r="J2500" s="2">
        <v>5708378</v>
      </c>
      <c r="K2500" s="2">
        <v>2410035</v>
      </c>
      <c r="L2500" s="2">
        <v>4419</v>
      </c>
    </row>
    <row r="2501" spans="1:12">
      <c r="A2501" s="2">
        <v>1999</v>
      </c>
      <c r="B2501" s="2">
        <v>1</v>
      </c>
      <c r="C2501" s="2" t="s">
        <v>277</v>
      </c>
      <c r="D2501" s="2" t="s">
        <v>281</v>
      </c>
      <c r="E2501" s="2" t="s">
        <v>114</v>
      </c>
      <c r="F2501" s="2">
        <v>0</v>
      </c>
      <c r="G2501" s="2">
        <v>0</v>
      </c>
      <c r="H2501" s="2">
        <v>123377</v>
      </c>
      <c r="I2501" s="2">
        <v>62</v>
      </c>
      <c r="J2501" s="2">
        <v>123377</v>
      </c>
      <c r="K2501" s="2">
        <v>37654</v>
      </c>
      <c r="L2501" s="2">
        <v>69</v>
      </c>
    </row>
    <row r="2502" spans="1:12">
      <c r="A2502" s="2">
        <v>1999</v>
      </c>
      <c r="B2502" s="2">
        <v>1</v>
      </c>
      <c r="C2502" s="2" t="s">
        <v>328</v>
      </c>
      <c r="D2502" s="2" t="s">
        <v>173</v>
      </c>
      <c r="E2502" s="2" t="s">
        <v>119</v>
      </c>
      <c r="F2502" s="2">
        <v>0</v>
      </c>
      <c r="G2502" s="2">
        <v>1</v>
      </c>
      <c r="H2502" s="2">
        <v>6325</v>
      </c>
      <c r="I2502" s="2">
        <v>8</v>
      </c>
      <c r="J2502" s="2">
        <v>10122</v>
      </c>
      <c r="K2502" s="2">
        <v>4807</v>
      </c>
      <c r="L2502" s="2">
        <v>12</v>
      </c>
    </row>
    <row r="2503" spans="1:12">
      <c r="A2503" s="2">
        <v>1999</v>
      </c>
      <c r="B2503" s="2">
        <v>1</v>
      </c>
      <c r="C2503" s="2" t="s">
        <v>328</v>
      </c>
      <c r="D2503" s="2" t="s">
        <v>173</v>
      </c>
      <c r="E2503" s="2" t="s">
        <v>137</v>
      </c>
      <c r="F2503" s="2">
        <v>0</v>
      </c>
      <c r="G2503" s="2">
        <v>0</v>
      </c>
      <c r="H2503" s="2">
        <v>0</v>
      </c>
      <c r="I2503" s="2">
        <v>17</v>
      </c>
      <c r="J2503" s="2">
        <v>0</v>
      </c>
      <c r="K2503" s="2">
        <v>9009</v>
      </c>
      <c r="L2503" s="2">
        <v>23</v>
      </c>
    </row>
    <row r="2504" spans="1:12">
      <c r="A2504" s="2">
        <v>1999</v>
      </c>
      <c r="B2504" s="2">
        <v>1</v>
      </c>
      <c r="C2504" s="2" t="s">
        <v>328</v>
      </c>
      <c r="D2504" s="2" t="s">
        <v>181</v>
      </c>
      <c r="E2504" s="2" t="s">
        <v>120</v>
      </c>
      <c r="F2504" s="2">
        <v>0</v>
      </c>
      <c r="G2504" s="2">
        <v>0</v>
      </c>
      <c r="H2504" s="2">
        <v>571675</v>
      </c>
      <c r="I2504" s="2">
        <v>159</v>
      </c>
      <c r="J2504" s="2">
        <v>571675</v>
      </c>
      <c r="K2504" s="2">
        <v>87927</v>
      </c>
      <c r="L2504" s="2">
        <v>175</v>
      </c>
    </row>
    <row r="2505" spans="1:12">
      <c r="A2505" s="2">
        <v>1999</v>
      </c>
      <c r="B2505" s="2">
        <v>1</v>
      </c>
      <c r="C2505" s="2" t="s">
        <v>328</v>
      </c>
      <c r="D2505" s="2" t="s">
        <v>181</v>
      </c>
      <c r="E2505" s="2" t="s">
        <v>286</v>
      </c>
      <c r="F2505" s="2">
        <v>0</v>
      </c>
      <c r="G2505" s="2">
        <v>0</v>
      </c>
      <c r="H2505" s="2">
        <v>11980828</v>
      </c>
      <c r="I2505" s="2">
        <v>2363</v>
      </c>
      <c r="J2505" s="2">
        <v>11980828</v>
      </c>
      <c r="K2505" s="2">
        <v>1293073</v>
      </c>
      <c r="L2505" s="2">
        <v>2512</v>
      </c>
    </row>
    <row r="2506" spans="1:12">
      <c r="A2506" s="2">
        <v>1999</v>
      </c>
      <c r="B2506" s="2">
        <v>1</v>
      </c>
      <c r="C2506" s="2" t="s">
        <v>182</v>
      </c>
      <c r="D2506" s="2" t="s">
        <v>183</v>
      </c>
      <c r="E2506" s="2" t="s">
        <v>121</v>
      </c>
      <c r="F2506" s="2">
        <v>9643114</v>
      </c>
      <c r="G2506" s="2">
        <v>3153</v>
      </c>
      <c r="H2506" s="2">
        <v>900488</v>
      </c>
      <c r="I2506" s="2">
        <v>461</v>
      </c>
      <c r="J2506" s="2">
        <v>10551679</v>
      </c>
      <c r="K2506" s="2">
        <v>2597642</v>
      </c>
      <c r="L2506" s="2">
        <v>4525</v>
      </c>
    </row>
    <row r="2507" spans="1:12">
      <c r="A2507" s="2">
        <v>1999</v>
      </c>
      <c r="B2507" s="2">
        <v>1</v>
      </c>
      <c r="C2507" s="2" t="s">
        <v>182</v>
      </c>
      <c r="D2507" s="2" t="s">
        <v>183</v>
      </c>
      <c r="E2507" s="2" t="s">
        <v>289</v>
      </c>
      <c r="F2507" s="2">
        <v>855065</v>
      </c>
      <c r="G2507" s="2">
        <v>328</v>
      </c>
      <c r="H2507" s="2">
        <v>7800696</v>
      </c>
      <c r="I2507" s="2">
        <v>1970</v>
      </c>
      <c r="J2507" s="2">
        <v>8655761</v>
      </c>
      <c r="K2507" s="2">
        <v>1680309</v>
      </c>
      <c r="L2507" s="2">
        <v>2782</v>
      </c>
    </row>
    <row r="2508" spans="1:12">
      <c r="A2508" s="2">
        <v>1999</v>
      </c>
      <c r="B2508" s="2">
        <v>1</v>
      </c>
      <c r="C2508" s="2" t="s">
        <v>182</v>
      </c>
      <c r="D2508" s="2" t="s">
        <v>183</v>
      </c>
      <c r="E2508" s="2" t="s">
        <v>113</v>
      </c>
      <c r="F2508" s="2">
        <v>6479579</v>
      </c>
      <c r="G2508" s="2">
        <v>2102</v>
      </c>
      <c r="H2508" s="2">
        <v>1442734</v>
      </c>
      <c r="I2508" s="2">
        <v>494</v>
      </c>
      <c r="J2508" s="2">
        <v>8019608</v>
      </c>
      <c r="K2508" s="2">
        <v>1755346</v>
      </c>
      <c r="L2508" s="2">
        <v>3217</v>
      </c>
    </row>
    <row r="2509" spans="1:12">
      <c r="A2509" s="2">
        <v>1999</v>
      </c>
      <c r="B2509" s="2">
        <v>1</v>
      </c>
      <c r="C2509" s="2" t="s">
        <v>182</v>
      </c>
      <c r="D2509" s="2" t="s">
        <v>184</v>
      </c>
      <c r="E2509" s="2" t="s">
        <v>123</v>
      </c>
      <c r="F2509" s="2">
        <v>0</v>
      </c>
      <c r="G2509" s="2">
        <v>0</v>
      </c>
      <c r="H2509" s="2">
        <v>112782</v>
      </c>
      <c r="I2509" s="2">
        <v>19</v>
      </c>
      <c r="J2509" s="2">
        <v>112782</v>
      </c>
      <c r="K2509" s="2">
        <v>12687</v>
      </c>
      <c r="L2509" s="2">
        <v>19</v>
      </c>
    </row>
    <row r="2510" spans="1:12">
      <c r="A2510" s="2">
        <v>1999</v>
      </c>
      <c r="B2510" s="2">
        <v>1</v>
      </c>
      <c r="C2510" s="2" t="s">
        <v>182</v>
      </c>
      <c r="D2510" s="2" t="s">
        <v>184</v>
      </c>
      <c r="E2510" s="2" t="s">
        <v>124</v>
      </c>
      <c r="F2510" s="2">
        <v>0</v>
      </c>
      <c r="G2510" s="2">
        <v>0</v>
      </c>
      <c r="H2510" s="2">
        <v>122905</v>
      </c>
      <c r="I2510" s="2">
        <v>62</v>
      </c>
      <c r="J2510" s="2">
        <v>122905</v>
      </c>
      <c r="K2510" s="2">
        <v>36643</v>
      </c>
      <c r="L2510" s="2">
        <v>62</v>
      </c>
    </row>
    <row r="2511" spans="1:12">
      <c r="A2511" s="2">
        <v>1999</v>
      </c>
      <c r="B2511" s="2">
        <v>1</v>
      </c>
      <c r="C2511" s="2" t="s">
        <v>182</v>
      </c>
      <c r="D2511" s="2" t="s">
        <v>184</v>
      </c>
      <c r="E2511" s="2" t="s">
        <v>125</v>
      </c>
      <c r="F2511" s="2">
        <v>69752</v>
      </c>
      <c r="G2511" s="2">
        <v>46</v>
      </c>
      <c r="H2511" s="2">
        <v>368342</v>
      </c>
      <c r="I2511" s="2">
        <v>154</v>
      </c>
      <c r="J2511" s="2">
        <v>438094</v>
      </c>
      <c r="K2511" s="2">
        <v>140697</v>
      </c>
      <c r="L2511" s="2">
        <v>219</v>
      </c>
    </row>
    <row r="2512" spans="1:12">
      <c r="A2512" s="2">
        <v>1999</v>
      </c>
      <c r="B2512" s="2">
        <v>1</v>
      </c>
      <c r="C2512" s="2" t="s">
        <v>190</v>
      </c>
      <c r="D2512" s="2" t="s">
        <v>191</v>
      </c>
      <c r="E2512" s="2" t="s">
        <v>126</v>
      </c>
      <c r="F2512" s="2">
        <v>0</v>
      </c>
      <c r="G2512" s="2">
        <v>0</v>
      </c>
      <c r="H2512" s="2">
        <v>103872</v>
      </c>
      <c r="I2512" s="2">
        <v>7</v>
      </c>
      <c r="J2512" s="2">
        <v>103872</v>
      </c>
      <c r="K2512" s="2">
        <v>4831</v>
      </c>
      <c r="L2512" s="2">
        <v>9</v>
      </c>
    </row>
    <row r="2513" spans="1:12">
      <c r="A2513" s="2">
        <v>1999</v>
      </c>
      <c r="B2513" s="2">
        <v>1</v>
      </c>
      <c r="C2513" s="2" t="s">
        <v>190</v>
      </c>
      <c r="D2513" s="2" t="s">
        <v>191</v>
      </c>
      <c r="E2513" s="2" t="s">
        <v>127</v>
      </c>
      <c r="F2513" s="2">
        <v>0</v>
      </c>
      <c r="G2513" s="2">
        <v>0</v>
      </c>
      <c r="H2513" s="2">
        <v>8026447</v>
      </c>
      <c r="I2513" s="2">
        <v>846</v>
      </c>
      <c r="J2513" s="2">
        <v>8026447</v>
      </c>
      <c r="K2513" s="2">
        <v>456155</v>
      </c>
      <c r="L2513" s="2">
        <v>882</v>
      </c>
    </row>
    <row r="2514" spans="1:12">
      <c r="A2514" s="2">
        <v>1999</v>
      </c>
      <c r="B2514" s="2">
        <v>1</v>
      </c>
      <c r="C2514" s="2" t="s">
        <v>190</v>
      </c>
      <c r="D2514" s="2" t="s">
        <v>186</v>
      </c>
      <c r="E2514" s="2" t="s">
        <v>126</v>
      </c>
      <c r="F2514" s="2">
        <v>0</v>
      </c>
      <c r="G2514" s="2">
        <v>0</v>
      </c>
      <c r="H2514" s="2">
        <v>9944577</v>
      </c>
      <c r="I2514" s="2">
        <v>757</v>
      </c>
      <c r="J2514" s="2">
        <v>9944577</v>
      </c>
      <c r="K2514" s="2">
        <v>460783</v>
      </c>
      <c r="L2514" s="2">
        <v>916</v>
      </c>
    </row>
    <row r="2515" spans="1:12">
      <c r="A2515" s="2">
        <v>1999</v>
      </c>
      <c r="B2515" s="2">
        <v>1</v>
      </c>
      <c r="C2515" s="2" t="s">
        <v>190</v>
      </c>
      <c r="D2515" s="2" t="s">
        <v>186</v>
      </c>
      <c r="E2515" s="2" t="s">
        <v>128</v>
      </c>
      <c r="F2515" s="2">
        <v>0</v>
      </c>
      <c r="G2515" s="2">
        <v>0</v>
      </c>
      <c r="H2515" s="2">
        <v>79269630</v>
      </c>
      <c r="I2515" s="2">
        <v>2879</v>
      </c>
      <c r="J2515" s="2">
        <v>79269630</v>
      </c>
      <c r="K2515" s="2">
        <v>1709600</v>
      </c>
      <c r="L2515" s="2">
        <v>3300</v>
      </c>
    </row>
    <row r="2516" spans="1:12">
      <c r="A2516" s="2">
        <v>1999</v>
      </c>
      <c r="B2516" s="2">
        <v>1</v>
      </c>
      <c r="C2516" s="2" t="s">
        <v>187</v>
      </c>
      <c r="D2516" s="2" t="s">
        <v>195</v>
      </c>
      <c r="E2516" s="2" t="s">
        <v>129</v>
      </c>
      <c r="F2516" s="2">
        <v>0</v>
      </c>
      <c r="G2516" s="2">
        <v>0</v>
      </c>
      <c r="H2516" s="2">
        <v>345207</v>
      </c>
      <c r="I2516" s="2">
        <v>95</v>
      </c>
      <c r="J2516" s="2">
        <v>345207</v>
      </c>
      <c r="K2516" s="2">
        <v>69236</v>
      </c>
      <c r="L2516" s="2">
        <v>118</v>
      </c>
    </row>
    <row r="2517" spans="1:12">
      <c r="A2517" s="2">
        <v>1999</v>
      </c>
      <c r="B2517" s="2">
        <v>1</v>
      </c>
      <c r="C2517" s="2" t="s">
        <v>187</v>
      </c>
      <c r="D2517" s="2" t="s">
        <v>196</v>
      </c>
      <c r="E2517" s="2" t="s">
        <v>136</v>
      </c>
      <c r="F2517" s="2">
        <v>0</v>
      </c>
      <c r="G2517" s="2">
        <v>0</v>
      </c>
      <c r="H2517" s="2">
        <v>0</v>
      </c>
      <c r="I2517" s="2">
        <v>11</v>
      </c>
      <c r="J2517" s="2">
        <v>0</v>
      </c>
      <c r="K2517" s="2">
        <v>1377</v>
      </c>
      <c r="L2517" s="2">
        <v>12</v>
      </c>
    </row>
    <row r="2518" spans="1:12">
      <c r="A2518" s="2">
        <v>1999</v>
      </c>
      <c r="B2518" s="2">
        <v>1</v>
      </c>
      <c r="C2518" s="2" t="s">
        <v>187</v>
      </c>
      <c r="D2518" s="2" t="s">
        <v>196</v>
      </c>
      <c r="E2518" s="2" t="s">
        <v>130</v>
      </c>
      <c r="F2518" s="2">
        <v>0</v>
      </c>
      <c r="G2518" s="2">
        <v>0</v>
      </c>
      <c r="H2518" s="2">
        <v>855450</v>
      </c>
      <c r="I2518" s="2">
        <v>426</v>
      </c>
      <c r="J2518" s="2">
        <v>855450</v>
      </c>
      <c r="K2518" s="2">
        <v>265964</v>
      </c>
      <c r="L2518" s="2">
        <v>532</v>
      </c>
    </row>
    <row r="2519" spans="1:12">
      <c r="A2519" s="2">
        <v>1999</v>
      </c>
      <c r="B2519" s="2">
        <v>1</v>
      </c>
      <c r="C2519" s="2" t="s">
        <v>197</v>
      </c>
      <c r="D2519" s="2" t="s">
        <v>11</v>
      </c>
      <c r="E2519" s="2" t="s">
        <v>131</v>
      </c>
      <c r="F2519" s="2">
        <v>0</v>
      </c>
      <c r="G2519" s="2">
        <v>0</v>
      </c>
      <c r="H2519" s="2">
        <v>3132700</v>
      </c>
      <c r="I2519" s="2">
        <v>578</v>
      </c>
      <c r="J2519" s="2">
        <v>3132700</v>
      </c>
      <c r="K2519" s="2">
        <v>463231</v>
      </c>
      <c r="L2519" s="2">
        <v>732</v>
      </c>
    </row>
    <row r="2520" spans="1:12">
      <c r="A2520" s="2">
        <v>1999</v>
      </c>
      <c r="B2520" s="2">
        <v>1</v>
      </c>
      <c r="C2520" s="2" t="s">
        <v>197</v>
      </c>
      <c r="D2520" s="2" t="s">
        <v>268</v>
      </c>
      <c r="E2520" s="2" t="s">
        <v>288</v>
      </c>
      <c r="F2520" s="2">
        <v>2262996</v>
      </c>
      <c r="G2520" s="2">
        <v>295</v>
      </c>
      <c r="H2520" s="2">
        <v>2164019</v>
      </c>
      <c r="I2520" s="2">
        <v>523</v>
      </c>
      <c r="J2520" s="2">
        <v>4427015</v>
      </c>
      <c r="K2520" s="2">
        <v>482128</v>
      </c>
      <c r="L2520" s="2">
        <v>952</v>
      </c>
    </row>
    <row r="2521" spans="1:12">
      <c r="A2521" s="2">
        <v>1999</v>
      </c>
      <c r="B2521" s="2">
        <v>1</v>
      </c>
      <c r="C2521" s="2" t="s">
        <v>197</v>
      </c>
      <c r="D2521" s="2" t="s">
        <v>268</v>
      </c>
      <c r="E2521" s="2" t="s">
        <v>128</v>
      </c>
      <c r="F2521" s="2">
        <v>459217</v>
      </c>
      <c r="G2521" s="2">
        <v>54</v>
      </c>
      <c r="H2521" s="2">
        <v>3837689</v>
      </c>
      <c r="I2521" s="2">
        <v>807</v>
      </c>
      <c r="J2521" s="2">
        <v>4296906</v>
      </c>
      <c r="K2521" s="2">
        <v>480239</v>
      </c>
      <c r="L2521" s="2">
        <v>950</v>
      </c>
    </row>
    <row r="2522" spans="1:12">
      <c r="A2522" s="2">
        <v>1999</v>
      </c>
      <c r="B2522" s="2">
        <v>1</v>
      </c>
      <c r="C2522" s="2" t="s">
        <v>197</v>
      </c>
      <c r="D2522" s="2" t="s">
        <v>269</v>
      </c>
      <c r="E2522" s="2" t="s">
        <v>288</v>
      </c>
      <c r="F2522" s="2">
        <v>70485</v>
      </c>
      <c r="G2522" s="2">
        <v>25</v>
      </c>
      <c r="H2522" s="2">
        <v>0</v>
      </c>
      <c r="I2522" s="2">
        <v>0</v>
      </c>
      <c r="J2522" s="2">
        <v>70485</v>
      </c>
      <c r="K2522" s="2">
        <v>22103</v>
      </c>
      <c r="L2522" s="2">
        <v>44</v>
      </c>
    </row>
    <row r="2523" spans="1:12">
      <c r="A2523" s="2">
        <v>1999</v>
      </c>
      <c r="B2523" s="2">
        <v>1</v>
      </c>
      <c r="C2523" s="2" t="s">
        <v>197</v>
      </c>
      <c r="D2523" s="2" t="s">
        <v>269</v>
      </c>
      <c r="E2523" s="2" t="s">
        <v>132</v>
      </c>
      <c r="F2523" s="2">
        <v>0</v>
      </c>
      <c r="G2523" s="2">
        <v>0</v>
      </c>
      <c r="H2523" s="2">
        <v>352222</v>
      </c>
      <c r="I2523" s="2">
        <v>129</v>
      </c>
      <c r="J2523" s="2">
        <v>352222</v>
      </c>
      <c r="K2523" s="2">
        <v>71034</v>
      </c>
      <c r="L2523" s="2">
        <v>138</v>
      </c>
    </row>
    <row r="2524" spans="1:12">
      <c r="A2524" s="2">
        <v>1999</v>
      </c>
      <c r="B2524" s="2">
        <v>1</v>
      </c>
      <c r="C2524" s="2" t="s">
        <v>197</v>
      </c>
      <c r="D2524" s="2" t="s">
        <v>109</v>
      </c>
      <c r="E2524" s="2" t="s">
        <v>132</v>
      </c>
      <c r="F2524" s="2">
        <v>105508</v>
      </c>
      <c r="G2524" s="2">
        <v>22</v>
      </c>
      <c r="H2524" s="2">
        <v>7188988</v>
      </c>
      <c r="I2524" s="2">
        <v>1418</v>
      </c>
      <c r="J2524" s="2">
        <v>7294496</v>
      </c>
      <c r="K2524" s="2">
        <v>807383</v>
      </c>
      <c r="L2524" s="2">
        <v>1570</v>
      </c>
    </row>
    <row r="2525" spans="1:12">
      <c r="A2525" s="2">
        <v>1999</v>
      </c>
      <c r="B2525" s="2">
        <v>1</v>
      </c>
      <c r="C2525" s="2" t="s">
        <v>197</v>
      </c>
      <c r="D2525" s="2" t="s">
        <v>110</v>
      </c>
      <c r="E2525" s="2" t="s">
        <v>288</v>
      </c>
      <c r="F2525" s="2">
        <v>2804285</v>
      </c>
      <c r="G2525" s="2">
        <v>716</v>
      </c>
      <c r="H2525" s="2">
        <v>106442</v>
      </c>
      <c r="I2525" s="2">
        <v>25</v>
      </c>
      <c r="J2525" s="2">
        <v>2910727</v>
      </c>
      <c r="K2525" s="2">
        <v>471357</v>
      </c>
      <c r="L2525" s="2">
        <v>937</v>
      </c>
    </row>
    <row r="2526" spans="1:12">
      <c r="A2526" s="2">
        <v>1999</v>
      </c>
      <c r="B2526" s="2">
        <v>1</v>
      </c>
      <c r="C2526" s="2" t="s">
        <v>197</v>
      </c>
      <c r="D2526" s="2" t="s">
        <v>110</v>
      </c>
      <c r="E2526" s="2" t="s">
        <v>133</v>
      </c>
      <c r="F2526" s="2">
        <v>6655374</v>
      </c>
      <c r="G2526" s="2">
        <v>1430</v>
      </c>
      <c r="H2526" s="2">
        <v>0</v>
      </c>
      <c r="I2526" s="2">
        <v>0</v>
      </c>
      <c r="J2526" s="2">
        <v>6774687</v>
      </c>
      <c r="K2526" s="2">
        <v>1034126</v>
      </c>
      <c r="L2526" s="2">
        <v>1873</v>
      </c>
    </row>
    <row r="2527" spans="1:12">
      <c r="A2527" s="2">
        <v>1999</v>
      </c>
      <c r="B2527" s="2">
        <v>2</v>
      </c>
      <c r="E2527" s="2" t="s">
        <v>115</v>
      </c>
      <c r="F2527" s="2">
        <v>0</v>
      </c>
      <c r="G2527" s="2">
        <v>0</v>
      </c>
      <c r="H2527" s="2">
        <v>0</v>
      </c>
      <c r="I2527" s="2">
        <v>0</v>
      </c>
      <c r="J2527" s="2">
        <v>0</v>
      </c>
      <c r="K2527" s="2">
        <v>2</v>
      </c>
      <c r="L2527" s="2">
        <v>1</v>
      </c>
    </row>
    <row r="2528" spans="1:12">
      <c r="A2528" s="2">
        <v>1999</v>
      </c>
      <c r="B2528" s="2">
        <v>2</v>
      </c>
      <c r="C2528" s="2" t="s">
        <v>277</v>
      </c>
      <c r="D2528" s="2" t="s">
        <v>278</v>
      </c>
      <c r="E2528" s="2" t="s">
        <v>113</v>
      </c>
      <c r="F2528" s="2">
        <v>15577185</v>
      </c>
      <c r="G2528" s="2">
        <v>6926</v>
      </c>
      <c r="H2528" s="2">
        <v>9978837</v>
      </c>
      <c r="I2528" s="2">
        <v>3740</v>
      </c>
      <c r="J2528" s="2">
        <v>26443199</v>
      </c>
      <c r="K2528" s="2">
        <v>7435104</v>
      </c>
      <c r="L2528" s="2">
        <v>13637</v>
      </c>
    </row>
    <row r="2529" spans="1:12">
      <c r="A2529" s="2">
        <v>1999</v>
      </c>
      <c r="B2529" s="2">
        <v>2</v>
      </c>
      <c r="C2529" s="2" t="s">
        <v>277</v>
      </c>
      <c r="D2529" s="2" t="s">
        <v>278</v>
      </c>
      <c r="E2529" s="2" t="s">
        <v>114</v>
      </c>
      <c r="F2529" s="2">
        <v>400903</v>
      </c>
      <c r="G2529" s="2">
        <v>224</v>
      </c>
      <c r="H2529" s="2">
        <v>309537</v>
      </c>
      <c r="I2529" s="2">
        <v>169</v>
      </c>
      <c r="J2529" s="2">
        <v>711124</v>
      </c>
      <c r="K2529" s="2">
        <v>263181</v>
      </c>
      <c r="L2529" s="2">
        <v>507</v>
      </c>
    </row>
    <row r="2530" spans="1:12">
      <c r="A2530" s="2">
        <v>1999</v>
      </c>
      <c r="B2530" s="2">
        <v>2</v>
      </c>
      <c r="C2530" s="2" t="s">
        <v>277</v>
      </c>
      <c r="D2530" s="2" t="s">
        <v>278</v>
      </c>
      <c r="E2530" s="2" t="s">
        <v>115</v>
      </c>
      <c r="F2530" s="2">
        <v>5286965</v>
      </c>
      <c r="G2530" s="2">
        <v>2708</v>
      </c>
      <c r="H2530" s="2">
        <v>2124176</v>
      </c>
      <c r="I2530" s="2">
        <v>893</v>
      </c>
      <c r="J2530" s="2">
        <v>7578255</v>
      </c>
      <c r="K2530" s="2">
        <v>2612186</v>
      </c>
      <c r="L2530" s="2">
        <v>4889</v>
      </c>
    </row>
    <row r="2531" spans="1:12">
      <c r="A2531" s="2">
        <v>1999</v>
      </c>
      <c r="B2531" s="2">
        <v>2</v>
      </c>
      <c r="C2531" s="2" t="s">
        <v>277</v>
      </c>
      <c r="D2531" s="2" t="s">
        <v>278</v>
      </c>
      <c r="E2531" s="2" t="s">
        <v>325</v>
      </c>
      <c r="F2531" s="2">
        <v>17668696</v>
      </c>
      <c r="G2531" s="2">
        <v>5904</v>
      </c>
      <c r="H2531" s="2">
        <v>11982230</v>
      </c>
      <c r="I2531" s="2">
        <v>2837</v>
      </c>
      <c r="J2531" s="2">
        <v>30033861</v>
      </c>
      <c r="K2531" s="2">
        <v>6485270</v>
      </c>
      <c r="L2531" s="2">
        <v>11486</v>
      </c>
    </row>
    <row r="2532" spans="1:12">
      <c r="A2532" s="2">
        <v>1999</v>
      </c>
      <c r="B2532" s="2">
        <v>2</v>
      </c>
      <c r="C2532" s="2" t="s">
        <v>277</v>
      </c>
      <c r="D2532" s="2" t="s">
        <v>279</v>
      </c>
      <c r="E2532" s="2" t="s">
        <v>116</v>
      </c>
      <c r="F2532" s="2">
        <v>787371</v>
      </c>
      <c r="G2532" s="2">
        <v>243</v>
      </c>
      <c r="H2532" s="2">
        <v>114944</v>
      </c>
      <c r="I2532" s="2">
        <v>130</v>
      </c>
      <c r="J2532" s="2">
        <v>902315</v>
      </c>
      <c r="K2532" s="2">
        <v>231970</v>
      </c>
      <c r="L2532" s="2">
        <v>452</v>
      </c>
    </row>
    <row r="2533" spans="1:12">
      <c r="A2533" s="2">
        <v>1999</v>
      </c>
      <c r="B2533" s="2">
        <v>2</v>
      </c>
      <c r="C2533" s="2" t="s">
        <v>277</v>
      </c>
      <c r="D2533" s="2" t="s">
        <v>279</v>
      </c>
      <c r="E2533" s="2" t="s">
        <v>117</v>
      </c>
      <c r="F2533" s="2">
        <v>2864382</v>
      </c>
      <c r="G2533" s="2">
        <v>1180</v>
      </c>
      <c r="H2533" s="2">
        <v>2659431</v>
      </c>
      <c r="I2533" s="2">
        <v>1107</v>
      </c>
      <c r="J2533" s="2">
        <v>5654724</v>
      </c>
      <c r="K2533" s="2">
        <v>1814850</v>
      </c>
      <c r="L2533" s="2">
        <v>3198</v>
      </c>
    </row>
    <row r="2534" spans="1:12">
      <c r="A2534" s="2">
        <v>1999</v>
      </c>
      <c r="B2534" s="2">
        <v>2</v>
      </c>
      <c r="C2534" s="2" t="s">
        <v>277</v>
      </c>
      <c r="D2534" s="2" t="s">
        <v>279</v>
      </c>
      <c r="E2534" s="2" t="s">
        <v>112</v>
      </c>
      <c r="F2534" s="2">
        <v>13012079</v>
      </c>
      <c r="G2534" s="2">
        <v>4412</v>
      </c>
      <c r="H2534" s="2">
        <v>2801239</v>
      </c>
      <c r="I2534" s="2">
        <v>1632</v>
      </c>
      <c r="J2534" s="2">
        <v>15883063</v>
      </c>
      <c r="K2534" s="2">
        <v>4264880</v>
      </c>
      <c r="L2534" s="2">
        <v>7807</v>
      </c>
    </row>
    <row r="2535" spans="1:12">
      <c r="A2535" s="2">
        <v>1999</v>
      </c>
      <c r="B2535" s="2">
        <v>2</v>
      </c>
      <c r="C2535" s="2" t="s">
        <v>277</v>
      </c>
      <c r="D2535" s="2" t="s">
        <v>279</v>
      </c>
      <c r="E2535" s="2" t="s">
        <v>325</v>
      </c>
      <c r="F2535" s="2">
        <v>8723801</v>
      </c>
      <c r="G2535" s="2">
        <v>2906</v>
      </c>
      <c r="H2535" s="2">
        <v>1225341</v>
      </c>
      <c r="I2535" s="2">
        <v>378</v>
      </c>
      <c r="J2535" s="2">
        <v>9957588</v>
      </c>
      <c r="K2535" s="2">
        <v>2267480</v>
      </c>
      <c r="L2535" s="2">
        <v>4180</v>
      </c>
    </row>
    <row r="2536" spans="1:12">
      <c r="A2536" s="2">
        <v>1999</v>
      </c>
      <c r="B2536" s="2">
        <v>2</v>
      </c>
      <c r="C2536" s="2" t="s">
        <v>277</v>
      </c>
      <c r="D2536" s="2" t="s">
        <v>280</v>
      </c>
      <c r="E2536" s="2" t="s">
        <v>112</v>
      </c>
      <c r="F2536" s="2">
        <v>97122</v>
      </c>
      <c r="G2536" s="2">
        <v>131</v>
      </c>
      <c r="H2536" s="2">
        <v>432615</v>
      </c>
      <c r="I2536" s="2">
        <v>596</v>
      </c>
      <c r="J2536" s="2">
        <v>1215768</v>
      </c>
      <c r="K2536" s="2">
        <v>764897</v>
      </c>
      <c r="L2536" s="2">
        <v>1571</v>
      </c>
    </row>
    <row r="2537" spans="1:12">
      <c r="A2537" s="2">
        <v>1999</v>
      </c>
      <c r="B2537" s="2">
        <v>2</v>
      </c>
      <c r="C2537" s="2" t="s">
        <v>277</v>
      </c>
      <c r="D2537" s="2" t="s">
        <v>281</v>
      </c>
      <c r="E2537" s="2" t="s">
        <v>287</v>
      </c>
      <c r="F2537" s="2">
        <v>4073797</v>
      </c>
      <c r="G2537" s="2">
        <v>2641</v>
      </c>
      <c r="H2537" s="2">
        <v>1149150</v>
      </c>
      <c r="I2537" s="2">
        <v>675</v>
      </c>
      <c r="J2537" s="2">
        <v>5257329</v>
      </c>
      <c r="K2537" s="2">
        <v>2293886</v>
      </c>
      <c r="L2537" s="2">
        <v>4210</v>
      </c>
    </row>
    <row r="2538" spans="1:12">
      <c r="A2538" s="2">
        <v>1999</v>
      </c>
      <c r="B2538" s="2">
        <v>2</v>
      </c>
      <c r="C2538" s="2" t="s">
        <v>277</v>
      </c>
      <c r="D2538" s="2" t="s">
        <v>281</v>
      </c>
      <c r="E2538" s="2" t="s">
        <v>114</v>
      </c>
      <c r="F2538" s="2">
        <v>0</v>
      </c>
      <c r="G2538" s="2">
        <v>0</v>
      </c>
      <c r="H2538" s="2">
        <v>120071</v>
      </c>
      <c r="I2538" s="2">
        <v>56</v>
      </c>
      <c r="J2538" s="2">
        <v>120071</v>
      </c>
      <c r="K2538" s="2">
        <v>35341</v>
      </c>
      <c r="L2538" s="2">
        <v>63</v>
      </c>
    </row>
    <row r="2539" spans="1:12">
      <c r="A2539" s="2">
        <v>1999</v>
      </c>
      <c r="B2539" s="2">
        <v>2</v>
      </c>
      <c r="C2539" s="2" t="s">
        <v>328</v>
      </c>
      <c r="D2539" s="2" t="s">
        <v>173</v>
      </c>
      <c r="E2539" s="2" t="s">
        <v>119</v>
      </c>
      <c r="F2539" s="2">
        <v>0</v>
      </c>
      <c r="G2539" s="2">
        <v>1</v>
      </c>
      <c r="H2539" s="2">
        <v>7542</v>
      </c>
      <c r="I2539" s="2">
        <v>8</v>
      </c>
      <c r="J2539" s="2">
        <v>9931</v>
      </c>
      <c r="K2539" s="2">
        <v>6409</v>
      </c>
      <c r="L2539" s="2">
        <v>12</v>
      </c>
    </row>
    <row r="2540" spans="1:12">
      <c r="A2540" s="2">
        <v>1999</v>
      </c>
      <c r="B2540" s="2">
        <v>2</v>
      </c>
      <c r="C2540" s="2" t="s">
        <v>328</v>
      </c>
      <c r="D2540" s="2" t="s">
        <v>173</v>
      </c>
      <c r="E2540" s="2" t="s">
        <v>137</v>
      </c>
      <c r="F2540" s="2">
        <v>0</v>
      </c>
      <c r="G2540" s="2">
        <v>0</v>
      </c>
      <c r="H2540" s="2">
        <v>0</v>
      </c>
      <c r="I2540" s="2">
        <v>32</v>
      </c>
      <c r="J2540" s="2">
        <v>0</v>
      </c>
      <c r="K2540" s="2">
        <v>22739</v>
      </c>
      <c r="L2540" s="2">
        <v>40</v>
      </c>
    </row>
    <row r="2541" spans="1:12">
      <c r="A2541" s="2">
        <v>1999</v>
      </c>
      <c r="B2541" s="2">
        <v>2</v>
      </c>
      <c r="C2541" s="2" t="s">
        <v>328</v>
      </c>
      <c r="D2541" s="2" t="s">
        <v>181</v>
      </c>
      <c r="E2541" s="2" t="s">
        <v>120</v>
      </c>
      <c r="F2541" s="2">
        <v>0</v>
      </c>
      <c r="G2541" s="2">
        <v>0</v>
      </c>
      <c r="H2541" s="2">
        <v>605074</v>
      </c>
      <c r="I2541" s="2">
        <v>165</v>
      </c>
      <c r="J2541" s="2">
        <v>605074</v>
      </c>
      <c r="K2541" s="2">
        <v>82137</v>
      </c>
      <c r="L2541" s="2">
        <v>180</v>
      </c>
    </row>
    <row r="2542" spans="1:12">
      <c r="A2542" s="2">
        <v>1999</v>
      </c>
      <c r="B2542" s="2">
        <v>2</v>
      </c>
      <c r="C2542" s="2" t="s">
        <v>328</v>
      </c>
      <c r="D2542" s="2" t="s">
        <v>181</v>
      </c>
      <c r="E2542" s="2" t="s">
        <v>286</v>
      </c>
      <c r="F2542" s="2">
        <v>0</v>
      </c>
      <c r="G2542" s="2">
        <v>0</v>
      </c>
      <c r="H2542" s="2">
        <v>13371982</v>
      </c>
      <c r="I2542" s="2">
        <v>2356</v>
      </c>
      <c r="J2542" s="2">
        <v>13371982</v>
      </c>
      <c r="K2542" s="2">
        <v>1298818</v>
      </c>
      <c r="L2542" s="2">
        <v>2504</v>
      </c>
    </row>
    <row r="2543" spans="1:12">
      <c r="A2543" s="2">
        <v>1999</v>
      </c>
      <c r="B2543" s="2">
        <v>2</v>
      </c>
      <c r="C2543" s="2" t="s">
        <v>182</v>
      </c>
      <c r="D2543" s="2" t="s">
        <v>183</v>
      </c>
      <c r="E2543" s="2" t="s">
        <v>121</v>
      </c>
      <c r="F2543" s="2">
        <v>9715996</v>
      </c>
      <c r="G2543" s="2">
        <v>3192</v>
      </c>
      <c r="H2543" s="2">
        <v>920973</v>
      </c>
      <c r="I2543" s="2">
        <v>507</v>
      </c>
      <c r="J2543" s="2">
        <v>10696961</v>
      </c>
      <c r="K2543" s="2">
        <v>2654118</v>
      </c>
      <c r="L2543" s="2">
        <v>4600</v>
      </c>
    </row>
    <row r="2544" spans="1:12">
      <c r="A2544" s="2">
        <v>1999</v>
      </c>
      <c r="B2544" s="2">
        <v>2</v>
      </c>
      <c r="C2544" s="2" t="s">
        <v>182</v>
      </c>
      <c r="D2544" s="2" t="s">
        <v>183</v>
      </c>
      <c r="E2544" s="2" t="s">
        <v>289</v>
      </c>
      <c r="F2544" s="2">
        <v>880250</v>
      </c>
      <c r="G2544" s="2">
        <v>333</v>
      </c>
      <c r="H2544" s="2">
        <v>7477316</v>
      </c>
      <c r="I2544" s="2">
        <v>1883</v>
      </c>
      <c r="J2544" s="2">
        <v>8357566</v>
      </c>
      <c r="K2544" s="2">
        <v>1593225</v>
      </c>
      <c r="L2544" s="2">
        <v>2707</v>
      </c>
    </row>
    <row r="2545" spans="1:12">
      <c r="A2545" s="2">
        <v>1999</v>
      </c>
      <c r="B2545" s="2">
        <v>2</v>
      </c>
      <c r="C2545" s="2" t="s">
        <v>182</v>
      </c>
      <c r="D2545" s="2" t="s">
        <v>183</v>
      </c>
      <c r="E2545" s="2" t="s">
        <v>113</v>
      </c>
      <c r="F2545" s="2">
        <v>5507107</v>
      </c>
      <c r="G2545" s="2">
        <v>1878</v>
      </c>
      <c r="H2545" s="2">
        <v>1709219</v>
      </c>
      <c r="I2545" s="2">
        <v>488</v>
      </c>
      <c r="J2545" s="2">
        <v>7293493</v>
      </c>
      <c r="K2545" s="2">
        <v>1654766</v>
      </c>
      <c r="L2545" s="2">
        <v>2935</v>
      </c>
    </row>
    <row r="2546" spans="1:12">
      <c r="A2546" s="2">
        <v>1999</v>
      </c>
      <c r="B2546" s="2">
        <v>2</v>
      </c>
      <c r="C2546" s="2" t="s">
        <v>182</v>
      </c>
      <c r="D2546" s="2" t="s">
        <v>184</v>
      </c>
      <c r="E2546" s="2" t="s">
        <v>123</v>
      </c>
      <c r="F2546" s="2">
        <v>0</v>
      </c>
      <c r="G2546" s="2">
        <v>0</v>
      </c>
      <c r="H2546" s="2">
        <v>109540</v>
      </c>
      <c r="I2546" s="2">
        <v>16</v>
      </c>
      <c r="J2546" s="2">
        <v>109540</v>
      </c>
      <c r="K2546" s="2">
        <v>12480</v>
      </c>
      <c r="L2546" s="2">
        <v>16</v>
      </c>
    </row>
    <row r="2547" spans="1:12">
      <c r="A2547" s="2">
        <v>1999</v>
      </c>
      <c r="B2547" s="2">
        <v>2</v>
      </c>
      <c r="C2547" s="2" t="s">
        <v>182</v>
      </c>
      <c r="D2547" s="2" t="s">
        <v>184</v>
      </c>
      <c r="E2547" s="2" t="s">
        <v>124</v>
      </c>
      <c r="F2547" s="2">
        <v>0</v>
      </c>
      <c r="G2547" s="2">
        <v>0</v>
      </c>
      <c r="H2547" s="2">
        <v>120430</v>
      </c>
      <c r="I2547" s="2">
        <v>62</v>
      </c>
      <c r="J2547" s="2">
        <v>120430</v>
      </c>
      <c r="K2547" s="2">
        <v>39319</v>
      </c>
      <c r="L2547" s="2">
        <v>62</v>
      </c>
    </row>
    <row r="2548" spans="1:12">
      <c r="A2548" s="2">
        <v>1999</v>
      </c>
      <c r="B2548" s="2">
        <v>2</v>
      </c>
      <c r="C2548" s="2" t="s">
        <v>182</v>
      </c>
      <c r="D2548" s="2" t="s">
        <v>184</v>
      </c>
      <c r="E2548" s="2" t="s">
        <v>125</v>
      </c>
      <c r="F2548" s="2">
        <v>45870</v>
      </c>
      <c r="G2548" s="2">
        <v>40</v>
      </c>
      <c r="H2548" s="2">
        <v>315472</v>
      </c>
      <c r="I2548" s="2">
        <v>128</v>
      </c>
      <c r="J2548" s="2">
        <v>361342</v>
      </c>
      <c r="K2548" s="2">
        <v>124325</v>
      </c>
      <c r="L2548" s="2">
        <v>192</v>
      </c>
    </row>
    <row r="2549" spans="1:12">
      <c r="A2549" s="2">
        <v>1999</v>
      </c>
      <c r="B2549" s="2">
        <v>2</v>
      </c>
      <c r="C2549" s="2" t="s">
        <v>190</v>
      </c>
      <c r="D2549" s="2" t="s">
        <v>191</v>
      </c>
      <c r="E2549" s="2" t="s">
        <v>126</v>
      </c>
      <c r="F2549" s="2">
        <v>0</v>
      </c>
      <c r="G2549" s="2">
        <v>0</v>
      </c>
      <c r="H2549" s="2">
        <v>15714</v>
      </c>
      <c r="I2549" s="2">
        <v>9</v>
      </c>
      <c r="J2549" s="2">
        <v>15714</v>
      </c>
      <c r="K2549" s="2">
        <v>5057</v>
      </c>
      <c r="L2549" s="2">
        <v>11</v>
      </c>
    </row>
    <row r="2550" spans="1:12">
      <c r="A2550" s="2">
        <v>1999</v>
      </c>
      <c r="B2550" s="2">
        <v>2</v>
      </c>
      <c r="C2550" s="2" t="s">
        <v>190</v>
      </c>
      <c r="D2550" s="2" t="s">
        <v>191</v>
      </c>
      <c r="E2550" s="2" t="s">
        <v>127</v>
      </c>
      <c r="F2550" s="2">
        <v>0</v>
      </c>
      <c r="G2550" s="2">
        <v>0</v>
      </c>
      <c r="H2550" s="2">
        <v>7082298</v>
      </c>
      <c r="I2550" s="2">
        <v>887</v>
      </c>
      <c r="J2550" s="2">
        <v>7082298</v>
      </c>
      <c r="K2550" s="2">
        <v>455643</v>
      </c>
      <c r="L2550" s="2">
        <v>912</v>
      </c>
    </row>
    <row r="2551" spans="1:12">
      <c r="A2551" s="2">
        <v>1999</v>
      </c>
      <c r="B2551" s="2">
        <v>2</v>
      </c>
      <c r="C2551" s="2" t="s">
        <v>190</v>
      </c>
      <c r="D2551" s="2" t="s">
        <v>186</v>
      </c>
      <c r="E2551" s="2" t="s">
        <v>126</v>
      </c>
      <c r="F2551" s="2">
        <v>0</v>
      </c>
      <c r="G2551" s="2">
        <v>0</v>
      </c>
      <c r="H2551" s="2">
        <v>9257414</v>
      </c>
      <c r="I2551" s="2">
        <v>763</v>
      </c>
      <c r="J2551" s="2">
        <v>9257414</v>
      </c>
      <c r="K2551" s="2">
        <v>436190</v>
      </c>
      <c r="L2551" s="2">
        <v>921</v>
      </c>
    </row>
    <row r="2552" spans="1:12">
      <c r="A2552" s="2">
        <v>1999</v>
      </c>
      <c r="B2552" s="2">
        <v>2</v>
      </c>
      <c r="C2552" s="2" t="s">
        <v>190</v>
      </c>
      <c r="D2552" s="2" t="s">
        <v>186</v>
      </c>
      <c r="E2552" s="2" t="s">
        <v>128</v>
      </c>
      <c r="F2552" s="2">
        <v>0</v>
      </c>
      <c r="G2552" s="2">
        <v>0</v>
      </c>
      <c r="H2552" s="2">
        <v>75444972</v>
      </c>
      <c r="I2552" s="2">
        <v>3089</v>
      </c>
      <c r="J2552" s="2">
        <v>75444972</v>
      </c>
      <c r="K2552" s="2">
        <v>1833073</v>
      </c>
      <c r="L2552" s="2">
        <v>3523</v>
      </c>
    </row>
    <row r="2553" spans="1:12">
      <c r="A2553" s="2">
        <v>1999</v>
      </c>
      <c r="B2553" s="2">
        <v>2</v>
      </c>
      <c r="C2553" s="2" t="s">
        <v>187</v>
      </c>
      <c r="D2553" s="2" t="s">
        <v>195</v>
      </c>
      <c r="E2553" s="2" t="s">
        <v>129</v>
      </c>
      <c r="F2553" s="2">
        <v>0</v>
      </c>
      <c r="G2553" s="2">
        <v>0</v>
      </c>
      <c r="H2553" s="2">
        <v>391310</v>
      </c>
      <c r="I2553" s="2">
        <v>97</v>
      </c>
      <c r="J2553" s="2">
        <v>391310</v>
      </c>
      <c r="K2553" s="2">
        <v>70617</v>
      </c>
      <c r="L2553" s="2">
        <v>119</v>
      </c>
    </row>
    <row r="2554" spans="1:12">
      <c r="A2554" s="2">
        <v>1999</v>
      </c>
      <c r="B2554" s="2">
        <v>2</v>
      </c>
      <c r="C2554" s="2" t="s">
        <v>187</v>
      </c>
      <c r="D2554" s="2" t="s">
        <v>196</v>
      </c>
      <c r="E2554" s="2" t="s">
        <v>136</v>
      </c>
      <c r="F2554" s="2">
        <v>0</v>
      </c>
      <c r="G2554" s="2">
        <v>0</v>
      </c>
      <c r="H2554" s="2">
        <v>10714</v>
      </c>
      <c r="I2554" s="2">
        <v>13</v>
      </c>
      <c r="J2554" s="2">
        <v>10714</v>
      </c>
      <c r="K2554" s="2">
        <v>1542</v>
      </c>
      <c r="L2554" s="2">
        <v>14</v>
      </c>
    </row>
    <row r="2555" spans="1:12">
      <c r="A2555" s="2">
        <v>1999</v>
      </c>
      <c r="B2555" s="2">
        <v>2</v>
      </c>
      <c r="C2555" s="2" t="s">
        <v>187</v>
      </c>
      <c r="D2555" s="2" t="s">
        <v>196</v>
      </c>
      <c r="E2555" s="2" t="s">
        <v>130</v>
      </c>
      <c r="F2555" s="2">
        <v>0</v>
      </c>
      <c r="G2555" s="2">
        <v>0</v>
      </c>
      <c r="H2555" s="2">
        <v>1144903</v>
      </c>
      <c r="I2555" s="2">
        <v>418</v>
      </c>
      <c r="J2555" s="2">
        <v>1144903</v>
      </c>
      <c r="K2555" s="2">
        <v>264274</v>
      </c>
      <c r="L2555" s="2">
        <v>523</v>
      </c>
    </row>
    <row r="2556" spans="1:12">
      <c r="A2556" s="2">
        <v>1999</v>
      </c>
      <c r="B2556" s="2">
        <v>2</v>
      </c>
      <c r="C2556" s="2" t="s">
        <v>197</v>
      </c>
      <c r="D2556" s="2" t="s">
        <v>11</v>
      </c>
      <c r="E2556" s="2" t="s">
        <v>131</v>
      </c>
      <c r="F2556" s="2">
        <v>0</v>
      </c>
      <c r="G2556" s="2">
        <v>0</v>
      </c>
      <c r="H2556" s="2">
        <v>2806485</v>
      </c>
      <c r="I2556" s="2">
        <v>582</v>
      </c>
      <c r="J2556" s="2">
        <v>2806485</v>
      </c>
      <c r="K2556" s="2">
        <v>437440</v>
      </c>
      <c r="L2556" s="2">
        <v>737</v>
      </c>
    </row>
    <row r="2557" spans="1:12">
      <c r="A2557" s="2">
        <v>1999</v>
      </c>
      <c r="B2557" s="2">
        <v>2</v>
      </c>
      <c r="C2557" s="2" t="s">
        <v>197</v>
      </c>
      <c r="D2557" s="2" t="s">
        <v>268</v>
      </c>
      <c r="E2557" s="2" t="s">
        <v>288</v>
      </c>
      <c r="F2557" s="2">
        <v>2079377</v>
      </c>
      <c r="G2557" s="2">
        <v>298</v>
      </c>
      <c r="H2557" s="2">
        <v>2263153</v>
      </c>
      <c r="I2557" s="2">
        <v>528</v>
      </c>
      <c r="J2557" s="2">
        <v>4342530</v>
      </c>
      <c r="K2557" s="2">
        <v>519781</v>
      </c>
      <c r="L2557" s="2">
        <v>964</v>
      </c>
    </row>
    <row r="2558" spans="1:12">
      <c r="A2558" s="2">
        <v>1999</v>
      </c>
      <c r="B2558" s="2">
        <v>2</v>
      </c>
      <c r="C2558" s="2" t="s">
        <v>197</v>
      </c>
      <c r="D2558" s="2" t="s">
        <v>268</v>
      </c>
      <c r="E2558" s="2" t="s">
        <v>128</v>
      </c>
      <c r="F2558" s="2">
        <v>465992</v>
      </c>
      <c r="G2558" s="2">
        <v>55</v>
      </c>
      <c r="H2558" s="2">
        <v>3373701</v>
      </c>
      <c r="I2558" s="2">
        <v>814</v>
      </c>
      <c r="J2558" s="2">
        <v>3839693</v>
      </c>
      <c r="K2558" s="2">
        <v>466752</v>
      </c>
      <c r="L2558" s="2">
        <v>961</v>
      </c>
    </row>
    <row r="2559" spans="1:12">
      <c r="A2559" s="2">
        <v>1999</v>
      </c>
      <c r="B2559" s="2">
        <v>2</v>
      </c>
      <c r="C2559" s="2" t="s">
        <v>197</v>
      </c>
      <c r="D2559" s="2" t="s">
        <v>269</v>
      </c>
      <c r="E2559" s="2" t="s">
        <v>288</v>
      </c>
      <c r="F2559" s="2">
        <v>58629</v>
      </c>
      <c r="G2559" s="2">
        <v>25</v>
      </c>
      <c r="H2559" s="2">
        <v>0</v>
      </c>
      <c r="I2559" s="2">
        <v>0</v>
      </c>
      <c r="J2559" s="2">
        <v>58629</v>
      </c>
      <c r="K2559" s="2">
        <v>18669</v>
      </c>
      <c r="L2559" s="2">
        <v>42</v>
      </c>
    </row>
    <row r="2560" spans="1:12">
      <c r="A2560" s="2">
        <v>1999</v>
      </c>
      <c r="B2560" s="2">
        <v>2</v>
      </c>
      <c r="C2560" s="2" t="s">
        <v>197</v>
      </c>
      <c r="D2560" s="2" t="s">
        <v>269</v>
      </c>
      <c r="E2560" s="2" t="s">
        <v>132</v>
      </c>
      <c r="F2560" s="2">
        <v>0</v>
      </c>
      <c r="G2560" s="2">
        <v>0</v>
      </c>
      <c r="H2560" s="2">
        <v>342005</v>
      </c>
      <c r="I2560" s="2">
        <v>127</v>
      </c>
      <c r="J2560" s="2">
        <v>342005</v>
      </c>
      <c r="K2560" s="2">
        <v>70885</v>
      </c>
      <c r="L2560" s="2">
        <v>136</v>
      </c>
    </row>
    <row r="2561" spans="1:12">
      <c r="A2561" s="2">
        <v>1999</v>
      </c>
      <c r="B2561" s="2">
        <v>2</v>
      </c>
      <c r="C2561" s="2" t="s">
        <v>197</v>
      </c>
      <c r="D2561" s="2" t="s">
        <v>109</v>
      </c>
      <c r="E2561" s="2" t="s">
        <v>132</v>
      </c>
      <c r="F2561" s="2">
        <v>0</v>
      </c>
      <c r="G2561" s="2">
        <v>5</v>
      </c>
      <c r="H2561" s="2">
        <v>6576024</v>
      </c>
      <c r="I2561" s="2">
        <v>1505</v>
      </c>
      <c r="J2561" s="2">
        <v>6576024</v>
      </c>
      <c r="K2561" s="2">
        <v>809906</v>
      </c>
      <c r="L2561" s="2">
        <v>1623</v>
      </c>
    </row>
    <row r="2562" spans="1:12">
      <c r="A2562" s="2">
        <v>1999</v>
      </c>
      <c r="B2562" s="2">
        <v>2</v>
      </c>
      <c r="C2562" s="2" t="s">
        <v>197</v>
      </c>
      <c r="D2562" s="2" t="s">
        <v>110</v>
      </c>
      <c r="E2562" s="2" t="s">
        <v>288</v>
      </c>
      <c r="F2562" s="2">
        <v>2548651</v>
      </c>
      <c r="G2562" s="2">
        <v>659</v>
      </c>
      <c r="H2562" s="2">
        <v>90491</v>
      </c>
      <c r="I2562" s="2">
        <v>24</v>
      </c>
      <c r="J2562" s="2">
        <v>2639142</v>
      </c>
      <c r="K2562" s="2">
        <v>421672</v>
      </c>
      <c r="L2562" s="2">
        <v>868</v>
      </c>
    </row>
    <row r="2563" spans="1:12">
      <c r="A2563" s="2">
        <v>1999</v>
      </c>
      <c r="B2563" s="2">
        <v>2</v>
      </c>
      <c r="C2563" s="2" t="s">
        <v>197</v>
      </c>
      <c r="D2563" s="2" t="s">
        <v>110</v>
      </c>
      <c r="E2563" s="2" t="s">
        <v>133</v>
      </c>
      <c r="F2563" s="2">
        <v>5841655</v>
      </c>
      <c r="G2563" s="2">
        <v>1455</v>
      </c>
      <c r="H2563" s="2">
        <v>0</v>
      </c>
      <c r="I2563" s="2">
        <v>0</v>
      </c>
      <c r="J2563" s="2">
        <v>5934008</v>
      </c>
      <c r="K2563" s="2">
        <v>1006684</v>
      </c>
      <c r="L2563" s="2">
        <v>1898</v>
      </c>
    </row>
    <row r="2564" spans="1:12">
      <c r="A2564" s="2">
        <v>1999</v>
      </c>
      <c r="B2564" s="2">
        <v>3</v>
      </c>
      <c r="E2564" s="2" t="s">
        <v>115</v>
      </c>
      <c r="F2564" s="2">
        <v>0</v>
      </c>
      <c r="G2564" s="2">
        <v>0</v>
      </c>
      <c r="H2564" s="2">
        <v>0</v>
      </c>
      <c r="I2564" s="2">
        <v>0</v>
      </c>
      <c r="J2564" s="2">
        <v>0</v>
      </c>
      <c r="K2564" s="2">
        <v>135</v>
      </c>
      <c r="L2564" s="2">
        <v>1</v>
      </c>
    </row>
    <row r="2565" spans="1:12">
      <c r="A2565" s="2">
        <v>1999</v>
      </c>
      <c r="B2565" s="2">
        <v>3</v>
      </c>
      <c r="C2565" s="2" t="s">
        <v>277</v>
      </c>
      <c r="D2565" s="2" t="s">
        <v>278</v>
      </c>
      <c r="E2565" s="2" t="s">
        <v>113</v>
      </c>
      <c r="F2565" s="2">
        <v>15008077</v>
      </c>
      <c r="G2565" s="2">
        <v>6565</v>
      </c>
      <c r="H2565" s="2">
        <v>11089049</v>
      </c>
      <c r="I2565" s="2">
        <v>3684</v>
      </c>
      <c r="J2565" s="2">
        <v>27277556</v>
      </c>
      <c r="K2565" s="2">
        <v>7317449</v>
      </c>
      <c r="L2565" s="2">
        <v>13136</v>
      </c>
    </row>
    <row r="2566" spans="1:12">
      <c r="A2566" s="2">
        <v>1999</v>
      </c>
      <c r="B2566" s="2">
        <v>3</v>
      </c>
      <c r="C2566" s="2" t="s">
        <v>277</v>
      </c>
      <c r="D2566" s="2" t="s">
        <v>278</v>
      </c>
      <c r="E2566" s="2" t="s">
        <v>114</v>
      </c>
      <c r="F2566" s="2">
        <v>344774</v>
      </c>
      <c r="G2566" s="2">
        <v>229</v>
      </c>
      <c r="H2566" s="2">
        <v>326437</v>
      </c>
      <c r="I2566" s="2">
        <v>165</v>
      </c>
      <c r="J2566" s="2">
        <v>675472</v>
      </c>
      <c r="K2566" s="2">
        <v>261837</v>
      </c>
      <c r="L2566" s="2">
        <v>504</v>
      </c>
    </row>
    <row r="2567" spans="1:12">
      <c r="A2567" s="2">
        <v>1999</v>
      </c>
      <c r="B2567" s="2">
        <v>3</v>
      </c>
      <c r="C2567" s="2" t="s">
        <v>277</v>
      </c>
      <c r="D2567" s="2" t="s">
        <v>278</v>
      </c>
      <c r="E2567" s="2" t="s">
        <v>115</v>
      </c>
      <c r="F2567" s="2">
        <v>5358751</v>
      </c>
      <c r="G2567" s="2">
        <v>2859</v>
      </c>
      <c r="H2567" s="2">
        <v>2476072</v>
      </c>
      <c r="I2567" s="2">
        <v>949</v>
      </c>
      <c r="J2567" s="2">
        <v>8038396</v>
      </c>
      <c r="K2567" s="2">
        <v>2641233</v>
      </c>
      <c r="L2567" s="2">
        <v>5074</v>
      </c>
    </row>
    <row r="2568" spans="1:12">
      <c r="A2568" s="2">
        <v>1999</v>
      </c>
      <c r="B2568" s="2">
        <v>3</v>
      </c>
      <c r="C2568" s="2" t="s">
        <v>277</v>
      </c>
      <c r="D2568" s="2" t="s">
        <v>278</v>
      </c>
      <c r="E2568" s="2" t="s">
        <v>325</v>
      </c>
      <c r="F2568" s="2">
        <v>16607116</v>
      </c>
      <c r="G2568" s="2">
        <v>5833</v>
      </c>
      <c r="H2568" s="2">
        <v>11568640</v>
      </c>
      <c r="I2568" s="2">
        <v>2739</v>
      </c>
      <c r="J2568" s="2">
        <v>28556814</v>
      </c>
      <c r="K2568" s="2">
        <v>6142964</v>
      </c>
      <c r="L2568" s="2">
        <v>11147</v>
      </c>
    </row>
    <row r="2569" spans="1:12">
      <c r="A2569" s="2">
        <v>1999</v>
      </c>
      <c r="B2569" s="2">
        <v>3</v>
      </c>
      <c r="C2569" s="2" t="s">
        <v>277</v>
      </c>
      <c r="D2569" s="2" t="s">
        <v>279</v>
      </c>
      <c r="E2569" s="2" t="s">
        <v>116</v>
      </c>
      <c r="F2569" s="2">
        <v>863194</v>
      </c>
      <c r="G2569" s="2">
        <v>245</v>
      </c>
      <c r="H2569" s="2">
        <v>149092</v>
      </c>
      <c r="I2569" s="2">
        <v>137</v>
      </c>
      <c r="J2569" s="2">
        <v>1012286</v>
      </c>
      <c r="K2569" s="2">
        <v>237811</v>
      </c>
      <c r="L2569" s="2">
        <v>467</v>
      </c>
    </row>
    <row r="2570" spans="1:12">
      <c r="A2570" s="2">
        <v>1999</v>
      </c>
      <c r="B2570" s="2">
        <v>3</v>
      </c>
      <c r="C2570" s="2" t="s">
        <v>277</v>
      </c>
      <c r="D2570" s="2" t="s">
        <v>279</v>
      </c>
      <c r="E2570" s="2" t="s">
        <v>117</v>
      </c>
      <c r="F2570" s="2">
        <v>2655397</v>
      </c>
      <c r="G2570" s="2">
        <v>1151</v>
      </c>
      <c r="H2570" s="2">
        <v>2716812</v>
      </c>
      <c r="I2570" s="2">
        <v>1083</v>
      </c>
      <c r="J2570" s="2">
        <v>5492973</v>
      </c>
      <c r="K2570" s="2">
        <v>1787425</v>
      </c>
      <c r="L2570" s="2">
        <v>3089</v>
      </c>
    </row>
    <row r="2571" spans="1:12">
      <c r="A2571" s="2">
        <v>1999</v>
      </c>
      <c r="B2571" s="2">
        <v>3</v>
      </c>
      <c r="C2571" s="2" t="s">
        <v>277</v>
      </c>
      <c r="D2571" s="2" t="s">
        <v>279</v>
      </c>
      <c r="E2571" s="2" t="s">
        <v>112</v>
      </c>
      <c r="F2571" s="2">
        <v>13568447</v>
      </c>
      <c r="G2571" s="2">
        <v>4357</v>
      </c>
      <c r="H2571" s="2">
        <v>3115209</v>
      </c>
      <c r="I2571" s="2">
        <v>1556</v>
      </c>
      <c r="J2571" s="2">
        <v>16817289</v>
      </c>
      <c r="K2571" s="2">
        <v>4137196</v>
      </c>
      <c r="L2571" s="2">
        <v>7686</v>
      </c>
    </row>
    <row r="2572" spans="1:12">
      <c r="A2572" s="2">
        <v>1999</v>
      </c>
      <c r="B2572" s="2">
        <v>3</v>
      </c>
      <c r="C2572" s="2" t="s">
        <v>277</v>
      </c>
      <c r="D2572" s="2" t="s">
        <v>279</v>
      </c>
      <c r="E2572" s="2" t="s">
        <v>325</v>
      </c>
      <c r="F2572" s="2">
        <v>8665615</v>
      </c>
      <c r="G2572" s="2">
        <v>2903</v>
      </c>
      <c r="H2572" s="2">
        <v>1367560</v>
      </c>
      <c r="I2572" s="2">
        <v>377</v>
      </c>
      <c r="J2572" s="2">
        <v>10055398</v>
      </c>
      <c r="K2572" s="2">
        <v>2249287</v>
      </c>
      <c r="L2572" s="2">
        <v>4169</v>
      </c>
    </row>
    <row r="2573" spans="1:12">
      <c r="A2573" s="2">
        <v>1999</v>
      </c>
      <c r="B2573" s="2">
        <v>3</v>
      </c>
      <c r="C2573" s="2" t="s">
        <v>277</v>
      </c>
      <c r="D2573" s="2" t="s">
        <v>280</v>
      </c>
      <c r="E2573" s="2" t="s">
        <v>112</v>
      </c>
      <c r="F2573" s="2">
        <v>91703</v>
      </c>
      <c r="G2573" s="2">
        <v>139</v>
      </c>
      <c r="H2573" s="2">
        <v>460348</v>
      </c>
      <c r="I2573" s="2">
        <v>622</v>
      </c>
      <c r="J2573" s="2">
        <v>1217486</v>
      </c>
      <c r="K2573" s="2">
        <v>753399</v>
      </c>
      <c r="L2573" s="2">
        <v>1616</v>
      </c>
    </row>
    <row r="2574" spans="1:12">
      <c r="A2574" s="2">
        <v>1999</v>
      </c>
      <c r="B2574" s="2">
        <v>3</v>
      </c>
      <c r="C2574" s="2" t="s">
        <v>277</v>
      </c>
      <c r="D2574" s="2" t="s">
        <v>281</v>
      </c>
      <c r="E2574" s="2" t="s">
        <v>287</v>
      </c>
      <c r="F2574" s="2">
        <v>2859369</v>
      </c>
      <c r="G2574" s="2">
        <v>2483</v>
      </c>
      <c r="H2574" s="2">
        <v>1184656</v>
      </c>
      <c r="I2574" s="2">
        <v>717</v>
      </c>
      <c r="J2574" s="2">
        <v>4087069</v>
      </c>
      <c r="K2574" s="2">
        <v>2102682</v>
      </c>
      <c r="L2574" s="2">
        <v>4110</v>
      </c>
    </row>
    <row r="2575" spans="1:12">
      <c r="A2575" s="2">
        <v>1999</v>
      </c>
      <c r="B2575" s="2">
        <v>3</v>
      </c>
      <c r="C2575" s="2" t="s">
        <v>277</v>
      </c>
      <c r="D2575" s="2" t="s">
        <v>281</v>
      </c>
      <c r="E2575" s="2" t="s">
        <v>114</v>
      </c>
      <c r="F2575" s="2">
        <v>0</v>
      </c>
      <c r="G2575" s="2">
        <v>0</v>
      </c>
      <c r="H2575" s="2">
        <v>105321</v>
      </c>
      <c r="I2575" s="2">
        <v>54</v>
      </c>
      <c r="J2575" s="2">
        <v>105321</v>
      </c>
      <c r="K2575" s="2">
        <v>32875</v>
      </c>
      <c r="L2575" s="2">
        <v>61</v>
      </c>
    </row>
    <row r="2576" spans="1:12">
      <c r="A2576" s="2">
        <v>1999</v>
      </c>
      <c r="B2576" s="2">
        <v>3</v>
      </c>
      <c r="C2576" s="2" t="s">
        <v>328</v>
      </c>
      <c r="D2576" s="2" t="s">
        <v>173</v>
      </c>
      <c r="E2576" s="2" t="s">
        <v>119</v>
      </c>
      <c r="F2576" s="2">
        <v>0</v>
      </c>
      <c r="G2576" s="2">
        <v>1</v>
      </c>
      <c r="H2576" s="2">
        <v>5107</v>
      </c>
      <c r="I2576" s="2">
        <v>8</v>
      </c>
      <c r="J2576" s="2">
        <v>9461</v>
      </c>
      <c r="K2576" s="2">
        <v>5331</v>
      </c>
      <c r="L2576" s="2">
        <v>12</v>
      </c>
    </row>
    <row r="2577" spans="1:12">
      <c r="A2577" s="2">
        <v>1999</v>
      </c>
      <c r="B2577" s="2">
        <v>3</v>
      </c>
      <c r="C2577" s="2" t="s">
        <v>328</v>
      </c>
      <c r="D2577" s="2" t="s">
        <v>173</v>
      </c>
      <c r="E2577" s="2" t="s">
        <v>137</v>
      </c>
      <c r="F2577" s="2">
        <v>0</v>
      </c>
      <c r="G2577" s="2">
        <v>0</v>
      </c>
      <c r="H2577" s="2">
        <v>0</v>
      </c>
      <c r="I2577" s="2">
        <v>38</v>
      </c>
      <c r="J2577" s="2">
        <v>0</v>
      </c>
      <c r="K2577" s="2">
        <v>28766</v>
      </c>
      <c r="L2577" s="2">
        <v>47</v>
      </c>
    </row>
    <row r="2578" spans="1:12">
      <c r="A2578" s="2">
        <v>1999</v>
      </c>
      <c r="B2578" s="2">
        <v>3</v>
      </c>
      <c r="C2578" s="2" t="s">
        <v>328</v>
      </c>
      <c r="D2578" s="2" t="s">
        <v>181</v>
      </c>
      <c r="E2578" s="2" t="s">
        <v>120</v>
      </c>
      <c r="F2578" s="2">
        <v>0</v>
      </c>
      <c r="G2578" s="2">
        <v>0</v>
      </c>
      <c r="H2578" s="2">
        <v>941268</v>
      </c>
      <c r="I2578" s="2">
        <v>157</v>
      </c>
      <c r="J2578" s="2">
        <v>941268</v>
      </c>
      <c r="K2578" s="2">
        <v>94446</v>
      </c>
      <c r="L2578" s="2">
        <v>172</v>
      </c>
    </row>
    <row r="2579" spans="1:12">
      <c r="A2579" s="2">
        <v>1999</v>
      </c>
      <c r="B2579" s="2">
        <v>3</v>
      </c>
      <c r="C2579" s="2" t="s">
        <v>328</v>
      </c>
      <c r="D2579" s="2" t="s">
        <v>181</v>
      </c>
      <c r="E2579" s="2" t="s">
        <v>286</v>
      </c>
      <c r="F2579" s="2">
        <v>0</v>
      </c>
      <c r="G2579" s="2">
        <v>0</v>
      </c>
      <c r="H2579" s="2">
        <v>14524430</v>
      </c>
      <c r="I2579" s="2">
        <v>2343</v>
      </c>
      <c r="J2579" s="2">
        <v>14524430</v>
      </c>
      <c r="K2579" s="2">
        <v>1397061</v>
      </c>
      <c r="L2579" s="2">
        <v>2482</v>
      </c>
    </row>
    <row r="2580" spans="1:12">
      <c r="A2580" s="2">
        <v>1999</v>
      </c>
      <c r="B2580" s="2">
        <v>3</v>
      </c>
      <c r="C2580" s="2" t="s">
        <v>182</v>
      </c>
      <c r="D2580" s="2" t="s">
        <v>183</v>
      </c>
      <c r="E2580" s="2" t="s">
        <v>121</v>
      </c>
      <c r="F2580" s="2">
        <v>9365002</v>
      </c>
      <c r="G2580" s="2">
        <v>3254</v>
      </c>
      <c r="H2580" s="2">
        <v>961562</v>
      </c>
      <c r="I2580" s="2">
        <v>506</v>
      </c>
      <c r="J2580" s="2">
        <v>10397393</v>
      </c>
      <c r="K2580" s="2">
        <v>2548736</v>
      </c>
      <c r="L2580" s="2">
        <v>4697</v>
      </c>
    </row>
    <row r="2581" spans="1:12">
      <c r="A2581" s="2">
        <v>1999</v>
      </c>
      <c r="B2581" s="2">
        <v>3</v>
      </c>
      <c r="C2581" s="2" t="s">
        <v>182</v>
      </c>
      <c r="D2581" s="2" t="s">
        <v>183</v>
      </c>
      <c r="E2581" s="2" t="s">
        <v>289</v>
      </c>
      <c r="F2581" s="2">
        <v>922669</v>
      </c>
      <c r="G2581" s="2">
        <v>326</v>
      </c>
      <c r="H2581" s="2">
        <v>7886430</v>
      </c>
      <c r="I2581" s="2">
        <v>1841</v>
      </c>
      <c r="J2581" s="2">
        <v>8809099</v>
      </c>
      <c r="K2581" s="2">
        <v>1592365</v>
      </c>
      <c r="L2581" s="2">
        <v>2652</v>
      </c>
    </row>
    <row r="2582" spans="1:12">
      <c r="A2582" s="2">
        <v>1999</v>
      </c>
      <c r="B2582" s="2">
        <v>3</v>
      </c>
      <c r="C2582" s="2" t="s">
        <v>182</v>
      </c>
      <c r="D2582" s="2" t="s">
        <v>183</v>
      </c>
      <c r="E2582" s="2" t="s">
        <v>113</v>
      </c>
      <c r="F2582" s="2">
        <v>5509142</v>
      </c>
      <c r="G2582" s="2">
        <v>1763</v>
      </c>
      <c r="H2582" s="2">
        <v>1663157</v>
      </c>
      <c r="I2582" s="2">
        <v>528</v>
      </c>
      <c r="J2582" s="2">
        <v>7224500</v>
      </c>
      <c r="K2582" s="2">
        <v>1629941</v>
      </c>
      <c r="L2582" s="2">
        <v>2810</v>
      </c>
    </row>
    <row r="2583" spans="1:12">
      <c r="A2583" s="2">
        <v>1999</v>
      </c>
      <c r="B2583" s="2">
        <v>3</v>
      </c>
      <c r="C2583" s="2" t="s">
        <v>182</v>
      </c>
      <c r="D2583" s="2" t="s">
        <v>184</v>
      </c>
      <c r="E2583" s="2" t="s">
        <v>123</v>
      </c>
      <c r="F2583" s="2">
        <v>0</v>
      </c>
      <c r="G2583" s="2">
        <v>0</v>
      </c>
      <c r="H2583" s="2">
        <v>95330</v>
      </c>
      <c r="I2583" s="2">
        <v>17</v>
      </c>
      <c r="J2583" s="2">
        <v>95330</v>
      </c>
      <c r="K2583" s="2">
        <v>11654</v>
      </c>
      <c r="L2583" s="2">
        <v>17</v>
      </c>
    </row>
    <row r="2584" spans="1:12">
      <c r="A2584" s="2">
        <v>1999</v>
      </c>
      <c r="B2584" s="2">
        <v>3</v>
      </c>
      <c r="C2584" s="2" t="s">
        <v>182</v>
      </c>
      <c r="D2584" s="2" t="s">
        <v>184</v>
      </c>
      <c r="E2584" s="2" t="s">
        <v>124</v>
      </c>
      <c r="F2584" s="2">
        <v>0</v>
      </c>
      <c r="G2584" s="2">
        <v>0</v>
      </c>
      <c r="H2584" s="2">
        <v>102931</v>
      </c>
      <c r="I2584" s="2">
        <v>56</v>
      </c>
      <c r="J2584" s="2">
        <v>102931</v>
      </c>
      <c r="K2584" s="2">
        <v>35789</v>
      </c>
      <c r="L2584" s="2">
        <v>56</v>
      </c>
    </row>
    <row r="2585" spans="1:12">
      <c r="A2585" s="2">
        <v>1999</v>
      </c>
      <c r="B2585" s="2">
        <v>3</v>
      </c>
      <c r="C2585" s="2" t="s">
        <v>182</v>
      </c>
      <c r="D2585" s="2" t="s">
        <v>184</v>
      </c>
      <c r="E2585" s="2" t="s">
        <v>125</v>
      </c>
      <c r="F2585" s="2">
        <v>45781</v>
      </c>
      <c r="G2585" s="2">
        <v>37</v>
      </c>
      <c r="H2585" s="2">
        <v>343301</v>
      </c>
      <c r="I2585" s="2">
        <v>156</v>
      </c>
      <c r="J2585" s="2">
        <v>389082</v>
      </c>
      <c r="K2585" s="2">
        <v>132952</v>
      </c>
      <c r="L2585" s="2">
        <v>214</v>
      </c>
    </row>
    <row r="2586" spans="1:12">
      <c r="A2586" s="2">
        <v>1999</v>
      </c>
      <c r="B2586" s="2">
        <v>3</v>
      </c>
      <c r="C2586" s="2" t="s">
        <v>190</v>
      </c>
      <c r="D2586" s="2" t="s">
        <v>191</v>
      </c>
      <c r="E2586" s="2" t="s">
        <v>126</v>
      </c>
      <c r="F2586" s="2">
        <v>0</v>
      </c>
      <c r="G2586" s="2">
        <v>0</v>
      </c>
      <c r="H2586" s="2">
        <v>55904</v>
      </c>
      <c r="I2586" s="2">
        <v>9</v>
      </c>
      <c r="J2586" s="2">
        <v>55904</v>
      </c>
      <c r="K2586" s="2">
        <v>4414</v>
      </c>
      <c r="L2586" s="2">
        <v>11</v>
      </c>
    </row>
    <row r="2587" spans="1:12">
      <c r="A2587" s="2">
        <v>1999</v>
      </c>
      <c r="B2587" s="2">
        <v>3</v>
      </c>
      <c r="C2587" s="2" t="s">
        <v>190</v>
      </c>
      <c r="D2587" s="2" t="s">
        <v>191</v>
      </c>
      <c r="E2587" s="2" t="s">
        <v>127</v>
      </c>
      <c r="F2587" s="2">
        <v>0</v>
      </c>
      <c r="G2587" s="2">
        <v>0</v>
      </c>
      <c r="H2587" s="2">
        <v>7111795</v>
      </c>
      <c r="I2587" s="2">
        <v>957</v>
      </c>
      <c r="J2587" s="2">
        <v>7111795</v>
      </c>
      <c r="K2587" s="2">
        <v>461797</v>
      </c>
      <c r="L2587" s="2">
        <v>982</v>
      </c>
    </row>
    <row r="2588" spans="1:12">
      <c r="A2588" s="2">
        <v>1999</v>
      </c>
      <c r="B2588" s="2">
        <v>3</v>
      </c>
      <c r="C2588" s="2" t="s">
        <v>190</v>
      </c>
      <c r="D2588" s="2" t="s">
        <v>186</v>
      </c>
      <c r="E2588" s="2" t="s">
        <v>126</v>
      </c>
      <c r="F2588" s="2">
        <v>0</v>
      </c>
      <c r="G2588" s="2">
        <v>0</v>
      </c>
      <c r="H2588" s="2">
        <v>10430480</v>
      </c>
      <c r="I2588" s="2">
        <v>748</v>
      </c>
      <c r="J2588" s="2">
        <v>10430480</v>
      </c>
      <c r="K2588" s="2">
        <v>437028</v>
      </c>
      <c r="L2588" s="2">
        <v>905</v>
      </c>
    </row>
    <row r="2589" spans="1:12">
      <c r="A2589" s="2">
        <v>1999</v>
      </c>
      <c r="B2589" s="2">
        <v>3</v>
      </c>
      <c r="C2589" s="2" t="s">
        <v>190</v>
      </c>
      <c r="D2589" s="2" t="s">
        <v>186</v>
      </c>
      <c r="E2589" s="2" t="s">
        <v>128</v>
      </c>
      <c r="F2589" s="2">
        <v>0</v>
      </c>
      <c r="G2589" s="2">
        <v>0</v>
      </c>
      <c r="H2589" s="2">
        <v>81858790</v>
      </c>
      <c r="I2589" s="2">
        <v>3103</v>
      </c>
      <c r="J2589" s="2">
        <v>81858790</v>
      </c>
      <c r="K2589" s="2">
        <v>1843283</v>
      </c>
      <c r="L2589" s="2">
        <v>3508</v>
      </c>
    </row>
    <row r="2590" spans="1:12">
      <c r="A2590" s="2">
        <v>1999</v>
      </c>
      <c r="B2590" s="2">
        <v>3</v>
      </c>
      <c r="C2590" s="2" t="s">
        <v>187</v>
      </c>
      <c r="D2590" s="2" t="s">
        <v>195</v>
      </c>
      <c r="E2590" s="2" t="s">
        <v>129</v>
      </c>
      <c r="F2590" s="2">
        <v>0</v>
      </c>
      <c r="G2590" s="2">
        <v>0</v>
      </c>
      <c r="H2590" s="2">
        <v>412104</v>
      </c>
      <c r="I2590" s="2">
        <v>101</v>
      </c>
      <c r="J2590" s="2">
        <v>412104</v>
      </c>
      <c r="K2590" s="2">
        <v>71590</v>
      </c>
      <c r="L2590" s="2">
        <v>124</v>
      </c>
    </row>
    <row r="2591" spans="1:12">
      <c r="A2591" s="2">
        <v>1999</v>
      </c>
      <c r="B2591" s="2">
        <v>3</v>
      </c>
      <c r="C2591" s="2" t="s">
        <v>187</v>
      </c>
      <c r="D2591" s="2" t="s">
        <v>196</v>
      </c>
      <c r="E2591" s="2" t="s">
        <v>130</v>
      </c>
      <c r="F2591" s="2">
        <v>0</v>
      </c>
      <c r="G2591" s="2">
        <v>0</v>
      </c>
      <c r="H2591" s="2">
        <v>1241015</v>
      </c>
      <c r="I2591" s="2">
        <v>413</v>
      </c>
      <c r="J2591" s="2">
        <v>1241015</v>
      </c>
      <c r="K2591" s="2">
        <v>266141</v>
      </c>
      <c r="L2591" s="2">
        <v>518</v>
      </c>
    </row>
    <row r="2592" spans="1:12">
      <c r="A2592" s="2">
        <v>1999</v>
      </c>
      <c r="B2592" s="2">
        <v>3</v>
      </c>
      <c r="C2592" s="2" t="s">
        <v>197</v>
      </c>
      <c r="D2592" s="2" t="s">
        <v>11</v>
      </c>
      <c r="E2592" s="2" t="s">
        <v>131</v>
      </c>
      <c r="F2592" s="2">
        <v>0</v>
      </c>
      <c r="G2592" s="2">
        <v>0</v>
      </c>
      <c r="H2592" s="2">
        <v>2528329</v>
      </c>
      <c r="I2592" s="2">
        <v>577</v>
      </c>
      <c r="J2592" s="2">
        <v>2528329</v>
      </c>
      <c r="K2592" s="2">
        <v>423860</v>
      </c>
      <c r="L2592" s="2">
        <v>730</v>
      </c>
    </row>
    <row r="2593" spans="1:12">
      <c r="A2593" s="2">
        <v>1999</v>
      </c>
      <c r="B2593" s="2">
        <v>3</v>
      </c>
      <c r="C2593" s="2" t="s">
        <v>197</v>
      </c>
      <c r="D2593" s="2" t="s">
        <v>268</v>
      </c>
      <c r="E2593" s="2" t="s">
        <v>288</v>
      </c>
      <c r="F2593" s="2">
        <v>2211844</v>
      </c>
      <c r="G2593" s="2">
        <v>291</v>
      </c>
      <c r="H2593" s="2">
        <v>2222984</v>
      </c>
      <c r="I2593" s="2">
        <v>518</v>
      </c>
      <c r="J2593" s="2">
        <v>4434828</v>
      </c>
      <c r="K2593" s="2">
        <v>505788</v>
      </c>
      <c r="L2593" s="2">
        <v>975</v>
      </c>
    </row>
    <row r="2594" spans="1:12">
      <c r="A2594" s="2">
        <v>1999</v>
      </c>
      <c r="B2594" s="2">
        <v>3</v>
      </c>
      <c r="C2594" s="2" t="s">
        <v>197</v>
      </c>
      <c r="D2594" s="2" t="s">
        <v>268</v>
      </c>
      <c r="E2594" s="2" t="s">
        <v>128</v>
      </c>
      <c r="F2594" s="2">
        <v>457092</v>
      </c>
      <c r="G2594" s="2">
        <v>52</v>
      </c>
      <c r="H2594" s="2">
        <v>3823754</v>
      </c>
      <c r="I2594" s="2">
        <v>794</v>
      </c>
      <c r="J2594" s="2">
        <v>4280846</v>
      </c>
      <c r="K2594" s="2">
        <v>458778</v>
      </c>
      <c r="L2594" s="2">
        <v>939</v>
      </c>
    </row>
    <row r="2595" spans="1:12">
      <c r="A2595" s="2">
        <v>1999</v>
      </c>
      <c r="B2595" s="2">
        <v>3</v>
      </c>
      <c r="C2595" s="2" t="s">
        <v>197</v>
      </c>
      <c r="D2595" s="2" t="s">
        <v>269</v>
      </c>
      <c r="E2595" s="2" t="s">
        <v>288</v>
      </c>
      <c r="F2595" s="2">
        <v>56546</v>
      </c>
      <c r="G2595" s="2">
        <v>24</v>
      </c>
      <c r="H2595" s="2">
        <v>0</v>
      </c>
      <c r="I2595" s="2">
        <v>0</v>
      </c>
      <c r="J2595" s="2">
        <v>56546</v>
      </c>
      <c r="K2595" s="2">
        <v>21323</v>
      </c>
      <c r="L2595" s="2">
        <v>41</v>
      </c>
    </row>
    <row r="2596" spans="1:12">
      <c r="A2596" s="2">
        <v>1999</v>
      </c>
      <c r="B2596" s="2">
        <v>3</v>
      </c>
      <c r="C2596" s="2" t="s">
        <v>197</v>
      </c>
      <c r="D2596" s="2" t="s">
        <v>269</v>
      </c>
      <c r="E2596" s="2" t="s">
        <v>132</v>
      </c>
      <c r="F2596" s="2">
        <v>0</v>
      </c>
      <c r="G2596" s="2">
        <v>0</v>
      </c>
      <c r="H2596" s="2">
        <v>245406</v>
      </c>
      <c r="I2596" s="2">
        <v>125</v>
      </c>
      <c r="J2596" s="2">
        <v>245406</v>
      </c>
      <c r="K2596" s="2">
        <v>61885</v>
      </c>
      <c r="L2596" s="2">
        <v>134</v>
      </c>
    </row>
    <row r="2597" spans="1:12">
      <c r="A2597" s="2">
        <v>1999</v>
      </c>
      <c r="B2597" s="2">
        <v>3</v>
      </c>
      <c r="C2597" s="2" t="s">
        <v>197</v>
      </c>
      <c r="D2597" s="2" t="s">
        <v>109</v>
      </c>
      <c r="E2597" s="2" t="s">
        <v>132</v>
      </c>
      <c r="F2597" s="2">
        <v>0</v>
      </c>
      <c r="G2597" s="2">
        <v>0</v>
      </c>
      <c r="H2597" s="2">
        <v>6945237</v>
      </c>
      <c r="I2597" s="2">
        <v>1424</v>
      </c>
      <c r="J2597" s="2">
        <v>6945237</v>
      </c>
      <c r="K2597" s="2">
        <v>820788</v>
      </c>
      <c r="L2597" s="2">
        <v>1520</v>
      </c>
    </row>
    <row r="2598" spans="1:12">
      <c r="A2598" s="2">
        <v>1999</v>
      </c>
      <c r="B2598" s="2">
        <v>3</v>
      </c>
      <c r="C2598" s="2" t="s">
        <v>197</v>
      </c>
      <c r="D2598" s="2" t="s">
        <v>110</v>
      </c>
      <c r="E2598" s="2" t="s">
        <v>288</v>
      </c>
      <c r="F2598" s="2">
        <v>2657003</v>
      </c>
      <c r="G2598" s="2">
        <v>686</v>
      </c>
      <c r="H2598" s="2">
        <v>76657</v>
      </c>
      <c r="I2598" s="2">
        <v>25</v>
      </c>
      <c r="J2598" s="2">
        <v>2733660</v>
      </c>
      <c r="K2598" s="2">
        <v>445191</v>
      </c>
      <c r="L2598" s="2">
        <v>916</v>
      </c>
    </row>
    <row r="2599" spans="1:12">
      <c r="A2599" s="2">
        <v>1999</v>
      </c>
      <c r="B2599" s="2">
        <v>3</v>
      </c>
      <c r="C2599" s="2" t="s">
        <v>197</v>
      </c>
      <c r="D2599" s="2" t="s">
        <v>110</v>
      </c>
      <c r="E2599" s="2" t="s">
        <v>133</v>
      </c>
      <c r="F2599" s="2">
        <v>6204776</v>
      </c>
      <c r="G2599" s="2">
        <v>1368</v>
      </c>
      <c r="H2599" s="2">
        <v>0</v>
      </c>
      <c r="I2599" s="2">
        <v>0</v>
      </c>
      <c r="J2599" s="2">
        <v>6295448</v>
      </c>
      <c r="K2599" s="2">
        <v>922992</v>
      </c>
      <c r="L2599" s="2">
        <v>1777</v>
      </c>
    </row>
    <row r="2600" spans="1:12">
      <c r="A2600" s="2">
        <v>1999</v>
      </c>
      <c r="B2600" s="2">
        <v>4</v>
      </c>
      <c r="E2600" s="2" t="s">
        <v>115</v>
      </c>
      <c r="F2600" s="2">
        <v>10503</v>
      </c>
      <c r="G2600" s="2">
        <v>11</v>
      </c>
      <c r="H2600" s="2">
        <v>0</v>
      </c>
      <c r="I2600" s="2">
        <v>0</v>
      </c>
      <c r="J2600" s="2">
        <v>10503</v>
      </c>
      <c r="K2600" s="2">
        <v>3779</v>
      </c>
      <c r="L2600" s="2">
        <v>12</v>
      </c>
    </row>
    <row r="2601" spans="1:12">
      <c r="A2601" s="2">
        <v>1999</v>
      </c>
      <c r="B2601" s="2">
        <v>4</v>
      </c>
      <c r="C2601" s="2" t="s">
        <v>277</v>
      </c>
      <c r="D2601" s="2" t="s">
        <v>278</v>
      </c>
      <c r="E2601" s="2" t="s">
        <v>113</v>
      </c>
      <c r="F2601" s="2">
        <v>15318967</v>
      </c>
      <c r="G2601" s="2">
        <v>6400</v>
      </c>
      <c r="H2601" s="2">
        <v>10585427</v>
      </c>
      <c r="I2601" s="2">
        <v>3589</v>
      </c>
      <c r="J2601" s="2">
        <v>26981608</v>
      </c>
      <c r="K2601" s="2">
        <v>7287533</v>
      </c>
      <c r="L2601" s="2">
        <v>12819</v>
      </c>
    </row>
    <row r="2602" spans="1:12">
      <c r="A2602" s="2">
        <v>1999</v>
      </c>
      <c r="B2602" s="2">
        <v>4</v>
      </c>
      <c r="C2602" s="2" t="s">
        <v>277</v>
      </c>
      <c r="D2602" s="2" t="s">
        <v>278</v>
      </c>
      <c r="E2602" s="2" t="s">
        <v>114</v>
      </c>
      <c r="F2602" s="2">
        <v>373112</v>
      </c>
      <c r="G2602" s="2">
        <v>228</v>
      </c>
      <c r="H2602" s="2">
        <v>271000</v>
      </c>
      <c r="I2602" s="2">
        <v>157</v>
      </c>
      <c r="J2602" s="2">
        <v>649174</v>
      </c>
      <c r="K2602" s="2">
        <v>259586</v>
      </c>
      <c r="L2602" s="2">
        <v>499</v>
      </c>
    </row>
    <row r="2603" spans="1:12">
      <c r="A2603" s="2">
        <v>1999</v>
      </c>
      <c r="B2603" s="2">
        <v>4</v>
      </c>
      <c r="C2603" s="2" t="s">
        <v>277</v>
      </c>
      <c r="D2603" s="2" t="s">
        <v>278</v>
      </c>
      <c r="E2603" s="2" t="s">
        <v>115</v>
      </c>
      <c r="F2603" s="2">
        <v>5661182</v>
      </c>
      <c r="G2603" s="2">
        <v>2728</v>
      </c>
      <c r="H2603" s="2">
        <v>2534266</v>
      </c>
      <c r="I2603" s="2">
        <v>994</v>
      </c>
      <c r="J2603" s="2">
        <v>8364193</v>
      </c>
      <c r="K2603" s="2">
        <v>2736456</v>
      </c>
      <c r="L2603" s="2">
        <v>4971</v>
      </c>
    </row>
    <row r="2604" spans="1:12">
      <c r="A2604" s="2">
        <v>1999</v>
      </c>
      <c r="B2604" s="2">
        <v>4</v>
      </c>
      <c r="C2604" s="2" t="s">
        <v>277</v>
      </c>
      <c r="D2604" s="2" t="s">
        <v>278</v>
      </c>
      <c r="E2604" s="2" t="s">
        <v>325</v>
      </c>
      <c r="F2604" s="2">
        <v>16429029</v>
      </c>
      <c r="G2604" s="2">
        <v>5727</v>
      </c>
      <c r="H2604" s="2">
        <v>11800688</v>
      </c>
      <c r="I2604" s="2">
        <v>2756</v>
      </c>
      <c r="J2604" s="2">
        <v>28573962</v>
      </c>
      <c r="K2604" s="2">
        <v>6017988</v>
      </c>
      <c r="L2604" s="2">
        <v>10980</v>
      </c>
    </row>
    <row r="2605" spans="1:12">
      <c r="A2605" s="2">
        <v>1999</v>
      </c>
      <c r="B2605" s="2">
        <v>4</v>
      </c>
      <c r="C2605" s="2" t="s">
        <v>277</v>
      </c>
      <c r="D2605" s="2" t="s">
        <v>279</v>
      </c>
      <c r="E2605" s="2" t="s">
        <v>116</v>
      </c>
      <c r="F2605" s="2">
        <v>716410</v>
      </c>
      <c r="G2605" s="2">
        <v>248</v>
      </c>
      <c r="H2605" s="2">
        <v>163451</v>
      </c>
      <c r="I2605" s="2">
        <v>137</v>
      </c>
      <c r="J2605" s="2">
        <v>879861</v>
      </c>
      <c r="K2605" s="2">
        <v>234564</v>
      </c>
      <c r="L2605" s="2">
        <v>469</v>
      </c>
    </row>
    <row r="2606" spans="1:12">
      <c r="A2606" s="2">
        <v>1999</v>
      </c>
      <c r="B2606" s="2">
        <v>4</v>
      </c>
      <c r="C2606" s="2" t="s">
        <v>277</v>
      </c>
      <c r="D2606" s="2" t="s">
        <v>279</v>
      </c>
      <c r="E2606" s="2" t="s">
        <v>117</v>
      </c>
      <c r="F2606" s="2">
        <v>2609031</v>
      </c>
      <c r="G2606" s="2">
        <v>1163</v>
      </c>
      <c r="H2606" s="2">
        <v>2370589</v>
      </c>
      <c r="I2606" s="2">
        <v>969</v>
      </c>
      <c r="J2606" s="2">
        <v>5090032</v>
      </c>
      <c r="K2606" s="2">
        <v>1653418</v>
      </c>
      <c r="L2606" s="2">
        <v>2926</v>
      </c>
    </row>
    <row r="2607" spans="1:12">
      <c r="A2607" s="2">
        <v>1999</v>
      </c>
      <c r="B2607" s="2">
        <v>4</v>
      </c>
      <c r="C2607" s="2" t="s">
        <v>277</v>
      </c>
      <c r="D2607" s="2" t="s">
        <v>279</v>
      </c>
      <c r="E2607" s="2" t="s">
        <v>112</v>
      </c>
      <c r="F2607" s="2">
        <v>13342576</v>
      </c>
      <c r="G2607" s="2">
        <v>4263</v>
      </c>
      <c r="H2607" s="2">
        <v>3364860</v>
      </c>
      <c r="I2607" s="2">
        <v>1467</v>
      </c>
      <c r="J2607" s="2">
        <v>16828469</v>
      </c>
      <c r="K2607" s="2">
        <v>4034639</v>
      </c>
      <c r="L2607" s="2">
        <v>7449</v>
      </c>
    </row>
    <row r="2608" spans="1:12">
      <c r="A2608" s="2">
        <v>1999</v>
      </c>
      <c r="B2608" s="2">
        <v>4</v>
      </c>
      <c r="C2608" s="2" t="s">
        <v>277</v>
      </c>
      <c r="D2608" s="2" t="s">
        <v>279</v>
      </c>
      <c r="E2608" s="2" t="s">
        <v>325</v>
      </c>
      <c r="F2608" s="2">
        <v>9695464</v>
      </c>
      <c r="G2608" s="2">
        <v>2959</v>
      </c>
      <c r="H2608" s="2">
        <v>1288171</v>
      </c>
      <c r="I2608" s="2">
        <v>347</v>
      </c>
      <c r="J2608" s="2">
        <v>10998853</v>
      </c>
      <c r="K2608" s="2">
        <v>2273331</v>
      </c>
      <c r="L2608" s="2">
        <v>4179</v>
      </c>
    </row>
    <row r="2609" spans="1:12">
      <c r="A2609" s="2">
        <v>1999</v>
      </c>
      <c r="B2609" s="2">
        <v>4</v>
      </c>
      <c r="C2609" s="2" t="s">
        <v>277</v>
      </c>
      <c r="D2609" s="2" t="s">
        <v>280</v>
      </c>
      <c r="E2609" s="2" t="s">
        <v>112</v>
      </c>
      <c r="F2609" s="2">
        <v>83823</v>
      </c>
      <c r="G2609" s="2">
        <v>136</v>
      </c>
      <c r="H2609" s="2">
        <v>501481</v>
      </c>
      <c r="I2609" s="2">
        <v>609</v>
      </c>
      <c r="J2609" s="2">
        <v>1213731</v>
      </c>
      <c r="K2609" s="2">
        <v>776148</v>
      </c>
      <c r="L2609" s="2">
        <v>1607</v>
      </c>
    </row>
    <row r="2610" spans="1:12">
      <c r="A2610" s="2">
        <v>1999</v>
      </c>
      <c r="B2610" s="2">
        <v>4</v>
      </c>
      <c r="C2610" s="2" t="s">
        <v>277</v>
      </c>
      <c r="D2610" s="2" t="s">
        <v>281</v>
      </c>
      <c r="E2610" s="2" t="s">
        <v>287</v>
      </c>
      <c r="F2610" s="2">
        <v>3500473</v>
      </c>
      <c r="G2610" s="2">
        <v>2347</v>
      </c>
      <c r="H2610" s="2">
        <v>1062701</v>
      </c>
      <c r="I2610" s="2">
        <v>603</v>
      </c>
      <c r="J2610" s="2">
        <v>4617593</v>
      </c>
      <c r="K2610" s="2">
        <v>2058277</v>
      </c>
      <c r="L2610" s="2">
        <v>3792</v>
      </c>
    </row>
    <row r="2611" spans="1:12">
      <c r="A2611" s="2">
        <v>1999</v>
      </c>
      <c r="B2611" s="2">
        <v>4</v>
      </c>
      <c r="C2611" s="2" t="s">
        <v>277</v>
      </c>
      <c r="D2611" s="2" t="s">
        <v>281</v>
      </c>
      <c r="E2611" s="2" t="s">
        <v>114</v>
      </c>
      <c r="F2611" s="2">
        <v>0</v>
      </c>
      <c r="G2611" s="2">
        <v>0</v>
      </c>
      <c r="H2611" s="2">
        <v>57761</v>
      </c>
      <c r="I2611" s="2">
        <v>53</v>
      </c>
      <c r="J2611" s="2">
        <v>57761</v>
      </c>
      <c r="K2611" s="2">
        <v>21539</v>
      </c>
      <c r="L2611" s="2">
        <v>56</v>
      </c>
    </row>
    <row r="2612" spans="1:12">
      <c r="A2612" s="2">
        <v>1999</v>
      </c>
      <c r="B2612" s="2">
        <v>4</v>
      </c>
      <c r="C2612" s="2" t="s">
        <v>328</v>
      </c>
      <c r="D2612" s="2" t="s">
        <v>173</v>
      </c>
      <c r="E2612" s="2" t="s">
        <v>119</v>
      </c>
      <c r="F2612" s="2">
        <v>0</v>
      </c>
      <c r="G2612" s="2">
        <v>1</v>
      </c>
      <c r="H2612" s="2">
        <v>3103</v>
      </c>
      <c r="I2612" s="2">
        <v>4</v>
      </c>
      <c r="J2612" s="2">
        <v>4656</v>
      </c>
      <c r="K2612" s="2">
        <v>3869</v>
      </c>
      <c r="L2612" s="2">
        <v>7</v>
      </c>
    </row>
    <row r="2613" spans="1:12">
      <c r="A2613" s="2">
        <v>1999</v>
      </c>
      <c r="B2613" s="2">
        <v>4</v>
      </c>
      <c r="C2613" s="2" t="s">
        <v>328</v>
      </c>
      <c r="D2613" s="2" t="s">
        <v>173</v>
      </c>
      <c r="E2613" s="2" t="s">
        <v>137</v>
      </c>
      <c r="F2613" s="2">
        <v>0</v>
      </c>
      <c r="G2613" s="2">
        <v>0</v>
      </c>
      <c r="H2613" s="2">
        <v>18427</v>
      </c>
      <c r="I2613" s="2">
        <v>59</v>
      </c>
      <c r="J2613" s="2">
        <v>18427</v>
      </c>
      <c r="K2613" s="2">
        <v>35368</v>
      </c>
      <c r="L2613" s="2">
        <v>69</v>
      </c>
    </row>
    <row r="2614" spans="1:12">
      <c r="A2614" s="2">
        <v>1999</v>
      </c>
      <c r="B2614" s="2">
        <v>4</v>
      </c>
      <c r="C2614" s="2" t="s">
        <v>328</v>
      </c>
      <c r="D2614" s="2" t="s">
        <v>181</v>
      </c>
      <c r="E2614" s="2" t="s">
        <v>120</v>
      </c>
      <c r="F2614" s="2">
        <v>0</v>
      </c>
      <c r="G2614" s="2">
        <v>0</v>
      </c>
      <c r="H2614" s="2">
        <v>834535</v>
      </c>
      <c r="I2614" s="2">
        <v>157</v>
      </c>
      <c r="J2614" s="2">
        <v>834535</v>
      </c>
      <c r="K2614" s="2">
        <v>83310</v>
      </c>
      <c r="L2614" s="2">
        <v>173</v>
      </c>
    </row>
    <row r="2615" spans="1:12">
      <c r="A2615" s="2">
        <v>1999</v>
      </c>
      <c r="B2615" s="2">
        <v>4</v>
      </c>
      <c r="C2615" s="2" t="s">
        <v>328</v>
      </c>
      <c r="D2615" s="2" t="s">
        <v>181</v>
      </c>
      <c r="E2615" s="2" t="s">
        <v>286</v>
      </c>
      <c r="F2615" s="2">
        <v>0</v>
      </c>
      <c r="G2615" s="2">
        <v>0</v>
      </c>
      <c r="H2615" s="2">
        <v>13195058</v>
      </c>
      <c r="I2615" s="2">
        <v>2235</v>
      </c>
      <c r="J2615" s="2">
        <v>13195058</v>
      </c>
      <c r="K2615" s="2">
        <v>1278487</v>
      </c>
      <c r="L2615" s="2">
        <v>2384</v>
      </c>
    </row>
    <row r="2616" spans="1:12">
      <c r="A2616" s="2">
        <v>1999</v>
      </c>
      <c r="B2616" s="2">
        <v>4</v>
      </c>
      <c r="C2616" s="2" t="s">
        <v>182</v>
      </c>
      <c r="D2616" s="2" t="s">
        <v>183</v>
      </c>
      <c r="E2616" s="2" t="s">
        <v>121</v>
      </c>
      <c r="F2616" s="2">
        <v>8033973</v>
      </c>
      <c r="G2616" s="2">
        <v>2998</v>
      </c>
      <c r="H2616" s="2">
        <v>875710</v>
      </c>
      <c r="I2616" s="2">
        <v>485</v>
      </c>
      <c r="J2616" s="2">
        <v>8957299</v>
      </c>
      <c r="K2616" s="2">
        <v>2223358</v>
      </c>
      <c r="L2616" s="2">
        <v>4386</v>
      </c>
    </row>
    <row r="2617" spans="1:12">
      <c r="A2617" s="2">
        <v>1999</v>
      </c>
      <c r="B2617" s="2">
        <v>4</v>
      </c>
      <c r="C2617" s="2" t="s">
        <v>182</v>
      </c>
      <c r="D2617" s="2" t="s">
        <v>183</v>
      </c>
      <c r="E2617" s="2" t="s">
        <v>289</v>
      </c>
      <c r="F2617" s="2">
        <v>894882</v>
      </c>
      <c r="G2617" s="2">
        <v>326</v>
      </c>
      <c r="H2617" s="2">
        <v>7286611</v>
      </c>
      <c r="I2617" s="2">
        <v>1785</v>
      </c>
      <c r="J2617" s="2">
        <v>8181493</v>
      </c>
      <c r="K2617" s="2">
        <v>1527665</v>
      </c>
      <c r="L2617" s="2">
        <v>2588</v>
      </c>
    </row>
    <row r="2618" spans="1:12">
      <c r="A2618" s="2">
        <v>1999</v>
      </c>
      <c r="B2618" s="2">
        <v>4</v>
      </c>
      <c r="C2618" s="2" t="s">
        <v>182</v>
      </c>
      <c r="D2618" s="2" t="s">
        <v>183</v>
      </c>
      <c r="E2618" s="2" t="s">
        <v>113</v>
      </c>
      <c r="F2618" s="2">
        <v>5722289</v>
      </c>
      <c r="G2618" s="2">
        <v>1747</v>
      </c>
      <c r="H2618" s="2">
        <v>1414098</v>
      </c>
      <c r="I2618" s="2">
        <v>483</v>
      </c>
      <c r="J2618" s="2">
        <v>7211473</v>
      </c>
      <c r="K2618" s="2">
        <v>1569224</v>
      </c>
      <c r="L2618" s="2">
        <v>2754</v>
      </c>
    </row>
    <row r="2619" spans="1:12">
      <c r="A2619" s="2">
        <v>1999</v>
      </c>
      <c r="B2619" s="2">
        <v>4</v>
      </c>
      <c r="C2619" s="2" t="s">
        <v>182</v>
      </c>
      <c r="D2619" s="2" t="s">
        <v>184</v>
      </c>
      <c r="E2619" s="2" t="s">
        <v>123</v>
      </c>
      <c r="F2619" s="2">
        <v>0</v>
      </c>
      <c r="G2619" s="2">
        <v>0</v>
      </c>
      <c r="H2619" s="2">
        <v>91039</v>
      </c>
      <c r="I2619" s="2">
        <v>17</v>
      </c>
      <c r="J2619" s="2">
        <v>91039</v>
      </c>
      <c r="K2619" s="2">
        <v>10823</v>
      </c>
      <c r="L2619" s="2">
        <v>17</v>
      </c>
    </row>
    <row r="2620" spans="1:12">
      <c r="A2620" s="2">
        <v>1999</v>
      </c>
      <c r="B2620" s="2">
        <v>4</v>
      </c>
      <c r="C2620" s="2" t="s">
        <v>182</v>
      </c>
      <c r="D2620" s="2" t="s">
        <v>184</v>
      </c>
      <c r="E2620" s="2" t="s">
        <v>124</v>
      </c>
      <c r="F2620" s="2">
        <v>0</v>
      </c>
      <c r="G2620" s="2">
        <v>0</v>
      </c>
      <c r="H2620" s="2">
        <v>45921</v>
      </c>
      <c r="I2620" s="2">
        <v>44</v>
      </c>
      <c r="J2620" s="2">
        <v>45921</v>
      </c>
      <c r="K2620" s="2">
        <v>23813</v>
      </c>
      <c r="L2620" s="2">
        <v>44</v>
      </c>
    </row>
    <row r="2621" spans="1:12">
      <c r="A2621" s="2">
        <v>1999</v>
      </c>
      <c r="B2621" s="2">
        <v>4</v>
      </c>
      <c r="C2621" s="2" t="s">
        <v>182</v>
      </c>
      <c r="D2621" s="2" t="s">
        <v>184</v>
      </c>
      <c r="E2621" s="2" t="s">
        <v>125</v>
      </c>
      <c r="F2621" s="2">
        <v>38355</v>
      </c>
      <c r="G2621" s="2">
        <v>37</v>
      </c>
      <c r="H2621" s="2">
        <v>434080</v>
      </c>
      <c r="I2621" s="2">
        <v>154</v>
      </c>
      <c r="J2621" s="2">
        <v>472435</v>
      </c>
      <c r="K2621" s="2">
        <v>135999</v>
      </c>
      <c r="L2621" s="2">
        <v>211</v>
      </c>
    </row>
    <row r="2622" spans="1:12">
      <c r="A2622" s="2">
        <v>1999</v>
      </c>
      <c r="B2622" s="2">
        <v>4</v>
      </c>
      <c r="C2622" s="2" t="s">
        <v>190</v>
      </c>
      <c r="D2622" s="2" t="s">
        <v>191</v>
      </c>
      <c r="E2622" s="2" t="s">
        <v>126</v>
      </c>
      <c r="F2622" s="2">
        <v>0</v>
      </c>
      <c r="G2622" s="2">
        <v>0</v>
      </c>
      <c r="H2622" s="2">
        <v>99205</v>
      </c>
      <c r="I2622" s="2">
        <v>7</v>
      </c>
      <c r="J2622" s="2">
        <v>99205</v>
      </c>
      <c r="K2622" s="2">
        <v>4334</v>
      </c>
      <c r="L2622" s="2">
        <v>9</v>
      </c>
    </row>
    <row r="2623" spans="1:12">
      <c r="A2623" s="2">
        <v>1999</v>
      </c>
      <c r="B2623" s="2">
        <v>4</v>
      </c>
      <c r="C2623" s="2" t="s">
        <v>190</v>
      </c>
      <c r="D2623" s="2" t="s">
        <v>191</v>
      </c>
      <c r="E2623" s="2" t="s">
        <v>127</v>
      </c>
      <c r="F2623" s="2">
        <v>0</v>
      </c>
      <c r="G2623" s="2">
        <v>0</v>
      </c>
      <c r="H2623" s="2">
        <v>8053307</v>
      </c>
      <c r="I2623" s="2">
        <v>898</v>
      </c>
      <c r="J2623" s="2">
        <v>8053307</v>
      </c>
      <c r="K2623" s="2">
        <v>430781</v>
      </c>
      <c r="L2623" s="2">
        <v>924</v>
      </c>
    </row>
    <row r="2624" spans="1:12">
      <c r="A2624" s="2">
        <v>1999</v>
      </c>
      <c r="B2624" s="2">
        <v>4</v>
      </c>
      <c r="C2624" s="2" t="s">
        <v>190</v>
      </c>
      <c r="D2624" s="2" t="s">
        <v>186</v>
      </c>
      <c r="E2624" s="2" t="s">
        <v>126</v>
      </c>
      <c r="F2624" s="2">
        <v>0</v>
      </c>
      <c r="G2624" s="2">
        <v>0</v>
      </c>
      <c r="H2624" s="2">
        <v>11194651</v>
      </c>
      <c r="I2624" s="2">
        <v>771</v>
      </c>
      <c r="J2624" s="2">
        <v>11194651</v>
      </c>
      <c r="K2624" s="2">
        <v>446774</v>
      </c>
      <c r="L2624" s="2">
        <v>923</v>
      </c>
    </row>
    <row r="2625" spans="1:12">
      <c r="A2625" s="2">
        <v>1999</v>
      </c>
      <c r="B2625" s="2">
        <v>4</v>
      </c>
      <c r="C2625" s="2" t="s">
        <v>190</v>
      </c>
      <c r="D2625" s="2" t="s">
        <v>186</v>
      </c>
      <c r="E2625" s="2" t="s">
        <v>128</v>
      </c>
      <c r="F2625" s="2">
        <v>0</v>
      </c>
      <c r="G2625" s="2">
        <v>0</v>
      </c>
      <c r="H2625" s="2">
        <v>81764801</v>
      </c>
      <c r="I2625" s="2">
        <v>3142</v>
      </c>
      <c r="J2625" s="2">
        <v>81764801</v>
      </c>
      <c r="K2625" s="2">
        <v>1800141</v>
      </c>
      <c r="L2625" s="2">
        <v>3535</v>
      </c>
    </row>
    <row r="2626" spans="1:12">
      <c r="A2626" s="2">
        <v>1999</v>
      </c>
      <c r="B2626" s="2">
        <v>4</v>
      </c>
      <c r="C2626" s="2" t="s">
        <v>187</v>
      </c>
      <c r="D2626" s="2" t="s">
        <v>195</v>
      </c>
      <c r="E2626" s="2" t="s">
        <v>129</v>
      </c>
      <c r="F2626" s="2">
        <v>0</v>
      </c>
      <c r="G2626" s="2">
        <v>0</v>
      </c>
      <c r="H2626" s="2">
        <v>416848</v>
      </c>
      <c r="I2626" s="2">
        <v>98</v>
      </c>
      <c r="J2626" s="2">
        <v>416848</v>
      </c>
      <c r="K2626" s="2">
        <v>70155</v>
      </c>
      <c r="L2626" s="2">
        <v>118</v>
      </c>
    </row>
    <row r="2627" spans="1:12">
      <c r="A2627" s="2">
        <v>1999</v>
      </c>
      <c r="B2627" s="2">
        <v>4</v>
      </c>
      <c r="C2627" s="2" t="s">
        <v>187</v>
      </c>
      <c r="D2627" s="2" t="s">
        <v>196</v>
      </c>
      <c r="E2627" s="2" t="s">
        <v>130</v>
      </c>
      <c r="F2627" s="2">
        <v>0</v>
      </c>
      <c r="G2627" s="2">
        <v>0</v>
      </c>
      <c r="H2627" s="2">
        <v>860096</v>
      </c>
      <c r="I2627" s="2">
        <v>403</v>
      </c>
      <c r="J2627" s="2">
        <v>860096</v>
      </c>
      <c r="K2627" s="2">
        <v>251495</v>
      </c>
      <c r="L2627" s="2">
        <v>505</v>
      </c>
    </row>
    <row r="2628" spans="1:12">
      <c r="A2628" s="2">
        <v>1999</v>
      </c>
      <c r="B2628" s="2">
        <v>4</v>
      </c>
      <c r="C2628" s="2" t="s">
        <v>197</v>
      </c>
      <c r="D2628" s="2" t="s">
        <v>11</v>
      </c>
      <c r="E2628" s="2" t="s">
        <v>131</v>
      </c>
      <c r="F2628" s="2">
        <v>0</v>
      </c>
      <c r="G2628" s="2">
        <v>0</v>
      </c>
      <c r="H2628" s="2">
        <v>3319566</v>
      </c>
      <c r="I2628" s="2">
        <v>575</v>
      </c>
      <c r="J2628" s="2">
        <v>3319566</v>
      </c>
      <c r="K2628" s="2">
        <v>457503</v>
      </c>
      <c r="L2628" s="2">
        <v>727</v>
      </c>
    </row>
    <row r="2629" spans="1:12">
      <c r="A2629" s="2">
        <v>1999</v>
      </c>
      <c r="B2629" s="2">
        <v>4</v>
      </c>
      <c r="C2629" s="2" t="s">
        <v>197</v>
      </c>
      <c r="D2629" s="2" t="s">
        <v>268</v>
      </c>
      <c r="E2629" s="2" t="s">
        <v>288</v>
      </c>
      <c r="F2629" s="2">
        <v>1945940</v>
      </c>
      <c r="G2629" s="2">
        <v>287</v>
      </c>
      <c r="H2629" s="2">
        <v>2501745</v>
      </c>
      <c r="I2629" s="2">
        <v>518</v>
      </c>
      <c r="J2629" s="2">
        <v>4447685</v>
      </c>
      <c r="K2629" s="2">
        <v>493156</v>
      </c>
      <c r="L2629" s="2">
        <v>934</v>
      </c>
    </row>
    <row r="2630" spans="1:12">
      <c r="A2630" s="2">
        <v>1999</v>
      </c>
      <c r="B2630" s="2">
        <v>4</v>
      </c>
      <c r="C2630" s="2" t="s">
        <v>197</v>
      </c>
      <c r="D2630" s="2" t="s">
        <v>268</v>
      </c>
      <c r="E2630" s="2" t="s">
        <v>128</v>
      </c>
      <c r="F2630" s="2">
        <v>290579</v>
      </c>
      <c r="G2630" s="2">
        <v>51</v>
      </c>
      <c r="H2630" s="2">
        <v>3902052</v>
      </c>
      <c r="I2630" s="2">
        <v>786</v>
      </c>
      <c r="J2630" s="2">
        <v>4192631</v>
      </c>
      <c r="K2630" s="2">
        <v>449804</v>
      </c>
      <c r="L2630" s="2">
        <v>928</v>
      </c>
    </row>
    <row r="2631" spans="1:12">
      <c r="A2631" s="2">
        <v>1999</v>
      </c>
      <c r="B2631" s="2">
        <v>4</v>
      </c>
      <c r="C2631" s="2" t="s">
        <v>197</v>
      </c>
      <c r="D2631" s="2" t="s">
        <v>269</v>
      </c>
      <c r="E2631" s="2" t="s">
        <v>288</v>
      </c>
      <c r="F2631" s="2">
        <v>56537</v>
      </c>
      <c r="G2631" s="2">
        <v>24</v>
      </c>
      <c r="H2631" s="2">
        <v>0</v>
      </c>
      <c r="I2631" s="2">
        <v>0</v>
      </c>
      <c r="J2631" s="2">
        <v>56537</v>
      </c>
      <c r="K2631" s="2">
        <v>18607</v>
      </c>
      <c r="L2631" s="2">
        <v>41</v>
      </c>
    </row>
    <row r="2632" spans="1:12">
      <c r="A2632" s="2">
        <v>1999</v>
      </c>
      <c r="B2632" s="2">
        <v>4</v>
      </c>
      <c r="C2632" s="2" t="s">
        <v>197</v>
      </c>
      <c r="D2632" s="2" t="s">
        <v>269</v>
      </c>
      <c r="E2632" s="2" t="s">
        <v>132</v>
      </c>
      <c r="F2632" s="2">
        <v>0</v>
      </c>
      <c r="G2632" s="2">
        <v>0</v>
      </c>
      <c r="H2632" s="2">
        <v>226755</v>
      </c>
      <c r="I2632" s="2">
        <v>123</v>
      </c>
      <c r="J2632" s="2">
        <v>226755</v>
      </c>
      <c r="K2632" s="2">
        <v>64975</v>
      </c>
      <c r="L2632" s="2">
        <v>133</v>
      </c>
    </row>
    <row r="2633" spans="1:12">
      <c r="A2633" s="2">
        <v>1999</v>
      </c>
      <c r="B2633" s="2">
        <v>4</v>
      </c>
      <c r="C2633" s="2" t="s">
        <v>197</v>
      </c>
      <c r="D2633" s="2" t="s">
        <v>109</v>
      </c>
      <c r="E2633" s="2" t="s">
        <v>132</v>
      </c>
      <c r="F2633" s="2">
        <v>0</v>
      </c>
      <c r="G2633" s="2">
        <v>2</v>
      </c>
      <c r="H2633" s="2">
        <v>7173959</v>
      </c>
      <c r="I2633" s="2">
        <v>1378</v>
      </c>
      <c r="J2633" s="2">
        <v>7173959</v>
      </c>
      <c r="K2633" s="2">
        <v>804437</v>
      </c>
      <c r="L2633" s="2">
        <v>1475</v>
      </c>
    </row>
    <row r="2634" spans="1:12">
      <c r="A2634" s="2">
        <v>1999</v>
      </c>
      <c r="B2634" s="2">
        <v>4</v>
      </c>
      <c r="C2634" s="2" t="s">
        <v>197</v>
      </c>
      <c r="D2634" s="2" t="s">
        <v>110</v>
      </c>
      <c r="E2634" s="2" t="s">
        <v>288</v>
      </c>
      <c r="F2634" s="2">
        <v>3725872</v>
      </c>
      <c r="G2634" s="2">
        <v>658</v>
      </c>
      <c r="H2634" s="2">
        <v>85821</v>
      </c>
      <c r="I2634" s="2">
        <v>26</v>
      </c>
      <c r="J2634" s="2">
        <v>3811693</v>
      </c>
      <c r="K2634" s="2">
        <v>455087</v>
      </c>
      <c r="L2634" s="2">
        <v>893</v>
      </c>
    </row>
    <row r="2635" spans="1:12">
      <c r="A2635" s="2">
        <v>1999</v>
      </c>
      <c r="B2635" s="2">
        <v>4</v>
      </c>
      <c r="C2635" s="2" t="s">
        <v>197</v>
      </c>
      <c r="D2635" s="2" t="s">
        <v>110</v>
      </c>
      <c r="E2635" s="2" t="s">
        <v>133</v>
      </c>
      <c r="F2635" s="2">
        <v>7084261</v>
      </c>
      <c r="G2635" s="2">
        <v>1362</v>
      </c>
      <c r="H2635" s="2">
        <v>0</v>
      </c>
      <c r="I2635" s="2">
        <v>0</v>
      </c>
      <c r="J2635" s="2">
        <v>7185148</v>
      </c>
      <c r="K2635" s="2">
        <v>923800</v>
      </c>
      <c r="L2635" s="2">
        <v>1796</v>
      </c>
    </row>
    <row r="2636" spans="1:12">
      <c r="A2636" s="2">
        <v>2000</v>
      </c>
      <c r="B2636" s="2">
        <v>1</v>
      </c>
      <c r="E2636" s="2" t="s">
        <v>115</v>
      </c>
      <c r="F2636" s="2">
        <v>17664</v>
      </c>
      <c r="G2636" s="2">
        <v>13</v>
      </c>
      <c r="H2636" s="2">
        <v>0</v>
      </c>
      <c r="I2636" s="2">
        <v>0</v>
      </c>
      <c r="J2636" s="2">
        <v>17664</v>
      </c>
      <c r="K2636" s="2">
        <v>8485</v>
      </c>
      <c r="L2636" s="2">
        <v>16</v>
      </c>
    </row>
    <row r="2637" spans="1:12">
      <c r="A2637" s="2">
        <v>2000</v>
      </c>
      <c r="B2637" s="2">
        <v>1</v>
      </c>
      <c r="C2637" s="2" t="s">
        <v>277</v>
      </c>
      <c r="D2637" s="2" t="s">
        <v>278</v>
      </c>
      <c r="E2637" s="2" t="s">
        <v>113</v>
      </c>
      <c r="F2637" s="2">
        <v>15766016</v>
      </c>
      <c r="G2637" s="2">
        <v>6469</v>
      </c>
      <c r="H2637" s="2">
        <v>11772613</v>
      </c>
      <c r="I2637" s="2">
        <v>3471</v>
      </c>
      <c r="J2637" s="2">
        <v>28380599</v>
      </c>
      <c r="K2637" s="2">
        <v>7191057</v>
      </c>
      <c r="L2637" s="2">
        <v>12739</v>
      </c>
    </row>
    <row r="2638" spans="1:12">
      <c r="A2638" s="2">
        <v>2000</v>
      </c>
      <c r="B2638" s="2">
        <v>1</v>
      </c>
      <c r="C2638" s="2" t="s">
        <v>277</v>
      </c>
      <c r="D2638" s="2" t="s">
        <v>278</v>
      </c>
      <c r="E2638" s="2" t="s">
        <v>114</v>
      </c>
      <c r="F2638" s="2">
        <v>398849</v>
      </c>
      <c r="G2638" s="2">
        <v>207</v>
      </c>
      <c r="H2638" s="2">
        <v>285110</v>
      </c>
      <c r="I2638" s="2">
        <v>123</v>
      </c>
      <c r="J2638" s="2">
        <v>683959</v>
      </c>
      <c r="K2638" s="2">
        <v>247256</v>
      </c>
      <c r="L2638" s="2">
        <v>448</v>
      </c>
    </row>
    <row r="2639" spans="1:12">
      <c r="A2639" s="2">
        <v>2000</v>
      </c>
      <c r="B2639" s="2">
        <v>1</v>
      </c>
      <c r="C2639" s="2" t="s">
        <v>277</v>
      </c>
      <c r="D2639" s="2" t="s">
        <v>278</v>
      </c>
      <c r="E2639" s="2" t="s">
        <v>115</v>
      </c>
      <c r="F2639" s="2">
        <v>5908483</v>
      </c>
      <c r="G2639" s="2">
        <v>2818</v>
      </c>
      <c r="H2639" s="2">
        <v>2331703</v>
      </c>
      <c r="I2639" s="2">
        <v>969</v>
      </c>
      <c r="J2639" s="2">
        <v>8618333</v>
      </c>
      <c r="K2639" s="2">
        <v>2723022</v>
      </c>
      <c r="L2639" s="2">
        <v>5069</v>
      </c>
    </row>
    <row r="2640" spans="1:12">
      <c r="A2640" s="2">
        <v>2000</v>
      </c>
      <c r="B2640" s="2">
        <v>1</v>
      </c>
      <c r="C2640" s="2" t="s">
        <v>277</v>
      </c>
      <c r="D2640" s="2" t="s">
        <v>278</v>
      </c>
      <c r="E2640" s="2" t="s">
        <v>325</v>
      </c>
      <c r="F2640" s="2">
        <v>17382696</v>
      </c>
      <c r="G2640" s="2">
        <v>5556</v>
      </c>
      <c r="H2640" s="2">
        <v>12715595</v>
      </c>
      <c r="I2640" s="2">
        <v>2802</v>
      </c>
      <c r="J2640" s="2">
        <v>30819225</v>
      </c>
      <c r="K2640" s="2">
        <v>6376168</v>
      </c>
      <c r="L2640" s="2">
        <v>10845</v>
      </c>
    </row>
    <row r="2641" spans="1:12">
      <c r="A2641" s="2">
        <v>2000</v>
      </c>
      <c r="B2641" s="2">
        <v>1</v>
      </c>
      <c r="C2641" s="2" t="s">
        <v>277</v>
      </c>
      <c r="D2641" s="2" t="s">
        <v>279</v>
      </c>
      <c r="E2641" s="2" t="s">
        <v>116</v>
      </c>
      <c r="F2641" s="2">
        <v>947829</v>
      </c>
      <c r="G2641" s="2">
        <v>236</v>
      </c>
      <c r="H2641" s="2">
        <v>305343</v>
      </c>
      <c r="I2641" s="2">
        <v>144</v>
      </c>
      <c r="J2641" s="2">
        <v>1253172</v>
      </c>
      <c r="K2641" s="2">
        <v>265488</v>
      </c>
      <c r="L2641" s="2">
        <v>462</v>
      </c>
    </row>
    <row r="2642" spans="1:12">
      <c r="A2642" s="2">
        <v>2000</v>
      </c>
      <c r="B2642" s="2">
        <v>1</v>
      </c>
      <c r="C2642" s="2" t="s">
        <v>277</v>
      </c>
      <c r="D2642" s="2" t="s">
        <v>279</v>
      </c>
      <c r="E2642" s="2" t="s">
        <v>117</v>
      </c>
      <c r="F2642" s="2">
        <v>2616149</v>
      </c>
      <c r="G2642" s="2">
        <v>1114</v>
      </c>
      <c r="H2642" s="2">
        <v>2454295</v>
      </c>
      <c r="I2642" s="2">
        <v>995</v>
      </c>
      <c r="J2642" s="2">
        <v>5162958</v>
      </c>
      <c r="K2642" s="2">
        <v>1750793</v>
      </c>
      <c r="L2642" s="2">
        <v>2862</v>
      </c>
    </row>
    <row r="2643" spans="1:12">
      <c r="A2643" s="2">
        <v>2000</v>
      </c>
      <c r="B2643" s="2">
        <v>1</v>
      </c>
      <c r="C2643" s="2" t="s">
        <v>277</v>
      </c>
      <c r="D2643" s="2" t="s">
        <v>279</v>
      </c>
      <c r="E2643" s="2" t="s">
        <v>112</v>
      </c>
      <c r="F2643" s="2">
        <v>14790575</v>
      </c>
      <c r="G2643" s="2">
        <v>3703</v>
      </c>
      <c r="H2643" s="2">
        <v>3266730</v>
      </c>
      <c r="I2643" s="2">
        <v>1480</v>
      </c>
      <c r="J2643" s="2">
        <v>18102546</v>
      </c>
      <c r="K2643" s="2">
        <v>3850823</v>
      </c>
      <c r="L2643" s="2">
        <v>6763</v>
      </c>
    </row>
    <row r="2644" spans="1:12">
      <c r="A2644" s="2">
        <v>2000</v>
      </c>
      <c r="B2644" s="2">
        <v>1</v>
      </c>
      <c r="C2644" s="2" t="s">
        <v>277</v>
      </c>
      <c r="D2644" s="2" t="s">
        <v>279</v>
      </c>
      <c r="E2644" s="2" t="s">
        <v>325</v>
      </c>
      <c r="F2644" s="2">
        <v>9885308</v>
      </c>
      <c r="G2644" s="2">
        <v>2970</v>
      </c>
      <c r="H2644" s="2">
        <v>1263177</v>
      </c>
      <c r="I2644" s="2">
        <v>320</v>
      </c>
      <c r="J2644" s="2">
        <v>11154145</v>
      </c>
      <c r="K2644" s="2">
        <v>2363945</v>
      </c>
      <c r="L2644" s="2">
        <v>4126</v>
      </c>
    </row>
    <row r="2645" spans="1:12">
      <c r="A2645" s="2">
        <v>2000</v>
      </c>
      <c r="B2645" s="2">
        <v>1</v>
      </c>
      <c r="C2645" s="2" t="s">
        <v>277</v>
      </c>
      <c r="D2645" s="2" t="s">
        <v>280</v>
      </c>
      <c r="E2645" s="2" t="s">
        <v>112</v>
      </c>
      <c r="F2645" s="2">
        <v>74445</v>
      </c>
      <c r="G2645" s="2">
        <v>116</v>
      </c>
      <c r="H2645" s="2">
        <v>441531</v>
      </c>
      <c r="I2645" s="2">
        <v>572</v>
      </c>
      <c r="J2645" s="2">
        <v>876010</v>
      </c>
      <c r="K2645" s="2">
        <v>746925</v>
      </c>
      <c r="L2645" s="2">
        <v>1508</v>
      </c>
    </row>
    <row r="2646" spans="1:12">
      <c r="A2646" s="2">
        <v>2000</v>
      </c>
      <c r="B2646" s="2">
        <v>1</v>
      </c>
      <c r="C2646" s="2" t="s">
        <v>277</v>
      </c>
      <c r="D2646" s="2" t="s">
        <v>281</v>
      </c>
      <c r="E2646" s="2" t="s">
        <v>287</v>
      </c>
      <c r="F2646" s="2">
        <v>4477579</v>
      </c>
      <c r="G2646" s="2">
        <v>2123</v>
      </c>
      <c r="H2646" s="2">
        <v>767836</v>
      </c>
      <c r="I2646" s="2">
        <v>445</v>
      </c>
      <c r="J2646" s="2">
        <v>5289014</v>
      </c>
      <c r="K2646" s="2">
        <v>1831712</v>
      </c>
      <c r="L2646" s="2">
        <v>3432</v>
      </c>
    </row>
    <row r="2647" spans="1:12">
      <c r="A2647" s="2">
        <v>2000</v>
      </c>
      <c r="B2647" s="2">
        <v>1</v>
      </c>
      <c r="C2647" s="2" t="s">
        <v>277</v>
      </c>
      <c r="D2647" s="2" t="s">
        <v>281</v>
      </c>
      <c r="E2647" s="2" t="s">
        <v>114</v>
      </c>
      <c r="F2647" s="2">
        <v>0</v>
      </c>
      <c r="G2647" s="2">
        <v>0</v>
      </c>
      <c r="H2647" s="2">
        <v>0</v>
      </c>
      <c r="I2647" s="2">
        <v>6</v>
      </c>
      <c r="J2647" s="2">
        <v>0</v>
      </c>
      <c r="K2647" s="2">
        <v>2480</v>
      </c>
      <c r="L2647" s="2">
        <v>6</v>
      </c>
    </row>
    <row r="2648" spans="1:12">
      <c r="A2648" s="2">
        <v>2000</v>
      </c>
      <c r="B2648" s="2">
        <v>1</v>
      </c>
      <c r="C2648" s="2" t="s">
        <v>328</v>
      </c>
      <c r="D2648" s="2" t="s">
        <v>173</v>
      </c>
      <c r="E2648" s="2" t="s">
        <v>119</v>
      </c>
      <c r="F2648" s="2">
        <v>0</v>
      </c>
      <c r="G2648" s="2">
        <v>1</v>
      </c>
      <c r="H2648" s="2">
        <v>4716</v>
      </c>
      <c r="I2648" s="2">
        <v>5</v>
      </c>
      <c r="J2648" s="2">
        <v>6371</v>
      </c>
      <c r="K2648" s="2">
        <v>4019</v>
      </c>
      <c r="L2648" s="2">
        <v>8</v>
      </c>
    </row>
    <row r="2649" spans="1:12">
      <c r="A2649" s="2">
        <v>2000</v>
      </c>
      <c r="B2649" s="2">
        <v>1</v>
      </c>
      <c r="C2649" s="2" t="s">
        <v>328</v>
      </c>
      <c r="D2649" s="2" t="s">
        <v>173</v>
      </c>
      <c r="E2649" s="2" t="s">
        <v>137</v>
      </c>
      <c r="F2649" s="2">
        <v>0</v>
      </c>
      <c r="G2649" s="2">
        <v>0</v>
      </c>
      <c r="H2649" s="2">
        <v>63641</v>
      </c>
      <c r="I2649" s="2">
        <v>65</v>
      </c>
      <c r="J2649" s="2">
        <v>63641</v>
      </c>
      <c r="K2649" s="2">
        <v>52800</v>
      </c>
      <c r="L2649" s="2">
        <v>93</v>
      </c>
    </row>
    <row r="2650" spans="1:12">
      <c r="A2650" s="2">
        <v>2000</v>
      </c>
      <c r="B2650" s="2">
        <v>1</v>
      </c>
      <c r="C2650" s="2" t="s">
        <v>328</v>
      </c>
      <c r="D2650" s="2" t="s">
        <v>181</v>
      </c>
      <c r="E2650" s="2" t="s">
        <v>120</v>
      </c>
      <c r="F2650" s="2">
        <v>0</v>
      </c>
      <c r="G2650" s="2">
        <v>0</v>
      </c>
      <c r="H2650" s="2">
        <v>733898</v>
      </c>
      <c r="I2650" s="2">
        <v>159</v>
      </c>
      <c r="J2650" s="2">
        <v>733898</v>
      </c>
      <c r="K2650" s="2">
        <v>88341</v>
      </c>
      <c r="L2650" s="2">
        <v>174</v>
      </c>
    </row>
    <row r="2651" spans="1:12">
      <c r="A2651" s="2">
        <v>2000</v>
      </c>
      <c r="B2651" s="2">
        <v>1</v>
      </c>
      <c r="C2651" s="2" t="s">
        <v>328</v>
      </c>
      <c r="D2651" s="2" t="s">
        <v>181</v>
      </c>
      <c r="E2651" s="2" t="s">
        <v>286</v>
      </c>
      <c r="F2651" s="2">
        <v>0</v>
      </c>
      <c r="G2651" s="2">
        <v>0</v>
      </c>
      <c r="H2651" s="2">
        <v>11918175</v>
      </c>
      <c r="I2651" s="2">
        <v>2281</v>
      </c>
      <c r="J2651" s="2">
        <v>11918175</v>
      </c>
      <c r="K2651" s="2">
        <v>1266116</v>
      </c>
      <c r="L2651" s="2">
        <v>2422</v>
      </c>
    </row>
    <row r="2652" spans="1:12">
      <c r="A2652" s="2">
        <v>2000</v>
      </c>
      <c r="B2652" s="2">
        <v>1</v>
      </c>
      <c r="C2652" s="2" t="s">
        <v>182</v>
      </c>
      <c r="D2652" s="2" t="s">
        <v>183</v>
      </c>
      <c r="E2652" s="2" t="s">
        <v>121</v>
      </c>
      <c r="F2652" s="2">
        <v>7878637</v>
      </c>
      <c r="G2652" s="2">
        <v>2554</v>
      </c>
      <c r="H2652" s="2">
        <v>960392</v>
      </c>
      <c r="I2652" s="2">
        <v>340</v>
      </c>
      <c r="J2652" s="2">
        <v>8875013</v>
      </c>
      <c r="K2652" s="2">
        <v>2125705</v>
      </c>
      <c r="L2652" s="2">
        <v>3687</v>
      </c>
    </row>
    <row r="2653" spans="1:12">
      <c r="A2653" s="2">
        <v>2000</v>
      </c>
      <c r="B2653" s="2">
        <v>1</v>
      </c>
      <c r="C2653" s="2" t="s">
        <v>182</v>
      </c>
      <c r="D2653" s="2" t="s">
        <v>183</v>
      </c>
      <c r="E2653" s="2" t="s">
        <v>289</v>
      </c>
      <c r="F2653" s="2">
        <v>960651</v>
      </c>
      <c r="G2653" s="2">
        <v>334</v>
      </c>
      <c r="H2653" s="2">
        <v>6118828</v>
      </c>
      <c r="I2653" s="2">
        <v>1223</v>
      </c>
      <c r="J2653" s="2">
        <v>7098445</v>
      </c>
      <c r="K2653" s="2">
        <v>1246165</v>
      </c>
      <c r="L2653" s="2">
        <v>1973</v>
      </c>
    </row>
    <row r="2654" spans="1:12">
      <c r="A2654" s="2">
        <v>2000</v>
      </c>
      <c r="B2654" s="2">
        <v>1</v>
      </c>
      <c r="C2654" s="2" t="s">
        <v>182</v>
      </c>
      <c r="D2654" s="2" t="s">
        <v>183</v>
      </c>
      <c r="E2654" s="2" t="s">
        <v>113</v>
      </c>
      <c r="F2654" s="2">
        <v>5356776</v>
      </c>
      <c r="G2654" s="2">
        <v>1711</v>
      </c>
      <c r="H2654" s="2">
        <v>1572619</v>
      </c>
      <c r="I2654" s="2">
        <v>449</v>
      </c>
      <c r="J2654" s="2">
        <v>6965438</v>
      </c>
      <c r="K2654" s="2">
        <v>1636366</v>
      </c>
      <c r="L2654" s="2">
        <v>2687</v>
      </c>
    </row>
    <row r="2655" spans="1:12">
      <c r="A2655" s="2">
        <v>2000</v>
      </c>
      <c r="B2655" s="2">
        <v>1</v>
      </c>
      <c r="C2655" s="2" t="s">
        <v>182</v>
      </c>
      <c r="D2655" s="2" t="s">
        <v>184</v>
      </c>
      <c r="E2655" s="2" t="s">
        <v>123</v>
      </c>
      <c r="F2655" s="2">
        <v>0</v>
      </c>
      <c r="G2655" s="2">
        <v>0</v>
      </c>
      <c r="H2655" s="2">
        <v>59258</v>
      </c>
      <c r="I2655" s="2">
        <v>8</v>
      </c>
      <c r="J2655" s="2">
        <v>59258</v>
      </c>
      <c r="K2655" s="2">
        <v>4580</v>
      </c>
      <c r="L2655" s="2">
        <v>8</v>
      </c>
    </row>
    <row r="2656" spans="1:12">
      <c r="A2656" s="2">
        <v>2000</v>
      </c>
      <c r="B2656" s="2">
        <v>1</v>
      </c>
      <c r="C2656" s="2" t="s">
        <v>182</v>
      </c>
      <c r="D2656" s="2" t="s">
        <v>184</v>
      </c>
      <c r="E2656" s="2" t="s">
        <v>124</v>
      </c>
      <c r="F2656" s="2">
        <v>0</v>
      </c>
      <c r="G2656" s="2">
        <v>0</v>
      </c>
      <c r="H2656" s="2">
        <v>97976</v>
      </c>
      <c r="I2656" s="2">
        <v>43</v>
      </c>
      <c r="J2656" s="2">
        <v>97976</v>
      </c>
      <c r="K2656" s="2">
        <v>28297</v>
      </c>
      <c r="L2656" s="2">
        <v>43</v>
      </c>
    </row>
    <row r="2657" spans="1:12">
      <c r="A2657" s="2">
        <v>2000</v>
      </c>
      <c r="B2657" s="2">
        <v>1</v>
      </c>
      <c r="C2657" s="2" t="s">
        <v>182</v>
      </c>
      <c r="D2657" s="2" t="s">
        <v>184</v>
      </c>
      <c r="E2657" s="2" t="s">
        <v>125</v>
      </c>
      <c r="F2657" s="2">
        <v>55029</v>
      </c>
      <c r="G2657" s="2">
        <v>39</v>
      </c>
      <c r="H2657" s="2">
        <v>394028</v>
      </c>
      <c r="I2657" s="2">
        <v>154</v>
      </c>
      <c r="J2657" s="2">
        <v>449057</v>
      </c>
      <c r="K2657" s="2">
        <v>135064</v>
      </c>
      <c r="L2657" s="2">
        <v>211</v>
      </c>
    </row>
    <row r="2658" spans="1:12">
      <c r="A2658" s="2">
        <v>2000</v>
      </c>
      <c r="B2658" s="2">
        <v>1</v>
      </c>
      <c r="C2658" s="2" t="s">
        <v>190</v>
      </c>
      <c r="D2658" s="2" t="s">
        <v>191</v>
      </c>
      <c r="E2658" s="2" t="s">
        <v>126</v>
      </c>
      <c r="F2658" s="2">
        <v>0</v>
      </c>
      <c r="G2658" s="2">
        <v>0</v>
      </c>
      <c r="H2658" s="2">
        <v>111836</v>
      </c>
      <c r="I2658" s="2">
        <v>8</v>
      </c>
      <c r="J2658" s="2">
        <v>111836</v>
      </c>
      <c r="K2658" s="2">
        <v>4285</v>
      </c>
      <c r="L2658" s="2">
        <v>10</v>
      </c>
    </row>
    <row r="2659" spans="1:12">
      <c r="A2659" s="2">
        <v>2000</v>
      </c>
      <c r="B2659" s="2">
        <v>1</v>
      </c>
      <c r="C2659" s="2" t="s">
        <v>190</v>
      </c>
      <c r="D2659" s="2" t="s">
        <v>191</v>
      </c>
      <c r="E2659" s="2" t="s">
        <v>127</v>
      </c>
      <c r="F2659" s="2">
        <v>0</v>
      </c>
      <c r="G2659" s="2">
        <v>0</v>
      </c>
      <c r="H2659" s="2">
        <v>7933564</v>
      </c>
      <c r="I2659" s="2">
        <v>862</v>
      </c>
      <c r="J2659" s="2">
        <v>7933564</v>
      </c>
      <c r="K2659" s="2">
        <v>450803</v>
      </c>
      <c r="L2659" s="2">
        <v>890</v>
      </c>
    </row>
    <row r="2660" spans="1:12">
      <c r="A2660" s="2">
        <v>2000</v>
      </c>
      <c r="B2660" s="2">
        <v>1</v>
      </c>
      <c r="C2660" s="2" t="s">
        <v>190</v>
      </c>
      <c r="D2660" s="2" t="s">
        <v>186</v>
      </c>
      <c r="E2660" s="2" t="s">
        <v>126</v>
      </c>
      <c r="F2660" s="2">
        <v>0</v>
      </c>
      <c r="G2660" s="2">
        <v>0</v>
      </c>
      <c r="H2660" s="2">
        <v>10009649</v>
      </c>
      <c r="I2660" s="2">
        <v>707</v>
      </c>
      <c r="J2660" s="2">
        <v>10009649</v>
      </c>
      <c r="K2660" s="2">
        <v>443043</v>
      </c>
      <c r="L2660" s="2">
        <v>858</v>
      </c>
    </row>
    <row r="2661" spans="1:12">
      <c r="A2661" s="2">
        <v>2000</v>
      </c>
      <c r="B2661" s="2">
        <v>1</v>
      </c>
      <c r="C2661" s="2" t="s">
        <v>190</v>
      </c>
      <c r="D2661" s="2" t="s">
        <v>186</v>
      </c>
      <c r="E2661" s="2" t="s">
        <v>128</v>
      </c>
      <c r="F2661" s="2">
        <v>0</v>
      </c>
      <c r="G2661" s="2">
        <v>0</v>
      </c>
      <c r="H2661" s="2">
        <v>79975581</v>
      </c>
      <c r="I2661" s="2">
        <v>3138</v>
      </c>
      <c r="J2661" s="2">
        <v>79975581</v>
      </c>
      <c r="K2661" s="2">
        <v>1824878</v>
      </c>
      <c r="L2661" s="2">
        <v>3556</v>
      </c>
    </row>
    <row r="2662" spans="1:12">
      <c r="A2662" s="2">
        <v>2000</v>
      </c>
      <c r="B2662" s="2">
        <v>1</v>
      </c>
      <c r="C2662" s="2" t="s">
        <v>187</v>
      </c>
      <c r="D2662" s="2" t="s">
        <v>195</v>
      </c>
      <c r="E2662" s="2" t="s">
        <v>129</v>
      </c>
      <c r="F2662" s="2">
        <v>0</v>
      </c>
      <c r="G2662" s="2">
        <v>0</v>
      </c>
      <c r="H2662" s="2">
        <v>471653</v>
      </c>
      <c r="I2662" s="2">
        <v>100</v>
      </c>
      <c r="J2662" s="2">
        <v>471653</v>
      </c>
      <c r="K2662" s="2">
        <v>61355</v>
      </c>
      <c r="L2662" s="2">
        <v>120</v>
      </c>
    </row>
    <row r="2663" spans="1:12">
      <c r="A2663" s="2">
        <v>2000</v>
      </c>
      <c r="B2663" s="2">
        <v>1</v>
      </c>
      <c r="C2663" s="2" t="s">
        <v>187</v>
      </c>
      <c r="D2663" s="2" t="s">
        <v>196</v>
      </c>
      <c r="E2663" s="2" t="s">
        <v>130</v>
      </c>
      <c r="F2663" s="2">
        <v>0</v>
      </c>
      <c r="G2663" s="2">
        <v>0</v>
      </c>
      <c r="H2663" s="2">
        <v>885569</v>
      </c>
      <c r="I2663" s="2">
        <v>386</v>
      </c>
      <c r="J2663" s="2">
        <v>885569</v>
      </c>
      <c r="K2663" s="2">
        <v>250532</v>
      </c>
      <c r="L2663" s="2">
        <v>494</v>
      </c>
    </row>
    <row r="2664" spans="1:12">
      <c r="A2664" s="2">
        <v>2000</v>
      </c>
      <c r="B2664" s="2">
        <v>1</v>
      </c>
      <c r="C2664" s="2" t="s">
        <v>197</v>
      </c>
      <c r="D2664" s="2" t="s">
        <v>11</v>
      </c>
      <c r="E2664" s="2" t="s">
        <v>131</v>
      </c>
      <c r="F2664" s="2">
        <v>0</v>
      </c>
      <c r="G2664" s="2">
        <v>0</v>
      </c>
      <c r="H2664" s="2">
        <v>3502904</v>
      </c>
      <c r="I2664" s="2">
        <v>575</v>
      </c>
      <c r="J2664" s="2">
        <v>3502904</v>
      </c>
      <c r="K2664" s="2">
        <v>472684</v>
      </c>
      <c r="L2664" s="2">
        <v>727</v>
      </c>
    </row>
    <row r="2665" spans="1:12">
      <c r="A2665" s="2">
        <v>2000</v>
      </c>
      <c r="B2665" s="2">
        <v>1</v>
      </c>
      <c r="C2665" s="2" t="s">
        <v>197</v>
      </c>
      <c r="D2665" s="2" t="s">
        <v>268</v>
      </c>
      <c r="E2665" s="2" t="s">
        <v>288</v>
      </c>
      <c r="F2665" s="2">
        <v>1822759</v>
      </c>
      <c r="G2665" s="2">
        <v>264</v>
      </c>
      <c r="H2665" s="2">
        <v>2203037</v>
      </c>
      <c r="I2665" s="2">
        <v>502</v>
      </c>
      <c r="J2665" s="2">
        <v>4025796</v>
      </c>
      <c r="K2665" s="2">
        <v>485710</v>
      </c>
      <c r="L2665" s="2">
        <v>895</v>
      </c>
    </row>
    <row r="2666" spans="1:12">
      <c r="A2666" s="2">
        <v>2000</v>
      </c>
      <c r="B2666" s="2">
        <v>1</v>
      </c>
      <c r="C2666" s="2" t="s">
        <v>197</v>
      </c>
      <c r="D2666" s="2" t="s">
        <v>268</v>
      </c>
      <c r="E2666" s="2" t="s">
        <v>128</v>
      </c>
      <c r="F2666" s="2">
        <v>596187</v>
      </c>
      <c r="G2666" s="2">
        <v>44</v>
      </c>
      <c r="H2666" s="2">
        <v>3647795</v>
      </c>
      <c r="I2666" s="2">
        <v>769</v>
      </c>
      <c r="J2666" s="2">
        <v>4243982</v>
      </c>
      <c r="K2666" s="2">
        <v>462518</v>
      </c>
      <c r="L2666" s="2">
        <v>903</v>
      </c>
    </row>
    <row r="2667" spans="1:12">
      <c r="A2667" s="2">
        <v>2000</v>
      </c>
      <c r="B2667" s="2">
        <v>1</v>
      </c>
      <c r="C2667" s="2" t="s">
        <v>197</v>
      </c>
      <c r="D2667" s="2" t="s">
        <v>269</v>
      </c>
      <c r="E2667" s="2" t="s">
        <v>288</v>
      </c>
      <c r="F2667" s="2">
        <v>49772</v>
      </c>
      <c r="G2667" s="2">
        <v>23</v>
      </c>
      <c r="H2667" s="2">
        <v>0</v>
      </c>
      <c r="I2667" s="2">
        <v>0</v>
      </c>
      <c r="J2667" s="2">
        <v>49772</v>
      </c>
      <c r="K2667" s="2">
        <v>21646</v>
      </c>
      <c r="L2667" s="2">
        <v>40</v>
      </c>
    </row>
    <row r="2668" spans="1:12">
      <c r="A2668" s="2">
        <v>2000</v>
      </c>
      <c r="B2668" s="2">
        <v>1</v>
      </c>
      <c r="C2668" s="2" t="s">
        <v>197</v>
      </c>
      <c r="D2668" s="2" t="s">
        <v>269</v>
      </c>
      <c r="E2668" s="2" t="s">
        <v>132</v>
      </c>
      <c r="F2668" s="2">
        <v>0</v>
      </c>
      <c r="G2668" s="2">
        <v>0</v>
      </c>
      <c r="H2668" s="2">
        <v>247341</v>
      </c>
      <c r="I2668" s="2">
        <v>116</v>
      </c>
      <c r="J2668" s="2">
        <v>247341</v>
      </c>
      <c r="K2668" s="2">
        <v>75065</v>
      </c>
      <c r="L2668" s="2">
        <v>128</v>
      </c>
    </row>
    <row r="2669" spans="1:12">
      <c r="A2669" s="2">
        <v>2000</v>
      </c>
      <c r="B2669" s="2">
        <v>1</v>
      </c>
      <c r="C2669" s="2" t="s">
        <v>197</v>
      </c>
      <c r="D2669" s="2" t="s">
        <v>109</v>
      </c>
      <c r="E2669" s="2" t="s">
        <v>132</v>
      </c>
      <c r="F2669" s="2">
        <v>0</v>
      </c>
      <c r="G2669" s="2">
        <v>5</v>
      </c>
      <c r="H2669" s="2">
        <v>6779984</v>
      </c>
      <c r="I2669" s="2">
        <v>1376</v>
      </c>
      <c r="J2669" s="2">
        <v>6779984</v>
      </c>
      <c r="K2669" s="2">
        <v>770747</v>
      </c>
      <c r="L2669" s="2">
        <v>1472</v>
      </c>
    </row>
    <row r="2670" spans="1:12">
      <c r="A2670" s="2">
        <v>2000</v>
      </c>
      <c r="B2670" s="2">
        <v>1</v>
      </c>
      <c r="C2670" s="2" t="s">
        <v>197</v>
      </c>
      <c r="D2670" s="2" t="s">
        <v>110</v>
      </c>
      <c r="E2670" s="2" t="s">
        <v>288</v>
      </c>
      <c r="F2670" s="2">
        <v>2754226</v>
      </c>
      <c r="G2670" s="2">
        <v>643</v>
      </c>
      <c r="H2670" s="2">
        <v>102991</v>
      </c>
      <c r="I2670" s="2">
        <v>27</v>
      </c>
      <c r="J2670" s="2">
        <v>2857217</v>
      </c>
      <c r="K2670" s="2">
        <v>442965</v>
      </c>
      <c r="L2670" s="2">
        <v>874</v>
      </c>
    </row>
    <row r="2671" spans="1:12">
      <c r="A2671" s="2">
        <v>2000</v>
      </c>
      <c r="B2671" s="2">
        <v>1</v>
      </c>
      <c r="C2671" s="2" t="s">
        <v>197</v>
      </c>
      <c r="D2671" s="2" t="s">
        <v>110</v>
      </c>
      <c r="E2671" s="2" t="s">
        <v>133</v>
      </c>
      <c r="F2671" s="2">
        <v>7364725</v>
      </c>
      <c r="G2671" s="2">
        <v>1355</v>
      </c>
      <c r="H2671" s="2">
        <v>0</v>
      </c>
      <c r="I2671" s="2">
        <v>0</v>
      </c>
      <c r="J2671" s="2">
        <v>7490627</v>
      </c>
      <c r="K2671" s="2">
        <v>957144</v>
      </c>
      <c r="L2671" s="2">
        <v>1769</v>
      </c>
    </row>
    <row r="2672" spans="1:12">
      <c r="A2672" s="2">
        <v>2000</v>
      </c>
      <c r="B2672" s="2">
        <v>2</v>
      </c>
      <c r="E2672" s="2" t="s">
        <v>115</v>
      </c>
      <c r="F2672" s="2">
        <v>14335</v>
      </c>
      <c r="G2672" s="2">
        <v>10</v>
      </c>
      <c r="H2672" s="2">
        <v>0</v>
      </c>
      <c r="I2672" s="2">
        <v>0</v>
      </c>
      <c r="J2672" s="2">
        <v>14335</v>
      </c>
      <c r="K2672" s="2">
        <v>6088</v>
      </c>
      <c r="L2672" s="2">
        <v>11</v>
      </c>
    </row>
    <row r="2673" spans="1:12">
      <c r="A2673" s="2">
        <v>2000</v>
      </c>
      <c r="B2673" s="2">
        <v>2</v>
      </c>
      <c r="C2673" s="2" t="s">
        <v>277</v>
      </c>
      <c r="D2673" s="2" t="s">
        <v>278</v>
      </c>
      <c r="E2673" s="2" t="s">
        <v>113</v>
      </c>
      <c r="F2673" s="2">
        <v>15357367</v>
      </c>
      <c r="G2673" s="2">
        <v>6210</v>
      </c>
      <c r="H2673" s="2">
        <v>10935840</v>
      </c>
      <c r="I2673" s="2">
        <v>3028</v>
      </c>
      <c r="J2673" s="2">
        <v>27160942</v>
      </c>
      <c r="K2673" s="2">
        <v>7010926</v>
      </c>
      <c r="L2673" s="2">
        <v>11915</v>
      </c>
    </row>
    <row r="2674" spans="1:12">
      <c r="A2674" s="2">
        <v>2000</v>
      </c>
      <c r="B2674" s="2">
        <v>2</v>
      </c>
      <c r="C2674" s="2" t="s">
        <v>277</v>
      </c>
      <c r="D2674" s="2" t="s">
        <v>278</v>
      </c>
      <c r="E2674" s="2" t="s">
        <v>114</v>
      </c>
      <c r="F2674" s="2">
        <v>398571</v>
      </c>
      <c r="G2674" s="2">
        <v>200</v>
      </c>
      <c r="H2674" s="2">
        <v>252266</v>
      </c>
      <c r="I2674" s="2">
        <v>107</v>
      </c>
      <c r="J2674" s="2">
        <v>650837</v>
      </c>
      <c r="K2674" s="2">
        <v>238213</v>
      </c>
      <c r="L2674" s="2">
        <v>430</v>
      </c>
    </row>
    <row r="2675" spans="1:12">
      <c r="A2675" s="2">
        <v>2000</v>
      </c>
      <c r="B2675" s="2">
        <v>2</v>
      </c>
      <c r="C2675" s="2" t="s">
        <v>277</v>
      </c>
      <c r="D2675" s="2" t="s">
        <v>278</v>
      </c>
      <c r="E2675" s="2" t="s">
        <v>115</v>
      </c>
      <c r="F2675" s="2">
        <v>5909223</v>
      </c>
      <c r="G2675" s="2">
        <v>2781</v>
      </c>
      <c r="H2675" s="2">
        <v>2276531</v>
      </c>
      <c r="I2675" s="2">
        <v>933</v>
      </c>
      <c r="J2675" s="2">
        <v>8440326</v>
      </c>
      <c r="K2675" s="2">
        <v>2734981</v>
      </c>
      <c r="L2675" s="2">
        <v>5000</v>
      </c>
    </row>
    <row r="2676" spans="1:12">
      <c r="A2676" s="2">
        <v>2000</v>
      </c>
      <c r="B2676" s="2">
        <v>2</v>
      </c>
      <c r="C2676" s="2" t="s">
        <v>277</v>
      </c>
      <c r="D2676" s="2" t="s">
        <v>278</v>
      </c>
      <c r="E2676" s="2" t="s">
        <v>325</v>
      </c>
      <c r="F2676" s="2">
        <v>17330897</v>
      </c>
      <c r="G2676" s="2">
        <v>5600</v>
      </c>
      <c r="H2676" s="2">
        <v>12591339</v>
      </c>
      <c r="I2676" s="2">
        <v>2865</v>
      </c>
      <c r="J2676" s="2">
        <v>30872647</v>
      </c>
      <c r="K2676" s="2">
        <v>6171984</v>
      </c>
      <c r="L2676" s="2">
        <v>10877</v>
      </c>
    </row>
    <row r="2677" spans="1:12">
      <c r="A2677" s="2">
        <v>2000</v>
      </c>
      <c r="B2677" s="2">
        <v>2</v>
      </c>
      <c r="C2677" s="2" t="s">
        <v>277</v>
      </c>
      <c r="D2677" s="2" t="s">
        <v>279</v>
      </c>
      <c r="E2677" s="2" t="s">
        <v>116</v>
      </c>
      <c r="F2677" s="2">
        <v>609138</v>
      </c>
      <c r="G2677" s="2">
        <v>233</v>
      </c>
      <c r="H2677" s="2">
        <v>296589</v>
      </c>
      <c r="I2677" s="2">
        <v>152</v>
      </c>
      <c r="J2677" s="2">
        <v>905727</v>
      </c>
      <c r="K2677" s="2">
        <v>253061</v>
      </c>
      <c r="L2677" s="2">
        <v>468</v>
      </c>
    </row>
    <row r="2678" spans="1:12">
      <c r="A2678" s="2">
        <v>2000</v>
      </c>
      <c r="B2678" s="2">
        <v>2</v>
      </c>
      <c r="C2678" s="2" t="s">
        <v>277</v>
      </c>
      <c r="D2678" s="2" t="s">
        <v>279</v>
      </c>
      <c r="E2678" s="2" t="s">
        <v>117</v>
      </c>
      <c r="F2678" s="2">
        <v>2937444</v>
      </c>
      <c r="G2678" s="2">
        <v>1075</v>
      </c>
      <c r="H2678" s="2">
        <v>2428512</v>
      </c>
      <c r="I2678" s="2">
        <v>974</v>
      </c>
      <c r="J2678" s="2">
        <v>5457183</v>
      </c>
      <c r="K2678" s="2">
        <v>1610911</v>
      </c>
      <c r="L2678" s="2">
        <v>2783</v>
      </c>
    </row>
    <row r="2679" spans="1:12">
      <c r="A2679" s="2">
        <v>2000</v>
      </c>
      <c r="B2679" s="2">
        <v>2</v>
      </c>
      <c r="C2679" s="2" t="s">
        <v>277</v>
      </c>
      <c r="D2679" s="2" t="s">
        <v>279</v>
      </c>
      <c r="E2679" s="2" t="s">
        <v>112</v>
      </c>
      <c r="F2679" s="2">
        <v>13462056</v>
      </c>
      <c r="G2679" s="2">
        <v>3676</v>
      </c>
      <c r="H2679" s="2">
        <v>3489423</v>
      </c>
      <c r="I2679" s="2">
        <v>1452</v>
      </c>
      <c r="J2679" s="2">
        <v>17047542</v>
      </c>
      <c r="K2679" s="2">
        <v>3668769</v>
      </c>
      <c r="L2679" s="2">
        <v>6745</v>
      </c>
    </row>
    <row r="2680" spans="1:12">
      <c r="A2680" s="2">
        <v>2000</v>
      </c>
      <c r="B2680" s="2">
        <v>2</v>
      </c>
      <c r="C2680" s="2" t="s">
        <v>277</v>
      </c>
      <c r="D2680" s="2" t="s">
        <v>279</v>
      </c>
      <c r="E2680" s="2" t="s">
        <v>325</v>
      </c>
      <c r="F2680" s="2">
        <v>9393513</v>
      </c>
      <c r="G2680" s="2">
        <v>2963</v>
      </c>
      <c r="H2680" s="2">
        <v>1229230</v>
      </c>
      <c r="I2680" s="2">
        <v>338</v>
      </c>
      <c r="J2680" s="2">
        <v>10638891</v>
      </c>
      <c r="K2680" s="2">
        <v>2251983</v>
      </c>
      <c r="L2680" s="2">
        <v>4149</v>
      </c>
    </row>
    <row r="2681" spans="1:12">
      <c r="A2681" s="2">
        <v>2000</v>
      </c>
      <c r="B2681" s="2">
        <v>2</v>
      </c>
      <c r="C2681" s="2" t="s">
        <v>277</v>
      </c>
      <c r="D2681" s="2" t="s">
        <v>280</v>
      </c>
      <c r="E2681" s="2" t="s">
        <v>112</v>
      </c>
      <c r="F2681" s="2">
        <v>72373</v>
      </c>
      <c r="G2681" s="2">
        <v>109</v>
      </c>
      <c r="H2681" s="2">
        <v>338346</v>
      </c>
      <c r="I2681" s="2">
        <v>521</v>
      </c>
      <c r="J2681" s="2">
        <v>1086997</v>
      </c>
      <c r="K2681" s="2">
        <v>684573</v>
      </c>
      <c r="L2681" s="2">
        <v>1399</v>
      </c>
    </row>
    <row r="2682" spans="1:12">
      <c r="A2682" s="2">
        <v>2000</v>
      </c>
      <c r="B2682" s="2">
        <v>2</v>
      </c>
      <c r="C2682" s="2" t="s">
        <v>277</v>
      </c>
      <c r="D2682" s="2" t="s">
        <v>281</v>
      </c>
      <c r="E2682" s="2" t="s">
        <v>287</v>
      </c>
      <c r="F2682" s="2">
        <v>4304144</v>
      </c>
      <c r="G2682" s="2">
        <v>2068</v>
      </c>
      <c r="H2682" s="2">
        <v>799011</v>
      </c>
      <c r="I2682" s="2">
        <v>414</v>
      </c>
      <c r="J2682" s="2">
        <v>5152257</v>
      </c>
      <c r="K2682" s="2">
        <v>1820935</v>
      </c>
      <c r="L2682" s="2">
        <v>3343</v>
      </c>
    </row>
    <row r="2683" spans="1:12">
      <c r="A2683" s="2">
        <v>2000</v>
      </c>
      <c r="B2683" s="2">
        <v>2</v>
      </c>
      <c r="C2683" s="2" t="s">
        <v>277</v>
      </c>
      <c r="D2683" s="2" t="s">
        <v>281</v>
      </c>
      <c r="E2683" s="2" t="s">
        <v>114</v>
      </c>
      <c r="F2683" s="2">
        <v>0</v>
      </c>
      <c r="G2683" s="2">
        <v>0</v>
      </c>
      <c r="H2683" s="2">
        <v>0</v>
      </c>
      <c r="I2683" s="2">
        <v>2</v>
      </c>
      <c r="J2683" s="2">
        <v>0</v>
      </c>
      <c r="K2683" s="2">
        <v>686</v>
      </c>
      <c r="L2683" s="2">
        <v>2</v>
      </c>
    </row>
    <row r="2684" spans="1:12">
      <c r="A2684" s="2">
        <v>2000</v>
      </c>
      <c r="B2684" s="2">
        <v>2</v>
      </c>
      <c r="C2684" s="2" t="s">
        <v>328</v>
      </c>
      <c r="D2684" s="2" t="s">
        <v>173</v>
      </c>
      <c r="E2684" s="2" t="s">
        <v>119</v>
      </c>
      <c r="F2684" s="2">
        <v>0</v>
      </c>
      <c r="G2684" s="2">
        <v>1</v>
      </c>
      <c r="H2684" s="2">
        <v>4334</v>
      </c>
      <c r="I2684" s="2">
        <v>5</v>
      </c>
      <c r="J2684" s="2">
        <v>5643</v>
      </c>
      <c r="K2684" s="2">
        <v>4887</v>
      </c>
      <c r="L2684" s="2">
        <v>9</v>
      </c>
    </row>
    <row r="2685" spans="1:12">
      <c r="A2685" s="2">
        <v>2000</v>
      </c>
      <c r="B2685" s="2">
        <v>2</v>
      </c>
      <c r="C2685" s="2" t="s">
        <v>328</v>
      </c>
      <c r="D2685" s="2" t="s">
        <v>173</v>
      </c>
      <c r="E2685" s="2" t="s">
        <v>137</v>
      </c>
      <c r="F2685" s="2">
        <v>0</v>
      </c>
      <c r="G2685" s="2">
        <v>0</v>
      </c>
      <c r="H2685" s="2">
        <v>66893</v>
      </c>
      <c r="I2685" s="2">
        <v>74</v>
      </c>
      <c r="J2685" s="2">
        <v>66893</v>
      </c>
      <c r="K2685" s="2">
        <v>58203</v>
      </c>
      <c r="L2685" s="2">
        <v>104</v>
      </c>
    </row>
    <row r="2686" spans="1:12">
      <c r="A2686" s="2">
        <v>2000</v>
      </c>
      <c r="B2686" s="2">
        <v>2</v>
      </c>
      <c r="C2686" s="2" t="s">
        <v>328</v>
      </c>
      <c r="D2686" s="2" t="s">
        <v>181</v>
      </c>
      <c r="E2686" s="2" t="s">
        <v>120</v>
      </c>
      <c r="F2686" s="2">
        <v>0</v>
      </c>
      <c r="G2686" s="2">
        <v>0</v>
      </c>
      <c r="H2686" s="2">
        <v>931790</v>
      </c>
      <c r="I2686" s="2">
        <v>151</v>
      </c>
      <c r="J2686" s="2">
        <v>931790</v>
      </c>
      <c r="K2686" s="2">
        <v>90683</v>
      </c>
      <c r="L2686" s="2">
        <v>166</v>
      </c>
    </row>
    <row r="2687" spans="1:12">
      <c r="A2687" s="2">
        <v>2000</v>
      </c>
      <c r="B2687" s="2">
        <v>2</v>
      </c>
      <c r="C2687" s="2" t="s">
        <v>328</v>
      </c>
      <c r="D2687" s="2" t="s">
        <v>181</v>
      </c>
      <c r="E2687" s="2" t="s">
        <v>286</v>
      </c>
      <c r="F2687" s="2">
        <v>0</v>
      </c>
      <c r="G2687" s="2">
        <v>0</v>
      </c>
      <c r="H2687" s="2">
        <v>11371600</v>
      </c>
      <c r="I2687" s="2">
        <v>2274</v>
      </c>
      <c r="J2687" s="2">
        <v>11371600</v>
      </c>
      <c r="K2687" s="2">
        <v>1283182</v>
      </c>
      <c r="L2687" s="2">
        <v>2416</v>
      </c>
    </row>
    <row r="2688" spans="1:12">
      <c r="A2688" s="2">
        <v>2000</v>
      </c>
      <c r="B2688" s="2">
        <v>2</v>
      </c>
      <c r="C2688" s="2" t="s">
        <v>182</v>
      </c>
      <c r="D2688" s="2" t="s">
        <v>183</v>
      </c>
      <c r="E2688" s="2" t="s">
        <v>121</v>
      </c>
      <c r="F2688" s="2">
        <v>7772977</v>
      </c>
      <c r="G2688" s="2">
        <v>2517</v>
      </c>
      <c r="H2688" s="2">
        <v>982521</v>
      </c>
      <c r="I2688" s="2">
        <v>366</v>
      </c>
      <c r="J2688" s="2">
        <v>8813739</v>
      </c>
      <c r="K2688" s="2">
        <v>1985390</v>
      </c>
      <c r="L2688" s="2">
        <v>3647</v>
      </c>
    </row>
    <row r="2689" spans="1:12">
      <c r="A2689" s="2">
        <v>2000</v>
      </c>
      <c r="B2689" s="2">
        <v>2</v>
      </c>
      <c r="C2689" s="2" t="s">
        <v>182</v>
      </c>
      <c r="D2689" s="2" t="s">
        <v>183</v>
      </c>
      <c r="E2689" s="2" t="s">
        <v>289</v>
      </c>
      <c r="F2689" s="2">
        <v>864848</v>
      </c>
      <c r="G2689" s="2">
        <v>342</v>
      </c>
      <c r="H2689" s="2">
        <v>5951103</v>
      </c>
      <c r="I2689" s="2">
        <v>1239</v>
      </c>
      <c r="J2689" s="2">
        <v>6824894</v>
      </c>
      <c r="K2689" s="2">
        <v>1233952</v>
      </c>
      <c r="L2689" s="2">
        <v>1985</v>
      </c>
    </row>
    <row r="2690" spans="1:12">
      <c r="A2690" s="2">
        <v>2000</v>
      </c>
      <c r="B2690" s="2">
        <v>2</v>
      </c>
      <c r="C2690" s="2" t="s">
        <v>182</v>
      </c>
      <c r="D2690" s="2" t="s">
        <v>183</v>
      </c>
      <c r="E2690" s="2" t="s">
        <v>113</v>
      </c>
      <c r="F2690" s="2">
        <v>5419968</v>
      </c>
      <c r="G2690" s="2">
        <v>1734</v>
      </c>
      <c r="H2690" s="2">
        <v>1385953</v>
      </c>
      <c r="I2690" s="2">
        <v>427</v>
      </c>
      <c r="J2690" s="2">
        <v>6820779</v>
      </c>
      <c r="K2690" s="2">
        <v>1511675</v>
      </c>
      <c r="L2690" s="2">
        <v>2726</v>
      </c>
    </row>
    <row r="2691" spans="1:12">
      <c r="A2691" s="2">
        <v>2000</v>
      </c>
      <c r="B2691" s="2">
        <v>2</v>
      </c>
      <c r="C2691" s="2" t="s">
        <v>182</v>
      </c>
      <c r="D2691" s="2" t="s">
        <v>184</v>
      </c>
      <c r="E2691" s="2" t="s">
        <v>123</v>
      </c>
      <c r="F2691" s="2">
        <v>0</v>
      </c>
      <c r="G2691" s="2">
        <v>0</v>
      </c>
      <c r="H2691" s="2">
        <v>54950</v>
      </c>
      <c r="I2691" s="2">
        <v>8</v>
      </c>
      <c r="J2691" s="2">
        <v>54950</v>
      </c>
      <c r="K2691" s="2">
        <v>4690</v>
      </c>
      <c r="L2691" s="2">
        <v>8</v>
      </c>
    </row>
    <row r="2692" spans="1:12">
      <c r="A2692" s="2">
        <v>2000</v>
      </c>
      <c r="B2692" s="2">
        <v>2</v>
      </c>
      <c r="C2692" s="2" t="s">
        <v>182</v>
      </c>
      <c r="D2692" s="2" t="s">
        <v>184</v>
      </c>
      <c r="E2692" s="2" t="s">
        <v>124</v>
      </c>
      <c r="F2692" s="2">
        <v>0</v>
      </c>
      <c r="G2692" s="2">
        <v>0</v>
      </c>
      <c r="H2692" s="2">
        <v>115335</v>
      </c>
      <c r="I2692" s="2">
        <v>45</v>
      </c>
      <c r="J2692" s="2">
        <v>115335</v>
      </c>
      <c r="K2692" s="2">
        <v>28476</v>
      </c>
      <c r="L2692" s="2">
        <v>45</v>
      </c>
    </row>
    <row r="2693" spans="1:12">
      <c r="A2693" s="2">
        <v>2000</v>
      </c>
      <c r="B2693" s="2">
        <v>2</v>
      </c>
      <c r="C2693" s="2" t="s">
        <v>182</v>
      </c>
      <c r="D2693" s="2" t="s">
        <v>184</v>
      </c>
      <c r="E2693" s="2" t="s">
        <v>125</v>
      </c>
      <c r="F2693" s="2">
        <v>48475</v>
      </c>
      <c r="G2693" s="2">
        <v>34</v>
      </c>
      <c r="H2693" s="2">
        <v>352709</v>
      </c>
      <c r="I2693" s="2">
        <v>139</v>
      </c>
      <c r="J2693" s="2">
        <v>401184</v>
      </c>
      <c r="K2693" s="2">
        <v>120890</v>
      </c>
      <c r="L2693" s="2">
        <v>187</v>
      </c>
    </row>
    <row r="2694" spans="1:12">
      <c r="A2694" s="2">
        <v>2000</v>
      </c>
      <c r="B2694" s="2">
        <v>2</v>
      </c>
      <c r="C2694" s="2" t="s">
        <v>190</v>
      </c>
      <c r="D2694" s="2" t="s">
        <v>191</v>
      </c>
      <c r="E2694" s="2" t="s">
        <v>126</v>
      </c>
      <c r="F2694" s="2">
        <v>0</v>
      </c>
      <c r="G2694" s="2">
        <v>0</v>
      </c>
      <c r="H2694" s="2">
        <v>76027</v>
      </c>
      <c r="I2694" s="2">
        <v>6</v>
      </c>
      <c r="J2694" s="2">
        <v>76027</v>
      </c>
      <c r="K2694" s="2">
        <v>4840</v>
      </c>
      <c r="L2694" s="2">
        <v>8</v>
      </c>
    </row>
    <row r="2695" spans="1:12">
      <c r="A2695" s="2">
        <v>2000</v>
      </c>
      <c r="B2695" s="2">
        <v>2</v>
      </c>
      <c r="C2695" s="2" t="s">
        <v>190</v>
      </c>
      <c r="D2695" s="2" t="s">
        <v>191</v>
      </c>
      <c r="E2695" s="2" t="s">
        <v>127</v>
      </c>
      <c r="F2695" s="2">
        <v>0</v>
      </c>
      <c r="G2695" s="2">
        <v>0</v>
      </c>
      <c r="H2695" s="2">
        <v>7290974</v>
      </c>
      <c r="I2695" s="2">
        <v>903</v>
      </c>
      <c r="J2695" s="2">
        <v>7290974</v>
      </c>
      <c r="K2695" s="2">
        <v>439655</v>
      </c>
      <c r="L2695" s="2">
        <v>928</v>
      </c>
    </row>
    <row r="2696" spans="1:12">
      <c r="A2696" s="2">
        <v>2000</v>
      </c>
      <c r="B2696" s="2">
        <v>2</v>
      </c>
      <c r="C2696" s="2" t="s">
        <v>190</v>
      </c>
      <c r="D2696" s="2" t="s">
        <v>186</v>
      </c>
      <c r="E2696" s="2" t="s">
        <v>126</v>
      </c>
      <c r="F2696" s="2">
        <v>0</v>
      </c>
      <c r="G2696" s="2">
        <v>0</v>
      </c>
      <c r="H2696" s="2">
        <v>9218906</v>
      </c>
      <c r="I2696" s="2">
        <v>709</v>
      </c>
      <c r="J2696" s="2">
        <v>9218906</v>
      </c>
      <c r="K2696" s="2">
        <v>423378</v>
      </c>
      <c r="L2696" s="2">
        <v>860</v>
      </c>
    </row>
    <row r="2697" spans="1:12">
      <c r="A2697" s="2">
        <v>2000</v>
      </c>
      <c r="B2697" s="2">
        <v>2</v>
      </c>
      <c r="C2697" s="2" t="s">
        <v>190</v>
      </c>
      <c r="D2697" s="2" t="s">
        <v>186</v>
      </c>
      <c r="E2697" s="2" t="s">
        <v>128</v>
      </c>
      <c r="F2697" s="2">
        <v>0</v>
      </c>
      <c r="G2697" s="2">
        <v>0</v>
      </c>
      <c r="H2697" s="2">
        <v>76234539</v>
      </c>
      <c r="I2697" s="2">
        <v>3138</v>
      </c>
      <c r="J2697" s="2">
        <v>76234539</v>
      </c>
      <c r="K2697" s="2">
        <v>1808246</v>
      </c>
      <c r="L2697" s="2">
        <v>3568</v>
      </c>
    </row>
    <row r="2698" spans="1:12">
      <c r="A2698" s="2">
        <v>2000</v>
      </c>
      <c r="B2698" s="2">
        <v>2</v>
      </c>
      <c r="C2698" s="2" t="s">
        <v>187</v>
      </c>
      <c r="D2698" s="2" t="s">
        <v>195</v>
      </c>
      <c r="E2698" s="2" t="s">
        <v>129</v>
      </c>
      <c r="F2698" s="2">
        <v>0</v>
      </c>
      <c r="G2698" s="2">
        <v>0</v>
      </c>
      <c r="H2698" s="2">
        <v>386666</v>
      </c>
      <c r="I2698" s="2">
        <v>102</v>
      </c>
      <c r="J2698" s="2">
        <v>386666</v>
      </c>
      <c r="K2698" s="2">
        <v>71199</v>
      </c>
      <c r="L2698" s="2">
        <v>123</v>
      </c>
    </row>
    <row r="2699" spans="1:12">
      <c r="A2699" s="2">
        <v>2000</v>
      </c>
      <c r="B2699" s="2">
        <v>2</v>
      </c>
      <c r="C2699" s="2" t="s">
        <v>187</v>
      </c>
      <c r="D2699" s="2" t="s">
        <v>196</v>
      </c>
      <c r="E2699" s="2" t="s">
        <v>130</v>
      </c>
      <c r="F2699" s="2">
        <v>0</v>
      </c>
      <c r="G2699" s="2">
        <v>0</v>
      </c>
      <c r="H2699" s="2">
        <v>1001568</v>
      </c>
      <c r="I2699" s="2">
        <v>394</v>
      </c>
      <c r="J2699" s="2">
        <v>1001568</v>
      </c>
      <c r="K2699" s="2">
        <v>269474</v>
      </c>
      <c r="L2699" s="2">
        <v>491</v>
      </c>
    </row>
    <row r="2700" spans="1:12">
      <c r="A2700" s="2">
        <v>2000</v>
      </c>
      <c r="B2700" s="2">
        <v>2</v>
      </c>
      <c r="C2700" s="2" t="s">
        <v>197</v>
      </c>
      <c r="D2700" s="2" t="s">
        <v>11</v>
      </c>
      <c r="E2700" s="2" t="s">
        <v>131</v>
      </c>
      <c r="F2700" s="2">
        <v>0</v>
      </c>
      <c r="G2700" s="2">
        <v>0</v>
      </c>
      <c r="H2700" s="2">
        <v>3065973</v>
      </c>
      <c r="I2700" s="2">
        <v>566</v>
      </c>
      <c r="J2700" s="2">
        <v>3065973</v>
      </c>
      <c r="K2700" s="2">
        <v>454524</v>
      </c>
      <c r="L2700" s="2">
        <v>718</v>
      </c>
    </row>
    <row r="2701" spans="1:12">
      <c r="A2701" s="2">
        <v>2000</v>
      </c>
      <c r="B2701" s="2">
        <v>2</v>
      </c>
      <c r="C2701" s="2" t="s">
        <v>197</v>
      </c>
      <c r="D2701" s="2" t="s">
        <v>268</v>
      </c>
      <c r="E2701" s="2" t="s">
        <v>288</v>
      </c>
      <c r="F2701" s="2">
        <v>1740271</v>
      </c>
      <c r="G2701" s="2">
        <v>258</v>
      </c>
      <c r="H2701" s="2">
        <v>2208488</v>
      </c>
      <c r="I2701" s="2">
        <v>531</v>
      </c>
      <c r="J2701" s="2">
        <v>3948759</v>
      </c>
      <c r="K2701" s="2">
        <v>484317</v>
      </c>
      <c r="L2701" s="2">
        <v>900</v>
      </c>
    </row>
    <row r="2702" spans="1:12">
      <c r="A2702" s="2">
        <v>2000</v>
      </c>
      <c r="B2702" s="2">
        <v>2</v>
      </c>
      <c r="C2702" s="2" t="s">
        <v>197</v>
      </c>
      <c r="D2702" s="2" t="s">
        <v>268</v>
      </c>
      <c r="E2702" s="2" t="s">
        <v>128</v>
      </c>
      <c r="F2702" s="2">
        <v>505911</v>
      </c>
      <c r="G2702" s="2">
        <v>44</v>
      </c>
      <c r="H2702" s="2">
        <v>3520684</v>
      </c>
      <c r="I2702" s="2">
        <v>772</v>
      </c>
      <c r="J2702" s="2">
        <v>4026595</v>
      </c>
      <c r="K2702" s="2">
        <v>429216</v>
      </c>
      <c r="L2702" s="2">
        <v>901</v>
      </c>
    </row>
    <row r="2703" spans="1:12">
      <c r="A2703" s="2">
        <v>2000</v>
      </c>
      <c r="B2703" s="2">
        <v>2</v>
      </c>
      <c r="C2703" s="2" t="s">
        <v>197</v>
      </c>
      <c r="D2703" s="2" t="s">
        <v>269</v>
      </c>
      <c r="E2703" s="2" t="s">
        <v>288</v>
      </c>
      <c r="F2703" s="2">
        <v>54370</v>
      </c>
      <c r="G2703" s="2">
        <v>22</v>
      </c>
      <c r="H2703" s="2">
        <v>0</v>
      </c>
      <c r="I2703" s="2">
        <v>0</v>
      </c>
      <c r="J2703" s="2">
        <v>54370</v>
      </c>
      <c r="K2703" s="2">
        <v>17538</v>
      </c>
      <c r="L2703" s="2">
        <v>38</v>
      </c>
    </row>
    <row r="2704" spans="1:12">
      <c r="A2704" s="2">
        <v>2000</v>
      </c>
      <c r="B2704" s="2">
        <v>2</v>
      </c>
      <c r="C2704" s="2" t="s">
        <v>197</v>
      </c>
      <c r="D2704" s="2" t="s">
        <v>269</v>
      </c>
      <c r="E2704" s="2" t="s">
        <v>132</v>
      </c>
      <c r="F2704" s="2">
        <v>0</v>
      </c>
      <c r="G2704" s="2">
        <v>0</v>
      </c>
      <c r="H2704" s="2">
        <v>338373</v>
      </c>
      <c r="I2704" s="2">
        <v>124</v>
      </c>
      <c r="J2704" s="2">
        <v>338373</v>
      </c>
      <c r="K2704" s="2">
        <v>67022</v>
      </c>
      <c r="L2704" s="2">
        <v>134</v>
      </c>
    </row>
    <row r="2705" spans="1:12">
      <c r="A2705" s="2">
        <v>2000</v>
      </c>
      <c r="B2705" s="2">
        <v>2</v>
      </c>
      <c r="C2705" s="2" t="s">
        <v>197</v>
      </c>
      <c r="D2705" s="2" t="s">
        <v>109</v>
      </c>
      <c r="E2705" s="2" t="s">
        <v>132</v>
      </c>
      <c r="F2705" s="2">
        <v>0</v>
      </c>
      <c r="G2705" s="2">
        <v>5</v>
      </c>
      <c r="H2705" s="2">
        <v>5702583</v>
      </c>
      <c r="I2705" s="2">
        <v>1387</v>
      </c>
      <c r="J2705" s="2">
        <v>5702583</v>
      </c>
      <c r="K2705" s="2">
        <v>681564</v>
      </c>
      <c r="L2705" s="2">
        <v>1488</v>
      </c>
    </row>
    <row r="2706" spans="1:12">
      <c r="A2706" s="2">
        <v>2000</v>
      </c>
      <c r="B2706" s="2">
        <v>2</v>
      </c>
      <c r="C2706" s="2" t="s">
        <v>197</v>
      </c>
      <c r="D2706" s="2" t="s">
        <v>110</v>
      </c>
      <c r="E2706" s="2" t="s">
        <v>288</v>
      </c>
      <c r="F2706" s="2">
        <v>1999716</v>
      </c>
      <c r="G2706" s="2">
        <v>675</v>
      </c>
      <c r="H2706" s="2">
        <v>85736</v>
      </c>
      <c r="I2706" s="2">
        <v>28</v>
      </c>
      <c r="J2706" s="2">
        <v>2085452</v>
      </c>
      <c r="K2706" s="2">
        <v>456287</v>
      </c>
      <c r="L2706" s="2">
        <v>903</v>
      </c>
    </row>
    <row r="2707" spans="1:12">
      <c r="A2707" s="2">
        <v>2000</v>
      </c>
      <c r="B2707" s="2">
        <v>2</v>
      </c>
      <c r="C2707" s="2" t="s">
        <v>197</v>
      </c>
      <c r="D2707" s="2" t="s">
        <v>110</v>
      </c>
      <c r="E2707" s="2" t="s">
        <v>133</v>
      </c>
      <c r="F2707" s="2">
        <v>6543704</v>
      </c>
      <c r="G2707" s="2">
        <v>1408</v>
      </c>
      <c r="H2707" s="2">
        <v>0</v>
      </c>
      <c r="I2707" s="2">
        <v>0</v>
      </c>
      <c r="J2707" s="2">
        <v>6656129</v>
      </c>
      <c r="K2707" s="2">
        <v>981257</v>
      </c>
      <c r="L2707" s="2">
        <v>1853</v>
      </c>
    </row>
    <row r="2708" spans="1:12">
      <c r="A2708" s="2">
        <v>2000</v>
      </c>
      <c r="B2708" s="2">
        <v>3</v>
      </c>
      <c r="E2708" s="2" t="s">
        <v>115</v>
      </c>
      <c r="F2708" s="2">
        <v>611</v>
      </c>
      <c r="G2708" s="2">
        <v>10</v>
      </c>
      <c r="H2708" s="2">
        <v>0</v>
      </c>
      <c r="I2708" s="2">
        <v>0</v>
      </c>
      <c r="J2708" s="2">
        <v>611</v>
      </c>
      <c r="K2708" s="2">
        <v>361</v>
      </c>
      <c r="L2708" s="2">
        <v>11</v>
      </c>
    </row>
    <row r="2709" spans="1:12">
      <c r="A2709" s="2">
        <v>2000</v>
      </c>
      <c r="B2709" s="2">
        <v>3</v>
      </c>
      <c r="C2709" s="2" t="s">
        <v>277</v>
      </c>
      <c r="D2709" s="2" t="s">
        <v>278</v>
      </c>
      <c r="E2709" s="2" t="s">
        <v>113</v>
      </c>
      <c r="F2709" s="2">
        <v>14315595</v>
      </c>
      <c r="G2709" s="2">
        <v>6131</v>
      </c>
      <c r="H2709" s="2">
        <v>10576281</v>
      </c>
      <c r="I2709" s="2">
        <v>2910</v>
      </c>
      <c r="J2709" s="2">
        <v>25552498</v>
      </c>
      <c r="K2709" s="2">
        <v>6762454</v>
      </c>
      <c r="L2709" s="2">
        <v>11622</v>
      </c>
    </row>
    <row r="2710" spans="1:12">
      <c r="A2710" s="2">
        <v>2000</v>
      </c>
      <c r="B2710" s="2">
        <v>3</v>
      </c>
      <c r="C2710" s="2" t="s">
        <v>277</v>
      </c>
      <c r="D2710" s="2" t="s">
        <v>278</v>
      </c>
      <c r="E2710" s="2" t="s">
        <v>114</v>
      </c>
      <c r="F2710" s="2">
        <v>326475</v>
      </c>
      <c r="G2710" s="2">
        <v>169</v>
      </c>
      <c r="H2710" s="2">
        <v>298502</v>
      </c>
      <c r="I2710" s="2">
        <v>143</v>
      </c>
      <c r="J2710" s="2">
        <v>628864</v>
      </c>
      <c r="K2710" s="2">
        <v>221346</v>
      </c>
      <c r="L2710" s="2">
        <v>419</v>
      </c>
    </row>
    <row r="2711" spans="1:12">
      <c r="A2711" s="2">
        <v>2000</v>
      </c>
      <c r="B2711" s="2">
        <v>3</v>
      </c>
      <c r="C2711" s="2" t="s">
        <v>277</v>
      </c>
      <c r="D2711" s="2" t="s">
        <v>278</v>
      </c>
      <c r="E2711" s="2" t="s">
        <v>115</v>
      </c>
      <c r="F2711" s="2">
        <v>5749270</v>
      </c>
      <c r="G2711" s="2">
        <v>2812</v>
      </c>
      <c r="H2711" s="2">
        <v>2301845</v>
      </c>
      <c r="I2711" s="2">
        <v>940</v>
      </c>
      <c r="J2711" s="2">
        <v>8241504</v>
      </c>
      <c r="K2711" s="2">
        <v>2756113</v>
      </c>
      <c r="L2711" s="2">
        <v>5086</v>
      </c>
    </row>
    <row r="2712" spans="1:12">
      <c r="A2712" s="2">
        <v>2000</v>
      </c>
      <c r="B2712" s="2">
        <v>3</v>
      </c>
      <c r="C2712" s="2" t="s">
        <v>277</v>
      </c>
      <c r="D2712" s="2" t="s">
        <v>278</v>
      </c>
      <c r="E2712" s="2" t="s">
        <v>325</v>
      </c>
      <c r="F2712" s="2">
        <v>15498251</v>
      </c>
      <c r="G2712" s="2">
        <v>5578</v>
      </c>
      <c r="H2712" s="2">
        <v>13774007</v>
      </c>
      <c r="I2712" s="2">
        <v>2879</v>
      </c>
      <c r="J2712" s="2">
        <v>29955112</v>
      </c>
      <c r="K2712" s="2">
        <v>6209678</v>
      </c>
      <c r="L2712" s="2">
        <v>10961</v>
      </c>
    </row>
    <row r="2713" spans="1:12">
      <c r="A2713" s="2">
        <v>2000</v>
      </c>
      <c r="B2713" s="2">
        <v>3</v>
      </c>
      <c r="C2713" s="2" t="s">
        <v>277</v>
      </c>
      <c r="D2713" s="2" t="s">
        <v>279</v>
      </c>
      <c r="E2713" s="2" t="s">
        <v>116</v>
      </c>
      <c r="F2713" s="2">
        <v>807169</v>
      </c>
      <c r="G2713" s="2">
        <v>236</v>
      </c>
      <c r="H2713" s="2">
        <v>347262</v>
      </c>
      <c r="I2713" s="2">
        <v>146</v>
      </c>
      <c r="J2713" s="2">
        <v>1154431</v>
      </c>
      <c r="K2713" s="2">
        <v>261131</v>
      </c>
      <c r="L2713" s="2">
        <v>466</v>
      </c>
    </row>
    <row r="2714" spans="1:12">
      <c r="A2714" s="2">
        <v>2000</v>
      </c>
      <c r="B2714" s="2">
        <v>3</v>
      </c>
      <c r="C2714" s="2" t="s">
        <v>277</v>
      </c>
      <c r="D2714" s="2" t="s">
        <v>279</v>
      </c>
      <c r="E2714" s="2" t="s">
        <v>117</v>
      </c>
      <c r="F2714" s="2">
        <v>3198261</v>
      </c>
      <c r="G2714" s="2">
        <v>1123</v>
      </c>
      <c r="H2714" s="2">
        <v>2540838</v>
      </c>
      <c r="I2714" s="2">
        <v>838</v>
      </c>
      <c r="J2714" s="2">
        <v>5847946</v>
      </c>
      <c r="K2714" s="2">
        <v>1569508</v>
      </c>
      <c r="L2714" s="2">
        <v>2685</v>
      </c>
    </row>
    <row r="2715" spans="1:12">
      <c r="A2715" s="2">
        <v>2000</v>
      </c>
      <c r="B2715" s="2">
        <v>3</v>
      </c>
      <c r="C2715" s="2" t="s">
        <v>277</v>
      </c>
      <c r="D2715" s="2" t="s">
        <v>279</v>
      </c>
      <c r="E2715" s="2" t="s">
        <v>112</v>
      </c>
      <c r="F2715" s="2">
        <v>11829195</v>
      </c>
      <c r="G2715" s="2">
        <v>3486</v>
      </c>
      <c r="H2715" s="2">
        <v>3255043</v>
      </c>
      <c r="I2715" s="2">
        <v>1407</v>
      </c>
      <c r="J2715" s="2">
        <v>15285469</v>
      </c>
      <c r="K2715" s="2">
        <v>3474440</v>
      </c>
      <c r="L2715" s="2">
        <v>6447</v>
      </c>
    </row>
    <row r="2716" spans="1:12">
      <c r="A2716" s="2">
        <v>2000</v>
      </c>
      <c r="B2716" s="2">
        <v>3</v>
      </c>
      <c r="C2716" s="2" t="s">
        <v>277</v>
      </c>
      <c r="D2716" s="2" t="s">
        <v>279</v>
      </c>
      <c r="E2716" s="2" t="s">
        <v>325</v>
      </c>
      <c r="F2716" s="2">
        <v>8945347</v>
      </c>
      <c r="G2716" s="2">
        <v>3076</v>
      </c>
      <c r="H2716" s="2">
        <v>1435052</v>
      </c>
      <c r="I2716" s="2">
        <v>326</v>
      </c>
      <c r="J2716" s="2">
        <v>10380399</v>
      </c>
      <c r="K2716" s="2">
        <v>2233328</v>
      </c>
      <c r="L2716" s="2">
        <v>4184</v>
      </c>
    </row>
    <row r="2717" spans="1:12">
      <c r="A2717" s="2">
        <v>2000</v>
      </c>
      <c r="B2717" s="2">
        <v>3</v>
      </c>
      <c r="C2717" s="2" t="s">
        <v>277</v>
      </c>
      <c r="D2717" s="2" t="s">
        <v>280</v>
      </c>
      <c r="E2717" s="2" t="s">
        <v>112</v>
      </c>
      <c r="F2717" s="2">
        <v>85834</v>
      </c>
      <c r="G2717" s="2">
        <v>105</v>
      </c>
      <c r="H2717" s="2">
        <v>322429</v>
      </c>
      <c r="I2717" s="2">
        <v>424</v>
      </c>
      <c r="J2717" s="2">
        <v>1199882</v>
      </c>
      <c r="K2717" s="2">
        <v>645079</v>
      </c>
      <c r="L2717" s="2">
        <v>1269</v>
      </c>
    </row>
    <row r="2718" spans="1:12">
      <c r="A2718" s="2">
        <v>2000</v>
      </c>
      <c r="B2718" s="2">
        <v>3</v>
      </c>
      <c r="C2718" s="2" t="s">
        <v>277</v>
      </c>
      <c r="D2718" s="2" t="s">
        <v>281</v>
      </c>
      <c r="E2718" s="2" t="s">
        <v>287</v>
      </c>
      <c r="F2718" s="2">
        <v>3536608</v>
      </c>
      <c r="G2718" s="2">
        <v>2044</v>
      </c>
      <c r="H2718" s="2">
        <v>853462</v>
      </c>
      <c r="I2718" s="2">
        <v>416</v>
      </c>
      <c r="J2718" s="2">
        <v>4423611</v>
      </c>
      <c r="K2718" s="2">
        <v>1840188</v>
      </c>
      <c r="L2718" s="2">
        <v>3357</v>
      </c>
    </row>
    <row r="2719" spans="1:12">
      <c r="A2719" s="2">
        <v>2000</v>
      </c>
      <c r="B2719" s="2">
        <v>3</v>
      </c>
      <c r="C2719" s="2" t="s">
        <v>277</v>
      </c>
      <c r="D2719" s="2" t="s">
        <v>281</v>
      </c>
      <c r="E2719" s="2" t="s">
        <v>114</v>
      </c>
      <c r="F2719" s="2">
        <v>0</v>
      </c>
      <c r="G2719" s="2">
        <v>0</v>
      </c>
      <c r="H2719" s="2">
        <v>0</v>
      </c>
      <c r="I2719" s="2">
        <v>1</v>
      </c>
      <c r="J2719" s="2">
        <v>0</v>
      </c>
      <c r="K2719" s="2">
        <v>556</v>
      </c>
      <c r="L2719" s="2">
        <v>1</v>
      </c>
    </row>
    <row r="2720" spans="1:12">
      <c r="A2720" s="2">
        <v>2000</v>
      </c>
      <c r="B2720" s="2">
        <v>3</v>
      </c>
      <c r="C2720" s="2" t="s">
        <v>328</v>
      </c>
      <c r="D2720" s="2" t="s">
        <v>173</v>
      </c>
      <c r="E2720" s="2" t="s">
        <v>119</v>
      </c>
      <c r="F2720" s="2">
        <v>0</v>
      </c>
      <c r="G2720" s="2">
        <v>1</v>
      </c>
      <c r="H2720" s="2">
        <v>1719</v>
      </c>
      <c r="I2720" s="2">
        <v>2</v>
      </c>
      <c r="J2720" s="2">
        <v>2679</v>
      </c>
      <c r="K2720" s="2">
        <v>2567</v>
      </c>
      <c r="L2720" s="2">
        <v>5</v>
      </c>
    </row>
    <row r="2721" spans="1:12">
      <c r="A2721" s="2">
        <v>2000</v>
      </c>
      <c r="B2721" s="2">
        <v>3</v>
      </c>
      <c r="C2721" s="2" t="s">
        <v>328</v>
      </c>
      <c r="D2721" s="2" t="s">
        <v>173</v>
      </c>
      <c r="E2721" s="2" t="s">
        <v>137</v>
      </c>
      <c r="F2721" s="2">
        <v>0</v>
      </c>
      <c r="G2721" s="2">
        <v>0</v>
      </c>
      <c r="H2721" s="2">
        <v>368689</v>
      </c>
      <c r="I2721" s="2">
        <v>83</v>
      </c>
      <c r="J2721" s="2">
        <v>368689</v>
      </c>
      <c r="K2721" s="2">
        <v>65954</v>
      </c>
      <c r="L2721" s="2">
        <v>113</v>
      </c>
    </row>
    <row r="2722" spans="1:12">
      <c r="A2722" s="2">
        <v>2000</v>
      </c>
      <c r="B2722" s="2">
        <v>3</v>
      </c>
      <c r="C2722" s="2" t="s">
        <v>328</v>
      </c>
      <c r="D2722" s="2" t="s">
        <v>181</v>
      </c>
      <c r="E2722" s="2" t="s">
        <v>120</v>
      </c>
      <c r="F2722" s="2">
        <v>0</v>
      </c>
      <c r="G2722" s="2">
        <v>0</v>
      </c>
      <c r="H2722" s="2">
        <v>1074443</v>
      </c>
      <c r="I2722" s="2">
        <v>154</v>
      </c>
      <c r="J2722" s="2">
        <v>1074443</v>
      </c>
      <c r="K2722" s="2">
        <v>90829</v>
      </c>
      <c r="L2722" s="2">
        <v>169</v>
      </c>
    </row>
    <row r="2723" spans="1:12">
      <c r="A2723" s="2">
        <v>2000</v>
      </c>
      <c r="B2723" s="2">
        <v>3</v>
      </c>
      <c r="C2723" s="2" t="s">
        <v>328</v>
      </c>
      <c r="D2723" s="2" t="s">
        <v>181</v>
      </c>
      <c r="E2723" s="2" t="s">
        <v>286</v>
      </c>
      <c r="F2723" s="2">
        <v>0</v>
      </c>
      <c r="G2723" s="2">
        <v>0</v>
      </c>
      <c r="H2723" s="2">
        <v>13621702</v>
      </c>
      <c r="I2723" s="2">
        <v>2346</v>
      </c>
      <c r="J2723" s="2">
        <v>13621702</v>
      </c>
      <c r="K2723" s="2">
        <v>1258918</v>
      </c>
      <c r="L2723" s="2">
        <v>2483</v>
      </c>
    </row>
    <row r="2724" spans="1:12">
      <c r="A2724" s="2">
        <v>2000</v>
      </c>
      <c r="B2724" s="2">
        <v>3</v>
      </c>
      <c r="C2724" s="2" t="s">
        <v>182</v>
      </c>
      <c r="D2724" s="2" t="s">
        <v>183</v>
      </c>
      <c r="E2724" s="2" t="s">
        <v>121</v>
      </c>
      <c r="F2724" s="2">
        <v>7190597</v>
      </c>
      <c r="G2724" s="2">
        <v>2454</v>
      </c>
      <c r="H2724" s="2">
        <v>970742</v>
      </c>
      <c r="I2724" s="2">
        <v>365</v>
      </c>
      <c r="J2724" s="2">
        <v>8219935</v>
      </c>
      <c r="K2724" s="2">
        <v>1957965</v>
      </c>
      <c r="L2724" s="2">
        <v>3565</v>
      </c>
    </row>
    <row r="2725" spans="1:12">
      <c r="A2725" s="2">
        <v>2000</v>
      </c>
      <c r="B2725" s="2">
        <v>3</v>
      </c>
      <c r="C2725" s="2" t="s">
        <v>182</v>
      </c>
      <c r="D2725" s="2" t="s">
        <v>183</v>
      </c>
      <c r="E2725" s="2" t="s">
        <v>289</v>
      </c>
      <c r="F2725" s="2">
        <v>891589</v>
      </c>
      <c r="G2725" s="2">
        <v>358</v>
      </c>
      <c r="H2725" s="2">
        <v>6142254</v>
      </c>
      <c r="I2725" s="2">
        <v>1278</v>
      </c>
      <c r="J2725" s="2">
        <v>7033843</v>
      </c>
      <c r="K2725" s="2">
        <v>1265408</v>
      </c>
      <c r="L2725" s="2">
        <v>2023</v>
      </c>
    </row>
    <row r="2726" spans="1:12">
      <c r="A2726" s="2">
        <v>2000</v>
      </c>
      <c r="B2726" s="2">
        <v>3</v>
      </c>
      <c r="C2726" s="2" t="s">
        <v>182</v>
      </c>
      <c r="D2726" s="2" t="s">
        <v>183</v>
      </c>
      <c r="E2726" s="2" t="s">
        <v>113</v>
      </c>
      <c r="F2726" s="2">
        <v>4740529</v>
      </c>
      <c r="G2726" s="2">
        <v>1646</v>
      </c>
      <c r="H2726" s="2">
        <v>1374645</v>
      </c>
      <c r="I2726" s="2">
        <v>394</v>
      </c>
      <c r="J2726" s="2">
        <v>6134510</v>
      </c>
      <c r="K2726" s="2">
        <v>1524501</v>
      </c>
      <c r="L2726" s="2">
        <v>2614</v>
      </c>
    </row>
    <row r="2727" spans="1:12">
      <c r="A2727" s="2">
        <v>2000</v>
      </c>
      <c r="B2727" s="2">
        <v>3</v>
      </c>
      <c r="C2727" s="2" t="s">
        <v>182</v>
      </c>
      <c r="D2727" s="2" t="s">
        <v>184</v>
      </c>
      <c r="E2727" s="2" t="s">
        <v>123</v>
      </c>
      <c r="F2727" s="2">
        <v>0</v>
      </c>
      <c r="G2727" s="2">
        <v>0</v>
      </c>
      <c r="H2727" s="2">
        <v>41533</v>
      </c>
      <c r="I2727" s="2">
        <v>8</v>
      </c>
      <c r="J2727" s="2">
        <v>41533</v>
      </c>
      <c r="K2727" s="2">
        <v>4520</v>
      </c>
      <c r="L2727" s="2">
        <v>8</v>
      </c>
    </row>
    <row r="2728" spans="1:12">
      <c r="A2728" s="2">
        <v>2000</v>
      </c>
      <c r="B2728" s="2">
        <v>3</v>
      </c>
      <c r="C2728" s="2" t="s">
        <v>182</v>
      </c>
      <c r="D2728" s="2" t="s">
        <v>184</v>
      </c>
      <c r="E2728" s="2" t="s">
        <v>124</v>
      </c>
      <c r="F2728" s="2">
        <v>0</v>
      </c>
      <c r="G2728" s="2">
        <v>0</v>
      </c>
      <c r="H2728" s="2">
        <v>108081</v>
      </c>
      <c r="I2728" s="2">
        <v>43</v>
      </c>
      <c r="J2728" s="2">
        <v>108081</v>
      </c>
      <c r="K2728" s="2">
        <v>22652</v>
      </c>
      <c r="L2728" s="2">
        <v>43</v>
      </c>
    </row>
    <row r="2729" spans="1:12">
      <c r="A2729" s="2">
        <v>2000</v>
      </c>
      <c r="B2729" s="2">
        <v>3</v>
      </c>
      <c r="C2729" s="2" t="s">
        <v>182</v>
      </c>
      <c r="D2729" s="2" t="s">
        <v>184</v>
      </c>
      <c r="E2729" s="2" t="s">
        <v>125</v>
      </c>
      <c r="F2729" s="2">
        <v>52224</v>
      </c>
      <c r="G2729" s="2">
        <v>30</v>
      </c>
      <c r="H2729" s="2">
        <v>328856</v>
      </c>
      <c r="I2729" s="2">
        <v>129</v>
      </c>
      <c r="J2729" s="2">
        <v>381080</v>
      </c>
      <c r="K2729" s="2">
        <v>107031</v>
      </c>
      <c r="L2729" s="2">
        <v>174</v>
      </c>
    </row>
    <row r="2730" spans="1:12">
      <c r="A2730" s="2">
        <v>2000</v>
      </c>
      <c r="B2730" s="2">
        <v>3</v>
      </c>
      <c r="C2730" s="2" t="s">
        <v>190</v>
      </c>
      <c r="D2730" s="2" t="s">
        <v>191</v>
      </c>
      <c r="E2730" s="2" t="s">
        <v>126</v>
      </c>
      <c r="F2730" s="2">
        <v>0</v>
      </c>
      <c r="G2730" s="2">
        <v>0</v>
      </c>
      <c r="H2730" s="2">
        <v>82311</v>
      </c>
      <c r="I2730" s="2">
        <v>8</v>
      </c>
      <c r="J2730" s="2">
        <v>82311</v>
      </c>
      <c r="K2730" s="2">
        <v>5253</v>
      </c>
      <c r="L2730" s="2">
        <v>10</v>
      </c>
    </row>
    <row r="2731" spans="1:12">
      <c r="A2731" s="2">
        <v>2000</v>
      </c>
      <c r="B2731" s="2">
        <v>3</v>
      </c>
      <c r="C2731" s="2" t="s">
        <v>190</v>
      </c>
      <c r="D2731" s="2" t="s">
        <v>191</v>
      </c>
      <c r="E2731" s="2" t="s">
        <v>127</v>
      </c>
      <c r="F2731" s="2">
        <v>0</v>
      </c>
      <c r="G2731" s="2">
        <v>0</v>
      </c>
      <c r="H2731" s="2">
        <v>7939538</v>
      </c>
      <c r="I2731" s="2">
        <v>856</v>
      </c>
      <c r="J2731" s="2">
        <v>7939538</v>
      </c>
      <c r="K2731" s="2">
        <v>459618</v>
      </c>
      <c r="L2731" s="2">
        <v>882</v>
      </c>
    </row>
    <row r="2732" spans="1:12">
      <c r="A2732" s="2">
        <v>2000</v>
      </c>
      <c r="B2732" s="2">
        <v>3</v>
      </c>
      <c r="C2732" s="2" t="s">
        <v>190</v>
      </c>
      <c r="D2732" s="2" t="s">
        <v>186</v>
      </c>
      <c r="E2732" s="2" t="s">
        <v>126</v>
      </c>
      <c r="F2732" s="2">
        <v>0</v>
      </c>
      <c r="G2732" s="2">
        <v>0</v>
      </c>
      <c r="H2732" s="2">
        <v>9258488</v>
      </c>
      <c r="I2732" s="2">
        <v>714</v>
      </c>
      <c r="J2732" s="2">
        <v>9258488</v>
      </c>
      <c r="K2732" s="2">
        <v>401609</v>
      </c>
      <c r="L2732" s="2">
        <v>858</v>
      </c>
    </row>
    <row r="2733" spans="1:12">
      <c r="A2733" s="2">
        <v>2000</v>
      </c>
      <c r="B2733" s="2">
        <v>3</v>
      </c>
      <c r="C2733" s="2" t="s">
        <v>190</v>
      </c>
      <c r="D2733" s="2" t="s">
        <v>186</v>
      </c>
      <c r="E2733" s="2" t="s">
        <v>128</v>
      </c>
      <c r="F2733" s="2">
        <v>0</v>
      </c>
      <c r="G2733" s="2">
        <v>0</v>
      </c>
      <c r="H2733" s="2">
        <v>85861711</v>
      </c>
      <c r="I2733" s="2">
        <v>3066</v>
      </c>
      <c r="J2733" s="2">
        <v>85861711</v>
      </c>
      <c r="K2733" s="2">
        <v>1840331</v>
      </c>
      <c r="L2733" s="2">
        <v>3486</v>
      </c>
    </row>
    <row r="2734" spans="1:12">
      <c r="A2734" s="2">
        <v>2000</v>
      </c>
      <c r="B2734" s="2">
        <v>3</v>
      </c>
      <c r="C2734" s="2" t="s">
        <v>187</v>
      </c>
      <c r="D2734" s="2" t="s">
        <v>195</v>
      </c>
      <c r="E2734" s="2" t="s">
        <v>129</v>
      </c>
      <c r="F2734" s="2">
        <v>0</v>
      </c>
      <c r="G2734" s="2">
        <v>0</v>
      </c>
      <c r="H2734" s="2">
        <v>387811</v>
      </c>
      <c r="I2734" s="2">
        <v>93</v>
      </c>
      <c r="J2734" s="2">
        <v>387811</v>
      </c>
      <c r="K2734" s="2">
        <v>67476</v>
      </c>
      <c r="L2734" s="2">
        <v>114</v>
      </c>
    </row>
    <row r="2735" spans="1:12">
      <c r="A2735" s="2">
        <v>2000</v>
      </c>
      <c r="B2735" s="2">
        <v>3</v>
      </c>
      <c r="C2735" s="2" t="s">
        <v>187</v>
      </c>
      <c r="D2735" s="2" t="s">
        <v>196</v>
      </c>
      <c r="E2735" s="2" t="s">
        <v>130</v>
      </c>
      <c r="F2735" s="2">
        <v>0</v>
      </c>
      <c r="G2735" s="2">
        <v>0</v>
      </c>
      <c r="H2735" s="2">
        <v>1215587</v>
      </c>
      <c r="I2735" s="2">
        <v>444</v>
      </c>
      <c r="J2735" s="2">
        <v>1215587</v>
      </c>
      <c r="K2735" s="2">
        <v>268790</v>
      </c>
      <c r="L2735" s="2">
        <v>518</v>
      </c>
    </row>
    <row r="2736" spans="1:12">
      <c r="A2736" s="2">
        <v>2000</v>
      </c>
      <c r="B2736" s="2">
        <v>3</v>
      </c>
      <c r="C2736" s="2" t="s">
        <v>197</v>
      </c>
      <c r="D2736" s="2" t="s">
        <v>11</v>
      </c>
      <c r="E2736" s="2" t="s">
        <v>131</v>
      </c>
      <c r="F2736" s="2">
        <v>0</v>
      </c>
      <c r="G2736" s="2">
        <v>0</v>
      </c>
      <c r="H2736" s="2">
        <v>3189597</v>
      </c>
      <c r="I2736" s="2">
        <v>564</v>
      </c>
      <c r="J2736" s="2">
        <v>3189597</v>
      </c>
      <c r="K2736" s="2">
        <v>455497</v>
      </c>
      <c r="L2736" s="2">
        <v>716</v>
      </c>
    </row>
    <row r="2737" spans="1:12">
      <c r="A2737" s="2">
        <v>2000</v>
      </c>
      <c r="B2737" s="2">
        <v>3</v>
      </c>
      <c r="C2737" s="2" t="s">
        <v>197</v>
      </c>
      <c r="D2737" s="2" t="s">
        <v>268</v>
      </c>
      <c r="E2737" s="2" t="s">
        <v>288</v>
      </c>
      <c r="F2737" s="2">
        <v>1423631</v>
      </c>
      <c r="G2737" s="2">
        <v>250</v>
      </c>
      <c r="H2737" s="2">
        <v>2352173</v>
      </c>
      <c r="I2737" s="2">
        <v>519</v>
      </c>
      <c r="J2737" s="2">
        <v>3775804</v>
      </c>
      <c r="K2737" s="2">
        <v>466148</v>
      </c>
      <c r="L2737" s="2">
        <v>879</v>
      </c>
    </row>
    <row r="2738" spans="1:12">
      <c r="A2738" s="2">
        <v>2000</v>
      </c>
      <c r="B2738" s="2">
        <v>3</v>
      </c>
      <c r="C2738" s="2" t="s">
        <v>197</v>
      </c>
      <c r="D2738" s="2" t="s">
        <v>268</v>
      </c>
      <c r="E2738" s="2" t="s">
        <v>128</v>
      </c>
      <c r="F2738" s="2">
        <v>107697</v>
      </c>
      <c r="G2738" s="2">
        <v>28</v>
      </c>
      <c r="H2738" s="2">
        <v>3692862</v>
      </c>
      <c r="I2738" s="2">
        <v>755</v>
      </c>
      <c r="J2738" s="2">
        <v>3800559</v>
      </c>
      <c r="K2738" s="2">
        <v>409187</v>
      </c>
      <c r="L2738" s="2">
        <v>863</v>
      </c>
    </row>
    <row r="2739" spans="1:12">
      <c r="A2739" s="2">
        <v>2000</v>
      </c>
      <c r="B2739" s="2">
        <v>3</v>
      </c>
      <c r="C2739" s="2" t="s">
        <v>197</v>
      </c>
      <c r="D2739" s="2" t="s">
        <v>269</v>
      </c>
      <c r="E2739" s="2" t="s">
        <v>288</v>
      </c>
      <c r="F2739" s="2">
        <v>47449</v>
      </c>
      <c r="G2739" s="2">
        <v>21</v>
      </c>
      <c r="H2739" s="2">
        <v>0</v>
      </c>
      <c r="I2739" s="2">
        <v>0</v>
      </c>
      <c r="J2739" s="2">
        <v>47449</v>
      </c>
      <c r="K2739" s="2">
        <v>18990</v>
      </c>
      <c r="L2739" s="2">
        <v>37</v>
      </c>
    </row>
    <row r="2740" spans="1:12">
      <c r="A2740" s="2">
        <v>2000</v>
      </c>
      <c r="B2740" s="2">
        <v>3</v>
      </c>
      <c r="C2740" s="2" t="s">
        <v>197</v>
      </c>
      <c r="D2740" s="2" t="s">
        <v>269</v>
      </c>
      <c r="E2740" s="2" t="s">
        <v>132</v>
      </c>
      <c r="F2740" s="2">
        <v>0</v>
      </c>
      <c r="G2740" s="2">
        <v>0</v>
      </c>
      <c r="H2740" s="2">
        <v>270196</v>
      </c>
      <c r="I2740" s="2">
        <v>128</v>
      </c>
      <c r="J2740" s="2">
        <v>270196</v>
      </c>
      <c r="K2740" s="2">
        <v>70346</v>
      </c>
      <c r="L2740" s="2">
        <v>140</v>
      </c>
    </row>
    <row r="2741" spans="1:12">
      <c r="A2741" s="2">
        <v>2000</v>
      </c>
      <c r="B2741" s="2">
        <v>3</v>
      </c>
      <c r="C2741" s="2" t="s">
        <v>197</v>
      </c>
      <c r="D2741" s="2" t="s">
        <v>109</v>
      </c>
      <c r="E2741" s="2" t="s">
        <v>132</v>
      </c>
      <c r="F2741" s="2">
        <v>0</v>
      </c>
      <c r="G2741" s="2">
        <v>5</v>
      </c>
      <c r="H2741" s="2">
        <v>5216459</v>
      </c>
      <c r="I2741" s="2">
        <v>1366</v>
      </c>
      <c r="J2741" s="2">
        <v>5216459</v>
      </c>
      <c r="K2741" s="2">
        <v>732537</v>
      </c>
      <c r="L2741" s="2">
        <v>1468</v>
      </c>
    </row>
    <row r="2742" spans="1:12">
      <c r="A2742" s="2">
        <v>2000</v>
      </c>
      <c r="B2742" s="2">
        <v>3</v>
      </c>
      <c r="C2742" s="2" t="s">
        <v>197</v>
      </c>
      <c r="D2742" s="2" t="s">
        <v>110</v>
      </c>
      <c r="E2742" s="2" t="s">
        <v>288</v>
      </c>
      <c r="F2742" s="2">
        <v>4126986</v>
      </c>
      <c r="G2742" s="2">
        <v>699</v>
      </c>
      <c r="H2742" s="2">
        <v>87197</v>
      </c>
      <c r="I2742" s="2">
        <v>27</v>
      </c>
      <c r="J2742" s="2">
        <v>4214183</v>
      </c>
      <c r="K2742" s="2">
        <v>466260</v>
      </c>
      <c r="L2742" s="2">
        <v>939</v>
      </c>
    </row>
    <row r="2743" spans="1:12">
      <c r="A2743" s="2">
        <v>2000</v>
      </c>
      <c r="B2743" s="2">
        <v>3</v>
      </c>
      <c r="C2743" s="2" t="s">
        <v>197</v>
      </c>
      <c r="D2743" s="2" t="s">
        <v>110</v>
      </c>
      <c r="E2743" s="2" t="s">
        <v>133</v>
      </c>
      <c r="F2743" s="2">
        <v>6254992</v>
      </c>
      <c r="G2743" s="2">
        <v>1260</v>
      </c>
      <c r="H2743" s="2">
        <v>0</v>
      </c>
      <c r="I2743" s="2">
        <v>1</v>
      </c>
      <c r="J2743" s="2">
        <v>6372528</v>
      </c>
      <c r="K2743" s="2">
        <v>833106</v>
      </c>
      <c r="L2743" s="2">
        <v>1682</v>
      </c>
    </row>
    <row r="2744" spans="1:12">
      <c r="A2744" s="2">
        <v>2000</v>
      </c>
      <c r="B2744" s="2">
        <v>4</v>
      </c>
      <c r="C2744" s="2" t="s">
        <v>277</v>
      </c>
      <c r="D2744" s="2" t="s">
        <v>278</v>
      </c>
      <c r="E2744" s="2" t="s">
        <v>113</v>
      </c>
      <c r="F2744" s="2">
        <v>14347805</v>
      </c>
      <c r="G2744" s="2">
        <v>6605</v>
      </c>
      <c r="H2744" s="2">
        <v>9853204</v>
      </c>
      <c r="I2744" s="2">
        <v>2993</v>
      </c>
      <c r="J2744" s="2">
        <v>25037464</v>
      </c>
      <c r="K2744" s="2">
        <v>6888936</v>
      </c>
      <c r="L2744" s="2">
        <v>12272</v>
      </c>
    </row>
    <row r="2745" spans="1:12">
      <c r="A2745" s="2">
        <v>2000</v>
      </c>
      <c r="B2745" s="2">
        <v>4</v>
      </c>
      <c r="C2745" s="2" t="s">
        <v>277</v>
      </c>
      <c r="D2745" s="2" t="s">
        <v>278</v>
      </c>
      <c r="E2745" s="2" t="s">
        <v>114</v>
      </c>
      <c r="F2745" s="2">
        <v>331660</v>
      </c>
      <c r="G2745" s="2">
        <v>162</v>
      </c>
      <c r="H2745" s="2">
        <v>370546</v>
      </c>
      <c r="I2745" s="2">
        <v>169</v>
      </c>
      <c r="J2745" s="2">
        <v>705009</v>
      </c>
      <c r="K2745" s="2">
        <v>237658</v>
      </c>
      <c r="L2745" s="2">
        <v>438</v>
      </c>
    </row>
    <row r="2746" spans="1:12">
      <c r="A2746" s="2">
        <v>2000</v>
      </c>
      <c r="B2746" s="2">
        <v>4</v>
      </c>
      <c r="C2746" s="2" t="s">
        <v>277</v>
      </c>
      <c r="D2746" s="2" t="s">
        <v>278</v>
      </c>
      <c r="E2746" s="2" t="s">
        <v>115</v>
      </c>
      <c r="F2746" s="2">
        <v>5581019</v>
      </c>
      <c r="G2746" s="2">
        <v>2788</v>
      </c>
      <c r="H2746" s="2">
        <v>2284750</v>
      </c>
      <c r="I2746" s="2">
        <v>901</v>
      </c>
      <c r="J2746" s="2">
        <v>8106418</v>
      </c>
      <c r="K2746" s="2">
        <v>2625257</v>
      </c>
      <c r="L2746" s="2">
        <v>5015</v>
      </c>
    </row>
    <row r="2747" spans="1:12">
      <c r="A2747" s="2">
        <v>2000</v>
      </c>
      <c r="B2747" s="2">
        <v>4</v>
      </c>
      <c r="C2747" s="2" t="s">
        <v>277</v>
      </c>
      <c r="D2747" s="2" t="s">
        <v>278</v>
      </c>
      <c r="E2747" s="2" t="s">
        <v>325</v>
      </c>
      <c r="F2747" s="2">
        <v>15902029</v>
      </c>
      <c r="G2747" s="2">
        <v>5681</v>
      </c>
      <c r="H2747" s="2">
        <v>13490119</v>
      </c>
      <c r="I2747" s="2">
        <v>2873</v>
      </c>
      <c r="J2747" s="2">
        <v>30311518</v>
      </c>
      <c r="K2747" s="2">
        <v>6234635</v>
      </c>
      <c r="L2747" s="2">
        <v>11075</v>
      </c>
    </row>
    <row r="2748" spans="1:12">
      <c r="A2748" s="2">
        <v>2000</v>
      </c>
      <c r="B2748" s="2">
        <v>4</v>
      </c>
      <c r="C2748" s="2" t="s">
        <v>277</v>
      </c>
      <c r="D2748" s="2" t="s">
        <v>279</v>
      </c>
      <c r="E2748" s="2" t="s">
        <v>116</v>
      </c>
      <c r="F2748" s="2">
        <v>832159</v>
      </c>
      <c r="G2748" s="2">
        <v>239</v>
      </c>
      <c r="H2748" s="2">
        <v>400753</v>
      </c>
      <c r="I2748" s="2">
        <v>161</v>
      </c>
      <c r="J2748" s="2">
        <v>1232912</v>
      </c>
      <c r="K2748" s="2">
        <v>268083</v>
      </c>
      <c r="L2748" s="2">
        <v>484</v>
      </c>
    </row>
    <row r="2749" spans="1:12">
      <c r="A2749" s="2">
        <v>2000</v>
      </c>
      <c r="B2749" s="2">
        <v>4</v>
      </c>
      <c r="C2749" s="2" t="s">
        <v>277</v>
      </c>
      <c r="D2749" s="2" t="s">
        <v>279</v>
      </c>
      <c r="E2749" s="2" t="s">
        <v>117</v>
      </c>
      <c r="F2749" s="2">
        <v>3181234</v>
      </c>
      <c r="G2749" s="2">
        <v>1165</v>
      </c>
      <c r="H2749" s="2">
        <v>2569745</v>
      </c>
      <c r="I2749" s="2">
        <v>820</v>
      </c>
      <c r="J2749" s="2">
        <v>5801037</v>
      </c>
      <c r="K2749" s="2">
        <v>1583060</v>
      </c>
      <c r="L2749" s="2">
        <v>2743</v>
      </c>
    </row>
    <row r="2750" spans="1:12">
      <c r="A2750" s="2">
        <v>2000</v>
      </c>
      <c r="B2750" s="2">
        <v>4</v>
      </c>
      <c r="C2750" s="2" t="s">
        <v>277</v>
      </c>
      <c r="D2750" s="2" t="s">
        <v>279</v>
      </c>
      <c r="E2750" s="2" t="s">
        <v>112</v>
      </c>
      <c r="F2750" s="2">
        <v>12425687</v>
      </c>
      <c r="G2750" s="2">
        <v>3575</v>
      </c>
      <c r="H2750" s="2">
        <v>3273137</v>
      </c>
      <c r="I2750" s="2">
        <v>1364</v>
      </c>
      <c r="J2750" s="2">
        <v>15778203</v>
      </c>
      <c r="K2750" s="2">
        <v>3551171</v>
      </c>
      <c r="L2750" s="2">
        <v>6513</v>
      </c>
    </row>
    <row r="2751" spans="1:12">
      <c r="A2751" s="2">
        <v>2000</v>
      </c>
      <c r="B2751" s="2">
        <v>4</v>
      </c>
      <c r="C2751" s="2" t="s">
        <v>277</v>
      </c>
      <c r="D2751" s="2" t="s">
        <v>279</v>
      </c>
      <c r="E2751" s="2" t="s">
        <v>325</v>
      </c>
      <c r="F2751" s="2">
        <v>9212310</v>
      </c>
      <c r="G2751" s="2">
        <v>3124</v>
      </c>
      <c r="H2751" s="2">
        <v>1368248</v>
      </c>
      <c r="I2751" s="2">
        <v>330</v>
      </c>
      <c r="J2751" s="2">
        <v>10582524</v>
      </c>
      <c r="K2751" s="2">
        <v>2198968</v>
      </c>
      <c r="L2751" s="2">
        <v>4253</v>
      </c>
    </row>
    <row r="2752" spans="1:12">
      <c r="A2752" s="2">
        <v>2000</v>
      </c>
      <c r="B2752" s="2">
        <v>4</v>
      </c>
      <c r="C2752" s="2" t="s">
        <v>277</v>
      </c>
      <c r="D2752" s="2" t="s">
        <v>280</v>
      </c>
      <c r="E2752" s="2" t="s">
        <v>112</v>
      </c>
      <c r="F2752" s="2">
        <v>68594</v>
      </c>
      <c r="G2752" s="2">
        <v>105</v>
      </c>
      <c r="H2752" s="2">
        <v>410415</v>
      </c>
      <c r="I2752" s="2">
        <v>416</v>
      </c>
      <c r="J2752" s="2">
        <v>1149420</v>
      </c>
      <c r="K2752" s="2">
        <v>649103</v>
      </c>
      <c r="L2752" s="2">
        <v>1307</v>
      </c>
    </row>
    <row r="2753" spans="1:12">
      <c r="A2753" s="2">
        <v>2000</v>
      </c>
      <c r="B2753" s="2">
        <v>4</v>
      </c>
      <c r="C2753" s="2" t="s">
        <v>277</v>
      </c>
      <c r="D2753" s="2" t="s">
        <v>281</v>
      </c>
      <c r="E2753" s="2" t="s">
        <v>287</v>
      </c>
      <c r="F2753" s="2">
        <v>3576237</v>
      </c>
      <c r="G2753" s="2">
        <v>2009</v>
      </c>
      <c r="H2753" s="2">
        <v>970101</v>
      </c>
      <c r="I2753" s="2">
        <v>394</v>
      </c>
      <c r="J2753" s="2">
        <v>4607632</v>
      </c>
      <c r="K2753" s="2">
        <v>1730321</v>
      </c>
      <c r="L2753" s="2">
        <v>3293</v>
      </c>
    </row>
    <row r="2754" spans="1:12">
      <c r="A2754" s="2">
        <v>2000</v>
      </c>
      <c r="B2754" s="2">
        <v>4</v>
      </c>
      <c r="C2754" s="2" t="s">
        <v>277</v>
      </c>
      <c r="D2754" s="2" t="s">
        <v>281</v>
      </c>
      <c r="E2754" s="2" t="s">
        <v>114</v>
      </c>
      <c r="F2754" s="2">
        <v>0</v>
      </c>
      <c r="G2754" s="2">
        <v>0</v>
      </c>
      <c r="H2754" s="2">
        <v>0</v>
      </c>
      <c r="I2754" s="2">
        <v>1</v>
      </c>
      <c r="J2754" s="2">
        <v>0</v>
      </c>
      <c r="K2754" s="2">
        <v>592</v>
      </c>
      <c r="L2754" s="2">
        <v>1</v>
      </c>
    </row>
    <row r="2755" spans="1:12">
      <c r="A2755" s="2">
        <v>2000</v>
      </c>
      <c r="B2755" s="2">
        <v>4</v>
      </c>
      <c r="C2755" s="2" t="s">
        <v>328</v>
      </c>
      <c r="D2755" s="2" t="s">
        <v>173</v>
      </c>
      <c r="E2755" s="2" t="s">
        <v>119</v>
      </c>
      <c r="F2755" s="2">
        <v>0</v>
      </c>
      <c r="G2755" s="2">
        <v>1</v>
      </c>
      <c r="H2755" s="2">
        <v>856</v>
      </c>
      <c r="I2755" s="2">
        <v>3</v>
      </c>
      <c r="J2755" s="2">
        <v>1836</v>
      </c>
      <c r="K2755" s="2">
        <v>2839</v>
      </c>
      <c r="L2755" s="2">
        <v>6</v>
      </c>
    </row>
    <row r="2756" spans="1:12">
      <c r="A2756" s="2">
        <v>2000</v>
      </c>
      <c r="B2756" s="2">
        <v>4</v>
      </c>
      <c r="C2756" s="2" t="s">
        <v>328</v>
      </c>
      <c r="D2756" s="2" t="s">
        <v>173</v>
      </c>
      <c r="E2756" s="2" t="s">
        <v>137</v>
      </c>
      <c r="F2756" s="2">
        <v>0</v>
      </c>
      <c r="G2756" s="2">
        <v>0</v>
      </c>
      <c r="H2756" s="2">
        <v>402728</v>
      </c>
      <c r="I2756" s="2">
        <v>90</v>
      </c>
      <c r="J2756" s="2">
        <v>402728</v>
      </c>
      <c r="K2756" s="2">
        <v>57924</v>
      </c>
      <c r="L2756" s="2">
        <v>120</v>
      </c>
    </row>
    <row r="2757" spans="1:12">
      <c r="A2757" s="2">
        <v>2000</v>
      </c>
      <c r="B2757" s="2">
        <v>4</v>
      </c>
      <c r="C2757" s="2" t="s">
        <v>328</v>
      </c>
      <c r="D2757" s="2" t="s">
        <v>181</v>
      </c>
      <c r="E2757" s="2" t="s">
        <v>120</v>
      </c>
      <c r="F2757" s="2">
        <v>0</v>
      </c>
      <c r="G2757" s="2">
        <v>0</v>
      </c>
      <c r="H2757" s="2">
        <v>958394</v>
      </c>
      <c r="I2757" s="2">
        <v>163</v>
      </c>
      <c r="J2757" s="2">
        <v>958394</v>
      </c>
      <c r="K2757" s="2">
        <v>89185</v>
      </c>
      <c r="L2757" s="2">
        <v>178</v>
      </c>
    </row>
    <row r="2758" spans="1:12">
      <c r="A2758" s="2">
        <v>2000</v>
      </c>
      <c r="B2758" s="2">
        <v>4</v>
      </c>
      <c r="C2758" s="2" t="s">
        <v>328</v>
      </c>
      <c r="D2758" s="2" t="s">
        <v>181</v>
      </c>
      <c r="E2758" s="2" t="s">
        <v>286</v>
      </c>
      <c r="F2758" s="2">
        <v>0</v>
      </c>
      <c r="G2758" s="2">
        <v>0</v>
      </c>
      <c r="H2758" s="2">
        <v>12586898</v>
      </c>
      <c r="I2758" s="2">
        <v>2283</v>
      </c>
      <c r="J2758" s="2">
        <v>12586898</v>
      </c>
      <c r="K2758" s="2">
        <v>1295955</v>
      </c>
      <c r="L2758" s="2">
        <v>2468</v>
      </c>
    </row>
    <row r="2759" spans="1:12">
      <c r="A2759" s="2">
        <v>2000</v>
      </c>
      <c r="B2759" s="2">
        <v>4</v>
      </c>
      <c r="C2759" s="2" t="s">
        <v>182</v>
      </c>
      <c r="D2759" s="2" t="s">
        <v>183</v>
      </c>
      <c r="E2759" s="2" t="s">
        <v>121</v>
      </c>
      <c r="F2759" s="2">
        <v>6799826</v>
      </c>
      <c r="G2759" s="2">
        <v>2416</v>
      </c>
      <c r="H2759" s="2">
        <v>888327</v>
      </c>
      <c r="I2759" s="2">
        <v>346</v>
      </c>
      <c r="J2759" s="2">
        <v>7713143</v>
      </c>
      <c r="K2759" s="2">
        <v>1926426</v>
      </c>
      <c r="L2759" s="2">
        <v>3481</v>
      </c>
    </row>
    <row r="2760" spans="1:12">
      <c r="A2760" s="2">
        <v>2000</v>
      </c>
      <c r="B2760" s="2">
        <v>4</v>
      </c>
      <c r="C2760" s="2" t="s">
        <v>182</v>
      </c>
      <c r="D2760" s="2" t="s">
        <v>183</v>
      </c>
      <c r="E2760" s="2" t="s">
        <v>289</v>
      </c>
      <c r="F2760" s="2">
        <v>971145</v>
      </c>
      <c r="G2760" s="2">
        <v>405</v>
      </c>
      <c r="H2760" s="2">
        <v>6064864</v>
      </c>
      <c r="I2760" s="2">
        <v>1286</v>
      </c>
      <c r="J2760" s="2">
        <v>7047037</v>
      </c>
      <c r="K2760" s="2">
        <v>1356336</v>
      </c>
      <c r="L2760" s="2">
        <v>2118</v>
      </c>
    </row>
    <row r="2761" spans="1:12">
      <c r="A2761" s="2">
        <v>2000</v>
      </c>
      <c r="B2761" s="2">
        <v>4</v>
      </c>
      <c r="C2761" s="2" t="s">
        <v>182</v>
      </c>
      <c r="D2761" s="2" t="s">
        <v>183</v>
      </c>
      <c r="E2761" s="2" t="s">
        <v>113</v>
      </c>
      <c r="F2761" s="2">
        <v>4872748</v>
      </c>
      <c r="G2761" s="2">
        <v>1426</v>
      </c>
      <c r="H2761" s="2">
        <v>1225183</v>
      </c>
      <c r="I2761" s="2">
        <v>355</v>
      </c>
      <c r="J2761" s="2">
        <v>6132374</v>
      </c>
      <c r="K2761" s="2">
        <v>1370686</v>
      </c>
      <c r="L2761" s="2">
        <v>2246</v>
      </c>
    </row>
    <row r="2762" spans="1:12">
      <c r="A2762" s="2">
        <v>2000</v>
      </c>
      <c r="B2762" s="2">
        <v>4</v>
      </c>
      <c r="C2762" s="2" t="s">
        <v>182</v>
      </c>
      <c r="D2762" s="2" t="s">
        <v>184</v>
      </c>
      <c r="E2762" s="2" t="s">
        <v>123</v>
      </c>
      <c r="F2762" s="2">
        <v>0</v>
      </c>
      <c r="G2762" s="2">
        <v>0</v>
      </c>
      <c r="H2762" s="2">
        <v>45296</v>
      </c>
      <c r="I2762" s="2">
        <v>9</v>
      </c>
      <c r="J2762" s="2">
        <v>45296</v>
      </c>
      <c r="K2762" s="2">
        <v>4320</v>
      </c>
      <c r="L2762" s="2">
        <v>9</v>
      </c>
    </row>
    <row r="2763" spans="1:12">
      <c r="A2763" s="2">
        <v>2000</v>
      </c>
      <c r="B2763" s="2">
        <v>4</v>
      </c>
      <c r="C2763" s="2" t="s">
        <v>182</v>
      </c>
      <c r="D2763" s="2" t="s">
        <v>184</v>
      </c>
      <c r="E2763" s="2" t="s">
        <v>124</v>
      </c>
      <c r="F2763" s="2">
        <v>0</v>
      </c>
      <c r="G2763" s="2">
        <v>0</v>
      </c>
      <c r="H2763" s="2">
        <v>114944</v>
      </c>
      <c r="I2763" s="2">
        <v>40</v>
      </c>
      <c r="J2763" s="2">
        <v>114944</v>
      </c>
      <c r="K2763" s="2">
        <v>25183</v>
      </c>
      <c r="L2763" s="2">
        <v>40</v>
      </c>
    </row>
    <row r="2764" spans="1:12">
      <c r="A2764" s="2">
        <v>2000</v>
      </c>
      <c r="B2764" s="2">
        <v>4</v>
      </c>
      <c r="C2764" s="2" t="s">
        <v>182</v>
      </c>
      <c r="D2764" s="2" t="s">
        <v>184</v>
      </c>
      <c r="E2764" s="2" t="s">
        <v>125</v>
      </c>
      <c r="F2764" s="2">
        <v>85575</v>
      </c>
      <c r="G2764" s="2">
        <v>27</v>
      </c>
      <c r="H2764" s="2">
        <v>270623</v>
      </c>
      <c r="I2764" s="2">
        <v>104</v>
      </c>
      <c r="J2764" s="2">
        <v>356198</v>
      </c>
      <c r="K2764" s="2">
        <v>95977</v>
      </c>
      <c r="L2764" s="2">
        <v>146</v>
      </c>
    </row>
    <row r="2765" spans="1:12">
      <c r="A2765" s="2">
        <v>2000</v>
      </c>
      <c r="B2765" s="2">
        <v>4</v>
      </c>
      <c r="C2765" s="2" t="s">
        <v>190</v>
      </c>
      <c r="D2765" s="2" t="s">
        <v>191</v>
      </c>
      <c r="E2765" s="2" t="s">
        <v>126</v>
      </c>
      <c r="F2765" s="2">
        <v>0</v>
      </c>
      <c r="G2765" s="2">
        <v>0</v>
      </c>
      <c r="H2765" s="2">
        <v>101797</v>
      </c>
      <c r="I2765" s="2">
        <v>8</v>
      </c>
      <c r="J2765" s="2">
        <v>101797</v>
      </c>
      <c r="K2765" s="2">
        <v>6001</v>
      </c>
      <c r="L2765" s="2">
        <v>10</v>
      </c>
    </row>
    <row r="2766" spans="1:12">
      <c r="A2766" s="2">
        <v>2000</v>
      </c>
      <c r="B2766" s="2">
        <v>4</v>
      </c>
      <c r="C2766" s="2" t="s">
        <v>190</v>
      </c>
      <c r="D2766" s="2" t="s">
        <v>191</v>
      </c>
      <c r="E2766" s="2" t="s">
        <v>127</v>
      </c>
      <c r="F2766" s="2">
        <v>0</v>
      </c>
      <c r="G2766" s="2">
        <v>0</v>
      </c>
      <c r="H2766" s="2">
        <v>8105443</v>
      </c>
      <c r="I2766" s="2">
        <v>866</v>
      </c>
      <c r="J2766" s="2">
        <v>8105443</v>
      </c>
      <c r="K2766" s="2">
        <v>427942</v>
      </c>
      <c r="L2766" s="2">
        <v>892</v>
      </c>
    </row>
    <row r="2767" spans="1:12">
      <c r="A2767" s="2">
        <v>2000</v>
      </c>
      <c r="B2767" s="2">
        <v>4</v>
      </c>
      <c r="C2767" s="2" t="s">
        <v>190</v>
      </c>
      <c r="D2767" s="2" t="s">
        <v>186</v>
      </c>
      <c r="E2767" s="2" t="s">
        <v>126</v>
      </c>
      <c r="F2767" s="2">
        <v>0</v>
      </c>
      <c r="G2767" s="2">
        <v>0</v>
      </c>
      <c r="H2767" s="2">
        <v>9492599</v>
      </c>
      <c r="I2767" s="2">
        <v>699</v>
      </c>
      <c r="J2767" s="2">
        <v>9492599</v>
      </c>
      <c r="K2767" s="2">
        <v>389693</v>
      </c>
      <c r="L2767" s="2">
        <v>848</v>
      </c>
    </row>
    <row r="2768" spans="1:12">
      <c r="A2768" s="2">
        <v>2000</v>
      </c>
      <c r="B2768" s="2">
        <v>4</v>
      </c>
      <c r="C2768" s="2" t="s">
        <v>190</v>
      </c>
      <c r="D2768" s="2" t="s">
        <v>186</v>
      </c>
      <c r="E2768" s="2" t="s">
        <v>128</v>
      </c>
      <c r="F2768" s="2">
        <v>0</v>
      </c>
      <c r="G2768" s="2">
        <v>0</v>
      </c>
      <c r="H2768" s="2">
        <v>81242623</v>
      </c>
      <c r="I2768" s="2">
        <v>3031</v>
      </c>
      <c r="J2768" s="2">
        <v>81242623</v>
      </c>
      <c r="K2768" s="2">
        <v>1676881</v>
      </c>
      <c r="L2768" s="2">
        <v>3372</v>
      </c>
    </row>
    <row r="2769" spans="1:12">
      <c r="A2769" s="2">
        <v>2000</v>
      </c>
      <c r="B2769" s="2">
        <v>4</v>
      </c>
      <c r="C2769" s="2" t="s">
        <v>187</v>
      </c>
      <c r="D2769" s="2" t="s">
        <v>195</v>
      </c>
      <c r="E2769" s="2" t="s">
        <v>129</v>
      </c>
      <c r="F2769" s="2">
        <v>0</v>
      </c>
      <c r="G2769" s="2">
        <v>0</v>
      </c>
      <c r="H2769" s="2">
        <v>394798</v>
      </c>
      <c r="I2769" s="2">
        <v>100</v>
      </c>
      <c r="J2769" s="2">
        <v>394798</v>
      </c>
      <c r="K2769" s="2">
        <v>70993</v>
      </c>
      <c r="L2769" s="2">
        <v>120</v>
      </c>
    </row>
    <row r="2770" spans="1:12">
      <c r="A2770" s="2">
        <v>2000</v>
      </c>
      <c r="B2770" s="2">
        <v>4</v>
      </c>
      <c r="C2770" s="2" t="s">
        <v>187</v>
      </c>
      <c r="D2770" s="2" t="s">
        <v>196</v>
      </c>
      <c r="E2770" s="2" t="s">
        <v>130</v>
      </c>
      <c r="F2770" s="2">
        <v>0</v>
      </c>
      <c r="G2770" s="2">
        <v>0</v>
      </c>
      <c r="H2770" s="2">
        <v>1167126</v>
      </c>
      <c r="I2770" s="2">
        <v>462</v>
      </c>
      <c r="J2770" s="2">
        <v>1167126</v>
      </c>
      <c r="K2770" s="2">
        <v>322117</v>
      </c>
      <c r="L2770" s="2">
        <v>550</v>
      </c>
    </row>
    <row r="2771" spans="1:12">
      <c r="A2771" s="2">
        <v>2000</v>
      </c>
      <c r="B2771" s="2">
        <v>4</v>
      </c>
      <c r="C2771" s="2" t="s">
        <v>197</v>
      </c>
      <c r="D2771" s="2" t="s">
        <v>11</v>
      </c>
      <c r="E2771" s="2" t="s">
        <v>131</v>
      </c>
      <c r="F2771" s="2">
        <v>0</v>
      </c>
      <c r="G2771" s="2">
        <v>0</v>
      </c>
      <c r="H2771" s="2">
        <v>3352823</v>
      </c>
      <c r="I2771" s="2">
        <v>558</v>
      </c>
      <c r="J2771" s="2">
        <v>3352823</v>
      </c>
      <c r="K2771" s="2">
        <v>451300</v>
      </c>
      <c r="L2771" s="2">
        <v>708</v>
      </c>
    </row>
    <row r="2772" spans="1:12">
      <c r="A2772" s="2">
        <v>2000</v>
      </c>
      <c r="B2772" s="2">
        <v>4</v>
      </c>
      <c r="C2772" s="2" t="s">
        <v>197</v>
      </c>
      <c r="D2772" s="2" t="s">
        <v>268</v>
      </c>
      <c r="E2772" s="2" t="s">
        <v>288</v>
      </c>
      <c r="F2772" s="2">
        <v>2235043</v>
      </c>
      <c r="G2772" s="2">
        <v>250</v>
      </c>
      <c r="H2772" s="2">
        <v>2026857</v>
      </c>
      <c r="I2772" s="2">
        <v>488</v>
      </c>
      <c r="J2772" s="2">
        <v>4261900</v>
      </c>
      <c r="K2772" s="2">
        <v>442985</v>
      </c>
      <c r="L2772" s="2">
        <v>848</v>
      </c>
    </row>
    <row r="2773" spans="1:12">
      <c r="A2773" s="2">
        <v>2000</v>
      </c>
      <c r="B2773" s="2">
        <v>4</v>
      </c>
      <c r="C2773" s="2" t="s">
        <v>197</v>
      </c>
      <c r="D2773" s="2" t="s">
        <v>268</v>
      </c>
      <c r="E2773" s="2" t="s">
        <v>128</v>
      </c>
      <c r="F2773" s="2">
        <v>0</v>
      </c>
      <c r="G2773" s="2">
        <v>0</v>
      </c>
      <c r="H2773" s="2">
        <v>3872594</v>
      </c>
      <c r="I2773" s="2">
        <v>750</v>
      </c>
      <c r="J2773" s="2">
        <v>3872594</v>
      </c>
      <c r="K2773" s="2">
        <v>404148</v>
      </c>
      <c r="L2773" s="2">
        <v>824</v>
      </c>
    </row>
    <row r="2774" spans="1:12">
      <c r="A2774" s="2">
        <v>2000</v>
      </c>
      <c r="B2774" s="2">
        <v>4</v>
      </c>
      <c r="C2774" s="2" t="s">
        <v>197</v>
      </c>
      <c r="D2774" s="2" t="s">
        <v>269</v>
      </c>
      <c r="E2774" s="2" t="s">
        <v>288</v>
      </c>
      <c r="F2774" s="2">
        <v>45337</v>
      </c>
      <c r="G2774" s="2">
        <v>20</v>
      </c>
      <c r="H2774" s="2">
        <v>0</v>
      </c>
      <c r="I2774" s="2">
        <v>0</v>
      </c>
      <c r="J2774" s="2">
        <v>45337</v>
      </c>
      <c r="K2774" s="2">
        <v>12403</v>
      </c>
      <c r="L2774" s="2">
        <v>34</v>
      </c>
    </row>
    <row r="2775" spans="1:12">
      <c r="A2775" s="2">
        <v>2000</v>
      </c>
      <c r="B2775" s="2">
        <v>4</v>
      </c>
      <c r="C2775" s="2" t="s">
        <v>197</v>
      </c>
      <c r="D2775" s="2" t="s">
        <v>269</v>
      </c>
      <c r="E2775" s="2" t="s">
        <v>132</v>
      </c>
      <c r="F2775" s="2">
        <v>0</v>
      </c>
      <c r="G2775" s="2">
        <v>0</v>
      </c>
      <c r="H2775" s="2">
        <v>281271</v>
      </c>
      <c r="I2775" s="2">
        <v>134</v>
      </c>
      <c r="J2775" s="2">
        <v>281271</v>
      </c>
      <c r="K2775" s="2">
        <v>70664</v>
      </c>
      <c r="L2775" s="2">
        <v>145</v>
      </c>
    </row>
    <row r="2776" spans="1:12">
      <c r="A2776" s="2">
        <v>2000</v>
      </c>
      <c r="B2776" s="2">
        <v>4</v>
      </c>
      <c r="C2776" s="2" t="s">
        <v>197</v>
      </c>
      <c r="D2776" s="2" t="s">
        <v>109</v>
      </c>
      <c r="E2776" s="2" t="s">
        <v>132</v>
      </c>
      <c r="F2776" s="2">
        <v>3804</v>
      </c>
      <c r="G2776" s="2">
        <v>26</v>
      </c>
      <c r="H2776" s="2">
        <v>7322294</v>
      </c>
      <c r="I2776" s="2">
        <v>1363</v>
      </c>
      <c r="J2776" s="2">
        <v>7326098</v>
      </c>
      <c r="K2776" s="2">
        <v>764507</v>
      </c>
      <c r="L2776" s="2">
        <v>1476</v>
      </c>
    </row>
    <row r="2777" spans="1:12">
      <c r="A2777" s="2">
        <v>2000</v>
      </c>
      <c r="B2777" s="2">
        <v>4</v>
      </c>
      <c r="C2777" s="2" t="s">
        <v>197</v>
      </c>
      <c r="D2777" s="2" t="s">
        <v>110</v>
      </c>
      <c r="E2777" s="2" t="s">
        <v>288</v>
      </c>
      <c r="F2777" s="2">
        <v>3682555</v>
      </c>
      <c r="G2777" s="2">
        <v>727</v>
      </c>
      <c r="H2777" s="2">
        <v>88835</v>
      </c>
      <c r="I2777" s="2">
        <v>26</v>
      </c>
      <c r="J2777" s="2">
        <v>3771390</v>
      </c>
      <c r="K2777" s="2">
        <v>504647</v>
      </c>
      <c r="L2777" s="2">
        <v>965</v>
      </c>
    </row>
    <row r="2778" spans="1:12">
      <c r="A2778" s="2">
        <v>2000</v>
      </c>
      <c r="B2778" s="2">
        <v>4</v>
      </c>
      <c r="C2778" s="2" t="s">
        <v>197</v>
      </c>
      <c r="D2778" s="2" t="s">
        <v>110</v>
      </c>
      <c r="E2778" s="2" t="s">
        <v>133</v>
      </c>
      <c r="F2778" s="2">
        <v>6492947</v>
      </c>
      <c r="G2778" s="2">
        <v>1066</v>
      </c>
      <c r="H2778" s="2">
        <v>0</v>
      </c>
      <c r="I2778" s="2">
        <v>1</v>
      </c>
      <c r="J2778" s="2">
        <v>6620307</v>
      </c>
      <c r="K2778" s="2">
        <v>782222</v>
      </c>
      <c r="L2778" s="2">
        <v>1442</v>
      </c>
    </row>
    <row r="2779" spans="1:12">
      <c r="A2779" s="2">
        <v>2001</v>
      </c>
      <c r="B2779" s="2">
        <v>1</v>
      </c>
      <c r="C2779" s="2" t="s">
        <v>277</v>
      </c>
      <c r="D2779" s="2" t="s">
        <v>278</v>
      </c>
      <c r="E2779" s="2" t="s">
        <v>113</v>
      </c>
      <c r="F2779" s="2">
        <v>16174086</v>
      </c>
      <c r="G2779" s="2">
        <v>6618</v>
      </c>
      <c r="H2779" s="2">
        <v>10211504</v>
      </c>
      <c r="I2779" s="2">
        <v>3093</v>
      </c>
      <c r="J2779" s="2">
        <v>27166458</v>
      </c>
      <c r="K2779" s="2">
        <v>7340831</v>
      </c>
      <c r="L2779" s="2">
        <v>12493</v>
      </c>
    </row>
    <row r="2780" spans="1:12">
      <c r="A2780" s="2">
        <v>2001</v>
      </c>
      <c r="B2780" s="2">
        <v>1</v>
      </c>
      <c r="C2780" s="2" t="s">
        <v>277</v>
      </c>
      <c r="D2780" s="2" t="s">
        <v>278</v>
      </c>
      <c r="E2780" s="2" t="s">
        <v>114</v>
      </c>
      <c r="F2780" s="2">
        <v>321972</v>
      </c>
      <c r="G2780" s="2">
        <v>145</v>
      </c>
      <c r="H2780" s="2">
        <v>422337</v>
      </c>
      <c r="I2780" s="2">
        <v>169</v>
      </c>
      <c r="J2780" s="2">
        <v>761069</v>
      </c>
      <c r="K2780" s="2">
        <v>239410</v>
      </c>
      <c r="L2780" s="2">
        <v>427</v>
      </c>
    </row>
    <row r="2781" spans="1:12">
      <c r="A2781" s="2">
        <v>2001</v>
      </c>
      <c r="B2781" s="2">
        <v>1</v>
      </c>
      <c r="C2781" s="2" t="s">
        <v>277</v>
      </c>
      <c r="D2781" s="2" t="s">
        <v>278</v>
      </c>
      <c r="E2781" s="2" t="s">
        <v>115</v>
      </c>
      <c r="F2781" s="2">
        <v>6254851</v>
      </c>
      <c r="G2781" s="2">
        <v>2797</v>
      </c>
      <c r="H2781" s="2">
        <v>2377396</v>
      </c>
      <c r="I2781" s="2">
        <v>985</v>
      </c>
      <c r="J2781" s="2">
        <v>8745363</v>
      </c>
      <c r="K2781" s="2">
        <v>2836689</v>
      </c>
      <c r="L2781" s="2">
        <v>5083</v>
      </c>
    </row>
    <row r="2782" spans="1:12">
      <c r="A2782" s="2">
        <v>2001</v>
      </c>
      <c r="B2782" s="2">
        <v>1</v>
      </c>
      <c r="C2782" s="2" t="s">
        <v>277</v>
      </c>
      <c r="D2782" s="2" t="s">
        <v>278</v>
      </c>
      <c r="E2782" s="2" t="s">
        <v>325</v>
      </c>
      <c r="F2782" s="2">
        <v>18189597</v>
      </c>
      <c r="G2782" s="2">
        <v>5764</v>
      </c>
      <c r="H2782" s="2">
        <v>13389809</v>
      </c>
      <c r="I2782" s="2">
        <v>2978</v>
      </c>
      <c r="J2782" s="2">
        <v>32037867</v>
      </c>
      <c r="K2782" s="2">
        <v>6866458</v>
      </c>
      <c r="L2782" s="2">
        <v>11359</v>
      </c>
    </row>
    <row r="2783" spans="1:12">
      <c r="A2783" s="2">
        <v>2001</v>
      </c>
      <c r="B2783" s="2">
        <v>1</v>
      </c>
      <c r="C2783" s="2" t="s">
        <v>277</v>
      </c>
      <c r="D2783" s="2" t="s">
        <v>279</v>
      </c>
      <c r="E2783" s="2" t="s">
        <v>116</v>
      </c>
      <c r="F2783" s="2">
        <v>1057249</v>
      </c>
      <c r="G2783" s="2">
        <v>226</v>
      </c>
      <c r="H2783" s="2">
        <v>344186</v>
      </c>
      <c r="I2783" s="2">
        <v>157</v>
      </c>
      <c r="J2783" s="2">
        <v>1401435</v>
      </c>
      <c r="K2783" s="2">
        <v>268797</v>
      </c>
      <c r="L2783" s="2">
        <v>465</v>
      </c>
    </row>
    <row r="2784" spans="1:12">
      <c r="A2784" s="2">
        <v>2001</v>
      </c>
      <c r="B2784" s="2">
        <v>1</v>
      </c>
      <c r="C2784" s="2" t="s">
        <v>277</v>
      </c>
      <c r="D2784" s="2" t="s">
        <v>279</v>
      </c>
      <c r="E2784" s="2" t="s">
        <v>117</v>
      </c>
      <c r="F2784" s="2">
        <v>3341886</v>
      </c>
      <c r="G2784" s="2">
        <v>1084</v>
      </c>
      <c r="H2784" s="2">
        <v>2888106</v>
      </c>
      <c r="I2784" s="2">
        <v>967</v>
      </c>
      <c r="J2784" s="2">
        <v>6312446</v>
      </c>
      <c r="K2784" s="2">
        <v>1721423</v>
      </c>
      <c r="L2784" s="2">
        <v>2865</v>
      </c>
    </row>
    <row r="2785" spans="1:12">
      <c r="A2785" s="2">
        <v>2001</v>
      </c>
      <c r="B2785" s="2">
        <v>1</v>
      </c>
      <c r="C2785" s="2" t="s">
        <v>277</v>
      </c>
      <c r="D2785" s="2" t="s">
        <v>279</v>
      </c>
      <c r="E2785" s="2" t="s">
        <v>112</v>
      </c>
      <c r="F2785" s="2">
        <v>14316419</v>
      </c>
      <c r="G2785" s="2">
        <v>3683</v>
      </c>
      <c r="H2785" s="2">
        <v>3681546</v>
      </c>
      <c r="I2785" s="2">
        <v>1468</v>
      </c>
      <c r="J2785" s="2">
        <v>18020243</v>
      </c>
      <c r="K2785" s="2">
        <v>3982825</v>
      </c>
      <c r="L2785" s="2">
        <v>6767</v>
      </c>
    </row>
    <row r="2786" spans="1:12">
      <c r="A2786" s="2">
        <v>2001</v>
      </c>
      <c r="B2786" s="2">
        <v>1</v>
      </c>
      <c r="C2786" s="2" t="s">
        <v>277</v>
      </c>
      <c r="D2786" s="2" t="s">
        <v>279</v>
      </c>
      <c r="E2786" s="2" t="s">
        <v>325</v>
      </c>
      <c r="F2786" s="2">
        <v>10686386</v>
      </c>
      <c r="G2786" s="2">
        <v>3274</v>
      </c>
      <c r="H2786" s="2">
        <v>1277475</v>
      </c>
      <c r="I2786" s="2">
        <v>317</v>
      </c>
      <c r="J2786" s="2">
        <v>11963861</v>
      </c>
      <c r="K2786" s="2">
        <v>2473532</v>
      </c>
      <c r="L2786" s="2">
        <v>4433</v>
      </c>
    </row>
    <row r="2787" spans="1:12">
      <c r="A2787" s="2">
        <v>2001</v>
      </c>
      <c r="B2787" s="2">
        <v>1</v>
      </c>
      <c r="C2787" s="2" t="s">
        <v>277</v>
      </c>
      <c r="D2787" s="2" t="s">
        <v>280</v>
      </c>
      <c r="E2787" s="2" t="s">
        <v>112</v>
      </c>
      <c r="F2787" s="2">
        <v>75031</v>
      </c>
      <c r="G2787" s="2">
        <v>140</v>
      </c>
      <c r="H2787" s="2">
        <v>346562</v>
      </c>
      <c r="I2787" s="2">
        <v>342</v>
      </c>
      <c r="J2787" s="2">
        <v>483297</v>
      </c>
      <c r="K2787" s="2">
        <v>551398</v>
      </c>
      <c r="L2787" s="2">
        <v>1198</v>
      </c>
    </row>
    <row r="2788" spans="1:12">
      <c r="A2788" s="2">
        <v>2001</v>
      </c>
      <c r="B2788" s="2">
        <v>1</v>
      </c>
      <c r="C2788" s="2" t="s">
        <v>277</v>
      </c>
      <c r="D2788" s="2" t="s">
        <v>281</v>
      </c>
      <c r="E2788" s="2" t="s">
        <v>287</v>
      </c>
      <c r="F2788" s="2">
        <v>3871846</v>
      </c>
      <c r="G2788" s="2">
        <v>2020</v>
      </c>
      <c r="H2788" s="2">
        <v>946639</v>
      </c>
      <c r="I2788" s="2">
        <v>442</v>
      </c>
      <c r="J2788" s="2">
        <v>4843079</v>
      </c>
      <c r="K2788" s="2">
        <v>1819428</v>
      </c>
      <c r="L2788" s="2">
        <v>3341</v>
      </c>
    </row>
    <row r="2789" spans="1:12">
      <c r="A2789" s="2">
        <v>2001</v>
      </c>
      <c r="B2789" s="2">
        <v>1</v>
      </c>
      <c r="C2789" s="2" t="s">
        <v>277</v>
      </c>
      <c r="D2789" s="2" t="s">
        <v>281</v>
      </c>
      <c r="E2789" s="2" t="s">
        <v>114</v>
      </c>
      <c r="F2789" s="2">
        <v>0</v>
      </c>
      <c r="G2789" s="2">
        <v>0</v>
      </c>
      <c r="H2789" s="2">
        <v>0</v>
      </c>
      <c r="I2789" s="2">
        <v>1</v>
      </c>
      <c r="J2789" s="2">
        <v>0</v>
      </c>
      <c r="K2789" s="2">
        <v>590</v>
      </c>
      <c r="L2789" s="2">
        <v>1</v>
      </c>
    </row>
    <row r="2790" spans="1:12">
      <c r="A2790" s="2">
        <v>2001</v>
      </c>
      <c r="B2790" s="2">
        <v>1</v>
      </c>
      <c r="C2790" s="2" t="s">
        <v>328</v>
      </c>
      <c r="D2790" s="2" t="s">
        <v>173</v>
      </c>
      <c r="E2790" s="2" t="s">
        <v>119</v>
      </c>
      <c r="F2790" s="2">
        <v>0</v>
      </c>
      <c r="G2790" s="2">
        <v>3</v>
      </c>
      <c r="H2790" s="2">
        <v>3842</v>
      </c>
      <c r="I2790" s="2">
        <v>3</v>
      </c>
      <c r="J2790" s="2">
        <v>4099</v>
      </c>
      <c r="K2790" s="2">
        <v>3807</v>
      </c>
      <c r="L2790" s="2">
        <v>11</v>
      </c>
    </row>
    <row r="2791" spans="1:12">
      <c r="A2791" s="2">
        <v>2001</v>
      </c>
      <c r="B2791" s="2">
        <v>1</v>
      </c>
      <c r="C2791" s="2" t="s">
        <v>328</v>
      </c>
      <c r="D2791" s="2" t="s">
        <v>173</v>
      </c>
      <c r="E2791" s="2" t="s">
        <v>137</v>
      </c>
      <c r="F2791" s="2">
        <v>0</v>
      </c>
      <c r="G2791" s="2">
        <v>0</v>
      </c>
      <c r="H2791" s="2">
        <v>184316</v>
      </c>
      <c r="I2791" s="2">
        <v>89</v>
      </c>
      <c r="J2791" s="2">
        <v>184316</v>
      </c>
      <c r="K2791" s="2">
        <v>59952</v>
      </c>
      <c r="L2791" s="2">
        <v>120</v>
      </c>
    </row>
    <row r="2792" spans="1:12">
      <c r="A2792" s="2">
        <v>2001</v>
      </c>
      <c r="B2792" s="2">
        <v>1</v>
      </c>
      <c r="C2792" s="2" t="s">
        <v>328</v>
      </c>
      <c r="D2792" s="2" t="s">
        <v>181</v>
      </c>
      <c r="E2792" s="2" t="s">
        <v>120</v>
      </c>
      <c r="F2792" s="2">
        <v>0</v>
      </c>
      <c r="G2792" s="2">
        <v>0</v>
      </c>
      <c r="H2792" s="2">
        <v>924153</v>
      </c>
      <c r="I2792" s="2">
        <v>159</v>
      </c>
      <c r="J2792" s="2">
        <v>924153</v>
      </c>
      <c r="K2792" s="2">
        <v>94280</v>
      </c>
      <c r="L2792" s="2">
        <v>174</v>
      </c>
    </row>
    <row r="2793" spans="1:12">
      <c r="A2793" s="2">
        <v>2001</v>
      </c>
      <c r="B2793" s="2">
        <v>1</v>
      </c>
      <c r="C2793" s="2" t="s">
        <v>328</v>
      </c>
      <c r="D2793" s="2" t="s">
        <v>181</v>
      </c>
      <c r="E2793" s="2" t="s">
        <v>286</v>
      </c>
      <c r="F2793" s="2">
        <v>0</v>
      </c>
      <c r="G2793" s="2">
        <v>0</v>
      </c>
      <c r="H2793" s="2">
        <v>10515848</v>
      </c>
      <c r="I2793" s="2">
        <v>2283</v>
      </c>
      <c r="J2793" s="2">
        <v>10515848</v>
      </c>
      <c r="K2793" s="2">
        <v>1279177</v>
      </c>
      <c r="L2793" s="2">
        <v>2458</v>
      </c>
    </row>
    <row r="2794" spans="1:12">
      <c r="A2794" s="2">
        <v>2001</v>
      </c>
      <c r="B2794" s="2">
        <v>1</v>
      </c>
      <c r="C2794" s="2" t="s">
        <v>182</v>
      </c>
      <c r="D2794" s="2" t="s">
        <v>183</v>
      </c>
      <c r="E2794" s="2" t="s">
        <v>121</v>
      </c>
      <c r="F2794" s="2">
        <v>7866573</v>
      </c>
      <c r="G2794" s="2">
        <v>2441</v>
      </c>
      <c r="H2794" s="2">
        <v>1215529</v>
      </c>
      <c r="I2794" s="2">
        <v>326</v>
      </c>
      <c r="J2794" s="2">
        <v>9082102</v>
      </c>
      <c r="K2794" s="2">
        <v>2075103</v>
      </c>
      <c r="L2794" s="2">
        <v>3475</v>
      </c>
    </row>
    <row r="2795" spans="1:12">
      <c r="A2795" s="2">
        <v>2001</v>
      </c>
      <c r="B2795" s="2">
        <v>1</v>
      </c>
      <c r="C2795" s="2" t="s">
        <v>182</v>
      </c>
      <c r="D2795" s="2" t="s">
        <v>183</v>
      </c>
      <c r="E2795" s="2" t="s">
        <v>289</v>
      </c>
      <c r="F2795" s="2">
        <v>1578890</v>
      </c>
      <c r="G2795" s="2">
        <v>571</v>
      </c>
      <c r="H2795" s="2">
        <v>7340587</v>
      </c>
      <c r="I2795" s="2">
        <v>1366</v>
      </c>
      <c r="J2795" s="2">
        <v>8919477</v>
      </c>
      <c r="K2795" s="2">
        <v>1577016</v>
      </c>
      <c r="L2795" s="2">
        <v>2396</v>
      </c>
    </row>
    <row r="2796" spans="1:12">
      <c r="A2796" s="2">
        <v>2001</v>
      </c>
      <c r="B2796" s="2">
        <v>1</v>
      </c>
      <c r="C2796" s="2" t="s">
        <v>182</v>
      </c>
      <c r="D2796" s="2" t="s">
        <v>183</v>
      </c>
      <c r="E2796" s="2" t="s">
        <v>113</v>
      </c>
      <c r="F2796" s="2">
        <v>5323069</v>
      </c>
      <c r="G2796" s="2">
        <v>1505</v>
      </c>
      <c r="H2796" s="2">
        <v>1193671</v>
      </c>
      <c r="I2796" s="2">
        <v>349</v>
      </c>
      <c r="J2796" s="2">
        <v>6540178</v>
      </c>
      <c r="K2796" s="2">
        <v>1460246</v>
      </c>
      <c r="L2796" s="2">
        <v>2320</v>
      </c>
    </row>
    <row r="2797" spans="1:12">
      <c r="A2797" s="2">
        <v>2001</v>
      </c>
      <c r="B2797" s="2">
        <v>1</v>
      </c>
      <c r="C2797" s="2" t="s">
        <v>182</v>
      </c>
      <c r="D2797" s="2" t="s">
        <v>184</v>
      </c>
      <c r="E2797" s="2" t="s">
        <v>123</v>
      </c>
      <c r="F2797" s="2">
        <v>0</v>
      </c>
      <c r="G2797" s="2">
        <v>0</v>
      </c>
      <c r="H2797" s="2">
        <v>53734</v>
      </c>
      <c r="I2797" s="2">
        <v>9</v>
      </c>
      <c r="J2797" s="2">
        <v>53734</v>
      </c>
      <c r="K2797" s="2">
        <v>4316</v>
      </c>
      <c r="L2797" s="2">
        <v>9</v>
      </c>
    </row>
    <row r="2798" spans="1:12">
      <c r="A2798" s="2">
        <v>2001</v>
      </c>
      <c r="B2798" s="2">
        <v>1</v>
      </c>
      <c r="C2798" s="2" t="s">
        <v>182</v>
      </c>
      <c r="D2798" s="2" t="s">
        <v>184</v>
      </c>
      <c r="E2798" s="2" t="s">
        <v>124</v>
      </c>
      <c r="F2798" s="2">
        <v>0</v>
      </c>
      <c r="G2798" s="2">
        <v>0</v>
      </c>
      <c r="H2798" s="2">
        <v>132848</v>
      </c>
      <c r="I2798" s="2">
        <v>47</v>
      </c>
      <c r="J2798" s="2">
        <v>132848</v>
      </c>
      <c r="K2798" s="2">
        <v>28546</v>
      </c>
      <c r="L2798" s="2">
        <v>47</v>
      </c>
    </row>
    <row r="2799" spans="1:12">
      <c r="A2799" s="2">
        <v>2001</v>
      </c>
      <c r="B2799" s="2">
        <v>1</v>
      </c>
      <c r="C2799" s="2" t="s">
        <v>182</v>
      </c>
      <c r="D2799" s="2" t="s">
        <v>184</v>
      </c>
      <c r="E2799" s="2" t="s">
        <v>125</v>
      </c>
      <c r="F2799" s="2">
        <v>91470</v>
      </c>
      <c r="G2799" s="2">
        <v>26</v>
      </c>
      <c r="H2799" s="2">
        <v>334260</v>
      </c>
      <c r="I2799" s="2">
        <v>105</v>
      </c>
      <c r="J2799" s="2">
        <v>425730</v>
      </c>
      <c r="K2799" s="2">
        <v>94846</v>
      </c>
      <c r="L2799" s="2">
        <v>146</v>
      </c>
    </row>
    <row r="2800" spans="1:12">
      <c r="A2800" s="2">
        <v>2001</v>
      </c>
      <c r="B2800" s="2">
        <v>1</v>
      </c>
      <c r="C2800" s="2" t="s">
        <v>190</v>
      </c>
      <c r="D2800" s="2" t="s">
        <v>191</v>
      </c>
      <c r="E2800" s="2" t="s">
        <v>126</v>
      </c>
      <c r="F2800" s="2">
        <v>0</v>
      </c>
      <c r="G2800" s="2">
        <v>0</v>
      </c>
      <c r="H2800" s="2">
        <v>91246</v>
      </c>
      <c r="I2800" s="2">
        <v>10</v>
      </c>
      <c r="J2800" s="2">
        <v>91246</v>
      </c>
      <c r="K2800" s="2">
        <v>6393</v>
      </c>
      <c r="L2800" s="2">
        <v>12</v>
      </c>
    </row>
    <row r="2801" spans="1:12">
      <c r="A2801" s="2">
        <v>2001</v>
      </c>
      <c r="B2801" s="2">
        <v>1</v>
      </c>
      <c r="C2801" s="2" t="s">
        <v>190</v>
      </c>
      <c r="D2801" s="2" t="s">
        <v>191</v>
      </c>
      <c r="E2801" s="2" t="s">
        <v>127</v>
      </c>
      <c r="F2801" s="2">
        <v>0</v>
      </c>
      <c r="G2801" s="2">
        <v>0</v>
      </c>
      <c r="H2801" s="2">
        <v>7854589</v>
      </c>
      <c r="I2801" s="2">
        <v>853</v>
      </c>
      <c r="J2801" s="2">
        <v>7854589</v>
      </c>
      <c r="K2801" s="2">
        <v>450007</v>
      </c>
      <c r="L2801" s="2">
        <v>879</v>
      </c>
    </row>
    <row r="2802" spans="1:12">
      <c r="A2802" s="2">
        <v>2001</v>
      </c>
      <c r="B2802" s="2">
        <v>1</v>
      </c>
      <c r="C2802" s="2" t="s">
        <v>190</v>
      </c>
      <c r="D2802" s="2" t="s">
        <v>186</v>
      </c>
      <c r="E2802" s="2" t="s">
        <v>126</v>
      </c>
      <c r="F2802" s="2">
        <v>0</v>
      </c>
      <c r="G2802" s="2">
        <v>0</v>
      </c>
      <c r="H2802" s="2">
        <v>9633440</v>
      </c>
      <c r="I2802" s="2">
        <v>692</v>
      </c>
      <c r="J2802" s="2">
        <v>9633440</v>
      </c>
      <c r="K2802" s="2">
        <v>396357</v>
      </c>
      <c r="L2802" s="2">
        <v>831</v>
      </c>
    </row>
    <row r="2803" spans="1:12">
      <c r="A2803" s="2">
        <v>2001</v>
      </c>
      <c r="B2803" s="2">
        <v>1</v>
      </c>
      <c r="C2803" s="2" t="s">
        <v>190</v>
      </c>
      <c r="D2803" s="2" t="s">
        <v>186</v>
      </c>
      <c r="E2803" s="2" t="s">
        <v>128</v>
      </c>
      <c r="F2803" s="2">
        <v>0</v>
      </c>
      <c r="G2803" s="2">
        <v>0</v>
      </c>
      <c r="H2803" s="2">
        <v>85357202</v>
      </c>
      <c r="I2803" s="2">
        <v>3025</v>
      </c>
      <c r="J2803" s="2">
        <v>85357202</v>
      </c>
      <c r="K2803" s="2">
        <v>1810219</v>
      </c>
      <c r="L2803" s="2">
        <v>3358</v>
      </c>
    </row>
    <row r="2804" spans="1:12">
      <c r="A2804" s="2">
        <v>2001</v>
      </c>
      <c r="B2804" s="2">
        <v>1</v>
      </c>
      <c r="C2804" s="2" t="s">
        <v>187</v>
      </c>
      <c r="D2804" s="2" t="s">
        <v>195</v>
      </c>
      <c r="E2804" s="2" t="s">
        <v>129</v>
      </c>
      <c r="F2804" s="2">
        <v>0</v>
      </c>
      <c r="G2804" s="2">
        <v>0</v>
      </c>
      <c r="H2804" s="2">
        <v>400377</v>
      </c>
      <c r="I2804" s="2">
        <v>99</v>
      </c>
      <c r="J2804" s="2">
        <v>400377</v>
      </c>
      <c r="K2804" s="2">
        <v>61737</v>
      </c>
      <c r="L2804" s="2">
        <v>121</v>
      </c>
    </row>
    <row r="2805" spans="1:12">
      <c r="A2805" s="2">
        <v>2001</v>
      </c>
      <c r="B2805" s="2">
        <v>1</v>
      </c>
      <c r="C2805" s="2" t="s">
        <v>187</v>
      </c>
      <c r="D2805" s="2" t="s">
        <v>196</v>
      </c>
      <c r="E2805" s="2" t="s">
        <v>130</v>
      </c>
      <c r="F2805" s="2">
        <v>0</v>
      </c>
      <c r="G2805" s="2">
        <v>0</v>
      </c>
      <c r="H2805" s="2">
        <v>1388715</v>
      </c>
      <c r="I2805" s="2">
        <v>450</v>
      </c>
      <c r="J2805" s="2">
        <v>1388715</v>
      </c>
      <c r="K2805" s="2">
        <v>301692</v>
      </c>
      <c r="L2805" s="2">
        <v>542</v>
      </c>
    </row>
    <row r="2806" spans="1:12">
      <c r="A2806" s="2">
        <v>2001</v>
      </c>
      <c r="B2806" s="2">
        <v>1</v>
      </c>
      <c r="C2806" s="2" t="s">
        <v>197</v>
      </c>
      <c r="D2806" s="2" t="s">
        <v>11</v>
      </c>
      <c r="E2806" s="2" t="s">
        <v>131</v>
      </c>
      <c r="F2806" s="2">
        <v>0</v>
      </c>
      <c r="G2806" s="2">
        <v>0</v>
      </c>
      <c r="H2806" s="2">
        <v>3747995</v>
      </c>
      <c r="I2806" s="2">
        <v>553</v>
      </c>
      <c r="J2806" s="2">
        <v>3747995</v>
      </c>
      <c r="K2806" s="2">
        <v>458355</v>
      </c>
      <c r="L2806" s="2">
        <v>704</v>
      </c>
    </row>
    <row r="2807" spans="1:12">
      <c r="A2807" s="2">
        <v>2001</v>
      </c>
      <c r="B2807" s="2">
        <v>1</v>
      </c>
      <c r="C2807" s="2" t="s">
        <v>197</v>
      </c>
      <c r="D2807" s="2" t="s">
        <v>268</v>
      </c>
      <c r="E2807" s="2" t="s">
        <v>288</v>
      </c>
      <c r="F2807" s="2">
        <v>1454556</v>
      </c>
      <c r="G2807" s="2">
        <v>244</v>
      </c>
      <c r="H2807" s="2">
        <v>2323100</v>
      </c>
      <c r="I2807" s="2">
        <v>468</v>
      </c>
      <c r="J2807" s="2">
        <v>3777656</v>
      </c>
      <c r="K2807" s="2">
        <v>451065</v>
      </c>
      <c r="L2807" s="2">
        <v>845</v>
      </c>
    </row>
    <row r="2808" spans="1:12">
      <c r="A2808" s="2">
        <v>2001</v>
      </c>
      <c r="B2808" s="2">
        <v>1</v>
      </c>
      <c r="C2808" s="2" t="s">
        <v>197</v>
      </c>
      <c r="D2808" s="2" t="s">
        <v>268</v>
      </c>
      <c r="E2808" s="2" t="s">
        <v>128</v>
      </c>
      <c r="F2808" s="2">
        <v>0</v>
      </c>
      <c r="G2808" s="2">
        <v>0</v>
      </c>
      <c r="H2808" s="2">
        <v>3853968</v>
      </c>
      <c r="I2808" s="2">
        <v>760</v>
      </c>
      <c r="J2808" s="2">
        <v>3853968</v>
      </c>
      <c r="K2808" s="2">
        <v>436144</v>
      </c>
      <c r="L2808" s="2">
        <v>829</v>
      </c>
    </row>
    <row r="2809" spans="1:12">
      <c r="A2809" s="2">
        <v>2001</v>
      </c>
      <c r="B2809" s="2">
        <v>1</v>
      </c>
      <c r="C2809" s="2" t="s">
        <v>197</v>
      </c>
      <c r="D2809" s="2" t="s">
        <v>269</v>
      </c>
      <c r="E2809" s="2" t="s">
        <v>288</v>
      </c>
      <c r="F2809" s="2">
        <v>562</v>
      </c>
      <c r="G2809" s="2">
        <v>1</v>
      </c>
      <c r="H2809" s="2">
        <v>0</v>
      </c>
      <c r="I2809" s="2">
        <v>0</v>
      </c>
      <c r="J2809" s="2">
        <v>562</v>
      </c>
      <c r="K2809" s="2">
        <v>3099</v>
      </c>
      <c r="L2809" s="2">
        <v>6</v>
      </c>
    </row>
    <row r="2810" spans="1:12">
      <c r="A2810" s="2">
        <v>2001</v>
      </c>
      <c r="B2810" s="2">
        <v>1</v>
      </c>
      <c r="C2810" s="2" t="s">
        <v>197</v>
      </c>
      <c r="D2810" s="2" t="s">
        <v>269</v>
      </c>
      <c r="E2810" s="2" t="s">
        <v>132</v>
      </c>
      <c r="F2810" s="2">
        <v>0</v>
      </c>
      <c r="G2810" s="2">
        <v>0</v>
      </c>
      <c r="H2810" s="2">
        <v>332864</v>
      </c>
      <c r="I2810" s="2">
        <v>128</v>
      </c>
      <c r="J2810" s="2">
        <v>332864</v>
      </c>
      <c r="K2810" s="2">
        <v>70643</v>
      </c>
      <c r="L2810" s="2">
        <v>138</v>
      </c>
    </row>
    <row r="2811" spans="1:12">
      <c r="A2811" s="2">
        <v>2001</v>
      </c>
      <c r="B2811" s="2">
        <v>1</v>
      </c>
      <c r="C2811" s="2" t="s">
        <v>197</v>
      </c>
      <c r="D2811" s="2" t="s">
        <v>109</v>
      </c>
      <c r="E2811" s="2" t="s">
        <v>132</v>
      </c>
      <c r="F2811" s="2">
        <v>43192</v>
      </c>
      <c r="G2811" s="2">
        <v>59</v>
      </c>
      <c r="H2811" s="2">
        <v>7190490</v>
      </c>
      <c r="I2811" s="2">
        <v>1335</v>
      </c>
      <c r="J2811" s="2">
        <v>7233682</v>
      </c>
      <c r="K2811" s="2">
        <v>812639</v>
      </c>
      <c r="L2811" s="2">
        <v>1523</v>
      </c>
    </row>
    <row r="2812" spans="1:12">
      <c r="A2812" s="2">
        <v>2001</v>
      </c>
      <c r="B2812" s="2">
        <v>1</v>
      </c>
      <c r="C2812" s="2" t="s">
        <v>197</v>
      </c>
      <c r="D2812" s="2" t="s">
        <v>110</v>
      </c>
      <c r="E2812" s="2" t="s">
        <v>288</v>
      </c>
      <c r="F2812" s="2">
        <v>4121134</v>
      </c>
      <c r="G2812" s="2">
        <v>744</v>
      </c>
      <c r="H2812" s="2">
        <v>102599</v>
      </c>
      <c r="I2812" s="2">
        <v>24</v>
      </c>
      <c r="J2812" s="2">
        <v>4223733</v>
      </c>
      <c r="K2812" s="2">
        <v>545155</v>
      </c>
      <c r="L2812" s="2">
        <v>985</v>
      </c>
    </row>
    <row r="2813" spans="1:12">
      <c r="A2813" s="2">
        <v>2001</v>
      </c>
      <c r="B2813" s="2">
        <v>1</v>
      </c>
      <c r="C2813" s="2" t="s">
        <v>197</v>
      </c>
      <c r="D2813" s="2" t="s">
        <v>110</v>
      </c>
      <c r="E2813" s="2" t="s">
        <v>133</v>
      </c>
      <c r="F2813" s="2">
        <v>7409411</v>
      </c>
      <c r="G2813" s="2">
        <v>1093</v>
      </c>
      <c r="H2813" s="2">
        <v>0</v>
      </c>
      <c r="I2813" s="2">
        <v>0</v>
      </c>
      <c r="J2813" s="2">
        <v>7409411</v>
      </c>
      <c r="K2813" s="2">
        <v>761500</v>
      </c>
      <c r="L2813" s="2">
        <v>1402</v>
      </c>
    </row>
    <row r="2814" spans="1:12">
      <c r="A2814" s="2">
        <v>2001</v>
      </c>
      <c r="B2814" s="2">
        <v>2</v>
      </c>
      <c r="C2814" s="2" t="s">
        <v>277</v>
      </c>
      <c r="D2814" s="2" t="s">
        <v>278</v>
      </c>
      <c r="E2814" s="2" t="s">
        <v>113</v>
      </c>
      <c r="F2814" s="2">
        <v>15790771</v>
      </c>
      <c r="G2814" s="2">
        <v>6952</v>
      </c>
      <c r="H2814" s="2">
        <v>11036098</v>
      </c>
      <c r="I2814" s="2">
        <v>3360</v>
      </c>
      <c r="J2814" s="2">
        <v>27524853</v>
      </c>
      <c r="K2814" s="2">
        <v>7775376</v>
      </c>
      <c r="L2814" s="2">
        <v>13218</v>
      </c>
    </row>
    <row r="2815" spans="1:12">
      <c r="A2815" s="2">
        <v>2001</v>
      </c>
      <c r="B2815" s="2">
        <v>2</v>
      </c>
      <c r="C2815" s="2" t="s">
        <v>277</v>
      </c>
      <c r="D2815" s="2" t="s">
        <v>278</v>
      </c>
      <c r="E2815" s="2" t="s">
        <v>114</v>
      </c>
      <c r="F2815" s="2">
        <v>350810</v>
      </c>
      <c r="G2815" s="2">
        <v>163</v>
      </c>
      <c r="H2815" s="2">
        <v>445447</v>
      </c>
      <c r="I2815" s="2">
        <v>203</v>
      </c>
      <c r="J2815" s="2">
        <v>827002</v>
      </c>
      <c r="K2815" s="2">
        <v>270677</v>
      </c>
      <c r="L2815" s="2">
        <v>481</v>
      </c>
    </row>
    <row r="2816" spans="1:12">
      <c r="A2816" s="2">
        <v>2001</v>
      </c>
      <c r="B2816" s="2">
        <v>2</v>
      </c>
      <c r="C2816" s="2" t="s">
        <v>277</v>
      </c>
      <c r="D2816" s="2" t="s">
        <v>278</v>
      </c>
      <c r="E2816" s="2" t="s">
        <v>115</v>
      </c>
      <c r="F2816" s="2">
        <v>5912371</v>
      </c>
      <c r="G2816" s="2">
        <v>2950</v>
      </c>
      <c r="H2816" s="2">
        <v>2404488</v>
      </c>
      <c r="I2816" s="2">
        <v>965</v>
      </c>
      <c r="J2816" s="2">
        <v>8451399</v>
      </c>
      <c r="K2816" s="2">
        <v>2939910</v>
      </c>
      <c r="L2816" s="2">
        <v>5197</v>
      </c>
    </row>
    <row r="2817" spans="1:12">
      <c r="A2817" s="2">
        <v>2001</v>
      </c>
      <c r="B2817" s="2">
        <v>2</v>
      </c>
      <c r="C2817" s="2" t="s">
        <v>277</v>
      </c>
      <c r="D2817" s="2" t="s">
        <v>278</v>
      </c>
      <c r="E2817" s="2" t="s">
        <v>325</v>
      </c>
      <c r="F2817" s="2">
        <v>17073260</v>
      </c>
      <c r="G2817" s="2">
        <v>6232</v>
      </c>
      <c r="H2817" s="2">
        <v>14064537</v>
      </c>
      <c r="I2817" s="2">
        <v>3177</v>
      </c>
      <c r="J2817" s="2">
        <v>31631857</v>
      </c>
      <c r="K2817" s="2">
        <v>6935305</v>
      </c>
      <c r="L2817" s="2">
        <v>12127</v>
      </c>
    </row>
    <row r="2818" spans="1:12">
      <c r="A2818" s="2">
        <v>2001</v>
      </c>
      <c r="B2818" s="2">
        <v>2</v>
      </c>
      <c r="C2818" s="2" t="s">
        <v>277</v>
      </c>
      <c r="D2818" s="2" t="s">
        <v>279</v>
      </c>
      <c r="E2818" s="2" t="s">
        <v>116</v>
      </c>
      <c r="F2818" s="2">
        <v>648068</v>
      </c>
      <c r="G2818" s="2">
        <v>227</v>
      </c>
      <c r="H2818" s="2">
        <v>309296</v>
      </c>
      <c r="I2818" s="2">
        <v>168</v>
      </c>
      <c r="J2818" s="2">
        <v>957364</v>
      </c>
      <c r="K2818" s="2">
        <v>269571</v>
      </c>
      <c r="L2818" s="2">
        <v>485</v>
      </c>
    </row>
    <row r="2819" spans="1:12">
      <c r="A2819" s="2">
        <v>2001</v>
      </c>
      <c r="B2819" s="2">
        <v>2</v>
      </c>
      <c r="C2819" s="2" t="s">
        <v>277</v>
      </c>
      <c r="D2819" s="2" t="s">
        <v>279</v>
      </c>
      <c r="E2819" s="2" t="s">
        <v>117</v>
      </c>
      <c r="F2819" s="2">
        <v>3394820</v>
      </c>
      <c r="G2819" s="2">
        <v>1157</v>
      </c>
      <c r="H2819" s="2">
        <v>2705520</v>
      </c>
      <c r="I2819" s="2">
        <v>970</v>
      </c>
      <c r="J2819" s="2">
        <v>6181300</v>
      </c>
      <c r="K2819" s="2">
        <v>1655617</v>
      </c>
      <c r="L2819" s="2">
        <v>2920</v>
      </c>
    </row>
    <row r="2820" spans="1:12">
      <c r="A2820" s="2">
        <v>2001</v>
      </c>
      <c r="B2820" s="2">
        <v>2</v>
      </c>
      <c r="C2820" s="2" t="s">
        <v>277</v>
      </c>
      <c r="D2820" s="2" t="s">
        <v>279</v>
      </c>
      <c r="E2820" s="2" t="s">
        <v>112</v>
      </c>
      <c r="F2820" s="2">
        <v>13901473</v>
      </c>
      <c r="G2820" s="2">
        <v>3786</v>
      </c>
      <c r="H2820" s="2">
        <v>3773255</v>
      </c>
      <c r="I2820" s="2">
        <v>1551</v>
      </c>
      <c r="J2820" s="2">
        <v>17712235</v>
      </c>
      <c r="K2820" s="2">
        <v>3996394</v>
      </c>
      <c r="L2820" s="2">
        <v>6986</v>
      </c>
    </row>
    <row r="2821" spans="1:12">
      <c r="A2821" s="2">
        <v>2001</v>
      </c>
      <c r="B2821" s="2">
        <v>2</v>
      </c>
      <c r="C2821" s="2" t="s">
        <v>277</v>
      </c>
      <c r="D2821" s="2" t="s">
        <v>279</v>
      </c>
      <c r="E2821" s="2" t="s">
        <v>325</v>
      </c>
      <c r="F2821" s="2">
        <v>9639542</v>
      </c>
      <c r="G2821" s="2">
        <v>3239</v>
      </c>
      <c r="H2821" s="2">
        <v>1366758</v>
      </c>
      <c r="I2821" s="2">
        <v>333</v>
      </c>
      <c r="J2821" s="2">
        <v>11006300</v>
      </c>
      <c r="K2821" s="2">
        <v>2354226</v>
      </c>
      <c r="L2821" s="2">
        <v>4422</v>
      </c>
    </row>
    <row r="2822" spans="1:12">
      <c r="A2822" s="2">
        <v>2001</v>
      </c>
      <c r="B2822" s="2">
        <v>2</v>
      </c>
      <c r="C2822" s="2" t="s">
        <v>277</v>
      </c>
      <c r="D2822" s="2" t="s">
        <v>280</v>
      </c>
      <c r="E2822" s="2" t="s">
        <v>112</v>
      </c>
      <c r="F2822" s="2">
        <v>98332</v>
      </c>
      <c r="G2822" s="2">
        <v>97</v>
      </c>
      <c r="H2822" s="2">
        <v>245663</v>
      </c>
      <c r="I2822" s="2">
        <v>276</v>
      </c>
      <c r="J2822" s="2">
        <v>442677</v>
      </c>
      <c r="K2822" s="2">
        <v>522625</v>
      </c>
      <c r="L2822" s="2">
        <v>1030</v>
      </c>
    </row>
    <row r="2823" spans="1:12">
      <c r="A2823" s="2">
        <v>2001</v>
      </c>
      <c r="B2823" s="2">
        <v>2</v>
      </c>
      <c r="C2823" s="2" t="s">
        <v>277</v>
      </c>
      <c r="D2823" s="2" t="s">
        <v>281</v>
      </c>
      <c r="E2823" s="2" t="s">
        <v>287</v>
      </c>
      <c r="F2823" s="2">
        <v>3972353</v>
      </c>
      <c r="G2823" s="2">
        <v>2013</v>
      </c>
      <c r="H2823" s="2">
        <v>1064784</v>
      </c>
      <c r="I2823" s="2">
        <v>466</v>
      </c>
      <c r="J2823" s="2">
        <v>5054048</v>
      </c>
      <c r="K2823" s="2">
        <v>1866102</v>
      </c>
      <c r="L2823" s="2">
        <v>3327</v>
      </c>
    </row>
    <row r="2824" spans="1:12">
      <c r="A2824" s="2">
        <v>2001</v>
      </c>
      <c r="B2824" s="2">
        <v>2</v>
      </c>
      <c r="C2824" s="2" t="s">
        <v>277</v>
      </c>
      <c r="D2824" s="2" t="s">
        <v>281</v>
      </c>
      <c r="E2824" s="2" t="s">
        <v>114</v>
      </c>
      <c r="F2824" s="2">
        <v>0</v>
      </c>
      <c r="G2824" s="2">
        <v>0</v>
      </c>
      <c r="H2824" s="2">
        <v>0</v>
      </c>
      <c r="I2824" s="2">
        <v>1</v>
      </c>
      <c r="J2824" s="2">
        <v>0</v>
      </c>
      <c r="K2824" s="2">
        <v>1316</v>
      </c>
      <c r="L2824" s="2">
        <v>2</v>
      </c>
    </row>
    <row r="2825" spans="1:12">
      <c r="A2825" s="2">
        <v>2001</v>
      </c>
      <c r="B2825" s="2">
        <v>2</v>
      </c>
      <c r="C2825" s="2" t="s">
        <v>328</v>
      </c>
      <c r="D2825" s="2" t="s">
        <v>173</v>
      </c>
      <c r="E2825" s="2" t="s">
        <v>119</v>
      </c>
      <c r="F2825" s="2">
        <v>0</v>
      </c>
      <c r="G2825" s="2">
        <v>7</v>
      </c>
      <c r="H2825" s="2">
        <v>4127</v>
      </c>
      <c r="I2825" s="2">
        <v>5</v>
      </c>
      <c r="J2825" s="2">
        <v>5630</v>
      </c>
      <c r="K2825" s="2">
        <v>6676</v>
      </c>
      <c r="L2825" s="2">
        <v>15</v>
      </c>
    </row>
    <row r="2826" spans="1:12">
      <c r="A2826" s="2">
        <v>2001</v>
      </c>
      <c r="B2826" s="2">
        <v>2</v>
      </c>
      <c r="C2826" s="2" t="s">
        <v>328</v>
      </c>
      <c r="D2826" s="2" t="s">
        <v>173</v>
      </c>
      <c r="E2826" s="2" t="s">
        <v>137</v>
      </c>
      <c r="F2826" s="2">
        <v>0</v>
      </c>
      <c r="G2826" s="2">
        <v>0</v>
      </c>
      <c r="H2826" s="2">
        <v>150021</v>
      </c>
      <c r="I2826" s="2">
        <v>101</v>
      </c>
      <c r="J2826" s="2">
        <v>150021</v>
      </c>
      <c r="K2826" s="2">
        <v>63678</v>
      </c>
      <c r="L2826" s="2">
        <v>133</v>
      </c>
    </row>
    <row r="2827" spans="1:12">
      <c r="A2827" s="2">
        <v>2001</v>
      </c>
      <c r="B2827" s="2">
        <v>2</v>
      </c>
      <c r="C2827" s="2" t="s">
        <v>328</v>
      </c>
      <c r="D2827" s="2" t="s">
        <v>181</v>
      </c>
      <c r="E2827" s="2" t="s">
        <v>120</v>
      </c>
      <c r="F2827" s="2">
        <v>0</v>
      </c>
      <c r="G2827" s="2">
        <v>0</v>
      </c>
      <c r="H2827" s="2">
        <v>836475</v>
      </c>
      <c r="I2827" s="2">
        <v>171</v>
      </c>
      <c r="J2827" s="2">
        <v>836475</v>
      </c>
      <c r="K2827" s="2">
        <v>99873</v>
      </c>
      <c r="L2827" s="2">
        <v>187</v>
      </c>
    </row>
    <row r="2828" spans="1:12">
      <c r="A2828" s="2">
        <v>2001</v>
      </c>
      <c r="B2828" s="2">
        <v>2</v>
      </c>
      <c r="C2828" s="2" t="s">
        <v>328</v>
      </c>
      <c r="D2828" s="2" t="s">
        <v>181</v>
      </c>
      <c r="E2828" s="2" t="s">
        <v>286</v>
      </c>
      <c r="F2828" s="2">
        <v>0</v>
      </c>
      <c r="G2828" s="2">
        <v>0</v>
      </c>
      <c r="H2828" s="2">
        <v>11186340</v>
      </c>
      <c r="I2828" s="2">
        <v>2285</v>
      </c>
      <c r="J2828" s="2">
        <v>11186340</v>
      </c>
      <c r="K2828" s="2">
        <v>1362669</v>
      </c>
      <c r="L2828" s="2">
        <v>2463</v>
      </c>
    </row>
    <row r="2829" spans="1:12">
      <c r="A2829" s="2">
        <v>2001</v>
      </c>
      <c r="B2829" s="2">
        <v>2</v>
      </c>
      <c r="C2829" s="2" t="s">
        <v>182</v>
      </c>
      <c r="D2829" s="2" t="s">
        <v>183</v>
      </c>
      <c r="E2829" s="2" t="s">
        <v>121</v>
      </c>
      <c r="F2829" s="2">
        <v>7376978</v>
      </c>
      <c r="G2829" s="2">
        <v>2422</v>
      </c>
      <c r="H2829" s="2">
        <v>1359284</v>
      </c>
      <c r="I2829" s="2">
        <v>401</v>
      </c>
      <c r="J2829" s="2">
        <v>8736262</v>
      </c>
      <c r="K2829" s="2">
        <v>2037378</v>
      </c>
      <c r="L2829" s="2">
        <v>3559</v>
      </c>
    </row>
    <row r="2830" spans="1:12">
      <c r="A2830" s="2">
        <v>2001</v>
      </c>
      <c r="B2830" s="2">
        <v>2</v>
      </c>
      <c r="C2830" s="2" t="s">
        <v>182</v>
      </c>
      <c r="D2830" s="2" t="s">
        <v>183</v>
      </c>
      <c r="E2830" s="2" t="s">
        <v>289</v>
      </c>
      <c r="F2830" s="2">
        <v>1939790</v>
      </c>
      <c r="G2830" s="2">
        <v>637</v>
      </c>
      <c r="H2830" s="2">
        <v>7294076</v>
      </c>
      <c r="I2830" s="2">
        <v>1448</v>
      </c>
      <c r="J2830" s="2">
        <v>9233866</v>
      </c>
      <c r="K2830" s="2">
        <v>1637598</v>
      </c>
      <c r="L2830" s="2">
        <v>2545</v>
      </c>
    </row>
    <row r="2831" spans="1:12">
      <c r="A2831" s="2">
        <v>2001</v>
      </c>
      <c r="B2831" s="2">
        <v>2</v>
      </c>
      <c r="C2831" s="2" t="s">
        <v>182</v>
      </c>
      <c r="D2831" s="2" t="s">
        <v>183</v>
      </c>
      <c r="E2831" s="2" t="s">
        <v>113</v>
      </c>
      <c r="F2831" s="2">
        <v>4924301</v>
      </c>
      <c r="G2831" s="2">
        <v>1524</v>
      </c>
      <c r="H2831" s="2">
        <v>1423053</v>
      </c>
      <c r="I2831" s="2">
        <v>398</v>
      </c>
      <c r="J2831" s="2">
        <v>6367029</v>
      </c>
      <c r="K2831" s="2">
        <v>1465480</v>
      </c>
      <c r="L2831" s="2">
        <v>2411</v>
      </c>
    </row>
    <row r="2832" spans="1:12">
      <c r="A2832" s="2">
        <v>2001</v>
      </c>
      <c r="B2832" s="2">
        <v>2</v>
      </c>
      <c r="C2832" s="2" t="s">
        <v>182</v>
      </c>
      <c r="D2832" s="2" t="s">
        <v>184</v>
      </c>
      <c r="E2832" s="2" t="s">
        <v>123</v>
      </c>
      <c r="F2832" s="2">
        <v>0</v>
      </c>
      <c r="G2832" s="2">
        <v>0</v>
      </c>
      <c r="H2832" s="2">
        <v>50154</v>
      </c>
      <c r="I2832" s="2">
        <v>9</v>
      </c>
      <c r="J2832" s="2">
        <v>50154</v>
      </c>
      <c r="K2832" s="2">
        <v>4398</v>
      </c>
      <c r="L2832" s="2">
        <v>9</v>
      </c>
    </row>
    <row r="2833" spans="1:12">
      <c r="A2833" s="2">
        <v>2001</v>
      </c>
      <c r="B2833" s="2">
        <v>2</v>
      </c>
      <c r="C2833" s="2" t="s">
        <v>182</v>
      </c>
      <c r="D2833" s="2" t="s">
        <v>184</v>
      </c>
      <c r="E2833" s="2" t="s">
        <v>124</v>
      </c>
      <c r="F2833" s="2">
        <v>0</v>
      </c>
      <c r="G2833" s="2">
        <v>0</v>
      </c>
      <c r="H2833" s="2">
        <v>114120</v>
      </c>
      <c r="I2833" s="2">
        <v>49</v>
      </c>
      <c r="J2833" s="2">
        <v>114120</v>
      </c>
      <c r="K2833" s="2">
        <v>31215</v>
      </c>
      <c r="L2833" s="2">
        <v>49</v>
      </c>
    </row>
    <row r="2834" spans="1:12">
      <c r="A2834" s="2">
        <v>2001</v>
      </c>
      <c r="B2834" s="2">
        <v>2</v>
      </c>
      <c r="C2834" s="2" t="s">
        <v>182</v>
      </c>
      <c r="D2834" s="2" t="s">
        <v>184</v>
      </c>
      <c r="E2834" s="2" t="s">
        <v>125</v>
      </c>
      <c r="F2834" s="2">
        <v>123612</v>
      </c>
      <c r="G2834" s="2">
        <v>34</v>
      </c>
      <c r="H2834" s="2">
        <v>380667</v>
      </c>
      <c r="I2834" s="2">
        <v>113</v>
      </c>
      <c r="J2834" s="2">
        <v>504279</v>
      </c>
      <c r="K2834" s="2">
        <v>104476</v>
      </c>
      <c r="L2834" s="2">
        <v>163</v>
      </c>
    </row>
    <row r="2835" spans="1:12">
      <c r="A2835" s="2">
        <v>2001</v>
      </c>
      <c r="B2835" s="2">
        <v>2</v>
      </c>
      <c r="C2835" s="2" t="s">
        <v>190</v>
      </c>
      <c r="D2835" s="2" t="s">
        <v>191</v>
      </c>
      <c r="E2835" s="2" t="s">
        <v>126</v>
      </c>
      <c r="F2835" s="2">
        <v>0</v>
      </c>
      <c r="G2835" s="2">
        <v>0</v>
      </c>
      <c r="H2835" s="2">
        <v>78452</v>
      </c>
      <c r="I2835" s="2">
        <v>11</v>
      </c>
      <c r="J2835" s="2">
        <v>78452</v>
      </c>
      <c r="K2835" s="2">
        <v>6152</v>
      </c>
      <c r="L2835" s="2">
        <v>13</v>
      </c>
    </row>
    <row r="2836" spans="1:12">
      <c r="A2836" s="2">
        <v>2001</v>
      </c>
      <c r="B2836" s="2">
        <v>2</v>
      </c>
      <c r="C2836" s="2" t="s">
        <v>190</v>
      </c>
      <c r="D2836" s="2" t="s">
        <v>191</v>
      </c>
      <c r="E2836" s="2" t="s">
        <v>127</v>
      </c>
      <c r="F2836" s="2">
        <v>0</v>
      </c>
      <c r="G2836" s="2">
        <v>0</v>
      </c>
      <c r="H2836" s="2">
        <v>6790910</v>
      </c>
      <c r="I2836" s="2">
        <v>913</v>
      </c>
      <c r="J2836" s="2">
        <v>6790910</v>
      </c>
      <c r="K2836" s="2">
        <v>450618</v>
      </c>
      <c r="L2836" s="2">
        <v>931</v>
      </c>
    </row>
    <row r="2837" spans="1:12">
      <c r="A2837" s="2">
        <v>2001</v>
      </c>
      <c r="B2837" s="2">
        <v>2</v>
      </c>
      <c r="C2837" s="2" t="s">
        <v>190</v>
      </c>
      <c r="D2837" s="2" t="s">
        <v>186</v>
      </c>
      <c r="E2837" s="2" t="s">
        <v>126</v>
      </c>
      <c r="F2837" s="2">
        <v>0</v>
      </c>
      <c r="G2837" s="2">
        <v>0</v>
      </c>
      <c r="H2837" s="2">
        <v>8695262</v>
      </c>
      <c r="I2837" s="2">
        <v>698</v>
      </c>
      <c r="J2837" s="2">
        <v>8695262</v>
      </c>
      <c r="K2837" s="2">
        <v>384443</v>
      </c>
      <c r="L2837" s="2">
        <v>827</v>
      </c>
    </row>
    <row r="2838" spans="1:12">
      <c r="A2838" s="2">
        <v>2001</v>
      </c>
      <c r="B2838" s="2">
        <v>2</v>
      </c>
      <c r="C2838" s="2" t="s">
        <v>190</v>
      </c>
      <c r="D2838" s="2" t="s">
        <v>186</v>
      </c>
      <c r="E2838" s="2" t="s">
        <v>128</v>
      </c>
      <c r="F2838" s="2">
        <v>0</v>
      </c>
      <c r="G2838" s="2">
        <v>0</v>
      </c>
      <c r="H2838" s="2">
        <v>86461407</v>
      </c>
      <c r="I2838" s="2">
        <v>3222</v>
      </c>
      <c r="J2838" s="2">
        <v>86461407</v>
      </c>
      <c r="K2838" s="2">
        <v>1883714</v>
      </c>
      <c r="L2838" s="2">
        <v>3566</v>
      </c>
    </row>
    <row r="2839" spans="1:12">
      <c r="A2839" s="2">
        <v>2001</v>
      </c>
      <c r="B2839" s="2">
        <v>2</v>
      </c>
      <c r="C2839" s="2" t="s">
        <v>187</v>
      </c>
      <c r="D2839" s="2" t="s">
        <v>195</v>
      </c>
      <c r="E2839" s="2" t="s">
        <v>129</v>
      </c>
      <c r="F2839" s="2">
        <v>0</v>
      </c>
      <c r="G2839" s="2">
        <v>0</v>
      </c>
      <c r="H2839" s="2">
        <v>377663</v>
      </c>
      <c r="I2839" s="2">
        <v>99</v>
      </c>
      <c r="J2839" s="2">
        <v>377663</v>
      </c>
      <c r="K2839" s="2">
        <v>61950</v>
      </c>
      <c r="L2839" s="2">
        <v>121</v>
      </c>
    </row>
    <row r="2840" spans="1:12">
      <c r="A2840" s="2">
        <v>2001</v>
      </c>
      <c r="B2840" s="2">
        <v>2</v>
      </c>
      <c r="C2840" s="2" t="s">
        <v>187</v>
      </c>
      <c r="D2840" s="2" t="s">
        <v>196</v>
      </c>
      <c r="E2840" s="2" t="s">
        <v>130</v>
      </c>
      <c r="F2840" s="2">
        <v>0</v>
      </c>
      <c r="G2840" s="2">
        <v>0</v>
      </c>
      <c r="H2840" s="2">
        <v>1321032</v>
      </c>
      <c r="I2840" s="2">
        <v>471</v>
      </c>
      <c r="J2840" s="2">
        <v>1321032</v>
      </c>
      <c r="K2840" s="2">
        <v>304273</v>
      </c>
      <c r="L2840" s="2">
        <v>564</v>
      </c>
    </row>
    <row r="2841" spans="1:12">
      <c r="A2841" s="2">
        <v>2001</v>
      </c>
      <c r="B2841" s="2">
        <v>2</v>
      </c>
      <c r="C2841" s="2" t="s">
        <v>197</v>
      </c>
      <c r="D2841" s="2" t="s">
        <v>11</v>
      </c>
      <c r="E2841" s="2" t="s">
        <v>131</v>
      </c>
      <c r="F2841" s="2">
        <v>0</v>
      </c>
      <c r="G2841" s="2">
        <v>0</v>
      </c>
      <c r="H2841" s="2">
        <v>3191814</v>
      </c>
      <c r="I2841" s="2">
        <v>548</v>
      </c>
      <c r="J2841" s="2">
        <v>3191814</v>
      </c>
      <c r="K2841" s="2">
        <v>441996</v>
      </c>
      <c r="L2841" s="2">
        <v>696</v>
      </c>
    </row>
    <row r="2842" spans="1:12">
      <c r="A2842" s="2">
        <v>2001</v>
      </c>
      <c r="B2842" s="2">
        <v>2</v>
      </c>
      <c r="C2842" s="2" t="s">
        <v>197</v>
      </c>
      <c r="D2842" s="2" t="s">
        <v>268</v>
      </c>
      <c r="E2842" s="2" t="s">
        <v>288</v>
      </c>
      <c r="F2842" s="2">
        <v>2184143</v>
      </c>
      <c r="G2842" s="2">
        <v>254</v>
      </c>
      <c r="H2842" s="2">
        <v>2395723</v>
      </c>
      <c r="I2842" s="2">
        <v>504</v>
      </c>
      <c r="J2842" s="2">
        <v>4579866</v>
      </c>
      <c r="K2842" s="2">
        <v>452297</v>
      </c>
      <c r="L2842" s="2">
        <v>893</v>
      </c>
    </row>
    <row r="2843" spans="1:12">
      <c r="A2843" s="2">
        <v>2001</v>
      </c>
      <c r="B2843" s="2">
        <v>2</v>
      </c>
      <c r="C2843" s="2" t="s">
        <v>197</v>
      </c>
      <c r="D2843" s="2" t="s">
        <v>268</v>
      </c>
      <c r="E2843" s="2" t="s">
        <v>128</v>
      </c>
      <c r="F2843" s="2">
        <v>0</v>
      </c>
      <c r="G2843" s="2">
        <v>0</v>
      </c>
      <c r="H2843" s="2">
        <v>3621506</v>
      </c>
      <c r="I2843" s="2">
        <v>772</v>
      </c>
      <c r="J2843" s="2">
        <v>3621506</v>
      </c>
      <c r="K2843" s="2">
        <v>446420</v>
      </c>
      <c r="L2843" s="2">
        <v>842</v>
      </c>
    </row>
    <row r="2844" spans="1:12">
      <c r="A2844" s="2">
        <v>2001</v>
      </c>
      <c r="B2844" s="2">
        <v>2</v>
      </c>
      <c r="C2844" s="2" t="s">
        <v>197</v>
      </c>
      <c r="D2844" s="2" t="s">
        <v>269</v>
      </c>
      <c r="E2844" s="2" t="s">
        <v>288</v>
      </c>
      <c r="F2844" s="2">
        <v>0</v>
      </c>
      <c r="G2844" s="2">
        <v>1</v>
      </c>
      <c r="H2844" s="2">
        <v>0</v>
      </c>
      <c r="I2844" s="2">
        <v>0</v>
      </c>
      <c r="J2844" s="2">
        <v>0</v>
      </c>
      <c r="K2844" s="2">
        <v>1807</v>
      </c>
      <c r="L2844" s="2">
        <v>5</v>
      </c>
    </row>
    <row r="2845" spans="1:12">
      <c r="A2845" s="2">
        <v>2001</v>
      </c>
      <c r="B2845" s="2">
        <v>2</v>
      </c>
      <c r="C2845" s="2" t="s">
        <v>197</v>
      </c>
      <c r="D2845" s="2" t="s">
        <v>269</v>
      </c>
      <c r="E2845" s="2" t="s">
        <v>132</v>
      </c>
      <c r="F2845" s="2">
        <v>0</v>
      </c>
      <c r="G2845" s="2">
        <v>0</v>
      </c>
      <c r="H2845" s="2">
        <v>249469</v>
      </c>
      <c r="I2845" s="2">
        <v>128</v>
      </c>
      <c r="J2845" s="2">
        <v>249469</v>
      </c>
      <c r="K2845" s="2">
        <v>74768</v>
      </c>
      <c r="L2845" s="2">
        <v>138</v>
      </c>
    </row>
    <row r="2846" spans="1:12">
      <c r="A2846" s="2">
        <v>2001</v>
      </c>
      <c r="B2846" s="2">
        <v>2</v>
      </c>
      <c r="C2846" s="2" t="s">
        <v>197</v>
      </c>
      <c r="D2846" s="2" t="s">
        <v>109</v>
      </c>
      <c r="E2846" s="2" t="s">
        <v>132</v>
      </c>
      <c r="F2846" s="2">
        <v>173249</v>
      </c>
      <c r="G2846" s="2">
        <v>100</v>
      </c>
      <c r="H2846" s="2">
        <v>7491616</v>
      </c>
      <c r="I2846" s="2">
        <v>1368</v>
      </c>
      <c r="J2846" s="2">
        <v>7664865</v>
      </c>
      <c r="K2846" s="2">
        <v>845238</v>
      </c>
      <c r="L2846" s="2">
        <v>1558</v>
      </c>
    </row>
    <row r="2847" spans="1:12">
      <c r="A2847" s="2">
        <v>2001</v>
      </c>
      <c r="B2847" s="2">
        <v>2</v>
      </c>
      <c r="C2847" s="2" t="s">
        <v>197</v>
      </c>
      <c r="D2847" s="2" t="s">
        <v>110</v>
      </c>
      <c r="E2847" s="2" t="s">
        <v>288</v>
      </c>
      <c r="F2847" s="2">
        <v>3209707</v>
      </c>
      <c r="G2847" s="2">
        <v>753</v>
      </c>
      <c r="H2847" s="2">
        <v>95793</v>
      </c>
      <c r="I2847" s="2">
        <v>25</v>
      </c>
      <c r="J2847" s="2">
        <v>3305500</v>
      </c>
      <c r="K2847" s="2">
        <v>504704</v>
      </c>
      <c r="L2847" s="2">
        <v>1006</v>
      </c>
    </row>
    <row r="2848" spans="1:12">
      <c r="A2848" s="2">
        <v>2001</v>
      </c>
      <c r="B2848" s="2">
        <v>2</v>
      </c>
      <c r="C2848" s="2" t="s">
        <v>197</v>
      </c>
      <c r="D2848" s="2" t="s">
        <v>110</v>
      </c>
      <c r="E2848" s="2" t="s">
        <v>133</v>
      </c>
      <c r="F2848" s="2">
        <v>6040298</v>
      </c>
      <c r="G2848" s="2">
        <v>1068</v>
      </c>
      <c r="H2848" s="2">
        <v>0</v>
      </c>
      <c r="I2848" s="2">
        <v>0</v>
      </c>
      <c r="J2848" s="2">
        <v>6040298</v>
      </c>
      <c r="K2848" s="2">
        <v>753305</v>
      </c>
      <c r="L2848" s="2">
        <v>1418</v>
      </c>
    </row>
    <row r="2849" spans="1:12">
      <c r="A2849" s="2">
        <v>2001</v>
      </c>
      <c r="B2849" s="2">
        <v>3</v>
      </c>
      <c r="C2849" s="2" t="s">
        <v>277</v>
      </c>
      <c r="D2849" s="2" t="s">
        <v>278</v>
      </c>
      <c r="E2849" s="2" t="s">
        <v>113</v>
      </c>
      <c r="F2849" s="2">
        <v>14593294</v>
      </c>
      <c r="G2849" s="2">
        <v>7125</v>
      </c>
      <c r="H2849" s="2">
        <v>11504040</v>
      </c>
      <c r="I2849" s="2">
        <v>3905</v>
      </c>
      <c r="J2849" s="2">
        <v>27321847</v>
      </c>
      <c r="K2849" s="2">
        <v>7832913</v>
      </c>
      <c r="L2849" s="2">
        <v>13953</v>
      </c>
    </row>
    <row r="2850" spans="1:12">
      <c r="A2850" s="2">
        <v>2001</v>
      </c>
      <c r="B2850" s="2">
        <v>3</v>
      </c>
      <c r="C2850" s="2" t="s">
        <v>277</v>
      </c>
      <c r="D2850" s="2" t="s">
        <v>278</v>
      </c>
      <c r="E2850" s="2" t="s">
        <v>114</v>
      </c>
      <c r="F2850" s="2">
        <v>293233</v>
      </c>
      <c r="G2850" s="2">
        <v>189</v>
      </c>
      <c r="H2850" s="2">
        <v>493996</v>
      </c>
      <c r="I2850" s="2">
        <v>227</v>
      </c>
      <c r="J2850" s="2">
        <v>835597</v>
      </c>
      <c r="K2850" s="2">
        <v>275408</v>
      </c>
      <c r="L2850" s="2">
        <v>549</v>
      </c>
    </row>
    <row r="2851" spans="1:12">
      <c r="A2851" s="2">
        <v>2001</v>
      </c>
      <c r="B2851" s="2">
        <v>3</v>
      </c>
      <c r="C2851" s="2" t="s">
        <v>277</v>
      </c>
      <c r="D2851" s="2" t="s">
        <v>278</v>
      </c>
      <c r="E2851" s="2" t="s">
        <v>115</v>
      </c>
      <c r="F2851" s="2">
        <v>5112236</v>
      </c>
      <c r="G2851" s="2">
        <v>2922</v>
      </c>
      <c r="H2851" s="2">
        <v>2437394</v>
      </c>
      <c r="I2851" s="2">
        <v>982</v>
      </c>
      <c r="J2851" s="2">
        <v>7670573</v>
      </c>
      <c r="K2851" s="2">
        <v>2855662</v>
      </c>
      <c r="L2851" s="2">
        <v>5214</v>
      </c>
    </row>
    <row r="2852" spans="1:12">
      <c r="A2852" s="2">
        <v>2001</v>
      </c>
      <c r="B2852" s="2">
        <v>3</v>
      </c>
      <c r="C2852" s="2" t="s">
        <v>277</v>
      </c>
      <c r="D2852" s="2" t="s">
        <v>278</v>
      </c>
      <c r="E2852" s="2" t="s">
        <v>325</v>
      </c>
      <c r="F2852" s="2">
        <v>16152557</v>
      </c>
      <c r="G2852" s="2">
        <v>6270</v>
      </c>
      <c r="H2852" s="2">
        <v>14317250</v>
      </c>
      <c r="I2852" s="2">
        <v>3510</v>
      </c>
      <c r="J2852" s="2">
        <v>31117721</v>
      </c>
      <c r="K2852" s="2">
        <v>7057132</v>
      </c>
      <c r="L2852" s="2">
        <v>12614</v>
      </c>
    </row>
    <row r="2853" spans="1:12">
      <c r="A2853" s="2">
        <v>2001</v>
      </c>
      <c r="B2853" s="2">
        <v>3</v>
      </c>
      <c r="C2853" s="2" t="s">
        <v>277</v>
      </c>
      <c r="D2853" s="2" t="s">
        <v>279</v>
      </c>
      <c r="E2853" s="2" t="s">
        <v>116</v>
      </c>
      <c r="F2853" s="2">
        <v>809126</v>
      </c>
      <c r="G2853" s="2">
        <v>233</v>
      </c>
      <c r="H2853" s="2">
        <v>286746</v>
      </c>
      <c r="I2853" s="2">
        <v>145</v>
      </c>
      <c r="J2853" s="2">
        <v>1095872</v>
      </c>
      <c r="K2853" s="2">
        <v>255371</v>
      </c>
      <c r="L2853" s="2">
        <v>474</v>
      </c>
    </row>
    <row r="2854" spans="1:12">
      <c r="A2854" s="2">
        <v>2001</v>
      </c>
      <c r="B2854" s="2">
        <v>3</v>
      </c>
      <c r="C2854" s="2" t="s">
        <v>277</v>
      </c>
      <c r="D2854" s="2" t="s">
        <v>279</v>
      </c>
      <c r="E2854" s="2" t="s">
        <v>117</v>
      </c>
      <c r="F2854" s="2">
        <v>3325186</v>
      </c>
      <c r="G2854" s="2">
        <v>1004</v>
      </c>
      <c r="H2854" s="2">
        <v>3147572</v>
      </c>
      <c r="I2854" s="2">
        <v>1101</v>
      </c>
      <c r="J2854" s="2">
        <v>6587882</v>
      </c>
      <c r="K2854" s="2">
        <v>1697082</v>
      </c>
      <c r="L2854" s="2">
        <v>2847</v>
      </c>
    </row>
    <row r="2855" spans="1:12">
      <c r="A2855" s="2">
        <v>2001</v>
      </c>
      <c r="B2855" s="2">
        <v>3</v>
      </c>
      <c r="C2855" s="2" t="s">
        <v>277</v>
      </c>
      <c r="D2855" s="2" t="s">
        <v>279</v>
      </c>
      <c r="E2855" s="2" t="s">
        <v>112</v>
      </c>
      <c r="F2855" s="2">
        <v>11482101</v>
      </c>
      <c r="G2855" s="2">
        <v>3858</v>
      </c>
      <c r="H2855" s="2">
        <v>3841750</v>
      </c>
      <c r="I2855" s="2">
        <v>1579</v>
      </c>
      <c r="J2855" s="2">
        <v>15377131</v>
      </c>
      <c r="K2855" s="2">
        <v>3890689</v>
      </c>
      <c r="L2855" s="2">
        <v>7035</v>
      </c>
    </row>
    <row r="2856" spans="1:12">
      <c r="A2856" s="2">
        <v>2001</v>
      </c>
      <c r="B2856" s="2">
        <v>3</v>
      </c>
      <c r="C2856" s="2" t="s">
        <v>277</v>
      </c>
      <c r="D2856" s="2" t="s">
        <v>279</v>
      </c>
      <c r="E2856" s="2" t="s">
        <v>325</v>
      </c>
      <c r="F2856" s="2">
        <v>8253158</v>
      </c>
      <c r="G2856" s="2">
        <v>3272</v>
      </c>
      <c r="H2856" s="2">
        <v>1426067</v>
      </c>
      <c r="I2856" s="2">
        <v>350</v>
      </c>
      <c r="J2856" s="2">
        <v>9679225</v>
      </c>
      <c r="K2856" s="2">
        <v>2288649</v>
      </c>
      <c r="L2856" s="2">
        <v>4444</v>
      </c>
    </row>
    <row r="2857" spans="1:12">
      <c r="A2857" s="2">
        <v>2001</v>
      </c>
      <c r="B2857" s="2">
        <v>3</v>
      </c>
      <c r="C2857" s="2" t="s">
        <v>277</v>
      </c>
      <c r="D2857" s="2" t="s">
        <v>280</v>
      </c>
      <c r="E2857" s="2" t="s">
        <v>112</v>
      </c>
      <c r="F2857" s="2">
        <v>83781</v>
      </c>
      <c r="G2857" s="2">
        <v>106</v>
      </c>
      <c r="H2857" s="2">
        <v>304197</v>
      </c>
      <c r="I2857" s="2">
        <v>340</v>
      </c>
      <c r="J2857" s="2">
        <v>481701</v>
      </c>
      <c r="K2857" s="2">
        <v>546834</v>
      </c>
      <c r="L2857" s="2">
        <v>1097</v>
      </c>
    </row>
    <row r="2858" spans="1:12">
      <c r="A2858" s="2">
        <v>2001</v>
      </c>
      <c r="B2858" s="2">
        <v>3</v>
      </c>
      <c r="C2858" s="2" t="s">
        <v>277</v>
      </c>
      <c r="D2858" s="2" t="s">
        <v>281</v>
      </c>
      <c r="E2858" s="2" t="s">
        <v>287</v>
      </c>
      <c r="F2858" s="2">
        <v>3899665</v>
      </c>
      <c r="G2858" s="2">
        <v>2000</v>
      </c>
      <c r="H2858" s="2">
        <v>1055605</v>
      </c>
      <c r="I2858" s="2">
        <v>479</v>
      </c>
      <c r="J2858" s="2">
        <v>5017154</v>
      </c>
      <c r="K2858" s="2">
        <v>1824567</v>
      </c>
      <c r="L2858" s="2">
        <v>3351</v>
      </c>
    </row>
    <row r="2859" spans="1:12">
      <c r="A2859" s="2">
        <v>2001</v>
      </c>
      <c r="B2859" s="2">
        <v>3</v>
      </c>
      <c r="C2859" s="2" t="s">
        <v>277</v>
      </c>
      <c r="D2859" s="2" t="s">
        <v>281</v>
      </c>
      <c r="E2859" s="2" t="s">
        <v>114</v>
      </c>
      <c r="F2859" s="2">
        <v>0</v>
      </c>
      <c r="G2859" s="2">
        <v>0</v>
      </c>
      <c r="H2859" s="2">
        <v>0</v>
      </c>
      <c r="I2859" s="2">
        <v>1</v>
      </c>
      <c r="J2859" s="2">
        <v>0</v>
      </c>
      <c r="K2859" s="2">
        <v>1326</v>
      </c>
      <c r="L2859" s="2">
        <v>2</v>
      </c>
    </row>
    <row r="2860" spans="1:12">
      <c r="A2860" s="2">
        <v>2001</v>
      </c>
      <c r="B2860" s="2">
        <v>3</v>
      </c>
      <c r="C2860" s="2" t="s">
        <v>328</v>
      </c>
      <c r="D2860" s="2" t="s">
        <v>173</v>
      </c>
      <c r="E2860" s="2" t="s">
        <v>119</v>
      </c>
      <c r="F2860" s="2">
        <v>0</v>
      </c>
      <c r="G2860" s="2">
        <v>13</v>
      </c>
      <c r="H2860" s="2">
        <v>2624</v>
      </c>
      <c r="I2860" s="2">
        <v>4</v>
      </c>
      <c r="J2860" s="2">
        <v>3347</v>
      </c>
      <c r="K2860" s="2">
        <v>11831</v>
      </c>
      <c r="L2860" s="2">
        <v>22</v>
      </c>
    </row>
    <row r="2861" spans="1:12">
      <c r="A2861" s="2">
        <v>2001</v>
      </c>
      <c r="B2861" s="2">
        <v>3</v>
      </c>
      <c r="C2861" s="2" t="s">
        <v>328</v>
      </c>
      <c r="D2861" s="2" t="s">
        <v>173</v>
      </c>
      <c r="E2861" s="2" t="s">
        <v>137</v>
      </c>
      <c r="F2861" s="2">
        <v>0</v>
      </c>
      <c r="G2861" s="2">
        <v>0</v>
      </c>
      <c r="H2861" s="2">
        <v>138683</v>
      </c>
      <c r="I2861" s="2">
        <v>99</v>
      </c>
      <c r="J2861" s="2">
        <v>138683</v>
      </c>
      <c r="K2861" s="2">
        <v>59418</v>
      </c>
      <c r="L2861" s="2">
        <v>131</v>
      </c>
    </row>
    <row r="2862" spans="1:12">
      <c r="A2862" s="2">
        <v>2001</v>
      </c>
      <c r="B2862" s="2">
        <v>3</v>
      </c>
      <c r="C2862" s="2" t="s">
        <v>328</v>
      </c>
      <c r="D2862" s="2" t="s">
        <v>181</v>
      </c>
      <c r="E2862" s="2" t="s">
        <v>120</v>
      </c>
      <c r="F2862" s="2">
        <v>0</v>
      </c>
      <c r="G2862" s="2">
        <v>0</v>
      </c>
      <c r="H2862" s="2">
        <v>1122363</v>
      </c>
      <c r="I2862" s="2">
        <v>171</v>
      </c>
      <c r="J2862" s="2">
        <v>1122363</v>
      </c>
      <c r="K2862" s="2">
        <v>109608</v>
      </c>
      <c r="L2862" s="2">
        <v>187</v>
      </c>
    </row>
    <row r="2863" spans="1:12">
      <c r="A2863" s="2">
        <v>2001</v>
      </c>
      <c r="B2863" s="2">
        <v>3</v>
      </c>
      <c r="C2863" s="2" t="s">
        <v>328</v>
      </c>
      <c r="D2863" s="2" t="s">
        <v>181</v>
      </c>
      <c r="E2863" s="2" t="s">
        <v>286</v>
      </c>
      <c r="F2863" s="2">
        <v>0</v>
      </c>
      <c r="G2863" s="2">
        <v>0</v>
      </c>
      <c r="H2863" s="2">
        <v>12172172</v>
      </c>
      <c r="I2863" s="2">
        <v>2288</v>
      </c>
      <c r="J2863" s="2">
        <v>12172172</v>
      </c>
      <c r="K2863" s="2">
        <v>1266900</v>
      </c>
      <c r="L2863" s="2">
        <v>2421</v>
      </c>
    </row>
    <row r="2864" spans="1:12">
      <c r="A2864" s="2">
        <v>2001</v>
      </c>
      <c r="B2864" s="2">
        <v>3</v>
      </c>
      <c r="C2864" s="2" t="s">
        <v>182</v>
      </c>
      <c r="D2864" s="2" t="s">
        <v>183</v>
      </c>
      <c r="E2864" s="2" t="s">
        <v>121</v>
      </c>
      <c r="F2864" s="2">
        <v>6744486</v>
      </c>
      <c r="G2864" s="2">
        <v>2327</v>
      </c>
      <c r="H2864" s="2">
        <v>1559817</v>
      </c>
      <c r="I2864" s="2">
        <v>436</v>
      </c>
      <c r="J2864" s="2">
        <v>8304303</v>
      </c>
      <c r="K2864" s="2">
        <v>2055281</v>
      </c>
      <c r="L2864" s="2">
        <v>3511</v>
      </c>
    </row>
    <row r="2865" spans="1:12">
      <c r="A2865" s="2">
        <v>2001</v>
      </c>
      <c r="B2865" s="2">
        <v>3</v>
      </c>
      <c r="C2865" s="2" t="s">
        <v>182</v>
      </c>
      <c r="D2865" s="2" t="s">
        <v>183</v>
      </c>
      <c r="E2865" s="2" t="s">
        <v>289</v>
      </c>
      <c r="F2865" s="2">
        <v>1777134</v>
      </c>
      <c r="G2865" s="2">
        <v>644</v>
      </c>
      <c r="H2865" s="2">
        <v>7595921</v>
      </c>
      <c r="I2865" s="2">
        <v>1488</v>
      </c>
      <c r="J2865" s="2">
        <v>9550640</v>
      </c>
      <c r="K2865" s="2">
        <v>1671600</v>
      </c>
      <c r="L2865" s="2">
        <v>2625</v>
      </c>
    </row>
    <row r="2866" spans="1:12">
      <c r="A2866" s="2">
        <v>2001</v>
      </c>
      <c r="B2866" s="2">
        <v>3</v>
      </c>
      <c r="C2866" s="2" t="s">
        <v>182</v>
      </c>
      <c r="D2866" s="2" t="s">
        <v>183</v>
      </c>
      <c r="E2866" s="2" t="s">
        <v>113</v>
      </c>
      <c r="F2866" s="2">
        <v>4497159</v>
      </c>
      <c r="G2866" s="2">
        <v>1541</v>
      </c>
      <c r="H2866" s="2">
        <v>1465843</v>
      </c>
      <c r="I2866" s="2">
        <v>418</v>
      </c>
      <c r="J2866" s="2">
        <v>6013494</v>
      </c>
      <c r="K2866" s="2">
        <v>1455385</v>
      </c>
      <c r="L2866" s="2">
        <v>2470</v>
      </c>
    </row>
    <row r="2867" spans="1:12">
      <c r="A2867" s="2">
        <v>2001</v>
      </c>
      <c r="B2867" s="2">
        <v>3</v>
      </c>
      <c r="C2867" s="2" t="s">
        <v>182</v>
      </c>
      <c r="D2867" s="2" t="s">
        <v>184</v>
      </c>
      <c r="E2867" s="2" t="s">
        <v>123</v>
      </c>
      <c r="F2867" s="2">
        <v>0</v>
      </c>
      <c r="G2867" s="2">
        <v>0</v>
      </c>
      <c r="H2867" s="2">
        <v>38398</v>
      </c>
      <c r="I2867" s="2">
        <v>8</v>
      </c>
      <c r="J2867" s="2">
        <v>38398</v>
      </c>
      <c r="K2867" s="2">
        <v>4216</v>
      </c>
      <c r="L2867" s="2">
        <v>8</v>
      </c>
    </row>
    <row r="2868" spans="1:12">
      <c r="A2868" s="2">
        <v>2001</v>
      </c>
      <c r="B2868" s="2">
        <v>3</v>
      </c>
      <c r="C2868" s="2" t="s">
        <v>182</v>
      </c>
      <c r="D2868" s="2" t="s">
        <v>184</v>
      </c>
      <c r="E2868" s="2" t="s">
        <v>124</v>
      </c>
      <c r="F2868" s="2">
        <v>0</v>
      </c>
      <c r="G2868" s="2">
        <v>0</v>
      </c>
      <c r="H2868" s="2">
        <v>79004</v>
      </c>
      <c r="I2868" s="2">
        <v>42</v>
      </c>
      <c r="J2868" s="2">
        <v>79004</v>
      </c>
      <c r="K2868" s="2">
        <v>25805</v>
      </c>
      <c r="L2868" s="2">
        <v>42</v>
      </c>
    </row>
    <row r="2869" spans="1:12">
      <c r="A2869" s="2">
        <v>2001</v>
      </c>
      <c r="B2869" s="2">
        <v>3</v>
      </c>
      <c r="C2869" s="2" t="s">
        <v>182</v>
      </c>
      <c r="D2869" s="2" t="s">
        <v>184</v>
      </c>
      <c r="E2869" s="2" t="s">
        <v>125</v>
      </c>
      <c r="F2869" s="2">
        <v>111588</v>
      </c>
      <c r="G2869" s="2">
        <v>30</v>
      </c>
      <c r="H2869" s="2">
        <v>367240</v>
      </c>
      <c r="I2869" s="2">
        <v>120</v>
      </c>
      <c r="J2869" s="2">
        <v>478828</v>
      </c>
      <c r="K2869" s="2">
        <v>104671</v>
      </c>
      <c r="L2869" s="2">
        <v>167</v>
      </c>
    </row>
    <row r="2870" spans="1:12">
      <c r="A2870" s="2">
        <v>2001</v>
      </c>
      <c r="B2870" s="2">
        <v>3</v>
      </c>
      <c r="C2870" s="2" t="s">
        <v>190</v>
      </c>
      <c r="D2870" s="2" t="s">
        <v>191</v>
      </c>
      <c r="E2870" s="2" t="s">
        <v>126</v>
      </c>
      <c r="F2870" s="2">
        <v>0</v>
      </c>
      <c r="G2870" s="2">
        <v>0</v>
      </c>
      <c r="H2870" s="2">
        <v>68943</v>
      </c>
      <c r="I2870" s="2">
        <v>11</v>
      </c>
      <c r="J2870" s="2">
        <v>68943</v>
      </c>
      <c r="K2870" s="2">
        <v>6308</v>
      </c>
      <c r="L2870" s="2">
        <v>13</v>
      </c>
    </row>
    <row r="2871" spans="1:12">
      <c r="A2871" s="2">
        <v>2001</v>
      </c>
      <c r="B2871" s="2">
        <v>3</v>
      </c>
      <c r="C2871" s="2" t="s">
        <v>190</v>
      </c>
      <c r="D2871" s="2" t="s">
        <v>191</v>
      </c>
      <c r="E2871" s="2" t="s">
        <v>127</v>
      </c>
      <c r="F2871" s="2">
        <v>0</v>
      </c>
      <c r="G2871" s="2">
        <v>0</v>
      </c>
      <c r="H2871" s="2">
        <v>7432739</v>
      </c>
      <c r="I2871" s="2">
        <v>927</v>
      </c>
      <c r="J2871" s="2">
        <v>7432739</v>
      </c>
      <c r="K2871" s="2">
        <v>457062</v>
      </c>
      <c r="L2871" s="2">
        <v>945</v>
      </c>
    </row>
    <row r="2872" spans="1:12">
      <c r="A2872" s="2">
        <v>2001</v>
      </c>
      <c r="B2872" s="2">
        <v>3</v>
      </c>
      <c r="C2872" s="2" t="s">
        <v>190</v>
      </c>
      <c r="D2872" s="2" t="s">
        <v>186</v>
      </c>
      <c r="E2872" s="2" t="s">
        <v>126</v>
      </c>
      <c r="F2872" s="2">
        <v>0</v>
      </c>
      <c r="G2872" s="2">
        <v>0</v>
      </c>
      <c r="H2872" s="2">
        <v>10124818</v>
      </c>
      <c r="I2872" s="2">
        <v>701</v>
      </c>
      <c r="J2872" s="2">
        <v>10124818</v>
      </c>
      <c r="K2872" s="2">
        <v>425332</v>
      </c>
      <c r="L2872" s="2">
        <v>830</v>
      </c>
    </row>
    <row r="2873" spans="1:12">
      <c r="A2873" s="2">
        <v>2001</v>
      </c>
      <c r="B2873" s="2">
        <v>3</v>
      </c>
      <c r="C2873" s="2" t="s">
        <v>190</v>
      </c>
      <c r="D2873" s="2" t="s">
        <v>186</v>
      </c>
      <c r="E2873" s="2" t="s">
        <v>128</v>
      </c>
      <c r="F2873" s="2">
        <v>0</v>
      </c>
      <c r="G2873" s="2">
        <v>0</v>
      </c>
      <c r="H2873" s="2">
        <v>89047913</v>
      </c>
      <c r="I2873" s="2">
        <v>3415</v>
      </c>
      <c r="J2873" s="2">
        <v>89047913</v>
      </c>
      <c r="K2873" s="2">
        <v>2012696</v>
      </c>
      <c r="L2873" s="2">
        <v>3693</v>
      </c>
    </row>
    <row r="2874" spans="1:12">
      <c r="A2874" s="2">
        <v>2001</v>
      </c>
      <c r="B2874" s="2">
        <v>3</v>
      </c>
      <c r="C2874" s="2" t="s">
        <v>187</v>
      </c>
      <c r="D2874" s="2" t="s">
        <v>195</v>
      </c>
      <c r="E2874" s="2" t="s">
        <v>129</v>
      </c>
      <c r="F2874" s="2">
        <v>0</v>
      </c>
      <c r="G2874" s="2">
        <v>0</v>
      </c>
      <c r="H2874" s="2">
        <v>324681</v>
      </c>
      <c r="I2874" s="2">
        <v>94</v>
      </c>
      <c r="J2874" s="2">
        <v>324681</v>
      </c>
      <c r="K2874" s="2">
        <v>65976</v>
      </c>
      <c r="L2874" s="2">
        <v>115</v>
      </c>
    </row>
    <row r="2875" spans="1:12">
      <c r="A2875" s="2">
        <v>2001</v>
      </c>
      <c r="B2875" s="2">
        <v>3</v>
      </c>
      <c r="C2875" s="2" t="s">
        <v>187</v>
      </c>
      <c r="D2875" s="2" t="s">
        <v>196</v>
      </c>
      <c r="E2875" s="2" t="s">
        <v>130</v>
      </c>
      <c r="F2875" s="2">
        <v>0</v>
      </c>
      <c r="G2875" s="2">
        <v>0</v>
      </c>
      <c r="H2875" s="2">
        <v>1221127</v>
      </c>
      <c r="I2875" s="2">
        <v>470</v>
      </c>
      <c r="J2875" s="2">
        <v>1221127</v>
      </c>
      <c r="K2875" s="2">
        <v>294226</v>
      </c>
      <c r="L2875" s="2">
        <v>557</v>
      </c>
    </row>
    <row r="2876" spans="1:12">
      <c r="A2876" s="2">
        <v>2001</v>
      </c>
      <c r="B2876" s="2">
        <v>3</v>
      </c>
      <c r="C2876" s="2" t="s">
        <v>197</v>
      </c>
      <c r="D2876" s="2" t="s">
        <v>11</v>
      </c>
      <c r="E2876" s="2" t="s">
        <v>131</v>
      </c>
      <c r="F2876" s="2">
        <v>0</v>
      </c>
      <c r="G2876" s="2">
        <v>0</v>
      </c>
      <c r="H2876" s="2">
        <v>3065129</v>
      </c>
      <c r="I2876" s="2">
        <v>549</v>
      </c>
      <c r="J2876" s="2">
        <v>3065129</v>
      </c>
      <c r="K2876" s="2">
        <v>408463</v>
      </c>
      <c r="L2876" s="2">
        <v>695</v>
      </c>
    </row>
    <row r="2877" spans="1:12">
      <c r="A2877" s="2">
        <v>2001</v>
      </c>
      <c r="B2877" s="2">
        <v>3</v>
      </c>
      <c r="C2877" s="2" t="s">
        <v>197</v>
      </c>
      <c r="D2877" s="2" t="s">
        <v>268</v>
      </c>
      <c r="E2877" s="2" t="s">
        <v>288</v>
      </c>
      <c r="F2877" s="2">
        <v>1889007</v>
      </c>
      <c r="G2877" s="2">
        <v>289</v>
      </c>
      <c r="H2877" s="2">
        <v>2418241</v>
      </c>
      <c r="I2877" s="2">
        <v>522</v>
      </c>
      <c r="J2877" s="2">
        <v>4307248</v>
      </c>
      <c r="K2877" s="2">
        <v>486178</v>
      </c>
      <c r="L2877" s="2">
        <v>943</v>
      </c>
    </row>
    <row r="2878" spans="1:12">
      <c r="A2878" s="2">
        <v>2001</v>
      </c>
      <c r="B2878" s="2">
        <v>3</v>
      </c>
      <c r="C2878" s="2" t="s">
        <v>197</v>
      </c>
      <c r="D2878" s="2" t="s">
        <v>268</v>
      </c>
      <c r="E2878" s="2" t="s">
        <v>128</v>
      </c>
      <c r="F2878" s="2">
        <v>0</v>
      </c>
      <c r="G2878" s="2">
        <v>0</v>
      </c>
      <c r="H2878" s="2">
        <v>3695127</v>
      </c>
      <c r="I2878" s="2">
        <v>785</v>
      </c>
      <c r="J2878" s="2">
        <v>3695127</v>
      </c>
      <c r="K2878" s="2">
        <v>434224</v>
      </c>
      <c r="L2878" s="2">
        <v>846</v>
      </c>
    </row>
    <row r="2879" spans="1:12">
      <c r="A2879" s="2">
        <v>2001</v>
      </c>
      <c r="B2879" s="2">
        <v>3</v>
      </c>
      <c r="C2879" s="2" t="s">
        <v>197</v>
      </c>
      <c r="D2879" s="2" t="s">
        <v>269</v>
      </c>
      <c r="E2879" s="2" t="s">
        <v>132</v>
      </c>
      <c r="F2879" s="2">
        <v>0</v>
      </c>
      <c r="G2879" s="2">
        <v>0</v>
      </c>
      <c r="H2879" s="2">
        <v>277063</v>
      </c>
      <c r="I2879" s="2">
        <v>130</v>
      </c>
      <c r="J2879" s="2">
        <v>277063</v>
      </c>
      <c r="K2879" s="2">
        <v>84199</v>
      </c>
      <c r="L2879" s="2">
        <v>140</v>
      </c>
    </row>
    <row r="2880" spans="1:12">
      <c r="A2880" s="2">
        <v>2001</v>
      </c>
      <c r="B2880" s="2">
        <v>3</v>
      </c>
      <c r="C2880" s="2" t="s">
        <v>197</v>
      </c>
      <c r="D2880" s="2" t="s">
        <v>109</v>
      </c>
      <c r="E2880" s="2" t="s">
        <v>132</v>
      </c>
      <c r="F2880" s="2">
        <v>195740</v>
      </c>
      <c r="G2880" s="2">
        <v>159</v>
      </c>
      <c r="H2880" s="2">
        <v>6491968</v>
      </c>
      <c r="I2880" s="2">
        <v>1374</v>
      </c>
      <c r="J2880" s="2">
        <v>6687708</v>
      </c>
      <c r="K2880" s="2">
        <v>857855</v>
      </c>
      <c r="L2880" s="2">
        <v>1626</v>
      </c>
    </row>
    <row r="2881" spans="1:12">
      <c r="A2881" s="2">
        <v>2001</v>
      </c>
      <c r="B2881" s="2">
        <v>3</v>
      </c>
      <c r="C2881" s="2" t="s">
        <v>197</v>
      </c>
      <c r="D2881" s="2" t="s">
        <v>110</v>
      </c>
      <c r="E2881" s="2" t="s">
        <v>288</v>
      </c>
      <c r="F2881" s="2">
        <v>4371403</v>
      </c>
      <c r="G2881" s="2">
        <v>765</v>
      </c>
      <c r="H2881" s="2">
        <v>78235</v>
      </c>
      <c r="I2881" s="2">
        <v>24</v>
      </c>
      <c r="J2881" s="2">
        <v>4449638</v>
      </c>
      <c r="K2881" s="2">
        <v>516354</v>
      </c>
      <c r="L2881" s="2">
        <v>1022</v>
      </c>
    </row>
    <row r="2882" spans="1:12">
      <c r="A2882" s="2">
        <v>2001</v>
      </c>
      <c r="B2882" s="2">
        <v>3</v>
      </c>
      <c r="C2882" s="2" t="s">
        <v>197</v>
      </c>
      <c r="D2882" s="2" t="s">
        <v>110</v>
      </c>
      <c r="E2882" s="2" t="s">
        <v>133</v>
      </c>
      <c r="F2882" s="2">
        <v>6253859</v>
      </c>
      <c r="G2882" s="2">
        <v>1070</v>
      </c>
      <c r="H2882" s="2">
        <v>0</v>
      </c>
      <c r="I2882" s="2">
        <v>0</v>
      </c>
      <c r="J2882" s="2">
        <v>6253859</v>
      </c>
      <c r="K2882" s="2">
        <v>730715</v>
      </c>
      <c r="L2882" s="2">
        <v>1412</v>
      </c>
    </row>
    <row r="2883" spans="1:12">
      <c r="A2883" s="2">
        <v>2001</v>
      </c>
      <c r="B2883" s="2">
        <v>4</v>
      </c>
      <c r="C2883" s="2" t="s">
        <v>277</v>
      </c>
      <c r="D2883" s="2" t="s">
        <v>278</v>
      </c>
      <c r="E2883" s="2" t="s">
        <v>113</v>
      </c>
      <c r="F2883" s="2">
        <v>15193602</v>
      </c>
      <c r="G2883" s="2">
        <v>7313</v>
      </c>
      <c r="H2883" s="2">
        <v>12088110</v>
      </c>
      <c r="I2883" s="2">
        <v>4117</v>
      </c>
      <c r="J2883" s="2">
        <v>28032515</v>
      </c>
      <c r="K2883" s="2">
        <v>8471556</v>
      </c>
      <c r="L2883" s="2">
        <v>14495</v>
      </c>
    </row>
    <row r="2884" spans="1:12">
      <c r="A2884" s="2">
        <v>2001</v>
      </c>
      <c r="B2884" s="2">
        <v>4</v>
      </c>
      <c r="C2884" s="2" t="s">
        <v>277</v>
      </c>
      <c r="D2884" s="2" t="s">
        <v>278</v>
      </c>
      <c r="E2884" s="2" t="s">
        <v>114</v>
      </c>
      <c r="F2884" s="2">
        <v>355062</v>
      </c>
      <c r="G2884" s="2">
        <v>176</v>
      </c>
      <c r="H2884" s="2">
        <v>500420</v>
      </c>
      <c r="I2884" s="2">
        <v>232</v>
      </c>
      <c r="J2884" s="2">
        <v>900603</v>
      </c>
      <c r="K2884" s="2">
        <v>294424</v>
      </c>
      <c r="L2884" s="2">
        <v>533</v>
      </c>
    </row>
    <row r="2885" spans="1:12">
      <c r="A2885" s="2">
        <v>2001</v>
      </c>
      <c r="B2885" s="2">
        <v>4</v>
      </c>
      <c r="C2885" s="2" t="s">
        <v>277</v>
      </c>
      <c r="D2885" s="2" t="s">
        <v>278</v>
      </c>
      <c r="E2885" s="2" t="s">
        <v>115</v>
      </c>
      <c r="F2885" s="2">
        <v>5223181</v>
      </c>
      <c r="G2885" s="2">
        <v>2863</v>
      </c>
      <c r="H2885" s="2">
        <v>2651898</v>
      </c>
      <c r="I2885" s="2">
        <v>1035</v>
      </c>
      <c r="J2885" s="2">
        <v>7995655</v>
      </c>
      <c r="K2885" s="2">
        <v>2863618</v>
      </c>
      <c r="L2885" s="2">
        <v>5209</v>
      </c>
    </row>
    <row r="2886" spans="1:12">
      <c r="A2886" s="2">
        <v>2001</v>
      </c>
      <c r="B2886" s="2">
        <v>4</v>
      </c>
      <c r="C2886" s="2" t="s">
        <v>277</v>
      </c>
      <c r="D2886" s="2" t="s">
        <v>278</v>
      </c>
      <c r="E2886" s="2" t="s">
        <v>325</v>
      </c>
      <c r="F2886" s="2">
        <v>15321668</v>
      </c>
      <c r="G2886" s="2">
        <v>6595</v>
      </c>
      <c r="H2886" s="2">
        <v>14597959</v>
      </c>
      <c r="I2886" s="2">
        <v>3766</v>
      </c>
      <c r="J2886" s="2">
        <v>30411022</v>
      </c>
      <c r="K2886" s="2">
        <v>7365824</v>
      </c>
      <c r="L2886" s="2">
        <v>13132</v>
      </c>
    </row>
    <row r="2887" spans="1:12">
      <c r="A2887" s="2">
        <v>2001</v>
      </c>
      <c r="B2887" s="2">
        <v>4</v>
      </c>
      <c r="C2887" s="2" t="s">
        <v>277</v>
      </c>
      <c r="D2887" s="2" t="s">
        <v>279</v>
      </c>
      <c r="E2887" s="2" t="s">
        <v>116</v>
      </c>
      <c r="F2887" s="2">
        <v>730065</v>
      </c>
      <c r="G2887" s="2">
        <v>232</v>
      </c>
      <c r="H2887" s="2">
        <v>312265</v>
      </c>
      <c r="I2887" s="2">
        <v>146</v>
      </c>
      <c r="J2887" s="2">
        <v>1042330</v>
      </c>
      <c r="K2887" s="2">
        <v>255593</v>
      </c>
      <c r="L2887" s="2">
        <v>470</v>
      </c>
    </row>
    <row r="2888" spans="1:12">
      <c r="A2888" s="2">
        <v>2001</v>
      </c>
      <c r="B2888" s="2">
        <v>4</v>
      </c>
      <c r="C2888" s="2" t="s">
        <v>277</v>
      </c>
      <c r="D2888" s="2" t="s">
        <v>279</v>
      </c>
      <c r="E2888" s="2" t="s">
        <v>117</v>
      </c>
      <c r="F2888" s="2">
        <v>2831829</v>
      </c>
      <c r="G2888" s="2">
        <v>1043</v>
      </c>
      <c r="H2888" s="2">
        <v>3421218</v>
      </c>
      <c r="I2888" s="2">
        <v>1107</v>
      </c>
      <c r="J2888" s="2">
        <v>6318065</v>
      </c>
      <c r="K2888" s="2">
        <v>1697646</v>
      </c>
      <c r="L2888" s="2">
        <v>2882</v>
      </c>
    </row>
    <row r="2889" spans="1:12">
      <c r="A2889" s="2">
        <v>2001</v>
      </c>
      <c r="B2889" s="2">
        <v>4</v>
      </c>
      <c r="C2889" s="2" t="s">
        <v>277</v>
      </c>
      <c r="D2889" s="2" t="s">
        <v>279</v>
      </c>
      <c r="E2889" s="2" t="s">
        <v>112</v>
      </c>
      <c r="F2889" s="2">
        <v>12993055</v>
      </c>
      <c r="G2889" s="2">
        <v>3916</v>
      </c>
      <c r="H2889" s="2">
        <v>3526552</v>
      </c>
      <c r="I2889" s="2">
        <v>1584</v>
      </c>
      <c r="J2889" s="2">
        <v>16578045</v>
      </c>
      <c r="K2889" s="2">
        <v>3876544</v>
      </c>
      <c r="L2889" s="2">
        <v>7137</v>
      </c>
    </row>
    <row r="2890" spans="1:12">
      <c r="A2890" s="2">
        <v>2001</v>
      </c>
      <c r="B2890" s="2">
        <v>4</v>
      </c>
      <c r="C2890" s="2" t="s">
        <v>277</v>
      </c>
      <c r="D2890" s="2" t="s">
        <v>279</v>
      </c>
      <c r="E2890" s="2" t="s">
        <v>325</v>
      </c>
      <c r="F2890" s="2">
        <v>8721182</v>
      </c>
      <c r="G2890" s="2">
        <v>3133</v>
      </c>
      <c r="H2890" s="2">
        <v>1347666</v>
      </c>
      <c r="I2890" s="2">
        <v>381</v>
      </c>
      <c r="J2890" s="2">
        <v>10068848</v>
      </c>
      <c r="K2890" s="2">
        <v>2255437</v>
      </c>
      <c r="L2890" s="2">
        <v>4349</v>
      </c>
    </row>
    <row r="2891" spans="1:12">
      <c r="A2891" s="2">
        <v>2001</v>
      </c>
      <c r="B2891" s="2">
        <v>4</v>
      </c>
      <c r="C2891" s="2" t="s">
        <v>277</v>
      </c>
      <c r="D2891" s="2" t="s">
        <v>280</v>
      </c>
      <c r="E2891" s="2" t="s">
        <v>112</v>
      </c>
      <c r="F2891" s="2">
        <v>83952</v>
      </c>
      <c r="G2891" s="2">
        <v>101</v>
      </c>
      <c r="H2891" s="2">
        <v>299299</v>
      </c>
      <c r="I2891" s="2">
        <v>345</v>
      </c>
      <c r="J2891" s="2">
        <v>532342</v>
      </c>
      <c r="K2891" s="2">
        <v>565182</v>
      </c>
      <c r="L2891" s="2">
        <v>1079</v>
      </c>
    </row>
    <row r="2892" spans="1:12">
      <c r="A2892" s="2">
        <v>2001</v>
      </c>
      <c r="B2892" s="2">
        <v>4</v>
      </c>
      <c r="C2892" s="2" t="s">
        <v>277</v>
      </c>
      <c r="D2892" s="2" t="s">
        <v>281</v>
      </c>
      <c r="E2892" s="2" t="s">
        <v>287</v>
      </c>
      <c r="F2892" s="2">
        <v>3427640</v>
      </c>
      <c r="G2892" s="2">
        <v>2008</v>
      </c>
      <c r="H2892" s="2">
        <v>1111742</v>
      </c>
      <c r="I2892" s="2">
        <v>491</v>
      </c>
      <c r="J2892" s="2">
        <v>4584743</v>
      </c>
      <c r="K2892" s="2">
        <v>1741970</v>
      </c>
      <c r="L2892" s="2">
        <v>3334</v>
      </c>
    </row>
    <row r="2893" spans="1:12">
      <c r="A2893" s="2">
        <v>2001</v>
      </c>
      <c r="B2893" s="2">
        <v>4</v>
      </c>
      <c r="C2893" s="2" t="s">
        <v>277</v>
      </c>
      <c r="D2893" s="2" t="s">
        <v>281</v>
      </c>
      <c r="E2893" s="2" t="s">
        <v>114</v>
      </c>
      <c r="F2893" s="2">
        <v>0</v>
      </c>
      <c r="G2893" s="2">
        <v>0</v>
      </c>
      <c r="H2893" s="2">
        <v>0</v>
      </c>
      <c r="I2893" s="2">
        <v>1</v>
      </c>
      <c r="J2893" s="2">
        <v>0</v>
      </c>
      <c r="K2893" s="2">
        <v>1178</v>
      </c>
      <c r="L2893" s="2">
        <v>2</v>
      </c>
    </row>
    <row r="2894" spans="1:12">
      <c r="A2894" s="2">
        <v>2001</v>
      </c>
      <c r="B2894" s="2">
        <v>4</v>
      </c>
      <c r="C2894" s="2" t="s">
        <v>328</v>
      </c>
      <c r="D2894" s="2" t="s">
        <v>173</v>
      </c>
      <c r="E2894" s="2" t="s">
        <v>119</v>
      </c>
      <c r="F2894" s="2">
        <v>1000</v>
      </c>
      <c r="G2894" s="2">
        <v>13</v>
      </c>
      <c r="H2894" s="2">
        <v>2769</v>
      </c>
      <c r="I2894" s="2">
        <v>4</v>
      </c>
      <c r="J2894" s="2">
        <v>4321</v>
      </c>
      <c r="K2894" s="2">
        <v>12997</v>
      </c>
      <c r="L2894" s="2">
        <v>24</v>
      </c>
    </row>
    <row r="2895" spans="1:12">
      <c r="A2895" s="2">
        <v>2001</v>
      </c>
      <c r="B2895" s="2">
        <v>4</v>
      </c>
      <c r="C2895" s="2" t="s">
        <v>328</v>
      </c>
      <c r="D2895" s="2" t="s">
        <v>173</v>
      </c>
      <c r="E2895" s="2" t="s">
        <v>137</v>
      </c>
      <c r="F2895" s="2">
        <v>0</v>
      </c>
      <c r="G2895" s="2">
        <v>0</v>
      </c>
      <c r="H2895" s="2">
        <v>130807</v>
      </c>
      <c r="I2895" s="2">
        <v>94</v>
      </c>
      <c r="J2895" s="2">
        <v>130807</v>
      </c>
      <c r="K2895" s="2">
        <v>50950</v>
      </c>
      <c r="L2895" s="2">
        <v>126</v>
      </c>
    </row>
    <row r="2896" spans="1:12">
      <c r="A2896" s="2">
        <v>2001</v>
      </c>
      <c r="B2896" s="2">
        <v>4</v>
      </c>
      <c r="C2896" s="2" t="s">
        <v>328</v>
      </c>
      <c r="D2896" s="2" t="s">
        <v>181</v>
      </c>
      <c r="E2896" s="2" t="s">
        <v>120</v>
      </c>
      <c r="F2896" s="2">
        <v>0</v>
      </c>
      <c r="G2896" s="2">
        <v>0</v>
      </c>
      <c r="H2896" s="2">
        <v>832145</v>
      </c>
      <c r="I2896" s="2">
        <v>179</v>
      </c>
      <c r="J2896" s="2">
        <v>832145</v>
      </c>
      <c r="K2896" s="2">
        <v>105297</v>
      </c>
      <c r="L2896" s="2">
        <v>194</v>
      </c>
    </row>
    <row r="2897" spans="1:12">
      <c r="A2897" s="2">
        <v>2001</v>
      </c>
      <c r="B2897" s="2">
        <v>4</v>
      </c>
      <c r="C2897" s="2" t="s">
        <v>328</v>
      </c>
      <c r="D2897" s="2" t="s">
        <v>181</v>
      </c>
      <c r="E2897" s="2" t="s">
        <v>286</v>
      </c>
      <c r="F2897" s="2">
        <v>0</v>
      </c>
      <c r="G2897" s="2">
        <v>0</v>
      </c>
      <c r="H2897" s="2">
        <v>11168046</v>
      </c>
      <c r="I2897" s="2">
        <v>2291</v>
      </c>
      <c r="J2897" s="2">
        <v>11168046</v>
      </c>
      <c r="K2897" s="2">
        <v>1291648</v>
      </c>
      <c r="L2897" s="2">
        <v>2422</v>
      </c>
    </row>
    <row r="2898" spans="1:12">
      <c r="A2898" s="2">
        <v>2001</v>
      </c>
      <c r="B2898" s="2">
        <v>4</v>
      </c>
      <c r="C2898" s="2" t="s">
        <v>182</v>
      </c>
      <c r="D2898" s="2" t="s">
        <v>183</v>
      </c>
      <c r="E2898" s="2" t="s">
        <v>121</v>
      </c>
      <c r="F2898" s="2">
        <v>6124013</v>
      </c>
      <c r="G2898" s="2">
        <v>2391</v>
      </c>
      <c r="H2898" s="2">
        <v>1536762</v>
      </c>
      <c r="I2898" s="2">
        <v>459</v>
      </c>
      <c r="J2898" s="2">
        <v>7660775</v>
      </c>
      <c r="K2898" s="2">
        <v>2035677</v>
      </c>
      <c r="L2898" s="2">
        <v>3626</v>
      </c>
    </row>
    <row r="2899" spans="1:12">
      <c r="A2899" s="2">
        <v>2001</v>
      </c>
      <c r="B2899" s="2">
        <v>4</v>
      </c>
      <c r="C2899" s="2" t="s">
        <v>182</v>
      </c>
      <c r="D2899" s="2" t="s">
        <v>183</v>
      </c>
      <c r="E2899" s="2" t="s">
        <v>289</v>
      </c>
      <c r="F2899" s="2">
        <v>1895579</v>
      </c>
      <c r="G2899" s="2">
        <v>700</v>
      </c>
      <c r="H2899" s="2">
        <v>7315874</v>
      </c>
      <c r="I2899" s="2">
        <v>1456</v>
      </c>
      <c r="J2899" s="2">
        <v>9299701</v>
      </c>
      <c r="K2899" s="2">
        <v>1695533</v>
      </c>
      <c r="L2899" s="2">
        <v>2663</v>
      </c>
    </row>
    <row r="2900" spans="1:12">
      <c r="A2900" s="2">
        <v>2001</v>
      </c>
      <c r="B2900" s="2">
        <v>4</v>
      </c>
      <c r="C2900" s="2" t="s">
        <v>182</v>
      </c>
      <c r="D2900" s="2" t="s">
        <v>183</v>
      </c>
      <c r="E2900" s="2" t="s">
        <v>113</v>
      </c>
      <c r="F2900" s="2">
        <v>4320406</v>
      </c>
      <c r="G2900" s="2">
        <v>1623</v>
      </c>
      <c r="H2900" s="2">
        <v>1351673</v>
      </c>
      <c r="I2900" s="2">
        <v>466</v>
      </c>
      <c r="J2900" s="2">
        <v>5699805</v>
      </c>
      <c r="K2900" s="2">
        <v>1473683</v>
      </c>
      <c r="L2900" s="2">
        <v>2612</v>
      </c>
    </row>
    <row r="2901" spans="1:12">
      <c r="A2901" s="2">
        <v>2001</v>
      </c>
      <c r="B2901" s="2">
        <v>4</v>
      </c>
      <c r="C2901" s="2" t="s">
        <v>182</v>
      </c>
      <c r="D2901" s="2" t="s">
        <v>184</v>
      </c>
      <c r="E2901" s="2" t="s">
        <v>123</v>
      </c>
      <c r="F2901" s="2">
        <v>0</v>
      </c>
      <c r="G2901" s="2">
        <v>0</v>
      </c>
      <c r="H2901" s="2">
        <v>33778</v>
      </c>
      <c r="I2901" s="2">
        <v>8</v>
      </c>
      <c r="J2901" s="2">
        <v>33778</v>
      </c>
      <c r="K2901" s="2">
        <v>3962</v>
      </c>
      <c r="L2901" s="2">
        <v>8</v>
      </c>
    </row>
    <row r="2902" spans="1:12">
      <c r="A2902" s="2">
        <v>2001</v>
      </c>
      <c r="B2902" s="2">
        <v>4</v>
      </c>
      <c r="C2902" s="2" t="s">
        <v>182</v>
      </c>
      <c r="D2902" s="2" t="s">
        <v>184</v>
      </c>
      <c r="E2902" s="2" t="s">
        <v>124</v>
      </c>
      <c r="F2902" s="2">
        <v>0</v>
      </c>
      <c r="G2902" s="2">
        <v>0</v>
      </c>
      <c r="H2902" s="2">
        <v>40463</v>
      </c>
      <c r="I2902" s="2">
        <v>13</v>
      </c>
      <c r="J2902" s="2">
        <v>40463</v>
      </c>
      <c r="K2902" s="2">
        <v>6745</v>
      </c>
      <c r="L2902" s="2">
        <v>13</v>
      </c>
    </row>
    <row r="2903" spans="1:12">
      <c r="A2903" s="2">
        <v>2001</v>
      </c>
      <c r="B2903" s="2">
        <v>4</v>
      </c>
      <c r="C2903" s="2" t="s">
        <v>182</v>
      </c>
      <c r="D2903" s="2" t="s">
        <v>184</v>
      </c>
      <c r="E2903" s="2" t="s">
        <v>125</v>
      </c>
      <c r="F2903" s="2">
        <v>87953</v>
      </c>
      <c r="G2903" s="2">
        <v>26</v>
      </c>
      <c r="H2903" s="2">
        <v>293359</v>
      </c>
      <c r="I2903" s="2">
        <v>113</v>
      </c>
      <c r="J2903" s="2">
        <v>381312</v>
      </c>
      <c r="K2903" s="2">
        <v>99695</v>
      </c>
      <c r="L2903" s="2">
        <v>154</v>
      </c>
    </row>
    <row r="2904" spans="1:12">
      <c r="A2904" s="2">
        <v>2001</v>
      </c>
      <c r="B2904" s="2">
        <v>4</v>
      </c>
      <c r="C2904" s="2" t="s">
        <v>190</v>
      </c>
      <c r="D2904" s="2" t="s">
        <v>191</v>
      </c>
      <c r="E2904" s="2" t="s">
        <v>126</v>
      </c>
      <c r="F2904" s="2">
        <v>0</v>
      </c>
      <c r="G2904" s="2">
        <v>0</v>
      </c>
      <c r="H2904" s="2">
        <v>101797</v>
      </c>
      <c r="I2904" s="2">
        <v>11</v>
      </c>
      <c r="J2904" s="2">
        <v>101797</v>
      </c>
      <c r="K2904" s="2">
        <v>6374</v>
      </c>
      <c r="L2904" s="2">
        <v>13</v>
      </c>
    </row>
    <row r="2905" spans="1:12">
      <c r="A2905" s="2">
        <v>2001</v>
      </c>
      <c r="B2905" s="2">
        <v>4</v>
      </c>
      <c r="C2905" s="2" t="s">
        <v>190</v>
      </c>
      <c r="D2905" s="2" t="s">
        <v>191</v>
      </c>
      <c r="E2905" s="2" t="s">
        <v>127</v>
      </c>
      <c r="F2905" s="2">
        <v>0</v>
      </c>
      <c r="G2905" s="2">
        <v>0</v>
      </c>
      <c r="H2905" s="2">
        <v>8397179</v>
      </c>
      <c r="I2905" s="2">
        <v>883</v>
      </c>
      <c r="J2905" s="2">
        <v>8397179</v>
      </c>
      <c r="K2905" s="2">
        <v>426373</v>
      </c>
      <c r="L2905" s="2">
        <v>904</v>
      </c>
    </row>
    <row r="2906" spans="1:12">
      <c r="A2906" s="2">
        <v>2001</v>
      </c>
      <c r="B2906" s="2">
        <v>4</v>
      </c>
      <c r="C2906" s="2" t="s">
        <v>190</v>
      </c>
      <c r="D2906" s="2" t="s">
        <v>186</v>
      </c>
      <c r="E2906" s="2" t="s">
        <v>126</v>
      </c>
      <c r="F2906" s="2">
        <v>0</v>
      </c>
      <c r="G2906" s="2">
        <v>0</v>
      </c>
      <c r="H2906" s="2">
        <v>10348862</v>
      </c>
      <c r="I2906" s="2">
        <v>698</v>
      </c>
      <c r="J2906" s="2">
        <v>10348862</v>
      </c>
      <c r="K2906" s="2">
        <v>422408</v>
      </c>
      <c r="L2906" s="2">
        <v>827</v>
      </c>
    </row>
    <row r="2907" spans="1:12">
      <c r="A2907" s="2">
        <v>2001</v>
      </c>
      <c r="B2907" s="2">
        <v>4</v>
      </c>
      <c r="C2907" s="2" t="s">
        <v>190</v>
      </c>
      <c r="D2907" s="2" t="s">
        <v>186</v>
      </c>
      <c r="E2907" s="2" t="s">
        <v>128</v>
      </c>
      <c r="F2907" s="2">
        <v>0</v>
      </c>
      <c r="G2907" s="2">
        <v>0</v>
      </c>
      <c r="H2907" s="2">
        <v>93023737</v>
      </c>
      <c r="I2907" s="2">
        <v>3530</v>
      </c>
      <c r="J2907" s="2">
        <v>93023737</v>
      </c>
      <c r="K2907" s="2">
        <v>2013383</v>
      </c>
      <c r="L2907" s="2">
        <v>3815</v>
      </c>
    </row>
    <row r="2908" spans="1:12">
      <c r="A2908" s="2">
        <v>2001</v>
      </c>
      <c r="B2908" s="2">
        <v>4</v>
      </c>
      <c r="C2908" s="2" t="s">
        <v>187</v>
      </c>
      <c r="D2908" s="2" t="s">
        <v>195</v>
      </c>
      <c r="E2908" s="2" t="s">
        <v>129</v>
      </c>
      <c r="F2908" s="2">
        <v>0</v>
      </c>
      <c r="G2908" s="2">
        <v>0</v>
      </c>
      <c r="H2908" s="2">
        <v>411520</v>
      </c>
      <c r="I2908" s="2">
        <v>95</v>
      </c>
      <c r="J2908" s="2">
        <v>411520</v>
      </c>
      <c r="K2908" s="2">
        <v>63178</v>
      </c>
      <c r="L2908" s="2">
        <v>117</v>
      </c>
    </row>
    <row r="2909" spans="1:12">
      <c r="A2909" s="2">
        <v>2001</v>
      </c>
      <c r="B2909" s="2">
        <v>4</v>
      </c>
      <c r="C2909" s="2" t="s">
        <v>187</v>
      </c>
      <c r="D2909" s="2" t="s">
        <v>196</v>
      </c>
      <c r="E2909" s="2" t="s">
        <v>130</v>
      </c>
      <c r="F2909" s="2">
        <v>0</v>
      </c>
      <c r="G2909" s="2">
        <v>0</v>
      </c>
      <c r="H2909" s="2">
        <v>693371</v>
      </c>
      <c r="I2909" s="2">
        <v>471</v>
      </c>
      <c r="J2909" s="2">
        <v>693371</v>
      </c>
      <c r="K2909" s="2">
        <v>269042</v>
      </c>
      <c r="L2909" s="2">
        <v>563</v>
      </c>
    </row>
    <row r="2910" spans="1:12">
      <c r="A2910" s="2">
        <v>2001</v>
      </c>
      <c r="B2910" s="2">
        <v>4</v>
      </c>
      <c r="C2910" s="2" t="s">
        <v>197</v>
      </c>
      <c r="D2910" s="2" t="s">
        <v>11</v>
      </c>
      <c r="E2910" s="2" t="s">
        <v>131</v>
      </c>
      <c r="F2910" s="2">
        <v>0</v>
      </c>
      <c r="G2910" s="2">
        <v>0</v>
      </c>
      <c r="H2910" s="2">
        <v>3412586</v>
      </c>
      <c r="I2910" s="2">
        <v>548</v>
      </c>
      <c r="J2910" s="2">
        <v>3412586</v>
      </c>
      <c r="K2910" s="2">
        <v>436902</v>
      </c>
      <c r="L2910" s="2">
        <v>694</v>
      </c>
    </row>
    <row r="2911" spans="1:12">
      <c r="A2911" s="2">
        <v>2001</v>
      </c>
      <c r="B2911" s="2">
        <v>4</v>
      </c>
      <c r="C2911" s="2" t="s">
        <v>197</v>
      </c>
      <c r="D2911" s="2" t="s">
        <v>268</v>
      </c>
      <c r="E2911" s="2" t="s">
        <v>288</v>
      </c>
      <c r="F2911" s="2">
        <v>2177339</v>
      </c>
      <c r="G2911" s="2">
        <v>288</v>
      </c>
      <c r="H2911" s="2">
        <v>2304144</v>
      </c>
      <c r="I2911" s="2">
        <v>508</v>
      </c>
      <c r="J2911" s="2">
        <v>4481483</v>
      </c>
      <c r="K2911" s="2">
        <v>479407</v>
      </c>
      <c r="L2911" s="2">
        <v>929</v>
      </c>
    </row>
    <row r="2912" spans="1:12">
      <c r="A2912" s="2">
        <v>2001</v>
      </c>
      <c r="B2912" s="2">
        <v>4</v>
      </c>
      <c r="C2912" s="2" t="s">
        <v>197</v>
      </c>
      <c r="D2912" s="2" t="s">
        <v>268</v>
      </c>
      <c r="E2912" s="2" t="s">
        <v>128</v>
      </c>
      <c r="F2912" s="2">
        <v>0</v>
      </c>
      <c r="G2912" s="2">
        <v>0</v>
      </c>
      <c r="H2912" s="2">
        <v>3578666</v>
      </c>
      <c r="I2912" s="2">
        <v>783</v>
      </c>
      <c r="J2912" s="2">
        <v>3578666</v>
      </c>
      <c r="K2912" s="2">
        <v>427689</v>
      </c>
      <c r="L2912" s="2">
        <v>836</v>
      </c>
    </row>
    <row r="2913" spans="1:12">
      <c r="A2913" s="2">
        <v>2001</v>
      </c>
      <c r="B2913" s="2">
        <v>4</v>
      </c>
      <c r="C2913" s="2" t="s">
        <v>197</v>
      </c>
      <c r="D2913" s="2" t="s">
        <v>269</v>
      </c>
      <c r="E2913" s="2" t="s">
        <v>288</v>
      </c>
      <c r="F2913" s="2">
        <v>0</v>
      </c>
      <c r="G2913" s="2">
        <v>0</v>
      </c>
      <c r="H2913" s="2">
        <v>13097</v>
      </c>
      <c r="I2913" s="2">
        <v>30</v>
      </c>
      <c r="J2913" s="2">
        <v>13097</v>
      </c>
      <c r="K2913" s="2">
        <v>19583</v>
      </c>
      <c r="L2913" s="2">
        <v>34</v>
      </c>
    </row>
    <row r="2914" spans="1:12">
      <c r="A2914" s="2">
        <v>2001</v>
      </c>
      <c r="B2914" s="2">
        <v>4</v>
      </c>
      <c r="C2914" s="2" t="s">
        <v>197</v>
      </c>
      <c r="D2914" s="2" t="s">
        <v>269</v>
      </c>
      <c r="E2914" s="2" t="s">
        <v>132</v>
      </c>
      <c r="F2914" s="2">
        <v>0</v>
      </c>
      <c r="G2914" s="2">
        <v>0</v>
      </c>
      <c r="H2914" s="2">
        <v>263555</v>
      </c>
      <c r="I2914" s="2">
        <v>129</v>
      </c>
      <c r="J2914" s="2">
        <v>263555</v>
      </c>
      <c r="K2914" s="2">
        <v>69118</v>
      </c>
      <c r="L2914" s="2">
        <v>139</v>
      </c>
    </row>
    <row r="2915" spans="1:12">
      <c r="A2915" s="2">
        <v>2001</v>
      </c>
      <c r="B2915" s="2">
        <v>4</v>
      </c>
      <c r="C2915" s="2" t="s">
        <v>197</v>
      </c>
      <c r="D2915" s="2" t="s">
        <v>109</v>
      </c>
      <c r="E2915" s="2" t="s">
        <v>132</v>
      </c>
      <c r="F2915" s="2">
        <v>267915</v>
      </c>
      <c r="G2915" s="2">
        <v>194</v>
      </c>
      <c r="H2915" s="2">
        <v>6640431</v>
      </c>
      <c r="I2915" s="2">
        <v>1337</v>
      </c>
      <c r="J2915" s="2">
        <v>6908346</v>
      </c>
      <c r="K2915" s="2">
        <v>871706</v>
      </c>
      <c r="L2915" s="2">
        <v>1641</v>
      </c>
    </row>
    <row r="2916" spans="1:12">
      <c r="A2916" s="2">
        <v>2001</v>
      </c>
      <c r="B2916" s="2">
        <v>4</v>
      </c>
      <c r="C2916" s="2" t="s">
        <v>197</v>
      </c>
      <c r="D2916" s="2" t="s">
        <v>110</v>
      </c>
      <c r="E2916" s="2" t="s">
        <v>288</v>
      </c>
      <c r="F2916" s="2">
        <v>4138824</v>
      </c>
      <c r="G2916" s="2">
        <v>761</v>
      </c>
      <c r="H2916" s="2">
        <v>94098</v>
      </c>
      <c r="I2916" s="2">
        <v>22</v>
      </c>
      <c r="J2916" s="2">
        <v>4232922</v>
      </c>
      <c r="K2916" s="2">
        <v>546692</v>
      </c>
      <c r="L2916" s="2">
        <v>1019</v>
      </c>
    </row>
    <row r="2917" spans="1:12">
      <c r="A2917" s="2">
        <v>2001</v>
      </c>
      <c r="B2917" s="2">
        <v>4</v>
      </c>
      <c r="C2917" s="2" t="s">
        <v>197</v>
      </c>
      <c r="D2917" s="2" t="s">
        <v>110</v>
      </c>
      <c r="E2917" s="2" t="s">
        <v>133</v>
      </c>
      <c r="F2917" s="2">
        <v>7262914</v>
      </c>
      <c r="G2917" s="2">
        <v>1119</v>
      </c>
      <c r="H2917" s="2">
        <v>0</v>
      </c>
      <c r="I2917" s="2">
        <v>0</v>
      </c>
      <c r="J2917" s="2">
        <v>7262914</v>
      </c>
      <c r="K2917" s="2">
        <v>782504</v>
      </c>
      <c r="L2917" s="2">
        <v>1489</v>
      </c>
    </row>
    <row r="2918" spans="1:12">
      <c r="A2918" s="2">
        <v>2002</v>
      </c>
      <c r="B2918" s="2">
        <v>1</v>
      </c>
      <c r="C2918" s="2" t="s">
        <v>277</v>
      </c>
      <c r="D2918" s="2" t="s">
        <v>278</v>
      </c>
      <c r="E2918" s="2" t="s">
        <v>113</v>
      </c>
      <c r="F2918" s="2">
        <v>15859760</v>
      </c>
      <c r="G2918" s="2">
        <v>7074</v>
      </c>
      <c r="H2918" s="2">
        <v>11122126</v>
      </c>
      <c r="I2918" s="2">
        <v>4156</v>
      </c>
      <c r="J2918" s="2">
        <v>27490904</v>
      </c>
      <c r="K2918" s="2">
        <v>8233138</v>
      </c>
      <c r="L2918" s="2">
        <v>14259</v>
      </c>
    </row>
    <row r="2919" spans="1:12">
      <c r="A2919" s="2">
        <v>2002</v>
      </c>
      <c r="B2919" s="2">
        <v>1</v>
      </c>
      <c r="C2919" s="2" t="s">
        <v>277</v>
      </c>
      <c r="D2919" s="2" t="s">
        <v>278</v>
      </c>
      <c r="E2919" s="2" t="s">
        <v>114</v>
      </c>
      <c r="F2919" s="2">
        <v>382775</v>
      </c>
      <c r="G2919" s="2">
        <v>226</v>
      </c>
      <c r="H2919" s="2">
        <v>501254</v>
      </c>
      <c r="I2919" s="2">
        <v>247</v>
      </c>
      <c r="J2919" s="2">
        <v>969794</v>
      </c>
      <c r="K2919" s="2">
        <v>321874</v>
      </c>
      <c r="L2919" s="2">
        <v>601</v>
      </c>
    </row>
    <row r="2920" spans="1:12">
      <c r="A2920" s="2">
        <v>2002</v>
      </c>
      <c r="B2920" s="2">
        <v>1</v>
      </c>
      <c r="C2920" s="2" t="s">
        <v>277</v>
      </c>
      <c r="D2920" s="2" t="s">
        <v>278</v>
      </c>
      <c r="E2920" s="2" t="s">
        <v>115</v>
      </c>
      <c r="F2920" s="2">
        <v>5341370</v>
      </c>
      <c r="G2920" s="2">
        <v>2740</v>
      </c>
      <c r="H2920" s="2">
        <v>2386399</v>
      </c>
      <c r="I2920" s="2">
        <v>1021</v>
      </c>
      <c r="J2920" s="2">
        <v>7817201</v>
      </c>
      <c r="K2920" s="2">
        <v>2846455</v>
      </c>
      <c r="L2920" s="2">
        <v>5089</v>
      </c>
    </row>
    <row r="2921" spans="1:12">
      <c r="A2921" s="2">
        <v>2002</v>
      </c>
      <c r="B2921" s="2">
        <v>1</v>
      </c>
      <c r="C2921" s="2" t="s">
        <v>277</v>
      </c>
      <c r="D2921" s="2" t="s">
        <v>278</v>
      </c>
      <c r="E2921" s="2" t="s">
        <v>325</v>
      </c>
      <c r="F2921" s="2">
        <v>16715875</v>
      </c>
      <c r="G2921" s="2">
        <v>6284</v>
      </c>
      <c r="H2921" s="2">
        <v>14842491</v>
      </c>
      <c r="I2921" s="2">
        <v>3806</v>
      </c>
      <c r="J2921" s="2">
        <v>32124495</v>
      </c>
      <c r="K2921" s="2">
        <v>7470782</v>
      </c>
      <c r="L2921" s="2">
        <v>12913</v>
      </c>
    </row>
    <row r="2922" spans="1:12">
      <c r="A2922" s="2">
        <v>2002</v>
      </c>
      <c r="B2922" s="2">
        <v>1</v>
      </c>
      <c r="C2922" s="2" t="s">
        <v>277</v>
      </c>
      <c r="D2922" s="2" t="s">
        <v>279</v>
      </c>
      <c r="E2922" s="2" t="s">
        <v>116</v>
      </c>
      <c r="F2922" s="2">
        <v>857715</v>
      </c>
      <c r="G2922" s="2">
        <v>226</v>
      </c>
      <c r="H2922" s="2">
        <v>389439</v>
      </c>
      <c r="I2922" s="2">
        <v>162</v>
      </c>
      <c r="J2922" s="2">
        <v>1247154</v>
      </c>
      <c r="K2922" s="2">
        <v>264110</v>
      </c>
      <c r="L2922" s="2">
        <v>488</v>
      </c>
    </row>
    <row r="2923" spans="1:12">
      <c r="A2923" s="2">
        <v>2002</v>
      </c>
      <c r="B2923" s="2">
        <v>1</v>
      </c>
      <c r="C2923" s="2" t="s">
        <v>277</v>
      </c>
      <c r="D2923" s="2" t="s">
        <v>279</v>
      </c>
      <c r="E2923" s="2" t="s">
        <v>117</v>
      </c>
      <c r="F2923" s="2">
        <v>2470532</v>
      </c>
      <c r="G2923" s="2">
        <v>991</v>
      </c>
      <c r="H2923" s="2">
        <v>2929837</v>
      </c>
      <c r="I2923" s="2">
        <v>1055</v>
      </c>
      <c r="J2923" s="2">
        <v>5473604</v>
      </c>
      <c r="K2923" s="2">
        <v>1704092</v>
      </c>
      <c r="L2923" s="2">
        <v>2769</v>
      </c>
    </row>
    <row r="2924" spans="1:12">
      <c r="A2924" s="2">
        <v>2002</v>
      </c>
      <c r="B2924" s="2">
        <v>1</v>
      </c>
      <c r="C2924" s="2" t="s">
        <v>277</v>
      </c>
      <c r="D2924" s="2" t="s">
        <v>279</v>
      </c>
      <c r="E2924" s="2" t="s">
        <v>112</v>
      </c>
      <c r="F2924" s="2">
        <v>13463515</v>
      </c>
      <c r="G2924" s="2">
        <v>3680</v>
      </c>
      <c r="H2924" s="2">
        <v>3104745</v>
      </c>
      <c r="I2924" s="2">
        <v>1563</v>
      </c>
      <c r="J2924" s="2">
        <v>16583712</v>
      </c>
      <c r="K2924" s="2">
        <v>3859213</v>
      </c>
      <c r="L2924" s="2">
        <v>6783</v>
      </c>
    </row>
    <row r="2925" spans="1:12">
      <c r="A2925" s="2">
        <v>2002</v>
      </c>
      <c r="B2925" s="2">
        <v>1</v>
      </c>
      <c r="C2925" s="2" t="s">
        <v>277</v>
      </c>
      <c r="D2925" s="2" t="s">
        <v>279</v>
      </c>
      <c r="E2925" s="2" t="s">
        <v>325</v>
      </c>
      <c r="F2925" s="2">
        <v>10023751</v>
      </c>
      <c r="G2925" s="2">
        <v>3158</v>
      </c>
      <c r="H2925" s="2">
        <v>1379115</v>
      </c>
      <c r="I2925" s="2">
        <v>412</v>
      </c>
      <c r="J2925" s="2">
        <v>11402866</v>
      </c>
      <c r="K2925" s="2">
        <v>2457552</v>
      </c>
      <c r="L2925" s="2">
        <v>4411</v>
      </c>
    </row>
    <row r="2926" spans="1:12">
      <c r="A2926" s="2">
        <v>2002</v>
      </c>
      <c r="B2926" s="2">
        <v>1</v>
      </c>
      <c r="C2926" s="2" t="s">
        <v>277</v>
      </c>
      <c r="D2926" s="2" t="s">
        <v>280</v>
      </c>
      <c r="E2926" s="2" t="s">
        <v>112</v>
      </c>
      <c r="F2926" s="2">
        <v>84746</v>
      </c>
      <c r="G2926" s="2">
        <v>106</v>
      </c>
      <c r="H2926" s="2">
        <v>269374</v>
      </c>
      <c r="I2926" s="2">
        <v>317</v>
      </c>
      <c r="J2926" s="2">
        <v>368786</v>
      </c>
      <c r="K2926" s="2">
        <v>514262</v>
      </c>
      <c r="L2926" s="2">
        <v>1052</v>
      </c>
    </row>
    <row r="2927" spans="1:12">
      <c r="A2927" s="2">
        <v>2002</v>
      </c>
      <c r="B2927" s="2">
        <v>1</v>
      </c>
      <c r="C2927" s="2" t="s">
        <v>277</v>
      </c>
      <c r="D2927" s="2" t="s">
        <v>281</v>
      </c>
      <c r="E2927" s="2" t="s">
        <v>287</v>
      </c>
      <c r="F2927" s="2">
        <v>3486985</v>
      </c>
      <c r="G2927" s="2">
        <v>2045</v>
      </c>
      <c r="H2927" s="2">
        <v>947229</v>
      </c>
      <c r="I2927" s="2">
        <v>534</v>
      </c>
      <c r="J2927" s="2">
        <v>4463701</v>
      </c>
      <c r="K2927" s="2">
        <v>1859717</v>
      </c>
      <c r="L2927" s="2">
        <v>3347</v>
      </c>
    </row>
    <row r="2928" spans="1:12">
      <c r="A2928" s="2">
        <v>2002</v>
      </c>
      <c r="B2928" s="2">
        <v>1</v>
      </c>
      <c r="C2928" s="2" t="s">
        <v>277</v>
      </c>
      <c r="D2928" s="2" t="s">
        <v>281</v>
      </c>
      <c r="E2928" s="2" t="s">
        <v>114</v>
      </c>
      <c r="F2928" s="2">
        <v>0</v>
      </c>
      <c r="G2928" s="2">
        <v>0</v>
      </c>
      <c r="H2928" s="2">
        <v>0</v>
      </c>
      <c r="I2928" s="2">
        <v>1</v>
      </c>
      <c r="J2928" s="2">
        <v>0</v>
      </c>
      <c r="K2928" s="2">
        <v>1303</v>
      </c>
      <c r="L2928" s="2">
        <v>2</v>
      </c>
    </row>
    <row r="2929" spans="1:12">
      <c r="A2929" s="2">
        <v>2002</v>
      </c>
      <c r="B2929" s="2">
        <v>1</v>
      </c>
      <c r="C2929" s="2" t="s">
        <v>328</v>
      </c>
      <c r="D2929" s="2" t="s">
        <v>173</v>
      </c>
      <c r="E2929" s="2" t="s">
        <v>119</v>
      </c>
      <c r="F2929" s="2">
        <v>647</v>
      </c>
      <c r="G2929" s="2">
        <v>17</v>
      </c>
      <c r="H2929" s="2">
        <v>3520</v>
      </c>
      <c r="I2929" s="2">
        <v>4</v>
      </c>
      <c r="J2929" s="2">
        <v>4167</v>
      </c>
      <c r="K2929" s="2">
        <v>11648</v>
      </c>
      <c r="L2929" s="2">
        <v>30</v>
      </c>
    </row>
    <row r="2930" spans="1:12">
      <c r="A2930" s="2">
        <v>2002</v>
      </c>
      <c r="B2930" s="2">
        <v>1</v>
      </c>
      <c r="C2930" s="2" t="s">
        <v>328</v>
      </c>
      <c r="D2930" s="2" t="s">
        <v>173</v>
      </c>
      <c r="E2930" s="2" t="s">
        <v>137</v>
      </c>
      <c r="F2930" s="2">
        <v>0</v>
      </c>
      <c r="G2930" s="2">
        <v>0</v>
      </c>
      <c r="H2930" s="2">
        <v>269926</v>
      </c>
      <c r="I2930" s="2">
        <v>79</v>
      </c>
      <c r="J2930" s="2">
        <v>269926</v>
      </c>
      <c r="K2930" s="2">
        <v>45534</v>
      </c>
      <c r="L2930" s="2">
        <v>109</v>
      </c>
    </row>
    <row r="2931" spans="1:12">
      <c r="A2931" s="2">
        <v>2002</v>
      </c>
      <c r="B2931" s="2">
        <v>1</v>
      </c>
      <c r="C2931" s="2" t="s">
        <v>328</v>
      </c>
      <c r="D2931" s="2" t="s">
        <v>181</v>
      </c>
      <c r="E2931" s="2" t="s">
        <v>120</v>
      </c>
      <c r="F2931" s="2">
        <v>0</v>
      </c>
      <c r="G2931" s="2">
        <v>0</v>
      </c>
      <c r="H2931" s="2">
        <v>835234</v>
      </c>
      <c r="I2931" s="2">
        <v>187</v>
      </c>
      <c r="J2931" s="2">
        <v>835234</v>
      </c>
      <c r="K2931" s="2">
        <v>105548</v>
      </c>
      <c r="L2931" s="2">
        <v>197</v>
      </c>
    </row>
    <row r="2932" spans="1:12">
      <c r="A2932" s="2">
        <v>2002</v>
      </c>
      <c r="B2932" s="2">
        <v>1</v>
      </c>
      <c r="C2932" s="2" t="s">
        <v>328</v>
      </c>
      <c r="D2932" s="2" t="s">
        <v>181</v>
      </c>
      <c r="E2932" s="2" t="s">
        <v>286</v>
      </c>
      <c r="F2932" s="2">
        <v>0</v>
      </c>
      <c r="G2932" s="2">
        <v>0</v>
      </c>
      <c r="H2932" s="2">
        <v>10527800</v>
      </c>
      <c r="I2932" s="2">
        <v>2261</v>
      </c>
      <c r="J2932" s="2">
        <v>10527800</v>
      </c>
      <c r="K2932" s="2">
        <v>1222829</v>
      </c>
      <c r="L2932" s="2">
        <v>2393</v>
      </c>
    </row>
    <row r="2933" spans="1:12">
      <c r="A2933" s="2">
        <v>2002</v>
      </c>
      <c r="B2933" s="2">
        <v>1</v>
      </c>
      <c r="C2933" s="2" t="s">
        <v>182</v>
      </c>
      <c r="D2933" s="2" t="s">
        <v>183</v>
      </c>
      <c r="E2933" s="2" t="s">
        <v>121</v>
      </c>
      <c r="F2933" s="2">
        <v>7273178</v>
      </c>
      <c r="G2933" s="2">
        <v>2417</v>
      </c>
      <c r="H2933" s="2">
        <v>1598901</v>
      </c>
      <c r="I2933" s="2">
        <v>405</v>
      </c>
      <c r="J2933" s="2">
        <v>8884694</v>
      </c>
      <c r="K2933" s="2">
        <v>2036643</v>
      </c>
      <c r="L2933" s="2">
        <v>3610</v>
      </c>
    </row>
    <row r="2934" spans="1:12">
      <c r="A2934" s="2">
        <v>2002</v>
      </c>
      <c r="B2934" s="2">
        <v>1</v>
      </c>
      <c r="C2934" s="2" t="s">
        <v>182</v>
      </c>
      <c r="D2934" s="2" t="s">
        <v>183</v>
      </c>
      <c r="E2934" s="2" t="s">
        <v>289</v>
      </c>
      <c r="F2934" s="2">
        <v>2058177</v>
      </c>
      <c r="G2934" s="2">
        <v>736</v>
      </c>
      <c r="H2934" s="2">
        <v>7126925</v>
      </c>
      <c r="I2934" s="2">
        <v>1454</v>
      </c>
      <c r="J2934" s="2">
        <v>9191043</v>
      </c>
      <c r="K2934" s="2">
        <v>1731646</v>
      </c>
      <c r="L2934" s="2">
        <v>2731</v>
      </c>
    </row>
    <row r="2935" spans="1:12">
      <c r="A2935" s="2">
        <v>2002</v>
      </c>
      <c r="B2935" s="2">
        <v>1</v>
      </c>
      <c r="C2935" s="2" t="s">
        <v>182</v>
      </c>
      <c r="D2935" s="2" t="s">
        <v>183</v>
      </c>
      <c r="E2935" s="2" t="s">
        <v>113</v>
      </c>
      <c r="F2935" s="2">
        <v>5184529</v>
      </c>
      <c r="G2935" s="2">
        <v>1609</v>
      </c>
      <c r="H2935" s="2">
        <v>1498439</v>
      </c>
      <c r="I2935" s="2">
        <v>460</v>
      </c>
      <c r="J2935" s="2">
        <v>6703173</v>
      </c>
      <c r="K2935" s="2">
        <v>1593884</v>
      </c>
      <c r="L2935" s="2">
        <v>2580</v>
      </c>
    </row>
    <row r="2936" spans="1:12">
      <c r="A2936" s="2">
        <v>2002</v>
      </c>
      <c r="B2936" s="2">
        <v>1</v>
      </c>
      <c r="C2936" s="2" t="s">
        <v>182</v>
      </c>
      <c r="D2936" s="2" t="s">
        <v>184</v>
      </c>
      <c r="E2936" s="2" t="s">
        <v>123</v>
      </c>
      <c r="F2936" s="2">
        <v>0</v>
      </c>
      <c r="G2936" s="2">
        <v>0</v>
      </c>
      <c r="H2936" s="2">
        <v>49160</v>
      </c>
      <c r="I2936" s="2">
        <v>7</v>
      </c>
      <c r="J2936" s="2">
        <v>49160</v>
      </c>
      <c r="K2936" s="2">
        <v>3967</v>
      </c>
      <c r="L2936" s="2">
        <v>7</v>
      </c>
    </row>
    <row r="2937" spans="1:12">
      <c r="A2937" s="2">
        <v>2002</v>
      </c>
      <c r="B2937" s="2">
        <v>1</v>
      </c>
      <c r="C2937" s="2" t="s">
        <v>182</v>
      </c>
      <c r="D2937" s="2" t="s">
        <v>184</v>
      </c>
      <c r="E2937" s="2" t="s">
        <v>124</v>
      </c>
      <c r="F2937" s="2">
        <v>0</v>
      </c>
      <c r="G2937" s="2">
        <v>0</v>
      </c>
      <c r="H2937" s="2">
        <v>49328</v>
      </c>
      <c r="I2937" s="2">
        <v>7</v>
      </c>
      <c r="J2937" s="2">
        <v>49328</v>
      </c>
      <c r="K2937" s="2">
        <v>3982</v>
      </c>
      <c r="L2937" s="2">
        <v>7</v>
      </c>
    </row>
    <row r="2938" spans="1:12">
      <c r="A2938" s="2">
        <v>2002</v>
      </c>
      <c r="B2938" s="2">
        <v>1</v>
      </c>
      <c r="C2938" s="2" t="s">
        <v>182</v>
      </c>
      <c r="D2938" s="2" t="s">
        <v>184</v>
      </c>
      <c r="E2938" s="2" t="s">
        <v>125</v>
      </c>
      <c r="F2938" s="2">
        <v>116653</v>
      </c>
      <c r="G2938" s="2">
        <v>29</v>
      </c>
      <c r="H2938" s="2">
        <v>253742</v>
      </c>
      <c r="I2938" s="2">
        <v>105</v>
      </c>
      <c r="J2938" s="2">
        <v>370395</v>
      </c>
      <c r="K2938" s="2">
        <v>92865</v>
      </c>
      <c r="L2938" s="2">
        <v>150</v>
      </c>
    </row>
    <row r="2939" spans="1:12">
      <c r="A2939" s="2">
        <v>2002</v>
      </c>
      <c r="B2939" s="2">
        <v>1</v>
      </c>
      <c r="C2939" s="2" t="s">
        <v>190</v>
      </c>
      <c r="D2939" s="2" t="s">
        <v>191</v>
      </c>
      <c r="E2939" s="2" t="s">
        <v>126</v>
      </c>
      <c r="F2939" s="2">
        <v>0</v>
      </c>
      <c r="G2939" s="2">
        <v>0</v>
      </c>
      <c r="H2939" s="2">
        <v>91154</v>
      </c>
      <c r="I2939" s="2">
        <v>11</v>
      </c>
      <c r="J2939" s="2">
        <v>91154</v>
      </c>
      <c r="K2939" s="2">
        <v>6188</v>
      </c>
      <c r="L2939" s="2">
        <v>13</v>
      </c>
    </row>
    <row r="2940" spans="1:12">
      <c r="A2940" s="2">
        <v>2002</v>
      </c>
      <c r="B2940" s="2">
        <v>1</v>
      </c>
      <c r="C2940" s="2" t="s">
        <v>190</v>
      </c>
      <c r="D2940" s="2" t="s">
        <v>191</v>
      </c>
      <c r="E2940" s="2" t="s">
        <v>127</v>
      </c>
      <c r="F2940" s="2">
        <v>0</v>
      </c>
      <c r="G2940" s="2">
        <v>0</v>
      </c>
      <c r="H2940" s="2">
        <v>7931151</v>
      </c>
      <c r="I2940" s="2">
        <v>868</v>
      </c>
      <c r="J2940" s="2">
        <v>7931151</v>
      </c>
      <c r="K2940" s="2">
        <v>441084</v>
      </c>
      <c r="L2940" s="2">
        <v>904</v>
      </c>
    </row>
    <row r="2941" spans="1:12">
      <c r="A2941" s="2">
        <v>2002</v>
      </c>
      <c r="B2941" s="2">
        <v>1</v>
      </c>
      <c r="C2941" s="2" t="s">
        <v>190</v>
      </c>
      <c r="D2941" s="2" t="s">
        <v>186</v>
      </c>
      <c r="E2941" s="2" t="s">
        <v>126</v>
      </c>
      <c r="F2941" s="2">
        <v>0</v>
      </c>
      <c r="G2941" s="2">
        <v>0</v>
      </c>
      <c r="H2941" s="2">
        <v>9647575</v>
      </c>
      <c r="I2941" s="2">
        <v>675</v>
      </c>
      <c r="J2941" s="2">
        <v>9647575</v>
      </c>
      <c r="K2941" s="2">
        <v>423399</v>
      </c>
      <c r="L2941" s="2">
        <v>802</v>
      </c>
    </row>
    <row r="2942" spans="1:12">
      <c r="A2942" s="2">
        <v>2002</v>
      </c>
      <c r="B2942" s="2">
        <v>1</v>
      </c>
      <c r="C2942" s="2" t="s">
        <v>190</v>
      </c>
      <c r="D2942" s="2" t="s">
        <v>186</v>
      </c>
      <c r="E2942" s="2" t="s">
        <v>128</v>
      </c>
      <c r="F2942" s="2">
        <v>0</v>
      </c>
      <c r="G2942" s="2">
        <v>0</v>
      </c>
      <c r="H2942" s="2">
        <v>88340707</v>
      </c>
      <c r="I2942" s="2">
        <v>3592</v>
      </c>
      <c r="J2942" s="2">
        <v>88340707</v>
      </c>
      <c r="K2942" s="2">
        <v>2090587</v>
      </c>
      <c r="L2942" s="2">
        <v>3898</v>
      </c>
    </row>
    <row r="2943" spans="1:12">
      <c r="A2943" s="2">
        <v>2002</v>
      </c>
      <c r="B2943" s="2">
        <v>1</v>
      </c>
      <c r="C2943" s="2" t="s">
        <v>187</v>
      </c>
      <c r="D2943" s="2" t="s">
        <v>195</v>
      </c>
      <c r="E2943" s="2" t="s">
        <v>129</v>
      </c>
      <c r="F2943" s="2">
        <v>0</v>
      </c>
      <c r="G2943" s="2">
        <v>0</v>
      </c>
      <c r="H2943" s="2">
        <v>375884</v>
      </c>
      <c r="I2943" s="2">
        <v>95</v>
      </c>
      <c r="J2943" s="2">
        <v>375884</v>
      </c>
      <c r="K2943" s="2">
        <v>63013</v>
      </c>
      <c r="L2943" s="2">
        <v>116</v>
      </c>
    </row>
    <row r="2944" spans="1:12">
      <c r="A2944" s="2">
        <v>2002</v>
      </c>
      <c r="B2944" s="2">
        <v>1</v>
      </c>
      <c r="C2944" s="2" t="s">
        <v>187</v>
      </c>
      <c r="D2944" s="2" t="s">
        <v>196</v>
      </c>
      <c r="E2944" s="2" t="s">
        <v>130</v>
      </c>
      <c r="F2944" s="2">
        <v>0</v>
      </c>
      <c r="G2944" s="2">
        <v>0</v>
      </c>
      <c r="H2944" s="2">
        <v>1221116</v>
      </c>
      <c r="I2944" s="2">
        <v>468</v>
      </c>
      <c r="J2944" s="2">
        <v>1221116</v>
      </c>
      <c r="K2944" s="2">
        <v>309085</v>
      </c>
      <c r="L2944" s="2">
        <v>554</v>
      </c>
    </row>
    <row r="2945" spans="1:12">
      <c r="A2945" s="2">
        <v>2002</v>
      </c>
      <c r="B2945" s="2">
        <v>1</v>
      </c>
      <c r="C2945" s="2" t="s">
        <v>197</v>
      </c>
      <c r="D2945" s="2" t="s">
        <v>11</v>
      </c>
      <c r="E2945" s="2" t="s">
        <v>131</v>
      </c>
      <c r="F2945" s="2">
        <v>0</v>
      </c>
      <c r="G2945" s="2">
        <v>0</v>
      </c>
      <c r="H2945" s="2">
        <v>3281980</v>
      </c>
      <c r="I2945" s="2">
        <v>541</v>
      </c>
      <c r="J2945" s="2">
        <v>3281980</v>
      </c>
      <c r="K2945" s="2">
        <v>456003</v>
      </c>
      <c r="L2945" s="2">
        <v>687</v>
      </c>
    </row>
    <row r="2946" spans="1:12">
      <c r="A2946" s="2">
        <v>2002</v>
      </c>
      <c r="B2946" s="2">
        <v>1</v>
      </c>
      <c r="C2946" s="2" t="s">
        <v>197</v>
      </c>
      <c r="D2946" s="2" t="s">
        <v>268</v>
      </c>
      <c r="E2946" s="2" t="s">
        <v>288</v>
      </c>
      <c r="F2946" s="2">
        <v>2109411</v>
      </c>
      <c r="G2946" s="2">
        <v>292</v>
      </c>
      <c r="H2946" s="2">
        <v>2207075</v>
      </c>
      <c r="I2946" s="2">
        <v>513</v>
      </c>
      <c r="J2946" s="2">
        <v>4316486</v>
      </c>
      <c r="K2946" s="2">
        <v>486910</v>
      </c>
      <c r="L2946" s="2">
        <v>941</v>
      </c>
    </row>
    <row r="2947" spans="1:12">
      <c r="A2947" s="2">
        <v>2002</v>
      </c>
      <c r="B2947" s="2">
        <v>1</v>
      </c>
      <c r="C2947" s="2" t="s">
        <v>197</v>
      </c>
      <c r="D2947" s="2" t="s">
        <v>268</v>
      </c>
      <c r="E2947" s="2" t="s">
        <v>128</v>
      </c>
      <c r="F2947" s="2">
        <v>0</v>
      </c>
      <c r="G2947" s="2">
        <v>0</v>
      </c>
      <c r="H2947" s="2">
        <v>3528587</v>
      </c>
      <c r="I2947" s="2">
        <v>788</v>
      </c>
      <c r="J2947" s="2">
        <v>3528587</v>
      </c>
      <c r="K2947" s="2">
        <v>446876</v>
      </c>
      <c r="L2947" s="2">
        <v>841</v>
      </c>
    </row>
    <row r="2948" spans="1:12">
      <c r="A2948" s="2">
        <v>2002</v>
      </c>
      <c r="B2948" s="2">
        <v>1</v>
      </c>
      <c r="C2948" s="2" t="s">
        <v>197</v>
      </c>
      <c r="D2948" s="2" t="s">
        <v>269</v>
      </c>
      <c r="E2948" s="2" t="s">
        <v>288</v>
      </c>
      <c r="F2948" s="2">
        <v>0</v>
      </c>
      <c r="G2948" s="2">
        <v>0</v>
      </c>
      <c r="H2948" s="2">
        <v>87885</v>
      </c>
      <c r="I2948" s="2">
        <v>41</v>
      </c>
      <c r="J2948" s="2">
        <v>87885</v>
      </c>
      <c r="K2948" s="2">
        <v>23695</v>
      </c>
      <c r="L2948" s="2">
        <v>45</v>
      </c>
    </row>
    <row r="2949" spans="1:12">
      <c r="A2949" s="2">
        <v>2002</v>
      </c>
      <c r="B2949" s="2">
        <v>1</v>
      </c>
      <c r="C2949" s="2" t="s">
        <v>197</v>
      </c>
      <c r="D2949" s="2" t="s">
        <v>269</v>
      </c>
      <c r="E2949" s="2" t="s">
        <v>132</v>
      </c>
      <c r="F2949" s="2">
        <v>0</v>
      </c>
      <c r="G2949" s="2">
        <v>0</v>
      </c>
      <c r="H2949" s="2">
        <v>238763</v>
      </c>
      <c r="I2949" s="2">
        <v>125</v>
      </c>
      <c r="J2949" s="2">
        <v>238763</v>
      </c>
      <c r="K2949" s="2">
        <v>64250</v>
      </c>
      <c r="L2949" s="2">
        <v>126</v>
      </c>
    </row>
    <row r="2950" spans="1:12">
      <c r="A2950" s="2">
        <v>2002</v>
      </c>
      <c r="B2950" s="2">
        <v>1</v>
      </c>
      <c r="C2950" s="2" t="s">
        <v>197</v>
      </c>
      <c r="D2950" s="2" t="s">
        <v>109</v>
      </c>
      <c r="E2950" s="2" t="s">
        <v>132</v>
      </c>
      <c r="F2950" s="2">
        <v>261394</v>
      </c>
      <c r="G2950" s="2">
        <v>208</v>
      </c>
      <c r="H2950" s="2">
        <v>7184112</v>
      </c>
      <c r="I2950" s="2">
        <v>1273</v>
      </c>
      <c r="J2950" s="2">
        <v>7445506</v>
      </c>
      <c r="K2950" s="2">
        <v>832417</v>
      </c>
      <c r="L2950" s="2">
        <v>1609</v>
      </c>
    </row>
    <row r="2951" spans="1:12">
      <c r="A2951" s="2">
        <v>2002</v>
      </c>
      <c r="B2951" s="2">
        <v>1</v>
      </c>
      <c r="C2951" s="2" t="s">
        <v>197</v>
      </c>
      <c r="D2951" s="2" t="s">
        <v>110</v>
      </c>
      <c r="E2951" s="2" t="s">
        <v>288</v>
      </c>
      <c r="F2951" s="2">
        <v>4371925</v>
      </c>
      <c r="G2951" s="2">
        <v>806</v>
      </c>
      <c r="H2951" s="2">
        <v>97879</v>
      </c>
      <c r="I2951" s="2">
        <v>23</v>
      </c>
      <c r="J2951" s="2">
        <v>4469804</v>
      </c>
      <c r="K2951" s="2">
        <v>542462</v>
      </c>
      <c r="L2951" s="2">
        <v>1056</v>
      </c>
    </row>
    <row r="2952" spans="1:12">
      <c r="A2952" s="2">
        <v>2002</v>
      </c>
      <c r="B2952" s="2">
        <v>1</v>
      </c>
      <c r="C2952" s="2" t="s">
        <v>197</v>
      </c>
      <c r="D2952" s="2" t="s">
        <v>110</v>
      </c>
      <c r="E2952" s="2" t="s">
        <v>133</v>
      </c>
      <c r="F2952" s="2">
        <v>6543250</v>
      </c>
      <c r="G2952" s="2">
        <v>1183</v>
      </c>
      <c r="H2952" s="2">
        <v>54776</v>
      </c>
      <c r="I2952" s="2">
        <v>7</v>
      </c>
      <c r="J2952" s="2">
        <v>6598026</v>
      </c>
      <c r="K2952" s="2">
        <v>867923</v>
      </c>
      <c r="L2952" s="2">
        <v>1553</v>
      </c>
    </row>
    <row r="2953" spans="1:12">
      <c r="A2953" s="2">
        <v>2002</v>
      </c>
      <c r="B2953" s="2">
        <v>2</v>
      </c>
      <c r="C2953" s="2" t="s">
        <v>277</v>
      </c>
      <c r="D2953" s="2" t="s">
        <v>278</v>
      </c>
      <c r="E2953" s="2" t="s">
        <v>113</v>
      </c>
      <c r="F2953" s="2">
        <v>14095854</v>
      </c>
      <c r="G2953" s="2">
        <v>6686</v>
      </c>
      <c r="H2953" s="2">
        <v>10068164</v>
      </c>
      <c r="I2953" s="2">
        <v>3734</v>
      </c>
      <c r="J2953" s="2">
        <v>24549275</v>
      </c>
      <c r="K2953" s="2">
        <v>7674745</v>
      </c>
      <c r="L2953" s="2">
        <v>13246</v>
      </c>
    </row>
    <row r="2954" spans="1:12">
      <c r="A2954" s="2">
        <v>2002</v>
      </c>
      <c r="B2954" s="2">
        <v>2</v>
      </c>
      <c r="C2954" s="2" t="s">
        <v>277</v>
      </c>
      <c r="D2954" s="2" t="s">
        <v>278</v>
      </c>
      <c r="E2954" s="2" t="s">
        <v>114</v>
      </c>
      <c r="F2954" s="2">
        <v>258237</v>
      </c>
      <c r="G2954" s="2">
        <v>154</v>
      </c>
      <c r="H2954" s="2">
        <v>511297</v>
      </c>
      <c r="I2954" s="2">
        <v>266</v>
      </c>
      <c r="J2954" s="2">
        <v>835560</v>
      </c>
      <c r="K2954" s="2">
        <v>308291</v>
      </c>
      <c r="L2954" s="2">
        <v>548</v>
      </c>
    </row>
    <row r="2955" spans="1:12">
      <c r="A2955" s="2">
        <v>2002</v>
      </c>
      <c r="B2955" s="2">
        <v>2</v>
      </c>
      <c r="C2955" s="2" t="s">
        <v>277</v>
      </c>
      <c r="D2955" s="2" t="s">
        <v>278</v>
      </c>
      <c r="E2955" s="2" t="s">
        <v>115</v>
      </c>
      <c r="F2955" s="2">
        <v>5027480</v>
      </c>
      <c r="G2955" s="2">
        <v>2524</v>
      </c>
      <c r="H2955" s="2">
        <v>2091421</v>
      </c>
      <c r="I2955" s="2">
        <v>954</v>
      </c>
      <c r="J2955" s="2">
        <v>7297572</v>
      </c>
      <c r="K2955" s="2">
        <v>2550464</v>
      </c>
      <c r="L2955" s="2">
        <v>4787</v>
      </c>
    </row>
    <row r="2956" spans="1:12">
      <c r="A2956" s="2">
        <v>2002</v>
      </c>
      <c r="B2956" s="2">
        <v>2</v>
      </c>
      <c r="C2956" s="2" t="s">
        <v>277</v>
      </c>
      <c r="D2956" s="2" t="s">
        <v>278</v>
      </c>
      <c r="E2956" s="2" t="s">
        <v>325</v>
      </c>
      <c r="F2956" s="2">
        <v>13917106</v>
      </c>
      <c r="G2956" s="2">
        <v>5533</v>
      </c>
      <c r="H2956" s="2">
        <v>13979744</v>
      </c>
      <c r="I2956" s="2">
        <v>3644</v>
      </c>
      <c r="J2956" s="2">
        <v>28285232</v>
      </c>
      <c r="K2956" s="2">
        <v>6827689</v>
      </c>
      <c r="L2956" s="2">
        <v>11764</v>
      </c>
    </row>
    <row r="2957" spans="1:12">
      <c r="A2957" s="2">
        <v>2002</v>
      </c>
      <c r="B2957" s="2">
        <v>2</v>
      </c>
      <c r="C2957" s="2" t="s">
        <v>277</v>
      </c>
      <c r="D2957" s="2" t="s">
        <v>279</v>
      </c>
      <c r="E2957" s="2" t="s">
        <v>116</v>
      </c>
      <c r="F2957" s="2">
        <v>1123238</v>
      </c>
      <c r="G2957" s="2">
        <v>220</v>
      </c>
      <c r="H2957" s="2">
        <v>544305</v>
      </c>
      <c r="I2957" s="2">
        <v>147</v>
      </c>
      <c r="J2957" s="2">
        <v>1667543</v>
      </c>
      <c r="K2957" s="2">
        <v>254580</v>
      </c>
      <c r="L2957" s="2">
        <v>466</v>
      </c>
    </row>
    <row r="2958" spans="1:12">
      <c r="A2958" s="2">
        <v>2002</v>
      </c>
      <c r="B2958" s="2">
        <v>2</v>
      </c>
      <c r="C2958" s="2" t="s">
        <v>277</v>
      </c>
      <c r="D2958" s="2" t="s">
        <v>279</v>
      </c>
      <c r="E2958" s="2" t="s">
        <v>117</v>
      </c>
      <c r="F2958" s="2">
        <v>2597624</v>
      </c>
      <c r="G2958" s="2">
        <v>932</v>
      </c>
      <c r="H2958" s="2">
        <v>2421623</v>
      </c>
      <c r="I2958" s="2">
        <v>980</v>
      </c>
      <c r="J2958" s="2">
        <v>5094242</v>
      </c>
      <c r="K2958" s="2">
        <v>1496001</v>
      </c>
      <c r="L2958" s="2">
        <v>2624</v>
      </c>
    </row>
    <row r="2959" spans="1:12">
      <c r="A2959" s="2">
        <v>2002</v>
      </c>
      <c r="B2959" s="2">
        <v>2</v>
      </c>
      <c r="C2959" s="2" t="s">
        <v>277</v>
      </c>
      <c r="D2959" s="2" t="s">
        <v>279</v>
      </c>
      <c r="E2959" s="2" t="s">
        <v>112</v>
      </c>
      <c r="F2959" s="2">
        <v>12978562</v>
      </c>
      <c r="G2959" s="2">
        <v>3620</v>
      </c>
      <c r="H2959" s="2">
        <v>2767402</v>
      </c>
      <c r="I2959" s="2">
        <v>1447</v>
      </c>
      <c r="J2959" s="2">
        <v>15785816</v>
      </c>
      <c r="K2959" s="2">
        <v>3624965</v>
      </c>
      <c r="L2959" s="2">
        <v>6588</v>
      </c>
    </row>
    <row r="2960" spans="1:12">
      <c r="A2960" s="2">
        <v>2002</v>
      </c>
      <c r="B2960" s="2">
        <v>2</v>
      </c>
      <c r="C2960" s="2" t="s">
        <v>277</v>
      </c>
      <c r="D2960" s="2" t="s">
        <v>279</v>
      </c>
      <c r="E2960" s="2" t="s">
        <v>325</v>
      </c>
      <c r="F2960" s="2">
        <v>7980608</v>
      </c>
      <c r="G2960" s="2">
        <v>2844</v>
      </c>
      <c r="H2960" s="2">
        <v>1438136</v>
      </c>
      <c r="I2960" s="2">
        <v>427</v>
      </c>
      <c r="J2960" s="2">
        <v>9418744</v>
      </c>
      <c r="K2960" s="2">
        <v>2067690</v>
      </c>
      <c r="L2960" s="2">
        <v>4041</v>
      </c>
    </row>
    <row r="2961" spans="1:12">
      <c r="A2961" s="2">
        <v>2002</v>
      </c>
      <c r="B2961" s="2">
        <v>2</v>
      </c>
      <c r="C2961" s="2" t="s">
        <v>277</v>
      </c>
      <c r="D2961" s="2" t="s">
        <v>280</v>
      </c>
      <c r="E2961" s="2" t="s">
        <v>112</v>
      </c>
      <c r="F2961" s="2">
        <v>66552</v>
      </c>
      <c r="G2961" s="2">
        <v>105</v>
      </c>
      <c r="H2961" s="2">
        <v>246975</v>
      </c>
      <c r="I2961" s="2">
        <v>337</v>
      </c>
      <c r="J2961" s="2">
        <v>328547</v>
      </c>
      <c r="K2961" s="2">
        <v>512828</v>
      </c>
      <c r="L2961" s="2">
        <v>1058</v>
      </c>
    </row>
    <row r="2962" spans="1:12">
      <c r="A2962" s="2">
        <v>2002</v>
      </c>
      <c r="B2962" s="2">
        <v>2</v>
      </c>
      <c r="C2962" s="2" t="s">
        <v>277</v>
      </c>
      <c r="D2962" s="2" t="s">
        <v>281</v>
      </c>
      <c r="E2962" s="2" t="s">
        <v>287</v>
      </c>
      <c r="F2962" s="2">
        <v>3942893</v>
      </c>
      <c r="G2962" s="2">
        <v>2093</v>
      </c>
      <c r="H2962" s="2">
        <v>966018</v>
      </c>
      <c r="I2962" s="2">
        <v>474</v>
      </c>
      <c r="J2962" s="2">
        <v>4944856</v>
      </c>
      <c r="K2962" s="2">
        <v>1836414</v>
      </c>
      <c r="L2962" s="2">
        <v>3342</v>
      </c>
    </row>
    <row r="2963" spans="1:12">
      <c r="A2963" s="2">
        <v>2002</v>
      </c>
      <c r="B2963" s="2">
        <v>2</v>
      </c>
      <c r="C2963" s="2" t="s">
        <v>277</v>
      </c>
      <c r="D2963" s="2" t="s">
        <v>281</v>
      </c>
      <c r="E2963" s="2" t="s">
        <v>114</v>
      </c>
      <c r="F2963" s="2">
        <v>0</v>
      </c>
      <c r="G2963" s="2">
        <v>0</v>
      </c>
      <c r="H2963" s="2">
        <v>0</v>
      </c>
      <c r="I2963" s="2">
        <v>0</v>
      </c>
      <c r="J2963" s="2">
        <v>0</v>
      </c>
      <c r="K2963" s="2">
        <v>1300</v>
      </c>
      <c r="L2963" s="2">
        <v>2</v>
      </c>
    </row>
    <row r="2964" spans="1:12">
      <c r="A2964" s="2">
        <v>2002</v>
      </c>
      <c r="B2964" s="2">
        <v>2</v>
      </c>
      <c r="C2964" s="2" t="s">
        <v>328</v>
      </c>
      <c r="D2964" s="2" t="s">
        <v>173</v>
      </c>
      <c r="E2964" s="2" t="s">
        <v>119</v>
      </c>
      <c r="F2964" s="2">
        <v>0</v>
      </c>
      <c r="G2964" s="2">
        <v>0</v>
      </c>
      <c r="H2964" s="2">
        <v>4671</v>
      </c>
      <c r="I2964" s="2">
        <v>5</v>
      </c>
      <c r="J2964" s="2">
        <v>4671</v>
      </c>
      <c r="K2964" s="2">
        <v>9743</v>
      </c>
      <c r="L2964" s="2">
        <v>15</v>
      </c>
    </row>
    <row r="2965" spans="1:12">
      <c r="A2965" s="2">
        <v>2002</v>
      </c>
      <c r="B2965" s="2">
        <v>2</v>
      </c>
      <c r="C2965" s="2" t="s">
        <v>328</v>
      </c>
      <c r="D2965" s="2" t="s">
        <v>173</v>
      </c>
      <c r="E2965" s="2" t="s">
        <v>137</v>
      </c>
      <c r="F2965" s="2">
        <v>0</v>
      </c>
      <c r="G2965" s="2">
        <v>0</v>
      </c>
      <c r="H2965" s="2">
        <v>623200</v>
      </c>
      <c r="I2965" s="2">
        <v>94</v>
      </c>
      <c r="J2965" s="2">
        <v>623200</v>
      </c>
      <c r="K2965" s="2">
        <v>62499</v>
      </c>
      <c r="L2965" s="2">
        <v>126</v>
      </c>
    </row>
    <row r="2966" spans="1:12">
      <c r="A2966" s="2">
        <v>2002</v>
      </c>
      <c r="B2966" s="2">
        <v>2</v>
      </c>
      <c r="C2966" s="2" t="s">
        <v>328</v>
      </c>
      <c r="D2966" s="2" t="s">
        <v>181</v>
      </c>
      <c r="E2966" s="2" t="s">
        <v>120</v>
      </c>
      <c r="F2966" s="2">
        <v>0</v>
      </c>
      <c r="G2966" s="2">
        <v>0</v>
      </c>
      <c r="H2966" s="2">
        <v>825841</v>
      </c>
      <c r="I2966" s="2">
        <v>198</v>
      </c>
      <c r="J2966" s="2">
        <v>825841</v>
      </c>
      <c r="K2966" s="2">
        <v>112706</v>
      </c>
      <c r="L2966" s="2">
        <v>207</v>
      </c>
    </row>
    <row r="2967" spans="1:12">
      <c r="A2967" s="2">
        <v>2002</v>
      </c>
      <c r="B2967" s="2">
        <v>2</v>
      </c>
      <c r="C2967" s="2" t="s">
        <v>328</v>
      </c>
      <c r="D2967" s="2" t="s">
        <v>181</v>
      </c>
      <c r="E2967" s="2" t="s">
        <v>286</v>
      </c>
      <c r="F2967" s="2">
        <v>0</v>
      </c>
      <c r="G2967" s="2">
        <v>0</v>
      </c>
      <c r="H2967" s="2">
        <v>11295080</v>
      </c>
      <c r="I2967" s="2">
        <v>2275</v>
      </c>
      <c r="J2967" s="2">
        <v>11295080</v>
      </c>
      <c r="K2967" s="2">
        <v>1292565</v>
      </c>
      <c r="L2967" s="2">
        <v>2405</v>
      </c>
    </row>
    <row r="2968" spans="1:12">
      <c r="A2968" s="2">
        <v>2002</v>
      </c>
      <c r="B2968" s="2">
        <v>2</v>
      </c>
      <c r="C2968" s="2" t="s">
        <v>182</v>
      </c>
      <c r="D2968" s="2" t="s">
        <v>183</v>
      </c>
      <c r="E2968" s="2" t="s">
        <v>121</v>
      </c>
      <c r="F2968" s="2">
        <v>7107722</v>
      </c>
      <c r="G2968" s="2">
        <v>2339</v>
      </c>
      <c r="H2968" s="2">
        <v>1713760</v>
      </c>
      <c r="I2968" s="2">
        <v>438</v>
      </c>
      <c r="J2968" s="2">
        <v>8832355</v>
      </c>
      <c r="K2968" s="2">
        <v>2032796</v>
      </c>
      <c r="L2968" s="2">
        <v>3581</v>
      </c>
    </row>
    <row r="2969" spans="1:12">
      <c r="A2969" s="2">
        <v>2002</v>
      </c>
      <c r="B2969" s="2">
        <v>2</v>
      </c>
      <c r="C2969" s="2" t="s">
        <v>182</v>
      </c>
      <c r="D2969" s="2" t="s">
        <v>183</v>
      </c>
      <c r="E2969" s="2" t="s">
        <v>289</v>
      </c>
      <c r="F2969" s="2">
        <v>2081779</v>
      </c>
      <c r="G2969" s="2">
        <v>757</v>
      </c>
      <c r="H2969" s="2">
        <v>6920482</v>
      </c>
      <c r="I2969" s="2">
        <v>1417</v>
      </c>
      <c r="J2969" s="2">
        <v>9002261</v>
      </c>
      <c r="K2969" s="2">
        <v>1715875</v>
      </c>
      <c r="L2969" s="2">
        <v>2716</v>
      </c>
    </row>
    <row r="2970" spans="1:12">
      <c r="A2970" s="2">
        <v>2002</v>
      </c>
      <c r="B2970" s="2">
        <v>2</v>
      </c>
      <c r="C2970" s="2" t="s">
        <v>182</v>
      </c>
      <c r="D2970" s="2" t="s">
        <v>183</v>
      </c>
      <c r="E2970" s="2" t="s">
        <v>113</v>
      </c>
      <c r="F2970" s="2">
        <v>4997429</v>
      </c>
      <c r="G2970" s="2">
        <v>1681</v>
      </c>
      <c r="H2970" s="2">
        <v>1303959</v>
      </c>
      <c r="I2970" s="2">
        <v>418</v>
      </c>
      <c r="J2970" s="2">
        <v>6306893</v>
      </c>
      <c r="K2970" s="2">
        <v>1566599</v>
      </c>
      <c r="L2970" s="2">
        <v>2619</v>
      </c>
    </row>
    <row r="2971" spans="1:12">
      <c r="A2971" s="2">
        <v>2002</v>
      </c>
      <c r="B2971" s="2">
        <v>2</v>
      </c>
      <c r="C2971" s="2" t="s">
        <v>182</v>
      </c>
      <c r="D2971" s="2" t="s">
        <v>184</v>
      </c>
      <c r="E2971" s="2" t="s">
        <v>123</v>
      </c>
      <c r="F2971" s="2">
        <v>0</v>
      </c>
      <c r="G2971" s="2">
        <v>0</v>
      </c>
      <c r="H2971" s="2">
        <v>47928</v>
      </c>
      <c r="I2971" s="2">
        <v>8</v>
      </c>
      <c r="J2971" s="2">
        <v>47928</v>
      </c>
      <c r="K2971" s="2">
        <v>4680</v>
      </c>
      <c r="L2971" s="2">
        <v>8</v>
      </c>
    </row>
    <row r="2972" spans="1:12">
      <c r="A2972" s="2">
        <v>2002</v>
      </c>
      <c r="B2972" s="2">
        <v>2</v>
      </c>
      <c r="C2972" s="2" t="s">
        <v>182</v>
      </c>
      <c r="D2972" s="2" t="s">
        <v>184</v>
      </c>
      <c r="E2972" s="2" t="s">
        <v>124</v>
      </c>
      <c r="F2972" s="2">
        <v>0</v>
      </c>
      <c r="G2972" s="2">
        <v>0</v>
      </c>
      <c r="H2972" s="2">
        <v>44041</v>
      </c>
      <c r="I2972" s="2">
        <v>7</v>
      </c>
      <c r="J2972" s="2">
        <v>44041</v>
      </c>
      <c r="K2972" s="2">
        <v>4095</v>
      </c>
      <c r="L2972" s="2">
        <v>7</v>
      </c>
    </row>
    <row r="2973" spans="1:12">
      <c r="A2973" s="2">
        <v>2002</v>
      </c>
      <c r="B2973" s="2">
        <v>2</v>
      </c>
      <c r="C2973" s="2" t="s">
        <v>182</v>
      </c>
      <c r="D2973" s="2" t="s">
        <v>184</v>
      </c>
      <c r="E2973" s="2" t="s">
        <v>125</v>
      </c>
      <c r="F2973" s="2">
        <v>120292</v>
      </c>
      <c r="G2973" s="2">
        <v>32</v>
      </c>
      <c r="H2973" s="2">
        <v>242144</v>
      </c>
      <c r="I2973" s="2">
        <v>102</v>
      </c>
      <c r="J2973" s="2">
        <v>362436</v>
      </c>
      <c r="K2973" s="2">
        <v>90703</v>
      </c>
      <c r="L2973" s="2">
        <v>151</v>
      </c>
    </row>
    <row r="2974" spans="1:12">
      <c r="A2974" s="2">
        <v>2002</v>
      </c>
      <c r="B2974" s="2">
        <v>2</v>
      </c>
      <c r="C2974" s="2" t="s">
        <v>190</v>
      </c>
      <c r="D2974" s="2" t="s">
        <v>191</v>
      </c>
      <c r="E2974" s="2" t="s">
        <v>126</v>
      </c>
      <c r="F2974" s="2">
        <v>0</v>
      </c>
      <c r="G2974" s="2">
        <v>0</v>
      </c>
      <c r="H2974" s="2">
        <v>47325</v>
      </c>
      <c r="I2974" s="2">
        <v>11</v>
      </c>
      <c r="J2974" s="2">
        <v>47325</v>
      </c>
      <c r="K2974" s="2">
        <v>6368</v>
      </c>
      <c r="L2974" s="2">
        <v>13</v>
      </c>
    </row>
    <row r="2975" spans="1:12">
      <c r="A2975" s="2">
        <v>2002</v>
      </c>
      <c r="B2975" s="2">
        <v>2</v>
      </c>
      <c r="C2975" s="2" t="s">
        <v>190</v>
      </c>
      <c r="D2975" s="2" t="s">
        <v>191</v>
      </c>
      <c r="E2975" s="2" t="s">
        <v>127</v>
      </c>
      <c r="F2975" s="2">
        <v>0</v>
      </c>
      <c r="G2975" s="2">
        <v>0</v>
      </c>
      <c r="H2975" s="2">
        <v>6741279</v>
      </c>
      <c r="I2975" s="2">
        <v>931</v>
      </c>
      <c r="J2975" s="2">
        <v>6741279</v>
      </c>
      <c r="K2975" s="2">
        <v>476326</v>
      </c>
      <c r="L2975" s="2">
        <v>966</v>
      </c>
    </row>
    <row r="2976" spans="1:12">
      <c r="A2976" s="2">
        <v>2002</v>
      </c>
      <c r="B2976" s="2">
        <v>2</v>
      </c>
      <c r="C2976" s="2" t="s">
        <v>190</v>
      </c>
      <c r="D2976" s="2" t="s">
        <v>186</v>
      </c>
      <c r="E2976" s="2" t="s">
        <v>126</v>
      </c>
      <c r="F2976" s="2">
        <v>0</v>
      </c>
      <c r="G2976" s="2">
        <v>0</v>
      </c>
      <c r="H2976" s="2">
        <v>8640751</v>
      </c>
      <c r="I2976" s="2">
        <v>677</v>
      </c>
      <c r="J2976" s="2">
        <v>8640751</v>
      </c>
      <c r="K2976" s="2">
        <v>389887</v>
      </c>
      <c r="L2976" s="2">
        <v>793</v>
      </c>
    </row>
    <row r="2977" spans="1:12">
      <c r="A2977" s="2">
        <v>2002</v>
      </c>
      <c r="B2977" s="2">
        <v>2</v>
      </c>
      <c r="C2977" s="2" t="s">
        <v>190</v>
      </c>
      <c r="D2977" s="2" t="s">
        <v>186</v>
      </c>
      <c r="E2977" s="2" t="s">
        <v>128</v>
      </c>
      <c r="F2977" s="2">
        <v>0</v>
      </c>
      <c r="G2977" s="2">
        <v>0</v>
      </c>
      <c r="H2977" s="2">
        <v>85456588</v>
      </c>
      <c r="I2977" s="2">
        <v>3669</v>
      </c>
      <c r="J2977" s="2">
        <v>85456588</v>
      </c>
      <c r="K2977" s="2">
        <v>2047199</v>
      </c>
      <c r="L2977" s="2">
        <v>3931</v>
      </c>
    </row>
    <row r="2978" spans="1:12">
      <c r="A2978" s="2">
        <v>2002</v>
      </c>
      <c r="B2978" s="2">
        <v>2</v>
      </c>
      <c r="C2978" s="2" t="s">
        <v>187</v>
      </c>
      <c r="D2978" s="2" t="s">
        <v>195</v>
      </c>
      <c r="E2978" s="2" t="s">
        <v>129</v>
      </c>
      <c r="F2978" s="2">
        <v>0</v>
      </c>
      <c r="G2978" s="2">
        <v>0</v>
      </c>
      <c r="H2978" s="2">
        <v>334420</v>
      </c>
      <c r="I2978" s="2">
        <v>87</v>
      </c>
      <c r="J2978" s="2">
        <v>334420</v>
      </c>
      <c r="K2978" s="2">
        <v>73052</v>
      </c>
      <c r="L2978" s="2">
        <v>107</v>
      </c>
    </row>
    <row r="2979" spans="1:12">
      <c r="A2979" s="2">
        <v>2002</v>
      </c>
      <c r="B2979" s="2">
        <v>2</v>
      </c>
      <c r="C2979" s="2" t="s">
        <v>187</v>
      </c>
      <c r="D2979" s="2" t="s">
        <v>196</v>
      </c>
      <c r="E2979" s="2" t="s">
        <v>130</v>
      </c>
      <c r="F2979" s="2">
        <v>0</v>
      </c>
      <c r="G2979" s="2">
        <v>0</v>
      </c>
      <c r="H2979" s="2">
        <v>1381934</v>
      </c>
      <c r="I2979" s="2">
        <v>477</v>
      </c>
      <c r="J2979" s="2">
        <v>1381934</v>
      </c>
      <c r="K2979" s="2">
        <v>303505</v>
      </c>
      <c r="L2979" s="2">
        <v>554</v>
      </c>
    </row>
    <row r="2980" spans="1:12">
      <c r="A2980" s="2">
        <v>2002</v>
      </c>
      <c r="B2980" s="2">
        <v>2</v>
      </c>
      <c r="C2980" s="2" t="s">
        <v>197</v>
      </c>
      <c r="D2980" s="2" t="s">
        <v>11</v>
      </c>
      <c r="E2980" s="2" t="s">
        <v>131</v>
      </c>
      <c r="F2980" s="2">
        <v>0</v>
      </c>
      <c r="G2980" s="2">
        <v>0</v>
      </c>
      <c r="H2980" s="2">
        <v>3023121</v>
      </c>
      <c r="I2980" s="2">
        <v>537</v>
      </c>
      <c r="J2980" s="2">
        <v>3023121</v>
      </c>
      <c r="K2980" s="2">
        <v>441802</v>
      </c>
      <c r="L2980" s="2">
        <v>682</v>
      </c>
    </row>
    <row r="2981" spans="1:12">
      <c r="A2981" s="2">
        <v>2002</v>
      </c>
      <c r="B2981" s="2">
        <v>2</v>
      </c>
      <c r="C2981" s="2" t="s">
        <v>197</v>
      </c>
      <c r="D2981" s="2" t="s">
        <v>268</v>
      </c>
      <c r="E2981" s="2" t="s">
        <v>288</v>
      </c>
      <c r="F2981" s="2">
        <v>1973335</v>
      </c>
      <c r="G2981" s="2">
        <v>286</v>
      </c>
      <c r="H2981" s="2">
        <v>2426209</v>
      </c>
      <c r="I2981" s="2">
        <v>513</v>
      </c>
      <c r="J2981" s="2">
        <v>4399544</v>
      </c>
      <c r="K2981" s="2">
        <v>514741</v>
      </c>
      <c r="L2981" s="2">
        <v>964</v>
      </c>
    </row>
    <row r="2982" spans="1:12">
      <c r="A2982" s="2">
        <v>2002</v>
      </c>
      <c r="B2982" s="2">
        <v>2</v>
      </c>
      <c r="C2982" s="2" t="s">
        <v>197</v>
      </c>
      <c r="D2982" s="2" t="s">
        <v>268</v>
      </c>
      <c r="E2982" s="2" t="s">
        <v>128</v>
      </c>
      <c r="F2982" s="2">
        <v>0</v>
      </c>
      <c r="G2982" s="2">
        <v>0</v>
      </c>
      <c r="H2982" s="2">
        <v>3117049</v>
      </c>
      <c r="I2982" s="2">
        <v>788</v>
      </c>
      <c r="J2982" s="2">
        <v>3117049</v>
      </c>
      <c r="K2982" s="2">
        <v>427135</v>
      </c>
      <c r="L2982" s="2">
        <v>922</v>
      </c>
    </row>
    <row r="2983" spans="1:12">
      <c r="A2983" s="2">
        <v>2002</v>
      </c>
      <c r="B2983" s="2">
        <v>2</v>
      </c>
      <c r="C2983" s="2" t="s">
        <v>197</v>
      </c>
      <c r="D2983" s="2" t="s">
        <v>269</v>
      </c>
      <c r="E2983" s="2" t="s">
        <v>288</v>
      </c>
      <c r="F2983" s="2">
        <v>0</v>
      </c>
      <c r="G2983" s="2">
        <v>0</v>
      </c>
      <c r="H2983" s="2">
        <v>86983</v>
      </c>
      <c r="I2983" s="2">
        <v>40</v>
      </c>
      <c r="J2983" s="2">
        <v>86983</v>
      </c>
      <c r="K2983" s="2">
        <v>25496</v>
      </c>
      <c r="L2983" s="2">
        <v>40</v>
      </c>
    </row>
    <row r="2984" spans="1:12">
      <c r="A2984" s="2">
        <v>2002</v>
      </c>
      <c r="B2984" s="2">
        <v>2</v>
      </c>
      <c r="C2984" s="2" t="s">
        <v>197</v>
      </c>
      <c r="D2984" s="2" t="s">
        <v>269</v>
      </c>
      <c r="E2984" s="2" t="s">
        <v>132</v>
      </c>
      <c r="F2984" s="2">
        <v>0</v>
      </c>
      <c r="G2984" s="2">
        <v>0</v>
      </c>
      <c r="H2984" s="2">
        <v>164344</v>
      </c>
      <c r="I2984" s="2">
        <v>118</v>
      </c>
      <c r="J2984" s="2">
        <v>164344</v>
      </c>
      <c r="K2984" s="2">
        <v>59455</v>
      </c>
      <c r="L2984" s="2">
        <v>126</v>
      </c>
    </row>
    <row r="2985" spans="1:12">
      <c r="A2985" s="2">
        <v>2002</v>
      </c>
      <c r="B2985" s="2">
        <v>2</v>
      </c>
      <c r="C2985" s="2" t="s">
        <v>197</v>
      </c>
      <c r="D2985" s="2" t="s">
        <v>109</v>
      </c>
      <c r="E2985" s="2" t="s">
        <v>132</v>
      </c>
      <c r="F2985" s="2">
        <v>298351</v>
      </c>
      <c r="G2985" s="2">
        <v>208</v>
      </c>
      <c r="H2985" s="2">
        <v>6317370</v>
      </c>
      <c r="I2985" s="2">
        <v>1237</v>
      </c>
      <c r="J2985" s="2">
        <v>6615721</v>
      </c>
      <c r="K2985" s="2">
        <v>862469</v>
      </c>
      <c r="L2985" s="2">
        <v>1570</v>
      </c>
    </row>
    <row r="2986" spans="1:12">
      <c r="A2986" s="2">
        <v>2002</v>
      </c>
      <c r="B2986" s="2">
        <v>2</v>
      </c>
      <c r="C2986" s="2" t="s">
        <v>197</v>
      </c>
      <c r="D2986" s="2" t="s">
        <v>110</v>
      </c>
      <c r="E2986" s="2" t="s">
        <v>288</v>
      </c>
      <c r="F2986" s="2">
        <v>4337246</v>
      </c>
      <c r="G2986" s="2">
        <v>857</v>
      </c>
      <c r="H2986" s="2">
        <v>80402</v>
      </c>
      <c r="I2986" s="2">
        <v>23</v>
      </c>
      <c r="J2986" s="2">
        <v>4417648</v>
      </c>
      <c r="K2986" s="2">
        <v>536002</v>
      </c>
      <c r="L2986" s="2">
        <v>1102</v>
      </c>
    </row>
    <row r="2987" spans="1:12">
      <c r="A2987" s="2">
        <v>2002</v>
      </c>
      <c r="B2987" s="2">
        <v>2</v>
      </c>
      <c r="C2987" s="2" t="s">
        <v>197</v>
      </c>
      <c r="D2987" s="2" t="s">
        <v>110</v>
      </c>
      <c r="E2987" s="2" t="s">
        <v>133</v>
      </c>
      <c r="F2987" s="2">
        <v>6366907</v>
      </c>
      <c r="G2987" s="2">
        <v>1176</v>
      </c>
      <c r="H2987" s="2">
        <v>43161</v>
      </c>
      <c r="I2987" s="2">
        <v>12</v>
      </c>
      <c r="J2987" s="2">
        <v>6410068</v>
      </c>
      <c r="K2987" s="2">
        <v>831863</v>
      </c>
      <c r="L2987" s="2">
        <v>1537</v>
      </c>
    </row>
    <row r="2988" spans="1:12">
      <c r="A2988" s="2">
        <v>2002</v>
      </c>
      <c r="B2988" s="2">
        <v>3</v>
      </c>
      <c r="C2988" s="2" t="s">
        <v>277</v>
      </c>
      <c r="D2988" s="2" t="s">
        <v>278</v>
      </c>
      <c r="E2988" s="2" t="s">
        <v>113</v>
      </c>
      <c r="F2988" s="2">
        <v>13606566</v>
      </c>
      <c r="G2988" s="2">
        <v>6442</v>
      </c>
      <c r="H2988" s="2">
        <v>10469844</v>
      </c>
      <c r="I2988" s="2">
        <v>3807</v>
      </c>
      <c r="J2988" s="2">
        <v>24840824</v>
      </c>
      <c r="K2988" s="2">
        <v>7365271</v>
      </c>
      <c r="L2988" s="2">
        <v>13105</v>
      </c>
    </row>
    <row r="2989" spans="1:12">
      <c r="A2989" s="2">
        <v>2002</v>
      </c>
      <c r="B2989" s="2">
        <v>3</v>
      </c>
      <c r="C2989" s="2" t="s">
        <v>277</v>
      </c>
      <c r="D2989" s="2" t="s">
        <v>278</v>
      </c>
      <c r="E2989" s="2" t="s">
        <v>114</v>
      </c>
      <c r="F2989" s="2">
        <v>246947</v>
      </c>
      <c r="G2989" s="2">
        <v>192</v>
      </c>
      <c r="H2989" s="2">
        <v>377888</v>
      </c>
      <c r="I2989" s="2">
        <v>241</v>
      </c>
      <c r="J2989" s="2">
        <v>708291</v>
      </c>
      <c r="K2989" s="2">
        <v>275816</v>
      </c>
      <c r="L2989" s="2">
        <v>567</v>
      </c>
    </row>
    <row r="2990" spans="1:12">
      <c r="A2990" s="2">
        <v>2002</v>
      </c>
      <c r="B2990" s="2">
        <v>3</v>
      </c>
      <c r="C2990" s="2" t="s">
        <v>277</v>
      </c>
      <c r="D2990" s="2" t="s">
        <v>278</v>
      </c>
      <c r="E2990" s="2" t="s">
        <v>115</v>
      </c>
      <c r="F2990" s="2">
        <v>4715723</v>
      </c>
      <c r="G2990" s="2">
        <v>2470</v>
      </c>
      <c r="H2990" s="2">
        <v>2238541</v>
      </c>
      <c r="I2990" s="2">
        <v>940</v>
      </c>
      <c r="J2990" s="2">
        <v>7143140</v>
      </c>
      <c r="K2990" s="2">
        <v>2521386</v>
      </c>
      <c r="L2990" s="2">
        <v>4707</v>
      </c>
    </row>
    <row r="2991" spans="1:12">
      <c r="A2991" s="2">
        <v>2002</v>
      </c>
      <c r="B2991" s="2">
        <v>3</v>
      </c>
      <c r="C2991" s="2" t="s">
        <v>277</v>
      </c>
      <c r="D2991" s="2" t="s">
        <v>278</v>
      </c>
      <c r="E2991" s="2" t="s">
        <v>325</v>
      </c>
      <c r="F2991" s="2">
        <v>14161087</v>
      </c>
      <c r="G2991" s="2">
        <v>5568</v>
      </c>
      <c r="H2991" s="2">
        <v>13732199</v>
      </c>
      <c r="I2991" s="2">
        <v>3617</v>
      </c>
      <c r="J2991" s="2">
        <v>28420961</v>
      </c>
      <c r="K2991" s="2">
        <v>6724571</v>
      </c>
      <c r="L2991" s="2">
        <v>11897</v>
      </c>
    </row>
    <row r="2992" spans="1:12">
      <c r="A2992" s="2">
        <v>2002</v>
      </c>
      <c r="B2992" s="2">
        <v>3</v>
      </c>
      <c r="C2992" s="2" t="s">
        <v>277</v>
      </c>
      <c r="D2992" s="2" t="s">
        <v>279</v>
      </c>
      <c r="E2992" s="2" t="s">
        <v>116</v>
      </c>
      <c r="F2992" s="2">
        <v>493782</v>
      </c>
      <c r="G2992" s="2">
        <v>229</v>
      </c>
      <c r="H2992" s="2">
        <v>229232</v>
      </c>
      <c r="I2992" s="2">
        <v>135</v>
      </c>
      <c r="J2992" s="2">
        <v>723014</v>
      </c>
      <c r="K2992" s="2">
        <v>241767</v>
      </c>
      <c r="L2992" s="2">
        <v>460</v>
      </c>
    </row>
    <row r="2993" spans="1:12">
      <c r="A2993" s="2">
        <v>2002</v>
      </c>
      <c r="B2993" s="2">
        <v>3</v>
      </c>
      <c r="C2993" s="2" t="s">
        <v>277</v>
      </c>
      <c r="D2993" s="2" t="s">
        <v>279</v>
      </c>
      <c r="E2993" s="2" t="s">
        <v>117</v>
      </c>
      <c r="F2993" s="2">
        <v>2372121</v>
      </c>
      <c r="G2993" s="2">
        <v>945</v>
      </c>
      <c r="H2993" s="2">
        <v>2405852</v>
      </c>
      <c r="I2993" s="2">
        <v>975</v>
      </c>
      <c r="J2993" s="2">
        <v>4847002</v>
      </c>
      <c r="K2993" s="2">
        <v>1502285</v>
      </c>
      <c r="L2993" s="2">
        <v>2602</v>
      </c>
    </row>
    <row r="2994" spans="1:12">
      <c r="A2994" s="2">
        <v>2002</v>
      </c>
      <c r="B2994" s="2">
        <v>3</v>
      </c>
      <c r="C2994" s="2" t="s">
        <v>277</v>
      </c>
      <c r="D2994" s="2" t="s">
        <v>279</v>
      </c>
      <c r="E2994" s="2" t="s">
        <v>112</v>
      </c>
      <c r="F2994" s="2">
        <v>12340395</v>
      </c>
      <c r="G2994" s="2">
        <v>3327</v>
      </c>
      <c r="H2994" s="2">
        <v>2887538</v>
      </c>
      <c r="I2994" s="2">
        <v>1430</v>
      </c>
      <c r="J2994" s="2">
        <v>15266239</v>
      </c>
      <c r="K2994" s="2">
        <v>3354702</v>
      </c>
      <c r="L2994" s="2">
        <v>6224</v>
      </c>
    </row>
    <row r="2995" spans="1:12">
      <c r="A2995" s="2">
        <v>2002</v>
      </c>
      <c r="B2995" s="2">
        <v>3</v>
      </c>
      <c r="C2995" s="2" t="s">
        <v>277</v>
      </c>
      <c r="D2995" s="2" t="s">
        <v>279</v>
      </c>
      <c r="E2995" s="2" t="s">
        <v>325</v>
      </c>
      <c r="F2995" s="2">
        <v>6543873</v>
      </c>
      <c r="G2995" s="2">
        <v>2874</v>
      </c>
      <c r="H2995" s="2">
        <v>1216635</v>
      </c>
      <c r="I2995" s="2">
        <v>410</v>
      </c>
      <c r="J2995" s="2">
        <v>7760508</v>
      </c>
      <c r="K2995" s="2">
        <v>2032732</v>
      </c>
      <c r="L2995" s="2">
        <v>4048</v>
      </c>
    </row>
    <row r="2996" spans="1:12">
      <c r="A2996" s="2">
        <v>2002</v>
      </c>
      <c r="B2996" s="2">
        <v>3</v>
      </c>
      <c r="C2996" s="2" t="s">
        <v>277</v>
      </c>
      <c r="D2996" s="2" t="s">
        <v>280</v>
      </c>
      <c r="E2996" s="2" t="s">
        <v>112</v>
      </c>
      <c r="F2996" s="2">
        <v>72605</v>
      </c>
      <c r="G2996" s="2">
        <v>105</v>
      </c>
      <c r="H2996" s="2">
        <v>223805</v>
      </c>
      <c r="I2996" s="2">
        <v>316</v>
      </c>
      <c r="J2996" s="2">
        <v>315819</v>
      </c>
      <c r="K2996" s="2">
        <v>531419</v>
      </c>
      <c r="L2996" s="2">
        <v>1024</v>
      </c>
    </row>
    <row r="2997" spans="1:12">
      <c r="A2997" s="2">
        <v>2002</v>
      </c>
      <c r="B2997" s="2">
        <v>3</v>
      </c>
      <c r="C2997" s="2" t="s">
        <v>277</v>
      </c>
      <c r="D2997" s="2" t="s">
        <v>281</v>
      </c>
      <c r="E2997" s="2" t="s">
        <v>287</v>
      </c>
      <c r="F2997" s="2">
        <v>4014056</v>
      </c>
      <c r="G2997" s="2">
        <v>2102</v>
      </c>
      <c r="H2997" s="2">
        <v>1006585</v>
      </c>
      <c r="I2997" s="2">
        <v>522</v>
      </c>
      <c r="J2997" s="2">
        <v>5055657</v>
      </c>
      <c r="K2997" s="2">
        <v>1910214</v>
      </c>
      <c r="L2997" s="2">
        <v>3429</v>
      </c>
    </row>
    <row r="2998" spans="1:12">
      <c r="A2998" s="2">
        <v>2002</v>
      </c>
      <c r="B2998" s="2">
        <v>3</v>
      </c>
      <c r="C2998" s="2" t="s">
        <v>277</v>
      </c>
      <c r="D2998" s="2" t="s">
        <v>281</v>
      </c>
      <c r="E2998" s="2" t="s">
        <v>114</v>
      </c>
      <c r="F2998" s="2">
        <v>0</v>
      </c>
      <c r="G2998" s="2">
        <v>0</v>
      </c>
      <c r="H2998" s="2">
        <v>0</v>
      </c>
      <c r="I2998" s="2">
        <v>0</v>
      </c>
      <c r="J2998" s="2">
        <v>0</v>
      </c>
      <c r="K2998" s="2">
        <v>1530</v>
      </c>
      <c r="L2998" s="2">
        <v>3</v>
      </c>
    </row>
    <row r="2999" spans="1:12">
      <c r="A2999" s="2">
        <v>2002</v>
      </c>
      <c r="B2999" s="2">
        <v>3</v>
      </c>
      <c r="C2999" s="2" t="s">
        <v>328</v>
      </c>
      <c r="D2999" s="2" t="s">
        <v>173</v>
      </c>
      <c r="E2999" s="2" t="s">
        <v>119</v>
      </c>
      <c r="F2999" s="2">
        <v>247</v>
      </c>
      <c r="G2999" s="2">
        <v>17</v>
      </c>
      <c r="H2999" s="2">
        <v>2049</v>
      </c>
      <c r="I2999" s="2">
        <v>3</v>
      </c>
      <c r="J2999" s="2">
        <v>2296</v>
      </c>
      <c r="K2999" s="2">
        <v>13282</v>
      </c>
      <c r="L2999" s="2">
        <v>30</v>
      </c>
    </row>
    <row r="3000" spans="1:12">
      <c r="A3000" s="2">
        <v>2002</v>
      </c>
      <c r="B3000" s="2">
        <v>3</v>
      </c>
      <c r="C3000" s="2" t="s">
        <v>328</v>
      </c>
      <c r="D3000" s="2" t="s">
        <v>173</v>
      </c>
      <c r="E3000" s="2" t="s">
        <v>137</v>
      </c>
      <c r="F3000" s="2">
        <v>0</v>
      </c>
      <c r="G3000" s="2">
        <v>0</v>
      </c>
      <c r="H3000" s="2">
        <v>661800</v>
      </c>
      <c r="I3000" s="2">
        <v>135</v>
      </c>
      <c r="J3000" s="2">
        <v>661800</v>
      </c>
      <c r="K3000" s="2">
        <v>78318</v>
      </c>
      <c r="L3000" s="2">
        <v>145</v>
      </c>
    </row>
    <row r="3001" spans="1:12">
      <c r="A3001" s="2">
        <v>2002</v>
      </c>
      <c r="B3001" s="2">
        <v>3</v>
      </c>
      <c r="C3001" s="2" t="s">
        <v>328</v>
      </c>
      <c r="D3001" s="2" t="s">
        <v>181</v>
      </c>
      <c r="E3001" s="2" t="s">
        <v>120</v>
      </c>
      <c r="F3001" s="2">
        <v>0</v>
      </c>
      <c r="G3001" s="2">
        <v>0</v>
      </c>
      <c r="H3001" s="2">
        <v>1045350</v>
      </c>
      <c r="I3001" s="2">
        <v>198</v>
      </c>
      <c r="J3001" s="2">
        <v>1045350</v>
      </c>
      <c r="K3001" s="2">
        <v>112200</v>
      </c>
      <c r="L3001" s="2">
        <v>207</v>
      </c>
    </row>
    <row r="3002" spans="1:12">
      <c r="A3002" s="2">
        <v>2002</v>
      </c>
      <c r="B3002" s="2">
        <v>3</v>
      </c>
      <c r="C3002" s="2" t="s">
        <v>328</v>
      </c>
      <c r="D3002" s="2" t="s">
        <v>181</v>
      </c>
      <c r="E3002" s="2" t="s">
        <v>286</v>
      </c>
      <c r="F3002" s="2">
        <v>0</v>
      </c>
      <c r="G3002" s="2">
        <v>0</v>
      </c>
      <c r="H3002" s="2">
        <v>11828372</v>
      </c>
      <c r="I3002" s="2">
        <v>2252</v>
      </c>
      <c r="J3002" s="2">
        <v>11828372</v>
      </c>
      <c r="K3002" s="2">
        <v>1217662</v>
      </c>
      <c r="L3002" s="2">
        <v>2373</v>
      </c>
    </row>
    <row r="3003" spans="1:12">
      <c r="A3003" s="2">
        <v>2002</v>
      </c>
      <c r="B3003" s="2">
        <v>3</v>
      </c>
      <c r="C3003" s="2" t="s">
        <v>182</v>
      </c>
      <c r="D3003" s="2" t="s">
        <v>183</v>
      </c>
      <c r="E3003" s="2" t="s">
        <v>121</v>
      </c>
      <c r="F3003" s="2">
        <v>6118560</v>
      </c>
      <c r="G3003" s="2">
        <v>2284</v>
      </c>
      <c r="H3003" s="2">
        <v>1686933</v>
      </c>
      <c r="I3003" s="2">
        <v>409</v>
      </c>
      <c r="J3003" s="2">
        <v>7815409</v>
      </c>
      <c r="K3003" s="2">
        <v>1898464</v>
      </c>
      <c r="L3003" s="2">
        <v>3468</v>
      </c>
    </row>
    <row r="3004" spans="1:12">
      <c r="A3004" s="2">
        <v>2002</v>
      </c>
      <c r="B3004" s="2">
        <v>3</v>
      </c>
      <c r="C3004" s="2" t="s">
        <v>182</v>
      </c>
      <c r="D3004" s="2" t="s">
        <v>183</v>
      </c>
      <c r="E3004" s="2" t="s">
        <v>289</v>
      </c>
      <c r="F3004" s="2">
        <v>2007101</v>
      </c>
      <c r="G3004" s="2">
        <v>774</v>
      </c>
      <c r="H3004" s="2">
        <v>6842251</v>
      </c>
      <c r="I3004" s="2">
        <v>1428</v>
      </c>
      <c r="J3004" s="2">
        <v>8849352</v>
      </c>
      <c r="K3004" s="2">
        <v>1663247</v>
      </c>
      <c r="L3004" s="2">
        <v>2731</v>
      </c>
    </row>
    <row r="3005" spans="1:12">
      <c r="A3005" s="2">
        <v>2002</v>
      </c>
      <c r="B3005" s="2">
        <v>3</v>
      </c>
      <c r="C3005" s="2" t="s">
        <v>182</v>
      </c>
      <c r="D3005" s="2" t="s">
        <v>183</v>
      </c>
      <c r="E3005" s="2" t="s">
        <v>113</v>
      </c>
      <c r="F3005" s="2">
        <v>4626575</v>
      </c>
      <c r="G3005" s="2">
        <v>1650</v>
      </c>
      <c r="H3005" s="2">
        <v>1439351</v>
      </c>
      <c r="I3005" s="2">
        <v>393</v>
      </c>
      <c r="J3005" s="2">
        <v>6065926</v>
      </c>
      <c r="K3005" s="2">
        <v>1549103</v>
      </c>
      <c r="L3005" s="2">
        <v>2561</v>
      </c>
    </row>
    <row r="3006" spans="1:12">
      <c r="A3006" s="2">
        <v>2002</v>
      </c>
      <c r="B3006" s="2">
        <v>3</v>
      </c>
      <c r="C3006" s="2" t="s">
        <v>182</v>
      </c>
      <c r="D3006" s="2" t="s">
        <v>184</v>
      </c>
      <c r="E3006" s="2" t="s">
        <v>123</v>
      </c>
      <c r="F3006" s="2">
        <v>0</v>
      </c>
      <c r="G3006" s="2">
        <v>0</v>
      </c>
      <c r="H3006" s="2">
        <v>53778</v>
      </c>
      <c r="I3006" s="2">
        <v>8</v>
      </c>
      <c r="J3006" s="2">
        <v>53778</v>
      </c>
      <c r="K3006" s="2">
        <v>4790</v>
      </c>
      <c r="L3006" s="2">
        <v>8</v>
      </c>
    </row>
    <row r="3007" spans="1:12">
      <c r="A3007" s="2">
        <v>2002</v>
      </c>
      <c r="B3007" s="2">
        <v>3</v>
      </c>
      <c r="C3007" s="2" t="s">
        <v>182</v>
      </c>
      <c r="D3007" s="2" t="s">
        <v>184</v>
      </c>
      <c r="E3007" s="2" t="s">
        <v>124</v>
      </c>
      <c r="F3007" s="2">
        <v>0</v>
      </c>
      <c r="G3007" s="2">
        <v>0</v>
      </c>
      <c r="H3007" s="2">
        <v>77979</v>
      </c>
      <c r="I3007" s="2">
        <v>12</v>
      </c>
      <c r="J3007" s="2">
        <v>77979</v>
      </c>
      <c r="K3007" s="2">
        <v>7205</v>
      </c>
      <c r="L3007" s="2">
        <v>12</v>
      </c>
    </row>
    <row r="3008" spans="1:12">
      <c r="A3008" s="2">
        <v>2002</v>
      </c>
      <c r="B3008" s="2">
        <v>3</v>
      </c>
      <c r="C3008" s="2" t="s">
        <v>182</v>
      </c>
      <c r="D3008" s="2" t="s">
        <v>184</v>
      </c>
      <c r="E3008" s="2" t="s">
        <v>125</v>
      </c>
      <c r="F3008" s="2">
        <v>117888</v>
      </c>
      <c r="G3008" s="2">
        <v>33</v>
      </c>
      <c r="H3008" s="2">
        <v>225141</v>
      </c>
      <c r="I3008" s="2">
        <v>89</v>
      </c>
      <c r="J3008" s="2">
        <v>343029</v>
      </c>
      <c r="K3008" s="2">
        <v>87874</v>
      </c>
      <c r="L3008" s="2">
        <v>138</v>
      </c>
    </row>
    <row r="3009" spans="1:12">
      <c r="A3009" s="2">
        <v>2002</v>
      </c>
      <c r="B3009" s="2">
        <v>3</v>
      </c>
      <c r="C3009" s="2" t="s">
        <v>190</v>
      </c>
      <c r="D3009" s="2" t="s">
        <v>191</v>
      </c>
      <c r="E3009" s="2" t="s">
        <v>126</v>
      </c>
      <c r="F3009" s="2">
        <v>0</v>
      </c>
      <c r="G3009" s="2">
        <v>0</v>
      </c>
      <c r="H3009" s="2">
        <v>74490</v>
      </c>
      <c r="I3009" s="2">
        <v>11</v>
      </c>
      <c r="J3009" s="2">
        <v>74490</v>
      </c>
      <c r="K3009" s="2">
        <v>6016</v>
      </c>
      <c r="L3009" s="2">
        <v>13</v>
      </c>
    </row>
    <row r="3010" spans="1:12">
      <c r="A3010" s="2">
        <v>2002</v>
      </c>
      <c r="B3010" s="2">
        <v>3</v>
      </c>
      <c r="C3010" s="2" t="s">
        <v>190</v>
      </c>
      <c r="D3010" s="2" t="s">
        <v>191</v>
      </c>
      <c r="E3010" s="2" t="s">
        <v>127</v>
      </c>
      <c r="F3010" s="2">
        <v>0</v>
      </c>
      <c r="G3010" s="2">
        <v>0</v>
      </c>
      <c r="H3010" s="2">
        <v>8001400</v>
      </c>
      <c r="I3010" s="2">
        <v>938</v>
      </c>
      <c r="J3010" s="2">
        <v>8001400</v>
      </c>
      <c r="K3010" s="2">
        <v>465778</v>
      </c>
      <c r="L3010" s="2">
        <v>972</v>
      </c>
    </row>
    <row r="3011" spans="1:12">
      <c r="A3011" s="2">
        <v>2002</v>
      </c>
      <c r="B3011" s="2">
        <v>3</v>
      </c>
      <c r="C3011" s="2" t="s">
        <v>190</v>
      </c>
      <c r="D3011" s="2" t="s">
        <v>186</v>
      </c>
      <c r="E3011" s="2" t="s">
        <v>126</v>
      </c>
      <c r="F3011" s="2">
        <v>0</v>
      </c>
      <c r="G3011" s="2">
        <v>3</v>
      </c>
      <c r="H3011" s="2">
        <v>9203812</v>
      </c>
      <c r="I3011" s="2">
        <v>673</v>
      </c>
      <c r="J3011" s="2">
        <v>9203812</v>
      </c>
      <c r="K3011" s="2">
        <v>396541</v>
      </c>
      <c r="L3011" s="2">
        <v>796</v>
      </c>
    </row>
    <row r="3012" spans="1:12">
      <c r="A3012" s="2">
        <v>2002</v>
      </c>
      <c r="B3012" s="2">
        <v>3</v>
      </c>
      <c r="C3012" s="2" t="s">
        <v>190</v>
      </c>
      <c r="D3012" s="2" t="s">
        <v>186</v>
      </c>
      <c r="E3012" s="2" t="s">
        <v>128</v>
      </c>
      <c r="F3012" s="2">
        <v>0</v>
      </c>
      <c r="G3012" s="2">
        <v>0</v>
      </c>
      <c r="H3012" s="2">
        <v>92237366</v>
      </c>
      <c r="I3012" s="2">
        <v>3659</v>
      </c>
      <c r="J3012" s="2">
        <v>92237366</v>
      </c>
      <c r="K3012" s="2">
        <v>2098307</v>
      </c>
      <c r="L3012" s="2">
        <v>3920</v>
      </c>
    </row>
    <row r="3013" spans="1:12">
      <c r="A3013" s="2">
        <v>2002</v>
      </c>
      <c r="B3013" s="2">
        <v>3</v>
      </c>
      <c r="C3013" s="2" t="s">
        <v>187</v>
      </c>
      <c r="D3013" s="2" t="s">
        <v>195</v>
      </c>
      <c r="E3013" s="2" t="s">
        <v>129</v>
      </c>
      <c r="F3013" s="2">
        <v>0</v>
      </c>
      <c r="G3013" s="2">
        <v>0</v>
      </c>
      <c r="H3013" s="2">
        <v>238199</v>
      </c>
      <c r="I3013" s="2">
        <v>71</v>
      </c>
      <c r="J3013" s="2">
        <v>238199</v>
      </c>
      <c r="K3013" s="2">
        <v>48411</v>
      </c>
      <c r="L3013" s="2">
        <v>87</v>
      </c>
    </row>
    <row r="3014" spans="1:12">
      <c r="A3014" s="2">
        <v>2002</v>
      </c>
      <c r="B3014" s="2">
        <v>3</v>
      </c>
      <c r="C3014" s="2" t="s">
        <v>187</v>
      </c>
      <c r="D3014" s="2" t="s">
        <v>196</v>
      </c>
      <c r="E3014" s="2" t="s">
        <v>130</v>
      </c>
      <c r="F3014" s="2">
        <v>0</v>
      </c>
      <c r="G3014" s="2">
        <v>0</v>
      </c>
      <c r="H3014" s="2">
        <v>1588857</v>
      </c>
      <c r="I3014" s="2">
        <v>461</v>
      </c>
      <c r="J3014" s="2">
        <v>1588857</v>
      </c>
      <c r="K3014" s="2">
        <v>303595</v>
      </c>
      <c r="L3014" s="2">
        <v>550</v>
      </c>
    </row>
    <row r="3015" spans="1:12">
      <c r="A3015" s="2">
        <v>2002</v>
      </c>
      <c r="B3015" s="2">
        <v>3</v>
      </c>
      <c r="C3015" s="2" t="s">
        <v>197</v>
      </c>
      <c r="D3015" s="2" t="s">
        <v>11</v>
      </c>
      <c r="E3015" s="2" t="s">
        <v>131</v>
      </c>
      <c r="F3015" s="2">
        <v>0</v>
      </c>
      <c r="G3015" s="2">
        <v>0</v>
      </c>
      <c r="H3015" s="2">
        <v>3147612</v>
      </c>
      <c r="I3015" s="2">
        <v>538</v>
      </c>
      <c r="J3015" s="2">
        <v>3147612</v>
      </c>
      <c r="K3015" s="2">
        <v>438603</v>
      </c>
      <c r="L3015" s="2">
        <v>682</v>
      </c>
    </row>
    <row r="3016" spans="1:12">
      <c r="A3016" s="2">
        <v>2002</v>
      </c>
      <c r="B3016" s="2">
        <v>3</v>
      </c>
      <c r="C3016" s="2" t="s">
        <v>197</v>
      </c>
      <c r="D3016" s="2" t="s">
        <v>268</v>
      </c>
      <c r="E3016" s="2" t="s">
        <v>288</v>
      </c>
      <c r="F3016" s="2">
        <v>1724278</v>
      </c>
      <c r="G3016" s="2">
        <v>274</v>
      </c>
      <c r="H3016" s="2">
        <v>2325152</v>
      </c>
      <c r="I3016" s="2">
        <v>522</v>
      </c>
      <c r="J3016" s="2">
        <v>4049430</v>
      </c>
      <c r="K3016" s="2">
        <v>500275</v>
      </c>
      <c r="L3016" s="2">
        <v>954</v>
      </c>
    </row>
    <row r="3017" spans="1:12">
      <c r="A3017" s="2">
        <v>2002</v>
      </c>
      <c r="B3017" s="2">
        <v>3</v>
      </c>
      <c r="C3017" s="2" t="s">
        <v>197</v>
      </c>
      <c r="D3017" s="2" t="s">
        <v>268</v>
      </c>
      <c r="E3017" s="2" t="s">
        <v>128</v>
      </c>
      <c r="F3017" s="2">
        <v>0</v>
      </c>
      <c r="G3017" s="2">
        <v>0</v>
      </c>
      <c r="H3017" s="2">
        <v>3552858</v>
      </c>
      <c r="I3017" s="2">
        <v>772</v>
      </c>
      <c r="J3017" s="2">
        <v>3552858</v>
      </c>
      <c r="K3017" s="2">
        <v>411163</v>
      </c>
      <c r="L3017" s="2">
        <v>829</v>
      </c>
    </row>
    <row r="3018" spans="1:12">
      <c r="A3018" s="2">
        <v>2002</v>
      </c>
      <c r="B3018" s="2">
        <v>3</v>
      </c>
      <c r="C3018" s="2" t="s">
        <v>197</v>
      </c>
      <c r="D3018" s="2" t="s">
        <v>269</v>
      </c>
      <c r="E3018" s="2" t="s">
        <v>288</v>
      </c>
      <c r="F3018" s="2">
        <v>0</v>
      </c>
      <c r="G3018" s="2">
        <v>0</v>
      </c>
      <c r="H3018" s="2">
        <v>29381</v>
      </c>
      <c r="I3018" s="2">
        <v>20</v>
      </c>
      <c r="J3018" s="2">
        <v>29381</v>
      </c>
      <c r="K3018" s="2">
        <v>9959</v>
      </c>
      <c r="L3018" s="2">
        <v>20</v>
      </c>
    </row>
    <row r="3019" spans="1:12">
      <c r="A3019" s="2">
        <v>2002</v>
      </c>
      <c r="B3019" s="2">
        <v>3</v>
      </c>
      <c r="C3019" s="2" t="s">
        <v>197</v>
      </c>
      <c r="D3019" s="2" t="s">
        <v>269</v>
      </c>
      <c r="E3019" s="2" t="s">
        <v>132</v>
      </c>
      <c r="F3019" s="2">
        <v>0</v>
      </c>
      <c r="G3019" s="2">
        <v>0</v>
      </c>
      <c r="H3019" s="2">
        <v>178259</v>
      </c>
      <c r="I3019" s="2">
        <v>62</v>
      </c>
      <c r="J3019" s="2">
        <v>178259</v>
      </c>
      <c r="K3019" s="2">
        <v>27275</v>
      </c>
      <c r="L3019" s="2">
        <v>69</v>
      </c>
    </row>
    <row r="3020" spans="1:12">
      <c r="A3020" s="2">
        <v>2002</v>
      </c>
      <c r="B3020" s="2">
        <v>3</v>
      </c>
      <c r="C3020" s="2" t="s">
        <v>197</v>
      </c>
      <c r="D3020" s="2" t="s">
        <v>109</v>
      </c>
      <c r="E3020" s="2" t="s">
        <v>132</v>
      </c>
      <c r="F3020" s="2">
        <v>202085</v>
      </c>
      <c r="G3020" s="2">
        <v>200</v>
      </c>
      <c r="H3020" s="2">
        <v>6224376</v>
      </c>
      <c r="I3020" s="2">
        <v>1233</v>
      </c>
      <c r="J3020" s="2">
        <v>6426461</v>
      </c>
      <c r="K3020" s="2">
        <v>814912</v>
      </c>
      <c r="L3020" s="2">
        <v>1569</v>
      </c>
    </row>
    <row r="3021" spans="1:12">
      <c r="A3021" s="2">
        <v>2002</v>
      </c>
      <c r="B3021" s="2">
        <v>3</v>
      </c>
      <c r="C3021" s="2" t="s">
        <v>197</v>
      </c>
      <c r="D3021" s="2" t="s">
        <v>110</v>
      </c>
      <c r="E3021" s="2" t="s">
        <v>288</v>
      </c>
      <c r="F3021" s="2">
        <v>4439187</v>
      </c>
      <c r="G3021" s="2">
        <v>845</v>
      </c>
      <c r="H3021" s="2">
        <v>102783</v>
      </c>
      <c r="I3021" s="2">
        <v>22</v>
      </c>
      <c r="J3021" s="2">
        <v>4541970</v>
      </c>
      <c r="K3021" s="2">
        <v>565665</v>
      </c>
      <c r="L3021" s="2">
        <v>1089</v>
      </c>
    </row>
    <row r="3022" spans="1:12">
      <c r="A3022" s="2">
        <v>2002</v>
      </c>
      <c r="B3022" s="2">
        <v>3</v>
      </c>
      <c r="C3022" s="2" t="s">
        <v>197</v>
      </c>
      <c r="D3022" s="2" t="s">
        <v>110</v>
      </c>
      <c r="E3022" s="2" t="s">
        <v>133</v>
      </c>
      <c r="F3022" s="2">
        <v>5593653</v>
      </c>
      <c r="G3022" s="2">
        <v>1195</v>
      </c>
      <c r="H3022" s="2">
        <v>85179</v>
      </c>
      <c r="I3022" s="2">
        <v>14</v>
      </c>
      <c r="J3022" s="2">
        <v>5678832</v>
      </c>
      <c r="K3022" s="2">
        <v>835253</v>
      </c>
      <c r="L3022" s="2">
        <v>1578</v>
      </c>
    </row>
    <row r="3023" spans="1:12">
      <c r="A3023" s="2">
        <v>2002</v>
      </c>
      <c r="B3023" s="2">
        <v>4</v>
      </c>
      <c r="C3023" s="2" t="s">
        <v>277</v>
      </c>
      <c r="D3023" s="2" t="s">
        <v>278</v>
      </c>
      <c r="E3023" s="2" t="s">
        <v>113</v>
      </c>
      <c r="F3023" s="2">
        <v>12939469</v>
      </c>
      <c r="G3023" s="2">
        <v>6319</v>
      </c>
      <c r="H3023" s="2">
        <v>9470631</v>
      </c>
      <c r="I3023" s="2">
        <v>3446</v>
      </c>
      <c r="J3023" s="2">
        <v>23025840</v>
      </c>
      <c r="K3023" s="2">
        <v>7126641</v>
      </c>
      <c r="L3023" s="2">
        <v>12575</v>
      </c>
    </row>
    <row r="3024" spans="1:12">
      <c r="A3024" s="2">
        <v>2002</v>
      </c>
      <c r="B3024" s="2">
        <v>4</v>
      </c>
      <c r="C3024" s="2" t="s">
        <v>277</v>
      </c>
      <c r="D3024" s="2" t="s">
        <v>278</v>
      </c>
      <c r="E3024" s="2" t="s">
        <v>114</v>
      </c>
      <c r="F3024" s="2">
        <v>197208</v>
      </c>
      <c r="G3024" s="2">
        <v>159</v>
      </c>
      <c r="H3024" s="2">
        <v>380830</v>
      </c>
      <c r="I3024" s="2">
        <v>217</v>
      </c>
      <c r="J3024" s="2">
        <v>652388</v>
      </c>
      <c r="K3024" s="2">
        <v>267763</v>
      </c>
      <c r="L3024" s="2">
        <v>499</v>
      </c>
    </row>
    <row r="3025" spans="1:12">
      <c r="A3025" s="2">
        <v>2002</v>
      </c>
      <c r="B3025" s="2">
        <v>4</v>
      </c>
      <c r="C3025" s="2" t="s">
        <v>277</v>
      </c>
      <c r="D3025" s="2" t="s">
        <v>278</v>
      </c>
      <c r="E3025" s="2" t="s">
        <v>115</v>
      </c>
      <c r="F3025" s="2">
        <v>5406411</v>
      </c>
      <c r="G3025" s="2">
        <v>2285</v>
      </c>
      <c r="H3025" s="2">
        <v>2172364</v>
      </c>
      <c r="I3025" s="2">
        <v>986</v>
      </c>
      <c r="J3025" s="2">
        <v>7763539</v>
      </c>
      <c r="K3025" s="2">
        <v>2493359</v>
      </c>
      <c r="L3025" s="2">
        <v>4509</v>
      </c>
    </row>
    <row r="3026" spans="1:12">
      <c r="A3026" s="2">
        <v>2002</v>
      </c>
      <c r="B3026" s="2">
        <v>4</v>
      </c>
      <c r="C3026" s="2" t="s">
        <v>277</v>
      </c>
      <c r="D3026" s="2" t="s">
        <v>278</v>
      </c>
      <c r="E3026" s="2" t="s">
        <v>325</v>
      </c>
      <c r="F3026" s="2">
        <v>14185362</v>
      </c>
      <c r="G3026" s="2">
        <v>5525</v>
      </c>
      <c r="H3026" s="2">
        <v>12542586</v>
      </c>
      <c r="I3026" s="2">
        <v>3565</v>
      </c>
      <c r="J3026" s="2">
        <v>27078327</v>
      </c>
      <c r="K3026" s="2">
        <v>6563091</v>
      </c>
      <c r="L3026" s="2">
        <v>11652</v>
      </c>
    </row>
    <row r="3027" spans="1:12">
      <c r="A3027" s="2">
        <v>2002</v>
      </c>
      <c r="B3027" s="2">
        <v>4</v>
      </c>
      <c r="C3027" s="2" t="s">
        <v>277</v>
      </c>
      <c r="D3027" s="2" t="s">
        <v>279</v>
      </c>
      <c r="E3027" s="2" t="s">
        <v>116</v>
      </c>
      <c r="F3027" s="2">
        <v>852889</v>
      </c>
      <c r="G3027" s="2">
        <v>207</v>
      </c>
      <c r="H3027" s="2">
        <v>226552</v>
      </c>
      <c r="I3027" s="2">
        <v>132</v>
      </c>
      <c r="J3027" s="2">
        <v>1079441</v>
      </c>
      <c r="K3027" s="2">
        <v>227149</v>
      </c>
      <c r="L3027" s="2">
        <v>436</v>
      </c>
    </row>
    <row r="3028" spans="1:12">
      <c r="A3028" s="2">
        <v>2002</v>
      </c>
      <c r="B3028" s="2">
        <v>4</v>
      </c>
      <c r="C3028" s="2" t="s">
        <v>277</v>
      </c>
      <c r="D3028" s="2" t="s">
        <v>279</v>
      </c>
      <c r="E3028" s="2" t="s">
        <v>117</v>
      </c>
      <c r="F3028" s="2">
        <v>3410677</v>
      </c>
      <c r="G3028" s="2">
        <v>953</v>
      </c>
      <c r="H3028" s="2">
        <v>2288015</v>
      </c>
      <c r="I3028" s="2">
        <v>904</v>
      </c>
      <c r="J3028" s="2">
        <v>5742351</v>
      </c>
      <c r="K3028" s="2">
        <v>1444361</v>
      </c>
      <c r="L3028" s="2">
        <v>2589</v>
      </c>
    </row>
    <row r="3029" spans="1:12">
      <c r="A3029" s="2">
        <v>2002</v>
      </c>
      <c r="B3029" s="2">
        <v>4</v>
      </c>
      <c r="C3029" s="2" t="s">
        <v>277</v>
      </c>
      <c r="D3029" s="2" t="s">
        <v>279</v>
      </c>
      <c r="E3029" s="2" t="s">
        <v>112</v>
      </c>
      <c r="F3029" s="2">
        <v>11876711</v>
      </c>
      <c r="G3029" s="2">
        <v>3156</v>
      </c>
      <c r="H3029" s="2">
        <v>2774225</v>
      </c>
      <c r="I3029" s="2">
        <v>1363</v>
      </c>
      <c r="J3029" s="2">
        <v>14676892</v>
      </c>
      <c r="K3029" s="2">
        <v>3239435</v>
      </c>
      <c r="L3029" s="2">
        <v>5894</v>
      </c>
    </row>
    <row r="3030" spans="1:12">
      <c r="A3030" s="2">
        <v>2002</v>
      </c>
      <c r="B3030" s="2">
        <v>4</v>
      </c>
      <c r="C3030" s="2" t="s">
        <v>277</v>
      </c>
      <c r="D3030" s="2" t="s">
        <v>279</v>
      </c>
      <c r="E3030" s="2" t="s">
        <v>325</v>
      </c>
      <c r="F3030" s="2">
        <v>8833279</v>
      </c>
      <c r="G3030" s="2">
        <v>3070</v>
      </c>
      <c r="H3030" s="2">
        <v>1315887</v>
      </c>
      <c r="I3030" s="2">
        <v>435</v>
      </c>
      <c r="J3030" s="2">
        <v>10149166</v>
      </c>
      <c r="K3030" s="2">
        <v>2211620</v>
      </c>
      <c r="L3030" s="2">
        <v>4284</v>
      </c>
    </row>
    <row r="3031" spans="1:12">
      <c r="A3031" s="2">
        <v>2002</v>
      </c>
      <c r="B3031" s="2">
        <v>4</v>
      </c>
      <c r="C3031" s="2" t="s">
        <v>277</v>
      </c>
      <c r="D3031" s="2" t="s">
        <v>280</v>
      </c>
      <c r="E3031" s="2" t="s">
        <v>112</v>
      </c>
      <c r="F3031" s="2">
        <v>81352</v>
      </c>
      <c r="G3031" s="2">
        <v>103</v>
      </c>
      <c r="H3031" s="2">
        <v>258059</v>
      </c>
      <c r="I3031" s="2">
        <v>302</v>
      </c>
      <c r="J3031" s="2">
        <v>353966</v>
      </c>
      <c r="K3031" s="2">
        <v>492508</v>
      </c>
      <c r="L3031" s="2">
        <v>1018</v>
      </c>
    </row>
    <row r="3032" spans="1:12">
      <c r="A3032" s="2">
        <v>2002</v>
      </c>
      <c r="B3032" s="2">
        <v>4</v>
      </c>
      <c r="C3032" s="2" t="s">
        <v>277</v>
      </c>
      <c r="D3032" s="2" t="s">
        <v>281</v>
      </c>
      <c r="E3032" s="2" t="s">
        <v>287</v>
      </c>
      <c r="F3032" s="2">
        <v>3471952</v>
      </c>
      <c r="G3032" s="2">
        <v>2109</v>
      </c>
      <c r="H3032" s="2">
        <v>1095575</v>
      </c>
      <c r="I3032" s="2">
        <v>506</v>
      </c>
      <c r="J3032" s="2">
        <v>4597304</v>
      </c>
      <c r="K3032" s="2">
        <v>1945518</v>
      </c>
      <c r="L3032" s="2">
        <v>3438</v>
      </c>
    </row>
    <row r="3033" spans="1:12">
      <c r="A3033" s="2">
        <v>2002</v>
      </c>
      <c r="B3033" s="2">
        <v>4</v>
      </c>
      <c r="C3033" s="2" t="s">
        <v>277</v>
      </c>
      <c r="D3033" s="2" t="s">
        <v>281</v>
      </c>
      <c r="E3033" s="2" t="s">
        <v>114</v>
      </c>
      <c r="F3033" s="2">
        <v>0</v>
      </c>
      <c r="G3033" s="2">
        <v>0</v>
      </c>
      <c r="H3033" s="2">
        <v>0</v>
      </c>
      <c r="I3033" s="2">
        <v>0</v>
      </c>
      <c r="J3033" s="2">
        <v>0</v>
      </c>
      <c r="K3033" s="2">
        <v>532</v>
      </c>
      <c r="L3033" s="2">
        <v>1</v>
      </c>
    </row>
    <row r="3034" spans="1:12">
      <c r="A3034" s="2">
        <v>2002</v>
      </c>
      <c r="B3034" s="2">
        <v>4</v>
      </c>
      <c r="C3034" s="2" t="s">
        <v>328</v>
      </c>
      <c r="D3034" s="2" t="s">
        <v>173</v>
      </c>
      <c r="E3034" s="2" t="s">
        <v>119</v>
      </c>
      <c r="F3034" s="2">
        <v>0</v>
      </c>
      <c r="G3034" s="2">
        <v>19</v>
      </c>
      <c r="H3034" s="2">
        <v>2649</v>
      </c>
      <c r="I3034" s="2">
        <v>2</v>
      </c>
      <c r="J3034" s="2">
        <v>2649</v>
      </c>
      <c r="K3034" s="2">
        <v>13846</v>
      </c>
      <c r="L3034" s="2">
        <v>28</v>
      </c>
    </row>
    <row r="3035" spans="1:12">
      <c r="A3035" s="2">
        <v>2002</v>
      </c>
      <c r="B3035" s="2">
        <v>4</v>
      </c>
      <c r="C3035" s="2" t="s">
        <v>328</v>
      </c>
      <c r="D3035" s="2" t="s">
        <v>173</v>
      </c>
      <c r="E3035" s="2" t="s">
        <v>137</v>
      </c>
      <c r="F3035" s="2">
        <v>0</v>
      </c>
      <c r="G3035" s="2">
        <v>0</v>
      </c>
      <c r="H3035" s="2">
        <v>750336</v>
      </c>
      <c r="I3035" s="2">
        <v>148</v>
      </c>
      <c r="J3035" s="2">
        <v>750336</v>
      </c>
      <c r="K3035" s="2">
        <v>87471</v>
      </c>
      <c r="L3035" s="2">
        <v>158</v>
      </c>
    </row>
    <row r="3036" spans="1:12">
      <c r="A3036" s="2">
        <v>2002</v>
      </c>
      <c r="B3036" s="2">
        <v>4</v>
      </c>
      <c r="C3036" s="2" t="s">
        <v>328</v>
      </c>
      <c r="D3036" s="2" t="s">
        <v>181</v>
      </c>
      <c r="E3036" s="2" t="s">
        <v>120</v>
      </c>
      <c r="F3036" s="2">
        <v>0</v>
      </c>
      <c r="G3036" s="2">
        <v>0</v>
      </c>
      <c r="H3036" s="2">
        <v>1096084</v>
      </c>
      <c r="I3036" s="2">
        <v>202</v>
      </c>
      <c r="J3036" s="2">
        <v>1096084</v>
      </c>
      <c r="K3036" s="2">
        <v>105127</v>
      </c>
      <c r="L3036" s="2">
        <v>210</v>
      </c>
    </row>
    <row r="3037" spans="1:12">
      <c r="A3037" s="2">
        <v>2002</v>
      </c>
      <c r="B3037" s="2">
        <v>4</v>
      </c>
      <c r="C3037" s="2" t="s">
        <v>328</v>
      </c>
      <c r="D3037" s="2" t="s">
        <v>181</v>
      </c>
      <c r="E3037" s="2" t="s">
        <v>286</v>
      </c>
      <c r="F3037" s="2">
        <v>0</v>
      </c>
      <c r="G3037" s="2">
        <v>0</v>
      </c>
      <c r="H3037" s="2">
        <v>11595370</v>
      </c>
      <c r="I3037" s="2">
        <v>2246</v>
      </c>
      <c r="J3037" s="2">
        <v>11595370</v>
      </c>
      <c r="K3037" s="2">
        <v>1273388</v>
      </c>
      <c r="L3037" s="2">
        <v>2369</v>
      </c>
    </row>
    <row r="3038" spans="1:12">
      <c r="A3038" s="2">
        <v>2002</v>
      </c>
      <c r="B3038" s="2">
        <v>4</v>
      </c>
      <c r="C3038" s="2" t="s">
        <v>182</v>
      </c>
      <c r="D3038" s="2" t="s">
        <v>183</v>
      </c>
      <c r="E3038" s="2" t="s">
        <v>121</v>
      </c>
      <c r="F3038" s="2">
        <v>6431760</v>
      </c>
      <c r="G3038" s="2">
        <v>2450</v>
      </c>
      <c r="H3038" s="2">
        <v>1383552</v>
      </c>
      <c r="I3038" s="2">
        <v>414</v>
      </c>
      <c r="J3038" s="2">
        <v>7825972</v>
      </c>
      <c r="K3038" s="2">
        <v>2006041</v>
      </c>
      <c r="L3038" s="2">
        <v>3653</v>
      </c>
    </row>
    <row r="3039" spans="1:12">
      <c r="A3039" s="2">
        <v>2002</v>
      </c>
      <c r="B3039" s="2">
        <v>4</v>
      </c>
      <c r="C3039" s="2" t="s">
        <v>182</v>
      </c>
      <c r="D3039" s="2" t="s">
        <v>183</v>
      </c>
      <c r="E3039" s="2" t="s">
        <v>289</v>
      </c>
      <c r="F3039" s="2">
        <v>1761824</v>
      </c>
      <c r="G3039" s="2">
        <v>776</v>
      </c>
      <c r="H3039" s="2">
        <v>6708385</v>
      </c>
      <c r="I3039" s="2">
        <v>1414</v>
      </c>
      <c r="J3039" s="2">
        <v>8470209</v>
      </c>
      <c r="K3039" s="2">
        <v>1603977</v>
      </c>
      <c r="L3039" s="2">
        <v>2726</v>
      </c>
    </row>
    <row r="3040" spans="1:12">
      <c r="A3040" s="2">
        <v>2002</v>
      </c>
      <c r="B3040" s="2">
        <v>4</v>
      </c>
      <c r="C3040" s="2" t="s">
        <v>182</v>
      </c>
      <c r="D3040" s="2" t="s">
        <v>183</v>
      </c>
      <c r="E3040" s="2" t="s">
        <v>113</v>
      </c>
      <c r="F3040" s="2">
        <v>4367112</v>
      </c>
      <c r="G3040" s="2">
        <v>1647</v>
      </c>
      <c r="H3040" s="2">
        <v>1326938</v>
      </c>
      <c r="I3040" s="2">
        <v>400</v>
      </c>
      <c r="J3040" s="2">
        <v>5694050</v>
      </c>
      <c r="K3040" s="2">
        <v>1496468</v>
      </c>
      <c r="L3040" s="2">
        <v>2558</v>
      </c>
    </row>
    <row r="3041" spans="1:12">
      <c r="A3041" s="2">
        <v>2002</v>
      </c>
      <c r="B3041" s="2">
        <v>4</v>
      </c>
      <c r="C3041" s="2" t="s">
        <v>182</v>
      </c>
      <c r="D3041" s="2" t="s">
        <v>184</v>
      </c>
      <c r="E3041" s="2" t="s">
        <v>123</v>
      </c>
      <c r="F3041" s="2">
        <v>0</v>
      </c>
      <c r="G3041" s="2">
        <v>0</v>
      </c>
      <c r="H3041" s="2">
        <v>53782</v>
      </c>
      <c r="I3041" s="2">
        <v>9</v>
      </c>
      <c r="J3041" s="2">
        <v>53782</v>
      </c>
      <c r="K3041" s="2">
        <v>7052</v>
      </c>
      <c r="L3041" s="2">
        <v>16</v>
      </c>
    </row>
    <row r="3042" spans="1:12">
      <c r="A3042" s="2">
        <v>2002</v>
      </c>
      <c r="B3042" s="2">
        <v>4</v>
      </c>
      <c r="C3042" s="2" t="s">
        <v>182</v>
      </c>
      <c r="D3042" s="2" t="s">
        <v>184</v>
      </c>
      <c r="E3042" s="2" t="s">
        <v>124</v>
      </c>
      <c r="F3042" s="2">
        <v>0</v>
      </c>
      <c r="G3042" s="2">
        <v>0</v>
      </c>
      <c r="H3042" s="2">
        <v>76668</v>
      </c>
      <c r="I3042" s="2">
        <v>14</v>
      </c>
      <c r="J3042" s="2">
        <v>76668</v>
      </c>
      <c r="K3042" s="2">
        <v>8037</v>
      </c>
      <c r="L3042" s="2">
        <v>14</v>
      </c>
    </row>
    <row r="3043" spans="1:12">
      <c r="A3043" s="2">
        <v>2002</v>
      </c>
      <c r="B3043" s="2">
        <v>4</v>
      </c>
      <c r="C3043" s="2" t="s">
        <v>182</v>
      </c>
      <c r="D3043" s="2" t="s">
        <v>184</v>
      </c>
      <c r="E3043" s="2" t="s">
        <v>125</v>
      </c>
      <c r="F3043" s="2">
        <v>108645</v>
      </c>
      <c r="G3043" s="2">
        <v>26</v>
      </c>
      <c r="H3043" s="2">
        <v>221791</v>
      </c>
      <c r="I3043" s="2">
        <v>82</v>
      </c>
      <c r="J3043" s="2">
        <v>330436</v>
      </c>
      <c r="K3043" s="2">
        <v>72289</v>
      </c>
      <c r="L3043" s="2">
        <v>124</v>
      </c>
    </row>
    <row r="3044" spans="1:12">
      <c r="A3044" s="2">
        <v>2002</v>
      </c>
      <c r="B3044" s="2">
        <v>4</v>
      </c>
      <c r="C3044" s="2" t="s">
        <v>190</v>
      </c>
      <c r="D3044" s="2" t="s">
        <v>191</v>
      </c>
      <c r="E3044" s="2" t="s">
        <v>126</v>
      </c>
      <c r="F3044" s="2">
        <v>0</v>
      </c>
      <c r="G3044" s="2">
        <v>0</v>
      </c>
      <c r="H3044" s="2">
        <v>115112</v>
      </c>
      <c r="I3044" s="2">
        <v>11</v>
      </c>
      <c r="J3044" s="2">
        <v>115112</v>
      </c>
      <c r="K3044" s="2">
        <v>6093</v>
      </c>
      <c r="L3044" s="2">
        <v>13</v>
      </c>
    </row>
    <row r="3045" spans="1:12">
      <c r="A3045" s="2">
        <v>2002</v>
      </c>
      <c r="B3045" s="2">
        <v>4</v>
      </c>
      <c r="C3045" s="2" t="s">
        <v>190</v>
      </c>
      <c r="D3045" s="2" t="s">
        <v>191</v>
      </c>
      <c r="E3045" s="2" t="s">
        <v>127</v>
      </c>
      <c r="F3045" s="2">
        <v>0</v>
      </c>
      <c r="G3045" s="2">
        <v>0</v>
      </c>
      <c r="H3045" s="2">
        <v>8125065</v>
      </c>
      <c r="I3045" s="2">
        <v>884</v>
      </c>
      <c r="J3045" s="2">
        <v>8125065</v>
      </c>
      <c r="K3045" s="2">
        <v>432625</v>
      </c>
      <c r="L3045" s="2">
        <v>923</v>
      </c>
    </row>
    <row r="3046" spans="1:12">
      <c r="A3046" s="2">
        <v>2002</v>
      </c>
      <c r="B3046" s="2">
        <v>4</v>
      </c>
      <c r="C3046" s="2" t="s">
        <v>190</v>
      </c>
      <c r="D3046" s="2" t="s">
        <v>186</v>
      </c>
      <c r="E3046" s="2" t="s">
        <v>126</v>
      </c>
      <c r="F3046" s="2">
        <v>0</v>
      </c>
      <c r="G3046" s="2">
        <v>8</v>
      </c>
      <c r="H3046" s="2">
        <v>9565588</v>
      </c>
      <c r="I3046" s="2">
        <v>666</v>
      </c>
      <c r="J3046" s="2">
        <v>9565588</v>
      </c>
      <c r="K3046" s="2">
        <v>371062</v>
      </c>
      <c r="L3046" s="2">
        <v>797</v>
      </c>
    </row>
    <row r="3047" spans="1:12">
      <c r="A3047" s="2">
        <v>2002</v>
      </c>
      <c r="B3047" s="2">
        <v>4</v>
      </c>
      <c r="C3047" s="2" t="s">
        <v>190</v>
      </c>
      <c r="D3047" s="2" t="s">
        <v>186</v>
      </c>
      <c r="E3047" s="2" t="s">
        <v>128</v>
      </c>
      <c r="F3047" s="2">
        <v>0</v>
      </c>
      <c r="G3047" s="2">
        <v>0</v>
      </c>
      <c r="H3047" s="2">
        <v>93570219</v>
      </c>
      <c r="I3047" s="2">
        <v>3659</v>
      </c>
      <c r="J3047" s="2">
        <v>93570219</v>
      </c>
      <c r="K3047" s="2">
        <v>2027571</v>
      </c>
      <c r="L3047" s="2">
        <v>3918</v>
      </c>
    </row>
    <row r="3048" spans="1:12">
      <c r="A3048" s="2">
        <v>2002</v>
      </c>
      <c r="B3048" s="2">
        <v>4</v>
      </c>
      <c r="C3048" s="2" t="s">
        <v>187</v>
      </c>
      <c r="D3048" s="2" t="s">
        <v>195</v>
      </c>
      <c r="E3048" s="2" t="s">
        <v>129</v>
      </c>
      <c r="F3048" s="2">
        <v>0</v>
      </c>
      <c r="G3048" s="2">
        <v>0</v>
      </c>
      <c r="H3048" s="2">
        <v>197210</v>
      </c>
      <c r="I3048" s="2">
        <v>67</v>
      </c>
      <c r="J3048" s="2">
        <v>197210</v>
      </c>
      <c r="K3048" s="2">
        <v>45676</v>
      </c>
      <c r="L3048" s="2">
        <v>84</v>
      </c>
    </row>
    <row r="3049" spans="1:12">
      <c r="A3049" s="2">
        <v>2002</v>
      </c>
      <c r="B3049" s="2">
        <v>4</v>
      </c>
      <c r="C3049" s="2" t="s">
        <v>187</v>
      </c>
      <c r="D3049" s="2" t="s">
        <v>196</v>
      </c>
      <c r="E3049" s="2" t="s">
        <v>130</v>
      </c>
      <c r="F3049" s="2">
        <v>0</v>
      </c>
      <c r="G3049" s="2">
        <v>0</v>
      </c>
      <c r="H3049" s="2">
        <v>1635255</v>
      </c>
      <c r="I3049" s="2">
        <v>458</v>
      </c>
      <c r="J3049" s="2">
        <v>1635255</v>
      </c>
      <c r="K3049" s="2">
        <v>297577</v>
      </c>
      <c r="L3049" s="2">
        <v>535</v>
      </c>
    </row>
    <row r="3050" spans="1:12">
      <c r="A3050" s="2">
        <v>2002</v>
      </c>
      <c r="B3050" s="2">
        <v>4</v>
      </c>
      <c r="C3050" s="2" t="s">
        <v>197</v>
      </c>
      <c r="D3050" s="2" t="s">
        <v>11</v>
      </c>
      <c r="E3050" s="2" t="s">
        <v>131</v>
      </c>
      <c r="F3050" s="2">
        <v>0</v>
      </c>
      <c r="G3050" s="2">
        <v>0</v>
      </c>
      <c r="H3050" s="2">
        <v>3351344</v>
      </c>
      <c r="I3050" s="2">
        <v>535</v>
      </c>
      <c r="J3050" s="2">
        <v>3351344</v>
      </c>
      <c r="K3050" s="2">
        <v>438936</v>
      </c>
      <c r="L3050" s="2">
        <v>676</v>
      </c>
    </row>
    <row r="3051" spans="1:12">
      <c r="A3051" s="2">
        <v>2002</v>
      </c>
      <c r="B3051" s="2">
        <v>4</v>
      </c>
      <c r="C3051" s="2" t="s">
        <v>197</v>
      </c>
      <c r="D3051" s="2" t="s">
        <v>268</v>
      </c>
      <c r="E3051" s="2" t="s">
        <v>288</v>
      </c>
      <c r="F3051" s="2">
        <v>1766414</v>
      </c>
      <c r="G3051" s="2">
        <v>270</v>
      </c>
      <c r="H3051" s="2">
        <v>2221894</v>
      </c>
      <c r="I3051" s="2">
        <v>507</v>
      </c>
      <c r="J3051" s="2">
        <v>3988308</v>
      </c>
      <c r="K3051" s="2">
        <v>474595</v>
      </c>
      <c r="L3051" s="2">
        <v>939</v>
      </c>
    </row>
    <row r="3052" spans="1:12">
      <c r="A3052" s="2">
        <v>2002</v>
      </c>
      <c r="B3052" s="2">
        <v>4</v>
      </c>
      <c r="C3052" s="2" t="s">
        <v>197</v>
      </c>
      <c r="D3052" s="2" t="s">
        <v>268</v>
      </c>
      <c r="E3052" s="2" t="s">
        <v>128</v>
      </c>
      <c r="F3052" s="2">
        <v>0</v>
      </c>
      <c r="G3052" s="2">
        <v>0</v>
      </c>
      <c r="H3052" s="2">
        <v>3357962</v>
      </c>
      <c r="I3052" s="2">
        <v>737</v>
      </c>
      <c r="J3052" s="2">
        <v>3357962</v>
      </c>
      <c r="K3052" s="2">
        <v>386925</v>
      </c>
      <c r="L3052" s="2">
        <v>790</v>
      </c>
    </row>
    <row r="3053" spans="1:12">
      <c r="A3053" s="2">
        <v>2002</v>
      </c>
      <c r="B3053" s="2">
        <v>4</v>
      </c>
      <c r="C3053" s="2" t="s">
        <v>197</v>
      </c>
      <c r="D3053" s="2" t="s">
        <v>269</v>
      </c>
      <c r="E3053" s="2" t="s">
        <v>288</v>
      </c>
      <c r="F3053" s="2">
        <v>0</v>
      </c>
      <c r="G3053" s="2">
        <v>0</v>
      </c>
      <c r="H3053" s="2">
        <v>0</v>
      </c>
      <c r="I3053" s="2">
        <v>13</v>
      </c>
      <c r="J3053" s="2">
        <v>0</v>
      </c>
      <c r="K3053" s="2">
        <v>7796</v>
      </c>
      <c r="L3053" s="2">
        <v>13</v>
      </c>
    </row>
    <row r="3054" spans="1:12">
      <c r="A3054" s="2">
        <v>2002</v>
      </c>
      <c r="B3054" s="2">
        <v>4</v>
      </c>
      <c r="C3054" s="2" t="s">
        <v>197</v>
      </c>
      <c r="D3054" s="2" t="s">
        <v>269</v>
      </c>
      <c r="E3054" s="2" t="s">
        <v>132</v>
      </c>
      <c r="F3054" s="2">
        <v>0</v>
      </c>
      <c r="G3054" s="2">
        <v>0</v>
      </c>
      <c r="H3054" s="2">
        <v>78772</v>
      </c>
      <c r="I3054" s="2">
        <v>49</v>
      </c>
      <c r="J3054" s="2">
        <v>78772</v>
      </c>
      <c r="K3054" s="2">
        <v>27018</v>
      </c>
      <c r="L3054" s="2">
        <v>59</v>
      </c>
    </row>
    <row r="3055" spans="1:12">
      <c r="A3055" s="2">
        <v>2002</v>
      </c>
      <c r="B3055" s="2">
        <v>4</v>
      </c>
      <c r="C3055" s="2" t="s">
        <v>197</v>
      </c>
      <c r="D3055" s="2" t="s">
        <v>109</v>
      </c>
      <c r="E3055" s="2" t="s">
        <v>132</v>
      </c>
      <c r="F3055" s="2">
        <v>991569</v>
      </c>
      <c r="G3055" s="2">
        <v>215</v>
      </c>
      <c r="H3055" s="2">
        <v>6776949</v>
      </c>
      <c r="I3055" s="2">
        <v>1213</v>
      </c>
      <c r="J3055" s="2">
        <v>7768518</v>
      </c>
      <c r="K3055" s="2">
        <v>800034</v>
      </c>
      <c r="L3055" s="2">
        <v>1567</v>
      </c>
    </row>
    <row r="3056" spans="1:12">
      <c r="A3056" s="2">
        <v>2002</v>
      </c>
      <c r="B3056" s="2">
        <v>4</v>
      </c>
      <c r="C3056" s="2" t="s">
        <v>197</v>
      </c>
      <c r="D3056" s="2" t="s">
        <v>110</v>
      </c>
      <c r="E3056" s="2" t="s">
        <v>288</v>
      </c>
      <c r="F3056" s="2">
        <v>4610319</v>
      </c>
      <c r="G3056" s="2">
        <v>832</v>
      </c>
      <c r="H3056" s="2">
        <v>105302</v>
      </c>
      <c r="I3056" s="2">
        <v>22</v>
      </c>
      <c r="J3056" s="2">
        <v>4715621</v>
      </c>
      <c r="K3056" s="2">
        <v>546750</v>
      </c>
      <c r="L3056" s="2">
        <v>1091</v>
      </c>
    </row>
    <row r="3057" spans="1:12">
      <c r="A3057" s="2">
        <v>2002</v>
      </c>
      <c r="B3057" s="2">
        <v>4</v>
      </c>
      <c r="C3057" s="2" t="s">
        <v>197</v>
      </c>
      <c r="D3057" s="2" t="s">
        <v>110</v>
      </c>
      <c r="E3057" s="2" t="s">
        <v>133</v>
      </c>
      <c r="F3057" s="2">
        <v>6532410</v>
      </c>
      <c r="G3057" s="2">
        <v>1189</v>
      </c>
      <c r="H3057" s="2">
        <v>84401</v>
      </c>
      <c r="I3057" s="2">
        <v>15</v>
      </c>
      <c r="J3057" s="2">
        <v>6616811</v>
      </c>
      <c r="K3057" s="2">
        <v>799100</v>
      </c>
      <c r="L3057" s="2">
        <v>1570</v>
      </c>
    </row>
    <row r="3058" spans="1:12">
      <c r="A3058" s="2">
        <v>2003</v>
      </c>
      <c r="B3058" s="2">
        <v>1</v>
      </c>
      <c r="C3058" s="2" t="s">
        <v>277</v>
      </c>
      <c r="D3058" s="2" t="s">
        <v>278</v>
      </c>
      <c r="E3058" s="2" t="s">
        <v>113</v>
      </c>
      <c r="F3058" s="2">
        <v>13424861</v>
      </c>
      <c r="G3058" s="2">
        <v>5800</v>
      </c>
      <c r="H3058" s="2">
        <v>9759501</v>
      </c>
      <c r="I3058" s="2">
        <v>3813</v>
      </c>
      <c r="J3058" s="2">
        <v>23726557</v>
      </c>
      <c r="K3058" s="2">
        <v>7283840</v>
      </c>
      <c r="L3058" s="2">
        <v>12222</v>
      </c>
    </row>
    <row r="3059" spans="1:12">
      <c r="A3059" s="2">
        <v>2003</v>
      </c>
      <c r="B3059" s="2">
        <v>1</v>
      </c>
      <c r="C3059" s="2" t="s">
        <v>277</v>
      </c>
      <c r="D3059" s="2" t="s">
        <v>278</v>
      </c>
      <c r="E3059" s="2" t="s">
        <v>114</v>
      </c>
      <c r="F3059" s="2">
        <v>193087</v>
      </c>
      <c r="G3059" s="2">
        <v>157</v>
      </c>
      <c r="H3059" s="2">
        <v>431993</v>
      </c>
      <c r="I3059" s="2">
        <v>229</v>
      </c>
      <c r="J3059" s="2">
        <v>693696</v>
      </c>
      <c r="K3059" s="2">
        <v>269154</v>
      </c>
      <c r="L3059" s="2">
        <v>504</v>
      </c>
    </row>
    <row r="3060" spans="1:12">
      <c r="A3060" s="2">
        <v>2003</v>
      </c>
      <c r="B3060" s="2">
        <v>1</v>
      </c>
      <c r="C3060" s="2" t="s">
        <v>277</v>
      </c>
      <c r="D3060" s="2" t="s">
        <v>278</v>
      </c>
      <c r="E3060" s="2" t="s">
        <v>115</v>
      </c>
      <c r="F3060" s="2">
        <v>5200958</v>
      </c>
      <c r="G3060" s="2">
        <v>2217</v>
      </c>
      <c r="H3060" s="2">
        <v>2146649</v>
      </c>
      <c r="I3060" s="2">
        <v>1002</v>
      </c>
      <c r="J3060" s="2">
        <v>7531502</v>
      </c>
      <c r="K3060" s="2">
        <v>2481116</v>
      </c>
      <c r="L3060" s="2">
        <v>4357</v>
      </c>
    </row>
    <row r="3061" spans="1:12">
      <c r="A3061" s="2">
        <v>2003</v>
      </c>
      <c r="B3061" s="2">
        <v>1</v>
      </c>
      <c r="C3061" s="2" t="s">
        <v>277</v>
      </c>
      <c r="D3061" s="2" t="s">
        <v>278</v>
      </c>
      <c r="E3061" s="2" t="s">
        <v>325</v>
      </c>
      <c r="F3061" s="2">
        <v>14743567</v>
      </c>
      <c r="G3061" s="2">
        <v>5398</v>
      </c>
      <c r="H3061" s="2">
        <v>11617854</v>
      </c>
      <c r="I3061" s="2">
        <v>3317</v>
      </c>
      <c r="J3061" s="2">
        <v>26626797</v>
      </c>
      <c r="K3061" s="2">
        <v>6763997</v>
      </c>
      <c r="L3061" s="2">
        <v>11282</v>
      </c>
    </row>
    <row r="3062" spans="1:12">
      <c r="A3062" s="2">
        <v>2003</v>
      </c>
      <c r="B3062" s="2">
        <v>1</v>
      </c>
      <c r="C3062" s="2" t="s">
        <v>277</v>
      </c>
      <c r="D3062" s="2" t="s">
        <v>279</v>
      </c>
      <c r="E3062" s="2" t="s">
        <v>116</v>
      </c>
      <c r="F3062" s="2">
        <v>862165</v>
      </c>
      <c r="G3062" s="2">
        <v>190</v>
      </c>
      <c r="H3062" s="2">
        <v>434105</v>
      </c>
      <c r="I3062" s="2">
        <v>129</v>
      </c>
      <c r="J3062" s="2">
        <v>1296270</v>
      </c>
      <c r="K3062" s="2">
        <v>221249</v>
      </c>
      <c r="L3062" s="2">
        <v>412</v>
      </c>
    </row>
    <row r="3063" spans="1:12">
      <c r="A3063" s="2">
        <v>2003</v>
      </c>
      <c r="B3063" s="2">
        <v>1</v>
      </c>
      <c r="C3063" s="2" t="s">
        <v>277</v>
      </c>
      <c r="D3063" s="2" t="s">
        <v>279</v>
      </c>
      <c r="E3063" s="2" t="s">
        <v>117</v>
      </c>
      <c r="F3063" s="2">
        <v>3386536</v>
      </c>
      <c r="G3063" s="2">
        <v>916</v>
      </c>
      <c r="H3063" s="2">
        <v>2189694</v>
      </c>
      <c r="I3063" s="2">
        <v>891</v>
      </c>
      <c r="J3063" s="2">
        <v>5618497</v>
      </c>
      <c r="K3063" s="2">
        <v>1434612</v>
      </c>
      <c r="L3063" s="2">
        <v>2478</v>
      </c>
    </row>
    <row r="3064" spans="1:12">
      <c r="A3064" s="2">
        <v>2003</v>
      </c>
      <c r="B3064" s="2">
        <v>1</v>
      </c>
      <c r="C3064" s="2" t="s">
        <v>277</v>
      </c>
      <c r="D3064" s="2" t="s">
        <v>279</v>
      </c>
      <c r="E3064" s="2" t="s">
        <v>112</v>
      </c>
      <c r="F3064" s="2">
        <v>12319997</v>
      </c>
      <c r="G3064" s="2">
        <v>3186</v>
      </c>
      <c r="H3064" s="2">
        <v>2661065</v>
      </c>
      <c r="I3064" s="2">
        <v>1297</v>
      </c>
      <c r="J3064" s="2">
        <v>14996027</v>
      </c>
      <c r="K3064" s="2">
        <v>3248170</v>
      </c>
      <c r="L3064" s="2">
        <v>5770</v>
      </c>
    </row>
    <row r="3065" spans="1:12">
      <c r="A3065" s="2">
        <v>2003</v>
      </c>
      <c r="B3065" s="2">
        <v>1</v>
      </c>
      <c r="C3065" s="2" t="s">
        <v>277</v>
      </c>
      <c r="D3065" s="2" t="s">
        <v>279</v>
      </c>
      <c r="E3065" s="2" t="s">
        <v>325</v>
      </c>
      <c r="F3065" s="2">
        <v>8480155</v>
      </c>
      <c r="G3065" s="2">
        <v>3113</v>
      </c>
      <c r="H3065" s="2">
        <v>1187064</v>
      </c>
      <c r="I3065" s="2">
        <v>358</v>
      </c>
      <c r="J3065" s="2">
        <v>9667219</v>
      </c>
      <c r="K3065" s="2">
        <v>2429752</v>
      </c>
      <c r="L3065" s="2">
        <v>4293</v>
      </c>
    </row>
    <row r="3066" spans="1:12">
      <c r="A3066" s="2">
        <v>2003</v>
      </c>
      <c r="B3066" s="2">
        <v>1</v>
      </c>
      <c r="C3066" s="2" t="s">
        <v>277</v>
      </c>
      <c r="D3066" s="2" t="s">
        <v>280</v>
      </c>
      <c r="E3066" s="2" t="s">
        <v>112</v>
      </c>
      <c r="F3066" s="2">
        <v>76514</v>
      </c>
      <c r="G3066" s="2">
        <v>94</v>
      </c>
      <c r="H3066" s="2">
        <v>216733</v>
      </c>
      <c r="I3066" s="2">
        <v>326</v>
      </c>
      <c r="J3066" s="2">
        <v>306248</v>
      </c>
      <c r="K3066" s="2">
        <v>487436</v>
      </c>
      <c r="L3066" s="2">
        <v>1013</v>
      </c>
    </row>
    <row r="3067" spans="1:12">
      <c r="A3067" s="2">
        <v>2003</v>
      </c>
      <c r="B3067" s="2">
        <v>1</v>
      </c>
      <c r="C3067" s="2" t="s">
        <v>277</v>
      </c>
      <c r="D3067" s="2" t="s">
        <v>281</v>
      </c>
      <c r="E3067" s="2" t="s">
        <v>287</v>
      </c>
      <c r="F3067" s="2">
        <v>3758919</v>
      </c>
      <c r="G3067" s="2">
        <v>2076</v>
      </c>
      <c r="H3067" s="2">
        <v>1113436</v>
      </c>
      <c r="I3067" s="2">
        <v>529</v>
      </c>
      <c r="J3067" s="2">
        <v>4898533</v>
      </c>
      <c r="K3067" s="2">
        <v>1952317</v>
      </c>
      <c r="L3067" s="2">
        <v>3403</v>
      </c>
    </row>
    <row r="3068" spans="1:12">
      <c r="A3068" s="2">
        <v>2003</v>
      </c>
      <c r="B3068" s="2">
        <v>1</v>
      </c>
      <c r="C3068" s="2" t="s">
        <v>277</v>
      </c>
      <c r="D3068" s="2" t="s">
        <v>281</v>
      </c>
      <c r="E3068" s="2" t="s">
        <v>114</v>
      </c>
      <c r="F3068" s="2">
        <v>0</v>
      </c>
      <c r="G3068" s="2">
        <v>0</v>
      </c>
      <c r="H3068" s="2">
        <v>0</v>
      </c>
      <c r="I3068" s="2">
        <v>0</v>
      </c>
      <c r="J3068" s="2">
        <v>0</v>
      </c>
      <c r="K3068" s="2">
        <v>1261</v>
      </c>
      <c r="L3068" s="2">
        <v>2</v>
      </c>
    </row>
    <row r="3069" spans="1:12">
      <c r="A3069" s="2">
        <v>2003</v>
      </c>
      <c r="B3069" s="2">
        <v>1</v>
      </c>
      <c r="C3069" s="2" t="s">
        <v>328</v>
      </c>
      <c r="D3069" s="2" t="s">
        <v>173</v>
      </c>
      <c r="E3069" s="2" t="s">
        <v>119</v>
      </c>
      <c r="F3069" s="2">
        <v>1000</v>
      </c>
      <c r="G3069" s="2">
        <v>11</v>
      </c>
      <c r="H3069" s="2">
        <v>1816</v>
      </c>
      <c r="I3069" s="2">
        <v>2</v>
      </c>
      <c r="J3069" s="2">
        <v>2816</v>
      </c>
      <c r="K3069" s="2">
        <v>10995</v>
      </c>
      <c r="L3069" s="2">
        <v>22</v>
      </c>
    </row>
    <row r="3070" spans="1:12">
      <c r="A3070" s="2">
        <v>2003</v>
      </c>
      <c r="B3070" s="2">
        <v>1</v>
      </c>
      <c r="C3070" s="2" t="s">
        <v>328</v>
      </c>
      <c r="D3070" s="2" t="s">
        <v>173</v>
      </c>
      <c r="E3070" s="2" t="s">
        <v>137</v>
      </c>
      <c r="F3070" s="2">
        <v>0</v>
      </c>
      <c r="G3070" s="2">
        <v>0</v>
      </c>
      <c r="H3070" s="2">
        <v>930890</v>
      </c>
      <c r="I3070" s="2">
        <v>160</v>
      </c>
      <c r="J3070" s="2">
        <v>930890</v>
      </c>
      <c r="K3070" s="2">
        <v>94723</v>
      </c>
      <c r="L3070" s="2">
        <v>170</v>
      </c>
    </row>
    <row r="3071" spans="1:12">
      <c r="A3071" s="2">
        <v>2003</v>
      </c>
      <c r="B3071" s="2">
        <v>1</v>
      </c>
      <c r="C3071" s="2" t="s">
        <v>328</v>
      </c>
      <c r="D3071" s="2" t="s">
        <v>181</v>
      </c>
      <c r="E3071" s="2" t="s">
        <v>120</v>
      </c>
      <c r="F3071" s="2">
        <v>0</v>
      </c>
      <c r="G3071" s="2">
        <v>0</v>
      </c>
      <c r="H3071" s="2">
        <v>1129694</v>
      </c>
      <c r="I3071" s="2">
        <v>199</v>
      </c>
      <c r="J3071" s="2">
        <v>1129694</v>
      </c>
      <c r="K3071" s="2">
        <v>114659</v>
      </c>
      <c r="L3071" s="2">
        <v>207</v>
      </c>
    </row>
    <row r="3072" spans="1:12">
      <c r="A3072" s="2">
        <v>2003</v>
      </c>
      <c r="B3072" s="2">
        <v>1</v>
      </c>
      <c r="C3072" s="2" t="s">
        <v>328</v>
      </c>
      <c r="D3072" s="2" t="s">
        <v>181</v>
      </c>
      <c r="E3072" s="2" t="s">
        <v>286</v>
      </c>
      <c r="F3072" s="2">
        <v>0</v>
      </c>
      <c r="G3072" s="2">
        <v>0</v>
      </c>
      <c r="H3072" s="2">
        <v>10649398</v>
      </c>
      <c r="I3072" s="2">
        <v>2238</v>
      </c>
      <c r="J3072" s="2">
        <v>10649398</v>
      </c>
      <c r="K3072" s="2">
        <v>1200159</v>
      </c>
      <c r="L3072" s="2">
        <v>2356</v>
      </c>
    </row>
    <row r="3073" spans="1:12">
      <c r="A3073" s="2">
        <v>2003</v>
      </c>
      <c r="B3073" s="2">
        <v>1</v>
      </c>
      <c r="C3073" s="2" t="s">
        <v>182</v>
      </c>
      <c r="D3073" s="2" t="s">
        <v>183</v>
      </c>
      <c r="E3073" s="2" t="s">
        <v>121</v>
      </c>
      <c r="F3073" s="2">
        <v>6704460</v>
      </c>
      <c r="G3073" s="2">
        <v>2504</v>
      </c>
      <c r="H3073" s="2">
        <v>1566329</v>
      </c>
      <c r="I3073" s="2">
        <v>405</v>
      </c>
      <c r="J3073" s="2">
        <v>8277389</v>
      </c>
      <c r="K3073" s="2">
        <v>2082538</v>
      </c>
      <c r="L3073" s="2">
        <v>3662</v>
      </c>
    </row>
    <row r="3074" spans="1:12">
      <c r="A3074" s="2">
        <v>2003</v>
      </c>
      <c r="B3074" s="2">
        <v>1</v>
      </c>
      <c r="C3074" s="2" t="s">
        <v>182</v>
      </c>
      <c r="D3074" s="2" t="s">
        <v>183</v>
      </c>
      <c r="E3074" s="2" t="s">
        <v>289</v>
      </c>
      <c r="F3074" s="2">
        <v>2066557</v>
      </c>
      <c r="G3074" s="2">
        <v>819</v>
      </c>
      <c r="H3074" s="2">
        <v>6555031</v>
      </c>
      <c r="I3074" s="2">
        <v>1386</v>
      </c>
      <c r="J3074" s="2">
        <v>8666477</v>
      </c>
      <c r="K3074" s="2">
        <v>1710504</v>
      </c>
      <c r="L3074" s="2">
        <v>2720</v>
      </c>
    </row>
    <row r="3075" spans="1:12">
      <c r="A3075" s="2">
        <v>2003</v>
      </c>
      <c r="B3075" s="2">
        <v>1</v>
      </c>
      <c r="C3075" s="2" t="s">
        <v>182</v>
      </c>
      <c r="D3075" s="2" t="s">
        <v>183</v>
      </c>
      <c r="E3075" s="2" t="s">
        <v>113</v>
      </c>
      <c r="F3075" s="2">
        <v>4525269</v>
      </c>
      <c r="G3075" s="2">
        <v>1531</v>
      </c>
      <c r="H3075" s="2">
        <v>1375484</v>
      </c>
      <c r="I3075" s="2">
        <v>384</v>
      </c>
      <c r="J3075" s="2">
        <v>5900753</v>
      </c>
      <c r="K3075" s="2">
        <v>1478939</v>
      </c>
      <c r="L3075" s="2">
        <v>2398</v>
      </c>
    </row>
    <row r="3076" spans="1:12">
      <c r="A3076" s="2">
        <v>2003</v>
      </c>
      <c r="B3076" s="2">
        <v>1</v>
      </c>
      <c r="C3076" s="2" t="s">
        <v>182</v>
      </c>
      <c r="D3076" s="2" t="s">
        <v>184</v>
      </c>
      <c r="E3076" s="2" t="s">
        <v>123</v>
      </c>
      <c r="F3076" s="2">
        <v>0</v>
      </c>
      <c r="G3076" s="2">
        <v>0</v>
      </c>
      <c r="H3076" s="2">
        <v>51106</v>
      </c>
      <c r="I3076" s="2">
        <v>8</v>
      </c>
      <c r="J3076" s="2">
        <v>51106</v>
      </c>
      <c r="K3076" s="2">
        <v>5863</v>
      </c>
      <c r="L3076" s="2">
        <v>13</v>
      </c>
    </row>
    <row r="3077" spans="1:12">
      <c r="A3077" s="2">
        <v>2003</v>
      </c>
      <c r="B3077" s="2">
        <v>1</v>
      </c>
      <c r="C3077" s="2" t="s">
        <v>182</v>
      </c>
      <c r="D3077" s="2" t="s">
        <v>184</v>
      </c>
      <c r="E3077" s="2" t="s">
        <v>124</v>
      </c>
      <c r="F3077" s="2">
        <v>0</v>
      </c>
      <c r="G3077" s="2">
        <v>0</v>
      </c>
      <c r="H3077" s="2">
        <v>109357</v>
      </c>
      <c r="I3077" s="2">
        <v>16</v>
      </c>
      <c r="J3077" s="2">
        <v>109357</v>
      </c>
      <c r="K3077" s="2">
        <v>9250</v>
      </c>
      <c r="L3077" s="2">
        <v>16</v>
      </c>
    </row>
    <row r="3078" spans="1:12">
      <c r="A3078" s="2">
        <v>2003</v>
      </c>
      <c r="B3078" s="2">
        <v>1</v>
      </c>
      <c r="C3078" s="2" t="s">
        <v>182</v>
      </c>
      <c r="D3078" s="2" t="s">
        <v>184</v>
      </c>
      <c r="E3078" s="2" t="s">
        <v>125</v>
      </c>
      <c r="F3078" s="2">
        <v>133189</v>
      </c>
      <c r="G3078" s="2">
        <v>31</v>
      </c>
      <c r="H3078" s="2">
        <v>228348</v>
      </c>
      <c r="I3078" s="2">
        <v>86</v>
      </c>
      <c r="J3078" s="2">
        <v>361537</v>
      </c>
      <c r="K3078" s="2">
        <v>75057</v>
      </c>
      <c r="L3078" s="2">
        <v>132</v>
      </c>
    </row>
    <row r="3079" spans="1:12">
      <c r="A3079" s="2">
        <v>2003</v>
      </c>
      <c r="B3079" s="2">
        <v>1</v>
      </c>
      <c r="C3079" s="2" t="s">
        <v>190</v>
      </c>
      <c r="D3079" s="2" t="s">
        <v>191</v>
      </c>
      <c r="E3079" s="2" t="s">
        <v>126</v>
      </c>
      <c r="F3079" s="2">
        <v>0</v>
      </c>
      <c r="G3079" s="2">
        <v>0</v>
      </c>
      <c r="H3079" s="2">
        <v>106173</v>
      </c>
      <c r="I3079" s="2">
        <v>12</v>
      </c>
      <c r="J3079" s="2">
        <v>106173</v>
      </c>
      <c r="K3079" s="2">
        <v>5712</v>
      </c>
      <c r="L3079" s="2">
        <v>13</v>
      </c>
    </row>
    <row r="3080" spans="1:12">
      <c r="A3080" s="2">
        <v>2003</v>
      </c>
      <c r="B3080" s="2">
        <v>1</v>
      </c>
      <c r="C3080" s="2" t="s">
        <v>190</v>
      </c>
      <c r="D3080" s="2" t="s">
        <v>191</v>
      </c>
      <c r="E3080" s="2" t="s">
        <v>127</v>
      </c>
      <c r="F3080" s="2">
        <v>0</v>
      </c>
      <c r="G3080" s="2">
        <v>0</v>
      </c>
      <c r="H3080" s="2">
        <v>8239253</v>
      </c>
      <c r="I3080" s="2">
        <v>852</v>
      </c>
      <c r="J3080" s="2">
        <v>8239253</v>
      </c>
      <c r="K3080" s="2">
        <v>440204</v>
      </c>
      <c r="L3080" s="2">
        <v>895</v>
      </c>
    </row>
    <row r="3081" spans="1:12">
      <c r="A3081" s="2">
        <v>2003</v>
      </c>
      <c r="B3081" s="2">
        <v>1</v>
      </c>
      <c r="C3081" s="2" t="s">
        <v>190</v>
      </c>
      <c r="D3081" s="2" t="s">
        <v>186</v>
      </c>
      <c r="E3081" s="2" t="s">
        <v>126</v>
      </c>
      <c r="F3081" s="2">
        <v>0</v>
      </c>
      <c r="G3081" s="2">
        <v>8</v>
      </c>
      <c r="H3081" s="2">
        <v>8492643</v>
      </c>
      <c r="I3081" s="2">
        <v>625</v>
      </c>
      <c r="J3081" s="2">
        <v>8492643</v>
      </c>
      <c r="K3081" s="2">
        <v>389122</v>
      </c>
      <c r="L3081" s="2">
        <v>778</v>
      </c>
    </row>
    <row r="3082" spans="1:12">
      <c r="A3082" s="2">
        <v>2003</v>
      </c>
      <c r="B3082" s="2">
        <v>1</v>
      </c>
      <c r="C3082" s="2" t="s">
        <v>190</v>
      </c>
      <c r="D3082" s="2" t="s">
        <v>186</v>
      </c>
      <c r="E3082" s="2" t="s">
        <v>128</v>
      </c>
      <c r="F3082" s="2">
        <v>0</v>
      </c>
      <c r="G3082" s="2">
        <v>0</v>
      </c>
      <c r="H3082" s="2">
        <v>86440758</v>
      </c>
      <c r="I3082" s="2">
        <v>3666</v>
      </c>
      <c r="J3082" s="2">
        <v>86440758</v>
      </c>
      <c r="K3082" s="2">
        <v>2042424</v>
      </c>
      <c r="L3082" s="2">
        <v>3926</v>
      </c>
    </row>
    <row r="3083" spans="1:12">
      <c r="A3083" s="2">
        <v>2003</v>
      </c>
      <c r="B3083" s="2">
        <v>1</v>
      </c>
      <c r="C3083" s="2" t="s">
        <v>187</v>
      </c>
      <c r="D3083" s="2" t="s">
        <v>195</v>
      </c>
      <c r="E3083" s="2" t="s">
        <v>129</v>
      </c>
      <c r="F3083" s="2">
        <v>0</v>
      </c>
      <c r="G3083" s="2">
        <v>0</v>
      </c>
      <c r="H3083" s="2">
        <v>243602</v>
      </c>
      <c r="I3083" s="2">
        <v>62</v>
      </c>
      <c r="J3083" s="2">
        <v>243602</v>
      </c>
      <c r="K3083" s="2">
        <v>41636</v>
      </c>
      <c r="L3083" s="2">
        <v>79</v>
      </c>
    </row>
    <row r="3084" spans="1:12">
      <c r="A3084" s="2">
        <v>2003</v>
      </c>
      <c r="B3084" s="2">
        <v>1</v>
      </c>
      <c r="C3084" s="2" t="s">
        <v>187</v>
      </c>
      <c r="D3084" s="2" t="s">
        <v>196</v>
      </c>
      <c r="E3084" s="2" t="s">
        <v>130</v>
      </c>
      <c r="F3084" s="2">
        <v>0</v>
      </c>
      <c r="G3084" s="2">
        <v>0</v>
      </c>
      <c r="H3084" s="2">
        <v>1324211</v>
      </c>
      <c r="I3084" s="2">
        <v>472</v>
      </c>
      <c r="J3084" s="2">
        <v>1324211</v>
      </c>
      <c r="K3084" s="2">
        <v>309677</v>
      </c>
      <c r="L3084" s="2">
        <v>546</v>
      </c>
    </row>
    <row r="3085" spans="1:12">
      <c r="A3085" s="2">
        <v>2003</v>
      </c>
      <c r="B3085" s="2">
        <v>1</v>
      </c>
      <c r="C3085" s="2" t="s">
        <v>197</v>
      </c>
      <c r="D3085" s="2" t="s">
        <v>11</v>
      </c>
      <c r="E3085" s="2" t="s">
        <v>131</v>
      </c>
      <c r="F3085" s="2">
        <v>0</v>
      </c>
      <c r="G3085" s="2">
        <v>0</v>
      </c>
      <c r="H3085" s="2">
        <v>3045942</v>
      </c>
      <c r="I3085" s="2">
        <v>524</v>
      </c>
      <c r="J3085" s="2">
        <v>3045942</v>
      </c>
      <c r="K3085" s="2">
        <v>374263</v>
      </c>
      <c r="L3085" s="2">
        <v>665</v>
      </c>
    </row>
    <row r="3086" spans="1:12">
      <c r="A3086" s="2">
        <v>2003</v>
      </c>
      <c r="B3086" s="2">
        <v>1</v>
      </c>
      <c r="C3086" s="2" t="s">
        <v>197</v>
      </c>
      <c r="D3086" s="2" t="s">
        <v>268</v>
      </c>
      <c r="E3086" s="2" t="s">
        <v>288</v>
      </c>
      <c r="F3086" s="2">
        <v>1967505</v>
      </c>
      <c r="G3086" s="2">
        <v>271</v>
      </c>
      <c r="H3086" s="2">
        <v>1975158</v>
      </c>
      <c r="I3086" s="2">
        <v>481</v>
      </c>
      <c r="J3086" s="2">
        <v>3942663</v>
      </c>
      <c r="K3086" s="2">
        <v>452361</v>
      </c>
      <c r="L3086" s="2">
        <v>913</v>
      </c>
    </row>
    <row r="3087" spans="1:12">
      <c r="A3087" s="2">
        <v>2003</v>
      </c>
      <c r="B3087" s="2">
        <v>1</v>
      </c>
      <c r="C3087" s="2" t="s">
        <v>197</v>
      </c>
      <c r="D3087" s="2" t="s">
        <v>268</v>
      </c>
      <c r="E3087" s="2" t="s">
        <v>128</v>
      </c>
      <c r="F3087" s="2">
        <v>0</v>
      </c>
      <c r="G3087" s="2">
        <v>0</v>
      </c>
      <c r="H3087" s="2">
        <v>3433801</v>
      </c>
      <c r="I3087" s="2">
        <v>737</v>
      </c>
      <c r="J3087" s="2">
        <v>3433801</v>
      </c>
      <c r="K3087" s="2">
        <v>399611</v>
      </c>
      <c r="L3087" s="2">
        <v>789</v>
      </c>
    </row>
    <row r="3088" spans="1:12">
      <c r="A3088" s="2">
        <v>2003</v>
      </c>
      <c r="B3088" s="2">
        <v>1</v>
      </c>
      <c r="C3088" s="2" t="s">
        <v>197</v>
      </c>
      <c r="D3088" s="2" t="s">
        <v>269</v>
      </c>
      <c r="E3088" s="2" t="s">
        <v>288</v>
      </c>
      <c r="F3088" s="2">
        <v>0</v>
      </c>
      <c r="G3088" s="2">
        <v>0</v>
      </c>
      <c r="H3088" s="2">
        <v>0</v>
      </c>
      <c r="I3088" s="2">
        <v>3</v>
      </c>
      <c r="J3088" s="2">
        <v>0</v>
      </c>
      <c r="K3088" s="2">
        <v>1530</v>
      </c>
      <c r="L3088" s="2">
        <v>3</v>
      </c>
    </row>
    <row r="3089" spans="1:12">
      <c r="A3089" s="2">
        <v>2003</v>
      </c>
      <c r="B3089" s="2">
        <v>1</v>
      </c>
      <c r="C3089" s="2" t="s">
        <v>197</v>
      </c>
      <c r="D3089" s="2" t="s">
        <v>269</v>
      </c>
      <c r="E3089" s="2" t="s">
        <v>132</v>
      </c>
      <c r="F3089" s="2">
        <v>0</v>
      </c>
      <c r="G3089" s="2">
        <v>0</v>
      </c>
      <c r="H3089" s="2">
        <v>0</v>
      </c>
      <c r="I3089" s="2">
        <v>38</v>
      </c>
      <c r="J3089" s="2">
        <v>0</v>
      </c>
      <c r="K3089" s="2">
        <v>28166</v>
      </c>
      <c r="L3089" s="2">
        <v>58</v>
      </c>
    </row>
    <row r="3090" spans="1:12">
      <c r="A3090" s="2">
        <v>2003</v>
      </c>
      <c r="B3090" s="2">
        <v>1</v>
      </c>
      <c r="C3090" s="2" t="s">
        <v>197</v>
      </c>
      <c r="D3090" s="2" t="s">
        <v>109</v>
      </c>
      <c r="E3090" s="2" t="s">
        <v>132</v>
      </c>
      <c r="F3090" s="2">
        <v>1407155</v>
      </c>
      <c r="G3090" s="2">
        <v>215</v>
      </c>
      <c r="H3090" s="2">
        <v>4843136</v>
      </c>
      <c r="I3090" s="2">
        <v>1133</v>
      </c>
      <c r="J3090" s="2">
        <v>6250291</v>
      </c>
      <c r="K3090" s="2">
        <v>772084</v>
      </c>
      <c r="L3090" s="2">
        <v>1486</v>
      </c>
    </row>
    <row r="3091" spans="1:12">
      <c r="A3091" s="2">
        <v>2003</v>
      </c>
      <c r="B3091" s="2">
        <v>1</v>
      </c>
      <c r="C3091" s="2" t="s">
        <v>197</v>
      </c>
      <c r="D3091" s="2" t="s">
        <v>110</v>
      </c>
      <c r="E3091" s="2" t="s">
        <v>288</v>
      </c>
      <c r="F3091" s="2">
        <v>4203769</v>
      </c>
      <c r="G3091" s="2">
        <v>847</v>
      </c>
      <c r="H3091" s="2">
        <v>72603</v>
      </c>
      <c r="I3091" s="2">
        <v>21</v>
      </c>
      <c r="J3091" s="2">
        <v>4276372</v>
      </c>
      <c r="K3091" s="2">
        <v>579434</v>
      </c>
      <c r="L3091" s="2">
        <v>1106</v>
      </c>
    </row>
    <row r="3092" spans="1:12">
      <c r="A3092" s="2">
        <v>2003</v>
      </c>
      <c r="B3092" s="2">
        <v>1</v>
      </c>
      <c r="C3092" s="2" t="s">
        <v>197</v>
      </c>
      <c r="D3092" s="2" t="s">
        <v>110</v>
      </c>
      <c r="E3092" s="2" t="s">
        <v>133</v>
      </c>
      <c r="F3092" s="2">
        <v>6847178</v>
      </c>
      <c r="G3092" s="2">
        <v>1170</v>
      </c>
      <c r="H3092" s="2">
        <v>25083</v>
      </c>
      <c r="I3092" s="2">
        <v>14</v>
      </c>
      <c r="J3092" s="2">
        <v>6872261</v>
      </c>
      <c r="K3092" s="2">
        <v>859261</v>
      </c>
      <c r="L3092" s="2">
        <v>1567</v>
      </c>
    </row>
    <row r="3093" spans="1:12">
      <c r="A3093" s="2">
        <v>2003</v>
      </c>
      <c r="B3093" s="2">
        <v>2</v>
      </c>
      <c r="C3093" s="2" t="s">
        <v>277</v>
      </c>
      <c r="D3093" s="2" t="s">
        <v>278</v>
      </c>
      <c r="E3093" s="2" t="s">
        <v>113</v>
      </c>
      <c r="F3093" s="2">
        <v>12842105</v>
      </c>
      <c r="G3093" s="2">
        <v>5740</v>
      </c>
      <c r="H3093" s="2">
        <v>9735909</v>
      </c>
      <c r="I3093" s="2">
        <v>3661</v>
      </c>
      <c r="J3093" s="2">
        <v>22979971</v>
      </c>
      <c r="K3093" s="2">
        <v>6944444</v>
      </c>
      <c r="L3093" s="2">
        <v>12030</v>
      </c>
    </row>
    <row r="3094" spans="1:12">
      <c r="A3094" s="2">
        <v>2003</v>
      </c>
      <c r="B3094" s="2">
        <v>2</v>
      </c>
      <c r="C3094" s="2" t="s">
        <v>277</v>
      </c>
      <c r="D3094" s="2" t="s">
        <v>278</v>
      </c>
      <c r="E3094" s="2" t="s">
        <v>114</v>
      </c>
      <c r="F3094" s="2">
        <v>167139</v>
      </c>
      <c r="G3094" s="2">
        <v>159</v>
      </c>
      <c r="H3094" s="2">
        <v>378843</v>
      </c>
      <c r="I3094" s="2">
        <v>227</v>
      </c>
      <c r="J3094" s="2">
        <v>600782</v>
      </c>
      <c r="K3094" s="2">
        <v>247025</v>
      </c>
      <c r="L3094" s="2">
        <v>504</v>
      </c>
    </row>
    <row r="3095" spans="1:12">
      <c r="A3095" s="2">
        <v>2003</v>
      </c>
      <c r="B3095" s="2">
        <v>2</v>
      </c>
      <c r="C3095" s="2" t="s">
        <v>277</v>
      </c>
      <c r="D3095" s="2" t="s">
        <v>278</v>
      </c>
      <c r="E3095" s="2" t="s">
        <v>115</v>
      </c>
      <c r="F3095" s="2">
        <v>5513723</v>
      </c>
      <c r="G3095" s="2">
        <v>2288</v>
      </c>
      <c r="H3095" s="2">
        <v>2368887</v>
      </c>
      <c r="I3095" s="2">
        <v>982</v>
      </c>
      <c r="J3095" s="2">
        <v>8120321</v>
      </c>
      <c r="K3095" s="2">
        <v>2553395</v>
      </c>
      <c r="L3095" s="2">
        <v>4452</v>
      </c>
    </row>
    <row r="3096" spans="1:12">
      <c r="A3096" s="2">
        <v>2003</v>
      </c>
      <c r="B3096" s="2">
        <v>2</v>
      </c>
      <c r="C3096" s="2" t="s">
        <v>277</v>
      </c>
      <c r="D3096" s="2" t="s">
        <v>278</v>
      </c>
      <c r="E3096" s="2" t="s">
        <v>325</v>
      </c>
      <c r="F3096" s="2">
        <v>15161754</v>
      </c>
      <c r="G3096" s="2">
        <v>5439</v>
      </c>
      <c r="H3096" s="2">
        <v>12307853</v>
      </c>
      <c r="I3096" s="2">
        <v>3227</v>
      </c>
      <c r="J3096" s="2">
        <v>27856390</v>
      </c>
      <c r="K3096" s="2">
        <v>6665609</v>
      </c>
      <c r="L3096" s="2">
        <v>11160</v>
      </c>
    </row>
    <row r="3097" spans="1:12">
      <c r="A3097" s="2">
        <v>2003</v>
      </c>
      <c r="B3097" s="2">
        <v>2</v>
      </c>
      <c r="C3097" s="2" t="s">
        <v>277</v>
      </c>
      <c r="D3097" s="2" t="s">
        <v>279</v>
      </c>
      <c r="E3097" s="2" t="s">
        <v>116</v>
      </c>
      <c r="F3097" s="2">
        <v>849484</v>
      </c>
      <c r="G3097" s="2">
        <v>175</v>
      </c>
      <c r="H3097" s="2">
        <v>375120</v>
      </c>
      <c r="I3097" s="2">
        <v>130</v>
      </c>
      <c r="J3097" s="2">
        <v>1224604</v>
      </c>
      <c r="K3097" s="2">
        <v>211618</v>
      </c>
      <c r="L3097" s="2">
        <v>392</v>
      </c>
    </row>
    <row r="3098" spans="1:12">
      <c r="A3098" s="2">
        <v>2003</v>
      </c>
      <c r="B3098" s="2">
        <v>2</v>
      </c>
      <c r="C3098" s="2" t="s">
        <v>277</v>
      </c>
      <c r="D3098" s="2" t="s">
        <v>279</v>
      </c>
      <c r="E3098" s="2" t="s">
        <v>117</v>
      </c>
      <c r="F3098" s="2">
        <v>2939127</v>
      </c>
      <c r="G3098" s="2">
        <v>877</v>
      </c>
      <c r="H3098" s="2">
        <v>2130222</v>
      </c>
      <c r="I3098" s="2">
        <v>876</v>
      </c>
      <c r="J3098" s="2">
        <v>5196499</v>
      </c>
      <c r="K3098" s="2">
        <v>1451364</v>
      </c>
      <c r="L3098" s="2">
        <v>2491</v>
      </c>
    </row>
    <row r="3099" spans="1:12">
      <c r="A3099" s="2">
        <v>2003</v>
      </c>
      <c r="B3099" s="2">
        <v>2</v>
      </c>
      <c r="C3099" s="2" t="s">
        <v>277</v>
      </c>
      <c r="D3099" s="2" t="s">
        <v>279</v>
      </c>
      <c r="E3099" s="2" t="s">
        <v>112</v>
      </c>
      <c r="F3099" s="2">
        <v>11069567</v>
      </c>
      <c r="G3099" s="2">
        <v>3056</v>
      </c>
      <c r="H3099" s="2">
        <v>2703055</v>
      </c>
      <c r="I3099" s="2">
        <v>1305</v>
      </c>
      <c r="J3099" s="2">
        <v>13804023</v>
      </c>
      <c r="K3099" s="2">
        <v>3265995</v>
      </c>
      <c r="L3099" s="2">
        <v>5651</v>
      </c>
    </row>
    <row r="3100" spans="1:12">
      <c r="A3100" s="2">
        <v>2003</v>
      </c>
      <c r="B3100" s="2">
        <v>2</v>
      </c>
      <c r="C3100" s="2" t="s">
        <v>277</v>
      </c>
      <c r="D3100" s="2" t="s">
        <v>279</v>
      </c>
      <c r="E3100" s="2" t="s">
        <v>325</v>
      </c>
      <c r="F3100" s="2">
        <v>9781737</v>
      </c>
      <c r="G3100" s="2">
        <v>3136</v>
      </c>
      <c r="H3100" s="2">
        <v>1182598</v>
      </c>
      <c r="I3100" s="2">
        <v>361</v>
      </c>
      <c r="J3100" s="2">
        <v>10964335</v>
      </c>
      <c r="K3100" s="2">
        <v>2417415</v>
      </c>
      <c r="L3100" s="2">
        <v>4315</v>
      </c>
    </row>
    <row r="3101" spans="1:12">
      <c r="A3101" s="2">
        <v>2003</v>
      </c>
      <c r="B3101" s="2">
        <v>2</v>
      </c>
      <c r="C3101" s="2" t="s">
        <v>277</v>
      </c>
      <c r="D3101" s="2" t="s">
        <v>280</v>
      </c>
      <c r="E3101" s="2" t="s">
        <v>112</v>
      </c>
      <c r="F3101" s="2">
        <v>72434</v>
      </c>
      <c r="G3101" s="2">
        <v>88</v>
      </c>
      <c r="H3101" s="2">
        <v>256767</v>
      </c>
      <c r="I3101" s="2">
        <v>350</v>
      </c>
      <c r="J3101" s="2">
        <v>336601</v>
      </c>
      <c r="K3101" s="2">
        <v>485550</v>
      </c>
      <c r="L3101" s="2">
        <v>1008</v>
      </c>
    </row>
    <row r="3102" spans="1:12">
      <c r="A3102" s="2">
        <v>2003</v>
      </c>
      <c r="B3102" s="2">
        <v>2</v>
      </c>
      <c r="C3102" s="2" t="s">
        <v>277</v>
      </c>
      <c r="D3102" s="2" t="s">
        <v>281</v>
      </c>
      <c r="E3102" s="2" t="s">
        <v>287</v>
      </c>
      <c r="F3102" s="2">
        <v>4277094</v>
      </c>
      <c r="G3102" s="2">
        <v>2079</v>
      </c>
      <c r="H3102" s="2">
        <v>1138848</v>
      </c>
      <c r="I3102" s="2">
        <v>534</v>
      </c>
      <c r="J3102" s="2">
        <v>5448908</v>
      </c>
      <c r="K3102" s="2">
        <v>1995331</v>
      </c>
      <c r="L3102" s="2">
        <v>3417</v>
      </c>
    </row>
    <row r="3103" spans="1:12">
      <c r="A3103" s="2">
        <v>2003</v>
      </c>
      <c r="B3103" s="2">
        <v>2</v>
      </c>
      <c r="C3103" s="2" t="s">
        <v>277</v>
      </c>
      <c r="D3103" s="2" t="s">
        <v>281</v>
      </c>
      <c r="E3103" s="2" t="s">
        <v>114</v>
      </c>
      <c r="F3103" s="2">
        <v>0</v>
      </c>
      <c r="G3103" s="2">
        <v>0</v>
      </c>
      <c r="H3103" s="2">
        <v>0</v>
      </c>
      <c r="I3103" s="2">
        <v>0</v>
      </c>
      <c r="J3103" s="2">
        <v>0</v>
      </c>
      <c r="K3103" s="2">
        <v>2263</v>
      </c>
      <c r="L3103" s="2">
        <v>4</v>
      </c>
    </row>
    <row r="3104" spans="1:12">
      <c r="A3104" s="2">
        <v>2003</v>
      </c>
      <c r="B3104" s="2">
        <v>2</v>
      </c>
      <c r="C3104" s="2" t="s">
        <v>328</v>
      </c>
      <c r="D3104" s="2" t="s">
        <v>173</v>
      </c>
      <c r="E3104" s="2" t="s">
        <v>119</v>
      </c>
      <c r="F3104" s="2">
        <v>0</v>
      </c>
      <c r="G3104" s="2">
        <v>14</v>
      </c>
      <c r="H3104" s="2">
        <v>1226</v>
      </c>
      <c r="I3104" s="2">
        <v>3</v>
      </c>
      <c r="J3104" s="2">
        <v>1226</v>
      </c>
      <c r="K3104" s="2">
        <v>11202</v>
      </c>
      <c r="L3104" s="2">
        <v>26</v>
      </c>
    </row>
    <row r="3105" spans="1:12">
      <c r="A3105" s="2">
        <v>2003</v>
      </c>
      <c r="B3105" s="2">
        <v>2</v>
      </c>
      <c r="C3105" s="2" t="s">
        <v>328</v>
      </c>
      <c r="D3105" s="2" t="s">
        <v>173</v>
      </c>
      <c r="E3105" s="2" t="s">
        <v>137</v>
      </c>
      <c r="F3105" s="2">
        <v>0</v>
      </c>
      <c r="G3105" s="2">
        <v>0</v>
      </c>
      <c r="H3105" s="2">
        <v>938247</v>
      </c>
      <c r="I3105" s="2">
        <v>193</v>
      </c>
      <c r="J3105" s="2">
        <v>938247</v>
      </c>
      <c r="K3105" s="2">
        <v>113412</v>
      </c>
      <c r="L3105" s="2">
        <v>203</v>
      </c>
    </row>
    <row r="3106" spans="1:12">
      <c r="A3106" s="2">
        <v>2003</v>
      </c>
      <c r="B3106" s="2">
        <v>2</v>
      </c>
      <c r="C3106" s="2" t="s">
        <v>328</v>
      </c>
      <c r="D3106" s="2" t="s">
        <v>181</v>
      </c>
      <c r="E3106" s="2" t="s">
        <v>120</v>
      </c>
      <c r="F3106" s="2">
        <v>0</v>
      </c>
      <c r="G3106" s="2">
        <v>0</v>
      </c>
      <c r="H3106" s="2">
        <v>811395</v>
      </c>
      <c r="I3106" s="2">
        <v>199</v>
      </c>
      <c r="J3106" s="2">
        <v>811395</v>
      </c>
      <c r="K3106" s="2">
        <v>112391</v>
      </c>
      <c r="L3106" s="2">
        <v>207</v>
      </c>
    </row>
    <row r="3107" spans="1:12">
      <c r="A3107" s="2">
        <v>2003</v>
      </c>
      <c r="B3107" s="2">
        <v>2</v>
      </c>
      <c r="C3107" s="2" t="s">
        <v>328</v>
      </c>
      <c r="D3107" s="2" t="s">
        <v>181</v>
      </c>
      <c r="E3107" s="2" t="s">
        <v>286</v>
      </c>
      <c r="F3107" s="2">
        <v>0</v>
      </c>
      <c r="G3107" s="2">
        <v>0</v>
      </c>
      <c r="H3107" s="2">
        <v>11956582</v>
      </c>
      <c r="I3107" s="2">
        <v>2239</v>
      </c>
      <c r="J3107" s="2">
        <v>11956582</v>
      </c>
      <c r="K3107" s="2">
        <v>1289986</v>
      </c>
      <c r="L3107" s="2">
        <v>2353</v>
      </c>
    </row>
    <row r="3108" spans="1:12">
      <c r="A3108" s="2">
        <v>2003</v>
      </c>
      <c r="B3108" s="2">
        <v>2</v>
      </c>
      <c r="C3108" s="2" t="s">
        <v>182</v>
      </c>
      <c r="D3108" s="2" t="s">
        <v>183</v>
      </c>
      <c r="E3108" s="2" t="s">
        <v>121</v>
      </c>
      <c r="F3108" s="2">
        <v>7081579</v>
      </c>
      <c r="G3108" s="2">
        <v>2528</v>
      </c>
      <c r="H3108" s="2">
        <v>1469953</v>
      </c>
      <c r="I3108" s="2">
        <v>407</v>
      </c>
      <c r="J3108" s="2">
        <v>8578982</v>
      </c>
      <c r="K3108" s="2">
        <v>2053864</v>
      </c>
      <c r="L3108" s="2">
        <v>3712</v>
      </c>
    </row>
    <row r="3109" spans="1:12">
      <c r="A3109" s="2">
        <v>2003</v>
      </c>
      <c r="B3109" s="2">
        <v>2</v>
      </c>
      <c r="C3109" s="2" t="s">
        <v>182</v>
      </c>
      <c r="D3109" s="2" t="s">
        <v>183</v>
      </c>
      <c r="E3109" s="2" t="s">
        <v>289</v>
      </c>
      <c r="F3109" s="2">
        <v>2138848</v>
      </c>
      <c r="G3109" s="2">
        <v>792</v>
      </c>
      <c r="H3109" s="2">
        <v>6533870</v>
      </c>
      <c r="I3109" s="2">
        <v>1341</v>
      </c>
      <c r="J3109" s="2">
        <v>8715201</v>
      </c>
      <c r="K3109" s="2">
        <v>1662250</v>
      </c>
      <c r="L3109" s="2">
        <v>2655</v>
      </c>
    </row>
    <row r="3110" spans="1:12">
      <c r="A3110" s="2">
        <v>2003</v>
      </c>
      <c r="B3110" s="2">
        <v>2</v>
      </c>
      <c r="C3110" s="2" t="s">
        <v>182</v>
      </c>
      <c r="D3110" s="2" t="s">
        <v>183</v>
      </c>
      <c r="E3110" s="2" t="s">
        <v>113</v>
      </c>
      <c r="F3110" s="2">
        <v>4202853</v>
      </c>
      <c r="G3110" s="2">
        <v>1431</v>
      </c>
      <c r="H3110" s="2">
        <v>1172144</v>
      </c>
      <c r="I3110" s="2">
        <v>394</v>
      </c>
      <c r="J3110" s="2">
        <v>5374997</v>
      </c>
      <c r="K3110" s="2">
        <v>1310977</v>
      </c>
      <c r="L3110" s="2">
        <v>2330</v>
      </c>
    </row>
    <row r="3111" spans="1:12">
      <c r="A3111" s="2">
        <v>2003</v>
      </c>
      <c r="B3111" s="2">
        <v>2</v>
      </c>
      <c r="C3111" s="2" t="s">
        <v>182</v>
      </c>
      <c r="D3111" s="2" t="s">
        <v>184</v>
      </c>
      <c r="E3111" s="2" t="s">
        <v>123</v>
      </c>
      <c r="F3111" s="2">
        <v>0</v>
      </c>
      <c r="G3111" s="2">
        <v>0</v>
      </c>
      <c r="H3111" s="2">
        <v>36678</v>
      </c>
      <c r="I3111" s="2">
        <v>6</v>
      </c>
      <c r="J3111" s="2">
        <v>36678</v>
      </c>
      <c r="K3111" s="2">
        <v>3714</v>
      </c>
      <c r="L3111" s="2">
        <v>10</v>
      </c>
    </row>
    <row r="3112" spans="1:12">
      <c r="A3112" s="2">
        <v>2003</v>
      </c>
      <c r="B3112" s="2">
        <v>2</v>
      </c>
      <c r="C3112" s="2" t="s">
        <v>182</v>
      </c>
      <c r="D3112" s="2" t="s">
        <v>184</v>
      </c>
      <c r="E3112" s="2" t="s">
        <v>124</v>
      </c>
      <c r="F3112" s="2">
        <v>0</v>
      </c>
      <c r="G3112" s="2">
        <v>0</v>
      </c>
      <c r="H3112" s="2">
        <v>140408</v>
      </c>
      <c r="I3112" s="2">
        <v>16</v>
      </c>
      <c r="J3112" s="2">
        <v>140408</v>
      </c>
      <c r="K3112" s="2">
        <v>9220</v>
      </c>
      <c r="L3112" s="2">
        <v>16</v>
      </c>
    </row>
    <row r="3113" spans="1:12">
      <c r="A3113" s="2">
        <v>2003</v>
      </c>
      <c r="B3113" s="2">
        <v>2</v>
      </c>
      <c r="C3113" s="2" t="s">
        <v>182</v>
      </c>
      <c r="D3113" s="2" t="s">
        <v>184</v>
      </c>
      <c r="E3113" s="2" t="s">
        <v>125</v>
      </c>
      <c r="F3113" s="2">
        <v>121805</v>
      </c>
      <c r="G3113" s="2">
        <v>32</v>
      </c>
      <c r="H3113" s="2">
        <v>283693</v>
      </c>
      <c r="I3113" s="2">
        <v>101</v>
      </c>
      <c r="J3113" s="2">
        <v>405498</v>
      </c>
      <c r="K3113" s="2">
        <v>90532</v>
      </c>
      <c r="L3113" s="2">
        <v>148</v>
      </c>
    </row>
    <row r="3114" spans="1:12">
      <c r="A3114" s="2">
        <v>2003</v>
      </c>
      <c r="B3114" s="2">
        <v>2</v>
      </c>
      <c r="C3114" s="2" t="s">
        <v>190</v>
      </c>
      <c r="D3114" s="2" t="s">
        <v>191</v>
      </c>
      <c r="E3114" s="2" t="s">
        <v>126</v>
      </c>
      <c r="F3114" s="2">
        <v>0</v>
      </c>
      <c r="G3114" s="2">
        <v>0</v>
      </c>
      <c r="H3114" s="2">
        <v>65931</v>
      </c>
      <c r="I3114" s="2">
        <v>11</v>
      </c>
      <c r="J3114" s="2">
        <v>65931</v>
      </c>
      <c r="K3114" s="2">
        <v>5828</v>
      </c>
      <c r="L3114" s="2">
        <v>12</v>
      </c>
    </row>
    <row r="3115" spans="1:12">
      <c r="A3115" s="2">
        <v>2003</v>
      </c>
      <c r="B3115" s="2">
        <v>2</v>
      </c>
      <c r="C3115" s="2" t="s">
        <v>190</v>
      </c>
      <c r="D3115" s="2" t="s">
        <v>191</v>
      </c>
      <c r="E3115" s="2" t="s">
        <v>127</v>
      </c>
      <c r="F3115" s="2">
        <v>0</v>
      </c>
      <c r="G3115" s="2">
        <v>0</v>
      </c>
      <c r="H3115" s="2">
        <v>6733130</v>
      </c>
      <c r="I3115" s="2">
        <v>902</v>
      </c>
      <c r="J3115" s="2">
        <v>6733130</v>
      </c>
      <c r="K3115" s="2">
        <v>438869</v>
      </c>
      <c r="L3115" s="2">
        <v>943</v>
      </c>
    </row>
    <row r="3116" spans="1:12">
      <c r="A3116" s="2">
        <v>2003</v>
      </c>
      <c r="B3116" s="2">
        <v>2</v>
      </c>
      <c r="C3116" s="2" t="s">
        <v>190</v>
      </c>
      <c r="D3116" s="2" t="s">
        <v>186</v>
      </c>
      <c r="E3116" s="2" t="s">
        <v>126</v>
      </c>
      <c r="F3116" s="2">
        <v>0</v>
      </c>
      <c r="G3116" s="2">
        <v>5</v>
      </c>
      <c r="H3116" s="2">
        <v>8485737</v>
      </c>
      <c r="I3116" s="2">
        <v>574</v>
      </c>
      <c r="J3116" s="2">
        <v>8485737</v>
      </c>
      <c r="K3116" s="2">
        <v>368218</v>
      </c>
      <c r="L3116" s="2">
        <v>726</v>
      </c>
    </row>
    <row r="3117" spans="1:12">
      <c r="A3117" s="2">
        <v>2003</v>
      </c>
      <c r="B3117" s="2">
        <v>2</v>
      </c>
      <c r="C3117" s="2" t="s">
        <v>190</v>
      </c>
      <c r="D3117" s="2" t="s">
        <v>186</v>
      </c>
      <c r="E3117" s="2" t="s">
        <v>128</v>
      </c>
      <c r="F3117" s="2">
        <v>0</v>
      </c>
      <c r="G3117" s="2">
        <v>0</v>
      </c>
      <c r="H3117" s="2">
        <v>89881410</v>
      </c>
      <c r="I3117" s="2">
        <v>3764</v>
      </c>
      <c r="J3117" s="2">
        <v>89881410</v>
      </c>
      <c r="K3117" s="2">
        <v>2121332</v>
      </c>
      <c r="L3117" s="2">
        <v>4066</v>
      </c>
    </row>
    <row r="3118" spans="1:12">
      <c r="A3118" s="2">
        <v>2003</v>
      </c>
      <c r="B3118" s="2">
        <v>2</v>
      </c>
      <c r="C3118" s="2" t="s">
        <v>187</v>
      </c>
      <c r="D3118" s="2" t="s">
        <v>195</v>
      </c>
      <c r="E3118" s="2" t="s">
        <v>129</v>
      </c>
      <c r="F3118" s="2">
        <v>0</v>
      </c>
      <c r="G3118" s="2">
        <v>0</v>
      </c>
      <c r="H3118" s="2">
        <v>194741</v>
      </c>
      <c r="I3118" s="2">
        <v>63</v>
      </c>
      <c r="J3118" s="2">
        <v>194741</v>
      </c>
      <c r="K3118" s="2">
        <v>46942</v>
      </c>
      <c r="L3118" s="2">
        <v>81</v>
      </c>
    </row>
    <row r="3119" spans="1:12">
      <c r="A3119" s="2">
        <v>2003</v>
      </c>
      <c r="B3119" s="2">
        <v>2</v>
      </c>
      <c r="C3119" s="2" t="s">
        <v>187</v>
      </c>
      <c r="D3119" s="2" t="s">
        <v>196</v>
      </c>
      <c r="E3119" s="2" t="s">
        <v>130</v>
      </c>
      <c r="F3119" s="2">
        <v>0</v>
      </c>
      <c r="G3119" s="2">
        <v>0</v>
      </c>
      <c r="H3119" s="2">
        <v>1577614</v>
      </c>
      <c r="I3119" s="2">
        <v>503</v>
      </c>
      <c r="J3119" s="2">
        <v>1577614</v>
      </c>
      <c r="K3119" s="2">
        <v>315751</v>
      </c>
      <c r="L3119" s="2">
        <v>576</v>
      </c>
    </row>
    <row r="3120" spans="1:12">
      <c r="A3120" s="2">
        <v>2003</v>
      </c>
      <c r="B3120" s="2">
        <v>2</v>
      </c>
      <c r="C3120" s="2" t="s">
        <v>197</v>
      </c>
      <c r="D3120" s="2" t="s">
        <v>11</v>
      </c>
      <c r="E3120" s="2" t="s">
        <v>131</v>
      </c>
      <c r="F3120" s="2">
        <v>0</v>
      </c>
      <c r="G3120" s="2">
        <v>0</v>
      </c>
      <c r="H3120" s="2">
        <v>2760446</v>
      </c>
      <c r="I3120" s="2">
        <v>522</v>
      </c>
      <c r="J3120" s="2">
        <v>2760446</v>
      </c>
      <c r="K3120" s="2">
        <v>360549</v>
      </c>
      <c r="L3120" s="2">
        <v>663</v>
      </c>
    </row>
    <row r="3121" spans="1:12">
      <c r="A3121" s="2">
        <v>2003</v>
      </c>
      <c r="B3121" s="2">
        <v>2</v>
      </c>
      <c r="C3121" s="2" t="s">
        <v>197</v>
      </c>
      <c r="D3121" s="2" t="s">
        <v>268</v>
      </c>
      <c r="E3121" s="2" t="s">
        <v>288</v>
      </c>
      <c r="F3121" s="2">
        <v>1608974</v>
      </c>
      <c r="G3121" s="2">
        <v>283</v>
      </c>
      <c r="H3121" s="2">
        <v>2180698</v>
      </c>
      <c r="I3121" s="2">
        <v>493</v>
      </c>
      <c r="J3121" s="2">
        <v>3789672</v>
      </c>
      <c r="K3121" s="2">
        <v>469650</v>
      </c>
      <c r="L3121" s="2">
        <v>936</v>
      </c>
    </row>
    <row r="3122" spans="1:12">
      <c r="A3122" s="2">
        <v>2003</v>
      </c>
      <c r="B3122" s="2">
        <v>2</v>
      </c>
      <c r="C3122" s="2" t="s">
        <v>197</v>
      </c>
      <c r="D3122" s="2" t="s">
        <v>268</v>
      </c>
      <c r="E3122" s="2" t="s">
        <v>128</v>
      </c>
      <c r="F3122" s="2">
        <v>0</v>
      </c>
      <c r="G3122" s="2">
        <v>0</v>
      </c>
      <c r="H3122" s="2">
        <v>3095556</v>
      </c>
      <c r="I3122" s="2">
        <v>737</v>
      </c>
      <c r="J3122" s="2">
        <v>3095556</v>
      </c>
      <c r="K3122" s="2">
        <v>393581</v>
      </c>
      <c r="L3122" s="2">
        <v>788</v>
      </c>
    </row>
    <row r="3123" spans="1:12">
      <c r="A3123" s="2">
        <v>2003</v>
      </c>
      <c r="B3123" s="2">
        <v>2</v>
      </c>
      <c r="C3123" s="2" t="s">
        <v>197</v>
      </c>
      <c r="D3123" s="2" t="s">
        <v>269</v>
      </c>
      <c r="E3123" s="2" t="s">
        <v>288</v>
      </c>
      <c r="F3123" s="2">
        <v>0</v>
      </c>
      <c r="G3123" s="2">
        <v>0</v>
      </c>
      <c r="H3123" s="2">
        <v>0</v>
      </c>
      <c r="I3123" s="2">
        <v>3</v>
      </c>
      <c r="J3123" s="2">
        <v>0</v>
      </c>
      <c r="K3123" s="2">
        <v>3</v>
      </c>
      <c r="L3123" s="2">
        <v>3</v>
      </c>
    </row>
    <row r="3124" spans="1:12">
      <c r="A3124" s="2">
        <v>2003</v>
      </c>
      <c r="B3124" s="2">
        <v>2</v>
      </c>
      <c r="C3124" s="2" t="s">
        <v>197</v>
      </c>
      <c r="D3124" s="2" t="s">
        <v>269</v>
      </c>
      <c r="E3124" s="2" t="s">
        <v>132</v>
      </c>
      <c r="F3124" s="2">
        <v>0</v>
      </c>
      <c r="G3124" s="2">
        <v>0</v>
      </c>
      <c r="H3124" s="2">
        <v>0</v>
      </c>
      <c r="I3124" s="2">
        <v>36</v>
      </c>
      <c r="J3124" s="2">
        <v>0</v>
      </c>
      <c r="K3124" s="2">
        <v>21627</v>
      </c>
      <c r="L3124" s="2">
        <v>55</v>
      </c>
    </row>
    <row r="3125" spans="1:12">
      <c r="A3125" s="2">
        <v>2003</v>
      </c>
      <c r="B3125" s="2">
        <v>2</v>
      </c>
      <c r="C3125" s="2" t="s">
        <v>197</v>
      </c>
      <c r="D3125" s="2" t="s">
        <v>109</v>
      </c>
      <c r="E3125" s="2" t="s">
        <v>132</v>
      </c>
      <c r="F3125" s="2">
        <v>1583728</v>
      </c>
      <c r="G3125" s="2">
        <v>215</v>
      </c>
      <c r="H3125" s="2">
        <v>5734678</v>
      </c>
      <c r="I3125" s="2">
        <v>1142</v>
      </c>
      <c r="J3125" s="2">
        <v>7318406</v>
      </c>
      <c r="K3125" s="2">
        <v>727721</v>
      </c>
      <c r="L3125" s="2">
        <v>1488</v>
      </c>
    </row>
    <row r="3126" spans="1:12">
      <c r="A3126" s="2">
        <v>2003</v>
      </c>
      <c r="B3126" s="2">
        <v>2</v>
      </c>
      <c r="C3126" s="2" t="s">
        <v>197</v>
      </c>
      <c r="D3126" s="2" t="s">
        <v>110</v>
      </c>
      <c r="E3126" s="2" t="s">
        <v>288</v>
      </c>
      <c r="F3126" s="2">
        <v>4736193</v>
      </c>
      <c r="G3126" s="2">
        <v>868</v>
      </c>
      <c r="H3126" s="2">
        <v>71157</v>
      </c>
      <c r="I3126" s="2">
        <v>20</v>
      </c>
      <c r="J3126" s="2">
        <v>4807350</v>
      </c>
      <c r="K3126" s="2">
        <v>581979</v>
      </c>
      <c r="L3126" s="2">
        <v>1128</v>
      </c>
    </row>
    <row r="3127" spans="1:12">
      <c r="A3127" s="2">
        <v>2003</v>
      </c>
      <c r="B3127" s="2">
        <v>2</v>
      </c>
      <c r="C3127" s="2" t="s">
        <v>197</v>
      </c>
      <c r="D3127" s="2" t="s">
        <v>110</v>
      </c>
      <c r="E3127" s="2" t="s">
        <v>133</v>
      </c>
      <c r="F3127" s="2">
        <v>6139767</v>
      </c>
      <c r="G3127" s="2">
        <v>1180</v>
      </c>
      <c r="H3127" s="2">
        <v>0</v>
      </c>
      <c r="I3127" s="2">
        <v>0</v>
      </c>
      <c r="J3127" s="2">
        <v>6139767</v>
      </c>
      <c r="K3127" s="2">
        <v>797390</v>
      </c>
      <c r="L3127" s="2">
        <v>1561</v>
      </c>
    </row>
    <row r="3128" spans="1:12">
      <c r="A3128" s="2">
        <v>2003</v>
      </c>
      <c r="B3128" s="2">
        <v>3</v>
      </c>
      <c r="C3128" s="2" t="s">
        <v>277</v>
      </c>
      <c r="D3128" s="2" t="s">
        <v>278</v>
      </c>
      <c r="E3128" s="2" t="s">
        <v>113</v>
      </c>
      <c r="F3128" s="2">
        <v>12950309</v>
      </c>
      <c r="G3128" s="2">
        <v>5786</v>
      </c>
      <c r="H3128" s="2">
        <v>9534161</v>
      </c>
      <c r="I3128" s="2">
        <v>3559</v>
      </c>
      <c r="J3128" s="2">
        <v>22907255</v>
      </c>
      <c r="K3128" s="2">
        <v>6853915</v>
      </c>
      <c r="L3128" s="2">
        <v>11833</v>
      </c>
    </row>
    <row r="3129" spans="1:12">
      <c r="A3129" s="2">
        <v>2003</v>
      </c>
      <c r="B3129" s="2">
        <v>3</v>
      </c>
      <c r="C3129" s="2" t="s">
        <v>277</v>
      </c>
      <c r="D3129" s="2" t="s">
        <v>278</v>
      </c>
      <c r="E3129" s="2" t="s">
        <v>114</v>
      </c>
      <c r="F3129" s="2">
        <v>161787</v>
      </c>
      <c r="G3129" s="2">
        <v>134</v>
      </c>
      <c r="H3129" s="2">
        <v>388115</v>
      </c>
      <c r="I3129" s="2">
        <v>260</v>
      </c>
      <c r="J3129" s="2">
        <v>588152</v>
      </c>
      <c r="K3129" s="2">
        <v>272827</v>
      </c>
      <c r="L3129" s="2">
        <v>509</v>
      </c>
    </row>
    <row r="3130" spans="1:12">
      <c r="A3130" s="2">
        <v>2003</v>
      </c>
      <c r="B3130" s="2">
        <v>3</v>
      </c>
      <c r="C3130" s="2" t="s">
        <v>277</v>
      </c>
      <c r="D3130" s="2" t="s">
        <v>278</v>
      </c>
      <c r="E3130" s="2" t="s">
        <v>115</v>
      </c>
      <c r="F3130" s="2">
        <v>5201271</v>
      </c>
      <c r="G3130" s="2">
        <v>2466</v>
      </c>
      <c r="H3130" s="2">
        <v>2459085</v>
      </c>
      <c r="I3130" s="2">
        <v>1063</v>
      </c>
      <c r="J3130" s="2">
        <v>7922631</v>
      </c>
      <c r="K3130" s="2">
        <v>2563146</v>
      </c>
      <c r="L3130" s="2">
        <v>4722</v>
      </c>
    </row>
    <row r="3131" spans="1:12">
      <c r="A3131" s="2">
        <v>2003</v>
      </c>
      <c r="B3131" s="2">
        <v>3</v>
      </c>
      <c r="C3131" s="2" t="s">
        <v>277</v>
      </c>
      <c r="D3131" s="2" t="s">
        <v>278</v>
      </c>
      <c r="E3131" s="2" t="s">
        <v>325</v>
      </c>
      <c r="F3131" s="2">
        <v>13118761</v>
      </c>
      <c r="G3131" s="2">
        <v>5108</v>
      </c>
      <c r="H3131" s="2">
        <v>11640700</v>
      </c>
      <c r="I3131" s="2">
        <v>3078</v>
      </c>
      <c r="J3131" s="2">
        <v>25293739</v>
      </c>
      <c r="K3131" s="2">
        <v>6182982</v>
      </c>
      <c r="L3131" s="2">
        <v>10515</v>
      </c>
    </row>
    <row r="3132" spans="1:12">
      <c r="A3132" s="2">
        <v>2003</v>
      </c>
      <c r="B3132" s="2">
        <v>3</v>
      </c>
      <c r="C3132" s="2" t="s">
        <v>277</v>
      </c>
      <c r="D3132" s="2" t="s">
        <v>279</v>
      </c>
      <c r="E3132" s="2" t="s">
        <v>116</v>
      </c>
      <c r="F3132" s="2">
        <v>805015</v>
      </c>
      <c r="G3132" s="2">
        <v>180</v>
      </c>
      <c r="H3132" s="2">
        <v>212800</v>
      </c>
      <c r="I3132" s="2">
        <v>134</v>
      </c>
      <c r="J3132" s="2">
        <v>1017815</v>
      </c>
      <c r="K3132" s="2">
        <v>204446</v>
      </c>
      <c r="L3132" s="2">
        <v>399</v>
      </c>
    </row>
    <row r="3133" spans="1:12">
      <c r="A3133" s="2">
        <v>2003</v>
      </c>
      <c r="B3133" s="2">
        <v>3</v>
      </c>
      <c r="C3133" s="2" t="s">
        <v>277</v>
      </c>
      <c r="D3133" s="2" t="s">
        <v>279</v>
      </c>
      <c r="E3133" s="2" t="s">
        <v>117</v>
      </c>
      <c r="F3133" s="2">
        <v>3215193</v>
      </c>
      <c r="G3133" s="2">
        <v>905</v>
      </c>
      <c r="H3133" s="2">
        <v>2247063</v>
      </c>
      <c r="I3133" s="2">
        <v>853</v>
      </c>
      <c r="J3133" s="2">
        <v>5562772</v>
      </c>
      <c r="K3133" s="2">
        <v>1477752</v>
      </c>
      <c r="L3133" s="2">
        <v>2471</v>
      </c>
    </row>
    <row r="3134" spans="1:12">
      <c r="A3134" s="2">
        <v>2003</v>
      </c>
      <c r="B3134" s="2">
        <v>3</v>
      </c>
      <c r="C3134" s="2" t="s">
        <v>277</v>
      </c>
      <c r="D3134" s="2" t="s">
        <v>279</v>
      </c>
      <c r="E3134" s="2" t="s">
        <v>112</v>
      </c>
      <c r="F3134" s="2">
        <v>12170912</v>
      </c>
      <c r="G3134" s="2">
        <v>3124</v>
      </c>
      <c r="H3134" s="2">
        <v>2549090</v>
      </c>
      <c r="I3134" s="2">
        <v>1316</v>
      </c>
      <c r="J3134" s="2">
        <v>14753473</v>
      </c>
      <c r="K3134" s="2">
        <v>3282198</v>
      </c>
      <c r="L3134" s="2">
        <v>5715</v>
      </c>
    </row>
    <row r="3135" spans="1:12">
      <c r="A3135" s="2">
        <v>2003</v>
      </c>
      <c r="B3135" s="2">
        <v>3</v>
      </c>
      <c r="C3135" s="2" t="s">
        <v>277</v>
      </c>
      <c r="D3135" s="2" t="s">
        <v>279</v>
      </c>
      <c r="E3135" s="2" t="s">
        <v>325</v>
      </c>
      <c r="F3135" s="2">
        <v>7974109</v>
      </c>
      <c r="G3135" s="2">
        <v>3140</v>
      </c>
      <c r="H3135" s="2">
        <v>1232510</v>
      </c>
      <c r="I3135" s="2">
        <v>354</v>
      </c>
      <c r="J3135" s="2">
        <v>9206619</v>
      </c>
      <c r="K3135" s="2">
        <v>2244089</v>
      </c>
      <c r="L3135" s="2">
        <v>4262</v>
      </c>
    </row>
    <row r="3136" spans="1:12">
      <c r="A3136" s="2">
        <v>2003</v>
      </c>
      <c r="B3136" s="2">
        <v>3</v>
      </c>
      <c r="C3136" s="2" t="s">
        <v>277</v>
      </c>
      <c r="D3136" s="2" t="s">
        <v>280</v>
      </c>
      <c r="E3136" s="2" t="s">
        <v>112</v>
      </c>
      <c r="F3136" s="2">
        <v>71464</v>
      </c>
      <c r="G3136" s="2">
        <v>85</v>
      </c>
      <c r="H3136" s="2">
        <v>210757</v>
      </c>
      <c r="I3136" s="2">
        <v>332</v>
      </c>
      <c r="J3136" s="2">
        <v>292594</v>
      </c>
      <c r="K3136" s="2">
        <v>477037</v>
      </c>
      <c r="L3136" s="2">
        <v>960</v>
      </c>
    </row>
    <row r="3137" spans="1:12">
      <c r="A3137" s="2">
        <v>2003</v>
      </c>
      <c r="B3137" s="2">
        <v>3</v>
      </c>
      <c r="C3137" s="2" t="s">
        <v>277</v>
      </c>
      <c r="D3137" s="2" t="s">
        <v>281</v>
      </c>
      <c r="E3137" s="2" t="s">
        <v>287</v>
      </c>
      <c r="F3137" s="2">
        <v>3610511</v>
      </c>
      <c r="G3137" s="2">
        <v>2043</v>
      </c>
      <c r="H3137" s="2">
        <v>1175637</v>
      </c>
      <c r="I3137" s="2">
        <v>562</v>
      </c>
      <c r="J3137" s="2">
        <v>4809606</v>
      </c>
      <c r="K3137" s="2">
        <v>1818840</v>
      </c>
      <c r="L3137" s="2">
        <v>3328</v>
      </c>
    </row>
    <row r="3138" spans="1:12">
      <c r="A3138" s="2">
        <v>2003</v>
      </c>
      <c r="B3138" s="2">
        <v>3</v>
      </c>
      <c r="C3138" s="2" t="s">
        <v>277</v>
      </c>
      <c r="D3138" s="2" t="s">
        <v>281</v>
      </c>
      <c r="E3138" s="2" t="s">
        <v>114</v>
      </c>
      <c r="F3138" s="2">
        <v>0</v>
      </c>
      <c r="G3138" s="2">
        <v>0</v>
      </c>
      <c r="H3138" s="2">
        <v>0</v>
      </c>
      <c r="I3138" s="2">
        <v>0</v>
      </c>
      <c r="J3138" s="2">
        <v>0</v>
      </c>
      <c r="K3138" s="2">
        <v>2245</v>
      </c>
      <c r="L3138" s="2">
        <v>4</v>
      </c>
    </row>
    <row r="3139" spans="1:12">
      <c r="A3139" s="2">
        <v>2003</v>
      </c>
      <c r="B3139" s="2">
        <v>3</v>
      </c>
      <c r="C3139" s="2" t="s">
        <v>328</v>
      </c>
      <c r="D3139" s="2" t="s">
        <v>173</v>
      </c>
      <c r="E3139" s="2" t="s">
        <v>119</v>
      </c>
      <c r="F3139" s="2">
        <v>0</v>
      </c>
      <c r="G3139" s="2">
        <v>13</v>
      </c>
      <c r="H3139" s="2">
        <v>1368</v>
      </c>
      <c r="I3139" s="2">
        <v>2</v>
      </c>
      <c r="J3139" s="2">
        <v>1368</v>
      </c>
      <c r="K3139" s="2">
        <v>14415</v>
      </c>
      <c r="L3139" s="2">
        <v>25</v>
      </c>
    </row>
    <row r="3140" spans="1:12">
      <c r="A3140" s="2">
        <v>2003</v>
      </c>
      <c r="B3140" s="2">
        <v>3</v>
      </c>
      <c r="C3140" s="2" t="s">
        <v>328</v>
      </c>
      <c r="D3140" s="2" t="s">
        <v>173</v>
      </c>
      <c r="E3140" s="2" t="s">
        <v>137</v>
      </c>
      <c r="F3140" s="2">
        <v>0</v>
      </c>
      <c r="G3140" s="2">
        <v>0</v>
      </c>
      <c r="H3140" s="2">
        <v>889876</v>
      </c>
      <c r="I3140" s="2">
        <v>197</v>
      </c>
      <c r="J3140" s="2">
        <v>889876</v>
      </c>
      <c r="K3140" s="2">
        <v>111419</v>
      </c>
      <c r="L3140" s="2">
        <v>208</v>
      </c>
    </row>
    <row r="3141" spans="1:12">
      <c r="A3141" s="2">
        <v>2003</v>
      </c>
      <c r="B3141" s="2">
        <v>3</v>
      </c>
      <c r="C3141" s="2" t="s">
        <v>328</v>
      </c>
      <c r="D3141" s="2" t="s">
        <v>181</v>
      </c>
      <c r="E3141" s="2" t="s">
        <v>120</v>
      </c>
      <c r="F3141" s="2">
        <v>0</v>
      </c>
      <c r="G3141" s="2">
        <v>0</v>
      </c>
      <c r="H3141" s="2">
        <v>1041263</v>
      </c>
      <c r="I3141" s="2">
        <v>214</v>
      </c>
      <c r="J3141" s="2">
        <v>1041263</v>
      </c>
      <c r="K3141" s="2">
        <v>119728</v>
      </c>
      <c r="L3141" s="2">
        <v>222</v>
      </c>
    </row>
    <row r="3142" spans="1:12">
      <c r="A3142" s="2">
        <v>2003</v>
      </c>
      <c r="B3142" s="2">
        <v>3</v>
      </c>
      <c r="C3142" s="2" t="s">
        <v>328</v>
      </c>
      <c r="D3142" s="2" t="s">
        <v>181</v>
      </c>
      <c r="E3142" s="2" t="s">
        <v>286</v>
      </c>
      <c r="F3142" s="2">
        <v>0</v>
      </c>
      <c r="G3142" s="2">
        <v>0</v>
      </c>
      <c r="H3142" s="2">
        <v>12747335</v>
      </c>
      <c r="I3142" s="2">
        <v>2220</v>
      </c>
      <c r="J3142" s="2">
        <v>12747335</v>
      </c>
      <c r="K3142" s="2">
        <v>1224562</v>
      </c>
      <c r="L3142" s="2">
        <v>2338</v>
      </c>
    </row>
    <row r="3143" spans="1:12">
      <c r="A3143" s="2">
        <v>2003</v>
      </c>
      <c r="B3143" s="2">
        <v>3</v>
      </c>
      <c r="C3143" s="2" t="s">
        <v>182</v>
      </c>
      <c r="D3143" s="2" t="s">
        <v>183</v>
      </c>
      <c r="E3143" s="2" t="s">
        <v>121</v>
      </c>
      <c r="F3143" s="2">
        <v>5718429</v>
      </c>
      <c r="G3143" s="2">
        <v>2576</v>
      </c>
      <c r="H3143" s="2">
        <v>1340242</v>
      </c>
      <c r="I3143" s="2">
        <v>348</v>
      </c>
      <c r="J3143" s="2">
        <v>7107149</v>
      </c>
      <c r="K3143" s="2">
        <v>2034583</v>
      </c>
      <c r="L3143" s="2">
        <v>3691</v>
      </c>
    </row>
    <row r="3144" spans="1:12">
      <c r="A3144" s="2">
        <v>2003</v>
      </c>
      <c r="B3144" s="2">
        <v>3</v>
      </c>
      <c r="C3144" s="2" t="s">
        <v>182</v>
      </c>
      <c r="D3144" s="2" t="s">
        <v>183</v>
      </c>
      <c r="E3144" s="2" t="s">
        <v>289</v>
      </c>
      <c r="F3144" s="2">
        <v>2147984</v>
      </c>
      <c r="G3144" s="2">
        <v>818</v>
      </c>
      <c r="H3144" s="2">
        <v>6601867</v>
      </c>
      <c r="I3144" s="2">
        <v>1357</v>
      </c>
      <c r="J3144" s="2">
        <v>8787943</v>
      </c>
      <c r="K3144" s="2">
        <v>1687722</v>
      </c>
      <c r="L3144" s="2">
        <v>2718</v>
      </c>
    </row>
    <row r="3145" spans="1:12">
      <c r="A3145" s="2">
        <v>2003</v>
      </c>
      <c r="B3145" s="2">
        <v>3</v>
      </c>
      <c r="C3145" s="2" t="s">
        <v>182</v>
      </c>
      <c r="D3145" s="2" t="s">
        <v>183</v>
      </c>
      <c r="E3145" s="2" t="s">
        <v>113</v>
      </c>
      <c r="F3145" s="2">
        <v>4017871</v>
      </c>
      <c r="G3145" s="2">
        <v>1433</v>
      </c>
      <c r="H3145" s="2">
        <v>908140</v>
      </c>
      <c r="I3145" s="2">
        <v>305</v>
      </c>
      <c r="J3145" s="2">
        <v>4926011</v>
      </c>
      <c r="K3145" s="2">
        <v>1264074</v>
      </c>
      <c r="L3145" s="2">
        <v>2206</v>
      </c>
    </row>
    <row r="3146" spans="1:12">
      <c r="A3146" s="2">
        <v>2003</v>
      </c>
      <c r="B3146" s="2">
        <v>3</v>
      </c>
      <c r="C3146" s="2" t="s">
        <v>182</v>
      </c>
      <c r="D3146" s="2" t="s">
        <v>184</v>
      </c>
      <c r="E3146" s="2" t="s">
        <v>123</v>
      </c>
      <c r="F3146" s="2">
        <v>0</v>
      </c>
      <c r="G3146" s="2">
        <v>0</v>
      </c>
      <c r="H3146" s="2">
        <v>32719</v>
      </c>
      <c r="I3146" s="2">
        <v>9</v>
      </c>
      <c r="J3146" s="2">
        <v>32719</v>
      </c>
      <c r="K3146" s="2">
        <v>5465</v>
      </c>
      <c r="L3146" s="2">
        <v>9</v>
      </c>
    </row>
    <row r="3147" spans="1:12">
      <c r="A3147" s="2">
        <v>2003</v>
      </c>
      <c r="B3147" s="2">
        <v>3</v>
      </c>
      <c r="C3147" s="2" t="s">
        <v>182</v>
      </c>
      <c r="D3147" s="2" t="s">
        <v>184</v>
      </c>
      <c r="E3147" s="2" t="s">
        <v>124</v>
      </c>
      <c r="F3147" s="2">
        <v>0</v>
      </c>
      <c r="G3147" s="2">
        <v>0</v>
      </c>
      <c r="H3147" s="2">
        <v>140203</v>
      </c>
      <c r="I3147" s="2">
        <v>21</v>
      </c>
      <c r="J3147" s="2">
        <v>140203</v>
      </c>
      <c r="K3147" s="2">
        <v>12160</v>
      </c>
      <c r="L3147" s="2">
        <v>21</v>
      </c>
    </row>
    <row r="3148" spans="1:12">
      <c r="A3148" s="2">
        <v>2003</v>
      </c>
      <c r="B3148" s="2">
        <v>3</v>
      </c>
      <c r="C3148" s="2" t="s">
        <v>182</v>
      </c>
      <c r="D3148" s="2" t="s">
        <v>184</v>
      </c>
      <c r="E3148" s="2" t="s">
        <v>125</v>
      </c>
      <c r="F3148" s="2">
        <v>30508</v>
      </c>
      <c r="G3148" s="2">
        <v>21</v>
      </c>
      <c r="H3148" s="2">
        <v>321549</v>
      </c>
      <c r="I3148" s="2">
        <v>104</v>
      </c>
      <c r="J3148" s="2">
        <v>352057</v>
      </c>
      <c r="K3148" s="2">
        <v>73151</v>
      </c>
      <c r="L3148" s="2">
        <v>139</v>
      </c>
    </row>
    <row r="3149" spans="1:12">
      <c r="A3149" s="2">
        <v>2003</v>
      </c>
      <c r="B3149" s="2">
        <v>3</v>
      </c>
      <c r="C3149" s="2" t="s">
        <v>190</v>
      </c>
      <c r="D3149" s="2" t="s">
        <v>191</v>
      </c>
      <c r="E3149" s="2" t="s">
        <v>126</v>
      </c>
      <c r="F3149" s="2">
        <v>0</v>
      </c>
      <c r="G3149" s="2">
        <v>0</v>
      </c>
      <c r="H3149" s="2">
        <v>89048</v>
      </c>
      <c r="I3149" s="2">
        <v>10</v>
      </c>
      <c r="J3149" s="2">
        <v>89048</v>
      </c>
      <c r="K3149" s="2">
        <v>5290</v>
      </c>
      <c r="L3149" s="2">
        <v>11</v>
      </c>
    </row>
    <row r="3150" spans="1:12">
      <c r="A3150" s="2">
        <v>2003</v>
      </c>
      <c r="B3150" s="2">
        <v>3</v>
      </c>
      <c r="C3150" s="2" t="s">
        <v>190</v>
      </c>
      <c r="D3150" s="2" t="s">
        <v>191</v>
      </c>
      <c r="E3150" s="2" t="s">
        <v>127</v>
      </c>
      <c r="F3150" s="2">
        <v>0</v>
      </c>
      <c r="G3150" s="2">
        <v>0</v>
      </c>
      <c r="H3150" s="2">
        <v>7830708</v>
      </c>
      <c r="I3150" s="2">
        <v>900</v>
      </c>
      <c r="J3150" s="2">
        <v>7830708</v>
      </c>
      <c r="K3150" s="2">
        <v>439416</v>
      </c>
      <c r="L3150" s="2">
        <v>937</v>
      </c>
    </row>
    <row r="3151" spans="1:12">
      <c r="A3151" s="2">
        <v>2003</v>
      </c>
      <c r="B3151" s="2">
        <v>3</v>
      </c>
      <c r="C3151" s="2" t="s">
        <v>190</v>
      </c>
      <c r="D3151" s="2" t="s">
        <v>186</v>
      </c>
      <c r="E3151" s="2" t="s">
        <v>126</v>
      </c>
      <c r="F3151" s="2">
        <v>5642</v>
      </c>
      <c r="G3151" s="2">
        <v>7</v>
      </c>
      <c r="H3151" s="2">
        <v>9530373</v>
      </c>
      <c r="I3151" s="2">
        <v>582</v>
      </c>
      <c r="J3151" s="2">
        <v>9536015</v>
      </c>
      <c r="K3151" s="2">
        <v>377419</v>
      </c>
      <c r="L3151" s="2">
        <v>736</v>
      </c>
    </row>
    <row r="3152" spans="1:12">
      <c r="A3152" s="2">
        <v>2003</v>
      </c>
      <c r="B3152" s="2">
        <v>3</v>
      </c>
      <c r="C3152" s="2" t="s">
        <v>190</v>
      </c>
      <c r="D3152" s="2" t="s">
        <v>186</v>
      </c>
      <c r="E3152" s="2" t="s">
        <v>128</v>
      </c>
      <c r="F3152" s="2">
        <v>0</v>
      </c>
      <c r="G3152" s="2">
        <v>0</v>
      </c>
      <c r="H3152" s="2">
        <v>93038735</v>
      </c>
      <c r="I3152" s="2">
        <v>3727</v>
      </c>
      <c r="J3152" s="2">
        <v>93038735</v>
      </c>
      <c r="K3152" s="2">
        <v>2152067</v>
      </c>
      <c r="L3152" s="2">
        <v>4031</v>
      </c>
    </row>
    <row r="3153" spans="1:12">
      <c r="A3153" s="2">
        <v>2003</v>
      </c>
      <c r="B3153" s="2">
        <v>3</v>
      </c>
      <c r="C3153" s="2" t="s">
        <v>187</v>
      </c>
      <c r="D3153" s="2" t="s">
        <v>195</v>
      </c>
      <c r="E3153" s="2" t="s">
        <v>129</v>
      </c>
      <c r="F3153" s="2">
        <v>0</v>
      </c>
      <c r="G3153" s="2">
        <v>0</v>
      </c>
      <c r="H3153" s="2">
        <v>202456</v>
      </c>
      <c r="I3153" s="2">
        <v>65</v>
      </c>
      <c r="J3153" s="2">
        <v>202456</v>
      </c>
      <c r="K3153" s="2">
        <v>39337</v>
      </c>
      <c r="L3153" s="2">
        <v>80</v>
      </c>
    </row>
    <row r="3154" spans="1:12">
      <c r="A3154" s="2">
        <v>2003</v>
      </c>
      <c r="B3154" s="2">
        <v>3</v>
      </c>
      <c r="C3154" s="2" t="s">
        <v>187</v>
      </c>
      <c r="D3154" s="2" t="s">
        <v>196</v>
      </c>
      <c r="E3154" s="2" t="s">
        <v>130</v>
      </c>
      <c r="F3154" s="2">
        <v>0</v>
      </c>
      <c r="G3154" s="2">
        <v>0</v>
      </c>
      <c r="H3154" s="2">
        <v>1758115</v>
      </c>
      <c r="I3154" s="2">
        <v>513</v>
      </c>
      <c r="J3154" s="2">
        <v>1758115</v>
      </c>
      <c r="K3154" s="2">
        <v>312971</v>
      </c>
      <c r="L3154" s="2">
        <v>589</v>
      </c>
    </row>
    <row r="3155" spans="1:12">
      <c r="A3155" s="2">
        <v>2003</v>
      </c>
      <c r="B3155" s="2">
        <v>3</v>
      </c>
      <c r="C3155" s="2" t="s">
        <v>197</v>
      </c>
      <c r="D3155" s="2" t="s">
        <v>11</v>
      </c>
      <c r="E3155" s="2" t="s">
        <v>131</v>
      </c>
      <c r="F3155" s="2">
        <v>0</v>
      </c>
      <c r="G3155" s="2">
        <v>0</v>
      </c>
      <c r="H3155" s="2">
        <v>3115103</v>
      </c>
      <c r="I3155" s="2">
        <v>518</v>
      </c>
      <c r="J3155" s="2">
        <v>3115103</v>
      </c>
      <c r="K3155" s="2">
        <v>368985</v>
      </c>
      <c r="L3155" s="2">
        <v>658</v>
      </c>
    </row>
    <row r="3156" spans="1:12">
      <c r="A3156" s="2">
        <v>2003</v>
      </c>
      <c r="B3156" s="2">
        <v>3</v>
      </c>
      <c r="C3156" s="2" t="s">
        <v>197</v>
      </c>
      <c r="D3156" s="2" t="s">
        <v>268</v>
      </c>
      <c r="E3156" s="2" t="s">
        <v>288</v>
      </c>
      <c r="F3156" s="2">
        <v>2224576</v>
      </c>
      <c r="G3156" s="2">
        <v>282</v>
      </c>
      <c r="H3156" s="2">
        <v>2019349</v>
      </c>
      <c r="I3156" s="2">
        <v>496</v>
      </c>
      <c r="J3156" s="2">
        <v>4243925</v>
      </c>
      <c r="K3156" s="2">
        <v>469247</v>
      </c>
      <c r="L3156" s="2">
        <v>942</v>
      </c>
    </row>
    <row r="3157" spans="1:12">
      <c r="A3157" s="2">
        <v>2003</v>
      </c>
      <c r="B3157" s="2">
        <v>3</v>
      </c>
      <c r="C3157" s="2" t="s">
        <v>197</v>
      </c>
      <c r="D3157" s="2" t="s">
        <v>268</v>
      </c>
      <c r="E3157" s="2" t="s">
        <v>128</v>
      </c>
      <c r="F3157" s="2">
        <v>0</v>
      </c>
      <c r="G3157" s="2">
        <v>0</v>
      </c>
      <c r="H3157" s="2">
        <v>3142379</v>
      </c>
      <c r="I3157" s="2">
        <v>735</v>
      </c>
      <c r="J3157" s="2">
        <v>3142379</v>
      </c>
      <c r="K3157" s="2">
        <v>377278</v>
      </c>
      <c r="L3157" s="2">
        <v>784</v>
      </c>
    </row>
    <row r="3158" spans="1:12">
      <c r="A3158" s="2">
        <v>2003</v>
      </c>
      <c r="B3158" s="2">
        <v>3</v>
      </c>
      <c r="C3158" s="2" t="s">
        <v>197</v>
      </c>
      <c r="D3158" s="2" t="s">
        <v>269</v>
      </c>
      <c r="E3158" s="2" t="s">
        <v>132</v>
      </c>
      <c r="F3158" s="2">
        <v>0</v>
      </c>
      <c r="G3158" s="2">
        <v>0</v>
      </c>
      <c r="H3158" s="2">
        <v>0</v>
      </c>
      <c r="I3158" s="2">
        <v>13</v>
      </c>
      <c r="J3158" s="2">
        <v>0</v>
      </c>
      <c r="K3158" s="2">
        <v>10304</v>
      </c>
      <c r="L3158" s="2">
        <v>23</v>
      </c>
    </row>
    <row r="3159" spans="1:12">
      <c r="A3159" s="2">
        <v>2003</v>
      </c>
      <c r="B3159" s="2">
        <v>3</v>
      </c>
      <c r="C3159" s="2" t="s">
        <v>197</v>
      </c>
      <c r="D3159" s="2" t="s">
        <v>109</v>
      </c>
      <c r="E3159" s="2" t="s">
        <v>132</v>
      </c>
      <c r="F3159" s="2">
        <v>1458684</v>
      </c>
      <c r="G3159" s="2">
        <v>210</v>
      </c>
      <c r="H3159" s="2">
        <v>5270733</v>
      </c>
      <c r="I3159" s="2">
        <v>1122</v>
      </c>
      <c r="J3159" s="2">
        <v>6729417</v>
      </c>
      <c r="K3159" s="2">
        <v>758432</v>
      </c>
      <c r="L3159" s="2">
        <v>1461</v>
      </c>
    </row>
    <row r="3160" spans="1:12">
      <c r="A3160" s="2">
        <v>2003</v>
      </c>
      <c r="B3160" s="2">
        <v>3</v>
      </c>
      <c r="C3160" s="2" t="s">
        <v>197</v>
      </c>
      <c r="D3160" s="2" t="s">
        <v>110</v>
      </c>
      <c r="E3160" s="2" t="s">
        <v>288</v>
      </c>
      <c r="F3160" s="2">
        <v>5322329</v>
      </c>
      <c r="G3160" s="2">
        <v>817</v>
      </c>
      <c r="H3160" s="2">
        <v>102768</v>
      </c>
      <c r="I3160" s="2">
        <v>20</v>
      </c>
      <c r="J3160" s="2">
        <v>5425097</v>
      </c>
      <c r="K3160" s="2">
        <v>583679</v>
      </c>
      <c r="L3160" s="2">
        <v>1082</v>
      </c>
    </row>
    <row r="3161" spans="1:12">
      <c r="A3161" s="2">
        <v>2003</v>
      </c>
      <c r="B3161" s="2">
        <v>3</v>
      </c>
      <c r="C3161" s="2" t="s">
        <v>197</v>
      </c>
      <c r="D3161" s="2" t="s">
        <v>110</v>
      </c>
      <c r="E3161" s="2" t="s">
        <v>133</v>
      </c>
      <c r="F3161" s="2">
        <v>4986327</v>
      </c>
      <c r="G3161" s="2">
        <v>1190</v>
      </c>
      <c r="H3161" s="2">
        <v>0</v>
      </c>
      <c r="I3161" s="2">
        <v>0</v>
      </c>
      <c r="J3161" s="2">
        <v>4986327</v>
      </c>
      <c r="K3161" s="2">
        <v>816662</v>
      </c>
      <c r="L3161" s="2">
        <v>1565</v>
      </c>
    </row>
    <row r="3162" spans="1:12">
      <c r="A3162" s="2">
        <v>2003</v>
      </c>
      <c r="B3162" s="2">
        <v>4</v>
      </c>
      <c r="C3162" s="2" t="s">
        <v>277</v>
      </c>
      <c r="D3162" s="2" t="s">
        <v>278</v>
      </c>
      <c r="E3162" s="2" t="s">
        <v>113</v>
      </c>
      <c r="F3162" s="2">
        <v>12740540</v>
      </c>
      <c r="G3162" s="2">
        <v>5783</v>
      </c>
      <c r="H3162" s="2">
        <v>9291990</v>
      </c>
      <c r="I3162" s="2">
        <v>3458</v>
      </c>
      <c r="J3162" s="2">
        <v>22333124</v>
      </c>
      <c r="K3162" s="2">
        <v>6803106</v>
      </c>
      <c r="L3162" s="2">
        <v>11626</v>
      </c>
    </row>
    <row r="3163" spans="1:12">
      <c r="A3163" s="2">
        <v>2003</v>
      </c>
      <c r="B3163" s="2">
        <v>4</v>
      </c>
      <c r="C3163" s="2" t="s">
        <v>277</v>
      </c>
      <c r="D3163" s="2" t="s">
        <v>278</v>
      </c>
      <c r="E3163" s="2" t="s">
        <v>114</v>
      </c>
      <c r="F3163" s="2">
        <v>134730</v>
      </c>
      <c r="G3163" s="2">
        <v>89</v>
      </c>
      <c r="H3163" s="2">
        <v>475207</v>
      </c>
      <c r="I3163" s="2">
        <v>281</v>
      </c>
      <c r="J3163" s="2">
        <v>675864</v>
      </c>
      <c r="K3163" s="2">
        <v>271427</v>
      </c>
      <c r="L3163" s="2">
        <v>478</v>
      </c>
    </row>
    <row r="3164" spans="1:12">
      <c r="A3164" s="2">
        <v>2003</v>
      </c>
      <c r="B3164" s="2">
        <v>4</v>
      </c>
      <c r="C3164" s="2" t="s">
        <v>277</v>
      </c>
      <c r="D3164" s="2" t="s">
        <v>278</v>
      </c>
      <c r="E3164" s="2" t="s">
        <v>115</v>
      </c>
      <c r="F3164" s="2">
        <v>5229178</v>
      </c>
      <c r="G3164" s="2">
        <v>2350</v>
      </c>
      <c r="H3164" s="2">
        <v>2647586</v>
      </c>
      <c r="I3164" s="2">
        <v>1081</v>
      </c>
      <c r="J3164" s="2">
        <v>8132947</v>
      </c>
      <c r="K3164" s="2">
        <v>2592637</v>
      </c>
      <c r="L3164" s="2">
        <v>4610</v>
      </c>
    </row>
    <row r="3165" spans="1:12">
      <c r="A3165" s="2">
        <v>2003</v>
      </c>
      <c r="B3165" s="2">
        <v>4</v>
      </c>
      <c r="C3165" s="2" t="s">
        <v>277</v>
      </c>
      <c r="D3165" s="2" t="s">
        <v>278</v>
      </c>
      <c r="E3165" s="2" t="s">
        <v>325</v>
      </c>
      <c r="F3165" s="2">
        <v>13667414</v>
      </c>
      <c r="G3165" s="2">
        <v>4832</v>
      </c>
      <c r="H3165" s="2">
        <v>11190675</v>
      </c>
      <c r="I3165" s="2">
        <v>3201</v>
      </c>
      <c r="J3165" s="2">
        <v>25130444</v>
      </c>
      <c r="K3165" s="2">
        <v>6066523</v>
      </c>
      <c r="L3165" s="2">
        <v>10424</v>
      </c>
    </row>
    <row r="3166" spans="1:12">
      <c r="A3166" s="2">
        <v>2003</v>
      </c>
      <c r="B3166" s="2">
        <v>4</v>
      </c>
      <c r="C3166" s="2" t="s">
        <v>277</v>
      </c>
      <c r="D3166" s="2" t="s">
        <v>279</v>
      </c>
      <c r="E3166" s="2" t="s">
        <v>116</v>
      </c>
      <c r="F3166" s="2">
        <v>783353</v>
      </c>
      <c r="G3166" s="2">
        <v>179</v>
      </c>
      <c r="H3166" s="2">
        <v>233127</v>
      </c>
      <c r="I3166" s="2">
        <v>139</v>
      </c>
      <c r="J3166" s="2">
        <v>1016480</v>
      </c>
      <c r="K3166" s="2">
        <v>208261</v>
      </c>
      <c r="L3166" s="2">
        <v>396</v>
      </c>
    </row>
    <row r="3167" spans="1:12">
      <c r="A3167" s="2">
        <v>2003</v>
      </c>
      <c r="B3167" s="2">
        <v>4</v>
      </c>
      <c r="C3167" s="2" t="s">
        <v>277</v>
      </c>
      <c r="D3167" s="2" t="s">
        <v>279</v>
      </c>
      <c r="E3167" s="2" t="s">
        <v>117</v>
      </c>
      <c r="F3167" s="2">
        <v>3286864</v>
      </c>
      <c r="G3167" s="2">
        <v>910</v>
      </c>
      <c r="H3167" s="2">
        <v>2235879</v>
      </c>
      <c r="I3167" s="2">
        <v>919</v>
      </c>
      <c r="J3167" s="2">
        <v>5616424</v>
      </c>
      <c r="K3167" s="2">
        <v>1547901</v>
      </c>
      <c r="L3167" s="2">
        <v>2507</v>
      </c>
    </row>
    <row r="3168" spans="1:12">
      <c r="A3168" s="2">
        <v>2003</v>
      </c>
      <c r="B3168" s="2">
        <v>4</v>
      </c>
      <c r="C3168" s="2" t="s">
        <v>277</v>
      </c>
      <c r="D3168" s="2" t="s">
        <v>279</v>
      </c>
      <c r="E3168" s="2" t="s">
        <v>112</v>
      </c>
      <c r="F3168" s="2">
        <v>10920092</v>
      </c>
      <c r="G3168" s="2">
        <v>3247</v>
      </c>
      <c r="H3168" s="2">
        <v>2552895</v>
      </c>
      <c r="I3168" s="2">
        <v>1253</v>
      </c>
      <c r="J3168" s="2">
        <v>13496425</v>
      </c>
      <c r="K3168" s="2">
        <v>3268320</v>
      </c>
      <c r="L3168" s="2">
        <v>5762</v>
      </c>
    </row>
    <row r="3169" spans="1:12">
      <c r="A3169" s="2">
        <v>2003</v>
      </c>
      <c r="B3169" s="2">
        <v>4</v>
      </c>
      <c r="C3169" s="2" t="s">
        <v>277</v>
      </c>
      <c r="D3169" s="2" t="s">
        <v>279</v>
      </c>
      <c r="E3169" s="2" t="s">
        <v>325</v>
      </c>
      <c r="F3169" s="2">
        <v>9231826</v>
      </c>
      <c r="G3169" s="2">
        <v>3347</v>
      </c>
      <c r="H3169" s="2">
        <v>1318675</v>
      </c>
      <c r="I3169" s="2">
        <v>357</v>
      </c>
      <c r="J3169" s="2">
        <v>10550501</v>
      </c>
      <c r="K3169" s="2">
        <v>2440976</v>
      </c>
      <c r="L3169" s="2">
        <v>4497</v>
      </c>
    </row>
    <row r="3170" spans="1:12">
      <c r="A3170" s="2">
        <v>2003</v>
      </c>
      <c r="B3170" s="2">
        <v>4</v>
      </c>
      <c r="C3170" s="2" t="s">
        <v>277</v>
      </c>
      <c r="D3170" s="2" t="s">
        <v>280</v>
      </c>
      <c r="E3170" s="2" t="s">
        <v>112</v>
      </c>
      <c r="F3170" s="2">
        <v>61673</v>
      </c>
      <c r="G3170" s="2">
        <v>85</v>
      </c>
      <c r="H3170" s="2">
        <v>276549</v>
      </c>
      <c r="I3170" s="2">
        <v>339</v>
      </c>
      <c r="J3170" s="2">
        <v>356826</v>
      </c>
      <c r="K3170" s="2">
        <v>494447</v>
      </c>
      <c r="L3170" s="2">
        <v>985</v>
      </c>
    </row>
    <row r="3171" spans="1:12">
      <c r="A3171" s="2">
        <v>2003</v>
      </c>
      <c r="B3171" s="2">
        <v>4</v>
      </c>
      <c r="C3171" s="2" t="s">
        <v>277</v>
      </c>
      <c r="D3171" s="2" t="s">
        <v>281</v>
      </c>
      <c r="E3171" s="2" t="s">
        <v>287</v>
      </c>
      <c r="F3171" s="2">
        <v>3704409</v>
      </c>
      <c r="G3171" s="2">
        <v>1981</v>
      </c>
      <c r="H3171" s="2">
        <v>1240451</v>
      </c>
      <c r="I3171" s="2">
        <v>546</v>
      </c>
      <c r="J3171" s="2">
        <v>4957003</v>
      </c>
      <c r="K3171" s="2">
        <v>1928899</v>
      </c>
      <c r="L3171" s="2">
        <v>3258</v>
      </c>
    </row>
    <row r="3172" spans="1:12">
      <c r="A3172" s="2">
        <v>2003</v>
      </c>
      <c r="B3172" s="2">
        <v>4</v>
      </c>
      <c r="C3172" s="2" t="s">
        <v>277</v>
      </c>
      <c r="D3172" s="2" t="s">
        <v>281</v>
      </c>
      <c r="E3172" s="2" t="s">
        <v>114</v>
      </c>
      <c r="F3172" s="2">
        <v>0</v>
      </c>
      <c r="G3172" s="2">
        <v>0</v>
      </c>
      <c r="H3172" s="2">
        <v>0</v>
      </c>
      <c r="I3172" s="2">
        <v>0</v>
      </c>
      <c r="J3172" s="2">
        <v>0</v>
      </c>
      <c r="K3172" s="2">
        <v>2101</v>
      </c>
      <c r="L3172" s="2">
        <v>4</v>
      </c>
    </row>
    <row r="3173" spans="1:12">
      <c r="A3173" s="2">
        <v>2003</v>
      </c>
      <c r="B3173" s="2">
        <v>4</v>
      </c>
      <c r="C3173" s="2" t="s">
        <v>328</v>
      </c>
      <c r="D3173" s="2" t="s">
        <v>173</v>
      </c>
      <c r="E3173" s="2" t="s">
        <v>119</v>
      </c>
      <c r="F3173" s="2">
        <v>0</v>
      </c>
      <c r="G3173" s="2">
        <v>5</v>
      </c>
      <c r="H3173" s="2">
        <v>2154</v>
      </c>
      <c r="I3173" s="2">
        <v>4</v>
      </c>
      <c r="J3173" s="2">
        <v>2154</v>
      </c>
      <c r="K3173" s="2">
        <v>6809</v>
      </c>
      <c r="L3173" s="2">
        <v>15</v>
      </c>
    </row>
    <row r="3174" spans="1:12">
      <c r="A3174" s="2">
        <v>2003</v>
      </c>
      <c r="B3174" s="2">
        <v>4</v>
      </c>
      <c r="C3174" s="2" t="s">
        <v>328</v>
      </c>
      <c r="D3174" s="2" t="s">
        <v>173</v>
      </c>
      <c r="E3174" s="2" t="s">
        <v>137</v>
      </c>
      <c r="F3174" s="2">
        <v>0</v>
      </c>
      <c r="G3174" s="2">
        <v>0</v>
      </c>
      <c r="H3174" s="2">
        <v>936372</v>
      </c>
      <c r="I3174" s="2">
        <v>189</v>
      </c>
      <c r="J3174" s="2">
        <v>936372</v>
      </c>
      <c r="K3174" s="2">
        <v>101864</v>
      </c>
      <c r="L3174" s="2">
        <v>199</v>
      </c>
    </row>
    <row r="3175" spans="1:12">
      <c r="A3175" s="2">
        <v>2003</v>
      </c>
      <c r="B3175" s="2">
        <v>4</v>
      </c>
      <c r="C3175" s="2" t="s">
        <v>328</v>
      </c>
      <c r="D3175" s="2" t="s">
        <v>181</v>
      </c>
      <c r="E3175" s="2" t="s">
        <v>120</v>
      </c>
      <c r="F3175" s="2">
        <v>0</v>
      </c>
      <c r="G3175" s="2">
        <v>0</v>
      </c>
      <c r="H3175" s="2">
        <v>1045758</v>
      </c>
      <c r="I3175" s="2">
        <v>213</v>
      </c>
      <c r="J3175" s="2">
        <v>1045758</v>
      </c>
      <c r="K3175" s="2">
        <v>112147</v>
      </c>
      <c r="L3175" s="2">
        <v>221</v>
      </c>
    </row>
    <row r="3176" spans="1:12">
      <c r="A3176" s="2">
        <v>2003</v>
      </c>
      <c r="B3176" s="2">
        <v>4</v>
      </c>
      <c r="C3176" s="2" t="s">
        <v>328</v>
      </c>
      <c r="D3176" s="2" t="s">
        <v>181</v>
      </c>
      <c r="E3176" s="2" t="s">
        <v>286</v>
      </c>
      <c r="F3176" s="2">
        <v>0</v>
      </c>
      <c r="G3176" s="2">
        <v>0</v>
      </c>
      <c r="H3176" s="2">
        <v>12163442</v>
      </c>
      <c r="I3176" s="2">
        <v>2223</v>
      </c>
      <c r="J3176" s="2">
        <v>12163442</v>
      </c>
      <c r="K3176" s="2">
        <v>1298486</v>
      </c>
      <c r="L3176" s="2">
        <v>2338</v>
      </c>
    </row>
    <row r="3177" spans="1:12">
      <c r="A3177" s="2">
        <v>2003</v>
      </c>
      <c r="B3177" s="2">
        <v>4</v>
      </c>
      <c r="C3177" s="2" t="s">
        <v>182</v>
      </c>
      <c r="D3177" s="2" t="s">
        <v>183</v>
      </c>
      <c r="E3177" s="2" t="s">
        <v>121</v>
      </c>
      <c r="F3177" s="2">
        <v>6480208</v>
      </c>
      <c r="G3177" s="2">
        <v>2611</v>
      </c>
      <c r="H3177" s="2">
        <v>1261260</v>
      </c>
      <c r="I3177" s="2">
        <v>279</v>
      </c>
      <c r="J3177" s="2">
        <v>7796109</v>
      </c>
      <c r="K3177" s="2">
        <v>1990030</v>
      </c>
      <c r="L3177" s="2">
        <v>3636</v>
      </c>
    </row>
    <row r="3178" spans="1:12">
      <c r="A3178" s="2">
        <v>2003</v>
      </c>
      <c r="B3178" s="2">
        <v>4</v>
      </c>
      <c r="C3178" s="2" t="s">
        <v>182</v>
      </c>
      <c r="D3178" s="2" t="s">
        <v>183</v>
      </c>
      <c r="E3178" s="2" t="s">
        <v>289</v>
      </c>
      <c r="F3178" s="2">
        <v>2281153</v>
      </c>
      <c r="G3178" s="2">
        <v>861</v>
      </c>
      <c r="H3178" s="2">
        <v>6896270</v>
      </c>
      <c r="I3178" s="2">
        <v>1371</v>
      </c>
      <c r="J3178" s="2">
        <v>9208620</v>
      </c>
      <c r="K3178" s="2">
        <v>1722695</v>
      </c>
      <c r="L3178" s="2">
        <v>2794</v>
      </c>
    </row>
    <row r="3179" spans="1:12">
      <c r="A3179" s="2">
        <v>2003</v>
      </c>
      <c r="B3179" s="2">
        <v>4</v>
      </c>
      <c r="C3179" s="2" t="s">
        <v>182</v>
      </c>
      <c r="D3179" s="2" t="s">
        <v>183</v>
      </c>
      <c r="E3179" s="2" t="s">
        <v>113</v>
      </c>
      <c r="F3179" s="2">
        <v>4413868</v>
      </c>
      <c r="G3179" s="2">
        <v>1459</v>
      </c>
      <c r="H3179" s="2">
        <v>880834</v>
      </c>
      <c r="I3179" s="2">
        <v>257</v>
      </c>
      <c r="J3179" s="2">
        <v>5303167</v>
      </c>
      <c r="K3179" s="2">
        <v>1300543</v>
      </c>
      <c r="L3179" s="2">
        <v>2182</v>
      </c>
    </row>
    <row r="3180" spans="1:12">
      <c r="A3180" s="2">
        <v>2003</v>
      </c>
      <c r="B3180" s="2">
        <v>4</v>
      </c>
      <c r="C3180" s="2" t="s">
        <v>182</v>
      </c>
      <c r="D3180" s="2" t="s">
        <v>184</v>
      </c>
      <c r="E3180" s="2" t="s">
        <v>123</v>
      </c>
      <c r="F3180" s="2">
        <v>0</v>
      </c>
      <c r="G3180" s="2">
        <v>0</v>
      </c>
      <c r="H3180" s="2">
        <v>33149</v>
      </c>
      <c r="I3180" s="2">
        <v>7</v>
      </c>
      <c r="J3180" s="2">
        <v>33149</v>
      </c>
      <c r="K3180" s="2">
        <v>4004</v>
      </c>
      <c r="L3180" s="2">
        <v>7</v>
      </c>
    </row>
    <row r="3181" spans="1:12">
      <c r="A3181" s="2">
        <v>2003</v>
      </c>
      <c r="B3181" s="2">
        <v>4</v>
      </c>
      <c r="C3181" s="2" t="s">
        <v>182</v>
      </c>
      <c r="D3181" s="2" t="s">
        <v>184</v>
      </c>
      <c r="E3181" s="2" t="s">
        <v>124</v>
      </c>
      <c r="F3181" s="2">
        <v>0</v>
      </c>
      <c r="G3181" s="2">
        <v>0</v>
      </c>
      <c r="H3181" s="2">
        <v>143473</v>
      </c>
      <c r="I3181" s="2">
        <v>20</v>
      </c>
      <c r="J3181" s="2">
        <v>143473</v>
      </c>
      <c r="K3181" s="2">
        <v>11802</v>
      </c>
      <c r="L3181" s="2">
        <v>20</v>
      </c>
    </row>
    <row r="3182" spans="1:12">
      <c r="A3182" s="2">
        <v>2003</v>
      </c>
      <c r="B3182" s="2">
        <v>4</v>
      </c>
      <c r="C3182" s="2" t="s">
        <v>182</v>
      </c>
      <c r="D3182" s="2" t="s">
        <v>184</v>
      </c>
      <c r="E3182" s="2" t="s">
        <v>125</v>
      </c>
      <c r="F3182" s="2">
        <v>107234</v>
      </c>
      <c r="G3182" s="2">
        <v>30</v>
      </c>
      <c r="H3182" s="2">
        <v>312538</v>
      </c>
      <c r="I3182" s="2">
        <v>114</v>
      </c>
      <c r="J3182" s="2">
        <v>419772</v>
      </c>
      <c r="K3182" s="2">
        <v>105954</v>
      </c>
      <c r="L3182" s="2">
        <v>159</v>
      </c>
    </row>
    <row r="3183" spans="1:12">
      <c r="A3183" s="2">
        <v>2003</v>
      </c>
      <c r="B3183" s="2">
        <v>4</v>
      </c>
      <c r="C3183" s="2" t="s">
        <v>190</v>
      </c>
      <c r="D3183" s="2" t="s">
        <v>191</v>
      </c>
      <c r="E3183" s="2" t="s">
        <v>126</v>
      </c>
      <c r="F3183" s="2">
        <v>0</v>
      </c>
      <c r="G3183" s="2">
        <v>0</v>
      </c>
      <c r="H3183" s="2">
        <v>107715</v>
      </c>
      <c r="I3183" s="2">
        <v>13</v>
      </c>
      <c r="J3183" s="2">
        <v>107715</v>
      </c>
      <c r="K3183" s="2">
        <v>5559</v>
      </c>
      <c r="L3183" s="2">
        <v>14</v>
      </c>
    </row>
    <row r="3184" spans="1:12">
      <c r="A3184" s="2">
        <v>2003</v>
      </c>
      <c r="B3184" s="2">
        <v>4</v>
      </c>
      <c r="C3184" s="2" t="s">
        <v>190</v>
      </c>
      <c r="D3184" s="2" t="s">
        <v>191</v>
      </c>
      <c r="E3184" s="2" t="s">
        <v>127</v>
      </c>
      <c r="F3184" s="2">
        <v>0</v>
      </c>
      <c r="G3184" s="2">
        <v>0</v>
      </c>
      <c r="H3184" s="2">
        <v>7972346</v>
      </c>
      <c r="I3184" s="2">
        <v>864</v>
      </c>
      <c r="J3184" s="2">
        <v>7972346</v>
      </c>
      <c r="K3184" s="2">
        <v>424603</v>
      </c>
      <c r="L3184" s="2">
        <v>903</v>
      </c>
    </row>
    <row r="3185" spans="1:12">
      <c r="A3185" s="2">
        <v>2003</v>
      </c>
      <c r="B3185" s="2">
        <v>4</v>
      </c>
      <c r="C3185" s="2" t="s">
        <v>190</v>
      </c>
      <c r="D3185" s="2" t="s">
        <v>186</v>
      </c>
      <c r="E3185" s="2" t="s">
        <v>126</v>
      </c>
      <c r="F3185" s="2">
        <v>26284</v>
      </c>
      <c r="G3185" s="2">
        <v>8</v>
      </c>
      <c r="H3185" s="2">
        <v>10084552</v>
      </c>
      <c r="I3185" s="2">
        <v>583</v>
      </c>
      <c r="J3185" s="2">
        <v>10110836</v>
      </c>
      <c r="K3185" s="2">
        <v>377814</v>
      </c>
      <c r="L3185" s="2">
        <v>740</v>
      </c>
    </row>
    <row r="3186" spans="1:12">
      <c r="A3186" s="2">
        <v>2003</v>
      </c>
      <c r="B3186" s="2">
        <v>4</v>
      </c>
      <c r="C3186" s="2" t="s">
        <v>190</v>
      </c>
      <c r="D3186" s="2" t="s">
        <v>186</v>
      </c>
      <c r="E3186" s="2" t="s">
        <v>128</v>
      </c>
      <c r="F3186" s="2">
        <v>0</v>
      </c>
      <c r="G3186" s="2">
        <v>0</v>
      </c>
      <c r="H3186" s="2">
        <v>93998961</v>
      </c>
      <c r="I3186" s="2">
        <v>3795</v>
      </c>
      <c r="J3186" s="2">
        <v>93998961</v>
      </c>
      <c r="K3186" s="2">
        <v>2058637</v>
      </c>
      <c r="L3186" s="2">
        <v>4025</v>
      </c>
    </row>
    <row r="3187" spans="1:12">
      <c r="A3187" s="2">
        <v>2003</v>
      </c>
      <c r="B3187" s="2">
        <v>4</v>
      </c>
      <c r="C3187" s="2" t="s">
        <v>187</v>
      </c>
      <c r="D3187" s="2" t="s">
        <v>195</v>
      </c>
      <c r="E3187" s="2" t="s">
        <v>129</v>
      </c>
      <c r="F3187" s="2">
        <v>0</v>
      </c>
      <c r="G3187" s="2">
        <v>0</v>
      </c>
      <c r="H3187" s="2">
        <v>440524</v>
      </c>
      <c r="I3187" s="2">
        <v>65</v>
      </c>
      <c r="J3187" s="2">
        <v>440524</v>
      </c>
      <c r="K3187" s="2">
        <v>49809</v>
      </c>
      <c r="L3187" s="2">
        <v>82</v>
      </c>
    </row>
    <row r="3188" spans="1:12">
      <c r="A3188" s="2">
        <v>2003</v>
      </c>
      <c r="B3188" s="2">
        <v>4</v>
      </c>
      <c r="C3188" s="2" t="s">
        <v>187</v>
      </c>
      <c r="D3188" s="2" t="s">
        <v>196</v>
      </c>
      <c r="E3188" s="2" t="s">
        <v>130</v>
      </c>
      <c r="F3188" s="2">
        <v>0</v>
      </c>
      <c r="G3188" s="2">
        <v>0</v>
      </c>
      <c r="H3188" s="2">
        <v>1571934</v>
      </c>
      <c r="I3188" s="2">
        <v>516</v>
      </c>
      <c r="J3188" s="2">
        <v>1571934</v>
      </c>
      <c r="K3188" s="2">
        <v>328346</v>
      </c>
      <c r="L3188" s="2">
        <v>596</v>
      </c>
    </row>
    <row r="3189" spans="1:12">
      <c r="A3189" s="2">
        <v>2003</v>
      </c>
      <c r="B3189" s="2">
        <v>4</v>
      </c>
      <c r="C3189" s="2" t="s">
        <v>197</v>
      </c>
      <c r="D3189" s="2" t="s">
        <v>11</v>
      </c>
      <c r="E3189" s="2" t="s">
        <v>131</v>
      </c>
      <c r="F3189" s="2">
        <v>0</v>
      </c>
      <c r="G3189" s="2">
        <v>0</v>
      </c>
      <c r="H3189" s="2">
        <v>3137603</v>
      </c>
      <c r="I3189" s="2">
        <v>515</v>
      </c>
      <c r="J3189" s="2">
        <v>3137603</v>
      </c>
      <c r="K3189" s="2">
        <v>374051</v>
      </c>
      <c r="L3189" s="2">
        <v>654</v>
      </c>
    </row>
    <row r="3190" spans="1:12">
      <c r="A3190" s="2">
        <v>2003</v>
      </c>
      <c r="B3190" s="2">
        <v>4</v>
      </c>
      <c r="C3190" s="2" t="s">
        <v>197</v>
      </c>
      <c r="D3190" s="2" t="s">
        <v>268</v>
      </c>
      <c r="E3190" s="2" t="s">
        <v>288</v>
      </c>
      <c r="F3190" s="2">
        <v>2227665</v>
      </c>
      <c r="G3190" s="2">
        <v>282</v>
      </c>
      <c r="H3190" s="2">
        <v>2125652</v>
      </c>
      <c r="I3190" s="2">
        <v>491</v>
      </c>
      <c r="J3190" s="2">
        <v>4353317</v>
      </c>
      <c r="K3190" s="2">
        <v>465004</v>
      </c>
      <c r="L3190" s="2">
        <v>930</v>
      </c>
    </row>
    <row r="3191" spans="1:12">
      <c r="A3191" s="2">
        <v>2003</v>
      </c>
      <c r="B3191" s="2">
        <v>4</v>
      </c>
      <c r="C3191" s="2" t="s">
        <v>197</v>
      </c>
      <c r="D3191" s="2" t="s">
        <v>268</v>
      </c>
      <c r="E3191" s="2" t="s">
        <v>128</v>
      </c>
      <c r="F3191" s="2">
        <v>0</v>
      </c>
      <c r="G3191" s="2">
        <v>0</v>
      </c>
      <c r="H3191" s="2">
        <v>3238387</v>
      </c>
      <c r="I3191" s="2">
        <v>741</v>
      </c>
      <c r="J3191" s="2">
        <v>3238387</v>
      </c>
      <c r="K3191" s="2">
        <v>363547</v>
      </c>
      <c r="L3191" s="2">
        <v>788</v>
      </c>
    </row>
    <row r="3192" spans="1:12">
      <c r="A3192" s="2">
        <v>2003</v>
      </c>
      <c r="B3192" s="2">
        <v>4</v>
      </c>
      <c r="C3192" s="2" t="s">
        <v>197</v>
      </c>
      <c r="D3192" s="2" t="s">
        <v>269</v>
      </c>
      <c r="E3192" s="2" t="s">
        <v>132</v>
      </c>
      <c r="F3192" s="2">
        <v>0</v>
      </c>
      <c r="G3192" s="2">
        <v>0</v>
      </c>
      <c r="H3192" s="2">
        <v>0</v>
      </c>
      <c r="I3192" s="2">
        <v>8</v>
      </c>
      <c r="J3192" s="2">
        <v>0</v>
      </c>
      <c r="K3192" s="2">
        <v>6289</v>
      </c>
      <c r="L3192" s="2">
        <v>15</v>
      </c>
    </row>
    <row r="3193" spans="1:12">
      <c r="A3193" s="2">
        <v>2003</v>
      </c>
      <c r="B3193" s="2">
        <v>4</v>
      </c>
      <c r="C3193" s="2" t="s">
        <v>197</v>
      </c>
      <c r="D3193" s="2" t="s">
        <v>109</v>
      </c>
      <c r="E3193" s="2" t="s">
        <v>132</v>
      </c>
      <c r="F3193" s="2">
        <v>1440679</v>
      </c>
      <c r="G3193" s="2">
        <v>229</v>
      </c>
      <c r="H3193" s="2">
        <v>4616225</v>
      </c>
      <c r="I3193" s="2">
        <v>1098</v>
      </c>
      <c r="J3193" s="2">
        <v>6090751</v>
      </c>
      <c r="K3193" s="2">
        <v>760915</v>
      </c>
      <c r="L3193" s="2">
        <v>1457</v>
      </c>
    </row>
    <row r="3194" spans="1:12">
      <c r="A3194" s="2">
        <v>2003</v>
      </c>
      <c r="B3194" s="2">
        <v>4</v>
      </c>
      <c r="C3194" s="2" t="s">
        <v>197</v>
      </c>
      <c r="D3194" s="2" t="s">
        <v>110</v>
      </c>
      <c r="E3194" s="2" t="s">
        <v>288</v>
      </c>
      <c r="F3194" s="2">
        <v>4886458</v>
      </c>
      <c r="G3194" s="2">
        <v>808</v>
      </c>
      <c r="H3194" s="2">
        <v>106331</v>
      </c>
      <c r="I3194" s="2">
        <v>21</v>
      </c>
      <c r="J3194" s="2">
        <v>4992789</v>
      </c>
      <c r="K3194" s="2">
        <v>567223</v>
      </c>
      <c r="L3194" s="2">
        <v>1080</v>
      </c>
    </row>
    <row r="3195" spans="1:12">
      <c r="A3195" s="2">
        <v>2003</v>
      </c>
      <c r="B3195" s="2">
        <v>4</v>
      </c>
      <c r="C3195" s="2" t="s">
        <v>197</v>
      </c>
      <c r="D3195" s="2" t="s">
        <v>110</v>
      </c>
      <c r="E3195" s="2" t="s">
        <v>133</v>
      </c>
      <c r="F3195" s="2">
        <v>5070888</v>
      </c>
      <c r="G3195" s="2">
        <v>1151</v>
      </c>
      <c r="H3195" s="2">
        <v>0</v>
      </c>
      <c r="I3195" s="2">
        <v>0</v>
      </c>
      <c r="J3195" s="2">
        <v>5070888</v>
      </c>
      <c r="K3195" s="2">
        <v>768161</v>
      </c>
      <c r="L3195" s="2">
        <v>1490</v>
      </c>
    </row>
    <row r="3196" spans="1:12">
      <c r="A3196" s="2">
        <v>2004</v>
      </c>
      <c r="B3196" s="2">
        <v>1</v>
      </c>
      <c r="C3196" s="2" t="s">
        <v>277</v>
      </c>
      <c r="D3196" s="2" t="s">
        <v>278</v>
      </c>
      <c r="E3196" s="2" t="s">
        <v>113</v>
      </c>
      <c r="F3196" s="2">
        <v>13549673</v>
      </c>
      <c r="G3196" s="2">
        <v>5867</v>
      </c>
      <c r="H3196" s="2">
        <v>9435278</v>
      </c>
      <c r="I3196" s="2">
        <v>3619</v>
      </c>
      <c r="J3196" s="2">
        <v>23442547</v>
      </c>
      <c r="K3196" s="2">
        <v>7235373</v>
      </c>
      <c r="L3196" s="2">
        <v>11949</v>
      </c>
    </row>
    <row r="3197" spans="1:12">
      <c r="A3197" s="2">
        <v>2004</v>
      </c>
      <c r="B3197" s="2">
        <v>1</v>
      </c>
      <c r="C3197" s="2" t="s">
        <v>277</v>
      </c>
      <c r="D3197" s="2" t="s">
        <v>278</v>
      </c>
      <c r="E3197" s="2" t="s">
        <v>114</v>
      </c>
      <c r="F3197" s="2">
        <v>179981</v>
      </c>
      <c r="G3197" s="2">
        <v>114</v>
      </c>
      <c r="H3197" s="2">
        <v>423304</v>
      </c>
      <c r="I3197" s="2">
        <v>281</v>
      </c>
      <c r="J3197" s="2">
        <v>667062</v>
      </c>
      <c r="K3197" s="2">
        <v>273034</v>
      </c>
      <c r="L3197" s="2">
        <v>499</v>
      </c>
    </row>
    <row r="3198" spans="1:12">
      <c r="A3198" s="2">
        <v>2004</v>
      </c>
      <c r="B3198" s="2">
        <v>1</v>
      </c>
      <c r="C3198" s="2" t="s">
        <v>277</v>
      </c>
      <c r="D3198" s="2" t="s">
        <v>278</v>
      </c>
      <c r="E3198" s="2" t="s">
        <v>115</v>
      </c>
      <c r="F3198" s="2">
        <v>5266152</v>
      </c>
      <c r="G3198" s="2">
        <v>2321</v>
      </c>
      <c r="H3198" s="2">
        <v>2699678</v>
      </c>
      <c r="I3198" s="2">
        <v>1080</v>
      </c>
      <c r="J3198" s="2">
        <v>8233843</v>
      </c>
      <c r="K3198" s="2">
        <v>2737603</v>
      </c>
      <c r="L3198" s="2">
        <v>4523</v>
      </c>
    </row>
    <row r="3199" spans="1:12">
      <c r="A3199" s="2">
        <v>2004</v>
      </c>
      <c r="B3199" s="2">
        <v>1</v>
      </c>
      <c r="C3199" s="2" t="s">
        <v>277</v>
      </c>
      <c r="D3199" s="2" t="s">
        <v>278</v>
      </c>
      <c r="E3199" s="2" t="s">
        <v>325</v>
      </c>
      <c r="F3199" s="2">
        <v>14057047</v>
      </c>
      <c r="G3199" s="2">
        <v>5275</v>
      </c>
      <c r="H3199" s="2">
        <v>12514313</v>
      </c>
      <c r="I3199" s="2">
        <v>3401</v>
      </c>
      <c r="J3199" s="2">
        <v>26848161</v>
      </c>
      <c r="K3199" s="2">
        <v>6722724</v>
      </c>
      <c r="L3199" s="2">
        <v>11155</v>
      </c>
    </row>
    <row r="3200" spans="1:12">
      <c r="A3200" s="2">
        <v>2004</v>
      </c>
      <c r="B3200" s="2">
        <v>1</v>
      </c>
      <c r="C3200" s="2" t="s">
        <v>277</v>
      </c>
      <c r="D3200" s="2" t="s">
        <v>279</v>
      </c>
      <c r="E3200" s="2" t="s">
        <v>116</v>
      </c>
      <c r="F3200" s="2">
        <v>869043</v>
      </c>
      <c r="G3200" s="2">
        <v>185</v>
      </c>
      <c r="H3200" s="2">
        <v>296522</v>
      </c>
      <c r="I3200" s="2">
        <v>127</v>
      </c>
      <c r="J3200" s="2">
        <v>1165565</v>
      </c>
      <c r="K3200" s="2">
        <v>214773</v>
      </c>
      <c r="L3200" s="2">
        <v>387</v>
      </c>
    </row>
    <row r="3201" spans="1:12">
      <c r="A3201" s="2">
        <v>2004</v>
      </c>
      <c r="B3201" s="2">
        <v>1</v>
      </c>
      <c r="C3201" s="2" t="s">
        <v>277</v>
      </c>
      <c r="D3201" s="2" t="s">
        <v>279</v>
      </c>
      <c r="E3201" s="2" t="s">
        <v>117</v>
      </c>
      <c r="F3201" s="2">
        <v>4021015</v>
      </c>
      <c r="G3201" s="2">
        <v>953</v>
      </c>
      <c r="H3201" s="2">
        <v>2281924</v>
      </c>
      <c r="I3201" s="2">
        <v>876</v>
      </c>
      <c r="J3201" s="2">
        <v>6390994</v>
      </c>
      <c r="K3201" s="2">
        <v>1613311</v>
      </c>
      <c r="L3201" s="2">
        <v>2566</v>
      </c>
    </row>
    <row r="3202" spans="1:12">
      <c r="A3202" s="2">
        <v>2004</v>
      </c>
      <c r="B3202" s="2">
        <v>1</v>
      </c>
      <c r="C3202" s="2" t="s">
        <v>277</v>
      </c>
      <c r="D3202" s="2" t="s">
        <v>279</v>
      </c>
      <c r="E3202" s="2" t="s">
        <v>112</v>
      </c>
      <c r="F3202" s="2">
        <v>12461959</v>
      </c>
      <c r="G3202" s="2">
        <v>3402</v>
      </c>
      <c r="H3202" s="2">
        <v>2571830</v>
      </c>
      <c r="I3202" s="2">
        <v>1251</v>
      </c>
      <c r="J3202" s="2">
        <v>15094797</v>
      </c>
      <c r="K3202" s="2">
        <v>3543718</v>
      </c>
      <c r="L3202" s="2">
        <v>6066</v>
      </c>
    </row>
    <row r="3203" spans="1:12">
      <c r="A3203" s="2">
        <v>2004</v>
      </c>
      <c r="B3203" s="2">
        <v>1</v>
      </c>
      <c r="C3203" s="2" t="s">
        <v>277</v>
      </c>
      <c r="D3203" s="2" t="s">
        <v>279</v>
      </c>
      <c r="E3203" s="2" t="s">
        <v>325</v>
      </c>
      <c r="F3203" s="2">
        <v>9637289</v>
      </c>
      <c r="G3203" s="2">
        <v>3393</v>
      </c>
      <c r="H3203" s="2">
        <v>1061200</v>
      </c>
      <c r="I3203" s="2">
        <v>326</v>
      </c>
      <c r="J3203" s="2">
        <v>10856993</v>
      </c>
      <c r="K3203" s="2">
        <v>2664546</v>
      </c>
      <c r="L3203" s="2">
        <v>4636</v>
      </c>
    </row>
    <row r="3204" spans="1:12">
      <c r="A3204" s="2">
        <v>2004</v>
      </c>
      <c r="B3204" s="2">
        <v>1</v>
      </c>
      <c r="C3204" s="2" t="s">
        <v>277</v>
      </c>
      <c r="D3204" s="2" t="s">
        <v>280</v>
      </c>
      <c r="E3204" s="2" t="s">
        <v>112</v>
      </c>
      <c r="F3204" s="2">
        <v>79791</v>
      </c>
      <c r="G3204" s="2">
        <v>83</v>
      </c>
      <c r="H3204" s="2">
        <v>330838</v>
      </c>
      <c r="I3204" s="2">
        <v>367</v>
      </c>
      <c r="J3204" s="2">
        <v>416006</v>
      </c>
      <c r="K3204" s="2">
        <v>504228</v>
      </c>
      <c r="L3204" s="2">
        <v>999</v>
      </c>
    </row>
    <row r="3205" spans="1:12">
      <c r="A3205" s="2">
        <v>2004</v>
      </c>
      <c r="B3205" s="2">
        <v>1</v>
      </c>
      <c r="C3205" s="2" t="s">
        <v>277</v>
      </c>
      <c r="D3205" s="2" t="s">
        <v>281</v>
      </c>
      <c r="E3205" s="2" t="s">
        <v>287</v>
      </c>
      <c r="F3205" s="2">
        <v>4009734</v>
      </c>
      <c r="G3205" s="2">
        <v>1943</v>
      </c>
      <c r="H3205" s="2">
        <v>1300931</v>
      </c>
      <c r="I3205" s="2">
        <v>633</v>
      </c>
      <c r="J3205" s="2">
        <v>5312132</v>
      </c>
      <c r="K3205" s="2">
        <v>1931818</v>
      </c>
      <c r="L3205" s="2">
        <v>3304</v>
      </c>
    </row>
    <row r="3206" spans="1:12">
      <c r="A3206" s="2">
        <v>2004</v>
      </c>
      <c r="B3206" s="2">
        <v>1</v>
      </c>
      <c r="C3206" s="2" t="s">
        <v>277</v>
      </c>
      <c r="D3206" s="2" t="s">
        <v>281</v>
      </c>
      <c r="E3206" s="2" t="s">
        <v>114</v>
      </c>
      <c r="F3206" s="2">
        <v>0</v>
      </c>
      <c r="G3206" s="2">
        <v>0</v>
      </c>
      <c r="H3206" s="2">
        <v>0</v>
      </c>
      <c r="I3206" s="2">
        <v>0</v>
      </c>
      <c r="J3206" s="2">
        <v>0</v>
      </c>
      <c r="K3206" s="2">
        <v>1777</v>
      </c>
      <c r="L3206" s="2">
        <v>3</v>
      </c>
    </row>
    <row r="3207" spans="1:12">
      <c r="A3207" s="2">
        <v>2004</v>
      </c>
      <c r="B3207" s="2">
        <v>1</v>
      </c>
      <c r="C3207" s="2" t="s">
        <v>328</v>
      </c>
      <c r="D3207" s="2" t="s">
        <v>173</v>
      </c>
      <c r="E3207" s="2" t="s">
        <v>119</v>
      </c>
      <c r="F3207" s="2">
        <v>944</v>
      </c>
      <c r="G3207" s="2">
        <v>5</v>
      </c>
      <c r="H3207" s="2">
        <v>2047</v>
      </c>
      <c r="I3207" s="2">
        <v>4</v>
      </c>
      <c r="J3207" s="2">
        <v>2991</v>
      </c>
      <c r="K3207" s="2">
        <v>5906</v>
      </c>
      <c r="L3207" s="2">
        <v>14</v>
      </c>
    </row>
    <row r="3208" spans="1:12">
      <c r="A3208" s="2">
        <v>2004</v>
      </c>
      <c r="B3208" s="2">
        <v>1</v>
      </c>
      <c r="C3208" s="2" t="s">
        <v>328</v>
      </c>
      <c r="D3208" s="2" t="s">
        <v>173</v>
      </c>
      <c r="E3208" s="2" t="s">
        <v>137</v>
      </c>
      <c r="F3208" s="2">
        <v>0</v>
      </c>
      <c r="G3208" s="2">
        <v>0</v>
      </c>
      <c r="H3208" s="2">
        <v>882118</v>
      </c>
      <c r="I3208" s="2">
        <v>191</v>
      </c>
      <c r="J3208" s="2">
        <v>882118</v>
      </c>
      <c r="K3208" s="2">
        <v>102516</v>
      </c>
      <c r="L3208" s="2">
        <v>201</v>
      </c>
    </row>
    <row r="3209" spans="1:12">
      <c r="A3209" s="2">
        <v>2004</v>
      </c>
      <c r="B3209" s="2">
        <v>1</v>
      </c>
      <c r="C3209" s="2" t="s">
        <v>328</v>
      </c>
      <c r="D3209" s="2" t="s">
        <v>181</v>
      </c>
      <c r="E3209" s="2" t="s">
        <v>120</v>
      </c>
      <c r="F3209" s="2">
        <v>0</v>
      </c>
      <c r="G3209" s="2">
        <v>0</v>
      </c>
      <c r="H3209" s="2">
        <v>952185</v>
      </c>
      <c r="I3209" s="2">
        <v>212</v>
      </c>
      <c r="J3209" s="2">
        <v>952185</v>
      </c>
      <c r="K3209" s="2">
        <v>119298</v>
      </c>
      <c r="L3209" s="2">
        <v>220</v>
      </c>
    </row>
    <row r="3210" spans="1:12">
      <c r="A3210" s="2">
        <v>2004</v>
      </c>
      <c r="B3210" s="2">
        <v>1</v>
      </c>
      <c r="C3210" s="2" t="s">
        <v>328</v>
      </c>
      <c r="D3210" s="2" t="s">
        <v>181</v>
      </c>
      <c r="E3210" s="2" t="s">
        <v>286</v>
      </c>
      <c r="F3210" s="2">
        <v>0</v>
      </c>
      <c r="G3210" s="2">
        <v>0</v>
      </c>
      <c r="H3210" s="2">
        <v>10748133</v>
      </c>
      <c r="I3210" s="2">
        <v>2216</v>
      </c>
      <c r="J3210" s="2">
        <v>10748133</v>
      </c>
      <c r="K3210" s="2">
        <v>1202609</v>
      </c>
      <c r="L3210" s="2">
        <v>2331</v>
      </c>
    </row>
    <row r="3211" spans="1:12">
      <c r="A3211" s="2">
        <v>2004</v>
      </c>
      <c r="B3211" s="2">
        <v>1</v>
      </c>
      <c r="C3211" s="2" t="s">
        <v>182</v>
      </c>
      <c r="D3211" s="2" t="s">
        <v>183</v>
      </c>
      <c r="E3211" s="2" t="s">
        <v>121</v>
      </c>
      <c r="F3211" s="2">
        <v>7671729</v>
      </c>
      <c r="G3211" s="2">
        <v>2648</v>
      </c>
      <c r="H3211" s="2">
        <v>1133690</v>
      </c>
      <c r="I3211" s="2">
        <v>264</v>
      </c>
      <c r="J3211" s="2">
        <v>8857100</v>
      </c>
      <c r="K3211" s="2">
        <v>2094786</v>
      </c>
      <c r="L3211" s="2">
        <v>3640</v>
      </c>
    </row>
    <row r="3212" spans="1:12">
      <c r="A3212" s="2">
        <v>2004</v>
      </c>
      <c r="B3212" s="2">
        <v>1</v>
      </c>
      <c r="C3212" s="2" t="s">
        <v>182</v>
      </c>
      <c r="D3212" s="2" t="s">
        <v>183</v>
      </c>
      <c r="E3212" s="2" t="s">
        <v>289</v>
      </c>
      <c r="F3212" s="2">
        <v>2568596</v>
      </c>
      <c r="G3212" s="2">
        <v>882</v>
      </c>
      <c r="H3212" s="2">
        <v>6355492</v>
      </c>
      <c r="I3212" s="2">
        <v>1373</v>
      </c>
      <c r="J3212" s="2">
        <v>8980139</v>
      </c>
      <c r="K3212" s="2">
        <v>1821456</v>
      </c>
      <c r="L3212" s="2">
        <v>2834</v>
      </c>
    </row>
    <row r="3213" spans="1:12">
      <c r="A3213" s="2">
        <v>2004</v>
      </c>
      <c r="B3213" s="2">
        <v>1</v>
      </c>
      <c r="C3213" s="2" t="s">
        <v>182</v>
      </c>
      <c r="D3213" s="2" t="s">
        <v>183</v>
      </c>
      <c r="E3213" s="2" t="s">
        <v>113</v>
      </c>
      <c r="F3213" s="2">
        <v>4687879</v>
      </c>
      <c r="G3213" s="2">
        <v>1483</v>
      </c>
      <c r="H3213" s="2">
        <v>816214</v>
      </c>
      <c r="I3213" s="2">
        <v>240</v>
      </c>
      <c r="J3213" s="2">
        <v>5539318</v>
      </c>
      <c r="K3213" s="2">
        <v>1335467</v>
      </c>
      <c r="L3213" s="2">
        <v>2198</v>
      </c>
    </row>
    <row r="3214" spans="1:12">
      <c r="A3214" s="2">
        <v>2004</v>
      </c>
      <c r="B3214" s="2">
        <v>1</v>
      </c>
      <c r="C3214" s="2" t="s">
        <v>182</v>
      </c>
      <c r="D3214" s="2" t="s">
        <v>184</v>
      </c>
      <c r="E3214" s="2" t="s">
        <v>123</v>
      </c>
      <c r="F3214" s="2">
        <v>0</v>
      </c>
      <c r="G3214" s="2">
        <v>0</v>
      </c>
      <c r="H3214" s="2">
        <v>0</v>
      </c>
      <c r="I3214" s="2">
        <v>9</v>
      </c>
      <c r="J3214" s="2">
        <v>0</v>
      </c>
      <c r="K3214" s="2">
        <v>2680</v>
      </c>
      <c r="L3214" s="2">
        <v>14</v>
      </c>
    </row>
    <row r="3215" spans="1:12">
      <c r="A3215" s="2">
        <v>2004</v>
      </c>
      <c r="B3215" s="2">
        <v>1</v>
      </c>
      <c r="C3215" s="2" t="s">
        <v>182</v>
      </c>
      <c r="D3215" s="2" t="s">
        <v>184</v>
      </c>
      <c r="E3215" s="2" t="s">
        <v>124</v>
      </c>
      <c r="F3215" s="2">
        <v>0</v>
      </c>
      <c r="G3215" s="2">
        <v>0</v>
      </c>
      <c r="H3215" s="2">
        <v>124085</v>
      </c>
      <c r="I3215" s="2">
        <v>19</v>
      </c>
      <c r="J3215" s="2">
        <v>124085</v>
      </c>
      <c r="K3215" s="2">
        <v>10400</v>
      </c>
      <c r="L3215" s="2">
        <v>19</v>
      </c>
    </row>
    <row r="3216" spans="1:12">
      <c r="A3216" s="2">
        <v>2004</v>
      </c>
      <c r="B3216" s="2">
        <v>1</v>
      </c>
      <c r="C3216" s="2" t="s">
        <v>182</v>
      </c>
      <c r="D3216" s="2" t="s">
        <v>184</v>
      </c>
      <c r="E3216" s="2" t="s">
        <v>125</v>
      </c>
      <c r="F3216" s="2">
        <v>102376</v>
      </c>
      <c r="G3216" s="2">
        <v>31</v>
      </c>
      <c r="H3216" s="2">
        <v>327304</v>
      </c>
      <c r="I3216" s="2">
        <v>114</v>
      </c>
      <c r="J3216" s="2">
        <v>429680</v>
      </c>
      <c r="K3216" s="2">
        <v>103829</v>
      </c>
      <c r="L3216" s="2">
        <v>161</v>
      </c>
    </row>
    <row r="3217" spans="1:12">
      <c r="A3217" s="2">
        <v>2004</v>
      </c>
      <c r="B3217" s="2">
        <v>1</v>
      </c>
      <c r="C3217" s="2" t="s">
        <v>190</v>
      </c>
      <c r="D3217" s="2" t="s">
        <v>191</v>
      </c>
      <c r="E3217" s="2" t="s">
        <v>126</v>
      </c>
      <c r="F3217" s="2">
        <v>0</v>
      </c>
      <c r="G3217" s="2">
        <v>0</v>
      </c>
      <c r="H3217" s="2">
        <v>94475</v>
      </c>
      <c r="I3217" s="2">
        <v>11</v>
      </c>
      <c r="J3217" s="2">
        <v>94475</v>
      </c>
      <c r="K3217" s="2">
        <v>5914</v>
      </c>
      <c r="L3217" s="2">
        <v>12</v>
      </c>
    </row>
    <row r="3218" spans="1:12">
      <c r="A3218" s="2">
        <v>2004</v>
      </c>
      <c r="B3218" s="2">
        <v>1</v>
      </c>
      <c r="C3218" s="2" t="s">
        <v>190</v>
      </c>
      <c r="D3218" s="2" t="s">
        <v>191</v>
      </c>
      <c r="E3218" s="2" t="s">
        <v>127</v>
      </c>
      <c r="F3218" s="2">
        <v>0</v>
      </c>
      <c r="G3218" s="2">
        <v>0</v>
      </c>
      <c r="H3218" s="2">
        <v>8147690</v>
      </c>
      <c r="I3218" s="2">
        <v>848</v>
      </c>
      <c r="J3218" s="2">
        <v>8147690</v>
      </c>
      <c r="K3218" s="2">
        <v>445372</v>
      </c>
      <c r="L3218" s="2">
        <v>893</v>
      </c>
    </row>
    <row r="3219" spans="1:12">
      <c r="A3219" s="2">
        <v>2004</v>
      </c>
      <c r="B3219" s="2">
        <v>1</v>
      </c>
      <c r="C3219" s="2" t="s">
        <v>190</v>
      </c>
      <c r="D3219" s="2" t="s">
        <v>186</v>
      </c>
      <c r="E3219" s="2" t="s">
        <v>126</v>
      </c>
      <c r="F3219" s="2">
        <v>24419</v>
      </c>
      <c r="G3219" s="2">
        <v>12</v>
      </c>
      <c r="H3219" s="2">
        <v>8923047</v>
      </c>
      <c r="I3219" s="2">
        <v>558</v>
      </c>
      <c r="J3219" s="2">
        <v>8947466</v>
      </c>
      <c r="K3219" s="2">
        <v>386066</v>
      </c>
      <c r="L3219" s="2">
        <v>711</v>
      </c>
    </row>
    <row r="3220" spans="1:12">
      <c r="A3220" s="2">
        <v>2004</v>
      </c>
      <c r="B3220" s="2">
        <v>1</v>
      </c>
      <c r="C3220" s="2" t="s">
        <v>190</v>
      </c>
      <c r="D3220" s="2" t="s">
        <v>186</v>
      </c>
      <c r="E3220" s="2" t="s">
        <v>128</v>
      </c>
      <c r="F3220" s="2">
        <v>0</v>
      </c>
      <c r="G3220" s="2">
        <v>0</v>
      </c>
      <c r="H3220" s="2">
        <v>92549182</v>
      </c>
      <c r="I3220" s="2">
        <v>3812</v>
      </c>
      <c r="J3220" s="2">
        <v>92549182</v>
      </c>
      <c r="K3220" s="2">
        <v>2172112</v>
      </c>
      <c r="L3220" s="2">
        <v>4028</v>
      </c>
    </row>
    <row r="3221" spans="1:12">
      <c r="A3221" s="2">
        <v>2004</v>
      </c>
      <c r="B3221" s="2">
        <v>1</v>
      </c>
      <c r="C3221" s="2" t="s">
        <v>187</v>
      </c>
      <c r="D3221" s="2" t="s">
        <v>195</v>
      </c>
      <c r="E3221" s="2" t="s">
        <v>129</v>
      </c>
      <c r="F3221" s="2">
        <v>0</v>
      </c>
      <c r="G3221" s="2">
        <v>0</v>
      </c>
      <c r="H3221" s="2">
        <v>457843</v>
      </c>
      <c r="I3221" s="2">
        <v>71</v>
      </c>
      <c r="J3221" s="2">
        <v>457843</v>
      </c>
      <c r="K3221" s="2">
        <v>48932</v>
      </c>
      <c r="L3221" s="2">
        <v>89</v>
      </c>
    </row>
    <row r="3222" spans="1:12">
      <c r="A3222" s="2">
        <v>2004</v>
      </c>
      <c r="B3222" s="2">
        <v>1</v>
      </c>
      <c r="C3222" s="2" t="s">
        <v>187</v>
      </c>
      <c r="D3222" s="2" t="s">
        <v>196</v>
      </c>
      <c r="E3222" s="2" t="s">
        <v>130</v>
      </c>
      <c r="F3222" s="2">
        <v>0</v>
      </c>
      <c r="G3222" s="2">
        <v>0</v>
      </c>
      <c r="H3222" s="2">
        <v>1393327</v>
      </c>
      <c r="I3222" s="2">
        <v>514</v>
      </c>
      <c r="J3222" s="2">
        <v>1393327</v>
      </c>
      <c r="K3222" s="2">
        <v>325937</v>
      </c>
      <c r="L3222" s="2">
        <v>584</v>
      </c>
    </row>
    <row r="3223" spans="1:12">
      <c r="A3223" s="2">
        <v>2004</v>
      </c>
      <c r="B3223" s="2">
        <v>1</v>
      </c>
      <c r="C3223" s="2" t="s">
        <v>197</v>
      </c>
      <c r="D3223" s="2" t="s">
        <v>11</v>
      </c>
      <c r="E3223" s="2" t="s">
        <v>131</v>
      </c>
      <c r="F3223" s="2">
        <v>0</v>
      </c>
      <c r="G3223" s="2">
        <v>0</v>
      </c>
      <c r="H3223" s="2">
        <v>2975887</v>
      </c>
      <c r="I3223" s="2">
        <v>463</v>
      </c>
      <c r="J3223" s="2">
        <v>2975887</v>
      </c>
      <c r="K3223" s="2">
        <v>403363</v>
      </c>
      <c r="L3223" s="2">
        <v>601</v>
      </c>
    </row>
    <row r="3224" spans="1:12">
      <c r="A3224" s="2">
        <v>2004</v>
      </c>
      <c r="B3224" s="2">
        <v>1</v>
      </c>
      <c r="C3224" s="2" t="s">
        <v>197</v>
      </c>
      <c r="D3224" s="2" t="s">
        <v>268</v>
      </c>
      <c r="E3224" s="2" t="s">
        <v>288</v>
      </c>
      <c r="F3224" s="2">
        <v>1865435</v>
      </c>
      <c r="G3224" s="2">
        <v>309</v>
      </c>
      <c r="H3224" s="2">
        <v>2254487</v>
      </c>
      <c r="I3224" s="2">
        <v>478</v>
      </c>
      <c r="J3224" s="2">
        <v>4119922</v>
      </c>
      <c r="K3224" s="2">
        <v>487054</v>
      </c>
      <c r="L3224" s="2">
        <v>940</v>
      </c>
    </row>
    <row r="3225" spans="1:12">
      <c r="A3225" s="2">
        <v>2004</v>
      </c>
      <c r="B3225" s="2">
        <v>1</v>
      </c>
      <c r="C3225" s="2" t="s">
        <v>197</v>
      </c>
      <c r="D3225" s="2" t="s">
        <v>268</v>
      </c>
      <c r="E3225" s="2" t="s">
        <v>128</v>
      </c>
      <c r="F3225" s="2">
        <v>0</v>
      </c>
      <c r="G3225" s="2">
        <v>0</v>
      </c>
      <c r="H3225" s="2">
        <v>3566563</v>
      </c>
      <c r="I3225" s="2">
        <v>739</v>
      </c>
      <c r="J3225" s="2">
        <v>3641966</v>
      </c>
      <c r="K3225" s="2">
        <v>409040</v>
      </c>
      <c r="L3225" s="2">
        <v>800</v>
      </c>
    </row>
    <row r="3226" spans="1:12">
      <c r="A3226" s="2">
        <v>2004</v>
      </c>
      <c r="B3226" s="2">
        <v>1</v>
      </c>
      <c r="C3226" s="2" t="s">
        <v>197</v>
      </c>
      <c r="D3226" s="2" t="s">
        <v>269</v>
      </c>
      <c r="E3226" s="2" t="s">
        <v>288</v>
      </c>
      <c r="F3226" s="2">
        <v>0</v>
      </c>
      <c r="G3226" s="2">
        <v>0</v>
      </c>
      <c r="H3226" s="2">
        <v>0</v>
      </c>
      <c r="I3226" s="2">
        <v>1</v>
      </c>
      <c r="J3226" s="2">
        <v>0</v>
      </c>
      <c r="K3226" s="2">
        <v>480</v>
      </c>
      <c r="L3226" s="2">
        <v>1</v>
      </c>
    </row>
    <row r="3227" spans="1:12">
      <c r="A3227" s="2">
        <v>2004</v>
      </c>
      <c r="B3227" s="2">
        <v>1</v>
      </c>
      <c r="C3227" s="2" t="s">
        <v>197</v>
      </c>
      <c r="D3227" s="2" t="s">
        <v>269</v>
      </c>
      <c r="E3227" s="2" t="s">
        <v>132</v>
      </c>
      <c r="F3227" s="2">
        <v>0</v>
      </c>
      <c r="G3227" s="2">
        <v>0</v>
      </c>
      <c r="H3227" s="2">
        <v>0</v>
      </c>
      <c r="I3227" s="2">
        <v>9</v>
      </c>
      <c r="J3227" s="2">
        <v>0</v>
      </c>
      <c r="K3227" s="2">
        <v>6488</v>
      </c>
      <c r="L3227" s="2">
        <v>13</v>
      </c>
    </row>
    <row r="3228" spans="1:12">
      <c r="A3228" s="2">
        <v>2004</v>
      </c>
      <c r="B3228" s="2">
        <v>1</v>
      </c>
      <c r="C3228" s="2" t="s">
        <v>197</v>
      </c>
      <c r="D3228" s="2" t="s">
        <v>109</v>
      </c>
      <c r="E3228" s="2" t="s">
        <v>132</v>
      </c>
      <c r="F3228" s="2">
        <v>2035101</v>
      </c>
      <c r="G3228" s="2">
        <v>265</v>
      </c>
      <c r="H3228" s="2">
        <v>4675993</v>
      </c>
      <c r="I3228" s="2">
        <v>1059</v>
      </c>
      <c r="J3228" s="2">
        <v>6755852</v>
      </c>
      <c r="K3228" s="2">
        <v>666870</v>
      </c>
      <c r="L3228" s="2">
        <v>1445</v>
      </c>
    </row>
    <row r="3229" spans="1:12">
      <c r="A3229" s="2">
        <v>2004</v>
      </c>
      <c r="B3229" s="2">
        <v>1</v>
      </c>
      <c r="C3229" s="2" t="s">
        <v>197</v>
      </c>
      <c r="D3229" s="2" t="s">
        <v>110</v>
      </c>
      <c r="E3229" s="2" t="s">
        <v>288</v>
      </c>
      <c r="F3229" s="2">
        <v>5721213</v>
      </c>
      <c r="G3229" s="2">
        <v>819</v>
      </c>
      <c r="H3229" s="2">
        <v>107421</v>
      </c>
      <c r="I3229" s="2">
        <v>21</v>
      </c>
      <c r="J3229" s="2">
        <v>5828634</v>
      </c>
      <c r="K3229" s="2">
        <v>617226</v>
      </c>
      <c r="L3229" s="2">
        <v>1106</v>
      </c>
    </row>
    <row r="3230" spans="1:12">
      <c r="A3230" s="2">
        <v>2004</v>
      </c>
      <c r="B3230" s="2">
        <v>1</v>
      </c>
      <c r="C3230" s="2" t="s">
        <v>197</v>
      </c>
      <c r="D3230" s="2" t="s">
        <v>110</v>
      </c>
      <c r="E3230" s="2" t="s">
        <v>133</v>
      </c>
      <c r="F3230" s="2">
        <v>5121484</v>
      </c>
      <c r="G3230" s="2">
        <v>1192</v>
      </c>
      <c r="H3230" s="2">
        <v>0</v>
      </c>
      <c r="I3230" s="2">
        <v>3</v>
      </c>
      <c r="J3230" s="2">
        <v>5121484</v>
      </c>
      <c r="K3230" s="2">
        <v>820852</v>
      </c>
      <c r="L3230" s="2">
        <v>1515</v>
      </c>
    </row>
    <row r="3231" spans="1:12">
      <c r="A3231" s="2">
        <v>2004</v>
      </c>
      <c r="B3231" s="2">
        <v>2</v>
      </c>
      <c r="C3231" s="2" t="s">
        <v>277</v>
      </c>
      <c r="D3231" s="2" t="s">
        <v>278</v>
      </c>
      <c r="E3231" s="2" t="s">
        <v>113</v>
      </c>
      <c r="F3231" s="2">
        <v>12828993</v>
      </c>
      <c r="G3231" s="2">
        <v>5883</v>
      </c>
      <c r="H3231" s="2">
        <v>9887951</v>
      </c>
      <c r="I3231" s="2">
        <v>3752</v>
      </c>
      <c r="J3231" s="2">
        <v>23142197</v>
      </c>
      <c r="K3231" s="2">
        <v>7181070</v>
      </c>
      <c r="L3231" s="2">
        <v>12133</v>
      </c>
    </row>
    <row r="3232" spans="1:12">
      <c r="A3232" s="2">
        <v>2004</v>
      </c>
      <c r="B3232" s="2">
        <v>2</v>
      </c>
      <c r="C3232" s="2" t="s">
        <v>277</v>
      </c>
      <c r="D3232" s="2" t="s">
        <v>278</v>
      </c>
      <c r="E3232" s="2" t="s">
        <v>114</v>
      </c>
      <c r="F3232" s="2">
        <v>236168</v>
      </c>
      <c r="G3232" s="2">
        <v>127</v>
      </c>
      <c r="H3232" s="2">
        <v>448479</v>
      </c>
      <c r="I3232" s="2">
        <v>296</v>
      </c>
      <c r="J3232" s="2">
        <v>805589</v>
      </c>
      <c r="K3232" s="2">
        <v>309907</v>
      </c>
      <c r="L3232" s="2">
        <v>533</v>
      </c>
    </row>
    <row r="3233" spans="1:12">
      <c r="A3233" s="2">
        <v>2004</v>
      </c>
      <c r="B3233" s="2">
        <v>2</v>
      </c>
      <c r="C3233" s="2" t="s">
        <v>277</v>
      </c>
      <c r="D3233" s="2" t="s">
        <v>278</v>
      </c>
      <c r="E3233" s="2" t="s">
        <v>115</v>
      </c>
      <c r="F3233" s="2">
        <v>5193955</v>
      </c>
      <c r="G3233" s="2">
        <v>2447</v>
      </c>
      <c r="H3233" s="2">
        <v>2587852</v>
      </c>
      <c r="I3233" s="2">
        <v>1124</v>
      </c>
      <c r="J3233" s="2">
        <v>7921428</v>
      </c>
      <c r="K3233" s="2">
        <v>2732299</v>
      </c>
      <c r="L3233" s="2">
        <v>4736</v>
      </c>
    </row>
    <row r="3234" spans="1:12">
      <c r="A3234" s="2">
        <v>2004</v>
      </c>
      <c r="B3234" s="2">
        <v>2</v>
      </c>
      <c r="C3234" s="2" t="s">
        <v>277</v>
      </c>
      <c r="D3234" s="2" t="s">
        <v>278</v>
      </c>
      <c r="E3234" s="2" t="s">
        <v>325</v>
      </c>
      <c r="F3234" s="2">
        <v>13779503</v>
      </c>
      <c r="G3234" s="2">
        <v>5297</v>
      </c>
      <c r="H3234" s="2">
        <v>12787280</v>
      </c>
      <c r="I3234" s="2">
        <v>3503</v>
      </c>
      <c r="J3234" s="2">
        <v>26772070</v>
      </c>
      <c r="K3234" s="2">
        <v>6938567</v>
      </c>
      <c r="L3234" s="2">
        <v>11411</v>
      </c>
    </row>
    <row r="3235" spans="1:12">
      <c r="A3235" s="2">
        <v>2004</v>
      </c>
      <c r="B3235" s="2">
        <v>2</v>
      </c>
      <c r="C3235" s="2" t="s">
        <v>277</v>
      </c>
      <c r="D3235" s="2" t="s">
        <v>279</v>
      </c>
      <c r="E3235" s="2" t="s">
        <v>116</v>
      </c>
      <c r="F3235" s="2">
        <v>867288</v>
      </c>
      <c r="G3235" s="2">
        <v>187</v>
      </c>
      <c r="H3235" s="2">
        <v>362014</v>
      </c>
      <c r="I3235" s="2">
        <v>135</v>
      </c>
      <c r="J3235" s="2">
        <v>1229302</v>
      </c>
      <c r="K3235" s="2">
        <v>219784</v>
      </c>
      <c r="L3235" s="2">
        <v>399</v>
      </c>
    </row>
    <row r="3236" spans="1:12">
      <c r="A3236" s="2">
        <v>2004</v>
      </c>
      <c r="B3236" s="2">
        <v>2</v>
      </c>
      <c r="C3236" s="2" t="s">
        <v>277</v>
      </c>
      <c r="D3236" s="2" t="s">
        <v>279</v>
      </c>
      <c r="E3236" s="2" t="s">
        <v>117</v>
      </c>
      <c r="F3236" s="2">
        <v>3136834</v>
      </c>
      <c r="G3236" s="2">
        <v>985</v>
      </c>
      <c r="H3236" s="2">
        <v>2154748</v>
      </c>
      <c r="I3236" s="2">
        <v>902</v>
      </c>
      <c r="J3236" s="2">
        <v>5367213</v>
      </c>
      <c r="K3236" s="2">
        <v>1582876</v>
      </c>
      <c r="L3236" s="2">
        <v>2628</v>
      </c>
    </row>
    <row r="3237" spans="1:12">
      <c r="A3237" s="2">
        <v>2004</v>
      </c>
      <c r="B3237" s="2">
        <v>2</v>
      </c>
      <c r="C3237" s="2" t="s">
        <v>277</v>
      </c>
      <c r="D3237" s="2" t="s">
        <v>279</v>
      </c>
      <c r="E3237" s="2" t="s">
        <v>112</v>
      </c>
      <c r="F3237" s="2">
        <v>11506846</v>
      </c>
      <c r="G3237" s="2">
        <v>3459</v>
      </c>
      <c r="H3237" s="2">
        <v>2712350</v>
      </c>
      <c r="I3237" s="2">
        <v>1359</v>
      </c>
      <c r="J3237" s="2">
        <v>14274700</v>
      </c>
      <c r="K3237" s="2">
        <v>3568410</v>
      </c>
      <c r="L3237" s="2">
        <v>6263</v>
      </c>
    </row>
    <row r="3238" spans="1:12">
      <c r="A3238" s="2">
        <v>2004</v>
      </c>
      <c r="B3238" s="2">
        <v>2</v>
      </c>
      <c r="C3238" s="2" t="s">
        <v>277</v>
      </c>
      <c r="D3238" s="2" t="s">
        <v>279</v>
      </c>
      <c r="E3238" s="2" t="s">
        <v>325</v>
      </c>
      <c r="F3238" s="2">
        <v>10838438</v>
      </c>
      <c r="G3238" s="2">
        <v>3506</v>
      </c>
      <c r="H3238" s="2">
        <v>1206651</v>
      </c>
      <c r="I3238" s="2">
        <v>318</v>
      </c>
      <c r="J3238" s="2">
        <v>12382794</v>
      </c>
      <c r="K3238" s="2">
        <v>2534444</v>
      </c>
      <c r="L3238" s="2">
        <v>4726</v>
      </c>
    </row>
    <row r="3239" spans="1:12">
      <c r="A3239" s="2">
        <v>2004</v>
      </c>
      <c r="B3239" s="2">
        <v>2</v>
      </c>
      <c r="C3239" s="2" t="s">
        <v>277</v>
      </c>
      <c r="D3239" s="2" t="s">
        <v>280</v>
      </c>
      <c r="E3239" s="2" t="s">
        <v>112</v>
      </c>
      <c r="F3239" s="2">
        <v>57186</v>
      </c>
      <c r="G3239" s="2">
        <v>84</v>
      </c>
      <c r="H3239" s="2">
        <v>368767</v>
      </c>
      <c r="I3239" s="2">
        <v>378</v>
      </c>
      <c r="J3239" s="2">
        <v>430798</v>
      </c>
      <c r="K3239" s="2">
        <v>493466</v>
      </c>
      <c r="L3239" s="2">
        <v>1021</v>
      </c>
    </row>
    <row r="3240" spans="1:12">
      <c r="A3240" s="2">
        <v>2004</v>
      </c>
      <c r="B3240" s="2">
        <v>2</v>
      </c>
      <c r="C3240" s="2" t="s">
        <v>277</v>
      </c>
      <c r="D3240" s="2" t="s">
        <v>281</v>
      </c>
      <c r="E3240" s="2" t="s">
        <v>287</v>
      </c>
      <c r="F3240" s="2">
        <v>4317679</v>
      </c>
      <c r="G3240" s="2">
        <v>2049</v>
      </c>
      <c r="H3240" s="2">
        <v>1454504</v>
      </c>
      <c r="I3240" s="2">
        <v>689</v>
      </c>
      <c r="J3240" s="2">
        <v>5791846</v>
      </c>
      <c r="K3240" s="2">
        <v>2080619</v>
      </c>
      <c r="L3240" s="2">
        <v>3501</v>
      </c>
    </row>
    <row r="3241" spans="1:12">
      <c r="A3241" s="2">
        <v>2004</v>
      </c>
      <c r="B3241" s="2">
        <v>2</v>
      </c>
      <c r="C3241" s="2" t="s">
        <v>277</v>
      </c>
      <c r="D3241" s="2" t="s">
        <v>281</v>
      </c>
      <c r="E3241" s="2" t="s">
        <v>114</v>
      </c>
      <c r="F3241" s="2">
        <v>0</v>
      </c>
      <c r="G3241" s="2">
        <v>0</v>
      </c>
      <c r="H3241" s="2">
        <v>0</v>
      </c>
      <c r="I3241" s="2">
        <v>0</v>
      </c>
      <c r="J3241" s="2">
        <v>0</v>
      </c>
      <c r="K3241" s="2">
        <v>1874</v>
      </c>
      <c r="L3241" s="2">
        <v>3</v>
      </c>
    </row>
    <row r="3242" spans="1:12">
      <c r="A3242" s="2">
        <v>2004</v>
      </c>
      <c r="B3242" s="2">
        <v>2</v>
      </c>
      <c r="C3242" s="2" t="s">
        <v>328</v>
      </c>
      <c r="D3242" s="2" t="s">
        <v>173</v>
      </c>
      <c r="E3242" s="2" t="s">
        <v>119</v>
      </c>
      <c r="F3242" s="2">
        <v>0</v>
      </c>
      <c r="G3242" s="2">
        <v>5</v>
      </c>
      <c r="H3242" s="2">
        <v>2645</v>
      </c>
      <c r="I3242" s="2">
        <v>3</v>
      </c>
      <c r="J3242" s="2">
        <v>2645</v>
      </c>
      <c r="K3242" s="2">
        <v>5583</v>
      </c>
      <c r="L3242" s="2">
        <v>12</v>
      </c>
    </row>
    <row r="3243" spans="1:12">
      <c r="A3243" s="2">
        <v>2004</v>
      </c>
      <c r="B3243" s="2">
        <v>2</v>
      </c>
      <c r="C3243" s="2" t="s">
        <v>328</v>
      </c>
      <c r="D3243" s="2" t="s">
        <v>173</v>
      </c>
      <c r="E3243" s="2" t="s">
        <v>137</v>
      </c>
      <c r="F3243" s="2">
        <v>0</v>
      </c>
      <c r="G3243" s="2">
        <v>0</v>
      </c>
      <c r="H3243" s="2">
        <v>835457</v>
      </c>
      <c r="I3243" s="2">
        <v>196</v>
      </c>
      <c r="J3243" s="2">
        <v>835457</v>
      </c>
      <c r="K3243" s="2">
        <v>98464</v>
      </c>
      <c r="L3243" s="2">
        <v>206</v>
      </c>
    </row>
    <row r="3244" spans="1:12">
      <c r="A3244" s="2">
        <v>2004</v>
      </c>
      <c r="B3244" s="2">
        <v>2</v>
      </c>
      <c r="C3244" s="2" t="s">
        <v>328</v>
      </c>
      <c r="D3244" s="2" t="s">
        <v>181</v>
      </c>
      <c r="E3244" s="2" t="s">
        <v>120</v>
      </c>
      <c r="F3244" s="2">
        <v>0</v>
      </c>
      <c r="G3244" s="2">
        <v>0</v>
      </c>
      <c r="H3244" s="2">
        <v>833989</v>
      </c>
      <c r="I3244" s="2">
        <v>221</v>
      </c>
      <c r="J3244" s="2">
        <v>833989</v>
      </c>
      <c r="K3244" s="2">
        <v>119420</v>
      </c>
      <c r="L3244" s="2">
        <v>229</v>
      </c>
    </row>
    <row r="3245" spans="1:12">
      <c r="A3245" s="2">
        <v>2004</v>
      </c>
      <c r="B3245" s="2">
        <v>2</v>
      </c>
      <c r="C3245" s="2" t="s">
        <v>328</v>
      </c>
      <c r="D3245" s="2" t="s">
        <v>181</v>
      </c>
      <c r="E3245" s="2" t="s">
        <v>286</v>
      </c>
      <c r="F3245" s="2">
        <v>0</v>
      </c>
      <c r="G3245" s="2">
        <v>0</v>
      </c>
      <c r="H3245" s="2">
        <v>10771260</v>
      </c>
      <c r="I3245" s="2">
        <v>2182</v>
      </c>
      <c r="J3245" s="2">
        <v>10771260</v>
      </c>
      <c r="K3245" s="2">
        <v>1294252</v>
      </c>
      <c r="L3245" s="2">
        <v>2299</v>
      </c>
    </row>
    <row r="3246" spans="1:12">
      <c r="A3246" s="2">
        <v>2004</v>
      </c>
      <c r="B3246" s="2">
        <v>2</v>
      </c>
      <c r="C3246" s="2" t="s">
        <v>182</v>
      </c>
      <c r="D3246" s="2" t="s">
        <v>183</v>
      </c>
      <c r="E3246" s="2" t="s">
        <v>121</v>
      </c>
      <c r="F3246" s="2">
        <v>6793167</v>
      </c>
      <c r="G3246" s="2">
        <v>2658</v>
      </c>
      <c r="H3246" s="2">
        <v>1279413</v>
      </c>
      <c r="I3246" s="2">
        <v>276</v>
      </c>
      <c r="J3246" s="2">
        <v>8093100</v>
      </c>
      <c r="K3246" s="2">
        <v>2004219</v>
      </c>
      <c r="L3246" s="2">
        <v>3648</v>
      </c>
    </row>
    <row r="3247" spans="1:12">
      <c r="A3247" s="2">
        <v>2004</v>
      </c>
      <c r="B3247" s="2">
        <v>2</v>
      </c>
      <c r="C3247" s="2" t="s">
        <v>182</v>
      </c>
      <c r="D3247" s="2" t="s">
        <v>183</v>
      </c>
      <c r="E3247" s="2" t="s">
        <v>289</v>
      </c>
      <c r="F3247" s="2">
        <v>2502867</v>
      </c>
      <c r="G3247" s="2">
        <v>900</v>
      </c>
      <c r="H3247" s="2">
        <v>6652643</v>
      </c>
      <c r="I3247" s="2">
        <v>1362</v>
      </c>
      <c r="J3247" s="2">
        <v>9193093</v>
      </c>
      <c r="K3247" s="2">
        <v>1763477</v>
      </c>
      <c r="L3247" s="2">
        <v>2856</v>
      </c>
    </row>
    <row r="3248" spans="1:12">
      <c r="A3248" s="2">
        <v>2004</v>
      </c>
      <c r="B3248" s="2">
        <v>2</v>
      </c>
      <c r="C3248" s="2" t="s">
        <v>182</v>
      </c>
      <c r="D3248" s="2" t="s">
        <v>183</v>
      </c>
      <c r="E3248" s="2" t="s">
        <v>113</v>
      </c>
      <c r="F3248" s="2">
        <v>4785800</v>
      </c>
      <c r="G3248" s="2">
        <v>1524</v>
      </c>
      <c r="H3248" s="2">
        <v>984129</v>
      </c>
      <c r="I3248" s="2">
        <v>260</v>
      </c>
      <c r="J3248" s="2">
        <v>5812319</v>
      </c>
      <c r="K3248" s="2">
        <v>1369059</v>
      </c>
      <c r="L3248" s="2">
        <v>2261</v>
      </c>
    </row>
    <row r="3249" spans="1:12">
      <c r="A3249" s="2">
        <v>2004</v>
      </c>
      <c r="B3249" s="2">
        <v>2</v>
      </c>
      <c r="C3249" s="2" t="s">
        <v>182</v>
      </c>
      <c r="D3249" s="2" t="s">
        <v>184</v>
      </c>
      <c r="E3249" s="2" t="s">
        <v>123</v>
      </c>
      <c r="F3249" s="2">
        <v>0</v>
      </c>
      <c r="G3249" s="2">
        <v>0</v>
      </c>
      <c r="H3249" s="2">
        <v>4523</v>
      </c>
      <c r="I3249" s="2">
        <v>17</v>
      </c>
      <c r="J3249" s="2">
        <v>4523</v>
      </c>
      <c r="K3249" s="2">
        <v>8330</v>
      </c>
      <c r="L3249" s="2">
        <v>24</v>
      </c>
    </row>
    <row r="3250" spans="1:12">
      <c r="A3250" s="2">
        <v>2004</v>
      </c>
      <c r="B3250" s="2">
        <v>2</v>
      </c>
      <c r="C3250" s="2" t="s">
        <v>182</v>
      </c>
      <c r="D3250" s="2" t="s">
        <v>184</v>
      </c>
      <c r="E3250" s="2" t="s">
        <v>124</v>
      </c>
      <c r="F3250" s="2">
        <v>0</v>
      </c>
      <c r="G3250" s="2">
        <v>0</v>
      </c>
      <c r="H3250" s="2">
        <v>151041</v>
      </c>
      <c r="I3250" s="2">
        <v>26</v>
      </c>
      <c r="J3250" s="2">
        <v>151041</v>
      </c>
      <c r="K3250" s="2">
        <v>15240</v>
      </c>
      <c r="L3250" s="2">
        <v>26</v>
      </c>
    </row>
    <row r="3251" spans="1:12">
      <c r="A3251" s="2">
        <v>2004</v>
      </c>
      <c r="B3251" s="2">
        <v>2</v>
      </c>
      <c r="C3251" s="2" t="s">
        <v>182</v>
      </c>
      <c r="D3251" s="2" t="s">
        <v>184</v>
      </c>
      <c r="E3251" s="2" t="s">
        <v>125</v>
      </c>
      <c r="F3251" s="2">
        <v>104564</v>
      </c>
      <c r="G3251" s="2">
        <v>33</v>
      </c>
      <c r="H3251" s="2">
        <v>342480</v>
      </c>
      <c r="I3251" s="2">
        <v>125</v>
      </c>
      <c r="J3251" s="2">
        <v>447044</v>
      </c>
      <c r="K3251" s="2">
        <v>113268</v>
      </c>
      <c r="L3251" s="2">
        <v>174</v>
      </c>
    </row>
    <row r="3252" spans="1:12">
      <c r="A3252" s="2">
        <v>2004</v>
      </c>
      <c r="B3252" s="2">
        <v>2</v>
      </c>
      <c r="C3252" s="2" t="s">
        <v>190</v>
      </c>
      <c r="D3252" s="2" t="s">
        <v>191</v>
      </c>
      <c r="E3252" s="2" t="s">
        <v>126</v>
      </c>
      <c r="F3252" s="2">
        <v>0</v>
      </c>
      <c r="G3252" s="2">
        <v>0</v>
      </c>
      <c r="H3252" s="2">
        <v>78208</v>
      </c>
      <c r="I3252" s="2">
        <v>11</v>
      </c>
      <c r="J3252" s="2">
        <v>78208</v>
      </c>
      <c r="K3252" s="2">
        <v>5659</v>
      </c>
      <c r="L3252" s="2">
        <v>12</v>
      </c>
    </row>
    <row r="3253" spans="1:12">
      <c r="A3253" s="2">
        <v>2004</v>
      </c>
      <c r="B3253" s="2">
        <v>2</v>
      </c>
      <c r="C3253" s="2" t="s">
        <v>190</v>
      </c>
      <c r="D3253" s="2" t="s">
        <v>191</v>
      </c>
      <c r="E3253" s="2" t="s">
        <v>127</v>
      </c>
      <c r="F3253" s="2">
        <v>0</v>
      </c>
      <c r="G3253" s="2">
        <v>0</v>
      </c>
      <c r="H3253" s="2">
        <v>6766792</v>
      </c>
      <c r="I3253" s="2">
        <v>900</v>
      </c>
      <c r="J3253" s="2">
        <v>6766792</v>
      </c>
      <c r="K3253" s="2">
        <v>449577</v>
      </c>
      <c r="L3253" s="2">
        <v>942</v>
      </c>
    </row>
    <row r="3254" spans="1:12">
      <c r="A3254" s="2">
        <v>2004</v>
      </c>
      <c r="B3254" s="2">
        <v>2</v>
      </c>
      <c r="C3254" s="2" t="s">
        <v>190</v>
      </c>
      <c r="D3254" s="2" t="s">
        <v>186</v>
      </c>
      <c r="E3254" s="2" t="s">
        <v>126</v>
      </c>
      <c r="F3254" s="2">
        <v>49055</v>
      </c>
      <c r="G3254" s="2">
        <v>21</v>
      </c>
      <c r="H3254" s="2">
        <v>9375447</v>
      </c>
      <c r="I3254" s="2">
        <v>576</v>
      </c>
      <c r="J3254" s="2">
        <v>9424502</v>
      </c>
      <c r="K3254" s="2">
        <v>397997</v>
      </c>
      <c r="L3254" s="2">
        <v>739</v>
      </c>
    </row>
    <row r="3255" spans="1:12">
      <c r="A3255" s="2">
        <v>2004</v>
      </c>
      <c r="B3255" s="2">
        <v>2</v>
      </c>
      <c r="C3255" s="2" t="s">
        <v>190</v>
      </c>
      <c r="D3255" s="2" t="s">
        <v>186</v>
      </c>
      <c r="E3255" s="2" t="s">
        <v>128</v>
      </c>
      <c r="F3255" s="2">
        <v>0</v>
      </c>
      <c r="G3255" s="2">
        <v>0</v>
      </c>
      <c r="H3255" s="2">
        <v>93258794</v>
      </c>
      <c r="I3255" s="2">
        <v>3933</v>
      </c>
      <c r="J3255" s="2">
        <v>93258794</v>
      </c>
      <c r="K3255" s="2">
        <v>2168547</v>
      </c>
      <c r="L3255" s="2">
        <v>4162</v>
      </c>
    </row>
    <row r="3256" spans="1:12">
      <c r="A3256" s="2">
        <v>2004</v>
      </c>
      <c r="B3256" s="2">
        <v>2</v>
      </c>
      <c r="C3256" s="2" t="s">
        <v>187</v>
      </c>
      <c r="D3256" s="2" t="s">
        <v>195</v>
      </c>
      <c r="E3256" s="2" t="s">
        <v>129</v>
      </c>
      <c r="F3256" s="2">
        <v>0</v>
      </c>
      <c r="G3256" s="2">
        <v>0</v>
      </c>
      <c r="H3256" s="2">
        <v>237938</v>
      </c>
      <c r="I3256" s="2">
        <v>71</v>
      </c>
      <c r="J3256" s="2">
        <v>237938</v>
      </c>
      <c r="K3256" s="2">
        <v>53535</v>
      </c>
      <c r="L3256" s="2">
        <v>90</v>
      </c>
    </row>
    <row r="3257" spans="1:12">
      <c r="A3257" s="2">
        <v>2004</v>
      </c>
      <c r="B3257" s="2">
        <v>2</v>
      </c>
      <c r="C3257" s="2" t="s">
        <v>187</v>
      </c>
      <c r="D3257" s="2" t="s">
        <v>196</v>
      </c>
      <c r="E3257" s="2" t="s">
        <v>130</v>
      </c>
      <c r="F3257" s="2">
        <v>0</v>
      </c>
      <c r="G3257" s="2">
        <v>0</v>
      </c>
      <c r="H3257" s="2">
        <v>1402342</v>
      </c>
      <c r="I3257" s="2">
        <v>512</v>
      </c>
      <c r="J3257" s="2">
        <v>1402342</v>
      </c>
      <c r="K3257" s="2">
        <v>324258</v>
      </c>
      <c r="L3257" s="2">
        <v>574</v>
      </c>
    </row>
    <row r="3258" spans="1:12">
      <c r="A3258" s="2">
        <v>2004</v>
      </c>
      <c r="B3258" s="2">
        <v>2</v>
      </c>
      <c r="C3258" s="2" t="s">
        <v>197</v>
      </c>
      <c r="D3258" s="2" t="s">
        <v>11</v>
      </c>
      <c r="E3258" s="2" t="s">
        <v>131</v>
      </c>
      <c r="F3258" s="2">
        <v>0</v>
      </c>
      <c r="G3258" s="2">
        <v>0</v>
      </c>
      <c r="H3258" s="2">
        <v>3069959</v>
      </c>
      <c r="I3258" s="2">
        <v>460</v>
      </c>
      <c r="J3258" s="2">
        <v>3069959</v>
      </c>
      <c r="K3258" s="2">
        <v>385895</v>
      </c>
      <c r="L3258" s="2">
        <v>597</v>
      </c>
    </row>
    <row r="3259" spans="1:12">
      <c r="A3259" s="2">
        <v>2004</v>
      </c>
      <c r="B3259" s="2">
        <v>2</v>
      </c>
      <c r="C3259" s="2" t="s">
        <v>197</v>
      </c>
      <c r="D3259" s="2" t="s">
        <v>268</v>
      </c>
      <c r="E3259" s="2" t="s">
        <v>288</v>
      </c>
      <c r="F3259" s="2">
        <v>2451660</v>
      </c>
      <c r="G3259" s="2">
        <v>310</v>
      </c>
      <c r="H3259" s="2">
        <v>2203666</v>
      </c>
      <c r="I3259" s="2">
        <v>486</v>
      </c>
      <c r="J3259" s="2">
        <v>4655326</v>
      </c>
      <c r="K3259" s="2">
        <v>476334</v>
      </c>
      <c r="L3259" s="2">
        <v>946</v>
      </c>
    </row>
    <row r="3260" spans="1:12">
      <c r="A3260" s="2">
        <v>2004</v>
      </c>
      <c r="B3260" s="2">
        <v>2</v>
      </c>
      <c r="C3260" s="2" t="s">
        <v>197</v>
      </c>
      <c r="D3260" s="2" t="s">
        <v>268</v>
      </c>
      <c r="E3260" s="2" t="s">
        <v>128</v>
      </c>
      <c r="F3260" s="2">
        <v>0</v>
      </c>
      <c r="G3260" s="2">
        <v>0</v>
      </c>
      <c r="H3260" s="2">
        <v>2968131</v>
      </c>
      <c r="I3260" s="2">
        <v>755</v>
      </c>
      <c r="J3260" s="2">
        <v>3222206</v>
      </c>
      <c r="K3260" s="2">
        <v>417626</v>
      </c>
      <c r="L3260" s="2">
        <v>838</v>
      </c>
    </row>
    <row r="3261" spans="1:12">
      <c r="A3261" s="2">
        <v>2004</v>
      </c>
      <c r="B3261" s="2">
        <v>2</v>
      </c>
      <c r="C3261" s="2" t="s">
        <v>197</v>
      </c>
      <c r="D3261" s="2" t="s">
        <v>269</v>
      </c>
      <c r="E3261" s="2" t="s">
        <v>288</v>
      </c>
      <c r="F3261" s="2">
        <v>0</v>
      </c>
      <c r="G3261" s="2">
        <v>0</v>
      </c>
      <c r="H3261" s="2">
        <v>0</v>
      </c>
      <c r="I3261" s="2">
        <v>1</v>
      </c>
      <c r="J3261" s="2">
        <v>0</v>
      </c>
      <c r="K3261" s="2">
        <v>560</v>
      </c>
      <c r="L3261" s="2">
        <v>1</v>
      </c>
    </row>
    <row r="3262" spans="1:12">
      <c r="A3262" s="2">
        <v>2004</v>
      </c>
      <c r="B3262" s="2">
        <v>2</v>
      </c>
      <c r="C3262" s="2" t="s">
        <v>197</v>
      </c>
      <c r="D3262" s="2" t="s">
        <v>269</v>
      </c>
      <c r="E3262" s="2" t="s">
        <v>132</v>
      </c>
      <c r="F3262" s="2">
        <v>0</v>
      </c>
      <c r="G3262" s="2">
        <v>0</v>
      </c>
      <c r="H3262" s="2">
        <v>0</v>
      </c>
      <c r="I3262" s="2">
        <v>10</v>
      </c>
      <c r="J3262" s="2">
        <v>0</v>
      </c>
      <c r="K3262" s="2">
        <v>6542</v>
      </c>
      <c r="L3262" s="2">
        <v>14</v>
      </c>
    </row>
    <row r="3263" spans="1:12">
      <c r="A3263" s="2">
        <v>2004</v>
      </c>
      <c r="B3263" s="2">
        <v>2</v>
      </c>
      <c r="C3263" s="2" t="s">
        <v>197</v>
      </c>
      <c r="D3263" s="2" t="s">
        <v>109</v>
      </c>
      <c r="E3263" s="2" t="s">
        <v>132</v>
      </c>
      <c r="F3263" s="2">
        <v>1557748</v>
      </c>
      <c r="G3263" s="2">
        <v>274</v>
      </c>
      <c r="H3263" s="2">
        <v>4823846</v>
      </c>
      <c r="I3263" s="2">
        <v>1068</v>
      </c>
      <c r="J3263" s="2">
        <v>6381594</v>
      </c>
      <c r="K3263" s="2">
        <v>784988</v>
      </c>
      <c r="L3263" s="2">
        <v>1468</v>
      </c>
    </row>
    <row r="3264" spans="1:12">
      <c r="A3264" s="2">
        <v>2004</v>
      </c>
      <c r="B3264" s="2">
        <v>2</v>
      </c>
      <c r="C3264" s="2" t="s">
        <v>197</v>
      </c>
      <c r="D3264" s="2" t="s">
        <v>110</v>
      </c>
      <c r="E3264" s="2" t="s">
        <v>288</v>
      </c>
      <c r="F3264" s="2">
        <v>5230211</v>
      </c>
      <c r="G3264" s="2">
        <v>861</v>
      </c>
      <c r="H3264" s="2">
        <v>107944</v>
      </c>
      <c r="I3264" s="2">
        <v>21</v>
      </c>
      <c r="J3264" s="2">
        <v>5338155</v>
      </c>
      <c r="K3264" s="2">
        <v>584524</v>
      </c>
      <c r="L3264" s="2">
        <v>1134</v>
      </c>
    </row>
    <row r="3265" spans="1:12">
      <c r="A3265" s="2">
        <v>2004</v>
      </c>
      <c r="B3265" s="2">
        <v>2</v>
      </c>
      <c r="C3265" s="2" t="s">
        <v>197</v>
      </c>
      <c r="D3265" s="2" t="s">
        <v>110</v>
      </c>
      <c r="E3265" s="2" t="s">
        <v>133</v>
      </c>
      <c r="F3265" s="2">
        <v>6063842</v>
      </c>
      <c r="G3265" s="2">
        <v>1142</v>
      </c>
      <c r="H3265" s="2">
        <v>0</v>
      </c>
      <c r="I3265" s="2">
        <v>1</v>
      </c>
      <c r="J3265" s="2">
        <v>6063842</v>
      </c>
      <c r="K3265" s="2">
        <v>753562</v>
      </c>
      <c r="L3265" s="2">
        <v>1477</v>
      </c>
    </row>
    <row r="3266" spans="1:12">
      <c r="A3266" s="2">
        <v>2004</v>
      </c>
      <c r="B3266" s="2">
        <v>3</v>
      </c>
      <c r="C3266" s="2" t="s">
        <v>277</v>
      </c>
      <c r="D3266" s="2" t="s">
        <v>278</v>
      </c>
      <c r="E3266" s="2" t="s">
        <v>113</v>
      </c>
      <c r="F3266" s="2">
        <v>12656507</v>
      </c>
      <c r="G3266" s="2">
        <v>6174</v>
      </c>
      <c r="H3266" s="2">
        <v>9380642</v>
      </c>
      <c r="I3266" s="2">
        <v>3770</v>
      </c>
      <c r="J3266" s="2">
        <v>22496902</v>
      </c>
      <c r="K3266" s="2">
        <v>7402691</v>
      </c>
      <c r="L3266" s="2">
        <v>12431</v>
      </c>
    </row>
    <row r="3267" spans="1:12">
      <c r="A3267" s="2">
        <v>2004</v>
      </c>
      <c r="B3267" s="2">
        <v>3</v>
      </c>
      <c r="C3267" s="2" t="s">
        <v>277</v>
      </c>
      <c r="D3267" s="2" t="s">
        <v>278</v>
      </c>
      <c r="E3267" s="2" t="s">
        <v>114</v>
      </c>
      <c r="F3267" s="2">
        <v>178902</v>
      </c>
      <c r="G3267" s="2">
        <v>160</v>
      </c>
      <c r="H3267" s="2">
        <v>432560</v>
      </c>
      <c r="I3267" s="2">
        <v>303</v>
      </c>
      <c r="J3267" s="2">
        <v>748727</v>
      </c>
      <c r="K3267" s="2">
        <v>306667</v>
      </c>
      <c r="L3267" s="2">
        <v>574</v>
      </c>
    </row>
    <row r="3268" spans="1:12">
      <c r="A3268" s="2">
        <v>2004</v>
      </c>
      <c r="B3268" s="2">
        <v>3</v>
      </c>
      <c r="C3268" s="2" t="s">
        <v>277</v>
      </c>
      <c r="D3268" s="2" t="s">
        <v>278</v>
      </c>
      <c r="E3268" s="2" t="s">
        <v>115</v>
      </c>
      <c r="F3268" s="2">
        <v>4985714</v>
      </c>
      <c r="G3268" s="2">
        <v>2478</v>
      </c>
      <c r="H3268" s="2">
        <v>2559246</v>
      </c>
      <c r="I3268" s="2">
        <v>1123</v>
      </c>
      <c r="J3268" s="2">
        <v>7890266</v>
      </c>
      <c r="K3268" s="2">
        <v>2740325</v>
      </c>
      <c r="L3268" s="2">
        <v>4786</v>
      </c>
    </row>
    <row r="3269" spans="1:12">
      <c r="A3269" s="2">
        <v>2004</v>
      </c>
      <c r="B3269" s="2">
        <v>3</v>
      </c>
      <c r="C3269" s="2" t="s">
        <v>277</v>
      </c>
      <c r="D3269" s="2" t="s">
        <v>278</v>
      </c>
      <c r="E3269" s="2" t="s">
        <v>325</v>
      </c>
      <c r="F3269" s="2">
        <v>13421177</v>
      </c>
      <c r="G3269" s="2">
        <v>5587</v>
      </c>
      <c r="H3269" s="2">
        <v>13271462</v>
      </c>
      <c r="I3269" s="2">
        <v>3864</v>
      </c>
      <c r="J3269" s="2">
        <v>26847497</v>
      </c>
      <c r="K3269" s="2">
        <v>7011700</v>
      </c>
      <c r="L3269" s="2">
        <v>12103</v>
      </c>
    </row>
    <row r="3270" spans="1:12">
      <c r="A3270" s="2">
        <v>2004</v>
      </c>
      <c r="B3270" s="2">
        <v>3</v>
      </c>
      <c r="C3270" s="2" t="s">
        <v>277</v>
      </c>
      <c r="D3270" s="2" t="s">
        <v>279</v>
      </c>
      <c r="E3270" s="2" t="s">
        <v>116</v>
      </c>
      <c r="F3270" s="2">
        <v>812085</v>
      </c>
      <c r="G3270" s="2">
        <v>208</v>
      </c>
      <c r="H3270" s="2">
        <v>423077</v>
      </c>
      <c r="I3270" s="2">
        <v>158</v>
      </c>
      <c r="J3270" s="2">
        <v>1235162</v>
      </c>
      <c r="K3270" s="2">
        <v>235444</v>
      </c>
      <c r="L3270" s="2">
        <v>443</v>
      </c>
    </row>
    <row r="3271" spans="1:12">
      <c r="A3271" s="2">
        <v>2004</v>
      </c>
      <c r="B3271" s="2">
        <v>3</v>
      </c>
      <c r="C3271" s="2" t="s">
        <v>277</v>
      </c>
      <c r="D3271" s="2" t="s">
        <v>279</v>
      </c>
      <c r="E3271" s="2" t="s">
        <v>117</v>
      </c>
      <c r="F3271" s="2">
        <v>3840457</v>
      </c>
      <c r="G3271" s="2">
        <v>966</v>
      </c>
      <c r="H3271" s="2">
        <v>2067208</v>
      </c>
      <c r="I3271" s="2">
        <v>914</v>
      </c>
      <c r="J3271" s="2">
        <v>5951699</v>
      </c>
      <c r="K3271" s="2">
        <v>1607361</v>
      </c>
      <c r="L3271" s="2">
        <v>2610</v>
      </c>
    </row>
    <row r="3272" spans="1:12">
      <c r="A3272" s="2">
        <v>2004</v>
      </c>
      <c r="B3272" s="2">
        <v>3</v>
      </c>
      <c r="C3272" s="2" t="s">
        <v>277</v>
      </c>
      <c r="D3272" s="2" t="s">
        <v>279</v>
      </c>
      <c r="E3272" s="2" t="s">
        <v>112</v>
      </c>
      <c r="F3272" s="2">
        <v>11148361</v>
      </c>
      <c r="G3272" s="2">
        <v>3490</v>
      </c>
      <c r="H3272" s="2">
        <v>2867187</v>
      </c>
      <c r="I3272" s="2">
        <v>1430</v>
      </c>
      <c r="J3272" s="2">
        <v>14083174</v>
      </c>
      <c r="K3272" s="2">
        <v>3572507</v>
      </c>
      <c r="L3272" s="2">
        <v>6364</v>
      </c>
    </row>
    <row r="3273" spans="1:12">
      <c r="A3273" s="2">
        <v>2004</v>
      </c>
      <c r="B3273" s="2">
        <v>3</v>
      </c>
      <c r="C3273" s="2" t="s">
        <v>277</v>
      </c>
      <c r="D3273" s="2" t="s">
        <v>279</v>
      </c>
      <c r="E3273" s="2" t="s">
        <v>325</v>
      </c>
      <c r="F3273" s="2">
        <v>9504086</v>
      </c>
      <c r="G3273" s="2">
        <v>3546</v>
      </c>
      <c r="H3273" s="2">
        <v>1158174</v>
      </c>
      <c r="I3273" s="2">
        <v>346</v>
      </c>
      <c r="J3273" s="2">
        <v>10962738</v>
      </c>
      <c r="K3273" s="2">
        <v>2606681</v>
      </c>
      <c r="L3273" s="2">
        <v>4796</v>
      </c>
    </row>
    <row r="3274" spans="1:12">
      <c r="A3274" s="2">
        <v>2004</v>
      </c>
      <c r="B3274" s="2">
        <v>3</v>
      </c>
      <c r="C3274" s="2" t="s">
        <v>277</v>
      </c>
      <c r="D3274" s="2" t="s">
        <v>280</v>
      </c>
      <c r="E3274" s="2" t="s">
        <v>112</v>
      </c>
      <c r="F3274" s="2">
        <v>67100</v>
      </c>
      <c r="G3274" s="2">
        <v>84</v>
      </c>
      <c r="H3274" s="2">
        <v>361192</v>
      </c>
      <c r="I3274" s="2">
        <v>357</v>
      </c>
      <c r="J3274" s="2">
        <v>435474</v>
      </c>
      <c r="K3274" s="2">
        <v>499073</v>
      </c>
      <c r="L3274" s="2">
        <v>988</v>
      </c>
    </row>
    <row r="3275" spans="1:12">
      <c r="A3275" s="2">
        <v>2004</v>
      </c>
      <c r="B3275" s="2">
        <v>3</v>
      </c>
      <c r="C3275" s="2" t="s">
        <v>277</v>
      </c>
      <c r="D3275" s="2" t="s">
        <v>281</v>
      </c>
      <c r="E3275" s="2" t="s">
        <v>287</v>
      </c>
      <c r="F3275" s="2">
        <v>3371989</v>
      </c>
      <c r="G3275" s="2">
        <v>2145</v>
      </c>
      <c r="H3275" s="2">
        <v>1738536</v>
      </c>
      <c r="I3275" s="2">
        <v>814</v>
      </c>
      <c r="J3275" s="2">
        <v>5137848</v>
      </c>
      <c r="K3275" s="2">
        <v>2125146</v>
      </c>
      <c r="L3275" s="2">
        <v>3750</v>
      </c>
    </row>
    <row r="3276" spans="1:12">
      <c r="A3276" s="2">
        <v>2004</v>
      </c>
      <c r="B3276" s="2">
        <v>3</v>
      </c>
      <c r="C3276" s="2" t="s">
        <v>277</v>
      </c>
      <c r="D3276" s="2" t="s">
        <v>281</v>
      </c>
      <c r="E3276" s="2" t="s">
        <v>114</v>
      </c>
      <c r="F3276" s="2">
        <v>0</v>
      </c>
      <c r="G3276" s="2">
        <v>0</v>
      </c>
      <c r="H3276" s="2">
        <v>0</v>
      </c>
      <c r="I3276" s="2">
        <v>0</v>
      </c>
      <c r="J3276" s="2">
        <v>0</v>
      </c>
      <c r="K3276" s="2">
        <v>8294</v>
      </c>
      <c r="L3276" s="2">
        <v>17</v>
      </c>
    </row>
    <row r="3277" spans="1:12">
      <c r="A3277" s="2">
        <v>2004</v>
      </c>
      <c r="B3277" s="2">
        <v>3</v>
      </c>
      <c r="C3277" s="2" t="s">
        <v>328</v>
      </c>
      <c r="D3277" s="2" t="s">
        <v>173</v>
      </c>
      <c r="E3277" s="2" t="s">
        <v>119</v>
      </c>
      <c r="F3277" s="2">
        <v>0</v>
      </c>
      <c r="G3277" s="2">
        <v>5</v>
      </c>
      <c r="H3277" s="2">
        <v>1243</v>
      </c>
      <c r="I3277" s="2">
        <v>2</v>
      </c>
      <c r="J3277" s="2">
        <v>1243</v>
      </c>
      <c r="K3277" s="2">
        <v>7724</v>
      </c>
      <c r="L3277" s="2">
        <v>11</v>
      </c>
    </row>
    <row r="3278" spans="1:12">
      <c r="A3278" s="2">
        <v>2004</v>
      </c>
      <c r="B3278" s="2">
        <v>3</v>
      </c>
      <c r="C3278" s="2" t="s">
        <v>328</v>
      </c>
      <c r="D3278" s="2" t="s">
        <v>173</v>
      </c>
      <c r="E3278" s="2" t="s">
        <v>137</v>
      </c>
      <c r="F3278" s="2">
        <v>0</v>
      </c>
      <c r="G3278" s="2">
        <v>0</v>
      </c>
      <c r="H3278" s="2">
        <v>912375</v>
      </c>
      <c r="I3278" s="2">
        <v>213</v>
      </c>
      <c r="J3278" s="2">
        <v>912375</v>
      </c>
      <c r="K3278" s="2">
        <v>113920</v>
      </c>
      <c r="L3278" s="2">
        <v>223</v>
      </c>
    </row>
    <row r="3279" spans="1:12">
      <c r="A3279" s="2">
        <v>2004</v>
      </c>
      <c r="B3279" s="2">
        <v>3</v>
      </c>
      <c r="C3279" s="2" t="s">
        <v>328</v>
      </c>
      <c r="D3279" s="2" t="s">
        <v>181</v>
      </c>
      <c r="E3279" s="2" t="s">
        <v>120</v>
      </c>
      <c r="F3279" s="2">
        <v>0</v>
      </c>
      <c r="G3279" s="2">
        <v>0</v>
      </c>
      <c r="H3279" s="2">
        <v>1064455</v>
      </c>
      <c r="I3279" s="2">
        <v>226</v>
      </c>
      <c r="J3279" s="2">
        <v>1064455</v>
      </c>
      <c r="K3279" s="2">
        <v>131178</v>
      </c>
      <c r="L3279" s="2">
        <v>234</v>
      </c>
    </row>
    <row r="3280" spans="1:12">
      <c r="A3280" s="2">
        <v>2004</v>
      </c>
      <c r="B3280" s="2">
        <v>3</v>
      </c>
      <c r="C3280" s="2" t="s">
        <v>328</v>
      </c>
      <c r="D3280" s="2" t="s">
        <v>181</v>
      </c>
      <c r="E3280" s="2" t="s">
        <v>286</v>
      </c>
      <c r="F3280" s="2">
        <v>0</v>
      </c>
      <c r="G3280" s="2">
        <v>0</v>
      </c>
      <c r="H3280" s="2">
        <v>12759967</v>
      </c>
      <c r="I3280" s="2">
        <v>2168</v>
      </c>
      <c r="J3280" s="2">
        <v>12759967</v>
      </c>
      <c r="K3280" s="2">
        <v>1190712</v>
      </c>
      <c r="L3280" s="2">
        <v>2283</v>
      </c>
    </row>
    <row r="3281" spans="1:12">
      <c r="A3281" s="2">
        <v>2004</v>
      </c>
      <c r="B3281" s="2">
        <v>3</v>
      </c>
      <c r="C3281" s="2" t="s">
        <v>182</v>
      </c>
      <c r="D3281" s="2" t="s">
        <v>183</v>
      </c>
      <c r="E3281" s="2" t="s">
        <v>121</v>
      </c>
      <c r="F3281" s="2">
        <v>6553784</v>
      </c>
      <c r="G3281" s="2">
        <v>2673</v>
      </c>
      <c r="H3281" s="2">
        <v>1230121</v>
      </c>
      <c r="I3281" s="2">
        <v>300</v>
      </c>
      <c r="J3281" s="2">
        <v>7833786</v>
      </c>
      <c r="K3281" s="2">
        <v>2077216</v>
      </c>
      <c r="L3281" s="2">
        <v>3697</v>
      </c>
    </row>
    <row r="3282" spans="1:12">
      <c r="A3282" s="2">
        <v>2004</v>
      </c>
      <c r="B3282" s="2">
        <v>3</v>
      </c>
      <c r="C3282" s="2" t="s">
        <v>182</v>
      </c>
      <c r="D3282" s="2" t="s">
        <v>183</v>
      </c>
      <c r="E3282" s="2" t="s">
        <v>289</v>
      </c>
      <c r="F3282" s="2">
        <v>2458566</v>
      </c>
      <c r="G3282" s="2">
        <v>895</v>
      </c>
      <c r="H3282" s="2">
        <v>6334406</v>
      </c>
      <c r="I3282" s="2">
        <v>1350</v>
      </c>
      <c r="J3282" s="2">
        <v>8873003</v>
      </c>
      <c r="K3282" s="2">
        <v>1799505</v>
      </c>
      <c r="L3282" s="2">
        <v>2845</v>
      </c>
    </row>
    <row r="3283" spans="1:12">
      <c r="A3283" s="2">
        <v>2004</v>
      </c>
      <c r="B3283" s="2">
        <v>3</v>
      </c>
      <c r="C3283" s="2" t="s">
        <v>182</v>
      </c>
      <c r="D3283" s="2" t="s">
        <v>183</v>
      </c>
      <c r="E3283" s="2" t="s">
        <v>113</v>
      </c>
      <c r="F3283" s="2">
        <v>4840467</v>
      </c>
      <c r="G3283" s="2">
        <v>1643</v>
      </c>
      <c r="H3283" s="2">
        <v>1042235</v>
      </c>
      <c r="I3283" s="2">
        <v>325</v>
      </c>
      <c r="J3283" s="2">
        <v>5939009</v>
      </c>
      <c r="K3283" s="2">
        <v>1417354</v>
      </c>
      <c r="L3283" s="2">
        <v>2468</v>
      </c>
    </row>
    <row r="3284" spans="1:12">
      <c r="A3284" s="2">
        <v>2004</v>
      </c>
      <c r="B3284" s="2">
        <v>3</v>
      </c>
      <c r="C3284" s="2" t="s">
        <v>182</v>
      </c>
      <c r="D3284" s="2" t="s">
        <v>184</v>
      </c>
      <c r="E3284" s="2" t="s">
        <v>123</v>
      </c>
      <c r="F3284" s="2">
        <v>0</v>
      </c>
      <c r="G3284" s="2">
        <v>0</v>
      </c>
      <c r="H3284" s="2">
        <v>32381</v>
      </c>
      <c r="I3284" s="2">
        <v>19</v>
      </c>
      <c r="J3284" s="2">
        <v>32381</v>
      </c>
      <c r="K3284" s="2">
        <v>11121</v>
      </c>
      <c r="L3284" s="2">
        <v>19</v>
      </c>
    </row>
    <row r="3285" spans="1:12">
      <c r="A3285" s="2">
        <v>2004</v>
      </c>
      <c r="B3285" s="2">
        <v>3</v>
      </c>
      <c r="C3285" s="2" t="s">
        <v>182</v>
      </c>
      <c r="D3285" s="2" t="s">
        <v>184</v>
      </c>
      <c r="E3285" s="2" t="s">
        <v>124</v>
      </c>
      <c r="F3285" s="2">
        <v>0</v>
      </c>
      <c r="G3285" s="2">
        <v>0</v>
      </c>
      <c r="H3285" s="2">
        <v>131815</v>
      </c>
      <c r="I3285" s="2">
        <v>21</v>
      </c>
      <c r="J3285" s="2">
        <v>131815</v>
      </c>
      <c r="K3285" s="2">
        <v>12285</v>
      </c>
      <c r="L3285" s="2">
        <v>21</v>
      </c>
    </row>
    <row r="3286" spans="1:12">
      <c r="A3286" s="2">
        <v>2004</v>
      </c>
      <c r="B3286" s="2">
        <v>3</v>
      </c>
      <c r="C3286" s="2" t="s">
        <v>182</v>
      </c>
      <c r="D3286" s="2" t="s">
        <v>184</v>
      </c>
      <c r="E3286" s="2" t="s">
        <v>125</v>
      </c>
      <c r="F3286" s="2">
        <v>97948</v>
      </c>
      <c r="G3286" s="2">
        <v>38</v>
      </c>
      <c r="H3286" s="2">
        <v>305676</v>
      </c>
      <c r="I3286" s="2">
        <v>120</v>
      </c>
      <c r="J3286" s="2">
        <v>403624</v>
      </c>
      <c r="K3286" s="2">
        <v>119956</v>
      </c>
      <c r="L3286" s="2">
        <v>174</v>
      </c>
    </row>
    <row r="3287" spans="1:12">
      <c r="A3287" s="2">
        <v>2004</v>
      </c>
      <c r="B3287" s="2">
        <v>3</v>
      </c>
      <c r="C3287" s="2" t="s">
        <v>190</v>
      </c>
      <c r="D3287" s="2" t="s">
        <v>191</v>
      </c>
      <c r="E3287" s="2" t="s">
        <v>126</v>
      </c>
      <c r="F3287" s="2">
        <v>0</v>
      </c>
      <c r="G3287" s="2">
        <v>0</v>
      </c>
      <c r="H3287" s="2">
        <v>76340</v>
      </c>
      <c r="I3287" s="2">
        <v>11</v>
      </c>
      <c r="J3287" s="2">
        <v>76340</v>
      </c>
      <c r="K3287" s="2">
        <v>5739</v>
      </c>
      <c r="L3287" s="2">
        <v>12</v>
      </c>
    </row>
    <row r="3288" spans="1:12">
      <c r="A3288" s="2">
        <v>2004</v>
      </c>
      <c r="B3288" s="2">
        <v>3</v>
      </c>
      <c r="C3288" s="2" t="s">
        <v>190</v>
      </c>
      <c r="D3288" s="2" t="s">
        <v>191</v>
      </c>
      <c r="E3288" s="2" t="s">
        <v>127</v>
      </c>
      <c r="F3288" s="2">
        <v>0</v>
      </c>
      <c r="G3288" s="2">
        <v>0</v>
      </c>
      <c r="H3288" s="2">
        <v>7361127</v>
      </c>
      <c r="I3288" s="2">
        <v>897</v>
      </c>
      <c r="J3288" s="2">
        <v>7361127</v>
      </c>
      <c r="K3288" s="2">
        <v>449832</v>
      </c>
      <c r="L3288" s="2">
        <v>939</v>
      </c>
    </row>
    <row r="3289" spans="1:12">
      <c r="A3289" s="2">
        <v>2004</v>
      </c>
      <c r="B3289" s="2">
        <v>3</v>
      </c>
      <c r="C3289" s="2" t="s">
        <v>190</v>
      </c>
      <c r="D3289" s="2" t="s">
        <v>186</v>
      </c>
      <c r="E3289" s="2" t="s">
        <v>126</v>
      </c>
      <c r="F3289" s="2">
        <v>41740</v>
      </c>
      <c r="G3289" s="2">
        <v>25</v>
      </c>
      <c r="H3289" s="2">
        <v>10280488</v>
      </c>
      <c r="I3289" s="2">
        <v>577</v>
      </c>
      <c r="J3289" s="2">
        <v>10322228</v>
      </c>
      <c r="K3289" s="2">
        <v>403598</v>
      </c>
      <c r="L3289" s="2">
        <v>751</v>
      </c>
    </row>
    <row r="3290" spans="1:12">
      <c r="A3290" s="2">
        <v>2004</v>
      </c>
      <c r="B3290" s="2">
        <v>3</v>
      </c>
      <c r="C3290" s="2" t="s">
        <v>190</v>
      </c>
      <c r="D3290" s="2" t="s">
        <v>186</v>
      </c>
      <c r="E3290" s="2" t="s">
        <v>128</v>
      </c>
      <c r="F3290" s="2">
        <v>0</v>
      </c>
      <c r="G3290" s="2">
        <v>0</v>
      </c>
      <c r="H3290" s="2">
        <v>98583560</v>
      </c>
      <c r="I3290" s="2">
        <v>3880</v>
      </c>
      <c r="J3290" s="2">
        <v>98583560</v>
      </c>
      <c r="K3290" s="2">
        <v>2185189</v>
      </c>
      <c r="L3290" s="2">
        <v>4096</v>
      </c>
    </row>
    <row r="3291" spans="1:12">
      <c r="A3291" s="2">
        <v>2004</v>
      </c>
      <c r="B3291" s="2">
        <v>3</v>
      </c>
      <c r="C3291" s="2" t="s">
        <v>187</v>
      </c>
      <c r="D3291" s="2" t="s">
        <v>195</v>
      </c>
      <c r="E3291" s="2" t="s">
        <v>129</v>
      </c>
      <c r="F3291" s="2">
        <v>0</v>
      </c>
      <c r="G3291" s="2">
        <v>0</v>
      </c>
      <c r="H3291" s="2">
        <v>358457</v>
      </c>
      <c r="I3291" s="2">
        <v>77</v>
      </c>
      <c r="J3291" s="2">
        <v>358457</v>
      </c>
      <c r="K3291" s="2">
        <v>47564</v>
      </c>
      <c r="L3291" s="2">
        <v>94</v>
      </c>
    </row>
    <row r="3292" spans="1:12">
      <c r="A3292" s="2">
        <v>2004</v>
      </c>
      <c r="B3292" s="2">
        <v>3</v>
      </c>
      <c r="C3292" s="2" t="s">
        <v>187</v>
      </c>
      <c r="D3292" s="2" t="s">
        <v>196</v>
      </c>
      <c r="E3292" s="2" t="s">
        <v>130</v>
      </c>
      <c r="F3292" s="2">
        <v>0</v>
      </c>
      <c r="G3292" s="2">
        <v>0</v>
      </c>
      <c r="H3292" s="2">
        <v>1121079</v>
      </c>
      <c r="I3292" s="2">
        <v>524</v>
      </c>
      <c r="J3292" s="2">
        <v>1121079</v>
      </c>
      <c r="K3292" s="2">
        <v>326898</v>
      </c>
      <c r="L3292" s="2">
        <v>582</v>
      </c>
    </row>
    <row r="3293" spans="1:12">
      <c r="A3293" s="2">
        <v>2004</v>
      </c>
      <c r="B3293" s="2">
        <v>3</v>
      </c>
      <c r="C3293" s="2" t="s">
        <v>197</v>
      </c>
      <c r="D3293" s="2" t="s">
        <v>11</v>
      </c>
      <c r="E3293" s="2" t="s">
        <v>131</v>
      </c>
      <c r="F3293" s="2">
        <v>0</v>
      </c>
      <c r="G3293" s="2">
        <v>0</v>
      </c>
      <c r="H3293" s="2">
        <v>3189700</v>
      </c>
      <c r="I3293" s="2">
        <v>462</v>
      </c>
      <c r="J3293" s="2">
        <v>3189700</v>
      </c>
      <c r="K3293" s="2">
        <v>391474</v>
      </c>
      <c r="L3293" s="2">
        <v>598</v>
      </c>
    </row>
    <row r="3294" spans="1:12">
      <c r="A3294" s="2">
        <v>2004</v>
      </c>
      <c r="B3294" s="2">
        <v>3</v>
      </c>
      <c r="C3294" s="2" t="s">
        <v>197</v>
      </c>
      <c r="D3294" s="2" t="s">
        <v>268</v>
      </c>
      <c r="E3294" s="2" t="s">
        <v>288</v>
      </c>
      <c r="F3294" s="2">
        <v>2493982</v>
      </c>
      <c r="G3294" s="2">
        <v>309</v>
      </c>
      <c r="H3294" s="2">
        <v>2175664</v>
      </c>
      <c r="I3294" s="2">
        <v>488</v>
      </c>
      <c r="J3294" s="2">
        <v>4669646</v>
      </c>
      <c r="K3294" s="2">
        <v>498485</v>
      </c>
      <c r="L3294" s="2">
        <v>946</v>
      </c>
    </row>
    <row r="3295" spans="1:12">
      <c r="A3295" s="2">
        <v>2004</v>
      </c>
      <c r="B3295" s="2">
        <v>3</v>
      </c>
      <c r="C3295" s="2" t="s">
        <v>197</v>
      </c>
      <c r="D3295" s="2" t="s">
        <v>268</v>
      </c>
      <c r="E3295" s="2" t="s">
        <v>128</v>
      </c>
      <c r="F3295" s="2">
        <v>0</v>
      </c>
      <c r="G3295" s="2">
        <v>0</v>
      </c>
      <c r="H3295" s="2">
        <v>3665323</v>
      </c>
      <c r="I3295" s="2">
        <v>741</v>
      </c>
      <c r="J3295" s="2">
        <v>4048656</v>
      </c>
      <c r="K3295" s="2">
        <v>406676</v>
      </c>
      <c r="L3295" s="2">
        <v>833</v>
      </c>
    </row>
    <row r="3296" spans="1:12">
      <c r="A3296" s="2">
        <v>2004</v>
      </c>
      <c r="B3296" s="2">
        <v>3</v>
      </c>
      <c r="C3296" s="2" t="s">
        <v>197</v>
      </c>
      <c r="D3296" s="2" t="s">
        <v>269</v>
      </c>
      <c r="E3296" s="2" t="s">
        <v>132</v>
      </c>
      <c r="F3296" s="2">
        <v>0</v>
      </c>
      <c r="G3296" s="2">
        <v>0</v>
      </c>
      <c r="H3296" s="2">
        <v>0</v>
      </c>
      <c r="I3296" s="2">
        <v>10</v>
      </c>
      <c r="J3296" s="2">
        <v>0</v>
      </c>
      <c r="K3296" s="2">
        <v>6540</v>
      </c>
      <c r="L3296" s="2">
        <v>14</v>
      </c>
    </row>
    <row r="3297" spans="1:12">
      <c r="A3297" s="2">
        <v>2004</v>
      </c>
      <c r="B3297" s="2">
        <v>3</v>
      </c>
      <c r="C3297" s="2" t="s">
        <v>197</v>
      </c>
      <c r="D3297" s="2" t="s">
        <v>109</v>
      </c>
      <c r="E3297" s="2" t="s">
        <v>132</v>
      </c>
      <c r="F3297" s="2">
        <v>2026279</v>
      </c>
      <c r="G3297" s="2">
        <v>274</v>
      </c>
      <c r="H3297" s="2">
        <v>5336273</v>
      </c>
      <c r="I3297" s="2">
        <v>1037</v>
      </c>
      <c r="J3297" s="2">
        <v>7362552</v>
      </c>
      <c r="K3297" s="2">
        <v>764766</v>
      </c>
      <c r="L3297" s="2">
        <v>1482</v>
      </c>
    </row>
    <row r="3298" spans="1:12">
      <c r="A3298" s="2">
        <v>2004</v>
      </c>
      <c r="B3298" s="2">
        <v>3</v>
      </c>
      <c r="C3298" s="2" t="s">
        <v>197</v>
      </c>
      <c r="D3298" s="2" t="s">
        <v>110</v>
      </c>
      <c r="E3298" s="2" t="s">
        <v>288</v>
      </c>
      <c r="F3298" s="2">
        <v>4859941</v>
      </c>
      <c r="G3298" s="2">
        <v>886</v>
      </c>
      <c r="H3298" s="2">
        <v>87235</v>
      </c>
      <c r="I3298" s="2">
        <v>22</v>
      </c>
      <c r="J3298" s="2">
        <v>4947176</v>
      </c>
      <c r="K3298" s="2">
        <v>585418</v>
      </c>
      <c r="L3298" s="2">
        <v>1143</v>
      </c>
    </row>
    <row r="3299" spans="1:12">
      <c r="A3299" s="2">
        <v>2004</v>
      </c>
      <c r="B3299" s="2">
        <v>3</v>
      </c>
      <c r="C3299" s="2" t="s">
        <v>197</v>
      </c>
      <c r="D3299" s="2" t="s">
        <v>110</v>
      </c>
      <c r="E3299" s="2" t="s">
        <v>133</v>
      </c>
      <c r="F3299" s="2">
        <v>5388120</v>
      </c>
      <c r="G3299" s="2">
        <v>1190</v>
      </c>
      <c r="H3299" s="2">
        <v>0</v>
      </c>
      <c r="I3299" s="2">
        <v>2</v>
      </c>
      <c r="J3299" s="2">
        <v>5388120</v>
      </c>
      <c r="K3299" s="2">
        <v>811241</v>
      </c>
      <c r="L3299" s="2">
        <v>1513</v>
      </c>
    </row>
    <row r="3300" spans="1:12">
      <c r="A3300" s="2">
        <v>2004</v>
      </c>
      <c r="B3300" s="2">
        <v>4</v>
      </c>
      <c r="C3300" s="2" t="s">
        <v>277</v>
      </c>
      <c r="D3300" s="2" t="s">
        <v>278</v>
      </c>
      <c r="E3300" s="2" t="s">
        <v>113</v>
      </c>
      <c r="F3300" s="2">
        <v>12767832</v>
      </c>
      <c r="G3300" s="2">
        <v>6100</v>
      </c>
      <c r="H3300" s="2">
        <v>9218251</v>
      </c>
      <c r="I3300" s="2">
        <v>3727</v>
      </c>
      <c r="J3300" s="2">
        <v>22374935</v>
      </c>
      <c r="K3300" s="2">
        <v>7546207</v>
      </c>
      <c r="L3300" s="2">
        <v>12309</v>
      </c>
    </row>
    <row r="3301" spans="1:12">
      <c r="A3301" s="2">
        <v>2004</v>
      </c>
      <c r="B3301" s="2">
        <v>4</v>
      </c>
      <c r="C3301" s="2" t="s">
        <v>277</v>
      </c>
      <c r="D3301" s="2" t="s">
        <v>278</v>
      </c>
      <c r="E3301" s="2" t="s">
        <v>114</v>
      </c>
      <c r="F3301" s="2">
        <v>230982</v>
      </c>
      <c r="G3301" s="2">
        <v>149</v>
      </c>
      <c r="H3301" s="2">
        <v>324458</v>
      </c>
      <c r="I3301" s="2">
        <v>283</v>
      </c>
      <c r="J3301" s="2">
        <v>641896</v>
      </c>
      <c r="K3301" s="2">
        <v>330483</v>
      </c>
      <c r="L3301" s="2">
        <v>554</v>
      </c>
    </row>
    <row r="3302" spans="1:12">
      <c r="A3302" s="2">
        <v>2004</v>
      </c>
      <c r="B3302" s="2">
        <v>4</v>
      </c>
      <c r="C3302" s="2" t="s">
        <v>277</v>
      </c>
      <c r="D3302" s="2" t="s">
        <v>278</v>
      </c>
      <c r="E3302" s="2" t="s">
        <v>115</v>
      </c>
      <c r="F3302" s="2">
        <v>4899753</v>
      </c>
      <c r="G3302" s="2">
        <v>2441</v>
      </c>
      <c r="H3302" s="2">
        <v>2523886</v>
      </c>
      <c r="I3302" s="2">
        <v>1185</v>
      </c>
      <c r="J3302" s="2">
        <v>7817896</v>
      </c>
      <c r="K3302" s="2">
        <v>2717629</v>
      </c>
      <c r="L3302" s="2">
        <v>4872</v>
      </c>
    </row>
    <row r="3303" spans="1:12">
      <c r="A3303" s="2">
        <v>2004</v>
      </c>
      <c r="B3303" s="2">
        <v>4</v>
      </c>
      <c r="C3303" s="2" t="s">
        <v>277</v>
      </c>
      <c r="D3303" s="2" t="s">
        <v>278</v>
      </c>
      <c r="E3303" s="2" t="s">
        <v>325</v>
      </c>
      <c r="F3303" s="2">
        <v>13279402</v>
      </c>
      <c r="G3303" s="2">
        <v>5613</v>
      </c>
      <c r="H3303" s="2">
        <v>12491243</v>
      </c>
      <c r="I3303" s="2">
        <v>3994</v>
      </c>
      <c r="J3303" s="2">
        <v>25867520</v>
      </c>
      <c r="K3303" s="2">
        <v>7187306</v>
      </c>
      <c r="L3303" s="2">
        <v>12367</v>
      </c>
    </row>
    <row r="3304" spans="1:12">
      <c r="A3304" s="2">
        <v>2004</v>
      </c>
      <c r="B3304" s="2">
        <v>4</v>
      </c>
      <c r="C3304" s="2" t="s">
        <v>277</v>
      </c>
      <c r="D3304" s="2" t="s">
        <v>279</v>
      </c>
      <c r="E3304" s="2" t="s">
        <v>116</v>
      </c>
      <c r="F3304" s="2">
        <v>790297</v>
      </c>
      <c r="G3304" s="2">
        <v>220</v>
      </c>
      <c r="H3304" s="2">
        <v>499572</v>
      </c>
      <c r="I3304" s="2">
        <v>153</v>
      </c>
      <c r="J3304" s="2">
        <v>1289869</v>
      </c>
      <c r="K3304" s="2">
        <v>257550</v>
      </c>
      <c r="L3304" s="2">
        <v>452</v>
      </c>
    </row>
    <row r="3305" spans="1:12">
      <c r="A3305" s="2">
        <v>2004</v>
      </c>
      <c r="B3305" s="2">
        <v>4</v>
      </c>
      <c r="C3305" s="2" t="s">
        <v>277</v>
      </c>
      <c r="D3305" s="2" t="s">
        <v>279</v>
      </c>
      <c r="E3305" s="2" t="s">
        <v>117</v>
      </c>
      <c r="F3305" s="2">
        <v>3271778</v>
      </c>
      <c r="G3305" s="2">
        <v>940</v>
      </c>
      <c r="H3305" s="2">
        <v>2185769</v>
      </c>
      <c r="I3305" s="2">
        <v>922</v>
      </c>
      <c r="J3305" s="2">
        <v>5511944</v>
      </c>
      <c r="K3305" s="2">
        <v>1560843</v>
      </c>
      <c r="L3305" s="2">
        <v>2556</v>
      </c>
    </row>
    <row r="3306" spans="1:12">
      <c r="A3306" s="2">
        <v>2004</v>
      </c>
      <c r="B3306" s="2">
        <v>4</v>
      </c>
      <c r="C3306" s="2" t="s">
        <v>277</v>
      </c>
      <c r="D3306" s="2" t="s">
        <v>279</v>
      </c>
      <c r="E3306" s="2" t="s">
        <v>112</v>
      </c>
      <c r="F3306" s="2">
        <v>12117576</v>
      </c>
      <c r="G3306" s="2">
        <v>3530</v>
      </c>
      <c r="H3306" s="2">
        <v>2920395</v>
      </c>
      <c r="I3306" s="2">
        <v>1476</v>
      </c>
      <c r="J3306" s="2">
        <v>15094217</v>
      </c>
      <c r="K3306" s="2">
        <v>3600865</v>
      </c>
      <c r="L3306" s="2">
        <v>6408</v>
      </c>
    </row>
    <row r="3307" spans="1:12">
      <c r="A3307" s="2">
        <v>2004</v>
      </c>
      <c r="B3307" s="2">
        <v>4</v>
      </c>
      <c r="C3307" s="2" t="s">
        <v>277</v>
      </c>
      <c r="D3307" s="2" t="s">
        <v>279</v>
      </c>
      <c r="E3307" s="2" t="s">
        <v>325</v>
      </c>
      <c r="F3307" s="2">
        <v>11820658</v>
      </c>
      <c r="G3307" s="2">
        <v>3552</v>
      </c>
      <c r="H3307" s="2">
        <v>1107768</v>
      </c>
      <c r="I3307" s="2">
        <v>343</v>
      </c>
      <c r="J3307" s="2">
        <v>13220943</v>
      </c>
      <c r="K3307" s="2">
        <v>2678170</v>
      </c>
      <c r="L3307" s="2">
        <v>4818</v>
      </c>
    </row>
    <row r="3308" spans="1:12">
      <c r="A3308" s="2">
        <v>2004</v>
      </c>
      <c r="B3308" s="2">
        <v>4</v>
      </c>
      <c r="C3308" s="2" t="s">
        <v>277</v>
      </c>
      <c r="D3308" s="2" t="s">
        <v>280</v>
      </c>
      <c r="E3308" s="2" t="s">
        <v>112</v>
      </c>
      <c r="F3308" s="2">
        <v>66563</v>
      </c>
      <c r="G3308" s="2">
        <v>79</v>
      </c>
      <c r="H3308" s="2">
        <v>347063</v>
      </c>
      <c r="I3308" s="2">
        <v>358</v>
      </c>
      <c r="J3308" s="2">
        <v>423289</v>
      </c>
      <c r="K3308" s="2">
        <v>522065</v>
      </c>
      <c r="L3308" s="2">
        <v>1031</v>
      </c>
    </row>
    <row r="3309" spans="1:12">
      <c r="A3309" s="2">
        <v>2004</v>
      </c>
      <c r="B3309" s="2">
        <v>4</v>
      </c>
      <c r="C3309" s="2" t="s">
        <v>277</v>
      </c>
      <c r="D3309" s="2" t="s">
        <v>281</v>
      </c>
      <c r="E3309" s="2" t="s">
        <v>287</v>
      </c>
      <c r="F3309" s="2">
        <v>4414821</v>
      </c>
      <c r="G3309" s="2">
        <v>2214</v>
      </c>
      <c r="H3309" s="2">
        <v>1736454</v>
      </c>
      <c r="I3309" s="2">
        <v>830</v>
      </c>
      <c r="J3309" s="2">
        <v>6170199</v>
      </c>
      <c r="K3309" s="2">
        <v>2319037</v>
      </c>
      <c r="L3309" s="2">
        <v>3877</v>
      </c>
    </row>
    <row r="3310" spans="1:12">
      <c r="A3310" s="2">
        <v>2004</v>
      </c>
      <c r="B3310" s="2">
        <v>4</v>
      </c>
      <c r="C3310" s="2" t="s">
        <v>277</v>
      </c>
      <c r="D3310" s="2" t="s">
        <v>281</v>
      </c>
      <c r="E3310" s="2" t="s">
        <v>114</v>
      </c>
      <c r="F3310" s="2">
        <v>0</v>
      </c>
      <c r="G3310" s="2">
        <v>0</v>
      </c>
      <c r="H3310" s="2">
        <v>0</v>
      </c>
      <c r="I3310" s="2">
        <v>0</v>
      </c>
      <c r="J3310" s="2">
        <v>0</v>
      </c>
      <c r="K3310" s="2">
        <v>8785</v>
      </c>
      <c r="L3310" s="2">
        <v>18</v>
      </c>
    </row>
    <row r="3311" spans="1:12">
      <c r="A3311" s="2">
        <v>2004</v>
      </c>
      <c r="B3311" s="2">
        <v>4</v>
      </c>
      <c r="C3311" s="2" t="s">
        <v>328</v>
      </c>
      <c r="D3311" s="2" t="s">
        <v>173</v>
      </c>
      <c r="E3311" s="2" t="s">
        <v>119</v>
      </c>
      <c r="F3311" s="2">
        <v>0</v>
      </c>
      <c r="G3311" s="2">
        <v>5</v>
      </c>
      <c r="H3311" s="2">
        <v>449</v>
      </c>
      <c r="I3311" s="2">
        <v>2</v>
      </c>
      <c r="J3311" s="2">
        <v>449</v>
      </c>
      <c r="K3311" s="2">
        <v>7189</v>
      </c>
      <c r="L3311" s="2">
        <v>11</v>
      </c>
    </row>
    <row r="3312" spans="1:12">
      <c r="A3312" s="2">
        <v>2004</v>
      </c>
      <c r="B3312" s="2">
        <v>4</v>
      </c>
      <c r="C3312" s="2" t="s">
        <v>328</v>
      </c>
      <c r="D3312" s="2" t="s">
        <v>173</v>
      </c>
      <c r="E3312" s="2" t="s">
        <v>137</v>
      </c>
      <c r="F3312" s="2">
        <v>0</v>
      </c>
      <c r="G3312" s="2">
        <v>0</v>
      </c>
      <c r="H3312" s="2">
        <v>956413</v>
      </c>
      <c r="I3312" s="2">
        <v>203</v>
      </c>
      <c r="J3312" s="2">
        <v>956413</v>
      </c>
      <c r="K3312" s="2">
        <v>107647</v>
      </c>
      <c r="L3312" s="2">
        <v>213</v>
      </c>
    </row>
    <row r="3313" spans="1:12">
      <c r="A3313" s="2">
        <v>2004</v>
      </c>
      <c r="B3313" s="2">
        <v>4</v>
      </c>
      <c r="C3313" s="2" t="s">
        <v>328</v>
      </c>
      <c r="D3313" s="2" t="s">
        <v>181</v>
      </c>
      <c r="E3313" s="2" t="s">
        <v>120</v>
      </c>
      <c r="F3313" s="2">
        <v>0</v>
      </c>
      <c r="G3313" s="2">
        <v>0</v>
      </c>
      <c r="H3313" s="2">
        <v>954859</v>
      </c>
      <c r="I3313" s="2">
        <v>231</v>
      </c>
      <c r="J3313" s="2">
        <v>954859</v>
      </c>
      <c r="K3313" s="2">
        <v>121641</v>
      </c>
      <c r="L3313" s="2">
        <v>239</v>
      </c>
    </row>
    <row r="3314" spans="1:12">
      <c r="A3314" s="2">
        <v>2004</v>
      </c>
      <c r="B3314" s="2">
        <v>4</v>
      </c>
      <c r="C3314" s="2" t="s">
        <v>328</v>
      </c>
      <c r="D3314" s="2" t="s">
        <v>181</v>
      </c>
      <c r="E3314" s="2" t="s">
        <v>286</v>
      </c>
      <c r="F3314" s="2">
        <v>0</v>
      </c>
      <c r="G3314" s="2">
        <v>0</v>
      </c>
      <c r="H3314" s="2">
        <v>11583466</v>
      </c>
      <c r="I3314" s="2">
        <v>2099</v>
      </c>
      <c r="J3314" s="2">
        <v>11583466</v>
      </c>
      <c r="K3314" s="2">
        <v>1232688</v>
      </c>
      <c r="L3314" s="2">
        <v>2214</v>
      </c>
    </row>
    <row r="3315" spans="1:12">
      <c r="A3315" s="2">
        <v>2004</v>
      </c>
      <c r="B3315" s="2">
        <v>4</v>
      </c>
      <c r="C3315" s="2" t="s">
        <v>182</v>
      </c>
      <c r="D3315" s="2" t="s">
        <v>183</v>
      </c>
      <c r="E3315" s="2" t="s">
        <v>121</v>
      </c>
      <c r="F3315" s="2">
        <v>5888480</v>
      </c>
      <c r="G3315" s="2">
        <v>2402</v>
      </c>
      <c r="H3315" s="2">
        <v>1235216</v>
      </c>
      <c r="I3315" s="2">
        <v>320</v>
      </c>
      <c r="J3315" s="2">
        <v>7127542</v>
      </c>
      <c r="K3315" s="2">
        <v>1945696</v>
      </c>
      <c r="L3315" s="2">
        <v>3385</v>
      </c>
    </row>
    <row r="3316" spans="1:12">
      <c r="A3316" s="2">
        <v>2004</v>
      </c>
      <c r="B3316" s="2">
        <v>4</v>
      </c>
      <c r="C3316" s="2" t="s">
        <v>182</v>
      </c>
      <c r="D3316" s="2" t="s">
        <v>183</v>
      </c>
      <c r="E3316" s="2" t="s">
        <v>289</v>
      </c>
      <c r="F3316" s="2">
        <v>2561585</v>
      </c>
      <c r="G3316" s="2">
        <v>923</v>
      </c>
      <c r="H3316" s="2">
        <v>5578952</v>
      </c>
      <c r="I3316" s="2">
        <v>1146</v>
      </c>
      <c r="J3316" s="2">
        <v>8179483</v>
      </c>
      <c r="K3316" s="2">
        <v>1650507</v>
      </c>
      <c r="L3316" s="2">
        <v>2615</v>
      </c>
    </row>
    <row r="3317" spans="1:12">
      <c r="A3317" s="2">
        <v>2004</v>
      </c>
      <c r="B3317" s="2">
        <v>4</v>
      </c>
      <c r="C3317" s="2" t="s">
        <v>182</v>
      </c>
      <c r="D3317" s="2" t="s">
        <v>183</v>
      </c>
      <c r="E3317" s="2" t="s">
        <v>113</v>
      </c>
      <c r="F3317" s="2">
        <v>5006425</v>
      </c>
      <c r="G3317" s="2">
        <v>1692</v>
      </c>
      <c r="H3317" s="2">
        <v>1072985</v>
      </c>
      <c r="I3317" s="2">
        <v>330</v>
      </c>
      <c r="J3317" s="2">
        <v>6121868</v>
      </c>
      <c r="K3317" s="2">
        <v>1521902</v>
      </c>
      <c r="L3317" s="2">
        <v>2547</v>
      </c>
    </row>
    <row r="3318" spans="1:12">
      <c r="A3318" s="2">
        <v>2004</v>
      </c>
      <c r="B3318" s="2">
        <v>4</v>
      </c>
      <c r="C3318" s="2" t="s">
        <v>182</v>
      </c>
      <c r="D3318" s="2" t="s">
        <v>184</v>
      </c>
      <c r="E3318" s="2" t="s">
        <v>123</v>
      </c>
      <c r="F3318" s="2">
        <v>0</v>
      </c>
      <c r="G3318" s="2">
        <v>0</v>
      </c>
      <c r="H3318" s="2">
        <v>33746</v>
      </c>
      <c r="I3318" s="2">
        <v>15</v>
      </c>
      <c r="J3318" s="2">
        <v>33746</v>
      </c>
      <c r="K3318" s="2">
        <v>9096</v>
      </c>
      <c r="L3318" s="2">
        <v>15</v>
      </c>
    </row>
    <row r="3319" spans="1:12">
      <c r="A3319" s="2">
        <v>2004</v>
      </c>
      <c r="B3319" s="2">
        <v>4</v>
      </c>
      <c r="C3319" s="2" t="s">
        <v>182</v>
      </c>
      <c r="D3319" s="2" t="s">
        <v>184</v>
      </c>
      <c r="E3319" s="2" t="s">
        <v>124</v>
      </c>
      <c r="F3319" s="2">
        <v>0</v>
      </c>
      <c r="G3319" s="2">
        <v>0</v>
      </c>
      <c r="H3319" s="2">
        <v>132481</v>
      </c>
      <c r="I3319" s="2">
        <v>18</v>
      </c>
      <c r="J3319" s="2">
        <v>132481</v>
      </c>
      <c r="K3319" s="2">
        <v>9460</v>
      </c>
      <c r="L3319" s="2">
        <v>18</v>
      </c>
    </row>
    <row r="3320" spans="1:12">
      <c r="A3320" s="2">
        <v>2004</v>
      </c>
      <c r="B3320" s="2">
        <v>4</v>
      </c>
      <c r="C3320" s="2" t="s">
        <v>182</v>
      </c>
      <c r="D3320" s="2" t="s">
        <v>184</v>
      </c>
      <c r="E3320" s="2" t="s">
        <v>125</v>
      </c>
      <c r="F3320" s="2">
        <v>104178</v>
      </c>
      <c r="G3320" s="2">
        <v>38</v>
      </c>
      <c r="H3320" s="2">
        <v>330933</v>
      </c>
      <c r="I3320" s="2">
        <v>122</v>
      </c>
      <c r="J3320" s="2">
        <v>435111</v>
      </c>
      <c r="K3320" s="2">
        <v>123708</v>
      </c>
      <c r="L3320" s="2">
        <v>177</v>
      </c>
    </row>
    <row r="3321" spans="1:12">
      <c r="A3321" s="2">
        <v>2004</v>
      </c>
      <c r="B3321" s="2">
        <v>4</v>
      </c>
      <c r="C3321" s="2" t="s">
        <v>190</v>
      </c>
      <c r="D3321" s="2" t="s">
        <v>191</v>
      </c>
      <c r="E3321" s="2" t="s">
        <v>126</v>
      </c>
      <c r="F3321" s="2">
        <v>0</v>
      </c>
      <c r="G3321" s="2">
        <v>0</v>
      </c>
      <c r="H3321" s="2">
        <v>132945</v>
      </c>
      <c r="I3321" s="2">
        <v>11</v>
      </c>
      <c r="J3321" s="2">
        <v>132945</v>
      </c>
      <c r="K3321" s="2">
        <v>5910</v>
      </c>
      <c r="L3321" s="2">
        <v>12</v>
      </c>
    </row>
    <row r="3322" spans="1:12">
      <c r="A3322" s="2">
        <v>2004</v>
      </c>
      <c r="B3322" s="2">
        <v>4</v>
      </c>
      <c r="C3322" s="2" t="s">
        <v>190</v>
      </c>
      <c r="D3322" s="2" t="s">
        <v>191</v>
      </c>
      <c r="E3322" s="2" t="s">
        <v>127</v>
      </c>
      <c r="F3322" s="2">
        <v>0</v>
      </c>
      <c r="G3322" s="2">
        <v>0</v>
      </c>
      <c r="H3322" s="2">
        <v>7667262</v>
      </c>
      <c r="I3322" s="2">
        <v>862</v>
      </c>
      <c r="J3322" s="2">
        <v>7667262</v>
      </c>
      <c r="K3322" s="2">
        <v>414095</v>
      </c>
      <c r="L3322" s="2">
        <v>905</v>
      </c>
    </row>
    <row r="3323" spans="1:12">
      <c r="A3323" s="2">
        <v>2004</v>
      </c>
      <c r="B3323" s="2">
        <v>4</v>
      </c>
      <c r="C3323" s="2" t="s">
        <v>190</v>
      </c>
      <c r="D3323" s="2" t="s">
        <v>186</v>
      </c>
      <c r="E3323" s="2" t="s">
        <v>126</v>
      </c>
      <c r="F3323" s="2">
        <v>42364</v>
      </c>
      <c r="G3323" s="2">
        <v>24</v>
      </c>
      <c r="H3323" s="2">
        <v>10869975</v>
      </c>
      <c r="I3323" s="2">
        <v>577</v>
      </c>
      <c r="J3323" s="2">
        <v>10912339</v>
      </c>
      <c r="K3323" s="2">
        <v>392462</v>
      </c>
      <c r="L3323" s="2">
        <v>746</v>
      </c>
    </row>
    <row r="3324" spans="1:12">
      <c r="A3324" s="2">
        <v>2004</v>
      </c>
      <c r="B3324" s="2">
        <v>4</v>
      </c>
      <c r="C3324" s="2" t="s">
        <v>190</v>
      </c>
      <c r="D3324" s="2" t="s">
        <v>186</v>
      </c>
      <c r="E3324" s="2" t="s">
        <v>128</v>
      </c>
      <c r="F3324" s="2">
        <v>0</v>
      </c>
      <c r="G3324" s="2">
        <v>0</v>
      </c>
      <c r="H3324" s="2">
        <v>97151360</v>
      </c>
      <c r="I3324" s="2">
        <v>3874</v>
      </c>
      <c r="J3324" s="2">
        <v>97151360</v>
      </c>
      <c r="K3324" s="2">
        <v>2156831</v>
      </c>
      <c r="L3324" s="2">
        <v>4091</v>
      </c>
    </row>
    <row r="3325" spans="1:12">
      <c r="A3325" s="2">
        <v>2004</v>
      </c>
      <c r="B3325" s="2">
        <v>4</v>
      </c>
      <c r="C3325" s="2" t="s">
        <v>187</v>
      </c>
      <c r="D3325" s="2" t="s">
        <v>195</v>
      </c>
      <c r="E3325" s="2" t="s">
        <v>129</v>
      </c>
      <c r="F3325" s="2">
        <v>0</v>
      </c>
      <c r="G3325" s="2">
        <v>0</v>
      </c>
      <c r="H3325" s="2">
        <v>457549</v>
      </c>
      <c r="I3325" s="2">
        <v>76</v>
      </c>
      <c r="J3325" s="2">
        <v>457549</v>
      </c>
      <c r="K3325" s="2">
        <v>58020</v>
      </c>
      <c r="L3325" s="2">
        <v>95</v>
      </c>
    </row>
    <row r="3326" spans="1:12">
      <c r="A3326" s="2">
        <v>2004</v>
      </c>
      <c r="B3326" s="2">
        <v>4</v>
      </c>
      <c r="C3326" s="2" t="s">
        <v>187</v>
      </c>
      <c r="D3326" s="2" t="s">
        <v>196</v>
      </c>
      <c r="E3326" s="2" t="s">
        <v>130</v>
      </c>
      <c r="F3326" s="2">
        <v>0</v>
      </c>
      <c r="G3326" s="2">
        <v>0</v>
      </c>
      <c r="H3326" s="2">
        <v>1736473</v>
      </c>
      <c r="I3326" s="2">
        <v>531</v>
      </c>
      <c r="J3326" s="2">
        <v>1736473</v>
      </c>
      <c r="K3326" s="2">
        <v>338204</v>
      </c>
      <c r="L3326" s="2">
        <v>585</v>
      </c>
    </row>
    <row r="3327" spans="1:12">
      <c r="A3327" s="2">
        <v>2004</v>
      </c>
      <c r="B3327" s="2">
        <v>4</v>
      </c>
      <c r="C3327" s="2" t="s">
        <v>197</v>
      </c>
      <c r="D3327" s="2" t="s">
        <v>11</v>
      </c>
      <c r="E3327" s="2" t="s">
        <v>131</v>
      </c>
      <c r="F3327" s="2">
        <v>0</v>
      </c>
      <c r="G3327" s="2">
        <v>0</v>
      </c>
      <c r="H3327" s="2">
        <v>3495283</v>
      </c>
      <c r="I3327" s="2">
        <v>458</v>
      </c>
      <c r="J3327" s="2">
        <v>3495283</v>
      </c>
      <c r="K3327" s="2">
        <v>403882</v>
      </c>
      <c r="L3327" s="2">
        <v>595</v>
      </c>
    </row>
    <row r="3328" spans="1:12">
      <c r="A3328" s="2">
        <v>2004</v>
      </c>
      <c r="B3328" s="2">
        <v>4</v>
      </c>
      <c r="C3328" s="2" t="s">
        <v>197</v>
      </c>
      <c r="D3328" s="2" t="s">
        <v>268</v>
      </c>
      <c r="E3328" s="2" t="s">
        <v>288</v>
      </c>
      <c r="F3328" s="2">
        <v>1746664</v>
      </c>
      <c r="G3328" s="2">
        <v>306</v>
      </c>
      <c r="H3328" s="2">
        <v>2143831</v>
      </c>
      <c r="I3328" s="2">
        <v>474</v>
      </c>
      <c r="J3328" s="2">
        <v>3890495</v>
      </c>
      <c r="K3328" s="2">
        <v>490026</v>
      </c>
      <c r="L3328" s="2">
        <v>927</v>
      </c>
    </row>
    <row r="3329" spans="1:12">
      <c r="A3329" s="2">
        <v>2004</v>
      </c>
      <c r="B3329" s="2">
        <v>4</v>
      </c>
      <c r="C3329" s="2" t="s">
        <v>197</v>
      </c>
      <c r="D3329" s="2" t="s">
        <v>268</v>
      </c>
      <c r="E3329" s="2" t="s">
        <v>128</v>
      </c>
      <c r="F3329" s="2">
        <v>43187</v>
      </c>
      <c r="G3329" s="2">
        <v>34</v>
      </c>
      <c r="H3329" s="2">
        <v>3716947</v>
      </c>
      <c r="I3329" s="2">
        <v>716</v>
      </c>
      <c r="J3329" s="2">
        <v>4104154</v>
      </c>
      <c r="K3329" s="2">
        <v>420202</v>
      </c>
      <c r="L3329" s="2">
        <v>847</v>
      </c>
    </row>
    <row r="3330" spans="1:12">
      <c r="A3330" s="2">
        <v>2004</v>
      </c>
      <c r="B3330" s="2">
        <v>4</v>
      </c>
      <c r="C3330" s="2" t="s">
        <v>197</v>
      </c>
      <c r="D3330" s="2" t="s">
        <v>269</v>
      </c>
      <c r="E3330" s="2" t="s">
        <v>132</v>
      </c>
      <c r="F3330" s="2">
        <v>0</v>
      </c>
      <c r="G3330" s="2">
        <v>0</v>
      </c>
      <c r="H3330" s="2">
        <v>0</v>
      </c>
      <c r="I3330" s="2">
        <v>14</v>
      </c>
      <c r="J3330" s="2">
        <v>0</v>
      </c>
      <c r="K3330" s="2">
        <v>9540</v>
      </c>
      <c r="L3330" s="2">
        <v>18</v>
      </c>
    </row>
    <row r="3331" spans="1:12">
      <c r="A3331" s="2">
        <v>2004</v>
      </c>
      <c r="B3331" s="2">
        <v>4</v>
      </c>
      <c r="C3331" s="2" t="s">
        <v>197</v>
      </c>
      <c r="D3331" s="2" t="s">
        <v>109</v>
      </c>
      <c r="E3331" s="2" t="s">
        <v>132</v>
      </c>
      <c r="F3331" s="2">
        <v>2065913</v>
      </c>
      <c r="G3331" s="2">
        <v>274</v>
      </c>
      <c r="H3331" s="2">
        <v>4684040</v>
      </c>
      <c r="I3331" s="2">
        <v>1047</v>
      </c>
      <c r="J3331" s="2">
        <v>6749953</v>
      </c>
      <c r="K3331" s="2">
        <v>737567</v>
      </c>
      <c r="L3331" s="2">
        <v>1496</v>
      </c>
    </row>
    <row r="3332" spans="1:12">
      <c r="A3332" s="2">
        <v>2004</v>
      </c>
      <c r="B3332" s="2">
        <v>4</v>
      </c>
      <c r="C3332" s="2" t="s">
        <v>197</v>
      </c>
      <c r="D3332" s="2" t="s">
        <v>110</v>
      </c>
      <c r="E3332" s="2" t="s">
        <v>288</v>
      </c>
      <c r="F3332" s="2">
        <v>5239356</v>
      </c>
      <c r="G3332" s="2">
        <v>876</v>
      </c>
      <c r="H3332" s="2">
        <v>110733</v>
      </c>
      <c r="I3332" s="2">
        <v>21</v>
      </c>
      <c r="J3332" s="2">
        <v>5350089</v>
      </c>
      <c r="K3332" s="2">
        <v>580766</v>
      </c>
      <c r="L3332" s="2">
        <v>1132</v>
      </c>
    </row>
    <row r="3333" spans="1:12">
      <c r="A3333" s="2">
        <v>2004</v>
      </c>
      <c r="B3333" s="2">
        <v>4</v>
      </c>
      <c r="C3333" s="2" t="s">
        <v>197</v>
      </c>
      <c r="D3333" s="2" t="s">
        <v>110</v>
      </c>
      <c r="E3333" s="2" t="s">
        <v>133</v>
      </c>
      <c r="F3333" s="2">
        <v>5172643</v>
      </c>
      <c r="G3333" s="2">
        <v>1309</v>
      </c>
      <c r="H3333" s="2">
        <v>0</v>
      </c>
      <c r="I3333" s="2">
        <v>0</v>
      </c>
      <c r="J3333" s="2">
        <v>5172643</v>
      </c>
      <c r="K3333" s="2">
        <v>879222</v>
      </c>
      <c r="L3333" s="2">
        <v>1674</v>
      </c>
    </row>
    <row r="3334" spans="1:12">
      <c r="A3334" s="2">
        <v>2005</v>
      </c>
      <c r="B3334" s="2">
        <v>1</v>
      </c>
      <c r="C3334" s="2" t="s">
        <v>277</v>
      </c>
      <c r="D3334" s="2" t="s">
        <v>278</v>
      </c>
      <c r="E3334" s="2" t="s">
        <v>113</v>
      </c>
      <c r="F3334" s="2">
        <v>13332035</v>
      </c>
      <c r="G3334" s="2">
        <v>6449</v>
      </c>
      <c r="H3334" s="2">
        <v>9467490</v>
      </c>
      <c r="I3334" s="2">
        <v>3883</v>
      </c>
      <c r="J3334" s="2">
        <v>23135841</v>
      </c>
      <c r="K3334" s="2">
        <v>7729425</v>
      </c>
      <c r="L3334" s="2">
        <v>12882</v>
      </c>
    </row>
    <row r="3335" spans="1:12">
      <c r="A3335" s="2">
        <v>2005</v>
      </c>
      <c r="B3335" s="2">
        <v>1</v>
      </c>
      <c r="C3335" s="2" t="s">
        <v>277</v>
      </c>
      <c r="D3335" s="2" t="s">
        <v>278</v>
      </c>
      <c r="E3335" s="2" t="s">
        <v>114</v>
      </c>
      <c r="F3335" s="2">
        <v>284846</v>
      </c>
      <c r="G3335" s="2">
        <v>167</v>
      </c>
      <c r="H3335" s="2">
        <v>369981</v>
      </c>
      <c r="I3335" s="2">
        <v>283</v>
      </c>
      <c r="J3335" s="2">
        <v>787110</v>
      </c>
      <c r="K3335" s="2">
        <v>333136</v>
      </c>
      <c r="L3335" s="2">
        <v>571</v>
      </c>
    </row>
    <row r="3336" spans="1:12">
      <c r="A3336" s="2">
        <v>2005</v>
      </c>
      <c r="B3336" s="2">
        <v>1</v>
      </c>
      <c r="C3336" s="2" t="s">
        <v>277</v>
      </c>
      <c r="D3336" s="2" t="s">
        <v>278</v>
      </c>
      <c r="E3336" s="2" t="s">
        <v>115</v>
      </c>
      <c r="F3336" s="2">
        <v>4573169</v>
      </c>
      <c r="G3336" s="2">
        <v>2548</v>
      </c>
      <c r="H3336" s="2">
        <v>2498704</v>
      </c>
      <c r="I3336" s="2">
        <v>1170</v>
      </c>
      <c r="J3336" s="2">
        <v>7411287</v>
      </c>
      <c r="K3336" s="2">
        <v>2770843</v>
      </c>
      <c r="L3336" s="2">
        <v>4949</v>
      </c>
    </row>
    <row r="3337" spans="1:12">
      <c r="A3337" s="2">
        <v>2005</v>
      </c>
      <c r="B3337" s="2">
        <v>1</v>
      </c>
      <c r="C3337" s="2" t="s">
        <v>277</v>
      </c>
      <c r="D3337" s="2" t="s">
        <v>278</v>
      </c>
      <c r="E3337" s="2" t="s">
        <v>325</v>
      </c>
      <c r="F3337" s="2">
        <v>14387451</v>
      </c>
      <c r="G3337" s="2">
        <v>5902</v>
      </c>
      <c r="H3337" s="2">
        <v>12803882</v>
      </c>
      <c r="I3337" s="2">
        <v>4056</v>
      </c>
      <c r="J3337" s="2">
        <v>27392118</v>
      </c>
      <c r="K3337" s="2">
        <v>7774483</v>
      </c>
      <c r="L3337" s="2">
        <v>12732</v>
      </c>
    </row>
    <row r="3338" spans="1:12">
      <c r="A3338" s="2">
        <v>2005</v>
      </c>
      <c r="B3338" s="2">
        <v>1</v>
      </c>
      <c r="C3338" s="2" t="s">
        <v>277</v>
      </c>
      <c r="D3338" s="2" t="s">
        <v>279</v>
      </c>
      <c r="E3338" s="2" t="s">
        <v>116</v>
      </c>
      <c r="F3338" s="2">
        <v>877278</v>
      </c>
      <c r="G3338" s="2">
        <v>233</v>
      </c>
      <c r="H3338" s="2">
        <v>401345</v>
      </c>
      <c r="I3338" s="2">
        <v>190</v>
      </c>
      <c r="J3338" s="2">
        <v>1278623</v>
      </c>
      <c r="K3338" s="2">
        <v>279047</v>
      </c>
      <c r="L3338" s="2">
        <v>503</v>
      </c>
    </row>
    <row r="3339" spans="1:12">
      <c r="A3339" s="2">
        <v>2005</v>
      </c>
      <c r="B3339" s="2">
        <v>1</v>
      </c>
      <c r="C3339" s="2" t="s">
        <v>277</v>
      </c>
      <c r="D3339" s="2" t="s">
        <v>279</v>
      </c>
      <c r="E3339" s="2" t="s">
        <v>117</v>
      </c>
      <c r="F3339" s="2">
        <v>4040193</v>
      </c>
      <c r="G3339" s="2">
        <v>1068</v>
      </c>
      <c r="H3339" s="2">
        <v>2063582</v>
      </c>
      <c r="I3339" s="2">
        <v>915</v>
      </c>
      <c r="J3339" s="2">
        <v>6140597</v>
      </c>
      <c r="K3339" s="2">
        <v>1551445</v>
      </c>
      <c r="L3339" s="2">
        <v>2627</v>
      </c>
    </row>
    <row r="3340" spans="1:12">
      <c r="A3340" s="2">
        <v>2005</v>
      </c>
      <c r="B3340" s="2">
        <v>1</v>
      </c>
      <c r="C3340" s="2" t="s">
        <v>277</v>
      </c>
      <c r="D3340" s="2" t="s">
        <v>279</v>
      </c>
      <c r="E3340" s="2" t="s">
        <v>112</v>
      </c>
      <c r="F3340" s="2">
        <v>13066403</v>
      </c>
      <c r="G3340" s="2">
        <v>3507</v>
      </c>
      <c r="H3340" s="2">
        <v>2638794</v>
      </c>
      <c r="I3340" s="2">
        <v>1492</v>
      </c>
      <c r="J3340" s="2">
        <v>15748891</v>
      </c>
      <c r="K3340" s="2">
        <v>3661201</v>
      </c>
      <c r="L3340" s="2">
        <v>6329</v>
      </c>
    </row>
    <row r="3341" spans="1:12">
      <c r="A3341" s="2">
        <v>2005</v>
      </c>
      <c r="B3341" s="2">
        <v>1</v>
      </c>
      <c r="C3341" s="2" t="s">
        <v>277</v>
      </c>
      <c r="D3341" s="2" t="s">
        <v>279</v>
      </c>
      <c r="E3341" s="2" t="s">
        <v>325</v>
      </c>
      <c r="F3341" s="2">
        <v>10722189</v>
      </c>
      <c r="G3341" s="2">
        <v>3642</v>
      </c>
      <c r="H3341" s="2">
        <v>1013009</v>
      </c>
      <c r="I3341" s="2">
        <v>379</v>
      </c>
      <c r="J3341" s="2">
        <v>12108725</v>
      </c>
      <c r="K3341" s="2">
        <v>2908588</v>
      </c>
      <c r="L3341" s="2">
        <v>4951</v>
      </c>
    </row>
    <row r="3342" spans="1:12">
      <c r="A3342" s="2">
        <v>2005</v>
      </c>
      <c r="B3342" s="2">
        <v>1</v>
      </c>
      <c r="C3342" s="2" t="s">
        <v>277</v>
      </c>
      <c r="D3342" s="2" t="s">
        <v>280</v>
      </c>
      <c r="E3342" s="2" t="s">
        <v>112</v>
      </c>
      <c r="F3342" s="2">
        <v>64336</v>
      </c>
      <c r="G3342" s="2">
        <v>78</v>
      </c>
      <c r="H3342" s="2">
        <v>340310</v>
      </c>
      <c r="I3342" s="2">
        <v>380</v>
      </c>
      <c r="J3342" s="2">
        <v>411968</v>
      </c>
      <c r="K3342" s="2">
        <v>519830</v>
      </c>
      <c r="L3342" s="2">
        <v>1053</v>
      </c>
    </row>
    <row r="3343" spans="1:12">
      <c r="A3343" s="2">
        <v>2005</v>
      </c>
      <c r="B3343" s="2">
        <v>1</v>
      </c>
      <c r="C3343" s="2" t="s">
        <v>277</v>
      </c>
      <c r="D3343" s="2" t="s">
        <v>281</v>
      </c>
      <c r="E3343" s="2" t="s">
        <v>287</v>
      </c>
      <c r="F3343" s="2">
        <v>4131812</v>
      </c>
      <c r="G3343" s="2">
        <v>2314</v>
      </c>
      <c r="H3343" s="2">
        <v>1869575</v>
      </c>
      <c r="I3343" s="2">
        <v>928</v>
      </c>
      <c r="J3343" s="2">
        <v>6003644</v>
      </c>
      <c r="K3343" s="2">
        <v>2442917</v>
      </c>
      <c r="L3343" s="2">
        <v>4057</v>
      </c>
    </row>
    <row r="3344" spans="1:12">
      <c r="A3344" s="2">
        <v>2005</v>
      </c>
      <c r="B3344" s="2">
        <v>1</v>
      </c>
      <c r="C3344" s="2" t="s">
        <v>277</v>
      </c>
      <c r="D3344" s="2" t="s">
        <v>281</v>
      </c>
      <c r="E3344" s="2" t="s">
        <v>114</v>
      </c>
      <c r="F3344" s="2">
        <v>1604</v>
      </c>
      <c r="G3344" s="2">
        <v>13</v>
      </c>
      <c r="H3344" s="2">
        <v>0</v>
      </c>
      <c r="I3344" s="2">
        <v>0</v>
      </c>
      <c r="J3344" s="2">
        <v>1604</v>
      </c>
      <c r="K3344" s="2">
        <v>7335</v>
      </c>
      <c r="L3344" s="2">
        <v>20</v>
      </c>
    </row>
    <row r="3345" spans="1:12">
      <c r="A3345" s="2">
        <v>2005</v>
      </c>
      <c r="B3345" s="2">
        <v>1</v>
      </c>
      <c r="C3345" s="2" t="s">
        <v>328</v>
      </c>
      <c r="D3345" s="2" t="s">
        <v>173</v>
      </c>
      <c r="E3345" s="2" t="s">
        <v>119</v>
      </c>
      <c r="F3345" s="2">
        <v>0</v>
      </c>
      <c r="G3345" s="2">
        <v>5</v>
      </c>
      <c r="H3345" s="2">
        <v>468</v>
      </c>
      <c r="I3345" s="2">
        <v>2</v>
      </c>
      <c r="J3345" s="2">
        <v>468</v>
      </c>
      <c r="K3345" s="2">
        <v>5187</v>
      </c>
      <c r="L3345" s="2">
        <v>11</v>
      </c>
    </row>
    <row r="3346" spans="1:12">
      <c r="A3346" s="2">
        <v>2005</v>
      </c>
      <c r="B3346" s="2">
        <v>1</v>
      </c>
      <c r="C3346" s="2" t="s">
        <v>328</v>
      </c>
      <c r="D3346" s="2" t="s">
        <v>173</v>
      </c>
      <c r="E3346" s="2" t="s">
        <v>137</v>
      </c>
      <c r="F3346" s="2">
        <v>0</v>
      </c>
      <c r="G3346" s="2">
        <v>0</v>
      </c>
      <c r="H3346" s="2">
        <v>894093</v>
      </c>
      <c r="I3346" s="2">
        <v>199</v>
      </c>
      <c r="J3346" s="2">
        <v>894093</v>
      </c>
      <c r="K3346" s="2">
        <v>109060</v>
      </c>
      <c r="L3346" s="2">
        <v>208</v>
      </c>
    </row>
    <row r="3347" spans="1:12">
      <c r="A3347" s="2">
        <v>2005</v>
      </c>
      <c r="B3347" s="2">
        <v>1</v>
      </c>
      <c r="C3347" s="2" t="s">
        <v>328</v>
      </c>
      <c r="D3347" s="2" t="s">
        <v>181</v>
      </c>
      <c r="E3347" s="2" t="s">
        <v>120</v>
      </c>
      <c r="F3347" s="2">
        <v>0</v>
      </c>
      <c r="G3347" s="2">
        <v>0</v>
      </c>
      <c r="H3347" s="2">
        <v>1139048</v>
      </c>
      <c r="I3347" s="2">
        <v>229</v>
      </c>
      <c r="J3347" s="2">
        <v>1139048</v>
      </c>
      <c r="K3347" s="2">
        <v>124531</v>
      </c>
      <c r="L3347" s="2">
        <v>237</v>
      </c>
    </row>
    <row r="3348" spans="1:12">
      <c r="A3348" s="2">
        <v>2005</v>
      </c>
      <c r="B3348" s="2">
        <v>1</v>
      </c>
      <c r="C3348" s="2" t="s">
        <v>328</v>
      </c>
      <c r="D3348" s="2" t="s">
        <v>181</v>
      </c>
      <c r="E3348" s="2" t="s">
        <v>286</v>
      </c>
      <c r="F3348" s="2">
        <v>0</v>
      </c>
      <c r="G3348" s="2">
        <v>0</v>
      </c>
      <c r="H3348" s="2">
        <v>10811641</v>
      </c>
      <c r="I3348" s="2">
        <v>2090</v>
      </c>
      <c r="J3348" s="2">
        <v>10811641</v>
      </c>
      <c r="K3348" s="2">
        <v>1141309</v>
      </c>
      <c r="L3348" s="2">
        <v>2206</v>
      </c>
    </row>
    <row r="3349" spans="1:12">
      <c r="A3349" s="2">
        <v>2005</v>
      </c>
      <c r="B3349" s="2">
        <v>1</v>
      </c>
      <c r="C3349" s="2" t="s">
        <v>182</v>
      </c>
      <c r="D3349" s="2" t="s">
        <v>183</v>
      </c>
      <c r="E3349" s="2" t="s">
        <v>121</v>
      </c>
      <c r="F3349" s="2">
        <v>6831767</v>
      </c>
      <c r="G3349" s="2">
        <v>2569</v>
      </c>
      <c r="H3349" s="2">
        <v>1353926</v>
      </c>
      <c r="I3349" s="2">
        <v>326</v>
      </c>
      <c r="J3349" s="2">
        <v>8208081</v>
      </c>
      <c r="K3349" s="2">
        <v>2132280</v>
      </c>
      <c r="L3349" s="2">
        <v>3596</v>
      </c>
    </row>
    <row r="3350" spans="1:12">
      <c r="A3350" s="2">
        <v>2005</v>
      </c>
      <c r="B3350" s="2">
        <v>1</v>
      </c>
      <c r="C3350" s="2" t="s">
        <v>182</v>
      </c>
      <c r="D3350" s="2" t="s">
        <v>183</v>
      </c>
      <c r="E3350" s="2" t="s">
        <v>289</v>
      </c>
      <c r="F3350" s="2">
        <v>2858578</v>
      </c>
      <c r="G3350" s="2">
        <v>910</v>
      </c>
      <c r="H3350" s="2">
        <v>5782807</v>
      </c>
      <c r="I3350" s="2">
        <v>1191</v>
      </c>
      <c r="J3350" s="2">
        <v>8664752</v>
      </c>
      <c r="K3350" s="2">
        <v>1690280</v>
      </c>
      <c r="L3350" s="2">
        <v>2632</v>
      </c>
    </row>
    <row r="3351" spans="1:12">
      <c r="A3351" s="2">
        <v>2005</v>
      </c>
      <c r="B3351" s="2">
        <v>1</v>
      </c>
      <c r="C3351" s="2" t="s">
        <v>182</v>
      </c>
      <c r="D3351" s="2" t="s">
        <v>183</v>
      </c>
      <c r="E3351" s="2" t="s">
        <v>113</v>
      </c>
      <c r="F3351" s="2">
        <v>5510152</v>
      </c>
      <c r="G3351" s="2">
        <v>1761</v>
      </c>
      <c r="H3351" s="2">
        <v>1191777</v>
      </c>
      <c r="I3351" s="2">
        <v>333</v>
      </c>
      <c r="J3351" s="2">
        <v>6708450</v>
      </c>
      <c r="K3351" s="2">
        <v>1584283</v>
      </c>
      <c r="L3351" s="2">
        <v>2580</v>
      </c>
    </row>
    <row r="3352" spans="1:12">
      <c r="A3352" s="2">
        <v>2005</v>
      </c>
      <c r="B3352" s="2">
        <v>1</v>
      </c>
      <c r="C3352" s="2" t="s">
        <v>182</v>
      </c>
      <c r="D3352" s="2" t="s">
        <v>184</v>
      </c>
      <c r="E3352" s="2" t="s">
        <v>123</v>
      </c>
      <c r="F3352" s="2">
        <v>0</v>
      </c>
      <c r="G3352" s="2">
        <v>0</v>
      </c>
      <c r="H3352" s="2">
        <v>31635</v>
      </c>
      <c r="I3352" s="2">
        <v>18</v>
      </c>
      <c r="J3352" s="2">
        <v>31635</v>
      </c>
      <c r="K3352" s="2">
        <v>11707</v>
      </c>
      <c r="L3352" s="2">
        <v>22</v>
      </c>
    </row>
    <row r="3353" spans="1:12">
      <c r="A3353" s="2">
        <v>2005</v>
      </c>
      <c r="B3353" s="2">
        <v>1</v>
      </c>
      <c r="C3353" s="2" t="s">
        <v>182</v>
      </c>
      <c r="D3353" s="2" t="s">
        <v>184</v>
      </c>
      <c r="E3353" s="2" t="s">
        <v>124</v>
      </c>
      <c r="F3353" s="2">
        <v>0</v>
      </c>
      <c r="G3353" s="2">
        <v>0</v>
      </c>
      <c r="H3353" s="2">
        <v>140255</v>
      </c>
      <c r="I3353" s="2">
        <v>26</v>
      </c>
      <c r="J3353" s="2">
        <v>140255</v>
      </c>
      <c r="K3353" s="2">
        <v>15366</v>
      </c>
      <c r="L3353" s="2">
        <v>26</v>
      </c>
    </row>
    <row r="3354" spans="1:12">
      <c r="A3354" s="2">
        <v>2005</v>
      </c>
      <c r="B3354" s="2">
        <v>1</v>
      </c>
      <c r="C3354" s="2" t="s">
        <v>182</v>
      </c>
      <c r="D3354" s="2" t="s">
        <v>184</v>
      </c>
      <c r="E3354" s="2" t="s">
        <v>125</v>
      </c>
      <c r="F3354" s="2">
        <v>103241</v>
      </c>
      <c r="G3354" s="2">
        <v>40</v>
      </c>
      <c r="H3354" s="2">
        <v>348018</v>
      </c>
      <c r="I3354" s="2">
        <v>137</v>
      </c>
      <c r="J3354" s="2">
        <v>451259</v>
      </c>
      <c r="K3354" s="2">
        <v>127172</v>
      </c>
      <c r="L3354" s="2">
        <v>189</v>
      </c>
    </row>
    <row r="3355" spans="1:12">
      <c r="A3355" s="2">
        <v>2005</v>
      </c>
      <c r="B3355" s="2">
        <v>1</v>
      </c>
      <c r="C3355" s="2" t="s">
        <v>190</v>
      </c>
      <c r="D3355" s="2" t="s">
        <v>191</v>
      </c>
      <c r="E3355" s="2" t="s">
        <v>126</v>
      </c>
      <c r="F3355" s="2">
        <v>0</v>
      </c>
      <c r="G3355" s="2">
        <v>0</v>
      </c>
      <c r="H3355" s="2">
        <v>110582</v>
      </c>
      <c r="I3355" s="2">
        <v>11</v>
      </c>
      <c r="J3355" s="2">
        <v>110582</v>
      </c>
      <c r="K3355" s="2">
        <v>6287</v>
      </c>
      <c r="L3355" s="2">
        <v>12</v>
      </c>
    </row>
    <row r="3356" spans="1:12">
      <c r="A3356" s="2">
        <v>2005</v>
      </c>
      <c r="B3356" s="2">
        <v>1</v>
      </c>
      <c r="C3356" s="2" t="s">
        <v>190</v>
      </c>
      <c r="D3356" s="2" t="s">
        <v>191</v>
      </c>
      <c r="E3356" s="2" t="s">
        <v>127</v>
      </c>
      <c r="F3356" s="2">
        <v>0</v>
      </c>
      <c r="G3356" s="2">
        <v>0</v>
      </c>
      <c r="H3356" s="2">
        <v>7856033</v>
      </c>
      <c r="I3356" s="2">
        <v>847</v>
      </c>
      <c r="J3356" s="2">
        <v>7856033</v>
      </c>
      <c r="K3356" s="2">
        <v>428954</v>
      </c>
      <c r="L3356" s="2">
        <v>891</v>
      </c>
    </row>
    <row r="3357" spans="1:12">
      <c r="A3357" s="2">
        <v>2005</v>
      </c>
      <c r="B3357" s="2">
        <v>1</v>
      </c>
      <c r="C3357" s="2" t="s">
        <v>190</v>
      </c>
      <c r="D3357" s="2" t="s">
        <v>186</v>
      </c>
      <c r="E3357" s="2" t="s">
        <v>126</v>
      </c>
      <c r="F3357" s="2">
        <v>22311</v>
      </c>
      <c r="G3357" s="2">
        <v>28</v>
      </c>
      <c r="H3357" s="2">
        <v>9112455</v>
      </c>
      <c r="I3357" s="2">
        <v>633</v>
      </c>
      <c r="J3357" s="2">
        <v>9134766</v>
      </c>
      <c r="K3357" s="2">
        <v>420104</v>
      </c>
      <c r="L3357" s="2">
        <v>795</v>
      </c>
    </row>
    <row r="3358" spans="1:12">
      <c r="A3358" s="2">
        <v>2005</v>
      </c>
      <c r="B3358" s="2">
        <v>1</v>
      </c>
      <c r="C3358" s="2" t="s">
        <v>190</v>
      </c>
      <c r="D3358" s="2" t="s">
        <v>186</v>
      </c>
      <c r="E3358" s="2" t="s">
        <v>128</v>
      </c>
      <c r="F3358" s="2">
        <v>0</v>
      </c>
      <c r="G3358" s="2">
        <v>0</v>
      </c>
      <c r="H3358" s="2">
        <v>100402711</v>
      </c>
      <c r="I3358" s="2">
        <v>3926</v>
      </c>
      <c r="J3358" s="2">
        <v>100402711</v>
      </c>
      <c r="K3358" s="2">
        <v>2236563</v>
      </c>
      <c r="L3358" s="2">
        <v>4155</v>
      </c>
    </row>
    <row r="3359" spans="1:12">
      <c r="A3359" s="2">
        <v>2005</v>
      </c>
      <c r="B3359" s="2">
        <v>1</v>
      </c>
      <c r="C3359" s="2" t="s">
        <v>187</v>
      </c>
      <c r="D3359" s="2" t="s">
        <v>195</v>
      </c>
      <c r="E3359" s="2" t="s">
        <v>129</v>
      </c>
      <c r="F3359" s="2">
        <v>0</v>
      </c>
      <c r="G3359" s="2">
        <v>0</v>
      </c>
      <c r="H3359" s="2">
        <v>536996</v>
      </c>
      <c r="I3359" s="2">
        <v>79</v>
      </c>
      <c r="J3359" s="2">
        <v>536996</v>
      </c>
      <c r="K3359" s="2">
        <v>52896</v>
      </c>
      <c r="L3359" s="2">
        <v>98</v>
      </c>
    </row>
    <row r="3360" spans="1:12">
      <c r="A3360" s="2">
        <v>2005</v>
      </c>
      <c r="B3360" s="2">
        <v>1</v>
      </c>
      <c r="C3360" s="2" t="s">
        <v>187</v>
      </c>
      <c r="D3360" s="2" t="s">
        <v>196</v>
      </c>
      <c r="E3360" s="2" t="s">
        <v>130</v>
      </c>
      <c r="F3360" s="2">
        <v>0</v>
      </c>
      <c r="G3360" s="2">
        <v>0</v>
      </c>
      <c r="H3360" s="2">
        <v>1280310</v>
      </c>
      <c r="I3360" s="2">
        <v>557</v>
      </c>
      <c r="J3360" s="2">
        <v>1280310</v>
      </c>
      <c r="K3360" s="2">
        <v>333800</v>
      </c>
      <c r="L3360" s="2">
        <v>611</v>
      </c>
    </row>
    <row r="3361" spans="1:12">
      <c r="A3361" s="2">
        <v>2005</v>
      </c>
      <c r="B3361" s="2">
        <v>1</v>
      </c>
      <c r="C3361" s="2" t="s">
        <v>197</v>
      </c>
      <c r="D3361" s="2" t="s">
        <v>11</v>
      </c>
      <c r="E3361" s="2" t="s">
        <v>131</v>
      </c>
      <c r="F3361" s="2">
        <v>0</v>
      </c>
      <c r="G3361" s="2">
        <v>0</v>
      </c>
      <c r="H3361" s="2">
        <v>3246685</v>
      </c>
      <c r="I3361" s="2">
        <v>458</v>
      </c>
      <c r="J3361" s="2">
        <v>3246685</v>
      </c>
      <c r="K3361" s="2">
        <v>383292</v>
      </c>
      <c r="L3361" s="2">
        <v>596</v>
      </c>
    </row>
    <row r="3362" spans="1:12">
      <c r="A3362" s="2">
        <v>2005</v>
      </c>
      <c r="B3362" s="2">
        <v>1</v>
      </c>
      <c r="C3362" s="2" t="s">
        <v>197</v>
      </c>
      <c r="D3362" s="2" t="s">
        <v>268</v>
      </c>
      <c r="E3362" s="2" t="s">
        <v>288</v>
      </c>
      <c r="F3362" s="2">
        <v>2606777</v>
      </c>
      <c r="G3362" s="2">
        <v>312</v>
      </c>
      <c r="H3362" s="2">
        <v>2126125</v>
      </c>
      <c r="I3362" s="2">
        <v>466</v>
      </c>
      <c r="J3362" s="2">
        <v>4732902</v>
      </c>
      <c r="K3362" s="2">
        <v>481034</v>
      </c>
      <c r="L3362" s="2">
        <v>936</v>
      </c>
    </row>
    <row r="3363" spans="1:12">
      <c r="A3363" s="2">
        <v>2005</v>
      </c>
      <c r="B3363" s="2">
        <v>1</v>
      </c>
      <c r="C3363" s="2" t="s">
        <v>197</v>
      </c>
      <c r="D3363" s="2" t="s">
        <v>268</v>
      </c>
      <c r="E3363" s="2" t="s">
        <v>128</v>
      </c>
      <c r="F3363" s="2">
        <v>107773</v>
      </c>
      <c r="G3363" s="2">
        <v>39</v>
      </c>
      <c r="H3363" s="2">
        <v>3424614</v>
      </c>
      <c r="I3363" s="2">
        <v>691</v>
      </c>
      <c r="J3363" s="2">
        <v>4198391</v>
      </c>
      <c r="K3363" s="2">
        <v>430726</v>
      </c>
      <c r="L3363" s="2">
        <v>836</v>
      </c>
    </row>
    <row r="3364" spans="1:12">
      <c r="A3364" s="2">
        <v>2005</v>
      </c>
      <c r="B3364" s="2">
        <v>1</v>
      </c>
      <c r="C3364" s="2" t="s">
        <v>197</v>
      </c>
      <c r="D3364" s="2" t="s">
        <v>269</v>
      </c>
      <c r="E3364" s="2" t="s">
        <v>288</v>
      </c>
      <c r="F3364" s="2">
        <v>0</v>
      </c>
      <c r="G3364" s="2">
        <v>0</v>
      </c>
      <c r="H3364" s="2">
        <v>0</v>
      </c>
      <c r="I3364" s="2">
        <v>1</v>
      </c>
      <c r="J3364" s="2">
        <v>0</v>
      </c>
      <c r="K3364" s="2">
        <v>520</v>
      </c>
      <c r="L3364" s="2">
        <v>1</v>
      </c>
    </row>
    <row r="3365" spans="1:12">
      <c r="A3365" s="2">
        <v>2005</v>
      </c>
      <c r="B3365" s="2">
        <v>1</v>
      </c>
      <c r="C3365" s="2" t="s">
        <v>197</v>
      </c>
      <c r="D3365" s="2" t="s">
        <v>269</v>
      </c>
      <c r="E3365" s="2" t="s">
        <v>132</v>
      </c>
      <c r="F3365" s="2">
        <v>0</v>
      </c>
      <c r="G3365" s="2">
        <v>0</v>
      </c>
      <c r="H3365" s="2">
        <v>0</v>
      </c>
      <c r="I3365" s="2">
        <v>11</v>
      </c>
      <c r="J3365" s="2">
        <v>0</v>
      </c>
      <c r="K3365" s="2">
        <v>9796</v>
      </c>
      <c r="L3365" s="2">
        <v>19</v>
      </c>
    </row>
    <row r="3366" spans="1:12">
      <c r="A3366" s="2">
        <v>2005</v>
      </c>
      <c r="B3366" s="2">
        <v>1</v>
      </c>
      <c r="C3366" s="2" t="s">
        <v>197</v>
      </c>
      <c r="D3366" s="2" t="s">
        <v>109</v>
      </c>
      <c r="E3366" s="2" t="s">
        <v>132</v>
      </c>
      <c r="F3366" s="2">
        <v>1301414</v>
      </c>
      <c r="G3366" s="2">
        <v>275</v>
      </c>
      <c r="H3366" s="2">
        <v>4966583</v>
      </c>
      <c r="I3366" s="2">
        <v>1045</v>
      </c>
      <c r="J3366" s="2">
        <v>6267997</v>
      </c>
      <c r="K3366" s="2">
        <v>761239</v>
      </c>
      <c r="L3366" s="2">
        <v>1500</v>
      </c>
    </row>
    <row r="3367" spans="1:12">
      <c r="A3367" s="2">
        <v>2005</v>
      </c>
      <c r="B3367" s="2">
        <v>1</v>
      </c>
      <c r="C3367" s="2" t="s">
        <v>197</v>
      </c>
      <c r="D3367" s="2" t="s">
        <v>110</v>
      </c>
      <c r="E3367" s="2" t="s">
        <v>288</v>
      </c>
      <c r="F3367" s="2">
        <v>5026782</v>
      </c>
      <c r="G3367" s="2">
        <v>891</v>
      </c>
      <c r="H3367" s="2">
        <v>101606</v>
      </c>
      <c r="I3367" s="2">
        <v>23</v>
      </c>
      <c r="J3367" s="2">
        <v>5128388</v>
      </c>
      <c r="K3367" s="2">
        <v>612452</v>
      </c>
      <c r="L3367" s="2">
        <v>1140</v>
      </c>
    </row>
    <row r="3368" spans="1:12">
      <c r="A3368" s="2">
        <v>2005</v>
      </c>
      <c r="B3368" s="2">
        <v>1</v>
      </c>
      <c r="C3368" s="2" t="s">
        <v>197</v>
      </c>
      <c r="D3368" s="2" t="s">
        <v>110</v>
      </c>
      <c r="E3368" s="2" t="s">
        <v>133</v>
      </c>
      <c r="F3368" s="2">
        <v>5945758</v>
      </c>
      <c r="G3368" s="2">
        <v>1351</v>
      </c>
      <c r="H3368" s="2">
        <v>0</v>
      </c>
      <c r="I3368" s="2">
        <v>0</v>
      </c>
      <c r="J3368" s="2">
        <v>5945758</v>
      </c>
      <c r="K3368" s="2">
        <v>950242</v>
      </c>
      <c r="L3368" s="2">
        <v>1728</v>
      </c>
    </row>
    <row r="3369" spans="1:12">
      <c r="A3369" s="2">
        <v>2005</v>
      </c>
      <c r="B3369" s="2">
        <v>1</v>
      </c>
      <c r="C3369" s="2" t="s">
        <v>197</v>
      </c>
      <c r="D3369" s="2" t="s">
        <v>111</v>
      </c>
      <c r="E3369" s="2" t="s">
        <v>128</v>
      </c>
      <c r="F3369" s="2">
        <v>0</v>
      </c>
      <c r="G3369" s="2">
        <v>0</v>
      </c>
      <c r="H3369" s="2">
        <v>0</v>
      </c>
      <c r="I3369" s="2">
        <v>3</v>
      </c>
      <c r="J3369" s="2">
        <v>0</v>
      </c>
      <c r="K3369" s="2">
        <v>1675</v>
      </c>
      <c r="L3369" s="2">
        <v>4</v>
      </c>
    </row>
    <row r="3370" spans="1:12">
      <c r="A3370" s="2">
        <v>2005</v>
      </c>
      <c r="B3370" s="2">
        <v>2</v>
      </c>
      <c r="C3370" s="2" t="s">
        <v>277</v>
      </c>
      <c r="D3370" s="2" t="s">
        <v>278</v>
      </c>
      <c r="E3370" s="2" t="s">
        <v>113</v>
      </c>
      <c r="F3370" s="2">
        <v>14024767</v>
      </c>
      <c r="G3370" s="2">
        <v>6591</v>
      </c>
      <c r="H3370" s="2">
        <v>10073935</v>
      </c>
      <c r="I3370" s="2">
        <v>3985</v>
      </c>
      <c r="J3370" s="2">
        <v>24538278</v>
      </c>
      <c r="K3370" s="2">
        <v>8044020</v>
      </c>
      <c r="L3370" s="2">
        <v>13292</v>
      </c>
    </row>
    <row r="3371" spans="1:12">
      <c r="A3371" s="2">
        <v>2005</v>
      </c>
      <c r="B3371" s="2">
        <v>2</v>
      </c>
      <c r="C3371" s="2" t="s">
        <v>277</v>
      </c>
      <c r="D3371" s="2" t="s">
        <v>278</v>
      </c>
      <c r="E3371" s="2" t="s">
        <v>114</v>
      </c>
      <c r="F3371" s="2">
        <v>322388</v>
      </c>
      <c r="G3371" s="2">
        <v>174</v>
      </c>
      <c r="H3371" s="2">
        <v>383022</v>
      </c>
      <c r="I3371" s="2">
        <v>299</v>
      </c>
      <c r="J3371" s="2">
        <v>799005</v>
      </c>
      <c r="K3371" s="2">
        <v>404236</v>
      </c>
      <c r="L3371" s="2">
        <v>605</v>
      </c>
    </row>
    <row r="3372" spans="1:12">
      <c r="A3372" s="2">
        <v>2005</v>
      </c>
      <c r="B3372" s="2">
        <v>2</v>
      </c>
      <c r="C3372" s="2" t="s">
        <v>277</v>
      </c>
      <c r="D3372" s="2" t="s">
        <v>278</v>
      </c>
      <c r="E3372" s="2" t="s">
        <v>115</v>
      </c>
      <c r="F3372" s="2">
        <v>3994885</v>
      </c>
      <c r="G3372" s="2">
        <v>2714</v>
      </c>
      <c r="H3372" s="2">
        <v>2791879</v>
      </c>
      <c r="I3372" s="2">
        <v>1219</v>
      </c>
      <c r="J3372" s="2">
        <v>7161361</v>
      </c>
      <c r="K3372" s="2">
        <v>2829920</v>
      </c>
      <c r="L3372" s="2">
        <v>5181</v>
      </c>
    </row>
    <row r="3373" spans="1:12">
      <c r="A3373" s="2">
        <v>2005</v>
      </c>
      <c r="B3373" s="2">
        <v>2</v>
      </c>
      <c r="C3373" s="2" t="s">
        <v>277</v>
      </c>
      <c r="D3373" s="2" t="s">
        <v>278</v>
      </c>
      <c r="E3373" s="2" t="s">
        <v>325</v>
      </c>
      <c r="F3373" s="2">
        <v>14113190</v>
      </c>
      <c r="G3373" s="2">
        <v>6203</v>
      </c>
      <c r="H3373" s="2">
        <v>14238633</v>
      </c>
      <c r="I3373" s="2">
        <v>4232</v>
      </c>
      <c r="J3373" s="2">
        <v>28621637</v>
      </c>
      <c r="K3373" s="2">
        <v>8149467</v>
      </c>
      <c r="L3373" s="2">
        <v>13397</v>
      </c>
    </row>
    <row r="3374" spans="1:12">
      <c r="A3374" s="2">
        <v>2005</v>
      </c>
      <c r="B3374" s="2">
        <v>2</v>
      </c>
      <c r="C3374" s="2" t="s">
        <v>277</v>
      </c>
      <c r="D3374" s="2" t="s">
        <v>279</v>
      </c>
      <c r="E3374" s="2" t="s">
        <v>116</v>
      </c>
      <c r="F3374" s="2">
        <v>897837</v>
      </c>
      <c r="G3374" s="2">
        <v>238</v>
      </c>
      <c r="H3374" s="2">
        <v>530079</v>
      </c>
      <c r="I3374" s="2">
        <v>179</v>
      </c>
      <c r="J3374" s="2">
        <v>1427916</v>
      </c>
      <c r="K3374" s="2">
        <v>295620</v>
      </c>
      <c r="L3374" s="2">
        <v>499</v>
      </c>
    </row>
    <row r="3375" spans="1:12">
      <c r="A3375" s="2">
        <v>2005</v>
      </c>
      <c r="B3375" s="2">
        <v>2</v>
      </c>
      <c r="C3375" s="2" t="s">
        <v>277</v>
      </c>
      <c r="D3375" s="2" t="s">
        <v>279</v>
      </c>
      <c r="E3375" s="2" t="s">
        <v>117</v>
      </c>
      <c r="F3375" s="2">
        <v>3942424</v>
      </c>
      <c r="G3375" s="2">
        <v>1110</v>
      </c>
      <c r="H3375" s="2">
        <v>2120649</v>
      </c>
      <c r="I3375" s="2">
        <v>906</v>
      </c>
      <c r="J3375" s="2">
        <v>6119552</v>
      </c>
      <c r="K3375" s="2">
        <v>1617585</v>
      </c>
      <c r="L3375" s="2">
        <v>2664</v>
      </c>
    </row>
    <row r="3376" spans="1:12">
      <c r="A3376" s="2">
        <v>2005</v>
      </c>
      <c r="B3376" s="2">
        <v>2</v>
      </c>
      <c r="C3376" s="2" t="s">
        <v>277</v>
      </c>
      <c r="D3376" s="2" t="s">
        <v>279</v>
      </c>
      <c r="E3376" s="2" t="s">
        <v>112</v>
      </c>
      <c r="F3376" s="2">
        <v>11392144</v>
      </c>
      <c r="G3376" s="2">
        <v>3448</v>
      </c>
      <c r="H3376" s="2">
        <v>2865198</v>
      </c>
      <c r="I3376" s="2">
        <v>1520</v>
      </c>
      <c r="J3376" s="2">
        <v>14316744</v>
      </c>
      <c r="K3376" s="2">
        <v>3841532</v>
      </c>
      <c r="L3376" s="2">
        <v>6299</v>
      </c>
    </row>
    <row r="3377" spans="1:12">
      <c r="A3377" s="2">
        <v>2005</v>
      </c>
      <c r="B3377" s="2">
        <v>2</v>
      </c>
      <c r="C3377" s="2" t="s">
        <v>277</v>
      </c>
      <c r="D3377" s="2" t="s">
        <v>279</v>
      </c>
      <c r="E3377" s="2" t="s">
        <v>325</v>
      </c>
      <c r="F3377" s="2">
        <v>11102975</v>
      </c>
      <c r="G3377" s="2">
        <v>3743</v>
      </c>
      <c r="H3377" s="2">
        <v>1242165</v>
      </c>
      <c r="I3377" s="2">
        <v>423</v>
      </c>
      <c r="J3377" s="2">
        <v>12576560</v>
      </c>
      <c r="K3377" s="2">
        <v>2912304</v>
      </c>
      <c r="L3377" s="2">
        <v>5074</v>
      </c>
    </row>
    <row r="3378" spans="1:12">
      <c r="A3378" s="2">
        <v>2005</v>
      </c>
      <c r="B3378" s="2">
        <v>2</v>
      </c>
      <c r="C3378" s="2" t="s">
        <v>277</v>
      </c>
      <c r="D3378" s="2" t="s">
        <v>280</v>
      </c>
      <c r="E3378" s="2" t="s">
        <v>112</v>
      </c>
      <c r="F3378" s="2">
        <v>57580</v>
      </c>
      <c r="G3378" s="2">
        <v>73</v>
      </c>
      <c r="H3378" s="2">
        <v>362747</v>
      </c>
      <c r="I3378" s="2">
        <v>374</v>
      </c>
      <c r="J3378" s="2">
        <v>439369</v>
      </c>
      <c r="K3378" s="2">
        <v>525411</v>
      </c>
      <c r="L3378" s="2">
        <v>1044</v>
      </c>
    </row>
    <row r="3379" spans="1:12">
      <c r="A3379" s="2">
        <v>2005</v>
      </c>
      <c r="B3379" s="2">
        <v>2</v>
      </c>
      <c r="C3379" s="2" t="s">
        <v>277</v>
      </c>
      <c r="D3379" s="2" t="s">
        <v>281</v>
      </c>
      <c r="E3379" s="2" t="s">
        <v>287</v>
      </c>
      <c r="F3379" s="2">
        <v>3478907</v>
      </c>
      <c r="G3379" s="2">
        <v>2334</v>
      </c>
      <c r="H3379" s="2">
        <v>1987041</v>
      </c>
      <c r="I3379" s="2">
        <v>1014</v>
      </c>
      <c r="J3379" s="2">
        <v>5491910</v>
      </c>
      <c r="K3379" s="2">
        <v>2498965</v>
      </c>
      <c r="L3379" s="2">
        <v>4178</v>
      </c>
    </row>
    <row r="3380" spans="1:12">
      <c r="A3380" s="2">
        <v>2005</v>
      </c>
      <c r="B3380" s="2">
        <v>2</v>
      </c>
      <c r="C3380" s="2" t="s">
        <v>277</v>
      </c>
      <c r="D3380" s="2" t="s">
        <v>281</v>
      </c>
      <c r="E3380" s="2" t="s">
        <v>114</v>
      </c>
      <c r="F3380" s="2">
        <v>5417</v>
      </c>
      <c r="G3380" s="2">
        <v>13</v>
      </c>
      <c r="H3380" s="2">
        <v>0</v>
      </c>
      <c r="I3380" s="2">
        <v>0</v>
      </c>
      <c r="J3380" s="2">
        <v>5417</v>
      </c>
      <c r="K3380" s="2">
        <v>9473</v>
      </c>
      <c r="L3380" s="2">
        <v>21</v>
      </c>
    </row>
    <row r="3381" spans="1:12">
      <c r="A3381" s="2">
        <v>2005</v>
      </c>
      <c r="B3381" s="2">
        <v>2</v>
      </c>
      <c r="C3381" s="2" t="s">
        <v>328</v>
      </c>
      <c r="D3381" s="2" t="s">
        <v>173</v>
      </c>
      <c r="E3381" s="2" t="s">
        <v>119</v>
      </c>
      <c r="F3381" s="2">
        <v>0</v>
      </c>
      <c r="G3381" s="2">
        <v>7</v>
      </c>
      <c r="H3381" s="2">
        <v>513</v>
      </c>
      <c r="I3381" s="2">
        <v>2</v>
      </c>
      <c r="J3381" s="2">
        <v>513</v>
      </c>
      <c r="K3381" s="2">
        <v>6307</v>
      </c>
      <c r="L3381" s="2">
        <v>16</v>
      </c>
    </row>
    <row r="3382" spans="1:12">
      <c r="A3382" s="2">
        <v>2005</v>
      </c>
      <c r="B3382" s="2">
        <v>2</v>
      </c>
      <c r="C3382" s="2" t="s">
        <v>328</v>
      </c>
      <c r="D3382" s="2" t="s">
        <v>173</v>
      </c>
      <c r="E3382" s="2" t="s">
        <v>137</v>
      </c>
      <c r="F3382" s="2">
        <v>0</v>
      </c>
      <c r="G3382" s="2">
        <v>0</v>
      </c>
      <c r="H3382" s="2">
        <v>865048</v>
      </c>
      <c r="I3382" s="2">
        <v>187</v>
      </c>
      <c r="J3382" s="2">
        <v>865048</v>
      </c>
      <c r="K3382" s="2">
        <v>102854</v>
      </c>
      <c r="L3382" s="2">
        <v>196</v>
      </c>
    </row>
    <row r="3383" spans="1:12">
      <c r="A3383" s="2">
        <v>2005</v>
      </c>
      <c r="B3383" s="2">
        <v>2</v>
      </c>
      <c r="C3383" s="2" t="s">
        <v>328</v>
      </c>
      <c r="D3383" s="2" t="s">
        <v>181</v>
      </c>
      <c r="E3383" s="2" t="s">
        <v>120</v>
      </c>
      <c r="F3383" s="2">
        <v>0</v>
      </c>
      <c r="G3383" s="2">
        <v>0</v>
      </c>
      <c r="H3383" s="2">
        <v>809014</v>
      </c>
      <c r="I3383" s="2">
        <v>232</v>
      </c>
      <c r="J3383" s="2">
        <v>809014</v>
      </c>
      <c r="K3383" s="2">
        <v>134335</v>
      </c>
      <c r="L3383" s="2">
        <v>240</v>
      </c>
    </row>
    <row r="3384" spans="1:12">
      <c r="A3384" s="2">
        <v>2005</v>
      </c>
      <c r="B3384" s="2">
        <v>2</v>
      </c>
      <c r="C3384" s="2" t="s">
        <v>328</v>
      </c>
      <c r="D3384" s="2" t="s">
        <v>181</v>
      </c>
      <c r="E3384" s="2" t="s">
        <v>286</v>
      </c>
      <c r="F3384" s="2">
        <v>0</v>
      </c>
      <c r="G3384" s="2">
        <v>0</v>
      </c>
      <c r="H3384" s="2">
        <v>11149339</v>
      </c>
      <c r="I3384" s="2">
        <v>2099</v>
      </c>
      <c r="J3384" s="2">
        <v>11149339</v>
      </c>
      <c r="K3384" s="2">
        <v>1239350</v>
      </c>
      <c r="L3384" s="2">
        <v>2209</v>
      </c>
    </row>
    <row r="3385" spans="1:12">
      <c r="A3385" s="2">
        <v>2005</v>
      </c>
      <c r="B3385" s="2">
        <v>2</v>
      </c>
      <c r="C3385" s="2" t="s">
        <v>182</v>
      </c>
      <c r="D3385" s="2" t="s">
        <v>183</v>
      </c>
      <c r="E3385" s="2" t="s">
        <v>121</v>
      </c>
      <c r="F3385" s="2">
        <v>7246714</v>
      </c>
      <c r="G3385" s="2">
        <v>2676</v>
      </c>
      <c r="H3385" s="2">
        <v>1328387</v>
      </c>
      <c r="I3385" s="2">
        <v>330</v>
      </c>
      <c r="J3385" s="2">
        <v>8603741</v>
      </c>
      <c r="K3385" s="2">
        <v>2119963</v>
      </c>
      <c r="L3385" s="2">
        <v>3754</v>
      </c>
    </row>
    <row r="3386" spans="1:12">
      <c r="A3386" s="2">
        <v>2005</v>
      </c>
      <c r="B3386" s="2">
        <v>2</v>
      </c>
      <c r="C3386" s="2" t="s">
        <v>182</v>
      </c>
      <c r="D3386" s="2" t="s">
        <v>183</v>
      </c>
      <c r="E3386" s="2" t="s">
        <v>289</v>
      </c>
      <c r="F3386" s="2">
        <v>2788466</v>
      </c>
      <c r="G3386" s="2">
        <v>904</v>
      </c>
      <c r="H3386" s="2">
        <v>5696150</v>
      </c>
      <c r="I3386" s="2">
        <v>1200</v>
      </c>
      <c r="J3386" s="2">
        <v>8490205</v>
      </c>
      <c r="K3386" s="2">
        <v>1699182</v>
      </c>
      <c r="L3386" s="2">
        <v>2638</v>
      </c>
    </row>
    <row r="3387" spans="1:12">
      <c r="A3387" s="2">
        <v>2005</v>
      </c>
      <c r="B3387" s="2">
        <v>2</v>
      </c>
      <c r="C3387" s="2" t="s">
        <v>182</v>
      </c>
      <c r="D3387" s="2" t="s">
        <v>183</v>
      </c>
      <c r="E3387" s="2" t="s">
        <v>113</v>
      </c>
      <c r="F3387" s="2">
        <v>5156314</v>
      </c>
      <c r="G3387" s="2">
        <v>1862</v>
      </c>
      <c r="H3387" s="2">
        <v>1202679</v>
      </c>
      <c r="I3387" s="2">
        <v>358</v>
      </c>
      <c r="J3387" s="2">
        <v>6378662</v>
      </c>
      <c r="K3387" s="2">
        <v>1630580</v>
      </c>
      <c r="L3387" s="2">
        <v>2712</v>
      </c>
    </row>
    <row r="3388" spans="1:12">
      <c r="A3388" s="2">
        <v>2005</v>
      </c>
      <c r="B3388" s="2">
        <v>2</v>
      </c>
      <c r="C3388" s="2" t="s">
        <v>182</v>
      </c>
      <c r="D3388" s="2" t="s">
        <v>184</v>
      </c>
      <c r="E3388" s="2" t="s">
        <v>123</v>
      </c>
      <c r="F3388" s="2">
        <v>0</v>
      </c>
      <c r="G3388" s="2">
        <v>0</v>
      </c>
      <c r="H3388" s="2">
        <v>48735</v>
      </c>
      <c r="I3388" s="2">
        <v>21</v>
      </c>
      <c r="J3388" s="2">
        <v>48735</v>
      </c>
      <c r="K3388" s="2">
        <v>10883</v>
      </c>
      <c r="L3388" s="2">
        <v>21</v>
      </c>
    </row>
    <row r="3389" spans="1:12">
      <c r="A3389" s="2">
        <v>2005</v>
      </c>
      <c r="B3389" s="2">
        <v>2</v>
      </c>
      <c r="C3389" s="2" t="s">
        <v>182</v>
      </c>
      <c r="D3389" s="2" t="s">
        <v>184</v>
      </c>
      <c r="E3389" s="2" t="s">
        <v>124</v>
      </c>
      <c r="F3389" s="2">
        <v>0</v>
      </c>
      <c r="G3389" s="2">
        <v>0</v>
      </c>
      <c r="H3389" s="2">
        <v>137405</v>
      </c>
      <c r="I3389" s="2">
        <v>20</v>
      </c>
      <c r="J3389" s="2">
        <v>137405</v>
      </c>
      <c r="K3389" s="2">
        <v>11700</v>
      </c>
      <c r="L3389" s="2">
        <v>20</v>
      </c>
    </row>
    <row r="3390" spans="1:12">
      <c r="A3390" s="2">
        <v>2005</v>
      </c>
      <c r="B3390" s="2">
        <v>2</v>
      </c>
      <c r="C3390" s="2" t="s">
        <v>182</v>
      </c>
      <c r="D3390" s="2" t="s">
        <v>184</v>
      </c>
      <c r="E3390" s="2" t="s">
        <v>125</v>
      </c>
      <c r="F3390" s="2">
        <v>117259</v>
      </c>
      <c r="G3390" s="2">
        <v>38</v>
      </c>
      <c r="H3390" s="2">
        <v>346293</v>
      </c>
      <c r="I3390" s="2">
        <v>144</v>
      </c>
      <c r="J3390" s="2">
        <v>463552</v>
      </c>
      <c r="K3390" s="2">
        <v>133303</v>
      </c>
      <c r="L3390" s="2">
        <v>195</v>
      </c>
    </row>
    <row r="3391" spans="1:12">
      <c r="A3391" s="2">
        <v>2005</v>
      </c>
      <c r="B3391" s="2">
        <v>2</v>
      </c>
      <c r="C3391" s="2" t="s">
        <v>190</v>
      </c>
      <c r="D3391" s="2" t="s">
        <v>191</v>
      </c>
      <c r="E3391" s="2" t="s">
        <v>126</v>
      </c>
      <c r="F3391" s="2">
        <v>0</v>
      </c>
      <c r="G3391" s="2">
        <v>0</v>
      </c>
      <c r="H3391" s="2">
        <v>69093</v>
      </c>
      <c r="I3391" s="2">
        <v>11</v>
      </c>
      <c r="J3391" s="2">
        <v>69093</v>
      </c>
      <c r="K3391" s="2">
        <v>6716</v>
      </c>
      <c r="L3391" s="2">
        <v>12</v>
      </c>
    </row>
    <row r="3392" spans="1:12">
      <c r="A3392" s="2">
        <v>2005</v>
      </c>
      <c r="B3392" s="2">
        <v>2</v>
      </c>
      <c r="C3392" s="2" t="s">
        <v>190</v>
      </c>
      <c r="D3392" s="2" t="s">
        <v>191</v>
      </c>
      <c r="E3392" s="2" t="s">
        <v>127</v>
      </c>
      <c r="F3392" s="2">
        <v>0</v>
      </c>
      <c r="G3392" s="2">
        <v>0</v>
      </c>
      <c r="H3392" s="2">
        <v>6445759</v>
      </c>
      <c r="I3392" s="2">
        <v>907</v>
      </c>
      <c r="J3392" s="2">
        <v>6445759</v>
      </c>
      <c r="K3392" s="2">
        <v>461350</v>
      </c>
      <c r="L3392" s="2">
        <v>946</v>
      </c>
    </row>
    <row r="3393" spans="1:12">
      <c r="A3393" s="2">
        <v>2005</v>
      </c>
      <c r="B3393" s="2">
        <v>2</v>
      </c>
      <c r="C3393" s="2" t="s">
        <v>190</v>
      </c>
      <c r="D3393" s="2" t="s">
        <v>186</v>
      </c>
      <c r="E3393" s="2" t="s">
        <v>126</v>
      </c>
      <c r="F3393" s="2">
        <v>57125</v>
      </c>
      <c r="G3393" s="2">
        <v>26</v>
      </c>
      <c r="H3393" s="2">
        <v>9994919</v>
      </c>
      <c r="I3393" s="2">
        <v>672</v>
      </c>
      <c r="J3393" s="2">
        <v>10052044</v>
      </c>
      <c r="K3393" s="2">
        <v>425189</v>
      </c>
      <c r="L3393" s="2">
        <v>845</v>
      </c>
    </row>
    <row r="3394" spans="1:12">
      <c r="A3394" s="2">
        <v>2005</v>
      </c>
      <c r="B3394" s="2">
        <v>2</v>
      </c>
      <c r="C3394" s="2" t="s">
        <v>190</v>
      </c>
      <c r="D3394" s="2" t="s">
        <v>186</v>
      </c>
      <c r="E3394" s="2" t="s">
        <v>128</v>
      </c>
      <c r="F3394" s="2">
        <v>0</v>
      </c>
      <c r="G3394" s="2">
        <v>0</v>
      </c>
      <c r="H3394" s="2">
        <v>92696497</v>
      </c>
      <c r="I3394" s="2">
        <v>4070</v>
      </c>
      <c r="J3394" s="2">
        <v>92696497</v>
      </c>
      <c r="K3394" s="2">
        <v>2266552</v>
      </c>
      <c r="L3394" s="2">
        <v>4302</v>
      </c>
    </row>
    <row r="3395" spans="1:12">
      <c r="A3395" s="2">
        <v>2005</v>
      </c>
      <c r="B3395" s="2">
        <v>2</v>
      </c>
      <c r="C3395" s="2" t="s">
        <v>187</v>
      </c>
      <c r="D3395" s="2" t="s">
        <v>195</v>
      </c>
      <c r="E3395" s="2" t="s">
        <v>129</v>
      </c>
      <c r="F3395" s="2">
        <v>0</v>
      </c>
      <c r="G3395" s="2">
        <v>0</v>
      </c>
      <c r="H3395" s="2">
        <v>386015</v>
      </c>
      <c r="I3395" s="2">
        <v>80</v>
      </c>
      <c r="J3395" s="2">
        <v>386015</v>
      </c>
      <c r="K3395" s="2">
        <v>60650</v>
      </c>
      <c r="L3395" s="2">
        <v>99</v>
      </c>
    </row>
    <row r="3396" spans="1:12">
      <c r="A3396" s="2">
        <v>2005</v>
      </c>
      <c r="B3396" s="2">
        <v>2</v>
      </c>
      <c r="C3396" s="2" t="s">
        <v>187</v>
      </c>
      <c r="D3396" s="2" t="s">
        <v>196</v>
      </c>
      <c r="E3396" s="2" t="s">
        <v>130</v>
      </c>
      <c r="F3396" s="2">
        <v>0</v>
      </c>
      <c r="G3396" s="2">
        <v>0</v>
      </c>
      <c r="H3396" s="2">
        <v>1404282</v>
      </c>
      <c r="I3396" s="2">
        <v>582</v>
      </c>
      <c r="J3396" s="2">
        <v>1404282</v>
      </c>
      <c r="K3396" s="2">
        <v>343279</v>
      </c>
      <c r="L3396" s="2">
        <v>641</v>
      </c>
    </row>
    <row r="3397" spans="1:12">
      <c r="A3397" s="2">
        <v>2005</v>
      </c>
      <c r="B3397" s="2">
        <v>2</v>
      </c>
      <c r="C3397" s="2" t="s">
        <v>197</v>
      </c>
      <c r="D3397" s="2" t="s">
        <v>11</v>
      </c>
      <c r="E3397" s="2" t="s">
        <v>131</v>
      </c>
      <c r="F3397" s="2">
        <v>0</v>
      </c>
      <c r="G3397" s="2">
        <v>0</v>
      </c>
      <c r="H3397" s="2">
        <v>3067753</v>
      </c>
      <c r="I3397" s="2">
        <v>453</v>
      </c>
      <c r="J3397" s="2">
        <v>3067753</v>
      </c>
      <c r="K3397" s="2">
        <v>376631</v>
      </c>
      <c r="L3397" s="2">
        <v>591</v>
      </c>
    </row>
    <row r="3398" spans="1:12">
      <c r="A3398" s="2">
        <v>2005</v>
      </c>
      <c r="B3398" s="2">
        <v>2</v>
      </c>
      <c r="C3398" s="2" t="s">
        <v>197</v>
      </c>
      <c r="D3398" s="2" t="s">
        <v>268</v>
      </c>
      <c r="E3398" s="2" t="s">
        <v>288</v>
      </c>
      <c r="F3398" s="2">
        <v>2342440</v>
      </c>
      <c r="G3398" s="2">
        <v>321</v>
      </c>
      <c r="H3398" s="2">
        <v>2297212</v>
      </c>
      <c r="I3398" s="2">
        <v>468</v>
      </c>
      <c r="J3398" s="2">
        <v>4639652</v>
      </c>
      <c r="K3398" s="2">
        <v>507314</v>
      </c>
      <c r="L3398" s="2">
        <v>946</v>
      </c>
    </row>
    <row r="3399" spans="1:12">
      <c r="A3399" s="2">
        <v>2005</v>
      </c>
      <c r="B3399" s="2">
        <v>2</v>
      </c>
      <c r="C3399" s="2" t="s">
        <v>197</v>
      </c>
      <c r="D3399" s="2" t="s">
        <v>268</v>
      </c>
      <c r="E3399" s="2" t="s">
        <v>128</v>
      </c>
      <c r="F3399" s="2">
        <v>74331</v>
      </c>
      <c r="G3399" s="2">
        <v>52</v>
      </c>
      <c r="H3399" s="2">
        <v>3326115</v>
      </c>
      <c r="I3399" s="2">
        <v>664</v>
      </c>
      <c r="J3399" s="2">
        <v>4116516</v>
      </c>
      <c r="K3399" s="2">
        <v>421612</v>
      </c>
      <c r="L3399" s="2">
        <v>826</v>
      </c>
    </row>
    <row r="3400" spans="1:12">
      <c r="A3400" s="2">
        <v>2005</v>
      </c>
      <c r="B3400" s="2">
        <v>2</v>
      </c>
      <c r="C3400" s="2" t="s">
        <v>197</v>
      </c>
      <c r="D3400" s="2" t="s">
        <v>269</v>
      </c>
      <c r="E3400" s="2" t="s">
        <v>288</v>
      </c>
      <c r="F3400" s="2">
        <v>0</v>
      </c>
      <c r="G3400" s="2">
        <v>0</v>
      </c>
      <c r="H3400" s="2">
        <v>0</v>
      </c>
      <c r="I3400" s="2">
        <v>1</v>
      </c>
      <c r="J3400" s="2">
        <v>0</v>
      </c>
      <c r="K3400" s="2">
        <v>240</v>
      </c>
      <c r="L3400" s="2">
        <v>1</v>
      </c>
    </row>
    <row r="3401" spans="1:12">
      <c r="A3401" s="2">
        <v>2005</v>
      </c>
      <c r="B3401" s="2">
        <v>2</v>
      </c>
      <c r="C3401" s="2" t="s">
        <v>197</v>
      </c>
      <c r="D3401" s="2" t="s">
        <v>269</v>
      </c>
      <c r="E3401" s="2" t="s">
        <v>132</v>
      </c>
      <c r="F3401" s="2">
        <v>0</v>
      </c>
      <c r="G3401" s="2">
        <v>0</v>
      </c>
      <c r="H3401" s="2">
        <v>0</v>
      </c>
      <c r="I3401" s="2">
        <v>11</v>
      </c>
      <c r="J3401" s="2">
        <v>0</v>
      </c>
      <c r="K3401" s="2">
        <v>10324</v>
      </c>
      <c r="L3401" s="2">
        <v>19</v>
      </c>
    </row>
    <row r="3402" spans="1:12">
      <c r="A3402" s="2">
        <v>2005</v>
      </c>
      <c r="B3402" s="2">
        <v>2</v>
      </c>
      <c r="C3402" s="2" t="s">
        <v>197</v>
      </c>
      <c r="D3402" s="2" t="s">
        <v>109</v>
      </c>
      <c r="E3402" s="2" t="s">
        <v>132</v>
      </c>
      <c r="F3402" s="2">
        <v>1901121</v>
      </c>
      <c r="G3402" s="2">
        <v>265</v>
      </c>
      <c r="H3402" s="2">
        <v>5298292</v>
      </c>
      <c r="I3402" s="2">
        <v>1057</v>
      </c>
      <c r="J3402" s="2">
        <v>7199413</v>
      </c>
      <c r="K3402" s="2">
        <v>789251</v>
      </c>
      <c r="L3402" s="2">
        <v>1502</v>
      </c>
    </row>
    <row r="3403" spans="1:12">
      <c r="A3403" s="2">
        <v>2005</v>
      </c>
      <c r="B3403" s="2">
        <v>2</v>
      </c>
      <c r="C3403" s="2" t="s">
        <v>197</v>
      </c>
      <c r="D3403" s="2" t="s">
        <v>110</v>
      </c>
      <c r="E3403" s="2" t="s">
        <v>288</v>
      </c>
      <c r="F3403" s="2">
        <v>4369740</v>
      </c>
      <c r="G3403" s="2">
        <v>906</v>
      </c>
      <c r="H3403" s="2">
        <v>107363</v>
      </c>
      <c r="I3403" s="2">
        <v>23</v>
      </c>
      <c r="J3403" s="2">
        <v>4477103</v>
      </c>
      <c r="K3403" s="2">
        <v>614676</v>
      </c>
      <c r="L3403" s="2">
        <v>1160</v>
      </c>
    </row>
    <row r="3404" spans="1:12">
      <c r="A3404" s="2">
        <v>2005</v>
      </c>
      <c r="B3404" s="2">
        <v>2</v>
      </c>
      <c r="C3404" s="2" t="s">
        <v>197</v>
      </c>
      <c r="D3404" s="2" t="s">
        <v>110</v>
      </c>
      <c r="E3404" s="2" t="s">
        <v>133</v>
      </c>
      <c r="F3404" s="2">
        <v>6297828</v>
      </c>
      <c r="G3404" s="2">
        <v>1417</v>
      </c>
      <c r="H3404" s="2">
        <v>0</v>
      </c>
      <c r="I3404" s="2">
        <v>0</v>
      </c>
      <c r="J3404" s="2">
        <v>6297828</v>
      </c>
      <c r="K3404" s="2">
        <v>959315</v>
      </c>
      <c r="L3404" s="2">
        <v>1799</v>
      </c>
    </row>
    <row r="3405" spans="1:12">
      <c r="A3405" s="2">
        <v>2005</v>
      </c>
      <c r="B3405" s="2">
        <v>2</v>
      </c>
      <c r="C3405" s="2" t="s">
        <v>197</v>
      </c>
      <c r="D3405" s="2" t="s">
        <v>111</v>
      </c>
      <c r="E3405" s="2" t="s">
        <v>128</v>
      </c>
      <c r="F3405" s="2">
        <v>0</v>
      </c>
      <c r="G3405" s="2">
        <v>0</v>
      </c>
      <c r="H3405" s="2">
        <v>3012</v>
      </c>
      <c r="I3405" s="2">
        <v>3</v>
      </c>
      <c r="J3405" s="2">
        <v>3012</v>
      </c>
      <c r="K3405" s="2">
        <v>1863</v>
      </c>
      <c r="L3405" s="2">
        <v>4</v>
      </c>
    </row>
    <row r="3406" spans="1:12">
      <c r="A3406" s="2">
        <v>2005</v>
      </c>
      <c r="B3406" s="2">
        <v>3</v>
      </c>
      <c r="C3406" s="2" t="s">
        <v>277</v>
      </c>
      <c r="D3406" s="2" t="s">
        <v>278</v>
      </c>
      <c r="E3406" s="2" t="s">
        <v>113</v>
      </c>
      <c r="F3406" s="2">
        <v>12431860</v>
      </c>
      <c r="G3406" s="2">
        <v>6645</v>
      </c>
      <c r="H3406" s="2">
        <v>10180366</v>
      </c>
      <c r="I3406" s="2">
        <v>4254</v>
      </c>
      <c r="J3406" s="2">
        <v>23122155</v>
      </c>
      <c r="K3406" s="2">
        <v>8180793</v>
      </c>
      <c r="L3406" s="2">
        <v>13574</v>
      </c>
    </row>
    <row r="3407" spans="1:12">
      <c r="A3407" s="2">
        <v>2005</v>
      </c>
      <c r="B3407" s="2">
        <v>3</v>
      </c>
      <c r="C3407" s="2" t="s">
        <v>277</v>
      </c>
      <c r="D3407" s="2" t="s">
        <v>278</v>
      </c>
      <c r="E3407" s="2" t="s">
        <v>114</v>
      </c>
      <c r="F3407" s="2">
        <v>304477</v>
      </c>
      <c r="G3407" s="2">
        <v>174</v>
      </c>
      <c r="H3407" s="2">
        <v>393624</v>
      </c>
      <c r="I3407" s="2">
        <v>295</v>
      </c>
      <c r="J3407" s="2">
        <v>855873</v>
      </c>
      <c r="K3407" s="2">
        <v>388865</v>
      </c>
      <c r="L3407" s="2">
        <v>624</v>
      </c>
    </row>
    <row r="3408" spans="1:12">
      <c r="A3408" s="2">
        <v>2005</v>
      </c>
      <c r="B3408" s="2">
        <v>3</v>
      </c>
      <c r="C3408" s="2" t="s">
        <v>277</v>
      </c>
      <c r="D3408" s="2" t="s">
        <v>278</v>
      </c>
      <c r="E3408" s="2" t="s">
        <v>115</v>
      </c>
      <c r="F3408" s="2">
        <v>4231339</v>
      </c>
      <c r="G3408" s="2">
        <v>2565</v>
      </c>
      <c r="H3408" s="2">
        <v>2728180</v>
      </c>
      <c r="I3408" s="2">
        <v>1186</v>
      </c>
      <c r="J3408" s="2">
        <v>7254000</v>
      </c>
      <c r="K3408" s="2">
        <v>2865478</v>
      </c>
      <c r="L3408" s="2">
        <v>5007</v>
      </c>
    </row>
    <row r="3409" spans="1:12">
      <c r="A3409" s="2">
        <v>2005</v>
      </c>
      <c r="B3409" s="2">
        <v>3</v>
      </c>
      <c r="C3409" s="2" t="s">
        <v>277</v>
      </c>
      <c r="D3409" s="2" t="s">
        <v>278</v>
      </c>
      <c r="E3409" s="2" t="s">
        <v>325</v>
      </c>
      <c r="F3409" s="2">
        <v>12258451</v>
      </c>
      <c r="G3409" s="2">
        <v>6513</v>
      </c>
      <c r="H3409" s="2">
        <v>14780039</v>
      </c>
      <c r="I3409" s="2">
        <v>4510</v>
      </c>
      <c r="J3409" s="2">
        <v>27636946</v>
      </c>
      <c r="K3409" s="2">
        <v>8507773</v>
      </c>
      <c r="L3409" s="2">
        <v>14125</v>
      </c>
    </row>
    <row r="3410" spans="1:12">
      <c r="A3410" s="2">
        <v>2005</v>
      </c>
      <c r="B3410" s="2">
        <v>3</v>
      </c>
      <c r="C3410" s="2" t="s">
        <v>277</v>
      </c>
      <c r="D3410" s="2" t="s">
        <v>279</v>
      </c>
      <c r="E3410" s="2" t="s">
        <v>116</v>
      </c>
      <c r="F3410" s="2">
        <v>680296</v>
      </c>
      <c r="G3410" s="2">
        <v>218</v>
      </c>
      <c r="H3410" s="2">
        <v>556836</v>
      </c>
      <c r="I3410" s="2">
        <v>207</v>
      </c>
      <c r="J3410" s="2">
        <v>1237132</v>
      </c>
      <c r="K3410" s="2">
        <v>274933</v>
      </c>
      <c r="L3410" s="2">
        <v>509</v>
      </c>
    </row>
    <row r="3411" spans="1:12">
      <c r="A3411" s="2">
        <v>2005</v>
      </c>
      <c r="B3411" s="2">
        <v>3</v>
      </c>
      <c r="C3411" s="2" t="s">
        <v>277</v>
      </c>
      <c r="D3411" s="2" t="s">
        <v>279</v>
      </c>
      <c r="E3411" s="2" t="s">
        <v>117</v>
      </c>
      <c r="F3411" s="2">
        <v>3942134</v>
      </c>
      <c r="G3411" s="2">
        <v>1000</v>
      </c>
      <c r="H3411" s="2">
        <v>2252703</v>
      </c>
      <c r="I3411" s="2">
        <v>922</v>
      </c>
      <c r="J3411" s="2">
        <v>6260455</v>
      </c>
      <c r="K3411" s="2">
        <v>1619919</v>
      </c>
      <c r="L3411" s="2">
        <v>2532</v>
      </c>
    </row>
    <row r="3412" spans="1:12">
      <c r="A3412" s="2">
        <v>2005</v>
      </c>
      <c r="B3412" s="2">
        <v>3</v>
      </c>
      <c r="C3412" s="2" t="s">
        <v>277</v>
      </c>
      <c r="D3412" s="2" t="s">
        <v>279</v>
      </c>
      <c r="E3412" s="2" t="s">
        <v>112</v>
      </c>
      <c r="F3412" s="2">
        <v>11932008</v>
      </c>
      <c r="G3412" s="2">
        <v>3351</v>
      </c>
      <c r="H3412" s="2">
        <v>2740058</v>
      </c>
      <c r="I3412" s="2">
        <v>1520</v>
      </c>
      <c r="J3412" s="2">
        <v>14723653</v>
      </c>
      <c r="K3412" s="2">
        <v>3545257</v>
      </c>
      <c r="L3412" s="2">
        <v>6184</v>
      </c>
    </row>
    <row r="3413" spans="1:12">
      <c r="A3413" s="2">
        <v>2005</v>
      </c>
      <c r="B3413" s="2">
        <v>3</v>
      </c>
      <c r="C3413" s="2" t="s">
        <v>277</v>
      </c>
      <c r="D3413" s="2" t="s">
        <v>279</v>
      </c>
      <c r="E3413" s="2" t="s">
        <v>325</v>
      </c>
      <c r="F3413" s="2">
        <v>10289617</v>
      </c>
      <c r="G3413" s="2">
        <v>3782</v>
      </c>
      <c r="H3413" s="2">
        <v>1436064</v>
      </c>
      <c r="I3413" s="2">
        <v>458</v>
      </c>
      <c r="J3413" s="2">
        <v>12020552</v>
      </c>
      <c r="K3413" s="2">
        <v>2942106</v>
      </c>
      <c r="L3413" s="2">
        <v>5181</v>
      </c>
    </row>
    <row r="3414" spans="1:12">
      <c r="A3414" s="2">
        <v>2005</v>
      </c>
      <c r="B3414" s="2">
        <v>3</v>
      </c>
      <c r="C3414" s="2" t="s">
        <v>277</v>
      </c>
      <c r="D3414" s="2" t="s">
        <v>280</v>
      </c>
      <c r="E3414" s="2" t="s">
        <v>112</v>
      </c>
      <c r="F3414" s="2">
        <v>76034</v>
      </c>
      <c r="G3414" s="2">
        <v>79</v>
      </c>
      <c r="H3414" s="2">
        <v>319929</v>
      </c>
      <c r="I3414" s="2">
        <v>374</v>
      </c>
      <c r="J3414" s="2">
        <v>413396</v>
      </c>
      <c r="K3414" s="2">
        <v>512511</v>
      </c>
      <c r="L3414" s="2">
        <v>1015</v>
      </c>
    </row>
    <row r="3415" spans="1:12">
      <c r="A3415" s="2">
        <v>2005</v>
      </c>
      <c r="B3415" s="2">
        <v>3</v>
      </c>
      <c r="C3415" s="2" t="s">
        <v>277</v>
      </c>
      <c r="D3415" s="2" t="s">
        <v>281</v>
      </c>
      <c r="E3415" s="2" t="s">
        <v>287</v>
      </c>
      <c r="F3415" s="2">
        <v>3045844</v>
      </c>
      <c r="G3415" s="2">
        <v>2334</v>
      </c>
      <c r="H3415" s="2">
        <v>2039384</v>
      </c>
      <c r="I3415" s="2">
        <v>1078</v>
      </c>
      <c r="J3415" s="2">
        <v>5123859</v>
      </c>
      <c r="K3415" s="2">
        <v>2511191</v>
      </c>
      <c r="L3415" s="2">
        <v>4258</v>
      </c>
    </row>
    <row r="3416" spans="1:12">
      <c r="A3416" s="2">
        <v>2005</v>
      </c>
      <c r="B3416" s="2">
        <v>3</v>
      </c>
      <c r="C3416" s="2" t="s">
        <v>277</v>
      </c>
      <c r="D3416" s="2" t="s">
        <v>281</v>
      </c>
      <c r="E3416" s="2" t="s">
        <v>114</v>
      </c>
      <c r="F3416" s="2">
        <v>849</v>
      </c>
      <c r="G3416" s="2">
        <v>11</v>
      </c>
      <c r="H3416" s="2">
        <v>0</v>
      </c>
      <c r="I3416" s="2">
        <v>0</v>
      </c>
      <c r="J3416" s="2">
        <v>849</v>
      </c>
      <c r="K3416" s="2">
        <v>5757</v>
      </c>
      <c r="L3416" s="2">
        <v>18</v>
      </c>
    </row>
    <row r="3417" spans="1:12">
      <c r="A3417" s="2">
        <v>2005</v>
      </c>
      <c r="B3417" s="2">
        <v>3</v>
      </c>
      <c r="C3417" s="2" t="s">
        <v>328</v>
      </c>
      <c r="D3417" s="2" t="s">
        <v>173</v>
      </c>
      <c r="E3417" s="2" t="s">
        <v>119</v>
      </c>
      <c r="F3417" s="2">
        <v>0</v>
      </c>
      <c r="G3417" s="2">
        <v>7</v>
      </c>
      <c r="H3417" s="2">
        <v>781</v>
      </c>
      <c r="I3417" s="2">
        <v>2</v>
      </c>
      <c r="J3417" s="2">
        <v>781</v>
      </c>
      <c r="K3417" s="2">
        <v>7801</v>
      </c>
      <c r="L3417" s="2">
        <v>16</v>
      </c>
    </row>
    <row r="3418" spans="1:12">
      <c r="A3418" s="2">
        <v>2005</v>
      </c>
      <c r="B3418" s="2">
        <v>3</v>
      </c>
      <c r="C3418" s="2" t="s">
        <v>328</v>
      </c>
      <c r="D3418" s="2" t="s">
        <v>173</v>
      </c>
      <c r="E3418" s="2" t="s">
        <v>137</v>
      </c>
      <c r="F3418" s="2">
        <v>0</v>
      </c>
      <c r="G3418" s="2">
        <v>0</v>
      </c>
      <c r="H3418" s="2">
        <v>904159</v>
      </c>
      <c r="I3418" s="2">
        <v>180</v>
      </c>
      <c r="J3418" s="2">
        <v>904159</v>
      </c>
      <c r="K3418" s="2">
        <v>98728</v>
      </c>
      <c r="L3418" s="2">
        <v>189</v>
      </c>
    </row>
    <row r="3419" spans="1:12">
      <c r="A3419" s="2">
        <v>2005</v>
      </c>
      <c r="B3419" s="2">
        <v>3</v>
      </c>
      <c r="C3419" s="2" t="s">
        <v>328</v>
      </c>
      <c r="D3419" s="2" t="s">
        <v>181</v>
      </c>
      <c r="E3419" s="2" t="s">
        <v>120</v>
      </c>
      <c r="F3419" s="2">
        <v>0</v>
      </c>
      <c r="G3419" s="2">
        <v>0</v>
      </c>
      <c r="H3419" s="2">
        <v>1159118</v>
      </c>
      <c r="I3419" s="2">
        <v>241</v>
      </c>
      <c r="J3419" s="2">
        <v>1159118</v>
      </c>
      <c r="K3419" s="2">
        <v>136839</v>
      </c>
      <c r="L3419" s="2">
        <v>249</v>
      </c>
    </row>
    <row r="3420" spans="1:12">
      <c r="A3420" s="2">
        <v>2005</v>
      </c>
      <c r="B3420" s="2">
        <v>3</v>
      </c>
      <c r="C3420" s="2" t="s">
        <v>328</v>
      </c>
      <c r="D3420" s="2" t="s">
        <v>181</v>
      </c>
      <c r="E3420" s="2" t="s">
        <v>286</v>
      </c>
      <c r="F3420" s="2">
        <v>0</v>
      </c>
      <c r="G3420" s="2">
        <v>0</v>
      </c>
      <c r="H3420" s="2">
        <v>11630241</v>
      </c>
      <c r="I3420" s="2">
        <v>2050</v>
      </c>
      <c r="J3420" s="2">
        <v>11630241</v>
      </c>
      <c r="K3420" s="2">
        <v>1268181</v>
      </c>
      <c r="L3420" s="2">
        <v>2197</v>
      </c>
    </row>
    <row r="3421" spans="1:12">
      <c r="A3421" s="2">
        <v>2005</v>
      </c>
      <c r="B3421" s="2">
        <v>3</v>
      </c>
      <c r="C3421" s="2" t="s">
        <v>182</v>
      </c>
      <c r="D3421" s="2" t="s">
        <v>183</v>
      </c>
      <c r="E3421" s="2" t="s">
        <v>121</v>
      </c>
      <c r="F3421" s="2">
        <v>6372971</v>
      </c>
      <c r="G3421" s="2">
        <v>2847</v>
      </c>
      <c r="H3421" s="2">
        <v>1392670</v>
      </c>
      <c r="I3421" s="2">
        <v>335</v>
      </c>
      <c r="J3421" s="2">
        <v>7799009</v>
      </c>
      <c r="K3421" s="2">
        <v>2229696</v>
      </c>
      <c r="L3421" s="2">
        <v>3952</v>
      </c>
    </row>
    <row r="3422" spans="1:12">
      <c r="A3422" s="2">
        <v>2005</v>
      </c>
      <c r="B3422" s="2">
        <v>3</v>
      </c>
      <c r="C3422" s="2" t="s">
        <v>182</v>
      </c>
      <c r="D3422" s="2" t="s">
        <v>183</v>
      </c>
      <c r="E3422" s="2" t="s">
        <v>289</v>
      </c>
      <c r="F3422" s="2">
        <v>2799465</v>
      </c>
      <c r="G3422" s="2">
        <v>901</v>
      </c>
      <c r="H3422" s="2">
        <v>5738773</v>
      </c>
      <c r="I3422" s="2">
        <v>1232</v>
      </c>
      <c r="J3422" s="2">
        <v>8564334</v>
      </c>
      <c r="K3422" s="2">
        <v>1785270</v>
      </c>
      <c r="L3422" s="2">
        <v>2698</v>
      </c>
    </row>
    <row r="3423" spans="1:12">
      <c r="A3423" s="2">
        <v>2005</v>
      </c>
      <c r="B3423" s="2">
        <v>3</v>
      </c>
      <c r="C3423" s="2" t="s">
        <v>182</v>
      </c>
      <c r="D3423" s="2" t="s">
        <v>183</v>
      </c>
      <c r="E3423" s="2" t="s">
        <v>113</v>
      </c>
      <c r="F3423" s="2">
        <v>5494878</v>
      </c>
      <c r="G3423" s="2">
        <v>1958</v>
      </c>
      <c r="H3423" s="2">
        <v>1068278</v>
      </c>
      <c r="I3423" s="2">
        <v>395</v>
      </c>
      <c r="J3423" s="2">
        <v>6574063</v>
      </c>
      <c r="K3423" s="2">
        <v>1749123</v>
      </c>
      <c r="L3423" s="2">
        <v>2901</v>
      </c>
    </row>
    <row r="3424" spans="1:12">
      <c r="A3424" s="2">
        <v>2005</v>
      </c>
      <c r="B3424" s="2">
        <v>3</v>
      </c>
      <c r="C3424" s="2" t="s">
        <v>182</v>
      </c>
      <c r="D3424" s="2" t="s">
        <v>184</v>
      </c>
      <c r="E3424" s="2" t="s">
        <v>123</v>
      </c>
      <c r="F3424" s="2">
        <v>0</v>
      </c>
      <c r="G3424" s="2">
        <v>0</v>
      </c>
      <c r="H3424" s="2">
        <v>53377</v>
      </c>
      <c r="I3424" s="2">
        <v>33</v>
      </c>
      <c r="J3424" s="2">
        <v>53377</v>
      </c>
      <c r="K3424" s="2">
        <v>18644</v>
      </c>
      <c r="L3424" s="2">
        <v>33</v>
      </c>
    </row>
    <row r="3425" spans="1:12">
      <c r="A3425" s="2">
        <v>2005</v>
      </c>
      <c r="B3425" s="2">
        <v>3</v>
      </c>
      <c r="C3425" s="2" t="s">
        <v>182</v>
      </c>
      <c r="D3425" s="2" t="s">
        <v>184</v>
      </c>
      <c r="E3425" s="2" t="s">
        <v>124</v>
      </c>
      <c r="F3425" s="2">
        <v>0</v>
      </c>
      <c r="G3425" s="2">
        <v>0</v>
      </c>
      <c r="H3425" s="2">
        <v>153101</v>
      </c>
      <c r="I3425" s="2">
        <v>25</v>
      </c>
      <c r="J3425" s="2">
        <v>153101</v>
      </c>
      <c r="K3425" s="2">
        <v>12491</v>
      </c>
      <c r="L3425" s="2">
        <v>25</v>
      </c>
    </row>
    <row r="3426" spans="1:12">
      <c r="A3426" s="2">
        <v>2005</v>
      </c>
      <c r="B3426" s="2">
        <v>3</v>
      </c>
      <c r="C3426" s="2" t="s">
        <v>182</v>
      </c>
      <c r="D3426" s="2" t="s">
        <v>184</v>
      </c>
      <c r="E3426" s="2" t="s">
        <v>125</v>
      </c>
      <c r="F3426" s="2">
        <v>120546</v>
      </c>
      <c r="G3426" s="2">
        <v>34</v>
      </c>
      <c r="H3426" s="2">
        <v>335005</v>
      </c>
      <c r="I3426" s="2">
        <v>147</v>
      </c>
      <c r="J3426" s="2">
        <v>455551</v>
      </c>
      <c r="K3426" s="2">
        <v>129462</v>
      </c>
      <c r="L3426" s="2">
        <v>195</v>
      </c>
    </row>
    <row r="3427" spans="1:12">
      <c r="A3427" s="2">
        <v>2005</v>
      </c>
      <c r="B3427" s="2">
        <v>3</v>
      </c>
      <c r="C3427" s="2" t="s">
        <v>190</v>
      </c>
      <c r="D3427" s="2" t="s">
        <v>191</v>
      </c>
      <c r="E3427" s="2" t="s">
        <v>126</v>
      </c>
      <c r="F3427" s="2">
        <v>0</v>
      </c>
      <c r="G3427" s="2">
        <v>0</v>
      </c>
      <c r="H3427" s="2">
        <v>66561</v>
      </c>
      <c r="I3427" s="2">
        <v>11</v>
      </c>
      <c r="J3427" s="2">
        <v>66561</v>
      </c>
      <c r="K3427" s="2">
        <v>5634</v>
      </c>
      <c r="L3427" s="2">
        <v>12</v>
      </c>
    </row>
    <row r="3428" spans="1:12">
      <c r="A3428" s="2">
        <v>2005</v>
      </c>
      <c r="B3428" s="2">
        <v>3</v>
      </c>
      <c r="C3428" s="2" t="s">
        <v>190</v>
      </c>
      <c r="D3428" s="2" t="s">
        <v>191</v>
      </c>
      <c r="E3428" s="2" t="s">
        <v>127</v>
      </c>
      <c r="F3428" s="2">
        <v>0</v>
      </c>
      <c r="G3428" s="2">
        <v>0</v>
      </c>
      <c r="H3428" s="2">
        <v>7870464</v>
      </c>
      <c r="I3428" s="2">
        <v>919</v>
      </c>
      <c r="J3428" s="2">
        <v>7870464</v>
      </c>
      <c r="K3428" s="2">
        <v>461082</v>
      </c>
      <c r="L3428" s="2">
        <v>956</v>
      </c>
    </row>
    <row r="3429" spans="1:12">
      <c r="A3429" s="2">
        <v>2005</v>
      </c>
      <c r="B3429" s="2">
        <v>3</v>
      </c>
      <c r="C3429" s="2" t="s">
        <v>190</v>
      </c>
      <c r="D3429" s="2" t="s">
        <v>186</v>
      </c>
      <c r="E3429" s="2" t="s">
        <v>126</v>
      </c>
      <c r="F3429" s="2">
        <v>45265</v>
      </c>
      <c r="G3429" s="2">
        <v>29</v>
      </c>
      <c r="H3429" s="2">
        <v>10920427</v>
      </c>
      <c r="I3429" s="2">
        <v>674</v>
      </c>
      <c r="J3429" s="2">
        <v>10965692</v>
      </c>
      <c r="K3429" s="2">
        <v>452211</v>
      </c>
      <c r="L3429" s="2">
        <v>850</v>
      </c>
    </row>
    <row r="3430" spans="1:12">
      <c r="A3430" s="2">
        <v>2005</v>
      </c>
      <c r="B3430" s="2">
        <v>3</v>
      </c>
      <c r="C3430" s="2" t="s">
        <v>190</v>
      </c>
      <c r="D3430" s="2" t="s">
        <v>186</v>
      </c>
      <c r="E3430" s="2" t="s">
        <v>128</v>
      </c>
      <c r="F3430" s="2">
        <v>0</v>
      </c>
      <c r="G3430" s="2">
        <v>0</v>
      </c>
      <c r="H3430" s="2">
        <v>98489254</v>
      </c>
      <c r="I3430" s="2">
        <v>4114</v>
      </c>
      <c r="J3430" s="2">
        <v>98489254</v>
      </c>
      <c r="K3430" s="2">
        <v>2311901</v>
      </c>
      <c r="L3430" s="2">
        <v>4347</v>
      </c>
    </row>
    <row r="3431" spans="1:12">
      <c r="A3431" s="2">
        <v>2005</v>
      </c>
      <c r="B3431" s="2">
        <v>3</v>
      </c>
      <c r="C3431" s="2" t="s">
        <v>187</v>
      </c>
      <c r="D3431" s="2" t="s">
        <v>195</v>
      </c>
      <c r="E3431" s="2" t="s">
        <v>129</v>
      </c>
      <c r="F3431" s="2">
        <v>0</v>
      </c>
      <c r="G3431" s="2">
        <v>0</v>
      </c>
      <c r="H3431" s="2">
        <v>213967</v>
      </c>
      <c r="I3431" s="2">
        <v>83</v>
      </c>
      <c r="J3431" s="2">
        <v>213967</v>
      </c>
      <c r="K3431" s="2">
        <v>47337</v>
      </c>
      <c r="L3431" s="2">
        <v>100</v>
      </c>
    </row>
    <row r="3432" spans="1:12">
      <c r="A3432" s="2">
        <v>2005</v>
      </c>
      <c r="B3432" s="2">
        <v>3</v>
      </c>
      <c r="C3432" s="2" t="s">
        <v>187</v>
      </c>
      <c r="D3432" s="2" t="s">
        <v>196</v>
      </c>
      <c r="E3432" s="2" t="s">
        <v>130</v>
      </c>
      <c r="F3432" s="2">
        <v>0</v>
      </c>
      <c r="G3432" s="2">
        <v>0</v>
      </c>
      <c r="H3432" s="2">
        <v>1481532</v>
      </c>
      <c r="I3432" s="2">
        <v>657</v>
      </c>
      <c r="J3432" s="2">
        <v>1481532</v>
      </c>
      <c r="K3432" s="2">
        <v>367659</v>
      </c>
      <c r="L3432" s="2">
        <v>718</v>
      </c>
    </row>
    <row r="3433" spans="1:12">
      <c r="A3433" s="2">
        <v>2005</v>
      </c>
      <c r="B3433" s="2">
        <v>3</v>
      </c>
      <c r="C3433" s="2" t="s">
        <v>197</v>
      </c>
      <c r="D3433" s="2" t="s">
        <v>11</v>
      </c>
      <c r="E3433" s="2" t="s">
        <v>131</v>
      </c>
      <c r="F3433" s="2">
        <v>0</v>
      </c>
      <c r="G3433" s="2">
        <v>0</v>
      </c>
      <c r="H3433" s="2">
        <v>2973777</v>
      </c>
      <c r="I3433" s="2">
        <v>437</v>
      </c>
      <c r="J3433" s="2">
        <v>2973777</v>
      </c>
      <c r="K3433" s="2">
        <v>365552</v>
      </c>
      <c r="L3433" s="2">
        <v>572</v>
      </c>
    </row>
    <row r="3434" spans="1:12">
      <c r="A3434" s="2">
        <v>2005</v>
      </c>
      <c r="B3434" s="2">
        <v>3</v>
      </c>
      <c r="C3434" s="2" t="s">
        <v>197</v>
      </c>
      <c r="D3434" s="2" t="s">
        <v>268</v>
      </c>
      <c r="E3434" s="2" t="s">
        <v>288</v>
      </c>
      <c r="F3434" s="2">
        <v>1680959</v>
      </c>
      <c r="G3434" s="2">
        <v>343</v>
      </c>
      <c r="H3434" s="2">
        <v>2079131</v>
      </c>
      <c r="I3434" s="2">
        <v>462</v>
      </c>
      <c r="J3434" s="2">
        <v>3760090</v>
      </c>
      <c r="K3434" s="2">
        <v>521551</v>
      </c>
      <c r="L3434" s="2">
        <v>962</v>
      </c>
    </row>
    <row r="3435" spans="1:12">
      <c r="A3435" s="2">
        <v>2005</v>
      </c>
      <c r="B3435" s="2">
        <v>3</v>
      </c>
      <c r="C3435" s="2" t="s">
        <v>197</v>
      </c>
      <c r="D3435" s="2" t="s">
        <v>268</v>
      </c>
      <c r="E3435" s="2" t="s">
        <v>128</v>
      </c>
      <c r="F3435" s="2">
        <v>30235</v>
      </c>
      <c r="G3435" s="2">
        <v>64</v>
      </c>
      <c r="H3435" s="2">
        <v>3431756</v>
      </c>
      <c r="I3435" s="2">
        <v>660</v>
      </c>
      <c r="J3435" s="2">
        <v>3965410</v>
      </c>
      <c r="K3435" s="2">
        <v>407984</v>
      </c>
      <c r="L3435" s="2">
        <v>836</v>
      </c>
    </row>
    <row r="3436" spans="1:12">
      <c r="A3436" s="2">
        <v>2005</v>
      </c>
      <c r="B3436" s="2">
        <v>3</v>
      </c>
      <c r="C3436" s="2" t="s">
        <v>197</v>
      </c>
      <c r="D3436" s="2" t="s">
        <v>269</v>
      </c>
      <c r="E3436" s="2" t="s">
        <v>132</v>
      </c>
      <c r="F3436" s="2">
        <v>0</v>
      </c>
      <c r="G3436" s="2">
        <v>0</v>
      </c>
      <c r="H3436" s="2">
        <v>0</v>
      </c>
      <c r="I3436" s="2">
        <v>6</v>
      </c>
      <c r="J3436" s="2">
        <v>0</v>
      </c>
      <c r="K3436" s="2">
        <v>6739</v>
      </c>
      <c r="L3436" s="2">
        <v>10</v>
      </c>
    </row>
    <row r="3437" spans="1:12">
      <c r="A3437" s="2">
        <v>2005</v>
      </c>
      <c r="B3437" s="2">
        <v>3</v>
      </c>
      <c r="C3437" s="2" t="s">
        <v>197</v>
      </c>
      <c r="D3437" s="2" t="s">
        <v>109</v>
      </c>
      <c r="E3437" s="2" t="s">
        <v>132</v>
      </c>
      <c r="F3437" s="2">
        <v>2549462</v>
      </c>
      <c r="G3437" s="2">
        <v>270</v>
      </c>
      <c r="H3437" s="2">
        <v>5299719</v>
      </c>
      <c r="I3437" s="2">
        <v>964</v>
      </c>
      <c r="J3437" s="2">
        <v>7849181</v>
      </c>
      <c r="K3437" s="2">
        <v>759578</v>
      </c>
      <c r="L3437" s="2">
        <v>1436</v>
      </c>
    </row>
    <row r="3438" spans="1:12">
      <c r="A3438" s="2">
        <v>2005</v>
      </c>
      <c r="B3438" s="2">
        <v>3</v>
      </c>
      <c r="C3438" s="2" t="s">
        <v>197</v>
      </c>
      <c r="D3438" s="2" t="s">
        <v>110</v>
      </c>
      <c r="E3438" s="2" t="s">
        <v>288</v>
      </c>
      <c r="F3438" s="2">
        <v>5929915</v>
      </c>
      <c r="G3438" s="2">
        <v>921</v>
      </c>
      <c r="H3438" s="2">
        <v>104591</v>
      </c>
      <c r="I3438" s="2">
        <v>24</v>
      </c>
      <c r="J3438" s="2">
        <v>6034506</v>
      </c>
      <c r="K3438" s="2">
        <v>603107</v>
      </c>
      <c r="L3438" s="2">
        <v>1176</v>
      </c>
    </row>
    <row r="3439" spans="1:12">
      <c r="A3439" s="2">
        <v>2005</v>
      </c>
      <c r="B3439" s="2">
        <v>3</v>
      </c>
      <c r="C3439" s="2" t="s">
        <v>197</v>
      </c>
      <c r="D3439" s="2" t="s">
        <v>110</v>
      </c>
      <c r="E3439" s="2" t="s">
        <v>133</v>
      </c>
      <c r="F3439" s="2">
        <v>6161619</v>
      </c>
      <c r="G3439" s="2">
        <v>1481</v>
      </c>
      <c r="H3439" s="2">
        <v>0</v>
      </c>
      <c r="I3439" s="2">
        <v>15</v>
      </c>
      <c r="J3439" s="2">
        <v>6161619</v>
      </c>
      <c r="K3439" s="2">
        <v>982796</v>
      </c>
      <c r="L3439" s="2">
        <v>1867</v>
      </c>
    </row>
    <row r="3440" spans="1:12">
      <c r="A3440" s="2">
        <v>2005</v>
      </c>
      <c r="B3440" s="2">
        <v>3</v>
      </c>
      <c r="C3440" s="2" t="s">
        <v>197</v>
      </c>
      <c r="D3440" s="2" t="s">
        <v>111</v>
      </c>
      <c r="E3440" s="2" t="s">
        <v>128</v>
      </c>
      <c r="F3440" s="2">
        <v>0</v>
      </c>
      <c r="G3440" s="2">
        <v>0</v>
      </c>
      <c r="H3440" s="2">
        <v>3055</v>
      </c>
      <c r="I3440" s="2">
        <v>3</v>
      </c>
      <c r="J3440" s="2">
        <v>3055</v>
      </c>
      <c r="K3440" s="2">
        <v>1543</v>
      </c>
      <c r="L3440" s="2">
        <v>4</v>
      </c>
    </row>
    <row r="3441" spans="1:12">
      <c r="A3441" s="2">
        <v>2005</v>
      </c>
      <c r="B3441" s="2">
        <v>4</v>
      </c>
      <c r="C3441" s="2" t="s">
        <v>277</v>
      </c>
      <c r="D3441" s="2" t="s">
        <v>278</v>
      </c>
      <c r="E3441" s="2" t="s">
        <v>113</v>
      </c>
      <c r="F3441" s="2">
        <v>12265128</v>
      </c>
      <c r="G3441" s="2">
        <v>6594</v>
      </c>
      <c r="H3441" s="2">
        <v>10173984</v>
      </c>
      <c r="I3441" s="2">
        <v>4156</v>
      </c>
      <c r="J3441" s="2">
        <v>23100896</v>
      </c>
      <c r="K3441" s="2">
        <v>8198123</v>
      </c>
      <c r="L3441" s="2">
        <v>13484</v>
      </c>
    </row>
    <row r="3442" spans="1:12">
      <c r="A3442" s="2">
        <v>2005</v>
      </c>
      <c r="B3442" s="2">
        <v>4</v>
      </c>
      <c r="C3442" s="2" t="s">
        <v>277</v>
      </c>
      <c r="D3442" s="2" t="s">
        <v>278</v>
      </c>
      <c r="E3442" s="2" t="s">
        <v>114</v>
      </c>
      <c r="F3442" s="2">
        <v>304378</v>
      </c>
      <c r="G3442" s="2">
        <v>211</v>
      </c>
      <c r="H3442" s="2">
        <v>366489</v>
      </c>
      <c r="I3442" s="2">
        <v>291</v>
      </c>
      <c r="J3442" s="2">
        <v>904189</v>
      </c>
      <c r="K3442" s="2">
        <v>442903</v>
      </c>
      <c r="L3442" s="2">
        <v>665</v>
      </c>
    </row>
    <row r="3443" spans="1:12">
      <c r="A3443" s="2">
        <v>2005</v>
      </c>
      <c r="B3443" s="2">
        <v>4</v>
      </c>
      <c r="C3443" s="2" t="s">
        <v>277</v>
      </c>
      <c r="D3443" s="2" t="s">
        <v>278</v>
      </c>
      <c r="E3443" s="2" t="s">
        <v>115</v>
      </c>
      <c r="F3443" s="2">
        <v>3586682</v>
      </c>
      <c r="G3443" s="2">
        <v>2603</v>
      </c>
      <c r="H3443" s="2">
        <v>2693230</v>
      </c>
      <c r="I3443" s="2">
        <v>1185</v>
      </c>
      <c r="J3443" s="2">
        <v>6621385</v>
      </c>
      <c r="K3443" s="2">
        <v>2798072</v>
      </c>
      <c r="L3443" s="2">
        <v>5037</v>
      </c>
    </row>
    <row r="3444" spans="1:12">
      <c r="A3444" s="2">
        <v>2005</v>
      </c>
      <c r="B3444" s="2">
        <v>4</v>
      </c>
      <c r="C3444" s="2" t="s">
        <v>277</v>
      </c>
      <c r="D3444" s="2" t="s">
        <v>278</v>
      </c>
      <c r="E3444" s="2" t="s">
        <v>325</v>
      </c>
      <c r="F3444" s="2">
        <v>12659547</v>
      </c>
      <c r="G3444" s="2">
        <v>6668</v>
      </c>
      <c r="H3444" s="2">
        <v>13762186</v>
      </c>
      <c r="I3444" s="2">
        <v>4668</v>
      </c>
      <c r="J3444" s="2">
        <v>26652679</v>
      </c>
      <c r="K3444" s="2">
        <v>8436528</v>
      </c>
      <c r="L3444" s="2">
        <v>14521</v>
      </c>
    </row>
    <row r="3445" spans="1:12">
      <c r="A3445" s="2">
        <v>2005</v>
      </c>
      <c r="B3445" s="2">
        <v>4</v>
      </c>
      <c r="C3445" s="2" t="s">
        <v>277</v>
      </c>
      <c r="D3445" s="2" t="s">
        <v>279</v>
      </c>
      <c r="E3445" s="2" t="s">
        <v>116</v>
      </c>
      <c r="F3445" s="2">
        <v>719494</v>
      </c>
      <c r="G3445" s="2">
        <v>190</v>
      </c>
      <c r="H3445" s="2">
        <v>520288</v>
      </c>
      <c r="I3445" s="2">
        <v>239</v>
      </c>
      <c r="J3445" s="2">
        <v>1239782</v>
      </c>
      <c r="K3445" s="2">
        <v>258064</v>
      </c>
      <c r="L3445" s="2">
        <v>510</v>
      </c>
    </row>
    <row r="3446" spans="1:12">
      <c r="A3446" s="2">
        <v>2005</v>
      </c>
      <c r="B3446" s="2">
        <v>4</v>
      </c>
      <c r="C3446" s="2" t="s">
        <v>277</v>
      </c>
      <c r="D3446" s="2" t="s">
        <v>279</v>
      </c>
      <c r="E3446" s="2" t="s">
        <v>117</v>
      </c>
      <c r="F3446" s="2">
        <v>3897867</v>
      </c>
      <c r="G3446" s="2">
        <v>995</v>
      </c>
      <c r="H3446" s="2">
        <v>2202425</v>
      </c>
      <c r="I3446" s="2">
        <v>904</v>
      </c>
      <c r="J3446" s="2">
        <v>6171272</v>
      </c>
      <c r="K3446" s="2">
        <v>1551113</v>
      </c>
      <c r="L3446" s="2">
        <v>2521</v>
      </c>
    </row>
    <row r="3447" spans="1:12">
      <c r="A3447" s="2">
        <v>2005</v>
      </c>
      <c r="B3447" s="2">
        <v>4</v>
      </c>
      <c r="C3447" s="2" t="s">
        <v>277</v>
      </c>
      <c r="D3447" s="2" t="s">
        <v>279</v>
      </c>
      <c r="E3447" s="2" t="s">
        <v>112</v>
      </c>
      <c r="F3447" s="2">
        <v>12648366</v>
      </c>
      <c r="G3447" s="2">
        <v>3430</v>
      </c>
      <c r="H3447" s="2">
        <v>2732748</v>
      </c>
      <c r="I3447" s="2">
        <v>1438</v>
      </c>
      <c r="J3447" s="2">
        <v>15442927</v>
      </c>
      <c r="K3447" s="2">
        <v>3485645</v>
      </c>
      <c r="L3447" s="2">
        <v>6167</v>
      </c>
    </row>
    <row r="3448" spans="1:12">
      <c r="A3448" s="2">
        <v>2005</v>
      </c>
      <c r="B3448" s="2">
        <v>4</v>
      </c>
      <c r="C3448" s="2" t="s">
        <v>277</v>
      </c>
      <c r="D3448" s="2" t="s">
        <v>279</v>
      </c>
      <c r="E3448" s="2" t="s">
        <v>325</v>
      </c>
      <c r="F3448" s="2">
        <v>10735007</v>
      </c>
      <c r="G3448" s="2">
        <v>3855</v>
      </c>
      <c r="H3448" s="2">
        <v>1337944</v>
      </c>
      <c r="I3448" s="2">
        <v>450</v>
      </c>
      <c r="J3448" s="2">
        <v>12148923</v>
      </c>
      <c r="K3448" s="2">
        <v>2924395</v>
      </c>
      <c r="L3448" s="2">
        <v>5251</v>
      </c>
    </row>
    <row r="3449" spans="1:12">
      <c r="A3449" s="2">
        <v>2005</v>
      </c>
      <c r="B3449" s="2">
        <v>4</v>
      </c>
      <c r="C3449" s="2" t="s">
        <v>277</v>
      </c>
      <c r="D3449" s="2" t="s">
        <v>280</v>
      </c>
      <c r="E3449" s="2" t="s">
        <v>112</v>
      </c>
      <c r="F3449" s="2">
        <v>66342</v>
      </c>
      <c r="G3449" s="2">
        <v>80</v>
      </c>
      <c r="H3449" s="2">
        <v>389001</v>
      </c>
      <c r="I3449" s="2">
        <v>380</v>
      </c>
      <c r="J3449" s="2">
        <v>470683</v>
      </c>
      <c r="K3449" s="2">
        <v>527915</v>
      </c>
      <c r="L3449" s="2">
        <v>1034</v>
      </c>
    </row>
    <row r="3450" spans="1:12">
      <c r="A3450" s="2">
        <v>2005</v>
      </c>
      <c r="B3450" s="2">
        <v>4</v>
      </c>
      <c r="C3450" s="2" t="s">
        <v>277</v>
      </c>
      <c r="D3450" s="2" t="s">
        <v>281</v>
      </c>
      <c r="E3450" s="2" t="s">
        <v>287</v>
      </c>
      <c r="F3450" s="2">
        <v>2638353</v>
      </c>
      <c r="G3450" s="2">
        <v>2298</v>
      </c>
      <c r="H3450" s="2">
        <v>2147766</v>
      </c>
      <c r="I3450" s="2">
        <v>1096</v>
      </c>
      <c r="J3450" s="2">
        <v>4833102</v>
      </c>
      <c r="K3450" s="2">
        <v>2554204</v>
      </c>
      <c r="L3450" s="2">
        <v>4251</v>
      </c>
    </row>
    <row r="3451" spans="1:12">
      <c r="A3451" s="2">
        <v>2005</v>
      </c>
      <c r="B3451" s="2">
        <v>4</v>
      </c>
      <c r="C3451" s="2" t="s">
        <v>277</v>
      </c>
      <c r="D3451" s="2" t="s">
        <v>281</v>
      </c>
      <c r="E3451" s="2" t="s">
        <v>114</v>
      </c>
      <c r="F3451" s="2">
        <v>0</v>
      </c>
      <c r="G3451" s="2">
        <v>0</v>
      </c>
      <c r="H3451" s="2">
        <v>0</v>
      </c>
      <c r="I3451" s="2">
        <v>2</v>
      </c>
      <c r="J3451" s="2">
        <v>0</v>
      </c>
      <c r="K3451" s="2">
        <v>5172</v>
      </c>
      <c r="L3451" s="2">
        <v>11</v>
      </c>
    </row>
    <row r="3452" spans="1:12">
      <c r="A3452" s="2">
        <v>2005</v>
      </c>
      <c r="B3452" s="2">
        <v>4</v>
      </c>
      <c r="C3452" s="2" t="s">
        <v>328</v>
      </c>
      <c r="D3452" s="2" t="s">
        <v>173</v>
      </c>
      <c r="E3452" s="2" t="s">
        <v>119</v>
      </c>
      <c r="F3452" s="2">
        <v>0</v>
      </c>
      <c r="G3452" s="2">
        <v>15</v>
      </c>
      <c r="H3452" s="2">
        <v>801</v>
      </c>
      <c r="I3452" s="2">
        <v>2</v>
      </c>
      <c r="J3452" s="2">
        <v>801</v>
      </c>
      <c r="K3452" s="2">
        <v>11013</v>
      </c>
      <c r="L3452" s="2">
        <v>24</v>
      </c>
    </row>
    <row r="3453" spans="1:12">
      <c r="A3453" s="2">
        <v>2005</v>
      </c>
      <c r="B3453" s="2">
        <v>4</v>
      </c>
      <c r="C3453" s="2" t="s">
        <v>328</v>
      </c>
      <c r="D3453" s="2" t="s">
        <v>173</v>
      </c>
      <c r="E3453" s="2" t="s">
        <v>137</v>
      </c>
      <c r="F3453" s="2">
        <v>0</v>
      </c>
      <c r="G3453" s="2">
        <v>0</v>
      </c>
      <c r="H3453" s="2">
        <v>892051</v>
      </c>
      <c r="I3453" s="2">
        <v>170</v>
      </c>
      <c r="J3453" s="2">
        <v>892051</v>
      </c>
      <c r="K3453" s="2">
        <v>90409</v>
      </c>
      <c r="L3453" s="2">
        <v>178</v>
      </c>
    </row>
    <row r="3454" spans="1:12">
      <c r="A3454" s="2">
        <v>2005</v>
      </c>
      <c r="B3454" s="2">
        <v>4</v>
      </c>
      <c r="C3454" s="2" t="s">
        <v>328</v>
      </c>
      <c r="D3454" s="2" t="s">
        <v>181</v>
      </c>
      <c r="E3454" s="2" t="s">
        <v>120</v>
      </c>
      <c r="F3454" s="2">
        <v>0</v>
      </c>
      <c r="G3454" s="2">
        <v>0</v>
      </c>
      <c r="H3454" s="2">
        <v>1053782</v>
      </c>
      <c r="I3454" s="2">
        <v>233</v>
      </c>
      <c r="J3454" s="2">
        <v>1053782</v>
      </c>
      <c r="K3454" s="2">
        <v>125690</v>
      </c>
      <c r="L3454" s="2">
        <v>241</v>
      </c>
    </row>
    <row r="3455" spans="1:12">
      <c r="A3455" s="2">
        <v>2005</v>
      </c>
      <c r="B3455" s="2">
        <v>4</v>
      </c>
      <c r="C3455" s="2" t="s">
        <v>328</v>
      </c>
      <c r="D3455" s="2" t="s">
        <v>181</v>
      </c>
      <c r="E3455" s="2" t="s">
        <v>286</v>
      </c>
      <c r="F3455" s="2">
        <v>0</v>
      </c>
      <c r="G3455" s="2">
        <v>0</v>
      </c>
      <c r="H3455" s="2">
        <v>12347458</v>
      </c>
      <c r="I3455" s="2">
        <v>2096</v>
      </c>
      <c r="J3455" s="2">
        <v>12347458</v>
      </c>
      <c r="K3455" s="2">
        <v>1130031</v>
      </c>
      <c r="L3455" s="2">
        <v>2193</v>
      </c>
    </row>
    <row r="3456" spans="1:12">
      <c r="A3456" s="2">
        <v>2005</v>
      </c>
      <c r="B3456" s="2">
        <v>4</v>
      </c>
      <c r="C3456" s="2" t="s">
        <v>182</v>
      </c>
      <c r="D3456" s="2" t="s">
        <v>183</v>
      </c>
      <c r="E3456" s="2" t="s">
        <v>121</v>
      </c>
      <c r="F3456" s="2">
        <v>5891450</v>
      </c>
      <c r="G3456" s="2">
        <v>2985</v>
      </c>
      <c r="H3456" s="2">
        <v>1497412</v>
      </c>
      <c r="I3456" s="2">
        <v>339</v>
      </c>
      <c r="J3456" s="2">
        <v>7403132</v>
      </c>
      <c r="K3456" s="2">
        <v>2258461</v>
      </c>
      <c r="L3456" s="2">
        <v>4115</v>
      </c>
    </row>
    <row r="3457" spans="1:12">
      <c r="A3457" s="2">
        <v>2005</v>
      </c>
      <c r="B3457" s="2">
        <v>4</v>
      </c>
      <c r="C3457" s="2" t="s">
        <v>182</v>
      </c>
      <c r="D3457" s="2" t="s">
        <v>183</v>
      </c>
      <c r="E3457" s="2" t="s">
        <v>289</v>
      </c>
      <c r="F3457" s="2">
        <v>2742352</v>
      </c>
      <c r="G3457" s="2">
        <v>906</v>
      </c>
      <c r="H3457" s="2">
        <v>5824105</v>
      </c>
      <c r="I3457" s="2">
        <v>1263</v>
      </c>
      <c r="J3457" s="2">
        <v>8596582</v>
      </c>
      <c r="K3457" s="2">
        <v>1746160</v>
      </c>
      <c r="L3457" s="2">
        <v>2738</v>
      </c>
    </row>
    <row r="3458" spans="1:12">
      <c r="A3458" s="2">
        <v>2005</v>
      </c>
      <c r="B3458" s="2">
        <v>4</v>
      </c>
      <c r="C3458" s="2" t="s">
        <v>182</v>
      </c>
      <c r="D3458" s="2" t="s">
        <v>183</v>
      </c>
      <c r="E3458" s="2" t="s">
        <v>113</v>
      </c>
      <c r="F3458" s="2">
        <v>5486708</v>
      </c>
      <c r="G3458" s="2">
        <v>2064</v>
      </c>
      <c r="H3458" s="2">
        <v>1215540</v>
      </c>
      <c r="I3458" s="2">
        <v>306</v>
      </c>
      <c r="J3458" s="2">
        <v>6717314</v>
      </c>
      <c r="K3458" s="2">
        <v>1729043</v>
      </c>
      <c r="L3458" s="2">
        <v>2913</v>
      </c>
    </row>
    <row r="3459" spans="1:12">
      <c r="A3459" s="2">
        <v>2005</v>
      </c>
      <c r="B3459" s="2">
        <v>4</v>
      </c>
      <c r="C3459" s="2" t="s">
        <v>182</v>
      </c>
      <c r="D3459" s="2" t="s">
        <v>184</v>
      </c>
      <c r="E3459" s="2" t="s">
        <v>123</v>
      </c>
      <c r="F3459" s="2">
        <v>0</v>
      </c>
      <c r="G3459" s="2">
        <v>0</v>
      </c>
      <c r="H3459" s="2">
        <v>36911</v>
      </c>
      <c r="I3459" s="2">
        <v>28</v>
      </c>
      <c r="J3459" s="2">
        <v>36911</v>
      </c>
      <c r="K3459" s="2">
        <v>16820</v>
      </c>
      <c r="L3459" s="2">
        <v>28</v>
      </c>
    </row>
    <row r="3460" spans="1:12">
      <c r="A3460" s="2">
        <v>2005</v>
      </c>
      <c r="B3460" s="2">
        <v>4</v>
      </c>
      <c r="C3460" s="2" t="s">
        <v>182</v>
      </c>
      <c r="D3460" s="2" t="s">
        <v>184</v>
      </c>
      <c r="E3460" s="2" t="s">
        <v>124</v>
      </c>
      <c r="F3460" s="2">
        <v>0</v>
      </c>
      <c r="G3460" s="2">
        <v>0</v>
      </c>
      <c r="H3460" s="2">
        <v>166857</v>
      </c>
      <c r="I3460" s="2">
        <v>26</v>
      </c>
      <c r="J3460" s="2">
        <v>166857</v>
      </c>
      <c r="K3460" s="2">
        <v>13543</v>
      </c>
      <c r="L3460" s="2">
        <v>26</v>
      </c>
    </row>
    <row r="3461" spans="1:12">
      <c r="A3461" s="2">
        <v>2005</v>
      </c>
      <c r="B3461" s="2">
        <v>4</v>
      </c>
      <c r="C3461" s="2" t="s">
        <v>182</v>
      </c>
      <c r="D3461" s="2" t="s">
        <v>184</v>
      </c>
      <c r="E3461" s="2" t="s">
        <v>125</v>
      </c>
      <c r="F3461" s="2">
        <v>124413</v>
      </c>
      <c r="G3461" s="2">
        <v>36</v>
      </c>
      <c r="H3461" s="2">
        <v>343583</v>
      </c>
      <c r="I3461" s="2">
        <v>143</v>
      </c>
      <c r="J3461" s="2">
        <v>467996</v>
      </c>
      <c r="K3461" s="2">
        <v>134744</v>
      </c>
      <c r="L3461" s="2">
        <v>198</v>
      </c>
    </row>
    <row r="3462" spans="1:12">
      <c r="A3462" s="2">
        <v>2005</v>
      </c>
      <c r="B3462" s="2">
        <v>4</v>
      </c>
      <c r="C3462" s="2" t="s">
        <v>190</v>
      </c>
      <c r="D3462" s="2" t="s">
        <v>191</v>
      </c>
      <c r="E3462" s="2" t="s">
        <v>126</v>
      </c>
      <c r="F3462" s="2">
        <v>0</v>
      </c>
      <c r="G3462" s="2">
        <v>0</v>
      </c>
      <c r="H3462" s="2">
        <v>84241</v>
      </c>
      <c r="I3462" s="2">
        <v>11</v>
      </c>
      <c r="J3462" s="2">
        <v>84241</v>
      </c>
      <c r="K3462" s="2">
        <v>5691</v>
      </c>
      <c r="L3462" s="2">
        <v>12</v>
      </c>
    </row>
    <row r="3463" spans="1:12">
      <c r="A3463" s="2">
        <v>2005</v>
      </c>
      <c r="B3463" s="2">
        <v>4</v>
      </c>
      <c r="C3463" s="2" t="s">
        <v>190</v>
      </c>
      <c r="D3463" s="2" t="s">
        <v>191</v>
      </c>
      <c r="E3463" s="2" t="s">
        <v>127</v>
      </c>
      <c r="F3463" s="2">
        <v>0</v>
      </c>
      <c r="G3463" s="2">
        <v>0</v>
      </c>
      <c r="H3463" s="2">
        <v>7784003</v>
      </c>
      <c r="I3463" s="2">
        <v>890</v>
      </c>
      <c r="J3463" s="2">
        <v>7784003</v>
      </c>
      <c r="K3463" s="2">
        <v>433816</v>
      </c>
      <c r="L3463" s="2">
        <v>930</v>
      </c>
    </row>
    <row r="3464" spans="1:12">
      <c r="A3464" s="2">
        <v>2005</v>
      </c>
      <c r="B3464" s="2">
        <v>4</v>
      </c>
      <c r="C3464" s="2" t="s">
        <v>190</v>
      </c>
      <c r="D3464" s="2" t="s">
        <v>186</v>
      </c>
      <c r="E3464" s="2" t="s">
        <v>126</v>
      </c>
      <c r="F3464" s="2">
        <v>37537</v>
      </c>
      <c r="G3464" s="2">
        <v>31</v>
      </c>
      <c r="H3464" s="2">
        <v>9833468</v>
      </c>
      <c r="I3464" s="2">
        <v>690</v>
      </c>
      <c r="J3464" s="2">
        <v>9871005</v>
      </c>
      <c r="K3464" s="2">
        <v>442767</v>
      </c>
      <c r="L3464" s="2">
        <v>869</v>
      </c>
    </row>
    <row r="3465" spans="1:12">
      <c r="A3465" s="2">
        <v>2005</v>
      </c>
      <c r="B3465" s="2">
        <v>4</v>
      </c>
      <c r="C3465" s="2" t="s">
        <v>190</v>
      </c>
      <c r="D3465" s="2" t="s">
        <v>186</v>
      </c>
      <c r="E3465" s="2" t="s">
        <v>128</v>
      </c>
      <c r="F3465" s="2">
        <v>0</v>
      </c>
      <c r="G3465" s="2">
        <v>0</v>
      </c>
      <c r="H3465" s="2">
        <v>98546753</v>
      </c>
      <c r="I3465" s="2">
        <v>4235</v>
      </c>
      <c r="J3465" s="2">
        <v>98546753</v>
      </c>
      <c r="K3465" s="2">
        <v>2366948</v>
      </c>
      <c r="L3465" s="2">
        <v>4477</v>
      </c>
    </row>
    <row r="3466" spans="1:12">
      <c r="A3466" s="2">
        <v>2005</v>
      </c>
      <c r="B3466" s="2">
        <v>4</v>
      </c>
      <c r="C3466" s="2" t="s">
        <v>187</v>
      </c>
      <c r="D3466" s="2" t="s">
        <v>195</v>
      </c>
      <c r="E3466" s="2" t="s">
        <v>129</v>
      </c>
      <c r="F3466" s="2">
        <v>0</v>
      </c>
      <c r="G3466" s="2">
        <v>0</v>
      </c>
      <c r="H3466" s="2">
        <v>317036</v>
      </c>
      <c r="I3466" s="2">
        <v>74</v>
      </c>
      <c r="J3466" s="2">
        <v>317036</v>
      </c>
      <c r="K3466" s="2">
        <v>55705</v>
      </c>
      <c r="L3466" s="2">
        <v>92</v>
      </c>
    </row>
    <row r="3467" spans="1:12">
      <c r="A3467" s="2">
        <v>2005</v>
      </c>
      <c r="B3467" s="2">
        <v>4</v>
      </c>
      <c r="C3467" s="2" t="s">
        <v>187</v>
      </c>
      <c r="D3467" s="2" t="s">
        <v>196</v>
      </c>
      <c r="E3467" s="2" t="s">
        <v>130</v>
      </c>
      <c r="F3467" s="2">
        <v>0</v>
      </c>
      <c r="G3467" s="2">
        <v>0</v>
      </c>
      <c r="H3467" s="2">
        <v>1099548</v>
      </c>
      <c r="I3467" s="2">
        <v>658</v>
      </c>
      <c r="J3467" s="2">
        <v>1099548</v>
      </c>
      <c r="K3467" s="2">
        <v>374854</v>
      </c>
      <c r="L3467" s="2">
        <v>719</v>
      </c>
    </row>
    <row r="3468" spans="1:12">
      <c r="A3468" s="2">
        <v>2005</v>
      </c>
      <c r="B3468" s="2">
        <v>4</v>
      </c>
      <c r="C3468" s="2" t="s">
        <v>197</v>
      </c>
      <c r="D3468" s="2" t="s">
        <v>11</v>
      </c>
      <c r="E3468" s="2" t="s">
        <v>131</v>
      </c>
      <c r="F3468" s="2">
        <v>0</v>
      </c>
      <c r="G3468" s="2">
        <v>0</v>
      </c>
      <c r="H3468" s="2">
        <v>2783361</v>
      </c>
      <c r="I3468" s="2">
        <v>378</v>
      </c>
      <c r="J3468" s="2">
        <v>2783361</v>
      </c>
      <c r="K3468" s="2">
        <v>343676</v>
      </c>
      <c r="L3468" s="2">
        <v>506</v>
      </c>
    </row>
    <row r="3469" spans="1:12">
      <c r="A3469" s="2">
        <v>2005</v>
      </c>
      <c r="B3469" s="2">
        <v>4</v>
      </c>
      <c r="C3469" s="2" t="s">
        <v>197</v>
      </c>
      <c r="D3469" s="2" t="s">
        <v>268</v>
      </c>
      <c r="E3469" s="2" t="s">
        <v>288</v>
      </c>
      <c r="F3469" s="2">
        <v>2739793</v>
      </c>
      <c r="G3469" s="2">
        <v>375</v>
      </c>
      <c r="H3469" s="2">
        <v>2215699</v>
      </c>
      <c r="I3469" s="2">
        <v>427</v>
      </c>
      <c r="J3469" s="2">
        <v>4955492</v>
      </c>
      <c r="K3469" s="2">
        <v>523419</v>
      </c>
      <c r="L3469" s="2">
        <v>953</v>
      </c>
    </row>
    <row r="3470" spans="1:12">
      <c r="A3470" s="2">
        <v>2005</v>
      </c>
      <c r="B3470" s="2">
        <v>4</v>
      </c>
      <c r="C3470" s="2" t="s">
        <v>197</v>
      </c>
      <c r="D3470" s="2" t="s">
        <v>268</v>
      </c>
      <c r="E3470" s="2" t="s">
        <v>128</v>
      </c>
      <c r="F3470" s="2">
        <v>197726</v>
      </c>
      <c r="G3470" s="2">
        <v>78</v>
      </c>
      <c r="H3470" s="2">
        <v>3599774</v>
      </c>
      <c r="I3470" s="2">
        <v>646</v>
      </c>
      <c r="J3470" s="2">
        <v>4160533</v>
      </c>
      <c r="K3470" s="2">
        <v>410433</v>
      </c>
      <c r="L3470" s="2">
        <v>829</v>
      </c>
    </row>
    <row r="3471" spans="1:12">
      <c r="A3471" s="2">
        <v>2005</v>
      </c>
      <c r="B3471" s="2">
        <v>4</v>
      </c>
      <c r="C3471" s="2" t="s">
        <v>197</v>
      </c>
      <c r="D3471" s="2" t="s">
        <v>109</v>
      </c>
      <c r="E3471" s="2" t="s">
        <v>132</v>
      </c>
      <c r="F3471" s="2">
        <v>2153480</v>
      </c>
      <c r="G3471" s="2">
        <v>270</v>
      </c>
      <c r="H3471" s="2">
        <v>5048657</v>
      </c>
      <c r="I3471" s="2">
        <v>933</v>
      </c>
      <c r="J3471" s="2">
        <v>7202137</v>
      </c>
      <c r="K3471" s="2">
        <v>751593</v>
      </c>
      <c r="L3471" s="2">
        <v>1435</v>
      </c>
    </row>
    <row r="3472" spans="1:12">
      <c r="A3472" s="2">
        <v>2005</v>
      </c>
      <c r="B3472" s="2">
        <v>4</v>
      </c>
      <c r="C3472" s="2" t="s">
        <v>197</v>
      </c>
      <c r="D3472" s="2" t="s">
        <v>110</v>
      </c>
      <c r="E3472" s="2" t="s">
        <v>288</v>
      </c>
      <c r="F3472" s="2">
        <v>3742794</v>
      </c>
      <c r="G3472" s="2">
        <v>954</v>
      </c>
      <c r="H3472" s="2">
        <v>107170</v>
      </c>
      <c r="I3472" s="2">
        <v>24</v>
      </c>
      <c r="J3472" s="2">
        <v>3849964</v>
      </c>
      <c r="K3472" s="2">
        <v>605836</v>
      </c>
      <c r="L3472" s="2">
        <v>1212</v>
      </c>
    </row>
    <row r="3473" spans="1:12">
      <c r="A3473" s="2">
        <v>2005</v>
      </c>
      <c r="B3473" s="2">
        <v>4</v>
      </c>
      <c r="C3473" s="2" t="s">
        <v>197</v>
      </c>
      <c r="D3473" s="2" t="s">
        <v>110</v>
      </c>
      <c r="E3473" s="2" t="s">
        <v>133</v>
      </c>
      <c r="F3473" s="2">
        <v>6116138</v>
      </c>
      <c r="G3473" s="2">
        <v>1538</v>
      </c>
      <c r="H3473" s="2">
        <v>0</v>
      </c>
      <c r="I3473" s="2">
        <v>23</v>
      </c>
      <c r="J3473" s="2">
        <v>6116138</v>
      </c>
      <c r="K3473" s="2">
        <v>995816</v>
      </c>
      <c r="L3473" s="2">
        <v>1923</v>
      </c>
    </row>
    <row r="3474" spans="1:12">
      <c r="A3474" s="2">
        <v>2005</v>
      </c>
      <c r="B3474" s="2">
        <v>4</v>
      </c>
      <c r="C3474" s="2" t="s">
        <v>197</v>
      </c>
      <c r="D3474" s="2" t="s">
        <v>111</v>
      </c>
      <c r="E3474" s="2" t="s">
        <v>128</v>
      </c>
      <c r="F3474" s="2">
        <v>0</v>
      </c>
      <c r="G3474" s="2">
        <v>0</v>
      </c>
      <c r="H3474" s="2">
        <v>139</v>
      </c>
      <c r="I3474" s="2">
        <v>2</v>
      </c>
      <c r="J3474" s="2">
        <v>139</v>
      </c>
      <c r="K3474" s="2">
        <v>1450</v>
      </c>
      <c r="L3474" s="2">
        <v>3</v>
      </c>
    </row>
    <row r="3475" spans="1:12">
      <c r="A3475" s="2">
        <v>2006</v>
      </c>
      <c r="B3475" s="2">
        <v>1</v>
      </c>
      <c r="C3475" s="2" t="s">
        <v>277</v>
      </c>
      <c r="D3475" s="2" t="s">
        <v>278</v>
      </c>
      <c r="E3475" s="2" t="s">
        <v>113</v>
      </c>
      <c r="F3475" s="2">
        <v>13236253</v>
      </c>
      <c r="G3475" s="2">
        <v>7021</v>
      </c>
      <c r="H3475" s="2">
        <v>10774159</v>
      </c>
      <c r="I3475" s="2">
        <v>4244</v>
      </c>
      <c r="J3475" s="2">
        <v>24752738</v>
      </c>
      <c r="K3475" s="2">
        <v>8541329</v>
      </c>
      <c r="L3475" s="2">
        <v>14255</v>
      </c>
    </row>
    <row r="3476" spans="1:12">
      <c r="A3476" s="2">
        <v>2006</v>
      </c>
      <c r="B3476" s="2">
        <v>1</v>
      </c>
      <c r="C3476" s="2" t="s">
        <v>277</v>
      </c>
      <c r="D3476" s="2" t="s">
        <v>278</v>
      </c>
      <c r="E3476" s="2" t="s">
        <v>114</v>
      </c>
      <c r="F3476" s="2">
        <v>322317</v>
      </c>
      <c r="G3476" s="2">
        <v>211</v>
      </c>
      <c r="H3476" s="2">
        <v>350787</v>
      </c>
      <c r="I3476" s="2">
        <v>294</v>
      </c>
      <c r="J3476" s="2">
        <v>927948</v>
      </c>
      <c r="K3476" s="2">
        <v>394588</v>
      </c>
      <c r="L3476" s="2">
        <v>643</v>
      </c>
    </row>
    <row r="3477" spans="1:12">
      <c r="A3477" s="2">
        <v>2006</v>
      </c>
      <c r="B3477" s="2">
        <v>1</v>
      </c>
      <c r="C3477" s="2" t="s">
        <v>277</v>
      </c>
      <c r="D3477" s="2" t="s">
        <v>278</v>
      </c>
      <c r="E3477" s="2" t="s">
        <v>115</v>
      </c>
      <c r="F3477" s="2">
        <v>4920668</v>
      </c>
      <c r="G3477" s="2">
        <v>2657</v>
      </c>
      <c r="H3477" s="2">
        <v>2718866</v>
      </c>
      <c r="I3477" s="2">
        <v>1201</v>
      </c>
      <c r="J3477" s="2">
        <v>7925789</v>
      </c>
      <c r="K3477" s="2">
        <v>3020715</v>
      </c>
      <c r="L3477" s="2">
        <v>5099</v>
      </c>
    </row>
    <row r="3478" spans="1:12">
      <c r="A3478" s="2">
        <v>2006</v>
      </c>
      <c r="B3478" s="2">
        <v>1</v>
      </c>
      <c r="C3478" s="2" t="s">
        <v>277</v>
      </c>
      <c r="D3478" s="2" t="s">
        <v>278</v>
      </c>
      <c r="E3478" s="2" t="s">
        <v>325</v>
      </c>
      <c r="F3478" s="2">
        <v>12652588</v>
      </c>
      <c r="G3478" s="2">
        <v>6860</v>
      </c>
      <c r="H3478" s="2">
        <v>15233492</v>
      </c>
      <c r="I3478" s="2">
        <v>4737</v>
      </c>
      <c r="J3478" s="2">
        <v>28221225</v>
      </c>
      <c r="K3478" s="2">
        <v>9138578</v>
      </c>
      <c r="L3478" s="2">
        <v>14904</v>
      </c>
    </row>
    <row r="3479" spans="1:12">
      <c r="A3479" s="2">
        <v>2006</v>
      </c>
      <c r="B3479" s="2">
        <v>1</v>
      </c>
      <c r="C3479" s="2" t="s">
        <v>277</v>
      </c>
      <c r="D3479" s="2" t="s">
        <v>279</v>
      </c>
      <c r="E3479" s="2" t="s">
        <v>116</v>
      </c>
      <c r="F3479" s="2">
        <v>887671</v>
      </c>
      <c r="G3479" s="2">
        <v>187</v>
      </c>
      <c r="H3479" s="2">
        <v>542715</v>
      </c>
      <c r="I3479" s="2">
        <v>254</v>
      </c>
      <c r="J3479" s="2">
        <v>1430386</v>
      </c>
      <c r="K3479" s="2">
        <v>285864</v>
      </c>
      <c r="L3479" s="2">
        <v>528</v>
      </c>
    </row>
    <row r="3480" spans="1:12">
      <c r="A3480" s="2">
        <v>2006</v>
      </c>
      <c r="B3480" s="2">
        <v>1</v>
      </c>
      <c r="C3480" s="2" t="s">
        <v>277</v>
      </c>
      <c r="D3480" s="2" t="s">
        <v>279</v>
      </c>
      <c r="E3480" s="2" t="s">
        <v>117</v>
      </c>
      <c r="F3480" s="2">
        <v>4002057</v>
      </c>
      <c r="G3480" s="2">
        <v>1049</v>
      </c>
      <c r="H3480" s="2">
        <v>2126224</v>
      </c>
      <c r="I3480" s="2">
        <v>868</v>
      </c>
      <c r="J3480" s="2">
        <v>6213331</v>
      </c>
      <c r="K3480" s="2">
        <v>1572045</v>
      </c>
      <c r="L3480" s="2">
        <v>2526</v>
      </c>
    </row>
    <row r="3481" spans="1:12">
      <c r="A3481" s="2">
        <v>2006</v>
      </c>
      <c r="B3481" s="2">
        <v>1</v>
      </c>
      <c r="C3481" s="2" t="s">
        <v>277</v>
      </c>
      <c r="D3481" s="2" t="s">
        <v>279</v>
      </c>
      <c r="E3481" s="2" t="s">
        <v>112</v>
      </c>
      <c r="F3481" s="2">
        <v>12252398</v>
      </c>
      <c r="G3481" s="2">
        <v>3506</v>
      </c>
      <c r="H3481" s="2">
        <v>2860297</v>
      </c>
      <c r="I3481" s="2">
        <v>1372</v>
      </c>
      <c r="J3481" s="2">
        <v>15182522</v>
      </c>
      <c r="K3481" s="2">
        <v>3653051</v>
      </c>
      <c r="L3481" s="2">
        <v>6189</v>
      </c>
    </row>
    <row r="3482" spans="1:12">
      <c r="A3482" s="2">
        <v>2006</v>
      </c>
      <c r="B3482" s="2">
        <v>1</v>
      </c>
      <c r="C3482" s="2" t="s">
        <v>277</v>
      </c>
      <c r="D3482" s="2" t="s">
        <v>279</v>
      </c>
      <c r="E3482" s="2" t="s">
        <v>325</v>
      </c>
      <c r="F3482" s="2">
        <v>11464189</v>
      </c>
      <c r="G3482" s="2">
        <v>3801</v>
      </c>
      <c r="H3482" s="2">
        <v>1409309</v>
      </c>
      <c r="I3482" s="2">
        <v>471</v>
      </c>
      <c r="J3482" s="2">
        <v>13210268</v>
      </c>
      <c r="K3482" s="2">
        <v>3072772</v>
      </c>
      <c r="L3482" s="2">
        <v>5207</v>
      </c>
    </row>
    <row r="3483" spans="1:12">
      <c r="A3483" s="2">
        <v>2006</v>
      </c>
      <c r="B3483" s="2">
        <v>1</v>
      </c>
      <c r="C3483" s="2" t="s">
        <v>277</v>
      </c>
      <c r="D3483" s="2" t="s">
        <v>280</v>
      </c>
      <c r="E3483" s="2" t="s">
        <v>112</v>
      </c>
      <c r="F3483" s="2">
        <v>77164</v>
      </c>
      <c r="G3483" s="2">
        <v>78</v>
      </c>
      <c r="H3483" s="2">
        <v>325102</v>
      </c>
      <c r="I3483" s="2">
        <v>356</v>
      </c>
      <c r="J3483" s="2">
        <v>405422</v>
      </c>
      <c r="K3483" s="2">
        <v>489810</v>
      </c>
      <c r="L3483" s="2">
        <v>1001</v>
      </c>
    </row>
    <row r="3484" spans="1:12">
      <c r="A3484" s="2">
        <v>2006</v>
      </c>
      <c r="B3484" s="2">
        <v>1</v>
      </c>
      <c r="C3484" s="2" t="s">
        <v>277</v>
      </c>
      <c r="D3484" s="2" t="s">
        <v>281</v>
      </c>
      <c r="E3484" s="2" t="s">
        <v>287</v>
      </c>
      <c r="F3484" s="2">
        <v>3408385</v>
      </c>
      <c r="G3484" s="2">
        <v>2212</v>
      </c>
      <c r="H3484" s="2">
        <v>2070409</v>
      </c>
      <c r="I3484" s="2">
        <v>1150</v>
      </c>
      <c r="J3484" s="2">
        <v>5540787</v>
      </c>
      <c r="K3484" s="2">
        <v>2513352</v>
      </c>
      <c r="L3484" s="2">
        <v>4236</v>
      </c>
    </row>
    <row r="3485" spans="1:12">
      <c r="A3485" s="2">
        <v>2006</v>
      </c>
      <c r="B3485" s="2">
        <v>1</v>
      </c>
      <c r="C3485" s="2" t="s">
        <v>277</v>
      </c>
      <c r="D3485" s="2" t="s">
        <v>281</v>
      </c>
      <c r="E3485" s="2" t="s">
        <v>114</v>
      </c>
      <c r="F3485" s="2">
        <v>0</v>
      </c>
      <c r="G3485" s="2">
        <v>0</v>
      </c>
      <c r="H3485" s="2">
        <v>0</v>
      </c>
      <c r="I3485" s="2">
        <v>2</v>
      </c>
      <c r="J3485" s="2">
        <v>0</v>
      </c>
      <c r="K3485" s="2">
        <v>3277</v>
      </c>
      <c r="L3485" s="2">
        <v>8</v>
      </c>
    </row>
    <row r="3486" spans="1:12">
      <c r="A3486" s="2">
        <v>2006</v>
      </c>
      <c r="B3486" s="2">
        <v>1</v>
      </c>
      <c r="C3486" s="2" t="s">
        <v>328</v>
      </c>
      <c r="D3486" s="2" t="s">
        <v>173</v>
      </c>
      <c r="E3486" s="2" t="s">
        <v>119</v>
      </c>
      <c r="F3486" s="2">
        <v>2368</v>
      </c>
      <c r="G3486" s="2">
        <v>17</v>
      </c>
      <c r="H3486" s="2">
        <v>1214</v>
      </c>
      <c r="I3486" s="2">
        <v>2</v>
      </c>
      <c r="J3486" s="2">
        <v>3582</v>
      </c>
      <c r="K3486" s="2">
        <v>13458</v>
      </c>
      <c r="L3486" s="2">
        <v>26</v>
      </c>
    </row>
    <row r="3487" spans="1:12">
      <c r="A3487" s="2">
        <v>2006</v>
      </c>
      <c r="B3487" s="2">
        <v>1</v>
      </c>
      <c r="C3487" s="2" t="s">
        <v>328</v>
      </c>
      <c r="D3487" s="2" t="s">
        <v>173</v>
      </c>
      <c r="E3487" s="2" t="s">
        <v>137</v>
      </c>
      <c r="F3487" s="2">
        <v>0</v>
      </c>
      <c r="G3487" s="2">
        <v>0</v>
      </c>
      <c r="H3487" s="2">
        <v>910483</v>
      </c>
      <c r="I3487" s="2">
        <v>167</v>
      </c>
      <c r="J3487" s="2">
        <v>910483</v>
      </c>
      <c r="K3487" s="2">
        <v>90546</v>
      </c>
      <c r="L3487" s="2">
        <v>175</v>
      </c>
    </row>
    <row r="3488" spans="1:12">
      <c r="A3488" s="2">
        <v>2006</v>
      </c>
      <c r="B3488" s="2">
        <v>1</v>
      </c>
      <c r="C3488" s="2" t="s">
        <v>328</v>
      </c>
      <c r="D3488" s="2" t="s">
        <v>181</v>
      </c>
      <c r="E3488" s="2" t="s">
        <v>120</v>
      </c>
      <c r="F3488" s="2">
        <v>0</v>
      </c>
      <c r="G3488" s="2">
        <v>0</v>
      </c>
      <c r="H3488" s="2">
        <v>874759</v>
      </c>
      <c r="I3488" s="2">
        <v>232</v>
      </c>
      <c r="J3488" s="2">
        <v>874759</v>
      </c>
      <c r="K3488" s="2">
        <v>132056</v>
      </c>
      <c r="L3488" s="2">
        <v>241</v>
      </c>
    </row>
    <row r="3489" spans="1:12">
      <c r="A3489" s="2">
        <v>2006</v>
      </c>
      <c r="B3489" s="2">
        <v>1</v>
      </c>
      <c r="C3489" s="2" t="s">
        <v>328</v>
      </c>
      <c r="D3489" s="2" t="s">
        <v>181</v>
      </c>
      <c r="E3489" s="2" t="s">
        <v>286</v>
      </c>
      <c r="F3489" s="2">
        <v>0</v>
      </c>
      <c r="G3489" s="2">
        <v>0</v>
      </c>
      <c r="H3489" s="2">
        <v>10779509</v>
      </c>
      <c r="I3489" s="2">
        <v>2038</v>
      </c>
      <c r="J3489" s="2">
        <v>10779509</v>
      </c>
      <c r="K3489" s="2">
        <v>1183164</v>
      </c>
      <c r="L3489" s="2">
        <v>2176</v>
      </c>
    </row>
    <row r="3490" spans="1:12">
      <c r="A3490" s="2">
        <v>2006</v>
      </c>
      <c r="B3490" s="2">
        <v>1</v>
      </c>
      <c r="C3490" s="2" t="s">
        <v>182</v>
      </c>
      <c r="D3490" s="2" t="s">
        <v>183</v>
      </c>
      <c r="E3490" s="2" t="s">
        <v>121</v>
      </c>
      <c r="F3490" s="2">
        <v>6818685</v>
      </c>
      <c r="G3490" s="2">
        <v>2750</v>
      </c>
      <c r="H3490" s="2">
        <v>1378843</v>
      </c>
      <c r="I3490" s="2">
        <v>368</v>
      </c>
      <c r="J3490" s="2">
        <v>8197528</v>
      </c>
      <c r="K3490" s="2">
        <v>2270561</v>
      </c>
      <c r="L3490" s="2">
        <v>3883</v>
      </c>
    </row>
    <row r="3491" spans="1:12">
      <c r="A3491" s="2">
        <v>2006</v>
      </c>
      <c r="B3491" s="2">
        <v>1</v>
      </c>
      <c r="C3491" s="2" t="s">
        <v>182</v>
      </c>
      <c r="D3491" s="2" t="s">
        <v>183</v>
      </c>
      <c r="E3491" s="2" t="s">
        <v>289</v>
      </c>
      <c r="F3491" s="2">
        <v>2713810</v>
      </c>
      <c r="G3491" s="2">
        <v>951</v>
      </c>
      <c r="H3491" s="2">
        <v>6092593</v>
      </c>
      <c r="I3491" s="2">
        <v>1293</v>
      </c>
      <c r="J3491" s="2">
        <v>8840657</v>
      </c>
      <c r="K3491" s="2">
        <v>1852457</v>
      </c>
      <c r="L3491" s="2">
        <v>2816</v>
      </c>
    </row>
    <row r="3492" spans="1:12">
      <c r="A3492" s="2">
        <v>2006</v>
      </c>
      <c r="B3492" s="2">
        <v>1</v>
      </c>
      <c r="C3492" s="2" t="s">
        <v>182</v>
      </c>
      <c r="D3492" s="2" t="s">
        <v>183</v>
      </c>
      <c r="E3492" s="2" t="s">
        <v>113</v>
      </c>
      <c r="F3492" s="2">
        <v>6265682</v>
      </c>
      <c r="G3492" s="2">
        <v>2180</v>
      </c>
      <c r="H3492" s="2">
        <v>975215</v>
      </c>
      <c r="I3492" s="2">
        <v>292</v>
      </c>
      <c r="J3492" s="2">
        <v>7343089</v>
      </c>
      <c r="K3492" s="2">
        <v>1878145</v>
      </c>
      <c r="L3492" s="2">
        <v>3035</v>
      </c>
    </row>
    <row r="3493" spans="1:12">
      <c r="A3493" s="2">
        <v>2006</v>
      </c>
      <c r="B3493" s="2">
        <v>1</v>
      </c>
      <c r="C3493" s="2" t="s">
        <v>182</v>
      </c>
      <c r="D3493" s="2" t="s">
        <v>184</v>
      </c>
      <c r="E3493" s="2" t="s">
        <v>123</v>
      </c>
      <c r="F3493" s="2">
        <v>0</v>
      </c>
      <c r="G3493" s="2">
        <v>0</v>
      </c>
      <c r="H3493" s="2">
        <v>60414</v>
      </c>
      <c r="I3493" s="2">
        <v>29</v>
      </c>
      <c r="J3493" s="2">
        <v>60414</v>
      </c>
      <c r="K3493" s="2">
        <v>20287</v>
      </c>
      <c r="L3493" s="2">
        <v>29</v>
      </c>
    </row>
    <row r="3494" spans="1:12">
      <c r="A3494" s="2">
        <v>2006</v>
      </c>
      <c r="B3494" s="2">
        <v>1</v>
      </c>
      <c r="C3494" s="2" t="s">
        <v>182</v>
      </c>
      <c r="D3494" s="2" t="s">
        <v>184</v>
      </c>
      <c r="E3494" s="2" t="s">
        <v>124</v>
      </c>
      <c r="F3494" s="2">
        <v>0</v>
      </c>
      <c r="G3494" s="2">
        <v>0</v>
      </c>
      <c r="H3494" s="2">
        <v>153595</v>
      </c>
      <c r="I3494" s="2">
        <v>22</v>
      </c>
      <c r="J3494" s="2">
        <v>153595</v>
      </c>
      <c r="K3494" s="2">
        <v>10716</v>
      </c>
      <c r="L3494" s="2">
        <v>22</v>
      </c>
    </row>
    <row r="3495" spans="1:12">
      <c r="A3495" s="2">
        <v>2006</v>
      </c>
      <c r="B3495" s="2">
        <v>1</v>
      </c>
      <c r="C3495" s="2" t="s">
        <v>182</v>
      </c>
      <c r="D3495" s="2" t="s">
        <v>184</v>
      </c>
      <c r="E3495" s="2" t="s">
        <v>125</v>
      </c>
      <c r="F3495" s="2">
        <v>126719</v>
      </c>
      <c r="G3495" s="2">
        <v>41</v>
      </c>
      <c r="H3495" s="2">
        <v>356699</v>
      </c>
      <c r="I3495" s="2">
        <v>140</v>
      </c>
      <c r="J3495" s="2">
        <v>483418</v>
      </c>
      <c r="K3495" s="2">
        <v>129661</v>
      </c>
      <c r="L3495" s="2">
        <v>197</v>
      </c>
    </row>
    <row r="3496" spans="1:12">
      <c r="A3496" s="2">
        <v>2006</v>
      </c>
      <c r="B3496" s="2">
        <v>1</v>
      </c>
      <c r="C3496" s="2" t="s">
        <v>190</v>
      </c>
      <c r="D3496" s="2" t="s">
        <v>191</v>
      </c>
      <c r="E3496" s="2" t="s">
        <v>126</v>
      </c>
      <c r="F3496" s="2">
        <v>0</v>
      </c>
      <c r="G3496" s="2">
        <v>0</v>
      </c>
      <c r="H3496" s="2">
        <v>113014</v>
      </c>
      <c r="I3496" s="2">
        <v>11</v>
      </c>
      <c r="J3496" s="2">
        <v>113014</v>
      </c>
      <c r="K3496" s="2">
        <v>5710</v>
      </c>
      <c r="L3496" s="2">
        <v>12</v>
      </c>
    </row>
    <row r="3497" spans="1:12">
      <c r="A3497" s="2">
        <v>2006</v>
      </c>
      <c r="B3497" s="2">
        <v>1</v>
      </c>
      <c r="C3497" s="2" t="s">
        <v>190</v>
      </c>
      <c r="D3497" s="2" t="s">
        <v>191</v>
      </c>
      <c r="E3497" s="2" t="s">
        <v>127</v>
      </c>
      <c r="F3497" s="2">
        <v>0</v>
      </c>
      <c r="G3497" s="2">
        <v>0</v>
      </c>
      <c r="H3497" s="2">
        <v>7875542</v>
      </c>
      <c r="I3497" s="2">
        <v>894</v>
      </c>
      <c r="J3497" s="2">
        <v>7875542</v>
      </c>
      <c r="K3497" s="2">
        <v>454434</v>
      </c>
      <c r="L3497" s="2">
        <v>922</v>
      </c>
    </row>
    <row r="3498" spans="1:12">
      <c r="A3498" s="2">
        <v>2006</v>
      </c>
      <c r="B3498" s="2">
        <v>1</v>
      </c>
      <c r="C3498" s="2" t="s">
        <v>190</v>
      </c>
      <c r="D3498" s="2" t="s">
        <v>186</v>
      </c>
      <c r="E3498" s="2" t="s">
        <v>126</v>
      </c>
      <c r="F3498" s="2">
        <v>113931</v>
      </c>
      <c r="G3498" s="2">
        <v>36</v>
      </c>
      <c r="H3498" s="2">
        <v>9230498</v>
      </c>
      <c r="I3498" s="2">
        <v>710</v>
      </c>
      <c r="J3498" s="2">
        <v>9344429</v>
      </c>
      <c r="K3498" s="2">
        <v>465232</v>
      </c>
      <c r="L3498" s="2">
        <v>885</v>
      </c>
    </row>
    <row r="3499" spans="1:12">
      <c r="A3499" s="2">
        <v>2006</v>
      </c>
      <c r="B3499" s="2">
        <v>1</v>
      </c>
      <c r="C3499" s="2" t="s">
        <v>190</v>
      </c>
      <c r="D3499" s="2" t="s">
        <v>186</v>
      </c>
      <c r="E3499" s="2" t="s">
        <v>128</v>
      </c>
      <c r="F3499" s="2">
        <v>0</v>
      </c>
      <c r="G3499" s="2">
        <v>0</v>
      </c>
      <c r="H3499" s="2">
        <v>103504251</v>
      </c>
      <c r="I3499" s="2">
        <v>4482</v>
      </c>
      <c r="J3499" s="2">
        <v>103504251</v>
      </c>
      <c r="K3499" s="2">
        <v>2558709</v>
      </c>
      <c r="L3499" s="2">
        <v>4731</v>
      </c>
    </row>
    <row r="3500" spans="1:12">
      <c r="A3500" s="2">
        <v>2006</v>
      </c>
      <c r="B3500" s="2">
        <v>1</v>
      </c>
      <c r="C3500" s="2" t="s">
        <v>187</v>
      </c>
      <c r="D3500" s="2" t="s">
        <v>195</v>
      </c>
      <c r="E3500" s="2" t="s">
        <v>129</v>
      </c>
      <c r="F3500" s="2">
        <v>0</v>
      </c>
      <c r="G3500" s="2">
        <v>0</v>
      </c>
      <c r="H3500" s="2">
        <v>334156</v>
      </c>
      <c r="I3500" s="2">
        <v>76</v>
      </c>
      <c r="J3500" s="2">
        <v>334156</v>
      </c>
      <c r="K3500" s="2">
        <v>48475</v>
      </c>
      <c r="L3500" s="2">
        <v>93</v>
      </c>
    </row>
    <row r="3501" spans="1:12">
      <c r="A3501" s="2">
        <v>2006</v>
      </c>
      <c r="B3501" s="2">
        <v>1</v>
      </c>
      <c r="C3501" s="2" t="s">
        <v>187</v>
      </c>
      <c r="D3501" s="2" t="s">
        <v>196</v>
      </c>
      <c r="E3501" s="2" t="s">
        <v>130</v>
      </c>
      <c r="F3501" s="2">
        <v>0</v>
      </c>
      <c r="G3501" s="2">
        <v>0</v>
      </c>
      <c r="H3501" s="2">
        <v>774303</v>
      </c>
      <c r="I3501" s="2">
        <v>654</v>
      </c>
      <c r="J3501" s="2">
        <v>774303</v>
      </c>
      <c r="K3501" s="2">
        <v>405232</v>
      </c>
      <c r="L3501" s="2">
        <v>714</v>
      </c>
    </row>
    <row r="3502" spans="1:12">
      <c r="A3502" s="2">
        <v>2006</v>
      </c>
      <c r="B3502" s="2">
        <v>1</v>
      </c>
      <c r="C3502" s="2" t="s">
        <v>197</v>
      </c>
      <c r="D3502" s="2" t="s">
        <v>11</v>
      </c>
      <c r="E3502" s="2" t="s">
        <v>131</v>
      </c>
      <c r="F3502" s="2">
        <v>0</v>
      </c>
      <c r="G3502" s="2">
        <v>0</v>
      </c>
      <c r="H3502" s="2">
        <v>2085304</v>
      </c>
      <c r="I3502" s="2">
        <v>319</v>
      </c>
      <c r="J3502" s="2">
        <v>2085304</v>
      </c>
      <c r="K3502" s="2">
        <v>281379</v>
      </c>
      <c r="L3502" s="2">
        <v>409</v>
      </c>
    </row>
    <row r="3503" spans="1:12">
      <c r="A3503" s="2">
        <v>2006</v>
      </c>
      <c r="B3503" s="2">
        <v>1</v>
      </c>
      <c r="C3503" s="2" t="s">
        <v>197</v>
      </c>
      <c r="D3503" s="2" t="s">
        <v>268</v>
      </c>
      <c r="E3503" s="2" t="s">
        <v>288</v>
      </c>
      <c r="F3503" s="2">
        <v>2265778</v>
      </c>
      <c r="G3503" s="2">
        <v>402</v>
      </c>
      <c r="H3503" s="2">
        <v>2216390</v>
      </c>
      <c r="I3503" s="2">
        <v>434</v>
      </c>
      <c r="J3503" s="2">
        <v>4482168</v>
      </c>
      <c r="K3503" s="2">
        <v>498062</v>
      </c>
      <c r="L3503" s="2">
        <v>971</v>
      </c>
    </row>
    <row r="3504" spans="1:12">
      <c r="A3504" s="2">
        <v>2006</v>
      </c>
      <c r="B3504" s="2">
        <v>1</v>
      </c>
      <c r="C3504" s="2" t="s">
        <v>197</v>
      </c>
      <c r="D3504" s="2" t="s">
        <v>268</v>
      </c>
      <c r="E3504" s="2" t="s">
        <v>128</v>
      </c>
      <c r="F3504" s="2">
        <v>123354</v>
      </c>
      <c r="G3504" s="2">
        <v>93</v>
      </c>
      <c r="H3504" s="2">
        <v>3762124</v>
      </c>
      <c r="I3504" s="2">
        <v>674</v>
      </c>
      <c r="J3504" s="2">
        <v>4258913</v>
      </c>
      <c r="K3504" s="2">
        <v>449156</v>
      </c>
      <c r="L3504" s="2">
        <v>848</v>
      </c>
    </row>
    <row r="3505" spans="1:12">
      <c r="A3505" s="2">
        <v>2006</v>
      </c>
      <c r="B3505" s="2">
        <v>1</v>
      </c>
      <c r="C3505" s="2" t="s">
        <v>197</v>
      </c>
      <c r="D3505" s="2" t="s">
        <v>109</v>
      </c>
      <c r="E3505" s="2" t="s">
        <v>132</v>
      </c>
      <c r="F3505" s="2">
        <v>593189</v>
      </c>
      <c r="G3505" s="2">
        <v>270</v>
      </c>
      <c r="H3505" s="2">
        <v>5283475</v>
      </c>
      <c r="I3505" s="2">
        <v>931</v>
      </c>
      <c r="J3505" s="2">
        <v>5876664</v>
      </c>
      <c r="K3505" s="2">
        <v>748632</v>
      </c>
      <c r="L3505" s="2">
        <v>1440</v>
      </c>
    </row>
    <row r="3506" spans="1:12">
      <c r="A3506" s="2">
        <v>2006</v>
      </c>
      <c r="B3506" s="2">
        <v>1</v>
      </c>
      <c r="C3506" s="2" t="s">
        <v>197</v>
      </c>
      <c r="D3506" s="2" t="s">
        <v>110</v>
      </c>
      <c r="E3506" s="2" t="s">
        <v>288</v>
      </c>
      <c r="F3506" s="2">
        <v>2020581</v>
      </c>
      <c r="G3506" s="2">
        <v>952</v>
      </c>
      <c r="H3506" s="2">
        <v>108200</v>
      </c>
      <c r="I3506" s="2">
        <v>23</v>
      </c>
      <c r="J3506" s="2">
        <v>2128781</v>
      </c>
      <c r="K3506" s="2">
        <v>611136</v>
      </c>
      <c r="L3506" s="2">
        <v>1205</v>
      </c>
    </row>
    <row r="3507" spans="1:12">
      <c r="A3507" s="2">
        <v>2006</v>
      </c>
      <c r="B3507" s="2">
        <v>1</v>
      </c>
      <c r="C3507" s="2" t="s">
        <v>197</v>
      </c>
      <c r="D3507" s="2" t="s">
        <v>110</v>
      </c>
      <c r="E3507" s="2" t="s">
        <v>133</v>
      </c>
      <c r="F3507" s="2">
        <v>6915478</v>
      </c>
      <c r="G3507" s="2">
        <v>1520</v>
      </c>
      <c r="H3507" s="2">
        <v>0</v>
      </c>
      <c r="I3507" s="2">
        <v>23</v>
      </c>
      <c r="J3507" s="2">
        <v>6915478</v>
      </c>
      <c r="K3507" s="2">
        <v>1037440</v>
      </c>
      <c r="L3507" s="2">
        <v>1918</v>
      </c>
    </row>
    <row r="3508" spans="1:12">
      <c r="A3508" s="2">
        <v>2006</v>
      </c>
      <c r="B3508" s="2">
        <v>1</v>
      </c>
      <c r="C3508" s="2" t="s">
        <v>197</v>
      </c>
      <c r="D3508" s="2" t="s">
        <v>111</v>
      </c>
      <c r="E3508" s="2" t="s">
        <v>128</v>
      </c>
      <c r="F3508" s="2">
        <v>0</v>
      </c>
      <c r="G3508" s="2">
        <v>0</v>
      </c>
      <c r="H3508" s="2">
        <v>838</v>
      </c>
      <c r="I3508" s="2">
        <v>2</v>
      </c>
      <c r="J3508" s="2">
        <v>838</v>
      </c>
      <c r="K3508" s="2">
        <v>1578</v>
      </c>
      <c r="L3508" s="2">
        <v>3</v>
      </c>
    </row>
    <row r="3509" spans="1:12">
      <c r="A3509" s="2">
        <v>2006</v>
      </c>
      <c r="B3509" s="2">
        <v>2</v>
      </c>
      <c r="C3509" s="2" t="s">
        <v>277</v>
      </c>
      <c r="D3509" s="2" t="s">
        <v>278</v>
      </c>
      <c r="E3509" s="2" t="s">
        <v>113</v>
      </c>
      <c r="F3509" s="2">
        <v>12701994</v>
      </c>
      <c r="G3509" s="2">
        <v>6807</v>
      </c>
      <c r="H3509" s="2">
        <v>10865305</v>
      </c>
      <c r="I3509" s="2">
        <v>4248</v>
      </c>
      <c r="J3509" s="2">
        <v>24212871</v>
      </c>
      <c r="K3509" s="2">
        <v>8651879</v>
      </c>
      <c r="L3509" s="2">
        <v>14003</v>
      </c>
    </row>
    <row r="3510" spans="1:12">
      <c r="A3510" s="2">
        <v>2006</v>
      </c>
      <c r="B3510" s="2">
        <v>2</v>
      </c>
      <c r="C3510" s="2" t="s">
        <v>277</v>
      </c>
      <c r="D3510" s="2" t="s">
        <v>278</v>
      </c>
      <c r="E3510" s="2" t="s">
        <v>114</v>
      </c>
      <c r="F3510" s="2">
        <v>294185</v>
      </c>
      <c r="G3510" s="2">
        <v>259</v>
      </c>
      <c r="H3510" s="2">
        <v>318542</v>
      </c>
      <c r="I3510" s="2">
        <v>258</v>
      </c>
      <c r="J3510" s="2">
        <v>847822</v>
      </c>
      <c r="K3510" s="2">
        <v>349701</v>
      </c>
      <c r="L3510" s="2">
        <v>656</v>
      </c>
    </row>
    <row r="3511" spans="1:12">
      <c r="A3511" s="2">
        <v>2006</v>
      </c>
      <c r="B3511" s="2">
        <v>2</v>
      </c>
      <c r="C3511" s="2" t="s">
        <v>277</v>
      </c>
      <c r="D3511" s="2" t="s">
        <v>278</v>
      </c>
      <c r="E3511" s="2" t="s">
        <v>115</v>
      </c>
      <c r="F3511" s="2">
        <v>4519348</v>
      </c>
      <c r="G3511" s="2">
        <v>2691</v>
      </c>
      <c r="H3511" s="2">
        <v>2626189</v>
      </c>
      <c r="I3511" s="2">
        <v>1179</v>
      </c>
      <c r="J3511" s="2">
        <v>7391661</v>
      </c>
      <c r="K3511" s="2">
        <v>2953917</v>
      </c>
      <c r="L3511" s="2">
        <v>5060</v>
      </c>
    </row>
    <row r="3512" spans="1:12">
      <c r="A3512" s="2">
        <v>2006</v>
      </c>
      <c r="B3512" s="2">
        <v>2</v>
      </c>
      <c r="C3512" s="2" t="s">
        <v>277</v>
      </c>
      <c r="D3512" s="2" t="s">
        <v>278</v>
      </c>
      <c r="E3512" s="2" t="s">
        <v>325</v>
      </c>
      <c r="F3512" s="2">
        <v>12343390</v>
      </c>
      <c r="G3512" s="2">
        <v>6862</v>
      </c>
      <c r="H3512" s="2">
        <v>14945704</v>
      </c>
      <c r="I3512" s="2">
        <v>4817</v>
      </c>
      <c r="J3512" s="2">
        <v>27617683</v>
      </c>
      <c r="K3512" s="2">
        <v>9116213</v>
      </c>
      <c r="L3512" s="2">
        <v>14998</v>
      </c>
    </row>
    <row r="3513" spans="1:12">
      <c r="A3513" s="2">
        <v>2006</v>
      </c>
      <c r="B3513" s="2">
        <v>2</v>
      </c>
      <c r="C3513" s="2" t="s">
        <v>277</v>
      </c>
      <c r="D3513" s="2" t="s">
        <v>279</v>
      </c>
      <c r="E3513" s="2" t="s">
        <v>116</v>
      </c>
      <c r="F3513" s="2">
        <v>721527</v>
      </c>
      <c r="G3513" s="2">
        <v>183</v>
      </c>
      <c r="H3513" s="2">
        <v>688306</v>
      </c>
      <c r="I3513" s="2">
        <v>256</v>
      </c>
      <c r="J3513" s="2">
        <v>1409833</v>
      </c>
      <c r="K3513" s="2">
        <v>292244</v>
      </c>
      <c r="L3513" s="2">
        <v>531</v>
      </c>
    </row>
    <row r="3514" spans="1:12">
      <c r="A3514" s="2">
        <v>2006</v>
      </c>
      <c r="B3514" s="2">
        <v>2</v>
      </c>
      <c r="C3514" s="2" t="s">
        <v>277</v>
      </c>
      <c r="D3514" s="2" t="s">
        <v>279</v>
      </c>
      <c r="E3514" s="2" t="s">
        <v>117</v>
      </c>
      <c r="F3514" s="2">
        <v>3445782</v>
      </c>
      <c r="G3514" s="2">
        <v>1071</v>
      </c>
      <c r="H3514" s="2">
        <v>1805343</v>
      </c>
      <c r="I3514" s="2">
        <v>821</v>
      </c>
      <c r="J3514" s="2">
        <v>5308816</v>
      </c>
      <c r="K3514" s="2">
        <v>1447217</v>
      </c>
      <c r="L3514" s="2">
        <v>2505</v>
      </c>
    </row>
    <row r="3515" spans="1:12">
      <c r="A3515" s="2">
        <v>2006</v>
      </c>
      <c r="B3515" s="2">
        <v>2</v>
      </c>
      <c r="C3515" s="2" t="s">
        <v>277</v>
      </c>
      <c r="D3515" s="2" t="s">
        <v>279</v>
      </c>
      <c r="E3515" s="2" t="s">
        <v>112</v>
      </c>
      <c r="F3515" s="2">
        <v>13476096</v>
      </c>
      <c r="G3515" s="2">
        <v>3584</v>
      </c>
      <c r="H3515" s="2">
        <v>2617074</v>
      </c>
      <c r="I3515" s="2">
        <v>1341</v>
      </c>
      <c r="J3515" s="2">
        <v>16174840</v>
      </c>
      <c r="K3515" s="2">
        <v>3688387</v>
      </c>
      <c r="L3515" s="2">
        <v>6202</v>
      </c>
    </row>
    <row r="3516" spans="1:12">
      <c r="A3516" s="2">
        <v>2006</v>
      </c>
      <c r="B3516" s="2">
        <v>2</v>
      </c>
      <c r="C3516" s="2" t="s">
        <v>277</v>
      </c>
      <c r="D3516" s="2" t="s">
        <v>279</v>
      </c>
      <c r="E3516" s="2" t="s">
        <v>325</v>
      </c>
      <c r="F3516" s="2">
        <v>10959883</v>
      </c>
      <c r="G3516" s="2">
        <v>3753</v>
      </c>
      <c r="H3516" s="2">
        <v>1463675</v>
      </c>
      <c r="I3516" s="2">
        <v>414</v>
      </c>
      <c r="J3516" s="2">
        <v>12881232</v>
      </c>
      <c r="K3516" s="2">
        <v>2968355</v>
      </c>
      <c r="L3516" s="2">
        <v>5043</v>
      </c>
    </row>
    <row r="3517" spans="1:12">
      <c r="A3517" s="2">
        <v>2006</v>
      </c>
      <c r="B3517" s="2">
        <v>2</v>
      </c>
      <c r="C3517" s="2" t="s">
        <v>277</v>
      </c>
      <c r="D3517" s="2" t="s">
        <v>280</v>
      </c>
      <c r="E3517" s="2" t="s">
        <v>112</v>
      </c>
      <c r="F3517" s="2">
        <v>61868</v>
      </c>
      <c r="G3517" s="2">
        <v>78</v>
      </c>
      <c r="H3517" s="2">
        <v>287025</v>
      </c>
      <c r="I3517" s="2">
        <v>331</v>
      </c>
      <c r="J3517" s="2">
        <v>351056</v>
      </c>
      <c r="K3517" s="2">
        <v>496280</v>
      </c>
      <c r="L3517" s="2">
        <v>991</v>
      </c>
    </row>
    <row r="3518" spans="1:12">
      <c r="A3518" s="2">
        <v>2006</v>
      </c>
      <c r="B3518" s="2">
        <v>2</v>
      </c>
      <c r="C3518" s="2" t="s">
        <v>277</v>
      </c>
      <c r="D3518" s="2" t="s">
        <v>281</v>
      </c>
      <c r="E3518" s="2" t="s">
        <v>287</v>
      </c>
      <c r="F3518" s="2">
        <v>2365371</v>
      </c>
      <c r="G3518" s="2">
        <v>2008</v>
      </c>
      <c r="H3518" s="2">
        <v>2091980</v>
      </c>
      <c r="I3518" s="2">
        <v>1160</v>
      </c>
      <c r="J3518" s="2">
        <v>4517464</v>
      </c>
      <c r="K3518" s="2">
        <v>2318454</v>
      </c>
      <c r="L3518" s="2">
        <v>3985</v>
      </c>
    </row>
    <row r="3519" spans="1:12">
      <c r="A3519" s="2">
        <v>2006</v>
      </c>
      <c r="B3519" s="2">
        <v>2</v>
      </c>
      <c r="C3519" s="2" t="s">
        <v>277</v>
      </c>
      <c r="D3519" s="2" t="s">
        <v>281</v>
      </c>
      <c r="E3519" s="2" t="s">
        <v>114</v>
      </c>
      <c r="F3519" s="2">
        <v>0</v>
      </c>
      <c r="G3519" s="2">
        <v>0</v>
      </c>
      <c r="H3519" s="2">
        <v>0</v>
      </c>
      <c r="I3519" s="2">
        <v>2</v>
      </c>
      <c r="J3519" s="2">
        <v>0</v>
      </c>
      <c r="K3519" s="2">
        <v>4429</v>
      </c>
      <c r="L3519" s="2">
        <v>11</v>
      </c>
    </row>
    <row r="3520" spans="1:12">
      <c r="A3520" s="2">
        <v>2006</v>
      </c>
      <c r="B3520" s="2">
        <v>2</v>
      </c>
      <c r="C3520" s="2" t="s">
        <v>328</v>
      </c>
      <c r="D3520" s="2" t="s">
        <v>173</v>
      </c>
      <c r="E3520" s="2" t="s">
        <v>119</v>
      </c>
      <c r="F3520" s="2">
        <v>2420</v>
      </c>
      <c r="G3520" s="2">
        <v>25</v>
      </c>
      <c r="H3520" s="2">
        <v>2082</v>
      </c>
      <c r="I3520" s="2">
        <v>2</v>
      </c>
      <c r="J3520" s="2">
        <v>4502</v>
      </c>
      <c r="K3520" s="2">
        <v>26488</v>
      </c>
      <c r="L3520" s="2">
        <v>36</v>
      </c>
    </row>
    <row r="3521" spans="1:12">
      <c r="A3521" s="2">
        <v>2006</v>
      </c>
      <c r="B3521" s="2">
        <v>2</v>
      </c>
      <c r="C3521" s="2" t="s">
        <v>328</v>
      </c>
      <c r="D3521" s="2" t="s">
        <v>173</v>
      </c>
      <c r="E3521" s="2" t="s">
        <v>137</v>
      </c>
      <c r="F3521" s="2">
        <v>0</v>
      </c>
      <c r="G3521" s="2">
        <v>0</v>
      </c>
      <c r="H3521" s="2">
        <v>1017458</v>
      </c>
      <c r="I3521" s="2">
        <v>171</v>
      </c>
      <c r="J3521" s="2">
        <v>1017458</v>
      </c>
      <c r="K3521" s="2">
        <v>94602</v>
      </c>
      <c r="L3521" s="2">
        <v>179</v>
      </c>
    </row>
    <row r="3522" spans="1:12">
      <c r="A3522" s="2">
        <v>2006</v>
      </c>
      <c r="B3522" s="2">
        <v>2</v>
      </c>
      <c r="C3522" s="2" t="s">
        <v>328</v>
      </c>
      <c r="D3522" s="2" t="s">
        <v>181</v>
      </c>
      <c r="E3522" s="2" t="s">
        <v>120</v>
      </c>
      <c r="F3522" s="2">
        <v>0</v>
      </c>
      <c r="G3522" s="2">
        <v>0</v>
      </c>
      <c r="H3522" s="2">
        <v>1036296</v>
      </c>
      <c r="I3522" s="2">
        <v>238</v>
      </c>
      <c r="J3522" s="2">
        <v>1036296</v>
      </c>
      <c r="K3522" s="2">
        <v>139006</v>
      </c>
      <c r="L3522" s="2">
        <v>247</v>
      </c>
    </row>
    <row r="3523" spans="1:12">
      <c r="A3523" s="2">
        <v>2006</v>
      </c>
      <c r="B3523" s="2">
        <v>2</v>
      </c>
      <c r="C3523" s="2" t="s">
        <v>328</v>
      </c>
      <c r="D3523" s="2" t="s">
        <v>181</v>
      </c>
      <c r="E3523" s="2" t="s">
        <v>286</v>
      </c>
      <c r="F3523" s="2">
        <v>0</v>
      </c>
      <c r="G3523" s="2">
        <v>0</v>
      </c>
      <c r="H3523" s="2">
        <v>11156808</v>
      </c>
      <c r="I3523" s="2">
        <v>2013</v>
      </c>
      <c r="J3523" s="2">
        <v>11156808</v>
      </c>
      <c r="K3523" s="2">
        <v>1131908</v>
      </c>
      <c r="L3523" s="2">
        <v>2172</v>
      </c>
    </row>
    <row r="3524" spans="1:12">
      <c r="A3524" s="2">
        <v>2006</v>
      </c>
      <c r="B3524" s="2">
        <v>2</v>
      </c>
      <c r="C3524" s="2" t="s">
        <v>182</v>
      </c>
      <c r="D3524" s="2" t="s">
        <v>183</v>
      </c>
      <c r="E3524" s="2" t="s">
        <v>121</v>
      </c>
      <c r="F3524" s="2">
        <v>6273521</v>
      </c>
      <c r="G3524" s="2">
        <v>2758</v>
      </c>
      <c r="H3524" s="2">
        <v>1467826</v>
      </c>
      <c r="I3524" s="2">
        <v>393</v>
      </c>
      <c r="J3524" s="2">
        <v>7752307</v>
      </c>
      <c r="K3524" s="2">
        <v>2274132</v>
      </c>
      <c r="L3524" s="2">
        <v>3987</v>
      </c>
    </row>
    <row r="3525" spans="1:12">
      <c r="A3525" s="2">
        <v>2006</v>
      </c>
      <c r="B3525" s="2">
        <v>2</v>
      </c>
      <c r="C3525" s="2" t="s">
        <v>182</v>
      </c>
      <c r="D3525" s="2" t="s">
        <v>183</v>
      </c>
      <c r="E3525" s="2" t="s">
        <v>289</v>
      </c>
      <c r="F3525" s="2">
        <v>2737389</v>
      </c>
      <c r="G3525" s="2">
        <v>975</v>
      </c>
      <c r="H3525" s="2">
        <v>5904364</v>
      </c>
      <c r="I3525" s="2">
        <v>1298</v>
      </c>
      <c r="J3525" s="2">
        <v>8663098</v>
      </c>
      <c r="K3525" s="2">
        <v>1816045</v>
      </c>
      <c r="L3525" s="2">
        <v>2810</v>
      </c>
    </row>
    <row r="3526" spans="1:12">
      <c r="A3526" s="2">
        <v>2006</v>
      </c>
      <c r="B3526" s="2">
        <v>2</v>
      </c>
      <c r="C3526" s="2" t="s">
        <v>182</v>
      </c>
      <c r="D3526" s="2" t="s">
        <v>183</v>
      </c>
      <c r="E3526" s="2" t="s">
        <v>113</v>
      </c>
      <c r="F3526" s="2">
        <v>5693417</v>
      </c>
      <c r="G3526" s="2">
        <v>2181</v>
      </c>
      <c r="H3526" s="2">
        <v>784993</v>
      </c>
      <c r="I3526" s="2">
        <v>283</v>
      </c>
      <c r="J3526" s="2">
        <v>6522749</v>
      </c>
      <c r="K3526" s="2">
        <v>1845705</v>
      </c>
      <c r="L3526" s="2">
        <v>3040</v>
      </c>
    </row>
    <row r="3527" spans="1:12">
      <c r="A3527" s="2">
        <v>2006</v>
      </c>
      <c r="B3527" s="2">
        <v>2</v>
      </c>
      <c r="C3527" s="2" t="s">
        <v>182</v>
      </c>
      <c r="D3527" s="2" t="s">
        <v>184</v>
      </c>
      <c r="E3527" s="2" t="s">
        <v>123</v>
      </c>
      <c r="F3527" s="2">
        <v>0</v>
      </c>
      <c r="G3527" s="2">
        <v>0</v>
      </c>
      <c r="H3527" s="2">
        <v>99302</v>
      </c>
      <c r="I3527" s="2">
        <v>34</v>
      </c>
      <c r="J3527" s="2">
        <v>99302</v>
      </c>
      <c r="K3527" s="2">
        <v>20440</v>
      </c>
      <c r="L3527" s="2">
        <v>34</v>
      </c>
    </row>
    <row r="3528" spans="1:12">
      <c r="A3528" s="2">
        <v>2006</v>
      </c>
      <c r="B3528" s="2">
        <v>2</v>
      </c>
      <c r="C3528" s="2" t="s">
        <v>182</v>
      </c>
      <c r="D3528" s="2" t="s">
        <v>184</v>
      </c>
      <c r="E3528" s="2" t="s">
        <v>124</v>
      </c>
      <c r="F3528" s="2">
        <v>0</v>
      </c>
      <c r="G3528" s="2">
        <v>0</v>
      </c>
      <c r="H3528" s="2">
        <v>117537</v>
      </c>
      <c r="I3528" s="2">
        <v>25</v>
      </c>
      <c r="J3528" s="2">
        <v>117537</v>
      </c>
      <c r="K3528" s="2">
        <v>13200</v>
      </c>
      <c r="L3528" s="2">
        <v>25</v>
      </c>
    </row>
    <row r="3529" spans="1:12">
      <c r="A3529" s="2">
        <v>2006</v>
      </c>
      <c r="B3529" s="2">
        <v>2</v>
      </c>
      <c r="C3529" s="2" t="s">
        <v>182</v>
      </c>
      <c r="D3529" s="2" t="s">
        <v>184</v>
      </c>
      <c r="E3529" s="2" t="s">
        <v>125</v>
      </c>
      <c r="F3529" s="2">
        <v>113054</v>
      </c>
      <c r="G3529" s="2">
        <v>50</v>
      </c>
      <c r="H3529" s="2">
        <v>352418</v>
      </c>
      <c r="I3529" s="2">
        <v>112</v>
      </c>
      <c r="J3529" s="2">
        <v>465472</v>
      </c>
      <c r="K3529" s="2">
        <v>145145</v>
      </c>
      <c r="L3529" s="2">
        <v>182</v>
      </c>
    </row>
    <row r="3530" spans="1:12">
      <c r="A3530" s="2">
        <v>2006</v>
      </c>
      <c r="B3530" s="2">
        <v>2</v>
      </c>
      <c r="C3530" s="2" t="s">
        <v>190</v>
      </c>
      <c r="D3530" s="2" t="s">
        <v>191</v>
      </c>
      <c r="E3530" s="2" t="s">
        <v>126</v>
      </c>
      <c r="F3530" s="2">
        <v>0</v>
      </c>
      <c r="G3530" s="2">
        <v>0</v>
      </c>
      <c r="H3530" s="2">
        <v>66116</v>
      </c>
      <c r="I3530" s="2">
        <v>11</v>
      </c>
      <c r="J3530" s="2">
        <v>66116</v>
      </c>
      <c r="K3530" s="2">
        <v>6354</v>
      </c>
      <c r="L3530" s="2">
        <v>12</v>
      </c>
    </row>
    <row r="3531" spans="1:12">
      <c r="A3531" s="2">
        <v>2006</v>
      </c>
      <c r="B3531" s="2">
        <v>2</v>
      </c>
      <c r="C3531" s="2" t="s">
        <v>190</v>
      </c>
      <c r="D3531" s="2" t="s">
        <v>191</v>
      </c>
      <c r="E3531" s="2" t="s">
        <v>127</v>
      </c>
      <c r="F3531" s="2">
        <v>0</v>
      </c>
      <c r="G3531" s="2">
        <v>0</v>
      </c>
      <c r="H3531" s="2">
        <v>6646976</v>
      </c>
      <c r="I3531" s="2">
        <v>939</v>
      </c>
      <c r="J3531" s="2">
        <v>6646976</v>
      </c>
      <c r="K3531" s="2">
        <v>462574</v>
      </c>
      <c r="L3531" s="2">
        <v>966</v>
      </c>
    </row>
    <row r="3532" spans="1:12">
      <c r="A3532" s="2">
        <v>2006</v>
      </c>
      <c r="B3532" s="2">
        <v>2</v>
      </c>
      <c r="C3532" s="2" t="s">
        <v>190</v>
      </c>
      <c r="D3532" s="2" t="s">
        <v>186</v>
      </c>
      <c r="E3532" s="2" t="s">
        <v>126</v>
      </c>
      <c r="F3532" s="2">
        <v>106865</v>
      </c>
      <c r="G3532" s="2">
        <v>22</v>
      </c>
      <c r="H3532" s="2">
        <v>10524051</v>
      </c>
      <c r="I3532" s="2">
        <v>723</v>
      </c>
      <c r="J3532" s="2">
        <v>10630916</v>
      </c>
      <c r="K3532" s="2">
        <v>464925</v>
      </c>
      <c r="L3532" s="2">
        <v>902</v>
      </c>
    </row>
    <row r="3533" spans="1:12">
      <c r="A3533" s="2">
        <v>2006</v>
      </c>
      <c r="B3533" s="2">
        <v>2</v>
      </c>
      <c r="C3533" s="2" t="s">
        <v>190</v>
      </c>
      <c r="D3533" s="2" t="s">
        <v>186</v>
      </c>
      <c r="E3533" s="2" t="s">
        <v>128</v>
      </c>
      <c r="F3533" s="2">
        <v>0</v>
      </c>
      <c r="G3533" s="2">
        <v>0</v>
      </c>
      <c r="H3533" s="2">
        <v>107032885</v>
      </c>
      <c r="I3533" s="2">
        <v>4751</v>
      </c>
      <c r="J3533" s="2">
        <v>107032885</v>
      </c>
      <c r="K3533" s="2">
        <v>2727016</v>
      </c>
      <c r="L3533" s="2">
        <v>5015</v>
      </c>
    </row>
    <row r="3534" spans="1:12">
      <c r="A3534" s="2">
        <v>2006</v>
      </c>
      <c r="B3534" s="2">
        <v>2</v>
      </c>
      <c r="C3534" s="2" t="s">
        <v>187</v>
      </c>
      <c r="D3534" s="2" t="s">
        <v>195</v>
      </c>
      <c r="E3534" s="2" t="s">
        <v>129</v>
      </c>
      <c r="F3534" s="2">
        <v>0</v>
      </c>
      <c r="G3534" s="2">
        <v>0</v>
      </c>
      <c r="H3534" s="2">
        <v>386673</v>
      </c>
      <c r="I3534" s="2">
        <v>75</v>
      </c>
      <c r="J3534" s="2">
        <v>386673</v>
      </c>
      <c r="K3534" s="2">
        <v>58529</v>
      </c>
      <c r="L3534" s="2">
        <v>94</v>
      </c>
    </row>
    <row r="3535" spans="1:12">
      <c r="A3535" s="2">
        <v>2006</v>
      </c>
      <c r="B3535" s="2">
        <v>2</v>
      </c>
      <c r="C3535" s="2" t="s">
        <v>187</v>
      </c>
      <c r="D3535" s="2" t="s">
        <v>196</v>
      </c>
      <c r="E3535" s="2" t="s">
        <v>130</v>
      </c>
      <c r="F3535" s="2">
        <v>0</v>
      </c>
      <c r="G3535" s="2">
        <v>0</v>
      </c>
      <c r="H3535" s="2">
        <v>706618</v>
      </c>
      <c r="I3535" s="2">
        <v>637</v>
      </c>
      <c r="J3535" s="2">
        <v>706618</v>
      </c>
      <c r="K3535" s="2">
        <v>366790</v>
      </c>
      <c r="L3535" s="2">
        <v>696</v>
      </c>
    </row>
    <row r="3536" spans="1:12">
      <c r="A3536" s="2">
        <v>2006</v>
      </c>
      <c r="B3536" s="2">
        <v>2</v>
      </c>
      <c r="C3536" s="2" t="s">
        <v>197</v>
      </c>
      <c r="D3536" s="2" t="s">
        <v>11</v>
      </c>
      <c r="E3536" s="2" t="s">
        <v>131</v>
      </c>
      <c r="F3536" s="2">
        <v>0</v>
      </c>
      <c r="G3536" s="2">
        <v>0</v>
      </c>
      <c r="H3536" s="2">
        <v>1948977</v>
      </c>
      <c r="I3536" s="2">
        <v>309</v>
      </c>
      <c r="J3536" s="2">
        <v>1948977</v>
      </c>
      <c r="K3536" s="2">
        <v>254614</v>
      </c>
      <c r="L3536" s="2">
        <v>403</v>
      </c>
    </row>
    <row r="3537" spans="1:12">
      <c r="A3537" s="2">
        <v>2006</v>
      </c>
      <c r="B3537" s="2">
        <v>2</v>
      </c>
      <c r="C3537" s="2" t="s">
        <v>197</v>
      </c>
      <c r="D3537" s="2" t="s">
        <v>268</v>
      </c>
      <c r="E3537" s="2" t="s">
        <v>288</v>
      </c>
      <c r="F3537" s="2">
        <v>1541428</v>
      </c>
      <c r="G3537" s="2">
        <v>406</v>
      </c>
      <c r="H3537" s="2">
        <v>2218931</v>
      </c>
      <c r="I3537" s="2">
        <v>454</v>
      </c>
      <c r="J3537" s="2">
        <v>3760359</v>
      </c>
      <c r="K3537" s="2">
        <v>526390</v>
      </c>
      <c r="L3537" s="2">
        <v>996</v>
      </c>
    </row>
    <row r="3538" spans="1:12">
      <c r="A3538" s="2">
        <v>2006</v>
      </c>
      <c r="B3538" s="2">
        <v>2</v>
      </c>
      <c r="C3538" s="2" t="s">
        <v>197</v>
      </c>
      <c r="D3538" s="2" t="s">
        <v>268</v>
      </c>
      <c r="E3538" s="2" t="s">
        <v>128</v>
      </c>
      <c r="F3538" s="2">
        <v>110712</v>
      </c>
      <c r="G3538" s="2">
        <v>108</v>
      </c>
      <c r="H3538" s="2">
        <v>3508182</v>
      </c>
      <c r="I3538" s="2">
        <v>697</v>
      </c>
      <c r="J3538" s="2">
        <v>4138620</v>
      </c>
      <c r="K3538" s="2">
        <v>457677</v>
      </c>
      <c r="L3538" s="2">
        <v>879</v>
      </c>
    </row>
    <row r="3539" spans="1:12">
      <c r="A3539" s="2">
        <v>2006</v>
      </c>
      <c r="B3539" s="2">
        <v>2</v>
      </c>
      <c r="C3539" s="2" t="s">
        <v>197</v>
      </c>
      <c r="D3539" s="2" t="s">
        <v>109</v>
      </c>
      <c r="E3539" s="2" t="s">
        <v>132</v>
      </c>
      <c r="F3539" s="2">
        <v>2551011</v>
      </c>
      <c r="G3539" s="2">
        <v>274</v>
      </c>
      <c r="H3539" s="2">
        <v>4299083</v>
      </c>
      <c r="I3539" s="2">
        <v>934</v>
      </c>
      <c r="J3539" s="2">
        <v>6850094</v>
      </c>
      <c r="K3539" s="2">
        <v>846895</v>
      </c>
      <c r="L3539" s="2">
        <v>1443</v>
      </c>
    </row>
    <row r="3540" spans="1:12">
      <c r="A3540" s="2">
        <v>2006</v>
      </c>
      <c r="B3540" s="2">
        <v>2</v>
      </c>
      <c r="C3540" s="2" t="s">
        <v>197</v>
      </c>
      <c r="D3540" s="2" t="s">
        <v>110</v>
      </c>
      <c r="E3540" s="2" t="s">
        <v>288</v>
      </c>
      <c r="F3540" s="2">
        <v>6093640</v>
      </c>
      <c r="G3540" s="2">
        <v>959</v>
      </c>
      <c r="H3540" s="2">
        <v>111159</v>
      </c>
      <c r="I3540" s="2">
        <v>24</v>
      </c>
      <c r="J3540" s="2">
        <v>6204799</v>
      </c>
      <c r="K3540" s="2">
        <v>631196</v>
      </c>
      <c r="L3540" s="2">
        <v>1217</v>
      </c>
    </row>
    <row r="3541" spans="1:12">
      <c r="A3541" s="2">
        <v>2006</v>
      </c>
      <c r="B3541" s="2">
        <v>2</v>
      </c>
      <c r="C3541" s="2" t="s">
        <v>197</v>
      </c>
      <c r="D3541" s="2" t="s">
        <v>110</v>
      </c>
      <c r="E3541" s="2" t="s">
        <v>133</v>
      </c>
      <c r="F3541" s="2">
        <v>6488012</v>
      </c>
      <c r="G3541" s="2">
        <v>1568</v>
      </c>
      <c r="H3541" s="2">
        <v>0</v>
      </c>
      <c r="I3541" s="2">
        <v>26</v>
      </c>
      <c r="J3541" s="2">
        <v>6488012</v>
      </c>
      <c r="K3541" s="2">
        <v>1093005</v>
      </c>
      <c r="L3541" s="2">
        <v>2012</v>
      </c>
    </row>
    <row r="3542" spans="1:12">
      <c r="A3542" s="2">
        <v>2006</v>
      </c>
      <c r="B3542" s="2">
        <v>2</v>
      </c>
      <c r="C3542" s="2" t="s">
        <v>197</v>
      </c>
      <c r="D3542" s="2" t="s">
        <v>111</v>
      </c>
      <c r="E3542" s="2" t="s">
        <v>128</v>
      </c>
      <c r="F3542" s="2">
        <v>0</v>
      </c>
      <c r="G3542" s="2">
        <v>0</v>
      </c>
      <c r="H3542" s="2">
        <v>0</v>
      </c>
      <c r="I3542" s="2">
        <v>1</v>
      </c>
      <c r="J3542" s="2">
        <v>0</v>
      </c>
      <c r="K3542" s="2">
        <v>560</v>
      </c>
      <c r="L3542" s="2">
        <v>2</v>
      </c>
    </row>
    <row r="3543" spans="1:12">
      <c r="A3543" s="2">
        <v>2006</v>
      </c>
      <c r="B3543" s="2">
        <v>3</v>
      </c>
      <c r="C3543" s="2" t="s">
        <v>277</v>
      </c>
      <c r="D3543" s="2" t="s">
        <v>278</v>
      </c>
      <c r="E3543" s="2" t="s">
        <v>113</v>
      </c>
      <c r="F3543" s="2">
        <v>11798079</v>
      </c>
      <c r="G3543" s="2">
        <v>6952</v>
      </c>
      <c r="H3543" s="2">
        <v>10216266</v>
      </c>
      <c r="I3543" s="2">
        <v>4185</v>
      </c>
      <c r="J3543" s="2">
        <v>22740720</v>
      </c>
      <c r="K3543" s="2">
        <v>8521522</v>
      </c>
      <c r="L3543" s="2">
        <v>14089</v>
      </c>
    </row>
    <row r="3544" spans="1:12">
      <c r="A3544" s="2">
        <v>2006</v>
      </c>
      <c r="B3544" s="2">
        <v>3</v>
      </c>
      <c r="C3544" s="2" t="s">
        <v>277</v>
      </c>
      <c r="D3544" s="2" t="s">
        <v>278</v>
      </c>
      <c r="E3544" s="2" t="s">
        <v>114</v>
      </c>
      <c r="F3544" s="2">
        <v>292825</v>
      </c>
      <c r="G3544" s="2">
        <v>207</v>
      </c>
      <c r="H3544" s="2">
        <v>352218</v>
      </c>
      <c r="I3544" s="2">
        <v>275</v>
      </c>
      <c r="J3544" s="2">
        <v>840850</v>
      </c>
      <c r="K3544" s="2">
        <v>361651</v>
      </c>
      <c r="L3544" s="2">
        <v>630</v>
      </c>
    </row>
    <row r="3545" spans="1:12">
      <c r="A3545" s="2">
        <v>2006</v>
      </c>
      <c r="B3545" s="2">
        <v>3</v>
      </c>
      <c r="C3545" s="2" t="s">
        <v>277</v>
      </c>
      <c r="D3545" s="2" t="s">
        <v>278</v>
      </c>
      <c r="E3545" s="2" t="s">
        <v>115</v>
      </c>
      <c r="F3545" s="2">
        <v>4773362</v>
      </c>
      <c r="G3545" s="2">
        <v>2532</v>
      </c>
      <c r="H3545" s="2">
        <v>2441133</v>
      </c>
      <c r="I3545" s="2">
        <v>1165</v>
      </c>
      <c r="J3545" s="2">
        <v>7423970</v>
      </c>
      <c r="K3545" s="2">
        <v>2735448</v>
      </c>
      <c r="L3545" s="2">
        <v>4823</v>
      </c>
    </row>
    <row r="3546" spans="1:12">
      <c r="A3546" s="2">
        <v>2006</v>
      </c>
      <c r="B3546" s="2">
        <v>3</v>
      </c>
      <c r="C3546" s="2" t="s">
        <v>277</v>
      </c>
      <c r="D3546" s="2" t="s">
        <v>278</v>
      </c>
      <c r="E3546" s="2" t="s">
        <v>325</v>
      </c>
      <c r="F3546" s="2">
        <v>11504886</v>
      </c>
      <c r="G3546" s="2">
        <v>7098</v>
      </c>
      <c r="H3546" s="2">
        <v>14824788</v>
      </c>
      <c r="I3546" s="2">
        <v>4869</v>
      </c>
      <c r="J3546" s="2">
        <v>26625512</v>
      </c>
      <c r="K3546" s="2">
        <v>8941213</v>
      </c>
      <c r="L3546" s="2">
        <v>15190</v>
      </c>
    </row>
    <row r="3547" spans="1:12">
      <c r="A3547" s="2">
        <v>2006</v>
      </c>
      <c r="B3547" s="2">
        <v>3</v>
      </c>
      <c r="C3547" s="2" t="s">
        <v>277</v>
      </c>
      <c r="D3547" s="2" t="s">
        <v>279</v>
      </c>
      <c r="E3547" s="2" t="s">
        <v>116</v>
      </c>
      <c r="F3547" s="2">
        <v>966039</v>
      </c>
      <c r="G3547" s="2">
        <v>131</v>
      </c>
      <c r="H3547" s="2">
        <v>565111</v>
      </c>
      <c r="I3547" s="2">
        <v>271</v>
      </c>
      <c r="J3547" s="2">
        <v>1531150</v>
      </c>
      <c r="K3547" s="2">
        <v>269164</v>
      </c>
      <c r="L3547" s="2">
        <v>493</v>
      </c>
    </row>
    <row r="3548" spans="1:12">
      <c r="A3548" s="2">
        <v>2006</v>
      </c>
      <c r="B3548" s="2">
        <v>3</v>
      </c>
      <c r="C3548" s="2" t="s">
        <v>277</v>
      </c>
      <c r="D3548" s="2" t="s">
        <v>279</v>
      </c>
      <c r="E3548" s="2" t="s">
        <v>117</v>
      </c>
      <c r="F3548" s="2">
        <v>3771812</v>
      </c>
      <c r="G3548" s="2">
        <v>1070</v>
      </c>
      <c r="H3548" s="2">
        <v>1724030</v>
      </c>
      <c r="I3548" s="2">
        <v>858</v>
      </c>
      <c r="J3548" s="2">
        <v>5560981</v>
      </c>
      <c r="K3548" s="2">
        <v>1451138</v>
      </c>
      <c r="L3548" s="2">
        <v>2517</v>
      </c>
    </row>
    <row r="3549" spans="1:12">
      <c r="A3549" s="2">
        <v>2006</v>
      </c>
      <c r="B3549" s="2">
        <v>3</v>
      </c>
      <c r="C3549" s="2" t="s">
        <v>277</v>
      </c>
      <c r="D3549" s="2" t="s">
        <v>279</v>
      </c>
      <c r="E3549" s="2" t="s">
        <v>112</v>
      </c>
      <c r="F3549" s="2">
        <v>11024774</v>
      </c>
      <c r="G3549" s="2">
        <v>3601</v>
      </c>
      <c r="H3549" s="2">
        <v>2486520</v>
      </c>
      <c r="I3549" s="2">
        <v>1352</v>
      </c>
      <c r="J3549" s="2">
        <v>13643546</v>
      </c>
      <c r="K3549" s="2">
        <v>3553999</v>
      </c>
      <c r="L3549" s="2">
        <v>6229</v>
      </c>
    </row>
    <row r="3550" spans="1:12">
      <c r="A3550" s="2">
        <v>2006</v>
      </c>
      <c r="B3550" s="2">
        <v>3</v>
      </c>
      <c r="C3550" s="2" t="s">
        <v>277</v>
      </c>
      <c r="D3550" s="2" t="s">
        <v>279</v>
      </c>
      <c r="E3550" s="2" t="s">
        <v>325</v>
      </c>
      <c r="F3550" s="2">
        <v>9243083</v>
      </c>
      <c r="G3550" s="2">
        <v>3761</v>
      </c>
      <c r="H3550" s="2">
        <v>1571377</v>
      </c>
      <c r="I3550" s="2">
        <v>461</v>
      </c>
      <c r="J3550" s="2">
        <v>11024496</v>
      </c>
      <c r="K3550" s="2">
        <v>2791745</v>
      </c>
      <c r="L3550" s="2">
        <v>5128</v>
      </c>
    </row>
    <row r="3551" spans="1:12">
      <c r="A3551" s="2">
        <v>2006</v>
      </c>
      <c r="B3551" s="2">
        <v>3</v>
      </c>
      <c r="C3551" s="2" t="s">
        <v>277</v>
      </c>
      <c r="D3551" s="2" t="s">
        <v>280</v>
      </c>
      <c r="E3551" s="2" t="s">
        <v>112</v>
      </c>
      <c r="F3551" s="2">
        <v>60714</v>
      </c>
      <c r="G3551" s="2">
        <v>83</v>
      </c>
      <c r="H3551" s="2">
        <v>324286</v>
      </c>
      <c r="I3551" s="2">
        <v>330</v>
      </c>
      <c r="J3551" s="2">
        <v>386760</v>
      </c>
      <c r="K3551" s="2">
        <v>496777</v>
      </c>
      <c r="L3551" s="2">
        <v>1001</v>
      </c>
    </row>
    <row r="3552" spans="1:12">
      <c r="A3552" s="2">
        <v>2006</v>
      </c>
      <c r="B3552" s="2">
        <v>3</v>
      </c>
      <c r="C3552" s="2" t="s">
        <v>277</v>
      </c>
      <c r="D3552" s="2" t="s">
        <v>281</v>
      </c>
      <c r="E3552" s="2" t="s">
        <v>287</v>
      </c>
      <c r="F3552" s="2">
        <v>2345964</v>
      </c>
      <c r="G3552" s="2">
        <v>2117</v>
      </c>
      <c r="H3552" s="2">
        <v>2101167</v>
      </c>
      <c r="I3552" s="2">
        <v>1227</v>
      </c>
      <c r="J3552" s="2">
        <v>4484695</v>
      </c>
      <c r="K3552" s="2">
        <v>2427213</v>
      </c>
      <c r="L3552" s="2">
        <v>4158</v>
      </c>
    </row>
    <row r="3553" spans="1:12">
      <c r="A3553" s="2">
        <v>2006</v>
      </c>
      <c r="B3553" s="2">
        <v>3</v>
      </c>
      <c r="C3553" s="2" t="s">
        <v>277</v>
      </c>
      <c r="D3553" s="2" t="s">
        <v>281</v>
      </c>
      <c r="E3553" s="2" t="s">
        <v>114</v>
      </c>
      <c r="F3553" s="2">
        <v>0</v>
      </c>
      <c r="G3553" s="2">
        <v>0</v>
      </c>
      <c r="H3553" s="2">
        <v>0</v>
      </c>
      <c r="I3553" s="2">
        <v>2</v>
      </c>
      <c r="J3553" s="2">
        <v>0</v>
      </c>
      <c r="K3553" s="2">
        <v>4475</v>
      </c>
      <c r="L3553" s="2">
        <v>11</v>
      </c>
    </row>
    <row r="3554" spans="1:12">
      <c r="A3554" s="2">
        <v>2006</v>
      </c>
      <c r="B3554" s="2">
        <v>3</v>
      </c>
      <c r="C3554" s="2" t="s">
        <v>328</v>
      </c>
      <c r="D3554" s="2" t="s">
        <v>173</v>
      </c>
      <c r="E3554" s="2" t="s">
        <v>119</v>
      </c>
      <c r="F3554" s="2">
        <v>4394</v>
      </c>
      <c r="G3554" s="2">
        <v>35</v>
      </c>
      <c r="H3554" s="2">
        <v>1318</v>
      </c>
      <c r="I3554" s="2">
        <v>2</v>
      </c>
      <c r="J3554" s="2">
        <v>5712</v>
      </c>
      <c r="K3554" s="2">
        <v>22933</v>
      </c>
      <c r="L3554" s="2">
        <v>49</v>
      </c>
    </row>
    <row r="3555" spans="1:12">
      <c r="A3555" s="2">
        <v>2006</v>
      </c>
      <c r="B3555" s="2">
        <v>3</v>
      </c>
      <c r="C3555" s="2" t="s">
        <v>328</v>
      </c>
      <c r="D3555" s="2" t="s">
        <v>173</v>
      </c>
      <c r="E3555" s="2" t="s">
        <v>137</v>
      </c>
      <c r="F3555" s="2">
        <v>0</v>
      </c>
      <c r="G3555" s="2">
        <v>0</v>
      </c>
      <c r="H3555" s="2">
        <v>980959</v>
      </c>
      <c r="I3555" s="2">
        <v>173</v>
      </c>
      <c r="J3555" s="2">
        <v>980959</v>
      </c>
      <c r="K3555" s="2">
        <v>94498</v>
      </c>
      <c r="L3555" s="2">
        <v>181</v>
      </c>
    </row>
    <row r="3556" spans="1:12">
      <c r="A3556" s="2">
        <v>2006</v>
      </c>
      <c r="B3556" s="2">
        <v>3</v>
      </c>
      <c r="C3556" s="2" t="s">
        <v>328</v>
      </c>
      <c r="D3556" s="2" t="s">
        <v>181</v>
      </c>
      <c r="E3556" s="2" t="s">
        <v>120</v>
      </c>
      <c r="F3556" s="2">
        <v>0</v>
      </c>
      <c r="G3556" s="2">
        <v>0</v>
      </c>
      <c r="H3556" s="2">
        <v>1093758</v>
      </c>
      <c r="I3556" s="2">
        <v>237</v>
      </c>
      <c r="J3556" s="2">
        <v>1093758</v>
      </c>
      <c r="K3556" s="2">
        <v>137796</v>
      </c>
      <c r="L3556" s="2">
        <v>246</v>
      </c>
    </row>
    <row r="3557" spans="1:12">
      <c r="A3557" s="2">
        <v>2006</v>
      </c>
      <c r="B3557" s="2">
        <v>3</v>
      </c>
      <c r="C3557" s="2" t="s">
        <v>328</v>
      </c>
      <c r="D3557" s="2" t="s">
        <v>181</v>
      </c>
      <c r="E3557" s="2" t="s">
        <v>286</v>
      </c>
      <c r="F3557" s="2">
        <v>0</v>
      </c>
      <c r="G3557" s="2">
        <v>0</v>
      </c>
      <c r="H3557" s="2">
        <v>12409851</v>
      </c>
      <c r="I3557" s="2">
        <v>2063</v>
      </c>
      <c r="J3557" s="2">
        <v>12409851</v>
      </c>
      <c r="K3557" s="2">
        <v>1251308</v>
      </c>
      <c r="L3557" s="2">
        <v>2176</v>
      </c>
    </row>
    <row r="3558" spans="1:12">
      <c r="A3558" s="2">
        <v>2006</v>
      </c>
      <c r="B3558" s="2">
        <v>3</v>
      </c>
      <c r="C3558" s="2" t="s">
        <v>182</v>
      </c>
      <c r="D3558" s="2" t="s">
        <v>183</v>
      </c>
      <c r="E3558" s="2" t="s">
        <v>121</v>
      </c>
      <c r="F3558" s="2">
        <v>6964325</v>
      </c>
      <c r="G3558" s="2">
        <v>2701</v>
      </c>
      <c r="H3558" s="2">
        <v>1416450</v>
      </c>
      <c r="I3558" s="2">
        <v>388</v>
      </c>
      <c r="J3558" s="2">
        <v>8391269</v>
      </c>
      <c r="K3558" s="2">
        <v>2174697</v>
      </c>
      <c r="L3558" s="2">
        <v>3908</v>
      </c>
    </row>
    <row r="3559" spans="1:12">
      <c r="A3559" s="2">
        <v>2006</v>
      </c>
      <c r="B3559" s="2">
        <v>3</v>
      </c>
      <c r="C3559" s="2" t="s">
        <v>182</v>
      </c>
      <c r="D3559" s="2" t="s">
        <v>183</v>
      </c>
      <c r="E3559" s="2" t="s">
        <v>289</v>
      </c>
      <c r="F3559" s="2">
        <v>2617107</v>
      </c>
      <c r="G3559" s="2">
        <v>973</v>
      </c>
      <c r="H3559" s="2">
        <v>5998925</v>
      </c>
      <c r="I3559" s="2">
        <v>1329</v>
      </c>
      <c r="J3559" s="2">
        <v>8624344</v>
      </c>
      <c r="K3559" s="2">
        <v>1854917</v>
      </c>
      <c r="L3559" s="2">
        <v>2893</v>
      </c>
    </row>
    <row r="3560" spans="1:12">
      <c r="A3560" s="2">
        <v>2006</v>
      </c>
      <c r="B3560" s="2">
        <v>3</v>
      </c>
      <c r="C3560" s="2" t="s">
        <v>182</v>
      </c>
      <c r="D3560" s="2" t="s">
        <v>183</v>
      </c>
      <c r="E3560" s="2" t="s">
        <v>113</v>
      </c>
      <c r="F3560" s="2">
        <v>5808269</v>
      </c>
      <c r="G3560" s="2">
        <v>2204</v>
      </c>
      <c r="H3560" s="2">
        <v>738188</v>
      </c>
      <c r="I3560" s="2">
        <v>273</v>
      </c>
      <c r="J3560" s="2">
        <v>6567199</v>
      </c>
      <c r="K3560" s="2">
        <v>1856089</v>
      </c>
      <c r="L3560" s="2">
        <v>3056</v>
      </c>
    </row>
    <row r="3561" spans="1:12">
      <c r="A3561" s="2">
        <v>2006</v>
      </c>
      <c r="B3561" s="2">
        <v>3</v>
      </c>
      <c r="C3561" s="2" t="s">
        <v>182</v>
      </c>
      <c r="D3561" s="2" t="s">
        <v>184</v>
      </c>
      <c r="E3561" s="2" t="s">
        <v>123</v>
      </c>
      <c r="F3561" s="2">
        <v>0</v>
      </c>
      <c r="G3561" s="2">
        <v>0</v>
      </c>
      <c r="H3561" s="2">
        <v>122057</v>
      </c>
      <c r="I3561" s="2">
        <v>49</v>
      </c>
      <c r="J3561" s="2">
        <v>122057</v>
      </c>
      <c r="K3561" s="2">
        <v>38292</v>
      </c>
      <c r="L3561" s="2">
        <v>64</v>
      </c>
    </row>
    <row r="3562" spans="1:12">
      <c r="A3562" s="2">
        <v>2006</v>
      </c>
      <c r="B3562" s="2">
        <v>3</v>
      </c>
      <c r="C3562" s="2" t="s">
        <v>182</v>
      </c>
      <c r="D3562" s="2" t="s">
        <v>184</v>
      </c>
      <c r="E3562" s="2" t="s">
        <v>124</v>
      </c>
      <c r="F3562" s="2">
        <v>0</v>
      </c>
      <c r="G3562" s="2">
        <v>0</v>
      </c>
      <c r="H3562" s="2">
        <v>45469</v>
      </c>
      <c r="I3562" s="2">
        <v>14</v>
      </c>
      <c r="J3562" s="2">
        <v>45469</v>
      </c>
      <c r="K3562" s="2">
        <v>5196</v>
      </c>
      <c r="L3562" s="2">
        <v>14</v>
      </c>
    </row>
    <row r="3563" spans="1:12">
      <c r="A3563" s="2">
        <v>2006</v>
      </c>
      <c r="B3563" s="2">
        <v>3</v>
      </c>
      <c r="C3563" s="2" t="s">
        <v>182</v>
      </c>
      <c r="D3563" s="2" t="s">
        <v>184</v>
      </c>
      <c r="E3563" s="2" t="s">
        <v>125</v>
      </c>
      <c r="F3563" s="2">
        <v>98350</v>
      </c>
      <c r="G3563" s="2">
        <v>61</v>
      </c>
      <c r="H3563" s="2">
        <v>374580</v>
      </c>
      <c r="I3563" s="2">
        <v>144</v>
      </c>
      <c r="J3563" s="2">
        <v>472930</v>
      </c>
      <c r="K3563" s="2">
        <v>154539</v>
      </c>
      <c r="L3563" s="2">
        <v>227</v>
      </c>
    </row>
    <row r="3564" spans="1:12">
      <c r="A3564" s="2">
        <v>2006</v>
      </c>
      <c r="B3564" s="2">
        <v>3</v>
      </c>
      <c r="C3564" s="2" t="s">
        <v>190</v>
      </c>
      <c r="D3564" s="2" t="s">
        <v>191</v>
      </c>
      <c r="E3564" s="2" t="s">
        <v>126</v>
      </c>
      <c r="F3564" s="2">
        <v>0</v>
      </c>
      <c r="G3564" s="2">
        <v>0</v>
      </c>
      <c r="H3564" s="2">
        <v>86159</v>
      </c>
      <c r="I3564" s="2">
        <v>10</v>
      </c>
      <c r="J3564" s="2">
        <v>86159</v>
      </c>
      <c r="K3564" s="2">
        <v>5030</v>
      </c>
      <c r="L3564" s="2">
        <v>11</v>
      </c>
    </row>
    <row r="3565" spans="1:12">
      <c r="A3565" s="2">
        <v>2006</v>
      </c>
      <c r="B3565" s="2">
        <v>3</v>
      </c>
      <c r="C3565" s="2" t="s">
        <v>190</v>
      </c>
      <c r="D3565" s="2" t="s">
        <v>191</v>
      </c>
      <c r="E3565" s="2" t="s">
        <v>127</v>
      </c>
      <c r="F3565" s="2">
        <v>0</v>
      </c>
      <c r="G3565" s="2">
        <v>0</v>
      </c>
      <c r="H3565" s="2">
        <v>7872026</v>
      </c>
      <c r="I3565" s="2">
        <v>942</v>
      </c>
      <c r="J3565" s="2">
        <v>7872026</v>
      </c>
      <c r="K3565" s="2">
        <v>451036</v>
      </c>
      <c r="L3565" s="2">
        <v>969</v>
      </c>
    </row>
    <row r="3566" spans="1:12">
      <c r="A3566" s="2">
        <v>2006</v>
      </c>
      <c r="B3566" s="2">
        <v>3</v>
      </c>
      <c r="C3566" s="2" t="s">
        <v>190</v>
      </c>
      <c r="D3566" s="2" t="s">
        <v>186</v>
      </c>
      <c r="E3566" s="2" t="s">
        <v>126</v>
      </c>
      <c r="F3566" s="2">
        <v>50829</v>
      </c>
      <c r="G3566" s="2">
        <v>26</v>
      </c>
      <c r="H3566" s="2">
        <v>10669100</v>
      </c>
      <c r="I3566" s="2">
        <v>807</v>
      </c>
      <c r="J3566" s="2">
        <v>10719929</v>
      </c>
      <c r="K3566" s="2">
        <v>512990</v>
      </c>
      <c r="L3566" s="2">
        <v>977</v>
      </c>
    </row>
    <row r="3567" spans="1:12">
      <c r="A3567" s="2">
        <v>2006</v>
      </c>
      <c r="B3567" s="2">
        <v>3</v>
      </c>
      <c r="C3567" s="2" t="s">
        <v>190</v>
      </c>
      <c r="D3567" s="2" t="s">
        <v>186</v>
      </c>
      <c r="E3567" s="2" t="s">
        <v>128</v>
      </c>
      <c r="F3567" s="2">
        <v>0</v>
      </c>
      <c r="G3567" s="2">
        <v>0</v>
      </c>
      <c r="H3567" s="2">
        <v>109501662</v>
      </c>
      <c r="I3567" s="2">
        <v>4781</v>
      </c>
      <c r="J3567" s="2">
        <v>109501662</v>
      </c>
      <c r="K3567" s="2">
        <v>2763991</v>
      </c>
      <c r="L3567" s="2">
        <v>5054</v>
      </c>
    </row>
    <row r="3568" spans="1:12">
      <c r="A3568" s="2">
        <v>2006</v>
      </c>
      <c r="B3568" s="2">
        <v>3</v>
      </c>
      <c r="C3568" s="2" t="s">
        <v>187</v>
      </c>
      <c r="D3568" s="2" t="s">
        <v>195</v>
      </c>
      <c r="E3568" s="2" t="s">
        <v>129</v>
      </c>
      <c r="F3568" s="2">
        <v>0</v>
      </c>
      <c r="G3568" s="2">
        <v>0</v>
      </c>
      <c r="H3568" s="2">
        <v>313836</v>
      </c>
      <c r="I3568" s="2">
        <v>81</v>
      </c>
      <c r="J3568" s="2">
        <v>313836</v>
      </c>
      <c r="K3568" s="2">
        <v>51256</v>
      </c>
      <c r="L3568" s="2">
        <v>99</v>
      </c>
    </row>
    <row r="3569" spans="1:12">
      <c r="A3569" s="2">
        <v>2006</v>
      </c>
      <c r="B3569" s="2">
        <v>3</v>
      </c>
      <c r="C3569" s="2" t="s">
        <v>187</v>
      </c>
      <c r="D3569" s="2" t="s">
        <v>196</v>
      </c>
      <c r="E3569" s="2" t="s">
        <v>130</v>
      </c>
      <c r="F3569" s="2">
        <v>0</v>
      </c>
      <c r="G3569" s="2">
        <v>0</v>
      </c>
      <c r="H3569" s="2">
        <v>676544</v>
      </c>
      <c r="I3569" s="2">
        <v>582</v>
      </c>
      <c r="J3569" s="2">
        <v>676544</v>
      </c>
      <c r="K3569" s="2">
        <v>284088</v>
      </c>
      <c r="L3569" s="2">
        <v>642</v>
      </c>
    </row>
    <row r="3570" spans="1:12">
      <c r="A3570" s="2">
        <v>2006</v>
      </c>
      <c r="B3570" s="2">
        <v>3</v>
      </c>
      <c r="C3570" s="2" t="s">
        <v>197</v>
      </c>
      <c r="D3570" s="2" t="s">
        <v>11</v>
      </c>
      <c r="E3570" s="2" t="s">
        <v>131</v>
      </c>
      <c r="F3570" s="2">
        <v>0</v>
      </c>
      <c r="G3570" s="2">
        <v>0</v>
      </c>
      <c r="H3570" s="2">
        <v>2119608</v>
      </c>
      <c r="I3570" s="2">
        <v>330</v>
      </c>
      <c r="J3570" s="2">
        <v>2119608</v>
      </c>
      <c r="K3570" s="2">
        <v>268485</v>
      </c>
      <c r="L3570" s="2">
        <v>426</v>
      </c>
    </row>
    <row r="3571" spans="1:12">
      <c r="A3571" s="2">
        <v>2006</v>
      </c>
      <c r="B3571" s="2">
        <v>3</v>
      </c>
      <c r="C3571" s="2" t="s">
        <v>197</v>
      </c>
      <c r="D3571" s="2" t="s">
        <v>268</v>
      </c>
      <c r="E3571" s="2" t="s">
        <v>288</v>
      </c>
      <c r="F3571" s="2">
        <v>2432468</v>
      </c>
      <c r="G3571" s="2">
        <v>417</v>
      </c>
      <c r="H3571" s="2">
        <v>1848302</v>
      </c>
      <c r="I3571" s="2">
        <v>437</v>
      </c>
      <c r="J3571" s="2">
        <v>4280770</v>
      </c>
      <c r="K3571" s="2">
        <v>550472</v>
      </c>
      <c r="L3571" s="2">
        <v>1010</v>
      </c>
    </row>
    <row r="3572" spans="1:12">
      <c r="A3572" s="2">
        <v>2006</v>
      </c>
      <c r="B3572" s="2">
        <v>3</v>
      </c>
      <c r="C3572" s="2" t="s">
        <v>197</v>
      </c>
      <c r="D3572" s="2" t="s">
        <v>268</v>
      </c>
      <c r="E3572" s="2" t="s">
        <v>128</v>
      </c>
      <c r="F3572" s="2">
        <v>168336</v>
      </c>
      <c r="G3572" s="2">
        <v>125</v>
      </c>
      <c r="H3572" s="2">
        <v>3047264</v>
      </c>
      <c r="I3572" s="2">
        <v>704</v>
      </c>
      <c r="J3572" s="2">
        <v>3821629</v>
      </c>
      <c r="K3572" s="2">
        <v>474678</v>
      </c>
      <c r="L3572" s="2">
        <v>912</v>
      </c>
    </row>
    <row r="3573" spans="1:12">
      <c r="A3573" s="2">
        <v>2006</v>
      </c>
      <c r="B3573" s="2">
        <v>3</v>
      </c>
      <c r="C3573" s="2" t="s">
        <v>197</v>
      </c>
      <c r="D3573" s="2" t="s">
        <v>109</v>
      </c>
      <c r="E3573" s="2" t="s">
        <v>132</v>
      </c>
      <c r="F3573" s="2">
        <v>1916226</v>
      </c>
      <c r="G3573" s="2">
        <v>275</v>
      </c>
      <c r="H3573" s="2">
        <v>4402384</v>
      </c>
      <c r="I3573" s="2">
        <v>950</v>
      </c>
      <c r="J3573" s="2">
        <v>6318610</v>
      </c>
      <c r="K3573" s="2">
        <v>805218</v>
      </c>
      <c r="L3573" s="2">
        <v>1429</v>
      </c>
    </row>
    <row r="3574" spans="1:12">
      <c r="A3574" s="2">
        <v>2006</v>
      </c>
      <c r="B3574" s="2">
        <v>3</v>
      </c>
      <c r="C3574" s="2" t="s">
        <v>197</v>
      </c>
      <c r="D3574" s="2" t="s">
        <v>110</v>
      </c>
      <c r="E3574" s="2" t="s">
        <v>288</v>
      </c>
      <c r="F3574" s="2">
        <v>5275606</v>
      </c>
      <c r="G3574" s="2">
        <v>968</v>
      </c>
      <c r="H3574" s="2">
        <v>80923</v>
      </c>
      <c r="I3574" s="2">
        <v>23</v>
      </c>
      <c r="J3574" s="2">
        <v>5356529</v>
      </c>
      <c r="K3574" s="2">
        <v>593520</v>
      </c>
      <c r="L3574" s="2">
        <v>1232</v>
      </c>
    </row>
    <row r="3575" spans="1:12">
      <c r="A3575" s="2">
        <v>2006</v>
      </c>
      <c r="B3575" s="2">
        <v>3</v>
      </c>
      <c r="C3575" s="2" t="s">
        <v>197</v>
      </c>
      <c r="D3575" s="2" t="s">
        <v>110</v>
      </c>
      <c r="E3575" s="2" t="s">
        <v>133</v>
      </c>
      <c r="F3575" s="2">
        <v>5741092</v>
      </c>
      <c r="G3575" s="2">
        <v>1837</v>
      </c>
      <c r="H3575" s="2">
        <v>0</v>
      </c>
      <c r="I3575" s="2">
        <v>27</v>
      </c>
      <c r="J3575" s="2">
        <v>5741092</v>
      </c>
      <c r="K3575" s="2">
        <v>1129951</v>
      </c>
      <c r="L3575" s="2">
        <v>2291</v>
      </c>
    </row>
    <row r="3576" spans="1:12">
      <c r="A3576" s="2">
        <v>2006</v>
      </c>
      <c r="B3576" s="2">
        <v>4</v>
      </c>
      <c r="C3576" s="2" t="s">
        <v>277</v>
      </c>
      <c r="D3576" s="2" t="s">
        <v>278</v>
      </c>
      <c r="E3576" s="2" t="s">
        <v>113</v>
      </c>
      <c r="F3576" s="2">
        <v>11560536</v>
      </c>
      <c r="G3576" s="2">
        <v>6747</v>
      </c>
      <c r="H3576" s="2">
        <v>9704812</v>
      </c>
      <c r="I3576" s="2">
        <v>4055</v>
      </c>
      <c r="J3576" s="2">
        <v>21942723</v>
      </c>
      <c r="K3576" s="2">
        <v>8319044</v>
      </c>
      <c r="L3576" s="2">
        <v>13745</v>
      </c>
    </row>
    <row r="3577" spans="1:12">
      <c r="A3577" s="2">
        <v>2006</v>
      </c>
      <c r="B3577" s="2">
        <v>4</v>
      </c>
      <c r="C3577" s="2" t="s">
        <v>277</v>
      </c>
      <c r="D3577" s="2" t="s">
        <v>278</v>
      </c>
      <c r="E3577" s="2" t="s">
        <v>114</v>
      </c>
      <c r="F3577" s="2">
        <v>281802</v>
      </c>
      <c r="G3577" s="2">
        <v>205</v>
      </c>
      <c r="H3577" s="2">
        <v>287476</v>
      </c>
      <c r="I3577" s="2">
        <v>276</v>
      </c>
      <c r="J3577" s="2">
        <v>809033</v>
      </c>
      <c r="K3577" s="2">
        <v>351284</v>
      </c>
      <c r="L3577" s="2">
        <v>620</v>
      </c>
    </row>
    <row r="3578" spans="1:12">
      <c r="A3578" s="2">
        <v>2006</v>
      </c>
      <c r="B3578" s="2">
        <v>4</v>
      </c>
      <c r="C3578" s="2" t="s">
        <v>277</v>
      </c>
      <c r="D3578" s="2" t="s">
        <v>278</v>
      </c>
      <c r="E3578" s="2" t="s">
        <v>115</v>
      </c>
      <c r="F3578" s="2">
        <v>4453268</v>
      </c>
      <c r="G3578" s="2">
        <v>2594</v>
      </c>
      <c r="H3578" s="2">
        <v>2429024</v>
      </c>
      <c r="I3578" s="2">
        <v>1250</v>
      </c>
      <c r="J3578" s="2">
        <v>7220690</v>
      </c>
      <c r="K3578" s="2">
        <v>2751074</v>
      </c>
      <c r="L3578" s="2">
        <v>4983</v>
      </c>
    </row>
    <row r="3579" spans="1:12">
      <c r="A3579" s="2">
        <v>2006</v>
      </c>
      <c r="B3579" s="2">
        <v>4</v>
      </c>
      <c r="C3579" s="2" t="s">
        <v>277</v>
      </c>
      <c r="D3579" s="2" t="s">
        <v>278</v>
      </c>
      <c r="E3579" s="2" t="s">
        <v>325</v>
      </c>
      <c r="F3579" s="2">
        <v>12053283</v>
      </c>
      <c r="G3579" s="2">
        <v>7159</v>
      </c>
      <c r="H3579" s="2">
        <v>14523771</v>
      </c>
      <c r="I3579" s="2">
        <v>4965</v>
      </c>
      <c r="J3579" s="2">
        <v>26831561</v>
      </c>
      <c r="K3579" s="2">
        <v>8932231</v>
      </c>
      <c r="L3579" s="2">
        <v>15447</v>
      </c>
    </row>
    <row r="3580" spans="1:12">
      <c r="A3580" s="2">
        <v>2006</v>
      </c>
      <c r="B3580" s="2">
        <v>4</v>
      </c>
      <c r="C3580" s="2" t="s">
        <v>277</v>
      </c>
      <c r="D3580" s="2" t="s">
        <v>279</v>
      </c>
      <c r="E3580" s="2" t="s">
        <v>116</v>
      </c>
      <c r="F3580" s="2">
        <v>251144</v>
      </c>
      <c r="G3580" s="2">
        <v>98</v>
      </c>
      <c r="H3580" s="2">
        <v>431508</v>
      </c>
      <c r="I3580" s="2">
        <v>242</v>
      </c>
      <c r="J3580" s="2">
        <v>682652</v>
      </c>
      <c r="K3580" s="2">
        <v>224761</v>
      </c>
      <c r="L3580" s="2">
        <v>427</v>
      </c>
    </row>
    <row r="3581" spans="1:12">
      <c r="A3581" s="2">
        <v>2006</v>
      </c>
      <c r="B3581" s="2">
        <v>4</v>
      </c>
      <c r="C3581" s="2" t="s">
        <v>277</v>
      </c>
      <c r="D3581" s="2" t="s">
        <v>279</v>
      </c>
      <c r="E3581" s="2" t="s">
        <v>117</v>
      </c>
      <c r="F3581" s="2">
        <v>3906390</v>
      </c>
      <c r="G3581" s="2">
        <v>1039</v>
      </c>
      <c r="H3581" s="2">
        <v>1641599</v>
      </c>
      <c r="I3581" s="2">
        <v>818</v>
      </c>
      <c r="J3581" s="2">
        <v>5638921</v>
      </c>
      <c r="K3581" s="2">
        <v>1397440</v>
      </c>
      <c r="L3581" s="2">
        <v>2445</v>
      </c>
    </row>
    <row r="3582" spans="1:12">
      <c r="A3582" s="2">
        <v>2006</v>
      </c>
      <c r="B3582" s="2">
        <v>4</v>
      </c>
      <c r="C3582" s="2" t="s">
        <v>277</v>
      </c>
      <c r="D3582" s="2" t="s">
        <v>279</v>
      </c>
      <c r="E3582" s="2" t="s">
        <v>112</v>
      </c>
      <c r="F3582" s="2">
        <v>11735898</v>
      </c>
      <c r="G3582" s="2">
        <v>3655</v>
      </c>
      <c r="H3582" s="2">
        <v>2673847</v>
      </c>
      <c r="I3582" s="2">
        <v>1328</v>
      </c>
      <c r="J3582" s="2">
        <v>14518126</v>
      </c>
      <c r="K3582" s="2">
        <v>3619621</v>
      </c>
      <c r="L3582" s="2">
        <v>6257</v>
      </c>
    </row>
    <row r="3583" spans="1:12">
      <c r="A3583" s="2">
        <v>2006</v>
      </c>
      <c r="B3583" s="2">
        <v>4</v>
      </c>
      <c r="C3583" s="2" t="s">
        <v>277</v>
      </c>
      <c r="D3583" s="2" t="s">
        <v>279</v>
      </c>
      <c r="E3583" s="2" t="s">
        <v>325</v>
      </c>
      <c r="F3583" s="2">
        <v>9445912</v>
      </c>
      <c r="G3583" s="2">
        <v>3732</v>
      </c>
      <c r="H3583" s="2">
        <v>1587416</v>
      </c>
      <c r="I3583" s="2">
        <v>515</v>
      </c>
      <c r="J3583" s="2">
        <v>11232698</v>
      </c>
      <c r="K3583" s="2">
        <v>2828602</v>
      </c>
      <c r="L3583" s="2">
        <v>5126</v>
      </c>
    </row>
    <row r="3584" spans="1:12">
      <c r="A3584" s="2">
        <v>2006</v>
      </c>
      <c r="B3584" s="2">
        <v>4</v>
      </c>
      <c r="C3584" s="2" t="s">
        <v>277</v>
      </c>
      <c r="D3584" s="2" t="s">
        <v>280</v>
      </c>
      <c r="E3584" s="2" t="s">
        <v>112</v>
      </c>
      <c r="F3584" s="2">
        <v>65987</v>
      </c>
      <c r="G3584" s="2">
        <v>84</v>
      </c>
      <c r="H3584" s="2">
        <v>324481</v>
      </c>
      <c r="I3584" s="2">
        <v>345</v>
      </c>
      <c r="J3584" s="2">
        <v>392571</v>
      </c>
      <c r="K3584" s="2">
        <v>524021</v>
      </c>
      <c r="L3584" s="2">
        <v>1051</v>
      </c>
    </row>
    <row r="3585" spans="1:12">
      <c r="A3585" s="2">
        <v>2006</v>
      </c>
      <c r="B3585" s="2">
        <v>4</v>
      </c>
      <c r="C3585" s="2" t="s">
        <v>277</v>
      </c>
      <c r="D3585" s="2" t="s">
        <v>281</v>
      </c>
      <c r="E3585" s="2" t="s">
        <v>287</v>
      </c>
      <c r="F3585" s="2">
        <v>2617757</v>
      </c>
      <c r="G3585" s="2">
        <v>2002</v>
      </c>
      <c r="H3585" s="2">
        <v>1845298</v>
      </c>
      <c r="I3585" s="2">
        <v>1179</v>
      </c>
      <c r="J3585" s="2">
        <v>4495442</v>
      </c>
      <c r="K3585" s="2">
        <v>2354036</v>
      </c>
      <c r="L3585" s="2">
        <v>3986</v>
      </c>
    </row>
    <row r="3586" spans="1:12">
      <c r="A3586" s="2">
        <v>2006</v>
      </c>
      <c r="B3586" s="2">
        <v>4</v>
      </c>
      <c r="C3586" s="2" t="s">
        <v>277</v>
      </c>
      <c r="D3586" s="2" t="s">
        <v>281</v>
      </c>
      <c r="E3586" s="2" t="s">
        <v>114</v>
      </c>
      <c r="F3586" s="2">
        <v>0</v>
      </c>
      <c r="G3586" s="2">
        <v>0</v>
      </c>
      <c r="H3586" s="2">
        <v>0</v>
      </c>
      <c r="I3586" s="2">
        <v>2</v>
      </c>
      <c r="J3586" s="2">
        <v>0</v>
      </c>
      <c r="K3586" s="2">
        <v>4179</v>
      </c>
      <c r="L3586" s="2">
        <v>11</v>
      </c>
    </row>
    <row r="3587" spans="1:12">
      <c r="A3587" s="2">
        <v>2006</v>
      </c>
      <c r="B3587" s="2">
        <v>4</v>
      </c>
      <c r="C3587" s="2" t="s">
        <v>328</v>
      </c>
      <c r="D3587" s="2" t="s">
        <v>173</v>
      </c>
      <c r="E3587" s="2" t="s">
        <v>119</v>
      </c>
      <c r="F3587" s="2">
        <v>8383</v>
      </c>
      <c r="G3587" s="2">
        <v>46</v>
      </c>
      <c r="H3587" s="2">
        <v>573</v>
      </c>
      <c r="I3587" s="2">
        <v>2</v>
      </c>
      <c r="J3587" s="2">
        <v>8956</v>
      </c>
      <c r="K3587" s="2">
        <v>32813</v>
      </c>
      <c r="L3587" s="2">
        <v>59</v>
      </c>
    </row>
    <row r="3588" spans="1:12">
      <c r="A3588" s="2">
        <v>2006</v>
      </c>
      <c r="B3588" s="2">
        <v>4</v>
      </c>
      <c r="C3588" s="2" t="s">
        <v>328</v>
      </c>
      <c r="D3588" s="2" t="s">
        <v>173</v>
      </c>
      <c r="E3588" s="2" t="s">
        <v>137</v>
      </c>
      <c r="F3588" s="2">
        <v>0</v>
      </c>
      <c r="G3588" s="2">
        <v>0</v>
      </c>
      <c r="H3588" s="2">
        <v>888555</v>
      </c>
      <c r="I3588" s="2">
        <v>170</v>
      </c>
      <c r="J3588" s="2">
        <v>888555</v>
      </c>
      <c r="K3588" s="2">
        <v>86095</v>
      </c>
      <c r="L3588" s="2">
        <v>178</v>
      </c>
    </row>
    <row r="3589" spans="1:12">
      <c r="A3589" s="2">
        <v>2006</v>
      </c>
      <c r="B3589" s="2">
        <v>4</v>
      </c>
      <c r="C3589" s="2" t="s">
        <v>328</v>
      </c>
      <c r="D3589" s="2" t="s">
        <v>181</v>
      </c>
      <c r="E3589" s="2" t="s">
        <v>120</v>
      </c>
      <c r="F3589" s="2">
        <v>0</v>
      </c>
      <c r="G3589" s="2">
        <v>0</v>
      </c>
      <c r="H3589" s="2">
        <v>1109203</v>
      </c>
      <c r="I3589" s="2">
        <v>228</v>
      </c>
      <c r="J3589" s="2">
        <v>1109203</v>
      </c>
      <c r="K3589" s="2">
        <v>115813</v>
      </c>
      <c r="L3589" s="2">
        <v>237</v>
      </c>
    </row>
    <row r="3590" spans="1:12">
      <c r="A3590" s="2">
        <v>2006</v>
      </c>
      <c r="B3590" s="2">
        <v>4</v>
      </c>
      <c r="C3590" s="2" t="s">
        <v>328</v>
      </c>
      <c r="D3590" s="2" t="s">
        <v>181</v>
      </c>
      <c r="E3590" s="2" t="s">
        <v>286</v>
      </c>
      <c r="F3590" s="2">
        <v>0</v>
      </c>
      <c r="G3590" s="2">
        <v>0</v>
      </c>
      <c r="H3590" s="2">
        <v>11201449</v>
      </c>
      <c r="I3590" s="2">
        <v>2089</v>
      </c>
      <c r="J3590" s="2">
        <v>11201449</v>
      </c>
      <c r="K3590" s="2">
        <v>1133854</v>
      </c>
      <c r="L3590" s="2">
        <v>2205</v>
      </c>
    </row>
    <row r="3591" spans="1:12">
      <c r="A3591" s="2">
        <v>2006</v>
      </c>
      <c r="B3591" s="2">
        <v>4</v>
      </c>
      <c r="C3591" s="2" t="s">
        <v>182</v>
      </c>
      <c r="D3591" s="2" t="s">
        <v>183</v>
      </c>
      <c r="E3591" s="2" t="s">
        <v>121</v>
      </c>
      <c r="F3591" s="2">
        <v>7063749</v>
      </c>
      <c r="G3591" s="2">
        <v>2883</v>
      </c>
      <c r="H3591" s="2">
        <v>1317772</v>
      </c>
      <c r="I3591" s="2">
        <v>385</v>
      </c>
      <c r="J3591" s="2">
        <v>8387696</v>
      </c>
      <c r="K3591" s="2">
        <v>2196132</v>
      </c>
      <c r="L3591" s="2">
        <v>4050</v>
      </c>
    </row>
    <row r="3592" spans="1:12">
      <c r="A3592" s="2">
        <v>2006</v>
      </c>
      <c r="B3592" s="2">
        <v>4</v>
      </c>
      <c r="C3592" s="2" t="s">
        <v>182</v>
      </c>
      <c r="D3592" s="2" t="s">
        <v>183</v>
      </c>
      <c r="E3592" s="2" t="s">
        <v>289</v>
      </c>
      <c r="F3592" s="2">
        <v>2668122</v>
      </c>
      <c r="G3592" s="2">
        <v>996</v>
      </c>
      <c r="H3592" s="2">
        <v>6286111</v>
      </c>
      <c r="I3592" s="2">
        <v>1341</v>
      </c>
      <c r="J3592" s="2">
        <v>8971546</v>
      </c>
      <c r="K3592" s="2">
        <v>1871901</v>
      </c>
      <c r="L3592" s="2">
        <v>2962</v>
      </c>
    </row>
    <row r="3593" spans="1:12">
      <c r="A3593" s="2">
        <v>2006</v>
      </c>
      <c r="B3593" s="2">
        <v>4</v>
      </c>
      <c r="C3593" s="2" t="s">
        <v>182</v>
      </c>
      <c r="D3593" s="2" t="s">
        <v>183</v>
      </c>
      <c r="E3593" s="2" t="s">
        <v>113</v>
      </c>
      <c r="F3593" s="2">
        <v>6103042</v>
      </c>
      <c r="G3593" s="2">
        <v>2162</v>
      </c>
      <c r="H3593" s="2">
        <v>783978</v>
      </c>
      <c r="I3593" s="2">
        <v>275</v>
      </c>
      <c r="J3593" s="2">
        <v>6895460</v>
      </c>
      <c r="K3593" s="2">
        <v>1900879</v>
      </c>
      <c r="L3593" s="2">
        <v>3007</v>
      </c>
    </row>
    <row r="3594" spans="1:12">
      <c r="A3594" s="2">
        <v>2006</v>
      </c>
      <c r="B3594" s="2">
        <v>4</v>
      </c>
      <c r="C3594" s="2" t="s">
        <v>182</v>
      </c>
      <c r="D3594" s="2" t="s">
        <v>184</v>
      </c>
      <c r="E3594" s="2" t="s">
        <v>123</v>
      </c>
      <c r="F3594" s="2">
        <v>0</v>
      </c>
      <c r="G3594" s="2">
        <v>0</v>
      </c>
      <c r="H3594" s="2">
        <v>144224</v>
      </c>
      <c r="I3594" s="2">
        <v>55</v>
      </c>
      <c r="J3594" s="2">
        <v>144224</v>
      </c>
      <c r="K3594" s="2">
        <v>37860</v>
      </c>
      <c r="L3594" s="2">
        <v>71</v>
      </c>
    </row>
    <row r="3595" spans="1:12">
      <c r="A3595" s="2">
        <v>2006</v>
      </c>
      <c r="B3595" s="2">
        <v>4</v>
      </c>
      <c r="C3595" s="2" t="s">
        <v>182</v>
      </c>
      <c r="D3595" s="2" t="s">
        <v>184</v>
      </c>
      <c r="E3595" s="2" t="s">
        <v>124</v>
      </c>
      <c r="F3595" s="2">
        <v>0</v>
      </c>
      <c r="G3595" s="2">
        <v>0</v>
      </c>
      <c r="H3595" s="2">
        <v>77499</v>
      </c>
      <c r="I3595" s="2">
        <v>21</v>
      </c>
      <c r="J3595" s="2">
        <v>77499</v>
      </c>
      <c r="K3595" s="2">
        <v>9511</v>
      </c>
      <c r="L3595" s="2">
        <v>21</v>
      </c>
    </row>
    <row r="3596" spans="1:12">
      <c r="A3596" s="2">
        <v>2006</v>
      </c>
      <c r="B3596" s="2">
        <v>4</v>
      </c>
      <c r="C3596" s="2" t="s">
        <v>182</v>
      </c>
      <c r="D3596" s="2" t="s">
        <v>184</v>
      </c>
      <c r="E3596" s="2" t="s">
        <v>125</v>
      </c>
      <c r="F3596" s="2">
        <v>125964</v>
      </c>
      <c r="G3596" s="2">
        <v>65</v>
      </c>
      <c r="H3596" s="2">
        <v>325304</v>
      </c>
      <c r="I3596" s="2">
        <v>154</v>
      </c>
      <c r="J3596" s="2">
        <v>451268</v>
      </c>
      <c r="K3596" s="2">
        <v>161395</v>
      </c>
      <c r="L3596" s="2">
        <v>242</v>
      </c>
    </row>
    <row r="3597" spans="1:12">
      <c r="A3597" s="2">
        <v>2006</v>
      </c>
      <c r="B3597" s="2">
        <v>4</v>
      </c>
      <c r="C3597" s="2" t="s">
        <v>190</v>
      </c>
      <c r="D3597" s="2" t="s">
        <v>191</v>
      </c>
      <c r="E3597" s="2" t="s">
        <v>126</v>
      </c>
      <c r="F3597" s="2">
        <v>0</v>
      </c>
      <c r="G3597" s="2">
        <v>0</v>
      </c>
      <c r="H3597" s="2">
        <v>112834</v>
      </c>
      <c r="I3597" s="2">
        <v>10</v>
      </c>
      <c r="J3597" s="2">
        <v>112834</v>
      </c>
      <c r="K3597" s="2">
        <v>5410</v>
      </c>
      <c r="L3597" s="2">
        <v>11</v>
      </c>
    </row>
    <row r="3598" spans="1:12">
      <c r="A3598" s="2">
        <v>2006</v>
      </c>
      <c r="B3598" s="2">
        <v>4</v>
      </c>
      <c r="C3598" s="2" t="s">
        <v>190</v>
      </c>
      <c r="D3598" s="2" t="s">
        <v>191</v>
      </c>
      <c r="E3598" s="2" t="s">
        <v>127</v>
      </c>
      <c r="F3598" s="2">
        <v>0</v>
      </c>
      <c r="G3598" s="2">
        <v>0</v>
      </c>
      <c r="H3598" s="2">
        <v>8016512</v>
      </c>
      <c r="I3598" s="2">
        <v>900</v>
      </c>
      <c r="J3598" s="2">
        <v>8016512</v>
      </c>
      <c r="K3598" s="2">
        <v>430184</v>
      </c>
      <c r="L3598" s="2">
        <v>930</v>
      </c>
    </row>
    <row r="3599" spans="1:12">
      <c r="A3599" s="2">
        <v>2006</v>
      </c>
      <c r="B3599" s="2">
        <v>4</v>
      </c>
      <c r="C3599" s="2" t="s">
        <v>190</v>
      </c>
      <c r="D3599" s="2" t="s">
        <v>186</v>
      </c>
      <c r="E3599" s="2" t="s">
        <v>126</v>
      </c>
      <c r="F3599" s="2">
        <v>49222</v>
      </c>
      <c r="G3599" s="2">
        <v>25</v>
      </c>
      <c r="H3599" s="2">
        <v>10700186</v>
      </c>
      <c r="I3599" s="2">
        <v>840</v>
      </c>
      <c r="J3599" s="2">
        <v>10749408</v>
      </c>
      <c r="K3599" s="2">
        <v>464801</v>
      </c>
      <c r="L3599" s="2">
        <v>1005</v>
      </c>
    </row>
    <row r="3600" spans="1:12">
      <c r="A3600" s="2">
        <v>2006</v>
      </c>
      <c r="B3600" s="2">
        <v>4</v>
      </c>
      <c r="C3600" s="2" t="s">
        <v>190</v>
      </c>
      <c r="D3600" s="2" t="s">
        <v>186</v>
      </c>
      <c r="E3600" s="2" t="s">
        <v>128</v>
      </c>
      <c r="F3600" s="2">
        <v>0</v>
      </c>
      <c r="G3600" s="2">
        <v>0</v>
      </c>
      <c r="H3600" s="2">
        <v>111039137</v>
      </c>
      <c r="I3600" s="2">
        <v>4826</v>
      </c>
      <c r="J3600" s="2">
        <v>111039137</v>
      </c>
      <c r="K3600" s="2">
        <v>2759672</v>
      </c>
      <c r="L3600" s="2">
        <v>5116</v>
      </c>
    </row>
    <row r="3601" spans="1:12">
      <c r="A3601" s="2">
        <v>2006</v>
      </c>
      <c r="B3601" s="2">
        <v>4</v>
      </c>
      <c r="C3601" s="2" t="s">
        <v>187</v>
      </c>
      <c r="D3601" s="2" t="s">
        <v>195</v>
      </c>
      <c r="E3601" s="2" t="s">
        <v>129</v>
      </c>
      <c r="F3601" s="2">
        <v>0</v>
      </c>
      <c r="G3601" s="2">
        <v>0</v>
      </c>
      <c r="H3601" s="2">
        <v>390358</v>
      </c>
      <c r="I3601" s="2">
        <v>80</v>
      </c>
      <c r="J3601" s="2">
        <v>390358</v>
      </c>
      <c r="K3601" s="2">
        <v>61807</v>
      </c>
      <c r="L3601" s="2">
        <v>98</v>
      </c>
    </row>
    <row r="3602" spans="1:12">
      <c r="A3602" s="2">
        <v>2006</v>
      </c>
      <c r="B3602" s="2">
        <v>4</v>
      </c>
      <c r="C3602" s="2" t="s">
        <v>187</v>
      </c>
      <c r="D3602" s="2" t="s">
        <v>196</v>
      </c>
      <c r="E3602" s="2" t="s">
        <v>130</v>
      </c>
      <c r="F3602" s="2">
        <v>0</v>
      </c>
      <c r="G3602" s="2">
        <v>0</v>
      </c>
      <c r="H3602" s="2">
        <v>422084</v>
      </c>
      <c r="I3602" s="2">
        <v>580</v>
      </c>
      <c r="J3602" s="2">
        <v>422084</v>
      </c>
      <c r="K3602" s="2">
        <v>214272</v>
      </c>
      <c r="L3602" s="2">
        <v>641</v>
      </c>
    </row>
    <row r="3603" spans="1:12">
      <c r="A3603" s="2">
        <v>2006</v>
      </c>
      <c r="B3603" s="2">
        <v>4</v>
      </c>
      <c r="C3603" s="2" t="s">
        <v>197</v>
      </c>
      <c r="D3603" s="2" t="s">
        <v>11</v>
      </c>
      <c r="E3603" s="2" t="s">
        <v>131</v>
      </c>
      <c r="F3603" s="2">
        <v>0</v>
      </c>
      <c r="G3603" s="2">
        <v>0</v>
      </c>
      <c r="H3603" s="2">
        <v>2062366</v>
      </c>
      <c r="I3603" s="2">
        <v>349</v>
      </c>
      <c r="J3603" s="2">
        <v>2062366</v>
      </c>
      <c r="K3603" s="2">
        <v>271442</v>
      </c>
      <c r="L3603" s="2">
        <v>444</v>
      </c>
    </row>
    <row r="3604" spans="1:12">
      <c r="A3604" s="2">
        <v>2006</v>
      </c>
      <c r="B3604" s="2">
        <v>4</v>
      </c>
      <c r="C3604" s="2" t="s">
        <v>197</v>
      </c>
      <c r="D3604" s="2" t="s">
        <v>268</v>
      </c>
      <c r="E3604" s="2" t="s">
        <v>288</v>
      </c>
      <c r="F3604" s="2">
        <v>2395887</v>
      </c>
      <c r="G3604" s="2">
        <v>416</v>
      </c>
      <c r="H3604" s="2">
        <v>2075882</v>
      </c>
      <c r="I3604" s="2">
        <v>410</v>
      </c>
      <c r="J3604" s="2">
        <v>4471769</v>
      </c>
      <c r="K3604" s="2">
        <v>548496</v>
      </c>
      <c r="L3604" s="2">
        <v>983</v>
      </c>
    </row>
    <row r="3605" spans="1:12">
      <c r="A3605" s="2">
        <v>2006</v>
      </c>
      <c r="B3605" s="2">
        <v>4</v>
      </c>
      <c r="C3605" s="2" t="s">
        <v>197</v>
      </c>
      <c r="D3605" s="2" t="s">
        <v>268</v>
      </c>
      <c r="E3605" s="2" t="s">
        <v>128</v>
      </c>
      <c r="F3605" s="2">
        <v>116749</v>
      </c>
      <c r="G3605" s="2">
        <v>135</v>
      </c>
      <c r="H3605" s="2">
        <v>3100532</v>
      </c>
      <c r="I3605" s="2">
        <v>689</v>
      </c>
      <c r="J3605" s="2">
        <v>3751023</v>
      </c>
      <c r="K3605" s="2">
        <v>476671</v>
      </c>
      <c r="L3605" s="2">
        <v>928</v>
      </c>
    </row>
    <row r="3606" spans="1:12">
      <c r="A3606" s="2">
        <v>2006</v>
      </c>
      <c r="B3606" s="2">
        <v>4</v>
      </c>
      <c r="C3606" s="2" t="s">
        <v>197</v>
      </c>
      <c r="D3606" s="2" t="s">
        <v>109</v>
      </c>
      <c r="E3606" s="2" t="s">
        <v>132</v>
      </c>
      <c r="F3606" s="2">
        <v>1932717</v>
      </c>
      <c r="G3606" s="2">
        <v>270</v>
      </c>
      <c r="H3606" s="2">
        <v>4934438</v>
      </c>
      <c r="I3606" s="2">
        <v>944</v>
      </c>
      <c r="J3606" s="2">
        <v>6867155</v>
      </c>
      <c r="K3606" s="2">
        <v>714182</v>
      </c>
      <c r="L3606" s="2">
        <v>1417</v>
      </c>
    </row>
    <row r="3607" spans="1:12">
      <c r="A3607" s="2">
        <v>2006</v>
      </c>
      <c r="B3607" s="2">
        <v>4</v>
      </c>
      <c r="C3607" s="2" t="s">
        <v>197</v>
      </c>
      <c r="D3607" s="2" t="s">
        <v>110</v>
      </c>
      <c r="E3607" s="2" t="s">
        <v>288</v>
      </c>
      <c r="F3607" s="2">
        <v>4633769</v>
      </c>
      <c r="G3607" s="2">
        <v>971</v>
      </c>
      <c r="H3607" s="2">
        <v>105358</v>
      </c>
      <c r="I3607" s="2">
        <v>23</v>
      </c>
      <c r="J3607" s="2">
        <v>4739127</v>
      </c>
      <c r="K3607" s="2">
        <v>594334</v>
      </c>
      <c r="L3607" s="2">
        <v>1219</v>
      </c>
    </row>
    <row r="3608" spans="1:12">
      <c r="A3608" s="2">
        <v>2006</v>
      </c>
      <c r="B3608" s="2">
        <v>4</v>
      </c>
      <c r="C3608" s="2" t="s">
        <v>197</v>
      </c>
      <c r="D3608" s="2" t="s">
        <v>110</v>
      </c>
      <c r="E3608" s="2" t="s">
        <v>133</v>
      </c>
      <c r="F3608" s="2">
        <v>6873115</v>
      </c>
      <c r="G3608" s="2">
        <v>1583</v>
      </c>
      <c r="H3608" s="2">
        <v>0</v>
      </c>
      <c r="I3608" s="2">
        <v>27</v>
      </c>
      <c r="J3608" s="2">
        <v>6873115</v>
      </c>
      <c r="K3608" s="2">
        <v>1038381</v>
      </c>
      <c r="L3608" s="2">
        <v>2036</v>
      </c>
    </row>
    <row r="3609" spans="1:12">
      <c r="A3609" s="2">
        <v>2006</v>
      </c>
      <c r="B3609" s="2">
        <v>4</v>
      </c>
      <c r="C3609" s="2" t="s">
        <v>197</v>
      </c>
      <c r="D3609" s="2" t="s">
        <v>111</v>
      </c>
      <c r="E3609" s="2" t="s">
        <v>128</v>
      </c>
      <c r="F3609" s="2">
        <v>0</v>
      </c>
      <c r="G3609" s="2">
        <v>0</v>
      </c>
      <c r="H3609" s="2">
        <v>248</v>
      </c>
      <c r="I3609" s="2">
        <v>2</v>
      </c>
      <c r="J3609" s="2">
        <v>248</v>
      </c>
      <c r="K3609" s="2">
        <v>780</v>
      </c>
      <c r="L3609" s="2">
        <v>3</v>
      </c>
    </row>
    <row r="3610" spans="1:12">
      <c r="A3610" s="2">
        <v>2007</v>
      </c>
      <c r="B3610" s="2">
        <v>1</v>
      </c>
      <c r="C3610" s="2" t="s">
        <v>277</v>
      </c>
      <c r="D3610" s="2" t="s">
        <v>278</v>
      </c>
      <c r="E3610" s="2" t="s">
        <v>113</v>
      </c>
      <c r="F3610" s="2">
        <v>11788532</v>
      </c>
      <c r="G3610" s="2">
        <v>6544</v>
      </c>
      <c r="H3610" s="2">
        <v>9963028</v>
      </c>
      <c r="I3610" s="2">
        <v>4022</v>
      </c>
      <c r="J3610" s="2">
        <v>22480107</v>
      </c>
      <c r="K3610" s="2">
        <v>8278453</v>
      </c>
      <c r="L3610" s="2">
        <v>13454</v>
      </c>
    </row>
    <row r="3611" spans="1:12">
      <c r="A3611" s="2">
        <v>2007</v>
      </c>
      <c r="B3611" s="2">
        <v>1</v>
      </c>
      <c r="C3611" s="2" t="s">
        <v>277</v>
      </c>
      <c r="D3611" s="2" t="s">
        <v>278</v>
      </c>
      <c r="E3611" s="2" t="s">
        <v>114</v>
      </c>
      <c r="F3611" s="2">
        <v>295222</v>
      </c>
      <c r="G3611" s="2">
        <v>182</v>
      </c>
      <c r="H3611" s="2">
        <v>333465</v>
      </c>
      <c r="I3611" s="2">
        <v>269</v>
      </c>
      <c r="J3611" s="2">
        <v>867914</v>
      </c>
      <c r="K3611" s="2">
        <v>347593</v>
      </c>
      <c r="L3611" s="2">
        <v>590</v>
      </c>
    </row>
    <row r="3612" spans="1:12">
      <c r="A3612" s="2">
        <v>2007</v>
      </c>
      <c r="B3612" s="2">
        <v>1</v>
      </c>
      <c r="C3612" s="2" t="s">
        <v>277</v>
      </c>
      <c r="D3612" s="2" t="s">
        <v>278</v>
      </c>
      <c r="E3612" s="2" t="s">
        <v>115</v>
      </c>
      <c r="F3612" s="2">
        <v>4734265</v>
      </c>
      <c r="G3612" s="2">
        <v>2677</v>
      </c>
      <c r="H3612" s="2">
        <v>2405385</v>
      </c>
      <c r="I3612" s="2">
        <v>1123</v>
      </c>
      <c r="J3612" s="2">
        <v>7369434</v>
      </c>
      <c r="K3612" s="2">
        <v>2855369</v>
      </c>
      <c r="L3612" s="2">
        <v>4898</v>
      </c>
    </row>
    <row r="3613" spans="1:12">
      <c r="A3613" s="2">
        <v>2007</v>
      </c>
      <c r="B3613" s="2">
        <v>1</v>
      </c>
      <c r="C3613" s="2" t="s">
        <v>277</v>
      </c>
      <c r="D3613" s="2" t="s">
        <v>278</v>
      </c>
      <c r="E3613" s="2" t="s">
        <v>325</v>
      </c>
      <c r="F3613" s="2">
        <v>13041116</v>
      </c>
      <c r="G3613" s="2">
        <v>7208</v>
      </c>
      <c r="H3613" s="2">
        <v>14943363</v>
      </c>
      <c r="I3613" s="2">
        <v>4701</v>
      </c>
      <c r="J3613" s="2">
        <v>28218144</v>
      </c>
      <c r="K3613" s="2">
        <v>9344316</v>
      </c>
      <c r="L3613" s="2">
        <v>15212</v>
      </c>
    </row>
    <row r="3614" spans="1:12">
      <c r="A3614" s="2">
        <v>2007</v>
      </c>
      <c r="B3614" s="2">
        <v>1</v>
      </c>
      <c r="C3614" s="2" t="s">
        <v>277</v>
      </c>
      <c r="D3614" s="2" t="s">
        <v>279</v>
      </c>
      <c r="E3614" s="2" t="s">
        <v>116</v>
      </c>
      <c r="F3614" s="2">
        <v>148873</v>
      </c>
      <c r="G3614" s="2">
        <v>70</v>
      </c>
      <c r="H3614" s="2">
        <v>450881</v>
      </c>
      <c r="I3614" s="2">
        <v>232</v>
      </c>
      <c r="J3614" s="2">
        <v>599754</v>
      </c>
      <c r="K3614" s="2">
        <v>221812</v>
      </c>
      <c r="L3614" s="2">
        <v>389</v>
      </c>
    </row>
    <row r="3615" spans="1:12">
      <c r="A3615" s="2">
        <v>2007</v>
      </c>
      <c r="B3615" s="2">
        <v>1</v>
      </c>
      <c r="C3615" s="2" t="s">
        <v>277</v>
      </c>
      <c r="D3615" s="2" t="s">
        <v>279</v>
      </c>
      <c r="E3615" s="2" t="s">
        <v>117</v>
      </c>
      <c r="F3615" s="2">
        <v>3972770</v>
      </c>
      <c r="G3615" s="2">
        <v>1078</v>
      </c>
      <c r="H3615" s="2">
        <v>1551222</v>
      </c>
      <c r="I3615" s="2">
        <v>748</v>
      </c>
      <c r="J3615" s="2">
        <v>5628321</v>
      </c>
      <c r="K3615" s="2">
        <v>1425641</v>
      </c>
      <c r="L3615" s="2">
        <v>2431</v>
      </c>
    </row>
    <row r="3616" spans="1:12">
      <c r="A3616" s="2">
        <v>2007</v>
      </c>
      <c r="B3616" s="2">
        <v>1</v>
      </c>
      <c r="C3616" s="2" t="s">
        <v>277</v>
      </c>
      <c r="D3616" s="2" t="s">
        <v>279</v>
      </c>
      <c r="E3616" s="2" t="s">
        <v>112</v>
      </c>
      <c r="F3616" s="2">
        <v>13445084</v>
      </c>
      <c r="G3616" s="2">
        <v>3699</v>
      </c>
      <c r="H3616" s="2">
        <v>2433507</v>
      </c>
      <c r="I3616" s="2">
        <v>1338</v>
      </c>
      <c r="J3616" s="2">
        <v>15952771</v>
      </c>
      <c r="K3616" s="2">
        <v>3762713</v>
      </c>
      <c r="L3616" s="2">
        <v>6319</v>
      </c>
    </row>
    <row r="3617" spans="1:12">
      <c r="A3617" s="2">
        <v>2007</v>
      </c>
      <c r="B3617" s="2">
        <v>1</v>
      </c>
      <c r="C3617" s="2" t="s">
        <v>277</v>
      </c>
      <c r="D3617" s="2" t="s">
        <v>279</v>
      </c>
      <c r="E3617" s="2" t="s">
        <v>325</v>
      </c>
      <c r="F3617" s="2">
        <v>11473091</v>
      </c>
      <c r="G3617" s="2">
        <v>3750</v>
      </c>
      <c r="H3617" s="2">
        <v>1441035</v>
      </c>
      <c r="I3617" s="2">
        <v>502</v>
      </c>
      <c r="J3617" s="2">
        <v>13134022</v>
      </c>
      <c r="K3617" s="2">
        <v>3055225</v>
      </c>
      <c r="L3617" s="2">
        <v>5152</v>
      </c>
    </row>
    <row r="3618" spans="1:12">
      <c r="A3618" s="2">
        <v>2007</v>
      </c>
      <c r="B3618" s="2">
        <v>1</v>
      </c>
      <c r="C3618" s="2" t="s">
        <v>277</v>
      </c>
      <c r="D3618" s="2" t="s">
        <v>280</v>
      </c>
      <c r="E3618" s="2" t="s">
        <v>112</v>
      </c>
      <c r="F3618" s="2">
        <v>70672</v>
      </c>
      <c r="G3618" s="2">
        <v>78</v>
      </c>
      <c r="H3618" s="2">
        <v>337254</v>
      </c>
      <c r="I3618" s="2">
        <v>339</v>
      </c>
      <c r="J3618" s="2">
        <v>408859</v>
      </c>
      <c r="K3618" s="2">
        <v>515020</v>
      </c>
      <c r="L3618" s="2">
        <v>1019</v>
      </c>
    </row>
    <row r="3619" spans="1:12">
      <c r="A3619" s="2">
        <v>2007</v>
      </c>
      <c r="B3619" s="2">
        <v>1</v>
      </c>
      <c r="C3619" s="2" t="s">
        <v>277</v>
      </c>
      <c r="D3619" s="2" t="s">
        <v>281</v>
      </c>
      <c r="E3619" s="2" t="s">
        <v>287</v>
      </c>
      <c r="F3619" s="2">
        <v>3208118</v>
      </c>
      <c r="G3619" s="2">
        <v>1762</v>
      </c>
      <c r="H3619" s="2">
        <v>1950023</v>
      </c>
      <c r="I3619" s="2">
        <v>1108</v>
      </c>
      <c r="J3619" s="2">
        <v>5200437</v>
      </c>
      <c r="K3619" s="2">
        <v>2163413</v>
      </c>
      <c r="L3619" s="2">
        <v>3589</v>
      </c>
    </row>
    <row r="3620" spans="1:12">
      <c r="A3620" s="2">
        <v>2007</v>
      </c>
      <c r="B3620" s="2">
        <v>1</v>
      </c>
      <c r="C3620" s="2" t="s">
        <v>277</v>
      </c>
      <c r="D3620" s="2" t="s">
        <v>281</v>
      </c>
      <c r="E3620" s="2" t="s">
        <v>114</v>
      </c>
      <c r="F3620" s="2">
        <v>0</v>
      </c>
      <c r="G3620" s="2">
        <v>0</v>
      </c>
      <c r="H3620" s="2">
        <v>0</v>
      </c>
      <c r="I3620" s="2">
        <v>1</v>
      </c>
      <c r="J3620" s="2">
        <v>0</v>
      </c>
      <c r="K3620" s="2">
        <v>3785</v>
      </c>
      <c r="L3620" s="2">
        <v>12</v>
      </c>
    </row>
    <row r="3621" spans="1:12">
      <c r="A3621" s="2">
        <v>2007</v>
      </c>
      <c r="B3621" s="2">
        <v>1</v>
      </c>
      <c r="C3621" s="2" t="s">
        <v>328</v>
      </c>
      <c r="D3621" s="2" t="s">
        <v>173</v>
      </c>
      <c r="E3621" s="2" t="s">
        <v>119</v>
      </c>
      <c r="F3621" s="2">
        <v>16424</v>
      </c>
      <c r="G3621" s="2">
        <v>52</v>
      </c>
      <c r="H3621" s="2">
        <v>489</v>
      </c>
      <c r="I3621" s="2">
        <v>2</v>
      </c>
      <c r="J3621" s="2">
        <v>16913</v>
      </c>
      <c r="K3621" s="2">
        <v>33893</v>
      </c>
      <c r="L3621" s="2">
        <v>69</v>
      </c>
    </row>
    <row r="3622" spans="1:12">
      <c r="A3622" s="2">
        <v>2007</v>
      </c>
      <c r="B3622" s="2">
        <v>1</v>
      </c>
      <c r="C3622" s="2" t="s">
        <v>328</v>
      </c>
      <c r="D3622" s="2" t="s">
        <v>173</v>
      </c>
      <c r="E3622" s="2" t="s">
        <v>137</v>
      </c>
      <c r="F3622" s="2">
        <v>0</v>
      </c>
      <c r="G3622" s="2">
        <v>0</v>
      </c>
      <c r="H3622" s="2">
        <v>874113</v>
      </c>
      <c r="I3622" s="2">
        <v>165</v>
      </c>
      <c r="J3622" s="2">
        <v>874113</v>
      </c>
      <c r="K3622" s="2">
        <v>88583</v>
      </c>
      <c r="L3622" s="2">
        <v>173</v>
      </c>
    </row>
    <row r="3623" spans="1:12">
      <c r="A3623" s="2">
        <v>2007</v>
      </c>
      <c r="B3623" s="2">
        <v>1</v>
      </c>
      <c r="C3623" s="2" t="s">
        <v>328</v>
      </c>
      <c r="D3623" s="2" t="s">
        <v>181</v>
      </c>
      <c r="E3623" s="2" t="s">
        <v>120</v>
      </c>
      <c r="F3623" s="2">
        <v>0</v>
      </c>
      <c r="G3623" s="2">
        <v>0</v>
      </c>
      <c r="H3623" s="2">
        <v>704200</v>
      </c>
      <c r="I3623" s="2">
        <v>226</v>
      </c>
      <c r="J3623" s="2">
        <v>704200</v>
      </c>
      <c r="K3623" s="2">
        <v>126579</v>
      </c>
      <c r="L3623" s="2">
        <v>235</v>
      </c>
    </row>
    <row r="3624" spans="1:12">
      <c r="A3624" s="2">
        <v>2007</v>
      </c>
      <c r="B3624" s="2">
        <v>1</v>
      </c>
      <c r="C3624" s="2" t="s">
        <v>328</v>
      </c>
      <c r="D3624" s="2" t="s">
        <v>181</v>
      </c>
      <c r="E3624" s="2" t="s">
        <v>286</v>
      </c>
      <c r="F3624" s="2">
        <v>0</v>
      </c>
      <c r="G3624" s="2">
        <v>0</v>
      </c>
      <c r="H3624" s="2">
        <v>9892830</v>
      </c>
      <c r="I3624" s="2">
        <v>2076</v>
      </c>
      <c r="J3624" s="2">
        <v>9892830</v>
      </c>
      <c r="K3624" s="2">
        <v>1234295</v>
      </c>
      <c r="L3624" s="2">
        <v>2228</v>
      </c>
    </row>
    <row r="3625" spans="1:12">
      <c r="A3625" s="2">
        <v>2007</v>
      </c>
      <c r="B3625" s="2">
        <v>1</v>
      </c>
      <c r="C3625" s="2" t="s">
        <v>182</v>
      </c>
      <c r="D3625" s="2" t="s">
        <v>183</v>
      </c>
      <c r="E3625" s="2" t="s">
        <v>121</v>
      </c>
      <c r="F3625" s="2">
        <v>8288133</v>
      </c>
      <c r="G3625" s="2">
        <v>3021</v>
      </c>
      <c r="H3625" s="2">
        <v>1362594</v>
      </c>
      <c r="I3625" s="2">
        <v>382</v>
      </c>
      <c r="J3625" s="2">
        <v>9765366</v>
      </c>
      <c r="K3625" s="2">
        <v>2408559</v>
      </c>
      <c r="L3625" s="2">
        <v>4195</v>
      </c>
    </row>
    <row r="3626" spans="1:12">
      <c r="A3626" s="2">
        <v>2007</v>
      </c>
      <c r="B3626" s="2">
        <v>1</v>
      </c>
      <c r="C3626" s="2" t="s">
        <v>182</v>
      </c>
      <c r="D3626" s="2" t="s">
        <v>183</v>
      </c>
      <c r="E3626" s="2" t="s">
        <v>289</v>
      </c>
      <c r="F3626" s="2">
        <v>2803870</v>
      </c>
      <c r="G3626" s="2">
        <v>1007</v>
      </c>
      <c r="H3626" s="2">
        <v>5766429</v>
      </c>
      <c r="I3626" s="2">
        <v>1335</v>
      </c>
      <c r="J3626" s="2">
        <v>8583905</v>
      </c>
      <c r="K3626" s="2">
        <v>2005246</v>
      </c>
      <c r="L3626" s="2">
        <v>2970</v>
      </c>
    </row>
    <row r="3627" spans="1:12">
      <c r="A3627" s="2">
        <v>2007</v>
      </c>
      <c r="B3627" s="2">
        <v>1</v>
      </c>
      <c r="C3627" s="2" t="s">
        <v>182</v>
      </c>
      <c r="D3627" s="2" t="s">
        <v>183</v>
      </c>
      <c r="E3627" s="2" t="s">
        <v>113</v>
      </c>
      <c r="F3627" s="2">
        <v>6617758</v>
      </c>
      <c r="G3627" s="2">
        <v>2138</v>
      </c>
      <c r="H3627" s="2">
        <v>922375</v>
      </c>
      <c r="I3627" s="2">
        <v>303</v>
      </c>
      <c r="J3627" s="2">
        <v>7541226</v>
      </c>
      <c r="K3627" s="2">
        <v>1944131</v>
      </c>
      <c r="L3627" s="2">
        <v>2996</v>
      </c>
    </row>
    <row r="3628" spans="1:12">
      <c r="A3628" s="2">
        <v>2007</v>
      </c>
      <c r="B3628" s="2">
        <v>1</v>
      </c>
      <c r="C3628" s="2" t="s">
        <v>182</v>
      </c>
      <c r="D3628" s="2" t="s">
        <v>184</v>
      </c>
      <c r="E3628" s="2" t="s">
        <v>123</v>
      </c>
      <c r="F3628" s="2">
        <v>0</v>
      </c>
      <c r="G3628" s="2">
        <v>0</v>
      </c>
      <c r="H3628" s="2">
        <v>106854</v>
      </c>
      <c r="I3628" s="2">
        <v>49</v>
      </c>
      <c r="J3628" s="2">
        <v>106854</v>
      </c>
      <c r="K3628" s="2">
        <v>40056</v>
      </c>
      <c r="L3628" s="2">
        <v>67</v>
      </c>
    </row>
    <row r="3629" spans="1:12">
      <c r="A3629" s="2">
        <v>2007</v>
      </c>
      <c r="B3629" s="2">
        <v>1</v>
      </c>
      <c r="C3629" s="2" t="s">
        <v>182</v>
      </c>
      <c r="D3629" s="2" t="s">
        <v>184</v>
      </c>
      <c r="E3629" s="2" t="s">
        <v>124</v>
      </c>
      <c r="F3629" s="2">
        <v>0</v>
      </c>
      <c r="G3629" s="2">
        <v>0</v>
      </c>
      <c r="H3629" s="2">
        <v>59031</v>
      </c>
      <c r="I3629" s="2">
        <v>16</v>
      </c>
      <c r="J3629" s="2">
        <v>59031</v>
      </c>
      <c r="K3629" s="2">
        <v>9219</v>
      </c>
      <c r="L3629" s="2">
        <v>16</v>
      </c>
    </row>
    <row r="3630" spans="1:12">
      <c r="A3630" s="2">
        <v>2007</v>
      </c>
      <c r="B3630" s="2">
        <v>1</v>
      </c>
      <c r="C3630" s="2" t="s">
        <v>182</v>
      </c>
      <c r="D3630" s="2" t="s">
        <v>184</v>
      </c>
      <c r="E3630" s="2" t="s">
        <v>125</v>
      </c>
      <c r="F3630" s="2">
        <v>139482</v>
      </c>
      <c r="G3630" s="2">
        <v>71</v>
      </c>
      <c r="H3630" s="2">
        <v>276892</v>
      </c>
      <c r="I3630" s="2">
        <v>141</v>
      </c>
      <c r="J3630" s="2">
        <v>416374</v>
      </c>
      <c r="K3630" s="2">
        <v>153762</v>
      </c>
      <c r="L3630" s="2">
        <v>238</v>
      </c>
    </row>
    <row r="3631" spans="1:12">
      <c r="A3631" s="2">
        <v>2007</v>
      </c>
      <c r="B3631" s="2">
        <v>1</v>
      </c>
      <c r="C3631" s="2" t="s">
        <v>190</v>
      </c>
      <c r="D3631" s="2" t="s">
        <v>191</v>
      </c>
      <c r="E3631" s="2" t="s">
        <v>126</v>
      </c>
      <c r="F3631" s="2">
        <v>0</v>
      </c>
      <c r="G3631" s="2">
        <v>0</v>
      </c>
      <c r="H3631" s="2">
        <v>105537</v>
      </c>
      <c r="I3631" s="2">
        <v>10</v>
      </c>
      <c r="J3631" s="2">
        <v>105537</v>
      </c>
      <c r="K3631" s="2">
        <v>5803</v>
      </c>
      <c r="L3631" s="2">
        <v>11</v>
      </c>
    </row>
    <row r="3632" spans="1:12">
      <c r="A3632" s="2">
        <v>2007</v>
      </c>
      <c r="B3632" s="2">
        <v>1</v>
      </c>
      <c r="C3632" s="2" t="s">
        <v>190</v>
      </c>
      <c r="D3632" s="2" t="s">
        <v>191</v>
      </c>
      <c r="E3632" s="2" t="s">
        <v>127</v>
      </c>
      <c r="F3632" s="2">
        <v>0</v>
      </c>
      <c r="G3632" s="2">
        <v>0</v>
      </c>
      <c r="H3632" s="2">
        <v>7763656</v>
      </c>
      <c r="I3632" s="2">
        <v>916</v>
      </c>
      <c r="J3632" s="2">
        <v>7763656</v>
      </c>
      <c r="K3632" s="2">
        <v>467867</v>
      </c>
      <c r="L3632" s="2">
        <v>936</v>
      </c>
    </row>
    <row r="3633" spans="1:12">
      <c r="A3633" s="2">
        <v>2007</v>
      </c>
      <c r="B3633" s="2">
        <v>1</v>
      </c>
      <c r="C3633" s="2" t="s">
        <v>190</v>
      </c>
      <c r="D3633" s="2" t="s">
        <v>186</v>
      </c>
      <c r="E3633" s="2" t="s">
        <v>126</v>
      </c>
      <c r="F3633" s="2">
        <v>20257</v>
      </c>
      <c r="G3633" s="2">
        <v>12</v>
      </c>
      <c r="H3633" s="2">
        <v>9937131</v>
      </c>
      <c r="I3633" s="2">
        <v>848</v>
      </c>
      <c r="J3633" s="2">
        <v>9957388</v>
      </c>
      <c r="K3633" s="2">
        <v>491208</v>
      </c>
      <c r="L3633" s="2">
        <v>997</v>
      </c>
    </row>
    <row r="3634" spans="1:12">
      <c r="A3634" s="2">
        <v>2007</v>
      </c>
      <c r="B3634" s="2">
        <v>1</v>
      </c>
      <c r="C3634" s="2" t="s">
        <v>190</v>
      </c>
      <c r="D3634" s="2" t="s">
        <v>186</v>
      </c>
      <c r="E3634" s="2" t="s">
        <v>128</v>
      </c>
      <c r="F3634" s="2">
        <v>0</v>
      </c>
      <c r="G3634" s="2">
        <v>0</v>
      </c>
      <c r="H3634" s="2">
        <v>104227131</v>
      </c>
      <c r="I3634" s="2">
        <v>4921</v>
      </c>
      <c r="J3634" s="2">
        <v>104227131</v>
      </c>
      <c r="K3634" s="2">
        <v>2777697</v>
      </c>
      <c r="L3634" s="2">
        <v>5210</v>
      </c>
    </row>
    <row r="3635" spans="1:12">
      <c r="A3635" s="2">
        <v>2007</v>
      </c>
      <c r="B3635" s="2">
        <v>1</v>
      </c>
      <c r="C3635" s="2" t="s">
        <v>187</v>
      </c>
      <c r="D3635" s="2" t="s">
        <v>195</v>
      </c>
      <c r="E3635" s="2" t="s">
        <v>129</v>
      </c>
      <c r="F3635" s="2">
        <v>0</v>
      </c>
      <c r="G3635" s="2">
        <v>0</v>
      </c>
      <c r="H3635" s="2">
        <v>454646</v>
      </c>
      <c r="I3635" s="2">
        <v>79</v>
      </c>
      <c r="J3635" s="2">
        <v>454646</v>
      </c>
      <c r="K3635" s="2">
        <v>54580</v>
      </c>
      <c r="L3635" s="2">
        <v>97</v>
      </c>
    </row>
    <row r="3636" spans="1:12">
      <c r="A3636" s="2">
        <v>2007</v>
      </c>
      <c r="B3636" s="2">
        <v>1</v>
      </c>
      <c r="C3636" s="2" t="s">
        <v>187</v>
      </c>
      <c r="D3636" s="2" t="s">
        <v>196</v>
      </c>
      <c r="E3636" s="2" t="s">
        <v>130</v>
      </c>
      <c r="F3636" s="2">
        <v>0</v>
      </c>
      <c r="G3636" s="2">
        <v>0</v>
      </c>
      <c r="H3636" s="2">
        <v>0</v>
      </c>
      <c r="I3636" s="2">
        <v>17</v>
      </c>
      <c r="J3636" s="2">
        <v>0</v>
      </c>
      <c r="K3636" s="2">
        <v>15121</v>
      </c>
      <c r="L3636" s="2">
        <v>32</v>
      </c>
    </row>
    <row r="3637" spans="1:12">
      <c r="A3637" s="2">
        <v>2007</v>
      </c>
      <c r="B3637" s="2">
        <v>1</v>
      </c>
      <c r="C3637" s="2" t="s">
        <v>197</v>
      </c>
      <c r="D3637" s="2" t="s">
        <v>11</v>
      </c>
      <c r="E3637" s="2" t="s">
        <v>131</v>
      </c>
      <c r="F3637" s="2">
        <v>0</v>
      </c>
      <c r="G3637" s="2">
        <v>0</v>
      </c>
      <c r="H3637" s="2">
        <v>2040936</v>
      </c>
      <c r="I3637" s="2">
        <v>351</v>
      </c>
      <c r="J3637" s="2">
        <v>2040936</v>
      </c>
      <c r="K3637" s="2">
        <v>256757</v>
      </c>
      <c r="L3637" s="2">
        <v>443</v>
      </c>
    </row>
    <row r="3638" spans="1:12">
      <c r="A3638" s="2">
        <v>2007</v>
      </c>
      <c r="B3638" s="2">
        <v>1</v>
      </c>
      <c r="C3638" s="2" t="s">
        <v>197</v>
      </c>
      <c r="D3638" s="2" t="s">
        <v>268</v>
      </c>
      <c r="E3638" s="2" t="s">
        <v>288</v>
      </c>
      <c r="F3638" s="2">
        <v>2015718</v>
      </c>
      <c r="G3638" s="2">
        <v>422</v>
      </c>
      <c r="H3638" s="2">
        <v>1712932</v>
      </c>
      <c r="I3638" s="2">
        <v>394</v>
      </c>
      <c r="J3638" s="2">
        <v>3728650</v>
      </c>
      <c r="K3638" s="2">
        <v>546247</v>
      </c>
      <c r="L3638" s="2">
        <v>975</v>
      </c>
    </row>
    <row r="3639" spans="1:12">
      <c r="A3639" s="2">
        <v>2007</v>
      </c>
      <c r="B3639" s="2">
        <v>1</v>
      </c>
      <c r="C3639" s="2" t="s">
        <v>197</v>
      </c>
      <c r="D3639" s="2" t="s">
        <v>268</v>
      </c>
      <c r="E3639" s="2" t="s">
        <v>128</v>
      </c>
      <c r="F3639" s="2">
        <v>189410</v>
      </c>
      <c r="G3639" s="2">
        <v>166</v>
      </c>
      <c r="H3639" s="2">
        <v>3543294</v>
      </c>
      <c r="I3639" s="2">
        <v>651</v>
      </c>
      <c r="J3639" s="2">
        <v>4249799</v>
      </c>
      <c r="K3639" s="2">
        <v>501151</v>
      </c>
      <c r="L3639" s="2">
        <v>947</v>
      </c>
    </row>
    <row r="3640" spans="1:12">
      <c r="A3640" s="2">
        <v>2007</v>
      </c>
      <c r="B3640" s="2">
        <v>1</v>
      </c>
      <c r="C3640" s="2" t="s">
        <v>197</v>
      </c>
      <c r="D3640" s="2" t="s">
        <v>109</v>
      </c>
      <c r="E3640" s="2" t="s">
        <v>132</v>
      </c>
      <c r="F3640" s="2">
        <v>1201478</v>
      </c>
      <c r="G3640" s="2">
        <v>270</v>
      </c>
      <c r="H3640" s="2">
        <v>4310396</v>
      </c>
      <c r="I3640" s="2">
        <v>901</v>
      </c>
      <c r="J3640" s="2">
        <v>5511874</v>
      </c>
      <c r="K3640" s="2">
        <v>670479</v>
      </c>
      <c r="L3640" s="2">
        <v>1344</v>
      </c>
    </row>
    <row r="3641" spans="1:12">
      <c r="A3641" s="2">
        <v>2007</v>
      </c>
      <c r="B3641" s="2">
        <v>1</v>
      </c>
      <c r="C3641" s="2" t="s">
        <v>197</v>
      </c>
      <c r="D3641" s="2" t="s">
        <v>110</v>
      </c>
      <c r="E3641" s="2" t="s">
        <v>288</v>
      </c>
      <c r="F3641" s="2">
        <v>3963652</v>
      </c>
      <c r="G3641" s="2">
        <v>989</v>
      </c>
      <c r="H3641" s="2">
        <v>107785</v>
      </c>
      <c r="I3641" s="2">
        <v>24</v>
      </c>
      <c r="J3641" s="2">
        <v>4071437</v>
      </c>
      <c r="K3641" s="2">
        <v>639325</v>
      </c>
      <c r="L3641" s="2">
        <v>1227</v>
      </c>
    </row>
    <row r="3642" spans="1:12">
      <c r="A3642" s="2">
        <v>2007</v>
      </c>
      <c r="B3642" s="2">
        <v>1</v>
      </c>
      <c r="C3642" s="2" t="s">
        <v>197</v>
      </c>
      <c r="D3642" s="2" t="s">
        <v>110</v>
      </c>
      <c r="E3642" s="2" t="s">
        <v>133</v>
      </c>
      <c r="F3642" s="2">
        <v>6111219</v>
      </c>
      <c r="G3642" s="2">
        <v>1517</v>
      </c>
      <c r="H3642" s="2">
        <v>0</v>
      </c>
      <c r="I3642" s="2">
        <v>0</v>
      </c>
      <c r="J3642" s="2">
        <v>6111219</v>
      </c>
      <c r="K3642" s="2">
        <v>1125043</v>
      </c>
      <c r="L3642" s="2">
        <v>2007</v>
      </c>
    </row>
    <row r="3643" spans="1:12">
      <c r="A3643" s="2">
        <v>2007</v>
      </c>
      <c r="B3643" s="2">
        <v>1</v>
      </c>
      <c r="C3643" s="2" t="s">
        <v>197</v>
      </c>
      <c r="D3643" s="2" t="s">
        <v>111</v>
      </c>
      <c r="E3643" s="2" t="s">
        <v>128</v>
      </c>
      <c r="F3643" s="2">
        <v>0</v>
      </c>
      <c r="G3643" s="2">
        <v>0</v>
      </c>
      <c r="H3643" s="2">
        <v>48</v>
      </c>
      <c r="I3643" s="2">
        <v>1</v>
      </c>
      <c r="J3643" s="2">
        <v>48</v>
      </c>
      <c r="K3643" s="2">
        <v>743</v>
      </c>
      <c r="L3643" s="2">
        <v>2</v>
      </c>
    </row>
    <row r="3644" spans="1:12">
      <c r="A3644" s="2">
        <v>2007</v>
      </c>
      <c r="B3644" s="2">
        <v>2</v>
      </c>
      <c r="C3644" s="2" t="s">
        <v>277</v>
      </c>
      <c r="D3644" s="2" t="s">
        <v>278</v>
      </c>
      <c r="E3644" s="2" t="s">
        <v>113</v>
      </c>
      <c r="F3644" s="2">
        <v>11489464</v>
      </c>
      <c r="G3644" s="2">
        <v>6356</v>
      </c>
      <c r="H3644" s="2">
        <v>10058151</v>
      </c>
      <c r="I3644" s="2">
        <v>3980</v>
      </c>
      <c r="J3644" s="2">
        <v>22475281</v>
      </c>
      <c r="K3644" s="2">
        <v>8080225</v>
      </c>
      <c r="L3644" s="2">
        <v>13191</v>
      </c>
    </row>
    <row r="3645" spans="1:12">
      <c r="A3645" s="2">
        <v>2007</v>
      </c>
      <c r="B3645" s="2">
        <v>2</v>
      </c>
      <c r="C3645" s="2" t="s">
        <v>277</v>
      </c>
      <c r="D3645" s="2" t="s">
        <v>278</v>
      </c>
      <c r="E3645" s="2" t="s">
        <v>114</v>
      </c>
      <c r="F3645" s="2">
        <v>251315</v>
      </c>
      <c r="G3645" s="2">
        <v>191</v>
      </c>
      <c r="H3645" s="2">
        <v>282247</v>
      </c>
      <c r="I3645" s="2">
        <v>253</v>
      </c>
      <c r="J3645" s="2">
        <v>685568</v>
      </c>
      <c r="K3645" s="2">
        <v>325626</v>
      </c>
      <c r="L3645" s="2">
        <v>571</v>
      </c>
    </row>
    <row r="3646" spans="1:12">
      <c r="A3646" s="2">
        <v>2007</v>
      </c>
      <c r="B3646" s="2">
        <v>2</v>
      </c>
      <c r="C3646" s="2" t="s">
        <v>277</v>
      </c>
      <c r="D3646" s="2" t="s">
        <v>278</v>
      </c>
      <c r="E3646" s="2" t="s">
        <v>115</v>
      </c>
      <c r="F3646" s="2">
        <v>4600805</v>
      </c>
      <c r="G3646" s="2">
        <v>2704</v>
      </c>
      <c r="H3646" s="2">
        <v>2300828</v>
      </c>
      <c r="I3646" s="2">
        <v>1123</v>
      </c>
      <c r="J3646" s="2">
        <v>7193621</v>
      </c>
      <c r="K3646" s="2">
        <v>2744521</v>
      </c>
      <c r="L3646" s="2">
        <v>4938</v>
      </c>
    </row>
    <row r="3647" spans="1:12">
      <c r="A3647" s="2">
        <v>2007</v>
      </c>
      <c r="B3647" s="2">
        <v>2</v>
      </c>
      <c r="C3647" s="2" t="s">
        <v>277</v>
      </c>
      <c r="D3647" s="2" t="s">
        <v>278</v>
      </c>
      <c r="E3647" s="2" t="s">
        <v>325</v>
      </c>
      <c r="F3647" s="2">
        <v>12345399</v>
      </c>
      <c r="G3647" s="2">
        <v>7599</v>
      </c>
      <c r="H3647" s="2">
        <v>15307363</v>
      </c>
      <c r="I3647" s="2">
        <v>4626</v>
      </c>
      <c r="J3647" s="2">
        <v>27913055</v>
      </c>
      <c r="K3647" s="2">
        <v>9338174</v>
      </c>
      <c r="L3647" s="2">
        <v>15583</v>
      </c>
    </row>
    <row r="3648" spans="1:12">
      <c r="A3648" s="2">
        <v>2007</v>
      </c>
      <c r="B3648" s="2">
        <v>2</v>
      </c>
      <c r="C3648" s="2" t="s">
        <v>277</v>
      </c>
      <c r="D3648" s="2" t="s">
        <v>279</v>
      </c>
      <c r="E3648" s="2" t="s">
        <v>116</v>
      </c>
      <c r="F3648" s="2">
        <v>161228</v>
      </c>
      <c r="G3648" s="2">
        <v>72</v>
      </c>
      <c r="H3648" s="2">
        <v>381235</v>
      </c>
      <c r="I3648" s="2">
        <v>223</v>
      </c>
      <c r="J3648" s="2">
        <v>542463</v>
      </c>
      <c r="K3648" s="2">
        <v>203464</v>
      </c>
      <c r="L3648" s="2">
        <v>381</v>
      </c>
    </row>
    <row r="3649" spans="1:12">
      <c r="A3649" s="2">
        <v>2007</v>
      </c>
      <c r="B3649" s="2">
        <v>2</v>
      </c>
      <c r="C3649" s="2" t="s">
        <v>277</v>
      </c>
      <c r="D3649" s="2" t="s">
        <v>279</v>
      </c>
      <c r="E3649" s="2" t="s">
        <v>117</v>
      </c>
      <c r="F3649" s="2">
        <v>3409929</v>
      </c>
      <c r="G3649" s="2">
        <v>1143</v>
      </c>
      <c r="H3649" s="2">
        <v>1583564</v>
      </c>
      <c r="I3649" s="2">
        <v>757</v>
      </c>
      <c r="J3649" s="2">
        <v>5123695</v>
      </c>
      <c r="K3649" s="2">
        <v>1503060</v>
      </c>
      <c r="L3649" s="2">
        <v>2590</v>
      </c>
    </row>
    <row r="3650" spans="1:12">
      <c r="A3650" s="2">
        <v>2007</v>
      </c>
      <c r="B3650" s="2">
        <v>2</v>
      </c>
      <c r="C3650" s="2" t="s">
        <v>277</v>
      </c>
      <c r="D3650" s="2" t="s">
        <v>279</v>
      </c>
      <c r="E3650" s="2" t="s">
        <v>112</v>
      </c>
      <c r="F3650" s="2">
        <v>12104167</v>
      </c>
      <c r="G3650" s="2">
        <v>3689</v>
      </c>
      <c r="H3650" s="2">
        <v>2532092</v>
      </c>
      <c r="I3650" s="2">
        <v>1322</v>
      </c>
      <c r="J3650" s="2">
        <v>14768980</v>
      </c>
      <c r="K3650" s="2">
        <v>3792097</v>
      </c>
      <c r="L3650" s="2">
        <v>6312</v>
      </c>
    </row>
    <row r="3651" spans="1:12">
      <c r="A3651" s="2">
        <v>2007</v>
      </c>
      <c r="B3651" s="2">
        <v>2</v>
      </c>
      <c r="C3651" s="2" t="s">
        <v>277</v>
      </c>
      <c r="D3651" s="2" t="s">
        <v>279</v>
      </c>
      <c r="E3651" s="2" t="s">
        <v>325</v>
      </c>
      <c r="F3651" s="2">
        <v>10399378</v>
      </c>
      <c r="G3651" s="2">
        <v>3656</v>
      </c>
      <c r="H3651" s="2">
        <v>1543704</v>
      </c>
      <c r="I3651" s="2">
        <v>494</v>
      </c>
      <c r="J3651" s="2">
        <v>12042522</v>
      </c>
      <c r="K3651" s="2">
        <v>2966637</v>
      </c>
      <c r="L3651" s="2">
        <v>5032</v>
      </c>
    </row>
    <row r="3652" spans="1:12">
      <c r="A3652" s="2">
        <v>2007</v>
      </c>
      <c r="B3652" s="2">
        <v>2</v>
      </c>
      <c r="C3652" s="2" t="s">
        <v>277</v>
      </c>
      <c r="D3652" s="2" t="s">
        <v>280</v>
      </c>
      <c r="E3652" s="2" t="s">
        <v>112</v>
      </c>
      <c r="F3652" s="2">
        <v>54303</v>
      </c>
      <c r="G3652" s="2">
        <v>85</v>
      </c>
      <c r="H3652" s="2">
        <v>344032</v>
      </c>
      <c r="I3652" s="2">
        <v>370</v>
      </c>
      <c r="J3652" s="2">
        <v>399836</v>
      </c>
      <c r="K3652" s="2">
        <v>554568</v>
      </c>
      <c r="L3652" s="2">
        <v>1090</v>
      </c>
    </row>
    <row r="3653" spans="1:12">
      <c r="A3653" s="2">
        <v>2007</v>
      </c>
      <c r="B3653" s="2">
        <v>2</v>
      </c>
      <c r="C3653" s="2" t="s">
        <v>277</v>
      </c>
      <c r="D3653" s="2" t="s">
        <v>281</v>
      </c>
      <c r="E3653" s="2" t="s">
        <v>287</v>
      </c>
      <c r="F3653" s="2">
        <v>2577797</v>
      </c>
      <c r="G3653" s="2">
        <v>2071</v>
      </c>
      <c r="H3653" s="2">
        <v>1963617</v>
      </c>
      <c r="I3653" s="2">
        <v>1047</v>
      </c>
      <c r="J3653" s="2">
        <v>4597528</v>
      </c>
      <c r="K3653" s="2">
        <v>2310859</v>
      </c>
      <c r="L3653" s="2">
        <v>3884</v>
      </c>
    </row>
    <row r="3654" spans="1:12">
      <c r="A3654" s="2">
        <v>2007</v>
      </c>
      <c r="B3654" s="2">
        <v>2</v>
      </c>
      <c r="C3654" s="2" t="s">
        <v>277</v>
      </c>
      <c r="D3654" s="2" t="s">
        <v>281</v>
      </c>
      <c r="E3654" s="2" t="s">
        <v>114</v>
      </c>
      <c r="F3654" s="2">
        <v>0</v>
      </c>
      <c r="G3654" s="2">
        <v>0</v>
      </c>
      <c r="H3654" s="2">
        <v>0</v>
      </c>
      <c r="I3654" s="2">
        <v>1</v>
      </c>
      <c r="J3654" s="2">
        <v>0</v>
      </c>
      <c r="K3654" s="2">
        <v>1743</v>
      </c>
      <c r="L3654" s="2">
        <v>3</v>
      </c>
    </row>
    <row r="3655" spans="1:12">
      <c r="A3655" s="2">
        <v>2007</v>
      </c>
      <c r="B3655" s="2">
        <v>2</v>
      </c>
      <c r="C3655" s="2" t="s">
        <v>328</v>
      </c>
      <c r="D3655" s="2" t="s">
        <v>173</v>
      </c>
      <c r="E3655" s="2" t="s">
        <v>119</v>
      </c>
      <c r="F3655" s="2">
        <v>18283</v>
      </c>
      <c r="G3655" s="2">
        <v>67</v>
      </c>
      <c r="H3655" s="2">
        <v>849</v>
      </c>
      <c r="I3655" s="2">
        <v>2</v>
      </c>
      <c r="J3655" s="2">
        <v>19132</v>
      </c>
      <c r="K3655" s="2">
        <v>55444</v>
      </c>
      <c r="L3655" s="2">
        <v>88</v>
      </c>
    </row>
    <row r="3656" spans="1:12">
      <c r="A3656" s="2">
        <v>2007</v>
      </c>
      <c r="B3656" s="2">
        <v>2</v>
      </c>
      <c r="C3656" s="2" t="s">
        <v>328</v>
      </c>
      <c r="D3656" s="2" t="s">
        <v>173</v>
      </c>
      <c r="E3656" s="2" t="s">
        <v>137</v>
      </c>
      <c r="F3656" s="2">
        <v>0</v>
      </c>
      <c r="G3656" s="2">
        <v>0</v>
      </c>
      <c r="H3656" s="2">
        <v>912677</v>
      </c>
      <c r="I3656" s="2">
        <v>173</v>
      </c>
      <c r="J3656" s="2">
        <v>912677</v>
      </c>
      <c r="K3656" s="2">
        <v>92157</v>
      </c>
      <c r="L3656" s="2">
        <v>181</v>
      </c>
    </row>
    <row r="3657" spans="1:12">
      <c r="A3657" s="2">
        <v>2007</v>
      </c>
      <c r="B3657" s="2">
        <v>2</v>
      </c>
      <c r="C3657" s="2" t="s">
        <v>328</v>
      </c>
      <c r="D3657" s="2" t="s">
        <v>181</v>
      </c>
      <c r="E3657" s="2" t="s">
        <v>120</v>
      </c>
      <c r="F3657" s="2">
        <v>0</v>
      </c>
      <c r="G3657" s="2">
        <v>0</v>
      </c>
      <c r="H3657" s="2">
        <v>450551</v>
      </c>
      <c r="I3657" s="2">
        <v>230</v>
      </c>
      <c r="J3657" s="2">
        <v>450551</v>
      </c>
      <c r="K3657" s="2">
        <v>128111</v>
      </c>
      <c r="L3657" s="2">
        <v>239</v>
      </c>
    </row>
    <row r="3658" spans="1:12">
      <c r="A3658" s="2">
        <v>2007</v>
      </c>
      <c r="B3658" s="2">
        <v>2</v>
      </c>
      <c r="C3658" s="2" t="s">
        <v>328</v>
      </c>
      <c r="D3658" s="2" t="s">
        <v>181</v>
      </c>
      <c r="E3658" s="2" t="s">
        <v>286</v>
      </c>
      <c r="F3658" s="2">
        <v>0</v>
      </c>
      <c r="G3658" s="2">
        <v>0</v>
      </c>
      <c r="H3658" s="2">
        <v>10202439</v>
      </c>
      <c r="I3658" s="2">
        <v>2164</v>
      </c>
      <c r="J3658" s="2">
        <v>10202439</v>
      </c>
      <c r="K3658" s="2">
        <v>1185457</v>
      </c>
      <c r="L3658" s="2">
        <v>2276</v>
      </c>
    </row>
    <row r="3659" spans="1:12">
      <c r="A3659" s="2">
        <v>2007</v>
      </c>
      <c r="B3659" s="2">
        <v>2</v>
      </c>
      <c r="C3659" s="2" t="s">
        <v>182</v>
      </c>
      <c r="D3659" s="2" t="s">
        <v>183</v>
      </c>
      <c r="E3659" s="2" t="s">
        <v>121</v>
      </c>
      <c r="F3659" s="2">
        <v>7377916</v>
      </c>
      <c r="G3659" s="2">
        <v>2952</v>
      </c>
      <c r="H3659" s="2">
        <v>1409601</v>
      </c>
      <c r="I3659" s="2">
        <v>380</v>
      </c>
      <c r="J3659" s="2">
        <v>8865086</v>
      </c>
      <c r="K3659" s="2">
        <v>2320053</v>
      </c>
      <c r="L3659" s="2">
        <v>4179</v>
      </c>
    </row>
    <row r="3660" spans="1:12">
      <c r="A3660" s="2">
        <v>2007</v>
      </c>
      <c r="B3660" s="2">
        <v>2</v>
      </c>
      <c r="C3660" s="2" t="s">
        <v>182</v>
      </c>
      <c r="D3660" s="2" t="s">
        <v>183</v>
      </c>
      <c r="E3660" s="2" t="s">
        <v>289</v>
      </c>
      <c r="F3660" s="2">
        <v>2476860</v>
      </c>
      <c r="G3660" s="2">
        <v>1038</v>
      </c>
      <c r="H3660" s="2">
        <v>6006028</v>
      </c>
      <c r="I3660" s="2">
        <v>1339</v>
      </c>
      <c r="J3660" s="2">
        <v>8491223</v>
      </c>
      <c r="K3660" s="2">
        <v>1935591</v>
      </c>
      <c r="L3660" s="2">
        <v>3032</v>
      </c>
    </row>
    <row r="3661" spans="1:12">
      <c r="A3661" s="2">
        <v>2007</v>
      </c>
      <c r="B3661" s="2">
        <v>2</v>
      </c>
      <c r="C3661" s="2" t="s">
        <v>182</v>
      </c>
      <c r="D3661" s="2" t="s">
        <v>183</v>
      </c>
      <c r="E3661" s="2" t="s">
        <v>113</v>
      </c>
      <c r="F3661" s="2">
        <v>5823609</v>
      </c>
      <c r="G3661" s="2">
        <v>2075</v>
      </c>
      <c r="H3661" s="2">
        <v>833628</v>
      </c>
      <c r="I3661" s="2">
        <v>343</v>
      </c>
      <c r="J3661" s="2">
        <v>6673189</v>
      </c>
      <c r="K3661" s="2">
        <v>1778807</v>
      </c>
      <c r="L3661" s="2">
        <v>2992</v>
      </c>
    </row>
    <row r="3662" spans="1:12">
      <c r="A3662" s="2">
        <v>2007</v>
      </c>
      <c r="B3662" s="2">
        <v>2</v>
      </c>
      <c r="C3662" s="2" t="s">
        <v>182</v>
      </c>
      <c r="D3662" s="2" t="s">
        <v>184</v>
      </c>
      <c r="E3662" s="2" t="s">
        <v>123</v>
      </c>
      <c r="F3662" s="2">
        <v>0</v>
      </c>
      <c r="G3662" s="2">
        <v>0</v>
      </c>
      <c r="H3662" s="2">
        <v>114954</v>
      </c>
      <c r="I3662" s="2">
        <v>53</v>
      </c>
      <c r="J3662" s="2">
        <v>114954</v>
      </c>
      <c r="K3662" s="2">
        <v>34682</v>
      </c>
      <c r="L3662" s="2">
        <v>71</v>
      </c>
    </row>
    <row r="3663" spans="1:12">
      <c r="A3663" s="2">
        <v>2007</v>
      </c>
      <c r="B3663" s="2">
        <v>2</v>
      </c>
      <c r="C3663" s="2" t="s">
        <v>182</v>
      </c>
      <c r="D3663" s="2" t="s">
        <v>184</v>
      </c>
      <c r="E3663" s="2" t="s">
        <v>124</v>
      </c>
      <c r="F3663" s="2">
        <v>0</v>
      </c>
      <c r="G3663" s="2">
        <v>0</v>
      </c>
      <c r="H3663" s="2">
        <v>57946</v>
      </c>
      <c r="I3663" s="2">
        <v>14</v>
      </c>
      <c r="J3663" s="2">
        <v>57946</v>
      </c>
      <c r="K3663" s="2">
        <v>8423</v>
      </c>
      <c r="L3663" s="2">
        <v>14</v>
      </c>
    </row>
    <row r="3664" spans="1:12">
      <c r="A3664" s="2">
        <v>2007</v>
      </c>
      <c r="B3664" s="2">
        <v>2</v>
      </c>
      <c r="C3664" s="2" t="s">
        <v>182</v>
      </c>
      <c r="D3664" s="2" t="s">
        <v>184</v>
      </c>
      <c r="E3664" s="2" t="s">
        <v>125</v>
      </c>
      <c r="F3664" s="2">
        <v>133269</v>
      </c>
      <c r="G3664" s="2">
        <v>66</v>
      </c>
      <c r="H3664" s="2">
        <v>289968</v>
      </c>
      <c r="I3664" s="2">
        <v>138</v>
      </c>
      <c r="J3664" s="2">
        <v>423237</v>
      </c>
      <c r="K3664" s="2">
        <v>156489</v>
      </c>
      <c r="L3664" s="2">
        <v>229</v>
      </c>
    </row>
    <row r="3665" spans="1:12">
      <c r="A3665" s="2">
        <v>2007</v>
      </c>
      <c r="B3665" s="2">
        <v>2</v>
      </c>
      <c r="C3665" s="2" t="s">
        <v>190</v>
      </c>
      <c r="D3665" s="2" t="s">
        <v>191</v>
      </c>
      <c r="E3665" s="2" t="s">
        <v>126</v>
      </c>
      <c r="F3665" s="2">
        <v>0</v>
      </c>
      <c r="G3665" s="2">
        <v>0</v>
      </c>
      <c r="H3665" s="2">
        <v>49247</v>
      </c>
      <c r="I3665" s="2">
        <v>10</v>
      </c>
      <c r="J3665" s="2">
        <v>49247</v>
      </c>
      <c r="K3665" s="2">
        <v>5344</v>
      </c>
      <c r="L3665" s="2">
        <v>11</v>
      </c>
    </row>
    <row r="3666" spans="1:12">
      <c r="A3666" s="2">
        <v>2007</v>
      </c>
      <c r="B3666" s="2">
        <v>2</v>
      </c>
      <c r="C3666" s="2" t="s">
        <v>190</v>
      </c>
      <c r="D3666" s="2" t="s">
        <v>191</v>
      </c>
      <c r="E3666" s="2" t="s">
        <v>127</v>
      </c>
      <c r="F3666" s="2">
        <v>0</v>
      </c>
      <c r="G3666" s="2">
        <v>0</v>
      </c>
      <c r="H3666" s="2">
        <v>6769776</v>
      </c>
      <c r="I3666" s="2">
        <v>980</v>
      </c>
      <c r="J3666" s="2">
        <v>6769776</v>
      </c>
      <c r="K3666" s="2">
        <v>478335</v>
      </c>
      <c r="L3666" s="2">
        <v>996</v>
      </c>
    </row>
    <row r="3667" spans="1:12">
      <c r="A3667" s="2">
        <v>2007</v>
      </c>
      <c r="B3667" s="2">
        <v>2</v>
      </c>
      <c r="C3667" s="2" t="s">
        <v>190</v>
      </c>
      <c r="D3667" s="2" t="s">
        <v>186</v>
      </c>
      <c r="E3667" s="2" t="s">
        <v>126</v>
      </c>
      <c r="F3667" s="2">
        <v>0</v>
      </c>
      <c r="G3667" s="2">
        <v>0</v>
      </c>
      <c r="H3667" s="2">
        <v>9887740</v>
      </c>
      <c r="I3667" s="2">
        <v>834</v>
      </c>
      <c r="J3667" s="2">
        <v>9887740</v>
      </c>
      <c r="K3667" s="2">
        <v>471396</v>
      </c>
      <c r="L3667" s="2">
        <v>980</v>
      </c>
    </row>
    <row r="3668" spans="1:12">
      <c r="A3668" s="2">
        <v>2007</v>
      </c>
      <c r="B3668" s="2">
        <v>2</v>
      </c>
      <c r="C3668" s="2" t="s">
        <v>190</v>
      </c>
      <c r="D3668" s="2" t="s">
        <v>186</v>
      </c>
      <c r="E3668" s="2" t="s">
        <v>128</v>
      </c>
      <c r="F3668" s="2">
        <v>0</v>
      </c>
      <c r="G3668" s="2">
        <v>0</v>
      </c>
      <c r="H3668" s="2">
        <v>106237418</v>
      </c>
      <c r="I3668" s="2">
        <v>5134</v>
      </c>
      <c r="J3668" s="2">
        <v>106237418</v>
      </c>
      <c r="K3668" s="2">
        <v>2919166</v>
      </c>
      <c r="L3668" s="2">
        <v>5433</v>
      </c>
    </row>
    <row r="3669" spans="1:12">
      <c r="A3669" s="2">
        <v>2007</v>
      </c>
      <c r="B3669" s="2">
        <v>2</v>
      </c>
      <c r="C3669" s="2" t="s">
        <v>187</v>
      </c>
      <c r="D3669" s="2" t="s">
        <v>195</v>
      </c>
      <c r="E3669" s="2" t="s">
        <v>129</v>
      </c>
      <c r="F3669" s="2">
        <v>0</v>
      </c>
      <c r="G3669" s="2">
        <v>0</v>
      </c>
      <c r="H3669" s="2">
        <v>341608</v>
      </c>
      <c r="I3669" s="2">
        <v>81</v>
      </c>
      <c r="J3669" s="2">
        <v>341608</v>
      </c>
      <c r="K3669" s="2">
        <v>61295</v>
      </c>
      <c r="L3669" s="2">
        <v>100</v>
      </c>
    </row>
    <row r="3670" spans="1:12">
      <c r="A3670" s="2">
        <v>2007</v>
      </c>
      <c r="B3670" s="2">
        <v>2</v>
      </c>
      <c r="C3670" s="2" t="s">
        <v>187</v>
      </c>
      <c r="D3670" s="2" t="s">
        <v>196</v>
      </c>
      <c r="E3670" s="2" t="s">
        <v>130</v>
      </c>
      <c r="F3670" s="2">
        <v>0</v>
      </c>
      <c r="G3670" s="2">
        <v>0</v>
      </c>
      <c r="H3670" s="2">
        <v>0</v>
      </c>
      <c r="I3670" s="2">
        <v>42</v>
      </c>
      <c r="J3670" s="2">
        <v>0</v>
      </c>
      <c r="K3670" s="2">
        <v>40320</v>
      </c>
      <c r="L3670" s="2">
        <v>56</v>
      </c>
    </row>
    <row r="3671" spans="1:12">
      <c r="A3671" s="2">
        <v>2007</v>
      </c>
      <c r="B3671" s="2">
        <v>2</v>
      </c>
      <c r="C3671" s="2" t="s">
        <v>197</v>
      </c>
      <c r="D3671" s="2" t="s">
        <v>11</v>
      </c>
      <c r="E3671" s="2" t="s">
        <v>131</v>
      </c>
      <c r="F3671" s="2">
        <v>0</v>
      </c>
      <c r="G3671" s="2">
        <v>0</v>
      </c>
      <c r="H3671" s="2">
        <v>2019835</v>
      </c>
      <c r="I3671" s="2">
        <v>348</v>
      </c>
      <c r="J3671" s="2">
        <v>2019835</v>
      </c>
      <c r="K3671" s="2">
        <v>251142</v>
      </c>
      <c r="L3671" s="2">
        <v>440</v>
      </c>
    </row>
    <row r="3672" spans="1:12">
      <c r="A3672" s="2">
        <v>2007</v>
      </c>
      <c r="B3672" s="2">
        <v>2</v>
      </c>
      <c r="C3672" s="2" t="s">
        <v>197</v>
      </c>
      <c r="D3672" s="2" t="s">
        <v>268</v>
      </c>
      <c r="E3672" s="2" t="s">
        <v>288</v>
      </c>
      <c r="F3672" s="2">
        <v>2589038</v>
      </c>
      <c r="G3672" s="2">
        <v>437</v>
      </c>
      <c r="H3672" s="2">
        <v>2270935</v>
      </c>
      <c r="I3672" s="2">
        <v>416</v>
      </c>
      <c r="J3672" s="2">
        <v>4859973</v>
      </c>
      <c r="K3672" s="2">
        <v>597973</v>
      </c>
      <c r="L3672" s="2">
        <v>1013</v>
      </c>
    </row>
    <row r="3673" spans="1:12">
      <c r="A3673" s="2">
        <v>2007</v>
      </c>
      <c r="B3673" s="2">
        <v>2</v>
      </c>
      <c r="C3673" s="2" t="s">
        <v>197</v>
      </c>
      <c r="D3673" s="2" t="s">
        <v>268</v>
      </c>
      <c r="E3673" s="2" t="s">
        <v>128</v>
      </c>
      <c r="F3673" s="2">
        <v>940346</v>
      </c>
      <c r="G3673" s="2">
        <v>155</v>
      </c>
      <c r="H3673" s="2">
        <v>3216583</v>
      </c>
      <c r="I3673" s="2">
        <v>664</v>
      </c>
      <c r="J3673" s="2">
        <v>4604525</v>
      </c>
      <c r="K3673" s="2">
        <v>513387</v>
      </c>
      <c r="L3673" s="2">
        <v>966</v>
      </c>
    </row>
    <row r="3674" spans="1:12">
      <c r="A3674" s="2">
        <v>2007</v>
      </c>
      <c r="B3674" s="2">
        <v>2</v>
      </c>
      <c r="C3674" s="2" t="s">
        <v>197</v>
      </c>
      <c r="D3674" s="2" t="s">
        <v>109</v>
      </c>
      <c r="E3674" s="2" t="s">
        <v>132</v>
      </c>
      <c r="F3674" s="2">
        <v>2573765</v>
      </c>
      <c r="G3674" s="2">
        <v>270</v>
      </c>
      <c r="H3674" s="2">
        <v>4870129</v>
      </c>
      <c r="I3674" s="2">
        <v>945</v>
      </c>
      <c r="J3674" s="2">
        <v>7443894</v>
      </c>
      <c r="K3674" s="2">
        <v>728724</v>
      </c>
      <c r="L3674" s="2">
        <v>1376</v>
      </c>
    </row>
    <row r="3675" spans="1:12">
      <c r="A3675" s="2">
        <v>2007</v>
      </c>
      <c r="B3675" s="2">
        <v>2</v>
      </c>
      <c r="C3675" s="2" t="s">
        <v>197</v>
      </c>
      <c r="D3675" s="2" t="s">
        <v>110</v>
      </c>
      <c r="E3675" s="2" t="s">
        <v>288</v>
      </c>
      <c r="F3675" s="2">
        <v>5085891</v>
      </c>
      <c r="G3675" s="2">
        <v>998</v>
      </c>
      <c r="H3675" s="2">
        <v>108663</v>
      </c>
      <c r="I3675" s="2">
        <v>23</v>
      </c>
      <c r="J3675" s="2">
        <v>5194554</v>
      </c>
      <c r="K3675" s="2">
        <v>674655</v>
      </c>
      <c r="L3675" s="2">
        <v>1266</v>
      </c>
    </row>
    <row r="3676" spans="1:12">
      <c r="A3676" s="2">
        <v>2007</v>
      </c>
      <c r="B3676" s="2">
        <v>2</v>
      </c>
      <c r="C3676" s="2" t="s">
        <v>197</v>
      </c>
      <c r="D3676" s="2" t="s">
        <v>110</v>
      </c>
      <c r="E3676" s="2" t="s">
        <v>133</v>
      </c>
      <c r="F3676" s="2">
        <v>6346756</v>
      </c>
      <c r="G3676" s="2">
        <v>1543</v>
      </c>
      <c r="H3676" s="2">
        <v>0</v>
      </c>
      <c r="I3676" s="2">
        <v>0</v>
      </c>
      <c r="J3676" s="2">
        <v>6346756</v>
      </c>
      <c r="K3676" s="2">
        <v>1110722</v>
      </c>
      <c r="L3676" s="2">
        <v>2061</v>
      </c>
    </row>
    <row r="3677" spans="1:12">
      <c r="A3677" s="2">
        <v>2007</v>
      </c>
      <c r="B3677" s="2">
        <v>3</v>
      </c>
      <c r="C3677" s="2" t="s">
        <v>277</v>
      </c>
      <c r="D3677" s="2" t="s">
        <v>278</v>
      </c>
      <c r="E3677" s="2" t="s">
        <v>113</v>
      </c>
      <c r="F3677" s="2">
        <v>10795031</v>
      </c>
      <c r="G3677" s="2">
        <v>6376</v>
      </c>
      <c r="H3677" s="2">
        <v>9625065</v>
      </c>
      <c r="I3677" s="2">
        <v>3821</v>
      </c>
      <c r="J3677" s="2">
        <v>21338992</v>
      </c>
      <c r="K3677" s="2">
        <v>7821155</v>
      </c>
      <c r="L3677" s="2">
        <v>13066</v>
      </c>
    </row>
    <row r="3678" spans="1:12">
      <c r="A3678" s="2">
        <v>2007</v>
      </c>
      <c r="B3678" s="2">
        <v>3</v>
      </c>
      <c r="C3678" s="2" t="s">
        <v>277</v>
      </c>
      <c r="D3678" s="2" t="s">
        <v>278</v>
      </c>
      <c r="E3678" s="2" t="s">
        <v>114</v>
      </c>
      <c r="F3678" s="2">
        <v>182557</v>
      </c>
      <c r="G3678" s="2">
        <v>139</v>
      </c>
      <c r="H3678" s="2">
        <v>315266</v>
      </c>
      <c r="I3678" s="2">
        <v>259</v>
      </c>
      <c r="J3678" s="2">
        <v>697128</v>
      </c>
      <c r="K3678" s="2">
        <v>307932</v>
      </c>
      <c r="L3678" s="2">
        <v>518</v>
      </c>
    </row>
    <row r="3679" spans="1:12">
      <c r="A3679" s="2">
        <v>2007</v>
      </c>
      <c r="B3679" s="2">
        <v>3</v>
      </c>
      <c r="C3679" s="2" t="s">
        <v>277</v>
      </c>
      <c r="D3679" s="2" t="s">
        <v>278</v>
      </c>
      <c r="E3679" s="2" t="s">
        <v>115</v>
      </c>
      <c r="F3679" s="2">
        <v>3307608</v>
      </c>
      <c r="G3679" s="2">
        <v>2535</v>
      </c>
      <c r="H3679" s="2">
        <v>2232872</v>
      </c>
      <c r="I3679" s="2">
        <v>1015</v>
      </c>
      <c r="J3679" s="2">
        <v>5844620</v>
      </c>
      <c r="K3679" s="2">
        <v>2464702</v>
      </c>
      <c r="L3679" s="2">
        <v>4596</v>
      </c>
    </row>
    <row r="3680" spans="1:12">
      <c r="A3680" s="2">
        <v>2007</v>
      </c>
      <c r="B3680" s="2">
        <v>3</v>
      </c>
      <c r="C3680" s="2" t="s">
        <v>277</v>
      </c>
      <c r="D3680" s="2" t="s">
        <v>278</v>
      </c>
      <c r="E3680" s="2" t="s">
        <v>325</v>
      </c>
      <c r="F3680" s="2">
        <v>11354661</v>
      </c>
      <c r="G3680" s="2">
        <v>7392</v>
      </c>
      <c r="H3680" s="2">
        <v>15565204</v>
      </c>
      <c r="I3680" s="2">
        <v>4673</v>
      </c>
      <c r="J3680" s="2">
        <v>27401530</v>
      </c>
      <c r="K3680" s="2">
        <v>9111220</v>
      </c>
      <c r="L3680" s="2">
        <v>15493</v>
      </c>
    </row>
    <row r="3681" spans="1:12">
      <c r="A3681" s="2">
        <v>2007</v>
      </c>
      <c r="B3681" s="2">
        <v>3</v>
      </c>
      <c r="C3681" s="2" t="s">
        <v>277</v>
      </c>
      <c r="D3681" s="2" t="s">
        <v>279</v>
      </c>
      <c r="E3681" s="2" t="s">
        <v>116</v>
      </c>
      <c r="F3681" s="2">
        <v>157084</v>
      </c>
      <c r="G3681" s="2">
        <v>80</v>
      </c>
      <c r="H3681" s="2">
        <v>364978</v>
      </c>
      <c r="I3681" s="2">
        <v>218</v>
      </c>
      <c r="J3681" s="2">
        <v>522062</v>
      </c>
      <c r="K3681" s="2">
        <v>216206</v>
      </c>
      <c r="L3681" s="2">
        <v>386</v>
      </c>
    </row>
    <row r="3682" spans="1:12">
      <c r="A3682" s="2">
        <v>2007</v>
      </c>
      <c r="B3682" s="2">
        <v>3</v>
      </c>
      <c r="C3682" s="2" t="s">
        <v>277</v>
      </c>
      <c r="D3682" s="2" t="s">
        <v>279</v>
      </c>
      <c r="E3682" s="2" t="s">
        <v>117</v>
      </c>
      <c r="F3682" s="2">
        <v>4162267</v>
      </c>
      <c r="G3682" s="2">
        <v>1144</v>
      </c>
      <c r="H3682" s="2">
        <v>1606770</v>
      </c>
      <c r="I3682" s="2">
        <v>733</v>
      </c>
      <c r="J3682" s="2">
        <v>5844086</v>
      </c>
      <c r="K3682" s="2">
        <v>1400037</v>
      </c>
      <c r="L3682" s="2">
        <v>2520</v>
      </c>
    </row>
    <row r="3683" spans="1:12">
      <c r="A3683" s="2">
        <v>2007</v>
      </c>
      <c r="B3683" s="2">
        <v>3</v>
      </c>
      <c r="C3683" s="2" t="s">
        <v>277</v>
      </c>
      <c r="D3683" s="2" t="s">
        <v>279</v>
      </c>
      <c r="E3683" s="2" t="s">
        <v>112</v>
      </c>
      <c r="F3683" s="2">
        <v>10942676</v>
      </c>
      <c r="G3683" s="2">
        <v>3727</v>
      </c>
      <c r="H3683" s="2">
        <v>2462845</v>
      </c>
      <c r="I3683" s="2">
        <v>1314</v>
      </c>
      <c r="J3683" s="2">
        <v>13502212</v>
      </c>
      <c r="K3683" s="2">
        <v>3641260</v>
      </c>
      <c r="L3683" s="2">
        <v>6323</v>
      </c>
    </row>
    <row r="3684" spans="1:12">
      <c r="A3684" s="2">
        <v>2007</v>
      </c>
      <c r="B3684" s="2">
        <v>3</v>
      </c>
      <c r="C3684" s="2" t="s">
        <v>277</v>
      </c>
      <c r="D3684" s="2" t="s">
        <v>279</v>
      </c>
      <c r="E3684" s="2" t="s">
        <v>325</v>
      </c>
      <c r="F3684" s="2">
        <v>9863309</v>
      </c>
      <c r="G3684" s="2">
        <v>3702</v>
      </c>
      <c r="H3684" s="2">
        <v>1591536</v>
      </c>
      <c r="I3684" s="2">
        <v>477</v>
      </c>
      <c r="J3684" s="2">
        <v>11501882</v>
      </c>
      <c r="K3684" s="2">
        <v>2823476</v>
      </c>
      <c r="L3684" s="2">
        <v>5051</v>
      </c>
    </row>
    <row r="3685" spans="1:12">
      <c r="A3685" s="2">
        <v>2007</v>
      </c>
      <c r="B3685" s="2">
        <v>3</v>
      </c>
      <c r="C3685" s="2" t="s">
        <v>277</v>
      </c>
      <c r="D3685" s="2" t="s">
        <v>280</v>
      </c>
      <c r="E3685" s="2" t="s">
        <v>112</v>
      </c>
      <c r="F3685" s="2">
        <v>50250</v>
      </c>
      <c r="G3685" s="2">
        <v>71</v>
      </c>
      <c r="H3685" s="2">
        <v>326631</v>
      </c>
      <c r="I3685" s="2">
        <v>393</v>
      </c>
      <c r="J3685" s="2">
        <v>377801</v>
      </c>
      <c r="K3685" s="2">
        <v>545355</v>
      </c>
      <c r="L3685" s="2">
        <v>1090</v>
      </c>
    </row>
    <row r="3686" spans="1:12">
      <c r="A3686" s="2">
        <v>2007</v>
      </c>
      <c r="B3686" s="2">
        <v>3</v>
      </c>
      <c r="C3686" s="2" t="s">
        <v>277</v>
      </c>
      <c r="D3686" s="2" t="s">
        <v>281</v>
      </c>
      <c r="E3686" s="2" t="s">
        <v>287</v>
      </c>
      <c r="F3686" s="2">
        <v>2759908</v>
      </c>
      <c r="G3686" s="2">
        <v>2051</v>
      </c>
      <c r="H3686" s="2">
        <v>1948146</v>
      </c>
      <c r="I3686" s="2">
        <v>1076</v>
      </c>
      <c r="J3686" s="2">
        <v>4736773</v>
      </c>
      <c r="K3686" s="2">
        <v>2304378</v>
      </c>
      <c r="L3686" s="2">
        <v>3924</v>
      </c>
    </row>
    <row r="3687" spans="1:12">
      <c r="A3687" s="2">
        <v>2007</v>
      </c>
      <c r="B3687" s="2">
        <v>3</v>
      </c>
      <c r="C3687" s="2" t="s">
        <v>277</v>
      </c>
      <c r="D3687" s="2" t="s">
        <v>281</v>
      </c>
      <c r="E3687" s="2" t="s">
        <v>114</v>
      </c>
      <c r="F3687" s="2">
        <v>0</v>
      </c>
      <c r="G3687" s="2">
        <v>0</v>
      </c>
      <c r="H3687" s="2">
        <v>0</v>
      </c>
      <c r="I3687" s="2">
        <v>0</v>
      </c>
      <c r="J3687" s="2">
        <v>0</v>
      </c>
      <c r="K3687" s="2">
        <v>1280</v>
      </c>
      <c r="L3687" s="2">
        <v>2</v>
      </c>
    </row>
    <row r="3688" spans="1:12">
      <c r="A3688" s="2">
        <v>2007</v>
      </c>
      <c r="B3688" s="2">
        <v>3</v>
      </c>
      <c r="C3688" s="2" t="s">
        <v>328</v>
      </c>
      <c r="D3688" s="2" t="s">
        <v>173</v>
      </c>
      <c r="E3688" s="2" t="s">
        <v>119</v>
      </c>
      <c r="F3688" s="2">
        <v>25576</v>
      </c>
      <c r="G3688" s="2">
        <v>70</v>
      </c>
      <c r="H3688" s="2">
        <v>550</v>
      </c>
      <c r="I3688" s="2">
        <v>3</v>
      </c>
      <c r="J3688" s="2">
        <v>26126</v>
      </c>
      <c r="K3688" s="2">
        <v>48901</v>
      </c>
      <c r="L3688" s="2">
        <v>95</v>
      </c>
    </row>
    <row r="3689" spans="1:12">
      <c r="A3689" s="2">
        <v>2007</v>
      </c>
      <c r="B3689" s="2">
        <v>3</v>
      </c>
      <c r="C3689" s="2" t="s">
        <v>328</v>
      </c>
      <c r="D3689" s="2" t="s">
        <v>173</v>
      </c>
      <c r="E3689" s="2" t="s">
        <v>137</v>
      </c>
      <c r="F3689" s="2">
        <v>0</v>
      </c>
      <c r="G3689" s="2">
        <v>0</v>
      </c>
      <c r="H3689" s="2">
        <v>973520</v>
      </c>
      <c r="I3689" s="2">
        <v>172</v>
      </c>
      <c r="J3689" s="2">
        <v>973520</v>
      </c>
      <c r="K3689" s="2">
        <v>91478</v>
      </c>
      <c r="L3689" s="2">
        <v>180</v>
      </c>
    </row>
    <row r="3690" spans="1:12">
      <c r="A3690" s="2">
        <v>2007</v>
      </c>
      <c r="B3690" s="2">
        <v>3</v>
      </c>
      <c r="C3690" s="2" t="s">
        <v>328</v>
      </c>
      <c r="D3690" s="2" t="s">
        <v>181</v>
      </c>
      <c r="E3690" s="2" t="s">
        <v>120</v>
      </c>
      <c r="F3690" s="2">
        <v>0</v>
      </c>
      <c r="G3690" s="2">
        <v>0</v>
      </c>
      <c r="H3690" s="2">
        <v>895976</v>
      </c>
      <c r="I3690" s="2">
        <v>230</v>
      </c>
      <c r="J3690" s="2">
        <v>895976</v>
      </c>
      <c r="K3690" s="2">
        <v>132930</v>
      </c>
      <c r="L3690" s="2">
        <v>239</v>
      </c>
    </row>
    <row r="3691" spans="1:12">
      <c r="A3691" s="2">
        <v>2007</v>
      </c>
      <c r="B3691" s="2">
        <v>3</v>
      </c>
      <c r="C3691" s="2" t="s">
        <v>328</v>
      </c>
      <c r="D3691" s="2" t="s">
        <v>181</v>
      </c>
      <c r="E3691" s="2" t="s">
        <v>286</v>
      </c>
      <c r="F3691" s="2">
        <v>0</v>
      </c>
      <c r="G3691" s="2">
        <v>0</v>
      </c>
      <c r="H3691" s="2">
        <v>10905645</v>
      </c>
      <c r="I3691" s="2">
        <v>2190</v>
      </c>
      <c r="J3691" s="2">
        <v>10905645</v>
      </c>
      <c r="K3691" s="2">
        <v>1321041</v>
      </c>
      <c r="L3691" s="2">
        <v>2348</v>
      </c>
    </row>
    <row r="3692" spans="1:12">
      <c r="A3692" s="2">
        <v>2007</v>
      </c>
      <c r="B3692" s="2">
        <v>3</v>
      </c>
      <c r="C3692" s="2" t="s">
        <v>182</v>
      </c>
      <c r="D3692" s="2" t="s">
        <v>183</v>
      </c>
      <c r="E3692" s="2" t="s">
        <v>121</v>
      </c>
      <c r="F3692" s="2">
        <v>5991870</v>
      </c>
      <c r="G3692" s="2">
        <v>2711</v>
      </c>
      <c r="H3692" s="2">
        <v>1433551</v>
      </c>
      <c r="I3692" s="2">
        <v>388</v>
      </c>
      <c r="J3692" s="2">
        <v>7577272</v>
      </c>
      <c r="K3692" s="2">
        <v>2170255</v>
      </c>
      <c r="L3692" s="2">
        <v>3894</v>
      </c>
    </row>
    <row r="3693" spans="1:12">
      <c r="A3693" s="2">
        <v>2007</v>
      </c>
      <c r="B3693" s="2">
        <v>3</v>
      </c>
      <c r="C3693" s="2" t="s">
        <v>182</v>
      </c>
      <c r="D3693" s="2" t="s">
        <v>183</v>
      </c>
      <c r="E3693" s="2" t="s">
        <v>289</v>
      </c>
      <c r="F3693" s="2">
        <v>2656173</v>
      </c>
      <c r="G3693" s="2">
        <v>992</v>
      </c>
      <c r="H3693" s="2">
        <v>6232404</v>
      </c>
      <c r="I3693" s="2">
        <v>1331</v>
      </c>
      <c r="J3693" s="2">
        <v>8903037</v>
      </c>
      <c r="K3693" s="2">
        <v>1924268</v>
      </c>
      <c r="L3693" s="2">
        <v>2945</v>
      </c>
    </row>
    <row r="3694" spans="1:12">
      <c r="A3694" s="2">
        <v>2007</v>
      </c>
      <c r="B3694" s="2">
        <v>3</v>
      </c>
      <c r="C3694" s="2" t="s">
        <v>182</v>
      </c>
      <c r="D3694" s="2" t="s">
        <v>183</v>
      </c>
      <c r="E3694" s="2" t="s">
        <v>113</v>
      </c>
      <c r="F3694" s="2">
        <v>5989941</v>
      </c>
      <c r="G3694" s="2">
        <v>2050</v>
      </c>
      <c r="H3694" s="2">
        <v>986353</v>
      </c>
      <c r="I3694" s="2">
        <v>323</v>
      </c>
      <c r="J3694" s="2">
        <v>7004938</v>
      </c>
      <c r="K3694" s="2">
        <v>1815017</v>
      </c>
      <c r="L3694" s="2">
        <v>2967</v>
      </c>
    </row>
    <row r="3695" spans="1:12">
      <c r="A3695" s="2">
        <v>2007</v>
      </c>
      <c r="B3695" s="2">
        <v>3</v>
      </c>
      <c r="C3695" s="2" t="s">
        <v>182</v>
      </c>
      <c r="D3695" s="2" t="s">
        <v>184</v>
      </c>
      <c r="E3695" s="2" t="s">
        <v>123</v>
      </c>
      <c r="F3695" s="2">
        <v>0</v>
      </c>
      <c r="G3695" s="2">
        <v>0</v>
      </c>
      <c r="H3695" s="2">
        <v>97613</v>
      </c>
      <c r="I3695" s="2">
        <v>54</v>
      </c>
      <c r="J3695" s="2">
        <v>97613</v>
      </c>
      <c r="K3695" s="2">
        <v>38620</v>
      </c>
      <c r="L3695" s="2">
        <v>65</v>
      </c>
    </row>
    <row r="3696" spans="1:12">
      <c r="A3696" s="2">
        <v>2007</v>
      </c>
      <c r="B3696" s="2">
        <v>3</v>
      </c>
      <c r="C3696" s="2" t="s">
        <v>182</v>
      </c>
      <c r="D3696" s="2" t="s">
        <v>184</v>
      </c>
      <c r="E3696" s="2" t="s">
        <v>124</v>
      </c>
      <c r="F3696" s="2">
        <v>0</v>
      </c>
      <c r="G3696" s="2">
        <v>0</v>
      </c>
      <c r="H3696" s="2">
        <v>55465</v>
      </c>
      <c r="I3696" s="2">
        <v>14</v>
      </c>
      <c r="J3696" s="2">
        <v>55465</v>
      </c>
      <c r="K3696" s="2">
        <v>8192</v>
      </c>
      <c r="L3696" s="2">
        <v>14</v>
      </c>
    </row>
    <row r="3697" spans="1:12">
      <c r="A3697" s="2">
        <v>2007</v>
      </c>
      <c r="B3697" s="2">
        <v>3</v>
      </c>
      <c r="C3697" s="2" t="s">
        <v>182</v>
      </c>
      <c r="D3697" s="2" t="s">
        <v>184</v>
      </c>
      <c r="E3697" s="2" t="s">
        <v>125</v>
      </c>
      <c r="F3697" s="2">
        <v>117753</v>
      </c>
      <c r="G3697" s="2">
        <v>68</v>
      </c>
      <c r="H3697" s="2">
        <v>291260</v>
      </c>
      <c r="I3697" s="2">
        <v>135</v>
      </c>
      <c r="J3697" s="2">
        <v>409013</v>
      </c>
      <c r="K3697" s="2">
        <v>147169</v>
      </c>
      <c r="L3697" s="2">
        <v>227</v>
      </c>
    </row>
    <row r="3698" spans="1:12">
      <c r="A3698" s="2">
        <v>2007</v>
      </c>
      <c r="B3698" s="2">
        <v>3</v>
      </c>
      <c r="C3698" s="2" t="s">
        <v>190</v>
      </c>
      <c r="D3698" s="2" t="s">
        <v>191</v>
      </c>
      <c r="E3698" s="2" t="s">
        <v>126</v>
      </c>
      <c r="F3698" s="2">
        <v>0</v>
      </c>
      <c r="G3698" s="2">
        <v>0</v>
      </c>
      <c r="H3698" s="2">
        <v>85585</v>
      </c>
      <c r="I3698" s="2">
        <v>11</v>
      </c>
      <c r="J3698" s="2">
        <v>85585</v>
      </c>
      <c r="K3698" s="2">
        <v>5750</v>
      </c>
      <c r="L3698" s="2">
        <v>12</v>
      </c>
    </row>
    <row r="3699" spans="1:12">
      <c r="A3699" s="2">
        <v>2007</v>
      </c>
      <c r="B3699" s="2">
        <v>3</v>
      </c>
      <c r="C3699" s="2" t="s">
        <v>190</v>
      </c>
      <c r="D3699" s="2" t="s">
        <v>191</v>
      </c>
      <c r="E3699" s="2" t="s">
        <v>127</v>
      </c>
      <c r="F3699" s="2">
        <v>0</v>
      </c>
      <c r="G3699" s="2">
        <v>0</v>
      </c>
      <c r="H3699" s="2">
        <v>7693903</v>
      </c>
      <c r="I3699" s="2">
        <v>978</v>
      </c>
      <c r="J3699" s="2">
        <v>7693903</v>
      </c>
      <c r="K3699" s="2">
        <v>482906</v>
      </c>
      <c r="L3699" s="2">
        <v>993</v>
      </c>
    </row>
    <row r="3700" spans="1:12">
      <c r="A3700" s="2">
        <v>2007</v>
      </c>
      <c r="B3700" s="2">
        <v>3</v>
      </c>
      <c r="C3700" s="2" t="s">
        <v>190</v>
      </c>
      <c r="D3700" s="2" t="s">
        <v>186</v>
      </c>
      <c r="E3700" s="2" t="s">
        <v>126</v>
      </c>
      <c r="F3700" s="2">
        <v>12054</v>
      </c>
      <c r="G3700" s="2">
        <v>3</v>
      </c>
      <c r="H3700" s="2">
        <v>11377008</v>
      </c>
      <c r="I3700" s="2">
        <v>838</v>
      </c>
      <c r="J3700" s="2">
        <v>11389062</v>
      </c>
      <c r="K3700" s="2">
        <v>505028</v>
      </c>
      <c r="L3700" s="2">
        <v>985</v>
      </c>
    </row>
    <row r="3701" spans="1:12">
      <c r="A3701" s="2">
        <v>2007</v>
      </c>
      <c r="B3701" s="2">
        <v>3</v>
      </c>
      <c r="C3701" s="2" t="s">
        <v>190</v>
      </c>
      <c r="D3701" s="2" t="s">
        <v>186</v>
      </c>
      <c r="E3701" s="2" t="s">
        <v>128</v>
      </c>
      <c r="F3701" s="2">
        <v>0</v>
      </c>
      <c r="G3701" s="2">
        <v>0</v>
      </c>
      <c r="H3701" s="2">
        <v>111946600</v>
      </c>
      <c r="I3701" s="2">
        <v>5213</v>
      </c>
      <c r="J3701" s="2">
        <v>111946600</v>
      </c>
      <c r="K3701" s="2">
        <v>2984807</v>
      </c>
      <c r="L3701" s="2">
        <v>5554</v>
      </c>
    </row>
    <row r="3702" spans="1:12">
      <c r="A3702" s="2">
        <v>2007</v>
      </c>
      <c r="B3702" s="2">
        <v>3</v>
      </c>
      <c r="C3702" s="2" t="s">
        <v>187</v>
      </c>
      <c r="D3702" s="2" t="s">
        <v>195</v>
      </c>
      <c r="E3702" s="2" t="s">
        <v>129</v>
      </c>
      <c r="F3702" s="2">
        <v>0</v>
      </c>
      <c r="G3702" s="2">
        <v>0</v>
      </c>
      <c r="H3702" s="2">
        <v>169865</v>
      </c>
      <c r="I3702" s="2">
        <v>81</v>
      </c>
      <c r="J3702" s="2">
        <v>169865</v>
      </c>
      <c r="K3702" s="2">
        <v>60458</v>
      </c>
      <c r="L3702" s="2">
        <v>100</v>
      </c>
    </row>
    <row r="3703" spans="1:12">
      <c r="A3703" s="2">
        <v>2007</v>
      </c>
      <c r="B3703" s="2">
        <v>3</v>
      </c>
      <c r="C3703" s="2" t="s">
        <v>187</v>
      </c>
      <c r="D3703" s="2" t="s">
        <v>196</v>
      </c>
      <c r="E3703" s="2" t="s">
        <v>130</v>
      </c>
      <c r="F3703" s="2">
        <v>0</v>
      </c>
      <c r="G3703" s="2">
        <v>0</v>
      </c>
      <c r="H3703" s="2">
        <v>0</v>
      </c>
      <c r="I3703" s="2">
        <v>72</v>
      </c>
      <c r="J3703" s="2">
        <v>0</v>
      </c>
      <c r="K3703" s="2">
        <v>48846</v>
      </c>
      <c r="L3703" s="2">
        <v>91</v>
      </c>
    </row>
    <row r="3704" spans="1:12">
      <c r="A3704" s="2">
        <v>2007</v>
      </c>
      <c r="B3704" s="2">
        <v>3</v>
      </c>
      <c r="C3704" s="2" t="s">
        <v>197</v>
      </c>
      <c r="D3704" s="2" t="s">
        <v>11</v>
      </c>
      <c r="E3704" s="2" t="s">
        <v>131</v>
      </c>
      <c r="F3704" s="2">
        <v>0</v>
      </c>
      <c r="G3704" s="2">
        <v>0</v>
      </c>
      <c r="H3704" s="2">
        <v>2054635</v>
      </c>
      <c r="I3704" s="2">
        <v>339</v>
      </c>
      <c r="J3704" s="2">
        <v>2054635</v>
      </c>
      <c r="K3704" s="2">
        <v>244773</v>
      </c>
      <c r="L3704" s="2">
        <v>431</v>
      </c>
    </row>
    <row r="3705" spans="1:12">
      <c r="A3705" s="2">
        <v>2007</v>
      </c>
      <c r="B3705" s="2">
        <v>3</v>
      </c>
      <c r="C3705" s="2" t="s">
        <v>197</v>
      </c>
      <c r="D3705" s="2" t="s">
        <v>268</v>
      </c>
      <c r="E3705" s="2" t="s">
        <v>288</v>
      </c>
      <c r="F3705" s="2">
        <v>1653662</v>
      </c>
      <c r="G3705" s="2">
        <v>416</v>
      </c>
      <c r="H3705" s="2">
        <v>2020321</v>
      </c>
      <c r="I3705" s="2">
        <v>416</v>
      </c>
      <c r="J3705" s="2">
        <v>3673983</v>
      </c>
      <c r="K3705" s="2">
        <v>587921</v>
      </c>
      <c r="L3705" s="2">
        <v>993</v>
      </c>
    </row>
    <row r="3706" spans="1:12">
      <c r="A3706" s="2">
        <v>2007</v>
      </c>
      <c r="B3706" s="2">
        <v>3</v>
      </c>
      <c r="C3706" s="2" t="s">
        <v>197</v>
      </c>
      <c r="D3706" s="2" t="s">
        <v>268</v>
      </c>
      <c r="E3706" s="2" t="s">
        <v>128</v>
      </c>
      <c r="F3706" s="2">
        <v>732818</v>
      </c>
      <c r="G3706" s="2">
        <v>188</v>
      </c>
      <c r="H3706" s="2">
        <v>3099485</v>
      </c>
      <c r="I3706" s="2">
        <v>653</v>
      </c>
      <c r="J3706" s="2">
        <v>4320306</v>
      </c>
      <c r="K3706" s="2">
        <v>491357</v>
      </c>
      <c r="L3706" s="2">
        <v>963</v>
      </c>
    </row>
    <row r="3707" spans="1:12">
      <c r="A3707" s="2">
        <v>2007</v>
      </c>
      <c r="B3707" s="2">
        <v>3</v>
      </c>
      <c r="C3707" s="2" t="s">
        <v>197</v>
      </c>
      <c r="D3707" s="2" t="s">
        <v>109</v>
      </c>
      <c r="E3707" s="2" t="s">
        <v>132</v>
      </c>
      <c r="F3707" s="2">
        <v>1177618</v>
      </c>
      <c r="G3707" s="2">
        <v>280</v>
      </c>
      <c r="H3707" s="2">
        <v>4049369</v>
      </c>
      <c r="I3707" s="2">
        <v>936</v>
      </c>
      <c r="J3707" s="2">
        <v>5226987</v>
      </c>
      <c r="K3707" s="2">
        <v>652654</v>
      </c>
      <c r="L3707" s="2">
        <v>1388</v>
      </c>
    </row>
    <row r="3708" spans="1:12">
      <c r="A3708" s="2">
        <v>2007</v>
      </c>
      <c r="B3708" s="2">
        <v>3</v>
      </c>
      <c r="C3708" s="2" t="s">
        <v>197</v>
      </c>
      <c r="D3708" s="2" t="s">
        <v>110</v>
      </c>
      <c r="E3708" s="2" t="s">
        <v>288</v>
      </c>
      <c r="F3708" s="2">
        <v>5537545</v>
      </c>
      <c r="G3708" s="2">
        <v>997</v>
      </c>
      <c r="H3708" s="2">
        <v>84297</v>
      </c>
      <c r="I3708" s="2">
        <v>24</v>
      </c>
      <c r="J3708" s="2">
        <v>5621842</v>
      </c>
      <c r="K3708" s="2">
        <v>634409</v>
      </c>
      <c r="L3708" s="2">
        <v>1268</v>
      </c>
    </row>
    <row r="3709" spans="1:12">
      <c r="A3709" s="2">
        <v>2007</v>
      </c>
      <c r="B3709" s="2">
        <v>3</v>
      </c>
      <c r="C3709" s="2" t="s">
        <v>197</v>
      </c>
      <c r="D3709" s="2" t="s">
        <v>110</v>
      </c>
      <c r="E3709" s="2" t="s">
        <v>133</v>
      </c>
      <c r="F3709" s="2">
        <v>5243985</v>
      </c>
      <c r="G3709" s="2">
        <v>1584</v>
      </c>
      <c r="H3709" s="2">
        <v>0</v>
      </c>
      <c r="I3709" s="2">
        <v>0</v>
      </c>
      <c r="J3709" s="2">
        <v>5243985</v>
      </c>
      <c r="K3709" s="2">
        <v>982006</v>
      </c>
      <c r="L3709" s="2">
        <v>2120</v>
      </c>
    </row>
    <row r="3710" spans="1:12">
      <c r="A3710" s="2">
        <v>2007</v>
      </c>
      <c r="B3710" s="2">
        <v>3</v>
      </c>
      <c r="C3710" s="2" t="s">
        <v>197</v>
      </c>
      <c r="D3710" s="2" t="s">
        <v>111</v>
      </c>
      <c r="E3710" s="2" t="s">
        <v>128</v>
      </c>
      <c r="F3710" s="2">
        <v>0</v>
      </c>
      <c r="G3710" s="2">
        <v>0</v>
      </c>
      <c r="H3710" s="2">
        <v>295</v>
      </c>
      <c r="I3710" s="2">
        <v>1</v>
      </c>
      <c r="J3710" s="2">
        <v>295</v>
      </c>
      <c r="K3710" s="2">
        <v>398</v>
      </c>
      <c r="L3710" s="2">
        <v>2</v>
      </c>
    </row>
    <row r="3711" spans="1:12">
      <c r="A3711" s="2">
        <v>2007</v>
      </c>
      <c r="B3711" s="2">
        <v>4</v>
      </c>
      <c r="C3711" s="2" t="s">
        <v>277</v>
      </c>
      <c r="D3711" s="2" t="s">
        <v>278</v>
      </c>
      <c r="E3711" s="2" t="s">
        <v>113</v>
      </c>
      <c r="F3711" s="2">
        <v>10630338</v>
      </c>
      <c r="G3711" s="2">
        <v>6412</v>
      </c>
      <c r="H3711" s="2">
        <v>9731385</v>
      </c>
      <c r="I3711" s="2">
        <v>3869</v>
      </c>
      <c r="J3711" s="2">
        <v>21402840</v>
      </c>
      <c r="K3711" s="2">
        <v>7982298</v>
      </c>
      <c r="L3711" s="2">
        <v>13072</v>
      </c>
    </row>
    <row r="3712" spans="1:12">
      <c r="A3712" s="2">
        <v>2007</v>
      </c>
      <c r="B3712" s="2">
        <v>4</v>
      </c>
      <c r="C3712" s="2" t="s">
        <v>277</v>
      </c>
      <c r="D3712" s="2" t="s">
        <v>278</v>
      </c>
      <c r="E3712" s="2" t="s">
        <v>114</v>
      </c>
      <c r="F3712" s="2">
        <v>162554</v>
      </c>
      <c r="G3712" s="2">
        <v>124</v>
      </c>
      <c r="H3712" s="2">
        <v>420281</v>
      </c>
      <c r="I3712" s="2">
        <v>293</v>
      </c>
      <c r="J3712" s="2">
        <v>797944</v>
      </c>
      <c r="K3712" s="2">
        <v>326202</v>
      </c>
      <c r="L3712" s="2">
        <v>532</v>
      </c>
    </row>
    <row r="3713" spans="1:12">
      <c r="A3713" s="2">
        <v>2007</v>
      </c>
      <c r="B3713" s="2">
        <v>4</v>
      </c>
      <c r="C3713" s="2" t="s">
        <v>277</v>
      </c>
      <c r="D3713" s="2" t="s">
        <v>278</v>
      </c>
      <c r="E3713" s="2" t="s">
        <v>115</v>
      </c>
      <c r="F3713" s="2">
        <v>3087907</v>
      </c>
      <c r="G3713" s="2">
        <v>2148</v>
      </c>
      <c r="H3713" s="2">
        <v>2089938</v>
      </c>
      <c r="I3713" s="2">
        <v>987</v>
      </c>
      <c r="J3713" s="2">
        <v>5569402</v>
      </c>
      <c r="K3713" s="2">
        <v>2481805</v>
      </c>
      <c r="L3713" s="2">
        <v>4135</v>
      </c>
    </row>
    <row r="3714" spans="1:12">
      <c r="A3714" s="2">
        <v>2007</v>
      </c>
      <c r="B3714" s="2">
        <v>4</v>
      </c>
      <c r="C3714" s="2" t="s">
        <v>277</v>
      </c>
      <c r="D3714" s="2" t="s">
        <v>278</v>
      </c>
      <c r="E3714" s="2" t="s">
        <v>325</v>
      </c>
      <c r="F3714" s="2">
        <v>12035768</v>
      </c>
      <c r="G3714" s="2">
        <v>7346</v>
      </c>
      <c r="H3714" s="2">
        <v>14580291</v>
      </c>
      <c r="I3714" s="2">
        <v>4601</v>
      </c>
      <c r="J3714" s="2">
        <v>27082318</v>
      </c>
      <c r="K3714" s="2">
        <v>8903292</v>
      </c>
      <c r="L3714" s="2">
        <v>15299</v>
      </c>
    </row>
    <row r="3715" spans="1:12">
      <c r="A3715" s="2">
        <v>2007</v>
      </c>
      <c r="B3715" s="2">
        <v>4</v>
      </c>
      <c r="C3715" s="2" t="s">
        <v>277</v>
      </c>
      <c r="D3715" s="2" t="s">
        <v>279</v>
      </c>
      <c r="E3715" s="2" t="s">
        <v>116</v>
      </c>
      <c r="F3715" s="2">
        <v>143511</v>
      </c>
      <c r="G3715" s="2">
        <v>87</v>
      </c>
      <c r="H3715" s="2">
        <v>493395</v>
      </c>
      <c r="I3715" s="2">
        <v>204</v>
      </c>
      <c r="J3715" s="2">
        <v>636906</v>
      </c>
      <c r="K3715" s="2">
        <v>205375</v>
      </c>
      <c r="L3715" s="2">
        <v>376</v>
      </c>
    </row>
    <row r="3716" spans="1:12">
      <c r="A3716" s="2">
        <v>2007</v>
      </c>
      <c r="B3716" s="2">
        <v>4</v>
      </c>
      <c r="C3716" s="2" t="s">
        <v>277</v>
      </c>
      <c r="D3716" s="2" t="s">
        <v>279</v>
      </c>
      <c r="E3716" s="2" t="s">
        <v>117</v>
      </c>
      <c r="F3716" s="2">
        <v>4247650</v>
      </c>
      <c r="G3716" s="2">
        <v>1072</v>
      </c>
      <c r="H3716" s="2">
        <v>1669571</v>
      </c>
      <c r="I3716" s="2">
        <v>733</v>
      </c>
      <c r="J3716" s="2">
        <v>5985751</v>
      </c>
      <c r="K3716" s="2">
        <v>1428418</v>
      </c>
      <c r="L3716" s="2">
        <v>2463</v>
      </c>
    </row>
    <row r="3717" spans="1:12">
      <c r="A3717" s="2">
        <v>2007</v>
      </c>
      <c r="B3717" s="2">
        <v>4</v>
      </c>
      <c r="C3717" s="2" t="s">
        <v>277</v>
      </c>
      <c r="D3717" s="2" t="s">
        <v>279</v>
      </c>
      <c r="E3717" s="2" t="s">
        <v>112</v>
      </c>
      <c r="F3717" s="2">
        <v>11678352</v>
      </c>
      <c r="G3717" s="2">
        <v>3736</v>
      </c>
      <c r="H3717" s="2">
        <v>2403415</v>
      </c>
      <c r="I3717" s="2">
        <v>1307</v>
      </c>
      <c r="J3717" s="2">
        <v>14153059</v>
      </c>
      <c r="K3717" s="2">
        <v>3653799</v>
      </c>
      <c r="L3717" s="2">
        <v>6310</v>
      </c>
    </row>
    <row r="3718" spans="1:12">
      <c r="A3718" s="2">
        <v>2007</v>
      </c>
      <c r="B3718" s="2">
        <v>4</v>
      </c>
      <c r="C3718" s="2" t="s">
        <v>277</v>
      </c>
      <c r="D3718" s="2" t="s">
        <v>279</v>
      </c>
      <c r="E3718" s="2" t="s">
        <v>325</v>
      </c>
      <c r="F3718" s="2">
        <v>9489906</v>
      </c>
      <c r="G3718" s="2">
        <v>3734</v>
      </c>
      <c r="H3718" s="2">
        <v>1400035</v>
      </c>
      <c r="I3718" s="2">
        <v>486</v>
      </c>
      <c r="J3718" s="2">
        <v>11012721</v>
      </c>
      <c r="K3718" s="2">
        <v>2825367</v>
      </c>
      <c r="L3718" s="2">
        <v>5091</v>
      </c>
    </row>
    <row r="3719" spans="1:12">
      <c r="A3719" s="2">
        <v>2007</v>
      </c>
      <c r="B3719" s="2">
        <v>4</v>
      </c>
      <c r="C3719" s="2" t="s">
        <v>277</v>
      </c>
      <c r="D3719" s="2" t="s">
        <v>280</v>
      </c>
      <c r="E3719" s="2" t="s">
        <v>112</v>
      </c>
      <c r="F3719" s="2">
        <v>48531</v>
      </c>
      <c r="G3719" s="2">
        <v>79</v>
      </c>
      <c r="H3719" s="2">
        <v>360796</v>
      </c>
      <c r="I3719" s="2">
        <v>386</v>
      </c>
      <c r="J3719" s="2">
        <v>410468</v>
      </c>
      <c r="K3719" s="2">
        <v>536735</v>
      </c>
      <c r="L3719" s="2">
        <v>1095</v>
      </c>
    </row>
    <row r="3720" spans="1:12">
      <c r="A3720" s="2">
        <v>2007</v>
      </c>
      <c r="B3720" s="2">
        <v>4</v>
      </c>
      <c r="C3720" s="2" t="s">
        <v>277</v>
      </c>
      <c r="D3720" s="2" t="s">
        <v>281</v>
      </c>
      <c r="E3720" s="2" t="s">
        <v>287</v>
      </c>
      <c r="F3720" s="2">
        <v>2916163</v>
      </c>
      <c r="G3720" s="2">
        <v>2045</v>
      </c>
      <c r="H3720" s="2">
        <v>2003531</v>
      </c>
      <c r="I3720" s="2">
        <v>1059</v>
      </c>
      <c r="J3720" s="2">
        <v>4988164</v>
      </c>
      <c r="K3720" s="2">
        <v>2124327</v>
      </c>
      <c r="L3720" s="2">
        <v>3904</v>
      </c>
    </row>
    <row r="3721" spans="1:12">
      <c r="A3721" s="2">
        <v>2007</v>
      </c>
      <c r="B3721" s="2">
        <v>4</v>
      </c>
      <c r="C3721" s="2" t="s">
        <v>277</v>
      </c>
      <c r="D3721" s="2" t="s">
        <v>281</v>
      </c>
      <c r="E3721" s="2" t="s">
        <v>114</v>
      </c>
      <c r="F3721" s="2">
        <v>0</v>
      </c>
      <c r="G3721" s="2">
        <v>0</v>
      </c>
      <c r="H3721" s="2">
        <v>0</v>
      </c>
      <c r="I3721" s="2">
        <v>0</v>
      </c>
      <c r="J3721" s="2">
        <v>0</v>
      </c>
      <c r="K3721" s="2">
        <v>9798</v>
      </c>
      <c r="L3721" s="2">
        <v>17</v>
      </c>
    </row>
    <row r="3722" spans="1:12">
      <c r="A3722" s="2">
        <v>2007</v>
      </c>
      <c r="B3722" s="2">
        <v>4</v>
      </c>
      <c r="C3722" s="2" t="s">
        <v>328</v>
      </c>
      <c r="D3722" s="2" t="s">
        <v>173</v>
      </c>
      <c r="E3722" s="2" t="s">
        <v>119</v>
      </c>
      <c r="F3722" s="2">
        <v>19997</v>
      </c>
      <c r="G3722" s="2">
        <v>70</v>
      </c>
      <c r="H3722" s="2">
        <v>509</v>
      </c>
      <c r="I3722" s="2">
        <v>2</v>
      </c>
      <c r="J3722" s="2">
        <v>20506</v>
      </c>
      <c r="K3722" s="2">
        <v>59185</v>
      </c>
      <c r="L3722" s="2">
        <v>98</v>
      </c>
    </row>
    <row r="3723" spans="1:12">
      <c r="A3723" s="2">
        <v>2007</v>
      </c>
      <c r="B3723" s="2">
        <v>4</v>
      </c>
      <c r="C3723" s="2" t="s">
        <v>328</v>
      </c>
      <c r="D3723" s="2" t="s">
        <v>173</v>
      </c>
      <c r="E3723" s="2" t="s">
        <v>137</v>
      </c>
      <c r="F3723" s="2">
        <v>0</v>
      </c>
      <c r="G3723" s="2">
        <v>0</v>
      </c>
      <c r="H3723" s="2">
        <v>784956</v>
      </c>
      <c r="I3723" s="2">
        <v>164</v>
      </c>
      <c r="J3723" s="2">
        <v>784956</v>
      </c>
      <c r="K3723" s="2">
        <v>82604</v>
      </c>
      <c r="L3723" s="2">
        <v>172</v>
      </c>
    </row>
    <row r="3724" spans="1:12">
      <c r="A3724" s="2">
        <v>2007</v>
      </c>
      <c r="B3724" s="2">
        <v>4</v>
      </c>
      <c r="C3724" s="2" t="s">
        <v>328</v>
      </c>
      <c r="D3724" s="2" t="s">
        <v>181</v>
      </c>
      <c r="E3724" s="2" t="s">
        <v>120</v>
      </c>
      <c r="F3724" s="2">
        <v>0</v>
      </c>
      <c r="G3724" s="2">
        <v>0</v>
      </c>
      <c r="H3724" s="2">
        <v>1075859</v>
      </c>
      <c r="I3724" s="2">
        <v>234</v>
      </c>
      <c r="J3724" s="2">
        <v>1075859</v>
      </c>
      <c r="K3724" s="2">
        <v>126834</v>
      </c>
      <c r="L3724" s="2">
        <v>243</v>
      </c>
    </row>
    <row r="3725" spans="1:12">
      <c r="A3725" s="2">
        <v>2007</v>
      </c>
      <c r="B3725" s="2">
        <v>4</v>
      </c>
      <c r="C3725" s="2" t="s">
        <v>328</v>
      </c>
      <c r="D3725" s="2" t="s">
        <v>181</v>
      </c>
      <c r="E3725" s="2" t="s">
        <v>286</v>
      </c>
      <c r="F3725" s="2">
        <v>0</v>
      </c>
      <c r="G3725" s="2">
        <v>0</v>
      </c>
      <c r="H3725" s="2">
        <v>10947492</v>
      </c>
      <c r="I3725" s="2">
        <v>2243</v>
      </c>
      <c r="J3725" s="2">
        <v>10947492</v>
      </c>
      <c r="K3725" s="2">
        <v>1231208</v>
      </c>
      <c r="L3725" s="2">
        <v>2358</v>
      </c>
    </row>
    <row r="3726" spans="1:12">
      <c r="A3726" s="2">
        <v>2007</v>
      </c>
      <c r="B3726" s="2">
        <v>4</v>
      </c>
      <c r="C3726" s="2" t="s">
        <v>182</v>
      </c>
      <c r="D3726" s="2" t="s">
        <v>183</v>
      </c>
      <c r="E3726" s="2" t="s">
        <v>121</v>
      </c>
      <c r="F3726" s="2">
        <v>5149303</v>
      </c>
      <c r="G3726" s="2">
        <v>2549</v>
      </c>
      <c r="H3726" s="2">
        <v>1401100</v>
      </c>
      <c r="I3726" s="2">
        <v>392</v>
      </c>
      <c r="J3726" s="2">
        <v>6648856</v>
      </c>
      <c r="K3726" s="2">
        <v>2023359</v>
      </c>
      <c r="L3726" s="2">
        <v>3656</v>
      </c>
    </row>
    <row r="3727" spans="1:12">
      <c r="A3727" s="2">
        <v>2007</v>
      </c>
      <c r="B3727" s="2">
        <v>4</v>
      </c>
      <c r="C3727" s="2" t="s">
        <v>182</v>
      </c>
      <c r="D3727" s="2" t="s">
        <v>183</v>
      </c>
      <c r="E3727" s="2" t="s">
        <v>289</v>
      </c>
      <c r="F3727" s="2">
        <v>2667165</v>
      </c>
      <c r="G3727" s="2">
        <v>1027</v>
      </c>
      <c r="H3727" s="2">
        <v>5723819</v>
      </c>
      <c r="I3727" s="2">
        <v>1277</v>
      </c>
      <c r="J3727" s="2">
        <v>8411113</v>
      </c>
      <c r="K3727" s="2">
        <v>1862246</v>
      </c>
      <c r="L3727" s="2">
        <v>2951</v>
      </c>
    </row>
    <row r="3728" spans="1:12">
      <c r="A3728" s="2">
        <v>2007</v>
      </c>
      <c r="B3728" s="2">
        <v>4</v>
      </c>
      <c r="C3728" s="2" t="s">
        <v>182</v>
      </c>
      <c r="D3728" s="2" t="s">
        <v>183</v>
      </c>
      <c r="E3728" s="2" t="s">
        <v>113</v>
      </c>
      <c r="F3728" s="2">
        <v>6081901</v>
      </c>
      <c r="G3728" s="2">
        <v>2093</v>
      </c>
      <c r="H3728" s="2">
        <v>899754</v>
      </c>
      <c r="I3728" s="2">
        <v>343</v>
      </c>
      <c r="J3728" s="2">
        <v>6991212</v>
      </c>
      <c r="K3728" s="2">
        <v>1870353</v>
      </c>
      <c r="L3728" s="2">
        <v>3046</v>
      </c>
    </row>
    <row r="3729" spans="1:12">
      <c r="A3729" s="2">
        <v>2007</v>
      </c>
      <c r="B3729" s="2">
        <v>4</v>
      </c>
      <c r="C3729" s="2" t="s">
        <v>182</v>
      </c>
      <c r="D3729" s="2" t="s">
        <v>184</v>
      </c>
      <c r="E3729" s="2" t="s">
        <v>123</v>
      </c>
      <c r="F3729" s="2">
        <v>0</v>
      </c>
      <c r="G3729" s="2">
        <v>0</v>
      </c>
      <c r="H3729" s="2">
        <v>101015</v>
      </c>
      <c r="I3729" s="2">
        <v>48</v>
      </c>
      <c r="J3729" s="2">
        <v>101015</v>
      </c>
      <c r="K3729" s="2">
        <v>16053</v>
      </c>
      <c r="L3729" s="2">
        <v>58</v>
      </c>
    </row>
    <row r="3730" spans="1:12">
      <c r="A3730" s="2">
        <v>2007</v>
      </c>
      <c r="B3730" s="2">
        <v>4</v>
      </c>
      <c r="C3730" s="2" t="s">
        <v>182</v>
      </c>
      <c r="D3730" s="2" t="s">
        <v>184</v>
      </c>
      <c r="E3730" s="2" t="s">
        <v>124</v>
      </c>
      <c r="F3730" s="2">
        <v>0</v>
      </c>
      <c r="G3730" s="2">
        <v>0</v>
      </c>
      <c r="H3730" s="2">
        <v>63665</v>
      </c>
      <c r="I3730" s="2">
        <v>14</v>
      </c>
      <c r="J3730" s="2">
        <v>63665</v>
      </c>
      <c r="K3730" s="2">
        <v>8085</v>
      </c>
      <c r="L3730" s="2">
        <v>14</v>
      </c>
    </row>
    <row r="3731" spans="1:12">
      <c r="A3731" s="2">
        <v>2007</v>
      </c>
      <c r="B3731" s="2">
        <v>4</v>
      </c>
      <c r="C3731" s="2" t="s">
        <v>182</v>
      </c>
      <c r="D3731" s="2" t="s">
        <v>184</v>
      </c>
      <c r="E3731" s="2" t="s">
        <v>125</v>
      </c>
      <c r="F3731" s="2">
        <v>123784</v>
      </c>
      <c r="G3731" s="2">
        <v>48</v>
      </c>
      <c r="H3731" s="2">
        <v>275527</v>
      </c>
      <c r="I3731" s="2">
        <v>123</v>
      </c>
      <c r="J3731" s="2">
        <v>399311</v>
      </c>
      <c r="K3731" s="2">
        <v>134745</v>
      </c>
      <c r="L3731" s="2">
        <v>188</v>
      </c>
    </row>
    <row r="3732" spans="1:12">
      <c r="A3732" s="2">
        <v>2007</v>
      </c>
      <c r="B3732" s="2">
        <v>4</v>
      </c>
      <c r="C3732" s="2" t="s">
        <v>190</v>
      </c>
      <c r="D3732" s="2" t="s">
        <v>191</v>
      </c>
      <c r="E3732" s="2" t="s">
        <v>126</v>
      </c>
      <c r="F3732" s="2">
        <v>0</v>
      </c>
      <c r="G3732" s="2">
        <v>0</v>
      </c>
      <c r="H3732" s="2">
        <v>118022</v>
      </c>
      <c r="I3732" s="2">
        <v>11</v>
      </c>
      <c r="J3732" s="2">
        <v>118022</v>
      </c>
      <c r="K3732" s="2">
        <v>6236</v>
      </c>
      <c r="L3732" s="2">
        <v>12</v>
      </c>
    </row>
    <row r="3733" spans="1:12">
      <c r="A3733" s="2">
        <v>2007</v>
      </c>
      <c r="B3733" s="2">
        <v>4</v>
      </c>
      <c r="C3733" s="2" t="s">
        <v>190</v>
      </c>
      <c r="D3733" s="2" t="s">
        <v>191</v>
      </c>
      <c r="E3733" s="2" t="s">
        <v>127</v>
      </c>
      <c r="F3733" s="2">
        <v>0</v>
      </c>
      <c r="G3733" s="2">
        <v>0</v>
      </c>
      <c r="H3733" s="2">
        <v>7378931</v>
      </c>
      <c r="I3733" s="2">
        <v>955</v>
      </c>
      <c r="J3733" s="2">
        <v>7378931</v>
      </c>
      <c r="K3733" s="2">
        <v>456548</v>
      </c>
      <c r="L3733" s="2">
        <v>972</v>
      </c>
    </row>
    <row r="3734" spans="1:12">
      <c r="A3734" s="2">
        <v>2007</v>
      </c>
      <c r="B3734" s="2">
        <v>4</v>
      </c>
      <c r="C3734" s="2" t="s">
        <v>190</v>
      </c>
      <c r="D3734" s="2" t="s">
        <v>186</v>
      </c>
      <c r="E3734" s="2" t="s">
        <v>126</v>
      </c>
      <c r="F3734" s="2">
        <v>14854</v>
      </c>
      <c r="G3734" s="2">
        <v>6</v>
      </c>
      <c r="H3734" s="2">
        <v>11782398</v>
      </c>
      <c r="I3734" s="2">
        <v>825</v>
      </c>
      <c r="J3734" s="2">
        <v>11797252</v>
      </c>
      <c r="K3734" s="2">
        <v>479872</v>
      </c>
      <c r="L3734" s="2">
        <v>965</v>
      </c>
    </row>
    <row r="3735" spans="1:12">
      <c r="A3735" s="2">
        <v>2007</v>
      </c>
      <c r="B3735" s="2">
        <v>4</v>
      </c>
      <c r="C3735" s="2" t="s">
        <v>190</v>
      </c>
      <c r="D3735" s="2" t="s">
        <v>186</v>
      </c>
      <c r="E3735" s="2" t="s">
        <v>128</v>
      </c>
      <c r="F3735" s="2">
        <v>0</v>
      </c>
      <c r="G3735" s="2">
        <v>0</v>
      </c>
      <c r="H3735" s="2">
        <v>114100874</v>
      </c>
      <c r="I3735" s="2">
        <v>5281</v>
      </c>
      <c r="J3735" s="2">
        <v>114100874</v>
      </c>
      <c r="K3735" s="2">
        <v>3001304</v>
      </c>
      <c r="L3735" s="2">
        <v>5562</v>
      </c>
    </row>
    <row r="3736" spans="1:12">
      <c r="A3736" s="2">
        <v>2007</v>
      </c>
      <c r="B3736" s="2">
        <v>4</v>
      </c>
      <c r="C3736" s="2" t="s">
        <v>187</v>
      </c>
      <c r="D3736" s="2" t="s">
        <v>195</v>
      </c>
      <c r="E3736" s="2" t="s">
        <v>129</v>
      </c>
      <c r="F3736" s="2">
        <v>0</v>
      </c>
      <c r="G3736" s="2">
        <v>0</v>
      </c>
      <c r="H3736" s="2">
        <v>357441</v>
      </c>
      <c r="I3736" s="2">
        <v>81</v>
      </c>
      <c r="J3736" s="2">
        <v>357441</v>
      </c>
      <c r="K3736" s="2">
        <v>50674</v>
      </c>
      <c r="L3736" s="2">
        <v>100</v>
      </c>
    </row>
    <row r="3737" spans="1:12">
      <c r="A3737" s="2">
        <v>2007</v>
      </c>
      <c r="B3737" s="2">
        <v>4</v>
      </c>
      <c r="C3737" s="2" t="s">
        <v>187</v>
      </c>
      <c r="D3737" s="2" t="s">
        <v>196</v>
      </c>
      <c r="E3737" s="2" t="s">
        <v>130</v>
      </c>
      <c r="F3737" s="2">
        <v>0</v>
      </c>
      <c r="G3737" s="2">
        <v>0</v>
      </c>
      <c r="H3737" s="2">
        <v>0</v>
      </c>
      <c r="I3737" s="2">
        <v>41</v>
      </c>
      <c r="J3737" s="2">
        <v>0</v>
      </c>
      <c r="K3737" s="2">
        <v>28569</v>
      </c>
      <c r="L3737" s="2">
        <v>51</v>
      </c>
    </row>
    <row r="3738" spans="1:12">
      <c r="A3738" s="2">
        <v>2007</v>
      </c>
      <c r="B3738" s="2">
        <v>4</v>
      </c>
      <c r="C3738" s="2" t="s">
        <v>197</v>
      </c>
      <c r="D3738" s="2" t="s">
        <v>11</v>
      </c>
      <c r="E3738" s="2" t="s">
        <v>131</v>
      </c>
      <c r="F3738" s="2">
        <v>0</v>
      </c>
      <c r="G3738" s="2">
        <v>0</v>
      </c>
      <c r="H3738" s="2">
        <v>1867178</v>
      </c>
      <c r="I3738" s="2">
        <v>323</v>
      </c>
      <c r="J3738" s="2">
        <v>1867178</v>
      </c>
      <c r="K3738" s="2">
        <v>260761</v>
      </c>
      <c r="L3738" s="2">
        <v>416</v>
      </c>
    </row>
    <row r="3739" spans="1:12">
      <c r="A3739" s="2">
        <v>2007</v>
      </c>
      <c r="B3739" s="2">
        <v>4</v>
      </c>
      <c r="C3739" s="2" t="s">
        <v>197</v>
      </c>
      <c r="D3739" s="2" t="s">
        <v>268</v>
      </c>
      <c r="E3739" s="2" t="s">
        <v>288</v>
      </c>
      <c r="F3739" s="2">
        <v>2031699</v>
      </c>
      <c r="G3739" s="2">
        <v>375</v>
      </c>
      <c r="H3739" s="2">
        <v>2069929</v>
      </c>
      <c r="I3739" s="2">
        <v>407</v>
      </c>
      <c r="J3739" s="2">
        <v>4101628</v>
      </c>
      <c r="K3739" s="2">
        <v>512360</v>
      </c>
      <c r="L3739" s="2">
        <v>963</v>
      </c>
    </row>
    <row r="3740" spans="1:12">
      <c r="A3740" s="2">
        <v>2007</v>
      </c>
      <c r="B3740" s="2">
        <v>4</v>
      </c>
      <c r="C3740" s="2" t="s">
        <v>197</v>
      </c>
      <c r="D3740" s="2" t="s">
        <v>268</v>
      </c>
      <c r="E3740" s="2" t="s">
        <v>128</v>
      </c>
      <c r="F3740" s="2">
        <v>959261</v>
      </c>
      <c r="G3740" s="2">
        <v>173</v>
      </c>
      <c r="H3740" s="2">
        <v>2757961</v>
      </c>
      <c r="I3740" s="2">
        <v>635</v>
      </c>
      <c r="J3740" s="2">
        <v>3916682</v>
      </c>
      <c r="K3740" s="2">
        <v>465177</v>
      </c>
      <c r="L3740" s="2">
        <v>962</v>
      </c>
    </row>
    <row r="3741" spans="1:12">
      <c r="A3741" s="2">
        <v>2007</v>
      </c>
      <c r="B3741" s="2">
        <v>4</v>
      </c>
      <c r="C3741" s="2" t="s">
        <v>197</v>
      </c>
      <c r="D3741" s="2" t="s">
        <v>109</v>
      </c>
      <c r="E3741" s="2" t="s">
        <v>132</v>
      </c>
      <c r="F3741" s="2">
        <v>1945179</v>
      </c>
      <c r="G3741" s="2">
        <v>299</v>
      </c>
      <c r="H3741" s="2">
        <v>4322895</v>
      </c>
      <c r="I3741" s="2">
        <v>957</v>
      </c>
      <c r="J3741" s="2">
        <v>6268074</v>
      </c>
      <c r="K3741" s="2">
        <v>760846</v>
      </c>
      <c r="L3741" s="2">
        <v>1558</v>
      </c>
    </row>
    <row r="3742" spans="1:12">
      <c r="A3742" s="2">
        <v>2007</v>
      </c>
      <c r="B3742" s="2">
        <v>4</v>
      </c>
      <c r="C3742" s="2" t="s">
        <v>197</v>
      </c>
      <c r="D3742" s="2" t="s">
        <v>110</v>
      </c>
      <c r="E3742" s="2" t="s">
        <v>288</v>
      </c>
      <c r="F3742" s="2">
        <v>4732482</v>
      </c>
      <c r="G3742" s="2">
        <v>1006</v>
      </c>
      <c r="H3742" s="2">
        <v>105119</v>
      </c>
      <c r="I3742" s="2">
        <v>23</v>
      </c>
      <c r="J3742" s="2">
        <v>4837601</v>
      </c>
      <c r="K3742" s="2">
        <v>653970</v>
      </c>
      <c r="L3742" s="2">
        <v>1259</v>
      </c>
    </row>
    <row r="3743" spans="1:12">
      <c r="A3743" s="2">
        <v>2007</v>
      </c>
      <c r="B3743" s="2">
        <v>4</v>
      </c>
      <c r="C3743" s="2" t="s">
        <v>197</v>
      </c>
      <c r="D3743" s="2" t="s">
        <v>110</v>
      </c>
      <c r="E3743" s="2" t="s">
        <v>133</v>
      </c>
      <c r="F3743" s="2">
        <v>6604621</v>
      </c>
      <c r="G3743" s="2">
        <v>1415</v>
      </c>
      <c r="H3743" s="2">
        <v>0</v>
      </c>
      <c r="I3743" s="2">
        <v>0</v>
      </c>
      <c r="J3743" s="2">
        <v>6604621</v>
      </c>
      <c r="K3743" s="2">
        <v>1006377</v>
      </c>
      <c r="L3743" s="2">
        <v>1912</v>
      </c>
    </row>
    <row r="3744" spans="1:12">
      <c r="A3744" s="2">
        <v>2007</v>
      </c>
      <c r="B3744" s="2">
        <v>4</v>
      </c>
      <c r="C3744" s="2" t="s">
        <v>197</v>
      </c>
      <c r="D3744" s="2" t="s">
        <v>111</v>
      </c>
      <c r="E3744" s="2" t="s">
        <v>128</v>
      </c>
      <c r="F3744" s="2">
        <v>0</v>
      </c>
      <c r="G3744" s="2">
        <v>0</v>
      </c>
      <c r="H3744" s="2">
        <v>100</v>
      </c>
      <c r="I3744" s="2">
        <v>1</v>
      </c>
      <c r="J3744" s="2">
        <v>100</v>
      </c>
      <c r="K3744" s="2">
        <v>131</v>
      </c>
      <c r="L3744" s="2">
        <v>2</v>
      </c>
    </row>
    <row r="3745" spans="1:12">
      <c r="A3745" s="2">
        <v>2008</v>
      </c>
      <c r="B3745" s="2">
        <v>1</v>
      </c>
      <c r="C3745" s="2" t="s">
        <v>277</v>
      </c>
      <c r="D3745" s="2" t="s">
        <v>278</v>
      </c>
      <c r="E3745" s="2" t="s">
        <v>113</v>
      </c>
      <c r="F3745" s="2">
        <v>11646383</v>
      </c>
      <c r="G3745" s="2">
        <v>6437</v>
      </c>
      <c r="H3745" s="2">
        <v>10044025</v>
      </c>
      <c r="I3745" s="2">
        <v>4114</v>
      </c>
      <c r="J3745" s="2">
        <v>22724002</v>
      </c>
      <c r="K3745" s="2">
        <v>8272908</v>
      </c>
      <c r="L3745" s="2">
        <v>13294</v>
      </c>
    </row>
    <row r="3746" spans="1:12">
      <c r="A3746" s="2">
        <v>2008</v>
      </c>
      <c r="B3746" s="2">
        <v>1</v>
      </c>
      <c r="C3746" s="2" t="s">
        <v>277</v>
      </c>
      <c r="D3746" s="2" t="s">
        <v>278</v>
      </c>
      <c r="E3746" s="2" t="s">
        <v>114</v>
      </c>
      <c r="F3746" s="2">
        <v>176193</v>
      </c>
      <c r="G3746" s="2">
        <v>121</v>
      </c>
      <c r="H3746" s="2">
        <v>329379</v>
      </c>
      <c r="I3746" s="2">
        <v>282</v>
      </c>
      <c r="J3746" s="2">
        <v>698615</v>
      </c>
      <c r="K3746" s="2">
        <v>310774</v>
      </c>
      <c r="L3746" s="2">
        <v>520</v>
      </c>
    </row>
    <row r="3747" spans="1:12">
      <c r="A3747" s="2">
        <v>2008</v>
      </c>
      <c r="B3747" s="2">
        <v>1</v>
      </c>
      <c r="C3747" s="2" t="s">
        <v>277</v>
      </c>
      <c r="D3747" s="2" t="s">
        <v>278</v>
      </c>
      <c r="E3747" s="2" t="s">
        <v>115</v>
      </c>
      <c r="F3747" s="2">
        <v>3430261</v>
      </c>
      <c r="G3747" s="2">
        <v>2438</v>
      </c>
      <c r="H3747" s="2">
        <v>2105755</v>
      </c>
      <c r="I3747" s="2">
        <v>996</v>
      </c>
      <c r="J3747" s="2">
        <v>5798584</v>
      </c>
      <c r="K3747" s="2">
        <v>2677266</v>
      </c>
      <c r="L3747" s="2">
        <v>4435</v>
      </c>
    </row>
    <row r="3748" spans="1:12">
      <c r="A3748" s="2">
        <v>2008</v>
      </c>
      <c r="B3748" s="2">
        <v>1</v>
      </c>
      <c r="C3748" s="2" t="s">
        <v>277</v>
      </c>
      <c r="D3748" s="2" t="s">
        <v>278</v>
      </c>
      <c r="E3748" s="2" t="s">
        <v>325</v>
      </c>
      <c r="F3748" s="2">
        <v>13900220</v>
      </c>
      <c r="G3748" s="2">
        <v>7911</v>
      </c>
      <c r="H3748" s="2">
        <v>14842179</v>
      </c>
      <c r="I3748" s="2">
        <v>4826</v>
      </c>
      <c r="J3748" s="2">
        <v>29027505</v>
      </c>
      <c r="K3748" s="2">
        <v>9677502</v>
      </c>
      <c r="L3748" s="2">
        <v>15970</v>
      </c>
    </row>
    <row r="3749" spans="1:12">
      <c r="A3749" s="2">
        <v>2008</v>
      </c>
      <c r="B3749" s="2">
        <v>1</v>
      </c>
      <c r="C3749" s="2" t="s">
        <v>277</v>
      </c>
      <c r="D3749" s="2" t="s">
        <v>279</v>
      </c>
      <c r="E3749" s="2" t="s">
        <v>116</v>
      </c>
      <c r="F3749" s="2">
        <v>188876</v>
      </c>
      <c r="G3749" s="2">
        <v>93</v>
      </c>
      <c r="H3749" s="2">
        <v>335018</v>
      </c>
      <c r="I3749" s="2">
        <v>211</v>
      </c>
      <c r="J3749" s="2">
        <v>523894</v>
      </c>
      <c r="K3749" s="2">
        <v>215246</v>
      </c>
      <c r="L3749" s="2">
        <v>386</v>
      </c>
    </row>
    <row r="3750" spans="1:12">
      <c r="A3750" s="2">
        <v>2008</v>
      </c>
      <c r="B3750" s="2">
        <v>1</v>
      </c>
      <c r="C3750" s="2" t="s">
        <v>277</v>
      </c>
      <c r="D3750" s="2" t="s">
        <v>279</v>
      </c>
      <c r="E3750" s="2" t="s">
        <v>117</v>
      </c>
      <c r="F3750" s="2">
        <v>4226215</v>
      </c>
      <c r="G3750" s="2">
        <v>1065</v>
      </c>
      <c r="H3750" s="2">
        <v>1783645</v>
      </c>
      <c r="I3750" s="2">
        <v>782</v>
      </c>
      <c r="J3750" s="2">
        <v>6066129</v>
      </c>
      <c r="K3750" s="2">
        <v>1443959</v>
      </c>
      <c r="L3750" s="2">
        <v>2476</v>
      </c>
    </row>
    <row r="3751" spans="1:12">
      <c r="A3751" s="2">
        <v>2008</v>
      </c>
      <c r="B3751" s="2">
        <v>1</v>
      </c>
      <c r="C3751" s="2" t="s">
        <v>277</v>
      </c>
      <c r="D3751" s="2" t="s">
        <v>279</v>
      </c>
      <c r="E3751" s="2" t="s">
        <v>112</v>
      </c>
      <c r="F3751" s="2">
        <v>12767778</v>
      </c>
      <c r="G3751" s="2">
        <v>3792</v>
      </c>
      <c r="H3751" s="2">
        <v>2408992</v>
      </c>
      <c r="I3751" s="2">
        <v>1263</v>
      </c>
      <c r="J3751" s="2">
        <v>15218790</v>
      </c>
      <c r="K3751" s="2">
        <v>3891951</v>
      </c>
      <c r="L3751" s="2">
        <v>6308</v>
      </c>
    </row>
    <row r="3752" spans="1:12">
      <c r="A3752" s="2">
        <v>2008</v>
      </c>
      <c r="B3752" s="2">
        <v>1</v>
      </c>
      <c r="C3752" s="2" t="s">
        <v>277</v>
      </c>
      <c r="D3752" s="2" t="s">
        <v>279</v>
      </c>
      <c r="E3752" s="2" t="s">
        <v>325</v>
      </c>
      <c r="F3752" s="2">
        <v>10165171</v>
      </c>
      <c r="G3752" s="2">
        <v>3853</v>
      </c>
      <c r="H3752" s="2">
        <v>1546570</v>
      </c>
      <c r="I3752" s="2">
        <v>494</v>
      </c>
      <c r="J3752" s="2">
        <v>11779268</v>
      </c>
      <c r="K3752" s="2">
        <v>3117387</v>
      </c>
      <c r="L3752" s="2">
        <v>5246</v>
      </c>
    </row>
    <row r="3753" spans="1:12">
      <c r="A3753" s="2">
        <v>2008</v>
      </c>
      <c r="B3753" s="2">
        <v>1</v>
      </c>
      <c r="C3753" s="2" t="s">
        <v>277</v>
      </c>
      <c r="D3753" s="2" t="s">
        <v>280</v>
      </c>
      <c r="E3753" s="2" t="s">
        <v>112</v>
      </c>
      <c r="F3753" s="2">
        <v>64703</v>
      </c>
      <c r="G3753" s="2">
        <v>90</v>
      </c>
      <c r="H3753" s="2">
        <v>329228</v>
      </c>
      <c r="I3753" s="2">
        <v>383</v>
      </c>
      <c r="J3753" s="2">
        <v>397166</v>
      </c>
      <c r="K3753" s="2">
        <v>553027</v>
      </c>
      <c r="L3753" s="2">
        <v>1084</v>
      </c>
    </row>
    <row r="3754" spans="1:12">
      <c r="A3754" s="2">
        <v>2008</v>
      </c>
      <c r="B3754" s="2">
        <v>1</v>
      </c>
      <c r="C3754" s="2" t="s">
        <v>277</v>
      </c>
      <c r="D3754" s="2" t="s">
        <v>281</v>
      </c>
      <c r="E3754" s="2" t="s">
        <v>287</v>
      </c>
      <c r="F3754" s="2">
        <v>3529977</v>
      </c>
      <c r="G3754" s="2">
        <v>2184</v>
      </c>
      <c r="H3754" s="2">
        <v>2021013</v>
      </c>
      <c r="I3754" s="2">
        <v>1126</v>
      </c>
      <c r="J3754" s="2">
        <v>5637162</v>
      </c>
      <c r="K3754" s="2">
        <v>2438554</v>
      </c>
      <c r="L3754" s="2">
        <v>4044</v>
      </c>
    </row>
    <row r="3755" spans="1:12">
      <c r="A3755" s="2">
        <v>2008</v>
      </c>
      <c r="B3755" s="2">
        <v>1</v>
      </c>
      <c r="C3755" s="2" t="s">
        <v>277</v>
      </c>
      <c r="D3755" s="2" t="s">
        <v>281</v>
      </c>
      <c r="E3755" s="2" t="s">
        <v>114</v>
      </c>
      <c r="F3755" s="2">
        <v>0</v>
      </c>
      <c r="G3755" s="2">
        <v>0</v>
      </c>
      <c r="H3755" s="2">
        <v>0</v>
      </c>
      <c r="I3755" s="2">
        <v>0</v>
      </c>
      <c r="J3755" s="2">
        <v>0</v>
      </c>
      <c r="K3755" s="2">
        <v>1260</v>
      </c>
      <c r="L3755" s="2">
        <v>2</v>
      </c>
    </row>
    <row r="3756" spans="1:12">
      <c r="A3756" s="2">
        <v>2008</v>
      </c>
      <c r="B3756" s="2">
        <v>1</v>
      </c>
      <c r="C3756" s="2" t="s">
        <v>328</v>
      </c>
      <c r="D3756" s="2" t="s">
        <v>173</v>
      </c>
      <c r="E3756" s="2" t="s">
        <v>119</v>
      </c>
      <c r="F3756" s="2">
        <v>13854</v>
      </c>
      <c r="G3756" s="2">
        <v>71</v>
      </c>
      <c r="H3756" s="2">
        <v>530</v>
      </c>
      <c r="I3756" s="2">
        <v>2</v>
      </c>
      <c r="J3756" s="2">
        <v>14384</v>
      </c>
      <c r="K3756" s="2">
        <v>49779</v>
      </c>
      <c r="L3756" s="2">
        <v>99</v>
      </c>
    </row>
    <row r="3757" spans="1:12">
      <c r="A3757" s="2">
        <v>2008</v>
      </c>
      <c r="B3757" s="2">
        <v>1</v>
      </c>
      <c r="C3757" s="2" t="s">
        <v>328</v>
      </c>
      <c r="D3757" s="2" t="s">
        <v>173</v>
      </c>
      <c r="E3757" s="2" t="s">
        <v>137</v>
      </c>
      <c r="F3757" s="2">
        <v>0</v>
      </c>
      <c r="G3757" s="2">
        <v>0</v>
      </c>
      <c r="H3757" s="2">
        <v>785046</v>
      </c>
      <c r="I3757" s="2">
        <v>163</v>
      </c>
      <c r="J3757" s="2">
        <v>785046</v>
      </c>
      <c r="K3757" s="2">
        <v>87879</v>
      </c>
      <c r="L3757" s="2">
        <v>171</v>
      </c>
    </row>
    <row r="3758" spans="1:12">
      <c r="A3758" s="2">
        <v>2008</v>
      </c>
      <c r="B3758" s="2">
        <v>1</v>
      </c>
      <c r="C3758" s="2" t="s">
        <v>328</v>
      </c>
      <c r="D3758" s="2" t="s">
        <v>181</v>
      </c>
      <c r="E3758" s="2" t="s">
        <v>120</v>
      </c>
      <c r="F3758" s="2">
        <v>0</v>
      </c>
      <c r="G3758" s="2">
        <v>0</v>
      </c>
      <c r="H3758" s="2">
        <v>1053670</v>
      </c>
      <c r="I3758" s="2">
        <v>239</v>
      </c>
      <c r="J3758" s="2">
        <v>1053670</v>
      </c>
      <c r="K3758" s="2">
        <v>129978</v>
      </c>
      <c r="L3758" s="2">
        <v>249</v>
      </c>
    </row>
    <row r="3759" spans="1:12">
      <c r="A3759" s="2">
        <v>2008</v>
      </c>
      <c r="B3759" s="2">
        <v>1</v>
      </c>
      <c r="C3759" s="2" t="s">
        <v>328</v>
      </c>
      <c r="D3759" s="2" t="s">
        <v>181</v>
      </c>
      <c r="E3759" s="2" t="s">
        <v>286</v>
      </c>
      <c r="F3759" s="2">
        <v>0</v>
      </c>
      <c r="G3759" s="2">
        <v>0</v>
      </c>
      <c r="H3759" s="2">
        <v>9330547</v>
      </c>
      <c r="I3759" s="2">
        <v>2247</v>
      </c>
      <c r="J3759" s="2">
        <v>9330547</v>
      </c>
      <c r="K3759" s="2">
        <v>1299549</v>
      </c>
      <c r="L3759" s="2">
        <v>2359</v>
      </c>
    </row>
    <row r="3760" spans="1:12">
      <c r="A3760" s="2">
        <v>2008</v>
      </c>
      <c r="B3760" s="2">
        <v>1</v>
      </c>
      <c r="C3760" s="2" t="s">
        <v>182</v>
      </c>
      <c r="D3760" s="2" t="s">
        <v>183</v>
      </c>
      <c r="E3760" s="2" t="s">
        <v>121</v>
      </c>
      <c r="F3760" s="2">
        <v>6316028</v>
      </c>
      <c r="G3760" s="2">
        <v>2341</v>
      </c>
      <c r="H3760" s="2">
        <v>1366635</v>
      </c>
      <c r="I3760" s="2">
        <v>394</v>
      </c>
      <c r="J3760" s="2">
        <v>7744537</v>
      </c>
      <c r="K3760" s="2">
        <v>1967410</v>
      </c>
      <c r="L3760" s="2">
        <v>3393</v>
      </c>
    </row>
    <row r="3761" spans="1:12">
      <c r="A3761" s="2">
        <v>2008</v>
      </c>
      <c r="B3761" s="2">
        <v>1</v>
      </c>
      <c r="C3761" s="2" t="s">
        <v>182</v>
      </c>
      <c r="D3761" s="2" t="s">
        <v>183</v>
      </c>
      <c r="E3761" s="2" t="s">
        <v>289</v>
      </c>
      <c r="F3761" s="2">
        <v>2759724</v>
      </c>
      <c r="G3761" s="2">
        <v>1020</v>
      </c>
      <c r="H3761" s="2">
        <v>5717581</v>
      </c>
      <c r="I3761" s="2">
        <v>1264</v>
      </c>
      <c r="J3761" s="2">
        <v>8512444</v>
      </c>
      <c r="K3761" s="2">
        <v>1953633</v>
      </c>
      <c r="L3761" s="2">
        <v>2885</v>
      </c>
    </row>
    <row r="3762" spans="1:12">
      <c r="A3762" s="2">
        <v>2008</v>
      </c>
      <c r="B3762" s="2">
        <v>1</v>
      </c>
      <c r="C3762" s="2" t="s">
        <v>182</v>
      </c>
      <c r="D3762" s="2" t="s">
        <v>183</v>
      </c>
      <c r="E3762" s="2" t="s">
        <v>113</v>
      </c>
      <c r="F3762" s="2">
        <v>6450148</v>
      </c>
      <c r="G3762" s="2">
        <v>2115</v>
      </c>
      <c r="H3762" s="2">
        <v>887918</v>
      </c>
      <c r="I3762" s="2">
        <v>373</v>
      </c>
      <c r="J3762" s="2">
        <v>7345740</v>
      </c>
      <c r="K3762" s="2">
        <v>1996192</v>
      </c>
      <c r="L3762" s="2">
        <v>3074</v>
      </c>
    </row>
    <row r="3763" spans="1:12">
      <c r="A3763" s="2">
        <v>2008</v>
      </c>
      <c r="B3763" s="2">
        <v>1</v>
      </c>
      <c r="C3763" s="2" t="s">
        <v>182</v>
      </c>
      <c r="D3763" s="2" t="s">
        <v>184</v>
      </c>
      <c r="E3763" s="2" t="s">
        <v>123</v>
      </c>
      <c r="F3763" s="2">
        <v>0</v>
      </c>
      <c r="G3763" s="2">
        <v>0</v>
      </c>
      <c r="H3763" s="2">
        <v>78375</v>
      </c>
      <c r="I3763" s="2">
        <v>57</v>
      </c>
      <c r="J3763" s="2">
        <v>78375</v>
      </c>
      <c r="K3763" s="2">
        <v>30212</v>
      </c>
      <c r="L3763" s="2">
        <v>67</v>
      </c>
    </row>
    <row r="3764" spans="1:12">
      <c r="A3764" s="2">
        <v>2008</v>
      </c>
      <c r="B3764" s="2">
        <v>1</v>
      </c>
      <c r="C3764" s="2" t="s">
        <v>182</v>
      </c>
      <c r="D3764" s="2" t="s">
        <v>184</v>
      </c>
      <c r="E3764" s="2" t="s">
        <v>124</v>
      </c>
      <c r="F3764" s="2">
        <v>0</v>
      </c>
      <c r="G3764" s="2">
        <v>0</v>
      </c>
      <c r="H3764" s="2">
        <v>52336</v>
      </c>
      <c r="I3764" s="2">
        <v>10</v>
      </c>
      <c r="J3764" s="2">
        <v>52336</v>
      </c>
      <c r="K3764" s="2">
        <v>6015</v>
      </c>
      <c r="L3764" s="2">
        <v>10</v>
      </c>
    </row>
    <row r="3765" spans="1:12">
      <c r="A3765" s="2">
        <v>2008</v>
      </c>
      <c r="B3765" s="2">
        <v>1</v>
      </c>
      <c r="C3765" s="2" t="s">
        <v>182</v>
      </c>
      <c r="D3765" s="2" t="s">
        <v>184</v>
      </c>
      <c r="E3765" s="2" t="s">
        <v>125</v>
      </c>
      <c r="F3765" s="2">
        <v>120956</v>
      </c>
      <c r="G3765" s="2">
        <v>44</v>
      </c>
      <c r="H3765" s="2">
        <v>270986</v>
      </c>
      <c r="I3765" s="2">
        <v>127</v>
      </c>
      <c r="J3765" s="2">
        <v>391942</v>
      </c>
      <c r="K3765" s="2">
        <v>132522</v>
      </c>
      <c r="L3765" s="2">
        <v>186</v>
      </c>
    </row>
    <row r="3766" spans="1:12">
      <c r="A3766" s="2">
        <v>2008</v>
      </c>
      <c r="B3766" s="2">
        <v>1</v>
      </c>
      <c r="C3766" s="2" t="s">
        <v>190</v>
      </c>
      <c r="D3766" s="2" t="s">
        <v>191</v>
      </c>
      <c r="E3766" s="2" t="s">
        <v>126</v>
      </c>
      <c r="F3766" s="2">
        <v>0</v>
      </c>
      <c r="G3766" s="2">
        <v>0</v>
      </c>
      <c r="H3766" s="2">
        <v>100575</v>
      </c>
      <c r="I3766" s="2">
        <v>11</v>
      </c>
      <c r="J3766" s="2">
        <v>100575</v>
      </c>
      <c r="K3766" s="2">
        <v>6947</v>
      </c>
      <c r="L3766" s="2">
        <v>12</v>
      </c>
    </row>
    <row r="3767" spans="1:12">
      <c r="A3767" s="2">
        <v>2008</v>
      </c>
      <c r="B3767" s="2">
        <v>1</v>
      </c>
      <c r="C3767" s="2" t="s">
        <v>190</v>
      </c>
      <c r="D3767" s="2" t="s">
        <v>191</v>
      </c>
      <c r="E3767" s="2" t="s">
        <v>127</v>
      </c>
      <c r="F3767" s="2">
        <v>0</v>
      </c>
      <c r="G3767" s="2">
        <v>0</v>
      </c>
      <c r="H3767" s="2">
        <v>7022550</v>
      </c>
      <c r="I3767" s="2">
        <v>934</v>
      </c>
      <c r="J3767" s="2">
        <v>7022550</v>
      </c>
      <c r="K3767" s="2">
        <v>470236</v>
      </c>
      <c r="L3767" s="2">
        <v>952</v>
      </c>
    </row>
    <row r="3768" spans="1:12">
      <c r="A3768" s="2">
        <v>2008</v>
      </c>
      <c r="B3768" s="2">
        <v>1</v>
      </c>
      <c r="C3768" s="2" t="s">
        <v>190</v>
      </c>
      <c r="D3768" s="2" t="s">
        <v>186</v>
      </c>
      <c r="E3768" s="2" t="s">
        <v>126</v>
      </c>
      <c r="F3768" s="2">
        <v>8749</v>
      </c>
      <c r="G3768" s="2">
        <v>6</v>
      </c>
      <c r="H3768" s="2">
        <v>11221391</v>
      </c>
      <c r="I3768" s="2">
        <v>834</v>
      </c>
      <c r="J3768" s="2">
        <v>11230140</v>
      </c>
      <c r="K3768" s="2">
        <v>519490</v>
      </c>
      <c r="L3768" s="2">
        <v>973</v>
      </c>
    </row>
    <row r="3769" spans="1:12">
      <c r="A3769" s="2">
        <v>2008</v>
      </c>
      <c r="B3769" s="2">
        <v>1</v>
      </c>
      <c r="C3769" s="2" t="s">
        <v>190</v>
      </c>
      <c r="D3769" s="2" t="s">
        <v>186</v>
      </c>
      <c r="E3769" s="2" t="s">
        <v>128</v>
      </c>
      <c r="F3769" s="2">
        <v>0</v>
      </c>
      <c r="G3769" s="2">
        <v>0</v>
      </c>
      <c r="H3769" s="2">
        <v>112409852</v>
      </c>
      <c r="I3769" s="2">
        <v>5410</v>
      </c>
      <c r="J3769" s="2">
        <v>112409852</v>
      </c>
      <c r="K3769" s="2">
        <v>3100436</v>
      </c>
      <c r="L3769" s="2">
        <v>5673</v>
      </c>
    </row>
    <row r="3770" spans="1:12">
      <c r="A3770" s="2">
        <v>2008</v>
      </c>
      <c r="B3770" s="2">
        <v>1</v>
      </c>
      <c r="C3770" s="2" t="s">
        <v>187</v>
      </c>
      <c r="D3770" s="2" t="s">
        <v>195</v>
      </c>
      <c r="E3770" s="2" t="s">
        <v>129</v>
      </c>
      <c r="F3770" s="2">
        <v>0</v>
      </c>
      <c r="G3770" s="2">
        <v>0</v>
      </c>
      <c r="H3770" s="2">
        <v>380546</v>
      </c>
      <c r="I3770" s="2">
        <v>81</v>
      </c>
      <c r="J3770" s="2">
        <v>380546</v>
      </c>
      <c r="K3770" s="2">
        <v>61780</v>
      </c>
      <c r="L3770" s="2">
        <v>101</v>
      </c>
    </row>
    <row r="3771" spans="1:12">
      <c r="A3771" s="2">
        <v>2008</v>
      </c>
      <c r="B3771" s="2">
        <v>1</v>
      </c>
      <c r="C3771" s="2" t="s">
        <v>187</v>
      </c>
      <c r="D3771" s="2" t="s">
        <v>196</v>
      </c>
      <c r="E3771" s="2" t="s">
        <v>130</v>
      </c>
      <c r="F3771" s="2">
        <v>0</v>
      </c>
      <c r="G3771" s="2">
        <v>0</v>
      </c>
      <c r="H3771" s="2">
        <v>0</v>
      </c>
      <c r="I3771" s="2">
        <v>22</v>
      </c>
      <c r="J3771" s="2">
        <v>0</v>
      </c>
      <c r="K3771" s="2">
        <v>18940</v>
      </c>
      <c r="L3771" s="2">
        <v>38</v>
      </c>
    </row>
    <row r="3772" spans="1:12">
      <c r="A3772" s="2">
        <v>2008</v>
      </c>
      <c r="B3772" s="2">
        <v>1</v>
      </c>
      <c r="C3772" s="2" t="s">
        <v>197</v>
      </c>
      <c r="D3772" s="2" t="s">
        <v>11</v>
      </c>
      <c r="E3772" s="2" t="s">
        <v>131</v>
      </c>
      <c r="F3772" s="2">
        <v>0</v>
      </c>
      <c r="G3772" s="2">
        <v>0</v>
      </c>
      <c r="H3772" s="2">
        <v>1896245</v>
      </c>
      <c r="I3772" s="2">
        <v>324</v>
      </c>
      <c r="J3772" s="2">
        <v>1896245</v>
      </c>
      <c r="K3772" s="2">
        <v>249573</v>
      </c>
      <c r="L3772" s="2">
        <v>415</v>
      </c>
    </row>
    <row r="3773" spans="1:12">
      <c r="A3773" s="2">
        <v>2008</v>
      </c>
      <c r="B3773" s="2">
        <v>1</v>
      </c>
      <c r="C3773" s="2" t="s">
        <v>197</v>
      </c>
      <c r="D3773" s="2" t="s">
        <v>268</v>
      </c>
      <c r="E3773" s="2" t="s">
        <v>288</v>
      </c>
      <c r="F3773" s="2">
        <v>1937855</v>
      </c>
      <c r="G3773" s="2">
        <v>384</v>
      </c>
      <c r="H3773" s="2">
        <v>1729880</v>
      </c>
      <c r="I3773" s="2">
        <v>414</v>
      </c>
      <c r="J3773" s="2">
        <v>3667735</v>
      </c>
      <c r="K3773" s="2">
        <v>524794</v>
      </c>
      <c r="L3773" s="2">
        <v>974</v>
      </c>
    </row>
    <row r="3774" spans="1:12">
      <c r="A3774" s="2">
        <v>2008</v>
      </c>
      <c r="B3774" s="2">
        <v>1</v>
      </c>
      <c r="C3774" s="2" t="s">
        <v>197</v>
      </c>
      <c r="D3774" s="2" t="s">
        <v>268</v>
      </c>
      <c r="E3774" s="2" t="s">
        <v>128</v>
      </c>
      <c r="F3774" s="2">
        <v>629454</v>
      </c>
      <c r="G3774" s="2">
        <v>202</v>
      </c>
      <c r="H3774" s="2">
        <v>2491894</v>
      </c>
      <c r="I3774" s="2">
        <v>655</v>
      </c>
      <c r="J3774" s="2">
        <v>3371623</v>
      </c>
      <c r="K3774" s="2">
        <v>510003</v>
      </c>
      <c r="L3774" s="2">
        <v>973</v>
      </c>
    </row>
    <row r="3775" spans="1:12">
      <c r="A3775" s="2">
        <v>2008</v>
      </c>
      <c r="B3775" s="2">
        <v>1</v>
      </c>
      <c r="C3775" s="2" t="s">
        <v>197</v>
      </c>
      <c r="D3775" s="2" t="s">
        <v>109</v>
      </c>
      <c r="E3775" s="2" t="s">
        <v>132</v>
      </c>
      <c r="F3775" s="2">
        <v>809612</v>
      </c>
      <c r="G3775" s="2">
        <v>294</v>
      </c>
      <c r="H3775" s="2">
        <v>3800816</v>
      </c>
      <c r="I3775" s="2">
        <v>906</v>
      </c>
      <c r="J3775" s="2">
        <v>4610428</v>
      </c>
      <c r="K3775" s="2">
        <v>768649</v>
      </c>
      <c r="L3775" s="2">
        <v>1481</v>
      </c>
    </row>
    <row r="3776" spans="1:12">
      <c r="A3776" s="2">
        <v>2008</v>
      </c>
      <c r="B3776" s="2">
        <v>1</v>
      </c>
      <c r="C3776" s="2" t="s">
        <v>197</v>
      </c>
      <c r="D3776" s="2" t="s">
        <v>110</v>
      </c>
      <c r="E3776" s="2" t="s">
        <v>288</v>
      </c>
      <c r="F3776" s="2">
        <v>4470046</v>
      </c>
      <c r="G3776" s="2">
        <v>1005</v>
      </c>
      <c r="H3776" s="2">
        <v>108077</v>
      </c>
      <c r="I3776" s="2">
        <v>23</v>
      </c>
      <c r="J3776" s="2">
        <v>4578123</v>
      </c>
      <c r="K3776" s="2">
        <v>689275</v>
      </c>
      <c r="L3776" s="2">
        <v>1264</v>
      </c>
    </row>
    <row r="3777" spans="1:12">
      <c r="A3777" s="2">
        <v>2008</v>
      </c>
      <c r="B3777" s="2">
        <v>1</v>
      </c>
      <c r="C3777" s="2" t="s">
        <v>197</v>
      </c>
      <c r="D3777" s="2" t="s">
        <v>110</v>
      </c>
      <c r="E3777" s="2" t="s">
        <v>133</v>
      </c>
      <c r="F3777" s="2">
        <v>6561433</v>
      </c>
      <c r="G3777" s="2">
        <v>1519</v>
      </c>
      <c r="H3777" s="2">
        <v>0</v>
      </c>
      <c r="I3777" s="2">
        <v>0</v>
      </c>
      <c r="J3777" s="2">
        <v>6561433</v>
      </c>
      <c r="K3777" s="2">
        <v>1008302</v>
      </c>
      <c r="L3777" s="2">
        <v>2008</v>
      </c>
    </row>
    <row r="3778" spans="1:12">
      <c r="A3778" s="2">
        <v>2008</v>
      </c>
      <c r="B3778" s="2">
        <v>1</v>
      </c>
      <c r="C3778" s="2" t="s">
        <v>197</v>
      </c>
      <c r="D3778" s="2" t="s">
        <v>111</v>
      </c>
      <c r="E3778" s="2" t="s">
        <v>128</v>
      </c>
      <c r="F3778" s="2">
        <v>0</v>
      </c>
      <c r="G3778" s="2">
        <v>0</v>
      </c>
      <c r="H3778" s="2">
        <v>39</v>
      </c>
      <c r="I3778" s="2">
        <v>1</v>
      </c>
      <c r="J3778" s="2">
        <v>39</v>
      </c>
      <c r="K3778" s="2">
        <v>48</v>
      </c>
      <c r="L3778" s="2">
        <v>2</v>
      </c>
    </row>
    <row r="3779" spans="1:12">
      <c r="A3779" s="2">
        <v>2008</v>
      </c>
      <c r="B3779" s="2">
        <v>2</v>
      </c>
      <c r="C3779" s="2" t="s">
        <v>277</v>
      </c>
      <c r="D3779" s="2" t="s">
        <v>278</v>
      </c>
      <c r="E3779" s="2" t="s">
        <v>113</v>
      </c>
      <c r="F3779" s="2">
        <v>11387491</v>
      </c>
      <c r="G3779" s="2">
        <v>6619</v>
      </c>
      <c r="H3779" s="2">
        <v>10460168</v>
      </c>
      <c r="I3779" s="2">
        <v>4482</v>
      </c>
      <c r="J3779" s="2">
        <v>22782337</v>
      </c>
      <c r="K3779" s="2">
        <v>8644647</v>
      </c>
      <c r="L3779" s="2">
        <v>13972</v>
      </c>
    </row>
    <row r="3780" spans="1:12">
      <c r="A3780" s="2">
        <v>2008</v>
      </c>
      <c r="B3780" s="2">
        <v>2</v>
      </c>
      <c r="C3780" s="2" t="s">
        <v>277</v>
      </c>
      <c r="D3780" s="2" t="s">
        <v>278</v>
      </c>
      <c r="E3780" s="2" t="s">
        <v>114</v>
      </c>
      <c r="F3780" s="2">
        <v>198057</v>
      </c>
      <c r="G3780" s="2">
        <v>162</v>
      </c>
      <c r="H3780" s="2">
        <v>346710</v>
      </c>
      <c r="I3780" s="2">
        <v>290</v>
      </c>
      <c r="J3780" s="2">
        <v>594177</v>
      </c>
      <c r="K3780" s="2">
        <v>301843</v>
      </c>
      <c r="L3780" s="2">
        <v>567</v>
      </c>
    </row>
    <row r="3781" spans="1:12">
      <c r="A3781" s="2">
        <v>2008</v>
      </c>
      <c r="B3781" s="2">
        <v>2</v>
      </c>
      <c r="C3781" s="2" t="s">
        <v>277</v>
      </c>
      <c r="D3781" s="2" t="s">
        <v>278</v>
      </c>
      <c r="E3781" s="2" t="s">
        <v>115</v>
      </c>
      <c r="F3781" s="2">
        <v>4116060</v>
      </c>
      <c r="G3781" s="2">
        <v>2619</v>
      </c>
      <c r="H3781" s="2">
        <v>2104529</v>
      </c>
      <c r="I3781" s="2">
        <v>1023</v>
      </c>
      <c r="J3781" s="2">
        <v>6490432</v>
      </c>
      <c r="K3781" s="2">
        <v>2843049</v>
      </c>
      <c r="L3781" s="2">
        <v>4649</v>
      </c>
    </row>
    <row r="3782" spans="1:12">
      <c r="A3782" s="2">
        <v>2008</v>
      </c>
      <c r="B3782" s="2">
        <v>2</v>
      </c>
      <c r="C3782" s="2" t="s">
        <v>277</v>
      </c>
      <c r="D3782" s="2" t="s">
        <v>278</v>
      </c>
      <c r="E3782" s="2" t="s">
        <v>325</v>
      </c>
      <c r="F3782" s="2">
        <v>14445861</v>
      </c>
      <c r="G3782" s="2">
        <v>8208</v>
      </c>
      <c r="H3782" s="2">
        <v>15545394</v>
      </c>
      <c r="I3782" s="2">
        <v>5060</v>
      </c>
      <c r="J3782" s="2">
        <v>30284904</v>
      </c>
      <c r="K3782" s="2">
        <v>10451278</v>
      </c>
      <c r="L3782" s="2">
        <v>16648</v>
      </c>
    </row>
    <row r="3783" spans="1:12">
      <c r="A3783" s="2">
        <v>2008</v>
      </c>
      <c r="B3783" s="2">
        <v>2</v>
      </c>
      <c r="C3783" s="2" t="s">
        <v>277</v>
      </c>
      <c r="D3783" s="2" t="s">
        <v>279</v>
      </c>
      <c r="E3783" s="2" t="s">
        <v>116</v>
      </c>
      <c r="F3783" s="2">
        <v>186172</v>
      </c>
      <c r="G3783" s="2">
        <v>92</v>
      </c>
      <c r="H3783" s="2">
        <v>501916</v>
      </c>
      <c r="I3783" s="2">
        <v>224</v>
      </c>
      <c r="J3783" s="2">
        <v>688088</v>
      </c>
      <c r="K3783" s="2">
        <v>238178</v>
      </c>
      <c r="L3783" s="2">
        <v>396</v>
      </c>
    </row>
    <row r="3784" spans="1:12">
      <c r="A3784" s="2">
        <v>2008</v>
      </c>
      <c r="B3784" s="2">
        <v>2</v>
      </c>
      <c r="C3784" s="2" t="s">
        <v>277</v>
      </c>
      <c r="D3784" s="2" t="s">
        <v>279</v>
      </c>
      <c r="E3784" s="2" t="s">
        <v>117</v>
      </c>
      <c r="F3784" s="2">
        <v>4579906</v>
      </c>
      <c r="G3784" s="2">
        <v>1168</v>
      </c>
      <c r="H3784" s="2">
        <v>2012663</v>
      </c>
      <c r="I3784" s="2">
        <v>897</v>
      </c>
      <c r="J3784" s="2">
        <v>6640592</v>
      </c>
      <c r="K3784" s="2">
        <v>1477974</v>
      </c>
      <c r="L3784" s="2">
        <v>2627</v>
      </c>
    </row>
    <row r="3785" spans="1:12">
      <c r="A3785" s="2">
        <v>2008</v>
      </c>
      <c r="B3785" s="2">
        <v>2</v>
      </c>
      <c r="C3785" s="2" t="s">
        <v>277</v>
      </c>
      <c r="D3785" s="2" t="s">
        <v>279</v>
      </c>
      <c r="E3785" s="2" t="s">
        <v>112</v>
      </c>
      <c r="F3785" s="2">
        <v>11800975</v>
      </c>
      <c r="G3785" s="2">
        <v>3956</v>
      </c>
      <c r="H3785" s="2">
        <v>2613976</v>
      </c>
      <c r="I3785" s="2">
        <v>1506</v>
      </c>
      <c r="J3785" s="2">
        <v>14492534</v>
      </c>
      <c r="K3785" s="2">
        <v>3957605</v>
      </c>
      <c r="L3785" s="2">
        <v>6782</v>
      </c>
    </row>
    <row r="3786" spans="1:12">
      <c r="A3786" s="2">
        <v>2008</v>
      </c>
      <c r="B3786" s="2">
        <v>2</v>
      </c>
      <c r="C3786" s="2" t="s">
        <v>277</v>
      </c>
      <c r="D3786" s="2" t="s">
        <v>279</v>
      </c>
      <c r="E3786" s="2" t="s">
        <v>325</v>
      </c>
      <c r="F3786" s="2">
        <v>10499795</v>
      </c>
      <c r="G3786" s="2">
        <v>3954</v>
      </c>
      <c r="H3786" s="2">
        <v>1696269</v>
      </c>
      <c r="I3786" s="2">
        <v>532</v>
      </c>
      <c r="J3786" s="2">
        <v>12260257</v>
      </c>
      <c r="K3786" s="2">
        <v>3204874</v>
      </c>
      <c r="L3786" s="2">
        <v>5396</v>
      </c>
    </row>
    <row r="3787" spans="1:12">
      <c r="A3787" s="2">
        <v>2008</v>
      </c>
      <c r="B3787" s="2">
        <v>2</v>
      </c>
      <c r="C3787" s="2" t="s">
        <v>277</v>
      </c>
      <c r="D3787" s="2" t="s">
        <v>280</v>
      </c>
      <c r="E3787" s="2" t="s">
        <v>112</v>
      </c>
      <c r="F3787" s="2">
        <v>56712</v>
      </c>
      <c r="G3787" s="2">
        <v>86</v>
      </c>
      <c r="H3787" s="2">
        <v>373111</v>
      </c>
      <c r="I3787" s="2">
        <v>408</v>
      </c>
      <c r="J3787" s="2">
        <v>432699</v>
      </c>
      <c r="K3787" s="2">
        <v>582911</v>
      </c>
      <c r="L3787" s="2">
        <v>1134</v>
      </c>
    </row>
    <row r="3788" spans="1:12">
      <c r="A3788" s="2">
        <v>2008</v>
      </c>
      <c r="B3788" s="2">
        <v>2</v>
      </c>
      <c r="C3788" s="2" t="s">
        <v>277</v>
      </c>
      <c r="D3788" s="2" t="s">
        <v>281</v>
      </c>
      <c r="E3788" s="2" t="s">
        <v>287</v>
      </c>
      <c r="F3788" s="2">
        <v>2844661</v>
      </c>
      <c r="G3788" s="2">
        <v>2227</v>
      </c>
      <c r="H3788" s="2">
        <v>1963141</v>
      </c>
      <c r="I3788" s="2">
        <v>1187</v>
      </c>
      <c r="J3788" s="2">
        <v>4920264</v>
      </c>
      <c r="K3788" s="2">
        <v>2571816</v>
      </c>
      <c r="L3788" s="2">
        <v>4141</v>
      </c>
    </row>
    <row r="3789" spans="1:12">
      <c r="A3789" s="2">
        <v>2008</v>
      </c>
      <c r="B3789" s="2">
        <v>2</v>
      </c>
      <c r="C3789" s="2" t="s">
        <v>277</v>
      </c>
      <c r="D3789" s="2" t="s">
        <v>281</v>
      </c>
      <c r="E3789" s="2" t="s">
        <v>114</v>
      </c>
      <c r="F3789" s="2">
        <v>0</v>
      </c>
      <c r="G3789" s="2">
        <v>0</v>
      </c>
      <c r="H3789" s="2">
        <v>0</v>
      </c>
      <c r="I3789" s="2">
        <v>0</v>
      </c>
      <c r="J3789" s="2">
        <v>0</v>
      </c>
      <c r="K3789" s="2">
        <v>1280</v>
      </c>
      <c r="L3789" s="2">
        <v>2</v>
      </c>
    </row>
    <row r="3790" spans="1:12">
      <c r="A3790" s="2">
        <v>2008</v>
      </c>
      <c r="B3790" s="2">
        <v>2</v>
      </c>
      <c r="C3790" s="2" t="s">
        <v>328</v>
      </c>
      <c r="D3790" s="2" t="s">
        <v>173</v>
      </c>
      <c r="E3790" s="2" t="s">
        <v>119</v>
      </c>
      <c r="F3790" s="2">
        <v>14571</v>
      </c>
      <c r="G3790" s="2">
        <v>78</v>
      </c>
      <c r="H3790" s="2">
        <v>502</v>
      </c>
      <c r="I3790" s="2">
        <v>2</v>
      </c>
      <c r="J3790" s="2">
        <v>15073</v>
      </c>
      <c r="K3790" s="2">
        <v>62104</v>
      </c>
      <c r="L3790" s="2">
        <v>105</v>
      </c>
    </row>
    <row r="3791" spans="1:12">
      <c r="A3791" s="2">
        <v>2008</v>
      </c>
      <c r="B3791" s="2">
        <v>2</v>
      </c>
      <c r="C3791" s="2" t="s">
        <v>328</v>
      </c>
      <c r="D3791" s="2" t="s">
        <v>173</v>
      </c>
      <c r="E3791" s="2" t="s">
        <v>137</v>
      </c>
      <c r="F3791" s="2">
        <v>0</v>
      </c>
      <c r="G3791" s="2">
        <v>0</v>
      </c>
      <c r="H3791" s="2">
        <v>768663</v>
      </c>
      <c r="I3791" s="2">
        <v>162</v>
      </c>
      <c r="J3791" s="2">
        <v>768663</v>
      </c>
      <c r="K3791" s="2">
        <v>86138</v>
      </c>
      <c r="L3791" s="2">
        <v>170</v>
      </c>
    </row>
    <row r="3792" spans="1:12">
      <c r="A3792" s="2">
        <v>2008</v>
      </c>
      <c r="B3792" s="2">
        <v>2</v>
      </c>
      <c r="C3792" s="2" t="s">
        <v>328</v>
      </c>
      <c r="D3792" s="2" t="s">
        <v>181</v>
      </c>
      <c r="E3792" s="2" t="s">
        <v>120</v>
      </c>
      <c r="F3792" s="2">
        <v>0</v>
      </c>
      <c r="G3792" s="2">
        <v>0</v>
      </c>
      <c r="H3792" s="2">
        <v>726909</v>
      </c>
      <c r="I3792" s="2">
        <v>241</v>
      </c>
      <c r="J3792" s="2">
        <v>726909</v>
      </c>
      <c r="K3792" s="2">
        <v>132184</v>
      </c>
      <c r="L3792" s="2">
        <v>251</v>
      </c>
    </row>
    <row r="3793" spans="1:12">
      <c r="A3793" s="2">
        <v>2008</v>
      </c>
      <c r="B3793" s="2">
        <v>2</v>
      </c>
      <c r="C3793" s="2" t="s">
        <v>328</v>
      </c>
      <c r="D3793" s="2" t="s">
        <v>181</v>
      </c>
      <c r="E3793" s="2" t="s">
        <v>286</v>
      </c>
      <c r="F3793" s="2">
        <v>0</v>
      </c>
      <c r="G3793" s="2">
        <v>0</v>
      </c>
      <c r="H3793" s="2">
        <v>9242613</v>
      </c>
      <c r="I3793" s="2">
        <v>2310</v>
      </c>
      <c r="J3793" s="2">
        <v>9242613</v>
      </c>
      <c r="K3793" s="2">
        <v>1252609</v>
      </c>
      <c r="L3793" s="2">
        <v>2418</v>
      </c>
    </row>
    <row r="3794" spans="1:12">
      <c r="A3794" s="2">
        <v>2008</v>
      </c>
      <c r="B3794" s="2">
        <v>2</v>
      </c>
      <c r="C3794" s="2" t="s">
        <v>182</v>
      </c>
      <c r="D3794" s="2" t="s">
        <v>183</v>
      </c>
      <c r="E3794" s="2" t="s">
        <v>121</v>
      </c>
      <c r="F3794" s="2">
        <v>6156083</v>
      </c>
      <c r="G3794" s="2">
        <v>2266</v>
      </c>
      <c r="H3794" s="2">
        <v>1450489</v>
      </c>
      <c r="I3794" s="2">
        <v>381</v>
      </c>
      <c r="J3794" s="2">
        <v>7650432</v>
      </c>
      <c r="K3794" s="2">
        <v>1908021</v>
      </c>
      <c r="L3794" s="2">
        <v>3259</v>
      </c>
    </row>
    <row r="3795" spans="1:12">
      <c r="A3795" s="2">
        <v>2008</v>
      </c>
      <c r="B3795" s="2">
        <v>2</v>
      </c>
      <c r="C3795" s="2" t="s">
        <v>182</v>
      </c>
      <c r="D3795" s="2" t="s">
        <v>183</v>
      </c>
      <c r="E3795" s="2" t="s">
        <v>289</v>
      </c>
      <c r="F3795" s="2">
        <v>2950839</v>
      </c>
      <c r="G3795" s="2">
        <v>1085</v>
      </c>
      <c r="H3795" s="2">
        <v>5661196</v>
      </c>
      <c r="I3795" s="2">
        <v>1284</v>
      </c>
      <c r="J3795" s="2">
        <v>8675991</v>
      </c>
      <c r="K3795" s="2">
        <v>1937458</v>
      </c>
      <c r="L3795" s="2">
        <v>2951</v>
      </c>
    </row>
    <row r="3796" spans="1:12">
      <c r="A3796" s="2">
        <v>2008</v>
      </c>
      <c r="B3796" s="2">
        <v>2</v>
      </c>
      <c r="C3796" s="2" t="s">
        <v>182</v>
      </c>
      <c r="D3796" s="2" t="s">
        <v>183</v>
      </c>
      <c r="E3796" s="2" t="s">
        <v>113</v>
      </c>
      <c r="F3796" s="2">
        <v>6334070</v>
      </c>
      <c r="G3796" s="2">
        <v>2315</v>
      </c>
      <c r="H3796" s="2">
        <v>1030348</v>
      </c>
      <c r="I3796" s="2">
        <v>383</v>
      </c>
      <c r="J3796" s="2">
        <v>7394060</v>
      </c>
      <c r="K3796" s="2">
        <v>2020558</v>
      </c>
      <c r="L3796" s="2">
        <v>3293</v>
      </c>
    </row>
    <row r="3797" spans="1:12">
      <c r="A3797" s="2">
        <v>2008</v>
      </c>
      <c r="B3797" s="2">
        <v>2</v>
      </c>
      <c r="C3797" s="2" t="s">
        <v>182</v>
      </c>
      <c r="D3797" s="2" t="s">
        <v>184</v>
      </c>
      <c r="E3797" s="2" t="s">
        <v>123</v>
      </c>
      <c r="F3797" s="2">
        <v>0</v>
      </c>
      <c r="G3797" s="2">
        <v>0</v>
      </c>
      <c r="H3797" s="2">
        <v>69863</v>
      </c>
      <c r="I3797" s="2">
        <v>41</v>
      </c>
      <c r="J3797" s="2">
        <v>69863</v>
      </c>
      <c r="K3797" s="2">
        <v>31211</v>
      </c>
      <c r="L3797" s="2">
        <v>51</v>
      </c>
    </row>
    <row r="3798" spans="1:12">
      <c r="A3798" s="2">
        <v>2008</v>
      </c>
      <c r="B3798" s="2">
        <v>2</v>
      </c>
      <c r="C3798" s="2" t="s">
        <v>182</v>
      </c>
      <c r="D3798" s="2" t="s">
        <v>184</v>
      </c>
      <c r="E3798" s="2" t="s">
        <v>124</v>
      </c>
      <c r="F3798" s="2">
        <v>0</v>
      </c>
      <c r="G3798" s="2">
        <v>0</v>
      </c>
      <c r="H3798" s="2">
        <v>59427</v>
      </c>
      <c r="I3798" s="2">
        <v>11</v>
      </c>
      <c r="J3798" s="2">
        <v>59427</v>
      </c>
      <c r="K3798" s="2">
        <v>6120</v>
      </c>
      <c r="L3798" s="2">
        <v>11</v>
      </c>
    </row>
    <row r="3799" spans="1:12">
      <c r="A3799" s="2">
        <v>2008</v>
      </c>
      <c r="B3799" s="2">
        <v>2</v>
      </c>
      <c r="C3799" s="2" t="s">
        <v>182</v>
      </c>
      <c r="D3799" s="2" t="s">
        <v>184</v>
      </c>
      <c r="E3799" s="2" t="s">
        <v>125</v>
      </c>
      <c r="F3799" s="2">
        <v>103055</v>
      </c>
      <c r="G3799" s="2">
        <v>37</v>
      </c>
      <c r="H3799" s="2">
        <v>274389</v>
      </c>
      <c r="I3799" s="2">
        <v>142</v>
      </c>
      <c r="J3799" s="2">
        <v>377444</v>
      </c>
      <c r="K3799" s="2">
        <v>127802</v>
      </c>
      <c r="L3799" s="2">
        <v>192</v>
      </c>
    </row>
    <row r="3800" spans="1:12">
      <c r="A3800" s="2">
        <v>2008</v>
      </c>
      <c r="B3800" s="2">
        <v>2</v>
      </c>
      <c r="C3800" s="2" t="s">
        <v>190</v>
      </c>
      <c r="D3800" s="2" t="s">
        <v>191</v>
      </c>
      <c r="E3800" s="2" t="s">
        <v>126</v>
      </c>
      <c r="F3800" s="2">
        <v>0</v>
      </c>
      <c r="G3800" s="2">
        <v>0</v>
      </c>
      <c r="H3800" s="2">
        <v>83875</v>
      </c>
      <c r="I3800" s="2">
        <v>10</v>
      </c>
      <c r="J3800" s="2">
        <v>83875</v>
      </c>
      <c r="K3800" s="2">
        <v>5827</v>
      </c>
      <c r="L3800" s="2">
        <v>11</v>
      </c>
    </row>
    <row r="3801" spans="1:12">
      <c r="A3801" s="2">
        <v>2008</v>
      </c>
      <c r="B3801" s="2">
        <v>2</v>
      </c>
      <c r="C3801" s="2" t="s">
        <v>190</v>
      </c>
      <c r="D3801" s="2" t="s">
        <v>191</v>
      </c>
      <c r="E3801" s="2" t="s">
        <v>127</v>
      </c>
      <c r="F3801" s="2">
        <v>0</v>
      </c>
      <c r="G3801" s="2">
        <v>0</v>
      </c>
      <c r="H3801" s="2">
        <v>7304770</v>
      </c>
      <c r="I3801" s="2">
        <v>991</v>
      </c>
      <c r="J3801" s="2">
        <v>7304770</v>
      </c>
      <c r="K3801" s="2">
        <v>483854</v>
      </c>
      <c r="L3801" s="2">
        <v>1007</v>
      </c>
    </row>
    <row r="3802" spans="1:12">
      <c r="A3802" s="2">
        <v>2008</v>
      </c>
      <c r="B3802" s="2">
        <v>2</v>
      </c>
      <c r="C3802" s="2" t="s">
        <v>190</v>
      </c>
      <c r="D3802" s="2" t="s">
        <v>186</v>
      </c>
      <c r="E3802" s="2" t="s">
        <v>126</v>
      </c>
      <c r="F3802" s="2">
        <v>21893</v>
      </c>
      <c r="G3802" s="2">
        <v>8</v>
      </c>
      <c r="H3802" s="2">
        <v>9715842</v>
      </c>
      <c r="I3802" s="2">
        <v>845</v>
      </c>
      <c r="J3802" s="2">
        <v>9737735</v>
      </c>
      <c r="K3802" s="2">
        <v>526159</v>
      </c>
      <c r="L3802" s="2">
        <v>1000</v>
      </c>
    </row>
    <row r="3803" spans="1:12">
      <c r="A3803" s="2">
        <v>2008</v>
      </c>
      <c r="B3803" s="2">
        <v>2</v>
      </c>
      <c r="C3803" s="2" t="s">
        <v>190</v>
      </c>
      <c r="D3803" s="2" t="s">
        <v>186</v>
      </c>
      <c r="E3803" s="2" t="s">
        <v>128</v>
      </c>
      <c r="F3803" s="2">
        <v>0</v>
      </c>
      <c r="G3803" s="2">
        <v>0</v>
      </c>
      <c r="H3803" s="2">
        <v>105476112</v>
      </c>
      <c r="I3803" s="2">
        <v>5698</v>
      </c>
      <c r="J3803" s="2">
        <v>105476112</v>
      </c>
      <c r="K3803" s="2">
        <v>3146179</v>
      </c>
      <c r="L3803" s="2">
        <v>5915</v>
      </c>
    </row>
    <row r="3804" spans="1:12">
      <c r="A3804" s="2">
        <v>2008</v>
      </c>
      <c r="B3804" s="2">
        <v>2</v>
      </c>
      <c r="C3804" s="2" t="s">
        <v>187</v>
      </c>
      <c r="D3804" s="2" t="s">
        <v>195</v>
      </c>
      <c r="E3804" s="2" t="s">
        <v>129</v>
      </c>
      <c r="F3804" s="2">
        <v>0</v>
      </c>
      <c r="G3804" s="2">
        <v>0</v>
      </c>
      <c r="H3804" s="2">
        <v>320946</v>
      </c>
      <c r="I3804" s="2">
        <v>83</v>
      </c>
      <c r="J3804" s="2">
        <v>320946</v>
      </c>
      <c r="K3804" s="2">
        <v>53464</v>
      </c>
      <c r="L3804" s="2">
        <v>103</v>
      </c>
    </row>
    <row r="3805" spans="1:12">
      <c r="A3805" s="2">
        <v>2008</v>
      </c>
      <c r="B3805" s="2">
        <v>2</v>
      </c>
      <c r="C3805" s="2" t="s">
        <v>187</v>
      </c>
      <c r="D3805" s="2" t="s">
        <v>196</v>
      </c>
      <c r="E3805" s="2" t="s">
        <v>130</v>
      </c>
      <c r="F3805" s="2">
        <v>0</v>
      </c>
      <c r="G3805" s="2">
        <v>0</v>
      </c>
      <c r="H3805" s="2">
        <v>0</v>
      </c>
      <c r="I3805" s="2">
        <v>47</v>
      </c>
      <c r="J3805" s="2">
        <v>0</v>
      </c>
      <c r="K3805" s="2">
        <v>31287</v>
      </c>
      <c r="L3805" s="2">
        <v>66</v>
      </c>
    </row>
    <row r="3806" spans="1:12">
      <c r="A3806" s="2">
        <v>2008</v>
      </c>
      <c r="B3806" s="2">
        <v>2</v>
      </c>
      <c r="C3806" s="2" t="s">
        <v>197</v>
      </c>
      <c r="D3806" s="2" t="s">
        <v>11</v>
      </c>
      <c r="E3806" s="2" t="s">
        <v>131</v>
      </c>
      <c r="F3806" s="2">
        <v>0</v>
      </c>
      <c r="G3806" s="2">
        <v>0</v>
      </c>
      <c r="H3806" s="2">
        <v>1765882</v>
      </c>
      <c r="I3806" s="2">
        <v>327</v>
      </c>
      <c r="J3806" s="2">
        <v>1765882</v>
      </c>
      <c r="K3806" s="2">
        <v>250827</v>
      </c>
      <c r="L3806" s="2">
        <v>418</v>
      </c>
    </row>
    <row r="3807" spans="1:12">
      <c r="A3807" s="2">
        <v>2008</v>
      </c>
      <c r="B3807" s="2">
        <v>2</v>
      </c>
      <c r="C3807" s="2" t="s">
        <v>197</v>
      </c>
      <c r="D3807" s="2" t="s">
        <v>268</v>
      </c>
      <c r="E3807" s="2" t="s">
        <v>288</v>
      </c>
      <c r="F3807" s="2">
        <v>2188801</v>
      </c>
      <c r="G3807" s="2">
        <v>394</v>
      </c>
      <c r="H3807" s="2">
        <v>1735049</v>
      </c>
      <c r="I3807" s="2">
        <v>416</v>
      </c>
      <c r="J3807" s="2">
        <v>3923850</v>
      </c>
      <c r="K3807" s="2">
        <v>534487</v>
      </c>
      <c r="L3807" s="2">
        <v>986</v>
      </c>
    </row>
    <row r="3808" spans="1:12">
      <c r="A3808" s="2">
        <v>2008</v>
      </c>
      <c r="B3808" s="2">
        <v>2</v>
      </c>
      <c r="C3808" s="2" t="s">
        <v>197</v>
      </c>
      <c r="D3808" s="2" t="s">
        <v>268</v>
      </c>
      <c r="E3808" s="2" t="s">
        <v>128</v>
      </c>
      <c r="F3808" s="2">
        <v>536898</v>
      </c>
      <c r="G3808" s="2">
        <v>204</v>
      </c>
      <c r="H3808" s="2">
        <v>2816502</v>
      </c>
      <c r="I3808" s="2">
        <v>670</v>
      </c>
      <c r="J3808" s="2">
        <v>3764568</v>
      </c>
      <c r="K3808" s="2">
        <v>503572</v>
      </c>
      <c r="L3808" s="2">
        <v>990</v>
      </c>
    </row>
    <row r="3809" spans="1:12">
      <c r="A3809" s="2">
        <v>2008</v>
      </c>
      <c r="B3809" s="2">
        <v>2</v>
      </c>
      <c r="C3809" s="2" t="s">
        <v>197</v>
      </c>
      <c r="D3809" s="2" t="s">
        <v>109</v>
      </c>
      <c r="E3809" s="2" t="s">
        <v>132</v>
      </c>
      <c r="F3809" s="2">
        <v>2845736</v>
      </c>
      <c r="G3809" s="2">
        <v>296</v>
      </c>
      <c r="H3809" s="2">
        <v>4685638</v>
      </c>
      <c r="I3809" s="2">
        <v>848</v>
      </c>
      <c r="J3809" s="2">
        <v>7531374</v>
      </c>
      <c r="K3809" s="2">
        <v>761185</v>
      </c>
      <c r="L3809" s="2">
        <v>1435</v>
      </c>
    </row>
    <row r="3810" spans="1:12">
      <c r="A3810" s="2">
        <v>2008</v>
      </c>
      <c r="B3810" s="2">
        <v>2</v>
      </c>
      <c r="C3810" s="2" t="s">
        <v>197</v>
      </c>
      <c r="D3810" s="2" t="s">
        <v>110</v>
      </c>
      <c r="E3810" s="2" t="s">
        <v>288</v>
      </c>
      <c r="F3810" s="2">
        <v>4383478</v>
      </c>
      <c r="G3810" s="2">
        <v>1023</v>
      </c>
      <c r="H3810" s="2">
        <v>101318</v>
      </c>
      <c r="I3810" s="2">
        <v>23</v>
      </c>
      <c r="J3810" s="2">
        <v>4484796</v>
      </c>
      <c r="K3810" s="2">
        <v>696910</v>
      </c>
      <c r="L3810" s="2">
        <v>1299</v>
      </c>
    </row>
    <row r="3811" spans="1:12">
      <c r="A3811" s="2">
        <v>2008</v>
      </c>
      <c r="B3811" s="2">
        <v>2</v>
      </c>
      <c r="C3811" s="2" t="s">
        <v>197</v>
      </c>
      <c r="D3811" s="2" t="s">
        <v>110</v>
      </c>
      <c r="E3811" s="2" t="s">
        <v>133</v>
      </c>
      <c r="F3811" s="2">
        <v>5396699</v>
      </c>
      <c r="G3811" s="2">
        <v>1534</v>
      </c>
      <c r="H3811" s="2">
        <v>0</v>
      </c>
      <c r="I3811" s="2">
        <v>0</v>
      </c>
      <c r="J3811" s="2">
        <v>5396699</v>
      </c>
      <c r="K3811" s="2">
        <v>1096139</v>
      </c>
      <c r="L3811" s="2">
        <v>2049</v>
      </c>
    </row>
    <row r="3812" spans="1:12">
      <c r="A3812" s="2">
        <v>2008</v>
      </c>
      <c r="B3812" s="2">
        <v>2</v>
      </c>
      <c r="C3812" s="2" t="s">
        <v>197</v>
      </c>
      <c r="D3812" s="2" t="s">
        <v>111</v>
      </c>
      <c r="E3812" s="2" t="s">
        <v>128</v>
      </c>
      <c r="F3812" s="2">
        <v>0</v>
      </c>
      <c r="G3812" s="2">
        <v>0</v>
      </c>
      <c r="H3812" s="2">
        <v>6</v>
      </c>
      <c r="I3812" s="2">
        <v>1</v>
      </c>
      <c r="J3812" s="2">
        <v>6</v>
      </c>
      <c r="K3812" s="2">
        <v>2</v>
      </c>
      <c r="L3812" s="2">
        <v>1</v>
      </c>
    </row>
    <row r="3813" spans="1:12">
      <c r="A3813" s="2">
        <v>2008</v>
      </c>
      <c r="B3813" s="2">
        <v>3</v>
      </c>
      <c r="C3813" s="2" t="s">
        <v>277</v>
      </c>
      <c r="D3813" s="2" t="s">
        <v>278</v>
      </c>
      <c r="E3813" s="2" t="s">
        <v>113</v>
      </c>
      <c r="F3813" s="2">
        <v>10644844</v>
      </c>
      <c r="G3813" s="2">
        <v>6865</v>
      </c>
      <c r="H3813" s="2">
        <v>11519738</v>
      </c>
      <c r="I3813" s="2">
        <v>4935</v>
      </c>
      <c r="J3813" s="2">
        <v>22977619</v>
      </c>
      <c r="K3813" s="2">
        <v>8948370</v>
      </c>
      <c r="L3813" s="2">
        <v>14879</v>
      </c>
    </row>
    <row r="3814" spans="1:12">
      <c r="A3814" s="2">
        <v>2008</v>
      </c>
      <c r="B3814" s="2">
        <v>3</v>
      </c>
      <c r="C3814" s="2" t="s">
        <v>277</v>
      </c>
      <c r="D3814" s="2" t="s">
        <v>278</v>
      </c>
      <c r="E3814" s="2" t="s">
        <v>114</v>
      </c>
      <c r="F3814" s="2">
        <v>196768</v>
      </c>
      <c r="G3814" s="2">
        <v>191</v>
      </c>
      <c r="H3814" s="2">
        <v>343290</v>
      </c>
      <c r="I3814" s="2">
        <v>278</v>
      </c>
      <c r="J3814" s="2">
        <v>648691</v>
      </c>
      <c r="K3814" s="2">
        <v>315331</v>
      </c>
      <c r="L3814" s="2">
        <v>574</v>
      </c>
    </row>
    <row r="3815" spans="1:12">
      <c r="A3815" s="2">
        <v>2008</v>
      </c>
      <c r="B3815" s="2">
        <v>3</v>
      </c>
      <c r="C3815" s="2" t="s">
        <v>277</v>
      </c>
      <c r="D3815" s="2" t="s">
        <v>278</v>
      </c>
      <c r="E3815" s="2" t="s">
        <v>115</v>
      </c>
      <c r="F3815" s="2">
        <v>3992501</v>
      </c>
      <c r="G3815" s="2">
        <v>2599</v>
      </c>
      <c r="H3815" s="2">
        <v>2086310</v>
      </c>
      <c r="I3815" s="2">
        <v>1164</v>
      </c>
      <c r="J3815" s="2">
        <v>6362864</v>
      </c>
      <c r="K3815" s="2">
        <v>2725655</v>
      </c>
      <c r="L3815" s="2">
        <v>4802</v>
      </c>
    </row>
    <row r="3816" spans="1:12">
      <c r="A3816" s="2">
        <v>2008</v>
      </c>
      <c r="B3816" s="2">
        <v>3</v>
      </c>
      <c r="C3816" s="2" t="s">
        <v>277</v>
      </c>
      <c r="D3816" s="2" t="s">
        <v>278</v>
      </c>
      <c r="E3816" s="2" t="s">
        <v>325</v>
      </c>
      <c r="F3816" s="2">
        <v>13266287</v>
      </c>
      <c r="G3816" s="2">
        <v>8839</v>
      </c>
      <c r="H3816" s="2">
        <v>15586647</v>
      </c>
      <c r="I3816" s="2">
        <v>5181</v>
      </c>
      <c r="J3816" s="2">
        <v>29203987</v>
      </c>
      <c r="K3816" s="2">
        <v>10570507</v>
      </c>
      <c r="L3816" s="2">
        <v>17587</v>
      </c>
    </row>
    <row r="3817" spans="1:12">
      <c r="A3817" s="2">
        <v>2008</v>
      </c>
      <c r="B3817" s="2">
        <v>3</v>
      </c>
      <c r="C3817" s="2" t="s">
        <v>277</v>
      </c>
      <c r="D3817" s="2" t="s">
        <v>279</v>
      </c>
      <c r="E3817" s="2" t="s">
        <v>116</v>
      </c>
      <c r="F3817" s="2">
        <v>176333</v>
      </c>
      <c r="G3817" s="2">
        <v>80</v>
      </c>
      <c r="H3817" s="2">
        <v>510794</v>
      </c>
      <c r="I3817" s="2">
        <v>270</v>
      </c>
      <c r="J3817" s="2">
        <v>687127</v>
      </c>
      <c r="K3817" s="2">
        <v>254539</v>
      </c>
      <c r="L3817" s="2">
        <v>434</v>
      </c>
    </row>
    <row r="3818" spans="1:12">
      <c r="A3818" s="2">
        <v>2008</v>
      </c>
      <c r="B3818" s="2">
        <v>3</v>
      </c>
      <c r="C3818" s="2" t="s">
        <v>277</v>
      </c>
      <c r="D3818" s="2" t="s">
        <v>279</v>
      </c>
      <c r="E3818" s="2" t="s">
        <v>117</v>
      </c>
      <c r="F3818" s="2">
        <v>4117273</v>
      </c>
      <c r="G3818" s="2">
        <v>1166</v>
      </c>
      <c r="H3818" s="2">
        <v>2400725</v>
      </c>
      <c r="I3818" s="2">
        <v>1054</v>
      </c>
      <c r="J3818" s="2">
        <v>6581224</v>
      </c>
      <c r="K3818" s="2">
        <v>1615627</v>
      </c>
      <c r="L3818" s="2">
        <v>2843</v>
      </c>
    </row>
    <row r="3819" spans="1:12">
      <c r="A3819" s="2">
        <v>2008</v>
      </c>
      <c r="B3819" s="2">
        <v>3</v>
      </c>
      <c r="C3819" s="2" t="s">
        <v>277</v>
      </c>
      <c r="D3819" s="2" t="s">
        <v>279</v>
      </c>
      <c r="E3819" s="2" t="s">
        <v>112</v>
      </c>
      <c r="F3819" s="2">
        <v>10677396</v>
      </c>
      <c r="G3819" s="2">
        <v>4041</v>
      </c>
      <c r="H3819" s="2">
        <v>2770148</v>
      </c>
      <c r="I3819" s="2">
        <v>1525</v>
      </c>
      <c r="J3819" s="2">
        <v>13500916</v>
      </c>
      <c r="K3819" s="2">
        <v>3957802</v>
      </c>
      <c r="L3819" s="2">
        <v>6935</v>
      </c>
    </row>
    <row r="3820" spans="1:12">
      <c r="A3820" s="2">
        <v>2008</v>
      </c>
      <c r="B3820" s="2">
        <v>3</v>
      </c>
      <c r="C3820" s="2" t="s">
        <v>277</v>
      </c>
      <c r="D3820" s="2" t="s">
        <v>279</v>
      </c>
      <c r="E3820" s="2" t="s">
        <v>325</v>
      </c>
      <c r="F3820" s="2">
        <v>8596125</v>
      </c>
      <c r="G3820" s="2">
        <v>3992</v>
      </c>
      <c r="H3820" s="2">
        <v>1807249</v>
      </c>
      <c r="I3820" s="2">
        <v>559</v>
      </c>
      <c r="J3820" s="2">
        <v>10536158</v>
      </c>
      <c r="K3820" s="2">
        <v>3106682</v>
      </c>
      <c r="L3820" s="2">
        <v>5535</v>
      </c>
    </row>
    <row r="3821" spans="1:12">
      <c r="A3821" s="2">
        <v>2008</v>
      </c>
      <c r="B3821" s="2">
        <v>3</v>
      </c>
      <c r="C3821" s="2" t="s">
        <v>277</v>
      </c>
      <c r="D3821" s="2" t="s">
        <v>280</v>
      </c>
      <c r="E3821" s="2" t="s">
        <v>112</v>
      </c>
      <c r="F3821" s="2">
        <v>65511</v>
      </c>
      <c r="G3821" s="2">
        <v>84</v>
      </c>
      <c r="H3821" s="2">
        <v>380266</v>
      </c>
      <c r="I3821" s="2">
        <v>410</v>
      </c>
      <c r="J3821" s="2">
        <v>449782</v>
      </c>
      <c r="K3821" s="2">
        <v>571581</v>
      </c>
      <c r="L3821" s="2">
        <v>1128</v>
      </c>
    </row>
    <row r="3822" spans="1:12">
      <c r="A3822" s="2">
        <v>2008</v>
      </c>
      <c r="B3822" s="2">
        <v>3</v>
      </c>
      <c r="C3822" s="2" t="s">
        <v>277</v>
      </c>
      <c r="D3822" s="2" t="s">
        <v>281</v>
      </c>
      <c r="E3822" s="2" t="s">
        <v>287</v>
      </c>
      <c r="F3822" s="2">
        <v>2742956</v>
      </c>
      <c r="G3822" s="2">
        <v>2273</v>
      </c>
      <c r="H3822" s="2">
        <v>2174170</v>
      </c>
      <c r="I3822" s="2">
        <v>1254</v>
      </c>
      <c r="J3822" s="2">
        <v>5068183</v>
      </c>
      <c r="K3822" s="2">
        <v>2589181</v>
      </c>
      <c r="L3822" s="2">
        <v>4334</v>
      </c>
    </row>
    <row r="3823" spans="1:12">
      <c r="A3823" s="2">
        <v>2008</v>
      </c>
      <c r="B3823" s="2">
        <v>3</v>
      </c>
      <c r="C3823" s="2" t="s">
        <v>277</v>
      </c>
      <c r="D3823" s="2" t="s">
        <v>281</v>
      </c>
      <c r="E3823" s="2" t="s">
        <v>114</v>
      </c>
      <c r="F3823" s="2">
        <v>0</v>
      </c>
      <c r="G3823" s="2">
        <v>0</v>
      </c>
      <c r="H3823" s="2">
        <v>0</v>
      </c>
      <c r="I3823" s="2">
        <v>0</v>
      </c>
      <c r="J3823" s="2">
        <v>0</v>
      </c>
      <c r="K3823" s="2">
        <v>1260</v>
      </c>
      <c r="L3823" s="2">
        <v>2</v>
      </c>
    </row>
    <row r="3824" spans="1:12">
      <c r="A3824" s="2">
        <v>2008</v>
      </c>
      <c r="B3824" s="2">
        <v>3</v>
      </c>
      <c r="C3824" s="2" t="s">
        <v>328</v>
      </c>
      <c r="D3824" s="2" t="s">
        <v>173</v>
      </c>
      <c r="E3824" s="2" t="s">
        <v>119</v>
      </c>
      <c r="F3824" s="2">
        <v>14771</v>
      </c>
      <c r="G3824" s="2">
        <v>65</v>
      </c>
      <c r="H3824" s="2">
        <v>583</v>
      </c>
      <c r="I3824" s="2">
        <v>2</v>
      </c>
      <c r="J3824" s="2">
        <v>15354</v>
      </c>
      <c r="K3824" s="2">
        <v>48430</v>
      </c>
      <c r="L3824" s="2">
        <v>88</v>
      </c>
    </row>
    <row r="3825" spans="1:12">
      <c r="A3825" s="2">
        <v>2008</v>
      </c>
      <c r="B3825" s="2">
        <v>3</v>
      </c>
      <c r="C3825" s="2" t="s">
        <v>328</v>
      </c>
      <c r="D3825" s="2" t="s">
        <v>173</v>
      </c>
      <c r="E3825" s="2" t="s">
        <v>137</v>
      </c>
      <c r="F3825" s="2">
        <v>0</v>
      </c>
      <c r="G3825" s="2">
        <v>0</v>
      </c>
      <c r="H3825" s="2">
        <v>792404</v>
      </c>
      <c r="I3825" s="2">
        <v>158</v>
      </c>
      <c r="J3825" s="2">
        <v>792404</v>
      </c>
      <c r="K3825" s="2">
        <v>87184</v>
      </c>
      <c r="L3825" s="2">
        <v>165</v>
      </c>
    </row>
    <row r="3826" spans="1:12">
      <c r="A3826" s="2">
        <v>2008</v>
      </c>
      <c r="B3826" s="2">
        <v>3</v>
      </c>
      <c r="C3826" s="2" t="s">
        <v>328</v>
      </c>
      <c r="D3826" s="2" t="s">
        <v>181</v>
      </c>
      <c r="E3826" s="2" t="s">
        <v>120</v>
      </c>
      <c r="F3826" s="2">
        <v>0</v>
      </c>
      <c r="G3826" s="2">
        <v>0</v>
      </c>
      <c r="H3826" s="2">
        <v>977610</v>
      </c>
      <c r="I3826" s="2">
        <v>243</v>
      </c>
      <c r="J3826" s="2">
        <v>977610</v>
      </c>
      <c r="K3826" s="2">
        <v>134626</v>
      </c>
      <c r="L3826" s="2">
        <v>253</v>
      </c>
    </row>
    <row r="3827" spans="1:12">
      <c r="A3827" s="2">
        <v>2008</v>
      </c>
      <c r="B3827" s="2">
        <v>3</v>
      </c>
      <c r="C3827" s="2" t="s">
        <v>328</v>
      </c>
      <c r="D3827" s="2" t="s">
        <v>181</v>
      </c>
      <c r="E3827" s="2" t="s">
        <v>286</v>
      </c>
      <c r="F3827" s="2">
        <v>0</v>
      </c>
      <c r="G3827" s="2">
        <v>0</v>
      </c>
      <c r="H3827" s="2">
        <v>10220098</v>
      </c>
      <c r="I3827" s="2">
        <v>2374</v>
      </c>
      <c r="J3827" s="2">
        <v>10220098</v>
      </c>
      <c r="K3827" s="2">
        <v>1407141</v>
      </c>
      <c r="L3827" s="2">
        <v>2479</v>
      </c>
    </row>
    <row r="3828" spans="1:12">
      <c r="A3828" s="2">
        <v>2008</v>
      </c>
      <c r="B3828" s="2">
        <v>3</v>
      </c>
      <c r="C3828" s="2" t="s">
        <v>182</v>
      </c>
      <c r="D3828" s="2" t="s">
        <v>183</v>
      </c>
      <c r="E3828" s="2" t="s">
        <v>121</v>
      </c>
      <c r="F3828" s="2">
        <v>7223000</v>
      </c>
      <c r="G3828" s="2">
        <v>2387</v>
      </c>
      <c r="H3828" s="2">
        <v>1500835</v>
      </c>
      <c r="I3828" s="2">
        <v>369</v>
      </c>
      <c r="J3828" s="2">
        <v>8762353</v>
      </c>
      <c r="K3828" s="2">
        <v>2010194</v>
      </c>
      <c r="L3828" s="2">
        <v>3393</v>
      </c>
    </row>
    <row r="3829" spans="1:12">
      <c r="A3829" s="2">
        <v>2008</v>
      </c>
      <c r="B3829" s="2">
        <v>3</v>
      </c>
      <c r="C3829" s="2" t="s">
        <v>182</v>
      </c>
      <c r="D3829" s="2" t="s">
        <v>183</v>
      </c>
      <c r="E3829" s="2" t="s">
        <v>289</v>
      </c>
      <c r="F3829" s="2">
        <v>3138893</v>
      </c>
      <c r="G3829" s="2">
        <v>1109</v>
      </c>
      <c r="H3829" s="2">
        <v>5859718</v>
      </c>
      <c r="I3829" s="2">
        <v>1344</v>
      </c>
      <c r="J3829" s="2">
        <v>9077528</v>
      </c>
      <c r="K3829" s="2">
        <v>2017764</v>
      </c>
      <c r="L3829" s="2">
        <v>3081</v>
      </c>
    </row>
    <row r="3830" spans="1:12">
      <c r="A3830" s="2">
        <v>2008</v>
      </c>
      <c r="B3830" s="2">
        <v>3</v>
      </c>
      <c r="C3830" s="2" t="s">
        <v>182</v>
      </c>
      <c r="D3830" s="2" t="s">
        <v>183</v>
      </c>
      <c r="E3830" s="2" t="s">
        <v>113</v>
      </c>
      <c r="F3830" s="2">
        <v>6147975</v>
      </c>
      <c r="G3830" s="2">
        <v>2388</v>
      </c>
      <c r="H3830" s="2">
        <v>1213032</v>
      </c>
      <c r="I3830" s="2">
        <v>443</v>
      </c>
      <c r="J3830" s="2">
        <v>7404722</v>
      </c>
      <c r="K3830" s="2">
        <v>2130510</v>
      </c>
      <c r="L3830" s="2">
        <v>3441</v>
      </c>
    </row>
    <row r="3831" spans="1:12">
      <c r="A3831" s="2">
        <v>2008</v>
      </c>
      <c r="B3831" s="2">
        <v>3</v>
      </c>
      <c r="C3831" s="2" t="s">
        <v>182</v>
      </c>
      <c r="D3831" s="2" t="s">
        <v>184</v>
      </c>
      <c r="E3831" s="2" t="s">
        <v>123</v>
      </c>
      <c r="F3831" s="2">
        <v>0</v>
      </c>
      <c r="G3831" s="2">
        <v>0</v>
      </c>
      <c r="H3831" s="2">
        <v>63899</v>
      </c>
      <c r="I3831" s="2">
        <v>37</v>
      </c>
      <c r="J3831" s="2">
        <v>63899</v>
      </c>
      <c r="K3831" s="2">
        <v>21307</v>
      </c>
      <c r="L3831" s="2">
        <v>37</v>
      </c>
    </row>
    <row r="3832" spans="1:12">
      <c r="A3832" s="2">
        <v>2008</v>
      </c>
      <c r="B3832" s="2">
        <v>3</v>
      </c>
      <c r="C3832" s="2" t="s">
        <v>182</v>
      </c>
      <c r="D3832" s="2" t="s">
        <v>184</v>
      </c>
      <c r="E3832" s="2" t="s">
        <v>124</v>
      </c>
      <c r="F3832" s="2">
        <v>0</v>
      </c>
      <c r="G3832" s="2">
        <v>0</v>
      </c>
      <c r="H3832" s="2">
        <v>65141</v>
      </c>
      <c r="I3832" s="2">
        <v>11</v>
      </c>
      <c r="J3832" s="2">
        <v>65141</v>
      </c>
      <c r="K3832" s="2">
        <v>6064</v>
      </c>
      <c r="L3832" s="2">
        <v>11</v>
      </c>
    </row>
    <row r="3833" spans="1:12">
      <c r="A3833" s="2">
        <v>2008</v>
      </c>
      <c r="B3833" s="2">
        <v>3</v>
      </c>
      <c r="C3833" s="2" t="s">
        <v>182</v>
      </c>
      <c r="D3833" s="2" t="s">
        <v>184</v>
      </c>
      <c r="E3833" s="2" t="s">
        <v>125</v>
      </c>
      <c r="F3833" s="2">
        <v>103596</v>
      </c>
      <c r="G3833" s="2">
        <v>36</v>
      </c>
      <c r="H3833" s="2">
        <v>252944</v>
      </c>
      <c r="I3833" s="2">
        <v>150</v>
      </c>
      <c r="J3833" s="2">
        <v>356540</v>
      </c>
      <c r="K3833" s="2">
        <v>134609</v>
      </c>
      <c r="L3833" s="2">
        <v>198</v>
      </c>
    </row>
    <row r="3834" spans="1:12">
      <c r="A3834" s="2">
        <v>2008</v>
      </c>
      <c r="B3834" s="2">
        <v>3</v>
      </c>
      <c r="C3834" s="2" t="s">
        <v>190</v>
      </c>
      <c r="D3834" s="2" t="s">
        <v>191</v>
      </c>
      <c r="E3834" s="2" t="s">
        <v>126</v>
      </c>
      <c r="F3834" s="2">
        <v>0</v>
      </c>
      <c r="G3834" s="2">
        <v>0</v>
      </c>
      <c r="H3834" s="2">
        <v>63310</v>
      </c>
      <c r="I3834" s="2">
        <v>10</v>
      </c>
      <c r="J3834" s="2">
        <v>63310</v>
      </c>
      <c r="K3834" s="2">
        <v>5510</v>
      </c>
      <c r="L3834" s="2">
        <v>11</v>
      </c>
    </row>
    <row r="3835" spans="1:12">
      <c r="A3835" s="2">
        <v>2008</v>
      </c>
      <c r="B3835" s="2">
        <v>3</v>
      </c>
      <c r="C3835" s="2" t="s">
        <v>190</v>
      </c>
      <c r="D3835" s="2" t="s">
        <v>191</v>
      </c>
      <c r="E3835" s="2" t="s">
        <v>127</v>
      </c>
      <c r="F3835" s="2">
        <v>0</v>
      </c>
      <c r="G3835" s="2">
        <v>0</v>
      </c>
      <c r="H3835" s="2">
        <v>7724649</v>
      </c>
      <c r="I3835" s="2">
        <v>989</v>
      </c>
      <c r="J3835" s="2">
        <v>7724649</v>
      </c>
      <c r="K3835" s="2">
        <v>489877</v>
      </c>
      <c r="L3835" s="2">
        <v>1003</v>
      </c>
    </row>
    <row r="3836" spans="1:12">
      <c r="A3836" s="2">
        <v>2008</v>
      </c>
      <c r="B3836" s="2">
        <v>3</v>
      </c>
      <c r="C3836" s="2" t="s">
        <v>190</v>
      </c>
      <c r="D3836" s="2" t="s">
        <v>186</v>
      </c>
      <c r="E3836" s="2" t="s">
        <v>126</v>
      </c>
      <c r="F3836" s="2">
        <v>33291</v>
      </c>
      <c r="G3836" s="2">
        <v>29</v>
      </c>
      <c r="H3836" s="2">
        <v>11651988</v>
      </c>
      <c r="I3836" s="2">
        <v>840</v>
      </c>
      <c r="J3836" s="2">
        <v>11685279</v>
      </c>
      <c r="K3836" s="2">
        <v>530020</v>
      </c>
      <c r="L3836" s="2">
        <v>1032</v>
      </c>
    </row>
    <row r="3837" spans="1:12">
      <c r="A3837" s="2">
        <v>2008</v>
      </c>
      <c r="B3837" s="2">
        <v>3</v>
      </c>
      <c r="C3837" s="2" t="s">
        <v>190</v>
      </c>
      <c r="D3837" s="2" t="s">
        <v>186</v>
      </c>
      <c r="E3837" s="2" t="s">
        <v>128</v>
      </c>
      <c r="F3837" s="2">
        <v>0</v>
      </c>
      <c r="G3837" s="2">
        <v>0</v>
      </c>
      <c r="H3837" s="2">
        <v>117225997</v>
      </c>
      <c r="I3837" s="2">
        <v>5728</v>
      </c>
      <c r="J3837" s="2">
        <v>117225997</v>
      </c>
      <c r="K3837" s="2">
        <v>3183401</v>
      </c>
      <c r="L3837" s="2">
        <v>5922</v>
      </c>
    </row>
    <row r="3838" spans="1:12">
      <c r="A3838" s="2">
        <v>2008</v>
      </c>
      <c r="B3838" s="2">
        <v>3</v>
      </c>
      <c r="C3838" s="2" t="s">
        <v>187</v>
      </c>
      <c r="D3838" s="2" t="s">
        <v>195</v>
      </c>
      <c r="E3838" s="2" t="s">
        <v>129</v>
      </c>
      <c r="F3838" s="2">
        <v>0</v>
      </c>
      <c r="G3838" s="2">
        <v>0</v>
      </c>
      <c r="H3838" s="2">
        <v>323611</v>
      </c>
      <c r="I3838" s="2">
        <v>84</v>
      </c>
      <c r="J3838" s="2">
        <v>323611</v>
      </c>
      <c r="K3838" s="2">
        <v>62318</v>
      </c>
      <c r="L3838" s="2">
        <v>103</v>
      </c>
    </row>
    <row r="3839" spans="1:12">
      <c r="A3839" s="2">
        <v>2008</v>
      </c>
      <c r="B3839" s="2">
        <v>3</v>
      </c>
      <c r="C3839" s="2" t="s">
        <v>187</v>
      </c>
      <c r="D3839" s="2" t="s">
        <v>196</v>
      </c>
      <c r="E3839" s="2" t="s">
        <v>130</v>
      </c>
      <c r="F3839" s="2">
        <v>0</v>
      </c>
      <c r="G3839" s="2">
        <v>0</v>
      </c>
      <c r="H3839" s="2">
        <v>0</v>
      </c>
      <c r="I3839" s="2">
        <v>101</v>
      </c>
      <c r="J3839" s="2">
        <v>0</v>
      </c>
      <c r="K3839" s="2">
        <v>55844</v>
      </c>
      <c r="L3839" s="2">
        <v>101</v>
      </c>
    </row>
    <row r="3840" spans="1:12">
      <c r="A3840" s="2">
        <v>2008</v>
      </c>
      <c r="B3840" s="2">
        <v>3</v>
      </c>
      <c r="C3840" s="2" t="s">
        <v>197</v>
      </c>
      <c r="D3840" s="2" t="s">
        <v>11</v>
      </c>
      <c r="E3840" s="2" t="s">
        <v>131</v>
      </c>
      <c r="F3840" s="2">
        <v>0</v>
      </c>
      <c r="G3840" s="2">
        <v>0</v>
      </c>
      <c r="H3840" s="2">
        <v>2352284</v>
      </c>
      <c r="I3840" s="2">
        <v>329</v>
      </c>
      <c r="J3840" s="2">
        <v>2352284</v>
      </c>
      <c r="K3840" s="2">
        <v>252041</v>
      </c>
      <c r="L3840" s="2">
        <v>420</v>
      </c>
    </row>
    <row r="3841" spans="1:12">
      <c r="A3841" s="2">
        <v>2008</v>
      </c>
      <c r="B3841" s="2">
        <v>3</v>
      </c>
      <c r="C3841" s="2" t="s">
        <v>197</v>
      </c>
      <c r="D3841" s="2" t="s">
        <v>268</v>
      </c>
      <c r="E3841" s="2" t="s">
        <v>288</v>
      </c>
      <c r="F3841" s="2">
        <v>1816569</v>
      </c>
      <c r="G3841" s="2">
        <v>399</v>
      </c>
      <c r="H3841" s="2">
        <v>1796410</v>
      </c>
      <c r="I3841" s="2">
        <v>400</v>
      </c>
      <c r="J3841" s="2">
        <v>3612979</v>
      </c>
      <c r="K3841" s="2">
        <v>510521</v>
      </c>
      <c r="L3841" s="2">
        <v>975</v>
      </c>
    </row>
    <row r="3842" spans="1:12">
      <c r="A3842" s="2">
        <v>2008</v>
      </c>
      <c r="B3842" s="2">
        <v>3</v>
      </c>
      <c r="C3842" s="2" t="s">
        <v>197</v>
      </c>
      <c r="D3842" s="2" t="s">
        <v>268</v>
      </c>
      <c r="E3842" s="2" t="s">
        <v>128</v>
      </c>
      <c r="F3842" s="2">
        <v>1288058</v>
      </c>
      <c r="G3842" s="2">
        <v>204</v>
      </c>
      <c r="H3842" s="2">
        <v>3091646</v>
      </c>
      <c r="I3842" s="2">
        <v>666</v>
      </c>
      <c r="J3842" s="2">
        <v>4899798</v>
      </c>
      <c r="K3842" s="2">
        <v>474051</v>
      </c>
      <c r="L3842" s="2">
        <v>983</v>
      </c>
    </row>
    <row r="3843" spans="1:12">
      <c r="A3843" s="2">
        <v>2008</v>
      </c>
      <c r="B3843" s="2">
        <v>3</v>
      </c>
      <c r="C3843" s="2" t="s">
        <v>197</v>
      </c>
      <c r="D3843" s="2" t="s">
        <v>109</v>
      </c>
      <c r="E3843" s="2" t="s">
        <v>132</v>
      </c>
      <c r="F3843" s="2">
        <v>2175162</v>
      </c>
      <c r="G3843" s="2">
        <v>304</v>
      </c>
      <c r="H3843" s="2">
        <v>5407847</v>
      </c>
      <c r="I3843" s="2">
        <v>870</v>
      </c>
      <c r="J3843" s="2">
        <v>7583009</v>
      </c>
      <c r="K3843" s="2">
        <v>768250</v>
      </c>
      <c r="L3843" s="2">
        <v>1471</v>
      </c>
    </row>
    <row r="3844" spans="1:12">
      <c r="A3844" s="2">
        <v>2008</v>
      </c>
      <c r="B3844" s="2">
        <v>3</v>
      </c>
      <c r="C3844" s="2" t="s">
        <v>197</v>
      </c>
      <c r="D3844" s="2" t="s">
        <v>110</v>
      </c>
      <c r="E3844" s="2" t="s">
        <v>288</v>
      </c>
      <c r="F3844" s="2">
        <v>4401226</v>
      </c>
      <c r="G3844" s="2">
        <v>1030</v>
      </c>
      <c r="H3844" s="2">
        <v>83803</v>
      </c>
      <c r="I3844" s="2">
        <v>23</v>
      </c>
      <c r="J3844" s="2">
        <v>4485029</v>
      </c>
      <c r="K3844" s="2">
        <v>677321</v>
      </c>
      <c r="L3844" s="2">
        <v>1299</v>
      </c>
    </row>
    <row r="3845" spans="1:12">
      <c r="A3845" s="2">
        <v>2008</v>
      </c>
      <c r="B3845" s="2">
        <v>3</v>
      </c>
      <c r="C3845" s="2" t="s">
        <v>197</v>
      </c>
      <c r="D3845" s="2" t="s">
        <v>110</v>
      </c>
      <c r="E3845" s="2" t="s">
        <v>133</v>
      </c>
      <c r="F3845" s="2">
        <v>5803302</v>
      </c>
      <c r="G3845" s="2">
        <v>1585</v>
      </c>
      <c r="H3845" s="2">
        <v>0</v>
      </c>
      <c r="I3845" s="2">
        <v>0</v>
      </c>
      <c r="J3845" s="2">
        <v>5803302</v>
      </c>
      <c r="K3845" s="2">
        <v>1048550</v>
      </c>
      <c r="L3845" s="2">
        <v>2092</v>
      </c>
    </row>
    <row r="3846" spans="1:12">
      <c r="A3846" s="2">
        <v>2008</v>
      </c>
      <c r="B3846" s="2">
        <v>3</v>
      </c>
      <c r="C3846" s="2" t="s">
        <v>197</v>
      </c>
      <c r="D3846" s="2" t="s">
        <v>111</v>
      </c>
      <c r="E3846" s="2" t="s">
        <v>128</v>
      </c>
      <c r="F3846" s="2">
        <v>0</v>
      </c>
      <c r="G3846" s="2">
        <v>0</v>
      </c>
      <c r="H3846" s="2">
        <v>4</v>
      </c>
      <c r="I3846" s="2">
        <v>2</v>
      </c>
      <c r="J3846" s="2">
        <v>4</v>
      </c>
      <c r="K3846" s="2">
        <v>612</v>
      </c>
      <c r="L3846" s="2">
        <v>3</v>
      </c>
    </row>
    <row r="3847" spans="1:12">
      <c r="A3847" s="2">
        <v>2008</v>
      </c>
      <c r="B3847" s="2">
        <v>4</v>
      </c>
      <c r="C3847" s="2" t="s">
        <v>277</v>
      </c>
      <c r="D3847" s="2" t="s">
        <v>278</v>
      </c>
      <c r="E3847" s="2" t="s">
        <v>113</v>
      </c>
      <c r="F3847" s="2">
        <v>10464160</v>
      </c>
      <c r="G3847" s="2">
        <v>7016</v>
      </c>
      <c r="H3847" s="2">
        <v>11136509</v>
      </c>
      <c r="I3847" s="2">
        <v>5360</v>
      </c>
      <c r="J3847" s="2">
        <v>22420286</v>
      </c>
      <c r="K3847" s="2">
        <v>9359533</v>
      </c>
      <c r="L3847" s="2">
        <v>15421</v>
      </c>
    </row>
    <row r="3848" spans="1:12">
      <c r="A3848" s="2">
        <v>2008</v>
      </c>
      <c r="B3848" s="2">
        <v>4</v>
      </c>
      <c r="C3848" s="2" t="s">
        <v>277</v>
      </c>
      <c r="D3848" s="2" t="s">
        <v>278</v>
      </c>
      <c r="E3848" s="2" t="s">
        <v>114</v>
      </c>
      <c r="F3848" s="2">
        <v>217730</v>
      </c>
      <c r="G3848" s="2">
        <v>208</v>
      </c>
      <c r="H3848" s="2">
        <v>334345</v>
      </c>
      <c r="I3848" s="2">
        <v>282</v>
      </c>
      <c r="J3848" s="2">
        <v>686163</v>
      </c>
      <c r="K3848" s="2">
        <v>352972</v>
      </c>
      <c r="L3848" s="2">
        <v>622</v>
      </c>
    </row>
    <row r="3849" spans="1:12">
      <c r="A3849" s="2">
        <v>2008</v>
      </c>
      <c r="B3849" s="2">
        <v>4</v>
      </c>
      <c r="C3849" s="2" t="s">
        <v>277</v>
      </c>
      <c r="D3849" s="2" t="s">
        <v>278</v>
      </c>
      <c r="E3849" s="2" t="s">
        <v>115</v>
      </c>
      <c r="F3849" s="2">
        <v>4264730</v>
      </c>
      <c r="G3849" s="2">
        <v>2699</v>
      </c>
      <c r="H3849" s="2">
        <v>2140132</v>
      </c>
      <c r="I3849" s="2">
        <v>1222</v>
      </c>
      <c r="J3849" s="2">
        <v>6665920</v>
      </c>
      <c r="K3849" s="2">
        <v>2901501</v>
      </c>
      <c r="L3849" s="2">
        <v>4976</v>
      </c>
    </row>
    <row r="3850" spans="1:12">
      <c r="A3850" s="2">
        <v>2008</v>
      </c>
      <c r="B3850" s="2">
        <v>4</v>
      </c>
      <c r="C3850" s="2" t="s">
        <v>277</v>
      </c>
      <c r="D3850" s="2" t="s">
        <v>278</v>
      </c>
      <c r="E3850" s="2" t="s">
        <v>325</v>
      </c>
      <c r="F3850" s="2">
        <v>13215718</v>
      </c>
      <c r="G3850" s="2">
        <v>8942</v>
      </c>
      <c r="H3850" s="2">
        <v>14568620</v>
      </c>
      <c r="I3850" s="2">
        <v>5320</v>
      </c>
      <c r="J3850" s="2">
        <v>28136215</v>
      </c>
      <c r="K3850" s="2">
        <v>10429944</v>
      </c>
      <c r="L3850" s="2">
        <v>17917</v>
      </c>
    </row>
    <row r="3851" spans="1:12">
      <c r="A3851" s="2">
        <v>2008</v>
      </c>
      <c r="B3851" s="2">
        <v>4</v>
      </c>
      <c r="C3851" s="2" t="s">
        <v>277</v>
      </c>
      <c r="D3851" s="2" t="s">
        <v>279</v>
      </c>
      <c r="E3851" s="2" t="s">
        <v>116</v>
      </c>
      <c r="F3851" s="2">
        <v>201757</v>
      </c>
      <c r="G3851" s="2">
        <v>87</v>
      </c>
      <c r="H3851" s="2">
        <v>759099</v>
      </c>
      <c r="I3851" s="2">
        <v>278</v>
      </c>
      <c r="J3851" s="2">
        <v>960856</v>
      </c>
      <c r="K3851" s="2">
        <v>259318</v>
      </c>
      <c r="L3851" s="2">
        <v>453</v>
      </c>
    </row>
    <row r="3852" spans="1:12">
      <c r="A3852" s="2">
        <v>2008</v>
      </c>
      <c r="B3852" s="2">
        <v>4</v>
      </c>
      <c r="C3852" s="2" t="s">
        <v>277</v>
      </c>
      <c r="D3852" s="2" t="s">
        <v>279</v>
      </c>
      <c r="E3852" s="2" t="s">
        <v>117</v>
      </c>
      <c r="F3852" s="2">
        <v>4129606</v>
      </c>
      <c r="G3852" s="2">
        <v>1280</v>
      </c>
      <c r="H3852" s="2">
        <v>2770818</v>
      </c>
      <c r="I3852" s="2">
        <v>1179</v>
      </c>
      <c r="J3852" s="2">
        <v>6962979</v>
      </c>
      <c r="K3852" s="2">
        <v>1758445</v>
      </c>
      <c r="L3852" s="2">
        <v>3080</v>
      </c>
    </row>
    <row r="3853" spans="1:12">
      <c r="A3853" s="2">
        <v>2008</v>
      </c>
      <c r="B3853" s="2">
        <v>4</v>
      </c>
      <c r="C3853" s="2" t="s">
        <v>277</v>
      </c>
      <c r="D3853" s="2" t="s">
        <v>279</v>
      </c>
      <c r="E3853" s="2" t="s">
        <v>112</v>
      </c>
      <c r="F3853" s="2">
        <v>12246752</v>
      </c>
      <c r="G3853" s="2">
        <v>4117</v>
      </c>
      <c r="H3853" s="2">
        <v>2561006</v>
      </c>
      <c r="I3853" s="2">
        <v>1591</v>
      </c>
      <c r="J3853" s="2">
        <v>14880860</v>
      </c>
      <c r="K3853" s="2">
        <v>4070444</v>
      </c>
      <c r="L3853" s="2">
        <v>7056</v>
      </c>
    </row>
    <row r="3854" spans="1:12">
      <c r="A3854" s="2">
        <v>2008</v>
      </c>
      <c r="B3854" s="2">
        <v>4</v>
      </c>
      <c r="C3854" s="2" t="s">
        <v>277</v>
      </c>
      <c r="D3854" s="2" t="s">
        <v>279</v>
      </c>
      <c r="E3854" s="2" t="s">
        <v>325</v>
      </c>
      <c r="F3854" s="2">
        <v>10432519</v>
      </c>
      <c r="G3854" s="2">
        <v>4031</v>
      </c>
      <c r="H3854" s="2">
        <v>1627149</v>
      </c>
      <c r="I3854" s="2">
        <v>561</v>
      </c>
      <c r="J3854" s="2">
        <v>12162460</v>
      </c>
      <c r="K3854" s="2">
        <v>3074369</v>
      </c>
      <c r="L3854" s="2">
        <v>5526</v>
      </c>
    </row>
    <row r="3855" spans="1:12">
      <c r="A3855" s="2">
        <v>2008</v>
      </c>
      <c r="B3855" s="2">
        <v>4</v>
      </c>
      <c r="C3855" s="2" t="s">
        <v>277</v>
      </c>
      <c r="D3855" s="2" t="s">
        <v>280</v>
      </c>
      <c r="E3855" s="2" t="s">
        <v>112</v>
      </c>
      <c r="F3855" s="2">
        <v>54423</v>
      </c>
      <c r="G3855" s="2">
        <v>91</v>
      </c>
      <c r="H3855" s="2">
        <v>407977</v>
      </c>
      <c r="I3855" s="2">
        <v>423</v>
      </c>
      <c r="J3855" s="2">
        <v>464183</v>
      </c>
      <c r="K3855" s="2">
        <v>575133</v>
      </c>
      <c r="L3855" s="2">
        <v>1134</v>
      </c>
    </row>
    <row r="3856" spans="1:12">
      <c r="A3856" s="2">
        <v>2008</v>
      </c>
      <c r="B3856" s="2">
        <v>4</v>
      </c>
      <c r="C3856" s="2" t="s">
        <v>277</v>
      </c>
      <c r="D3856" s="2" t="s">
        <v>281</v>
      </c>
      <c r="E3856" s="2" t="s">
        <v>287</v>
      </c>
      <c r="F3856" s="2">
        <v>3163441</v>
      </c>
      <c r="G3856" s="2">
        <v>2362</v>
      </c>
      <c r="H3856" s="2">
        <v>2172020</v>
      </c>
      <c r="I3856" s="2">
        <v>1317</v>
      </c>
      <c r="J3856" s="2">
        <v>5531868</v>
      </c>
      <c r="K3856" s="2">
        <v>2754570</v>
      </c>
      <c r="L3856" s="2">
        <v>4485</v>
      </c>
    </row>
    <row r="3857" spans="1:12">
      <c r="A3857" s="2">
        <v>2008</v>
      </c>
      <c r="B3857" s="2">
        <v>4</v>
      </c>
      <c r="C3857" s="2" t="s">
        <v>277</v>
      </c>
      <c r="D3857" s="2" t="s">
        <v>281</v>
      </c>
      <c r="E3857" s="2" t="s">
        <v>114</v>
      </c>
      <c r="F3857" s="2">
        <v>0</v>
      </c>
      <c r="G3857" s="2">
        <v>0</v>
      </c>
      <c r="H3857" s="2">
        <v>0</v>
      </c>
      <c r="I3857" s="2">
        <v>0</v>
      </c>
      <c r="J3857" s="2">
        <v>0</v>
      </c>
      <c r="K3857" s="2">
        <v>1120</v>
      </c>
      <c r="L3857" s="2">
        <v>2</v>
      </c>
    </row>
    <row r="3858" spans="1:12">
      <c r="A3858" s="2">
        <v>2008</v>
      </c>
      <c r="B3858" s="2">
        <v>4</v>
      </c>
      <c r="C3858" s="2" t="s">
        <v>328</v>
      </c>
      <c r="D3858" s="2" t="s">
        <v>173</v>
      </c>
      <c r="E3858" s="2" t="s">
        <v>119</v>
      </c>
      <c r="F3858" s="2">
        <v>24196</v>
      </c>
      <c r="G3858" s="2">
        <v>56</v>
      </c>
      <c r="H3858" s="2">
        <v>174</v>
      </c>
      <c r="I3858" s="2">
        <v>2</v>
      </c>
      <c r="J3858" s="2">
        <v>24370</v>
      </c>
      <c r="K3858" s="2">
        <v>52452</v>
      </c>
      <c r="L3858" s="2">
        <v>78</v>
      </c>
    </row>
    <row r="3859" spans="1:12">
      <c r="A3859" s="2">
        <v>2008</v>
      </c>
      <c r="B3859" s="2">
        <v>4</v>
      </c>
      <c r="C3859" s="2" t="s">
        <v>328</v>
      </c>
      <c r="D3859" s="2" t="s">
        <v>173</v>
      </c>
      <c r="E3859" s="2" t="s">
        <v>137</v>
      </c>
      <c r="F3859" s="2">
        <v>0</v>
      </c>
      <c r="G3859" s="2">
        <v>0</v>
      </c>
      <c r="H3859" s="2">
        <v>495399</v>
      </c>
      <c r="I3859" s="2">
        <v>151</v>
      </c>
      <c r="J3859" s="2">
        <v>495399</v>
      </c>
      <c r="K3859" s="2">
        <v>72528</v>
      </c>
      <c r="L3859" s="2">
        <v>158</v>
      </c>
    </row>
    <row r="3860" spans="1:12">
      <c r="A3860" s="2">
        <v>2008</v>
      </c>
      <c r="B3860" s="2">
        <v>4</v>
      </c>
      <c r="C3860" s="2" t="s">
        <v>328</v>
      </c>
      <c r="D3860" s="2" t="s">
        <v>181</v>
      </c>
      <c r="E3860" s="2" t="s">
        <v>120</v>
      </c>
      <c r="F3860" s="2">
        <v>0</v>
      </c>
      <c r="G3860" s="2">
        <v>0</v>
      </c>
      <c r="H3860" s="2">
        <v>1085054</v>
      </c>
      <c r="I3860" s="2">
        <v>238</v>
      </c>
      <c r="J3860" s="2">
        <v>1085054</v>
      </c>
      <c r="K3860" s="2">
        <v>124743</v>
      </c>
      <c r="L3860" s="2">
        <v>248</v>
      </c>
    </row>
    <row r="3861" spans="1:12">
      <c r="A3861" s="2">
        <v>2008</v>
      </c>
      <c r="B3861" s="2">
        <v>4</v>
      </c>
      <c r="C3861" s="2" t="s">
        <v>328</v>
      </c>
      <c r="D3861" s="2" t="s">
        <v>181</v>
      </c>
      <c r="E3861" s="2" t="s">
        <v>286</v>
      </c>
      <c r="F3861" s="2">
        <v>0</v>
      </c>
      <c r="G3861" s="2">
        <v>0</v>
      </c>
      <c r="H3861" s="2">
        <v>10223669</v>
      </c>
      <c r="I3861" s="2">
        <v>2393</v>
      </c>
      <c r="J3861" s="2">
        <v>10223669</v>
      </c>
      <c r="K3861" s="2">
        <v>1288012</v>
      </c>
      <c r="L3861" s="2">
        <v>2503</v>
      </c>
    </row>
    <row r="3862" spans="1:12">
      <c r="A3862" s="2">
        <v>2008</v>
      </c>
      <c r="B3862" s="2">
        <v>4</v>
      </c>
      <c r="C3862" s="2" t="s">
        <v>182</v>
      </c>
      <c r="D3862" s="2" t="s">
        <v>183</v>
      </c>
      <c r="E3862" s="2" t="s">
        <v>121</v>
      </c>
      <c r="F3862" s="2">
        <v>7359776</v>
      </c>
      <c r="G3862" s="2">
        <v>2560</v>
      </c>
      <c r="H3862" s="2">
        <v>1520861</v>
      </c>
      <c r="I3862" s="2">
        <v>416</v>
      </c>
      <c r="J3862" s="2">
        <v>8917139</v>
      </c>
      <c r="K3862" s="2">
        <v>2039649</v>
      </c>
      <c r="L3862" s="2">
        <v>3631</v>
      </c>
    </row>
    <row r="3863" spans="1:12">
      <c r="A3863" s="2">
        <v>2008</v>
      </c>
      <c r="B3863" s="2">
        <v>4</v>
      </c>
      <c r="C3863" s="2" t="s">
        <v>182</v>
      </c>
      <c r="D3863" s="2" t="s">
        <v>183</v>
      </c>
      <c r="E3863" s="2" t="s">
        <v>289</v>
      </c>
      <c r="F3863" s="2">
        <v>3373630</v>
      </c>
      <c r="G3863" s="2">
        <v>1232</v>
      </c>
      <c r="H3863" s="2">
        <v>5960382</v>
      </c>
      <c r="I3863" s="2">
        <v>1407</v>
      </c>
      <c r="J3863" s="2">
        <v>9363438</v>
      </c>
      <c r="K3863" s="2">
        <v>2071939</v>
      </c>
      <c r="L3863" s="2">
        <v>3261</v>
      </c>
    </row>
    <row r="3864" spans="1:12">
      <c r="A3864" s="2">
        <v>2008</v>
      </c>
      <c r="B3864" s="2">
        <v>4</v>
      </c>
      <c r="C3864" s="2" t="s">
        <v>182</v>
      </c>
      <c r="D3864" s="2" t="s">
        <v>183</v>
      </c>
      <c r="E3864" s="2" t="s">
        <v>113</v>
      </c>
      <c r="F3864" s="2">
        <v>6398671</v>
      </c>
      <c r="G3864" s="2">
        <v>2485</v>
      </c>
      <c r="H3864" s="2">
        <v>1546171</v>
      </c>
      <c r="I3864" s="2">
        <v>449</v>
      </c>
      <c r="J3864" s="2">
        <v>7969493</v>
      </c>
      <c r="K3864" s="2">
        <v>2191531</v>
      </c>
      <c r="L3864" s="2">
        <v>3606</v>
      </c>
    </row>
    <row r="3865" spans="1:12">
      <c r="A3865" s="2">
        <v>2008</v>
      </c>
      <c r="B3865" s="2">
        <v>4</v>
      </c>
      <c r="C3865" s="2" t="s">
        <v>182</v>
      </c>
      <c r="D3865" s="2" t="s">
        <v>184</v>
      </c>
      <c r="E3865" s="2" t="s">
        <v>123</v>
      </c>
      <c r="F3865" s="2">
        <v>0</v>
      </c>
      <c r="G3865" s="2">
        <v>0</v>
      </c>
      <c r="H3865" s="2">
        <v>17109</v>
      </c>
      <c r="I3865" s="2">
        <v>39</v>
      </c>
      <c r="J3865" s="2">
        <v>17109</v>
      </c>
      <c r="K3865" s="2">
        <v>26173</v>
      </c>
      <c r="L3865" s="2">
        <v>39</v>
      </c>
    </row>
    <row r="3866" spans="1:12">
      <c r="A3866" s="2">
        <v>2008</v>
      </c>
      <c r="B3866" s="2">
        <v>4</v>
      </c>
      <c r="C3866" s="2" t="s">
        <v>182</v>
      </c>
      <c r="D3866" s="2" t="s">
        <v>184</v>
      </c>
      <c r="E3866" s="2" t="s">
        <v>124</v>
      </c>
      <c r="F3866" s="2">
        <v>0</v>
      </c>
      <c r="G3866" s="2">
        <v>0</v>
      </c>
      <c r="H3866" s="2">
        <v>70145</v>
      </c>
      <c r="I3866" s="2">
        <v>15</v>
      </c>
      <c r="J3866" s="2">
        <v>70145</v>
      </c>
      <c r="K3866" s="2">
        <v>8715</v>
      </c>
      <c r="L3866" s="2">
        <v>15</v>
      </c>
    </row>
    <row r="3867" spans="1:12">
      <c r="A3867" s="2">
        <v>2008</v>
      </c>
      <c r="B3867" s="2">
        <v>4</v>
      </c>
      <c r="C3867" s="2" t="s">
        <v>182</v>
      </c>
      <c r="D3867" s="2" t="s">
        <v>184</v>
      </c>
      <c r="E3867" s="2" t="s">
        <v>125</v>
      </c>
      <c r="F3867" s="2">
        <v>112970</v>
      </c>
      <c r="G3867" s="2">
        <v>38</v>
      </c>
      <c r="H3867" s="2">
        <v>224600</v>
      </c>
      <c r="I3867" s="2">
        <v>156</v>
      </c>
      <c r="J3867" s="2">
        <v>337570</v>
      </c>
      <c r="K3867" s="2">
        <v>113494</v>
      </c>
      <c r="L3867" s="2">
        <v>207</v>
      </c>
    </row>
    <row r="3868" spans="1:12">
      <c r="A3868" s="2">
        <v>2008</v>
      </c>
      <c r="B3868" s="2">
        <v>4</v>
      </c>
      <c r="C3868" s="2" t="s">
        <v>190</v>
      </c>
      <c r="D3868" s="2" t="s">
        <v>191</v>
      </c>
      <c r="E3868" s="2" t="s">
        <v>126</v>
      </c>
      <c r="F3868" s="2">
        <v>0</v>
      </c>
      <c r="G3868" s="2">
        <v>0</v>
      </c>
      <c r="H3868" s="2">
        <v>107099</v>
      </c>
      <c r="I3868" s="2">
        <v>10</v>
      </c>
      <c r="J3868" s="2">
        <v>107099</v>
      </c>
      <c r="K3868" s="2">
        <v>6104</v>
      </c>
      <c r="L3868" s="2">
        <v>11</v>
      </c>
    </row>
    <row r="3869" spans="1:12">
      <c r="A3869" s="2">
        <v>2008</v>
      </c>
      <c r="B3869" s="2">
        <v>4</v>
      </c>
      <c r="C3869" s="2" t="s">
        <v>190</v>
      </c>
      <c r="D3869" s="2" t="s">
        <v>191</v>
      </c>
      <c r="E3869" s="2" t="s">
        <v>127</v>
      </c>
      <c r="F3869" s="2">
        <v>0</v>
      </c>
      <c r="G3869" s="2">
        <v>0</v>
      </c>
      <c r="H3869" s="2">
        <v>7575128</v>
      </c>
      <c r="I3869" s="2">
        <v>973</v>
      </c>
      <c r="J3869" s="2">
        <v>7575128</v>
      </c>
      <c r="K3869" s="2">
        <v>472270</v>
      </c>
      <c r="L3869" s="2">
        <v>989</v>
      </c>
    </row>
    <row r="3870" spans="1:12">
      <c r="A3870" s="2">
        <v>2008</v>
      </c>
      <c r="B3870" s="2">
        <v>4</v>
      </c>
      <c r="C3870" s="2" t="s">
        <v>190</v>
      </c>
      <c r="D3870" s="2" t="s">
        <v>186</v>
      </c>
      <c r="E3870" s="2" t="s">
        <v>126</v>
      </c>
      <c r="F3870" s="2">
        <v>104319</v>
      </c>
      <c r="G3870" s="2">
        <v>50</v>
      </c>
      <c r="H3870" s="2">
        <v>11673368</v>
      </c>
      <c r="I3870" s="2">
        <v>851</v>
      </c>
      <c r="J3870" s="2">
        <v>11777687</v>
      </c>
      <c r="K3870" s="2">
        <v>559417</v>
      </c>
      <c r="L3870" s="2">
        <v>1084</v>
      </c>
    </row>
    <row r="3871" spans="1:12">
      <c r="A3871" s="2">
        <v>2008</v>
      </c>
      <c r="B3871" s="2">
        <v>4</v>
      </c>
      <c r="C3871" s="2" t="s">
        <v>190</v>
      </c>
      <c r="D3871" s="2" t="s">
        <v>186</v>
      </c>
      <c r="E3871" s="2" t="s">
        <v>128</v>
      </c>
      <c r="F3871" s="2">
        <v>0</v>
      </c>
      <c r="G3871" s="2">
        <v>0</v>
      </c>
      <c r="H3871" s="2">
        <v>116589624</v>
      </c>
      <c r="I3871" s="2">
        <v>5736</v>
      </c>
      <c r="J3871" s="2">
        <v>116589624</v>
      </c>
      <c r="K3871" s="2">
        <v>3150197</v>
      </c>
      <c r="L3871" s="2">
        <v>5920</v>
      </c>
    </row>
    <row r="3872" spans="1:12">
      <c r="A3872" s="2">
        <v>2008</v>
      </c>
      <c r="B3872" s="2">
        <v>4</v>
      </c>
      <c r="C3872" s="2" t="s">
        <v>187</v>
      </c>
      <c r="D3872" s="2" t="s">
        <v>195</v>
      </c>
      <c r="E3872" s="2" t="s">
        <v>129</v>
      </c>
      <c r="F3872" s="2">
        <v>0</v>
      </c>
      <c r="G3872" s="2">
        <v>0</v>
      </c>
      <c r="H3872" s="2">
        <v>451912</v>
      </c>
      <c r="I3872" s="2">
        <v>90</v>
      </c>
      <c r="J3872" s="2">
        <v>451912</v>
      </c>
      <c r="K3872" s="2">
        <v>57247</v>
      </c>
      <c r="L3872" s="2">
        <v>108</v>
      </c>
    </row>
    <row r="3873" spans="1:12">
      <c r="A3873" s="2">
        <v>2008</v>
      </c>
      <c r="B3873" s="2">
        <v>4</v>
      </c>
      <c r="C3873" s="2" t="s">
        <v>187</v>
      </c>
      <c r="D3873" s="2" t="s">
        <v>196</v>
      </c>
      <c r="E3873" s="2" t="s">
        <v>130</v>
      </c>
      <c r="F3873" s="2">
        <v>0</v>
      </c>
      <c r="G3873" s="2">
        <v>0</v>
      </c>
      <c r="H3873" s="2">
        <v>0</v>
      </c>
      <c r="I3873" s="2">
        <v>34</v>
      </c>
      <c r="J3873" s="2">
        <v>0</v>
      </c>
      <c r="K3873" s="2">
        <v>18176</v>
      </c>
      <c r="L3873" s="2">
        <v>34</v>
      </c>
    </row>
    <row r="3874" spans="1:12">
      <c r="A3874" s="2">
        <v>2008</v>
      </c>
      <c r="B3874" s="2">
        <v>4</v>
      </c>
      <c r="C3874" s="2" t="s">
        <v>197</v>
      </c>
      <c r="D3874" s="2" t="s">
        <v>11</v>
      </c>
      <c r="E3874" s="2" t="s">
        <v>131</v>
      </c>
      <c r="F3874" s="2">
        <v>0</v>
      </c>
      <c r="G3874" s="2">
        <v>0</v>
      </c>
      <c r="H3874" s="2">
        <v>2010562</v>
      </c>
      <c r="I3874" s="2">
        <v>332</v>
      </c>
      <c r="J3874" s="2">
        <v>2010562</v>
      </c>
      <c r="K3874" s="2">
        <v>247018</v>
      </c>
      <c r="L3874" s="2">
        <v>423</v>
      </c>
    </row>
    <row r="3875" spans="1:12">
      <c r="A3875" s="2">
        <v>2008</v>
      </c>
      <c r="B3875" s="2">
        <v>4</v>
      </c>
      <c r="C3875" s="2" t="s">
        <v>197</v>
      </c>
      <c r="D3875" s="2" t="s">
        <v>268</v>
      </c>
      <c r="E3875" s="2" t="s">
        <v>288</v>
      </c>
      <c r="F3875" s="2">
        <v>2060951</v>
      </c>
      <c r="G3875" s="2">
        <v>422</v>
      </c>
      <c r="H3875" s="2">
        <v>1973476</v>
      </c>
      <c r="I3875" s="2">
        <v>417</v>
      </c>
      <c r="J3875" s="2">
        <v>4034427</v>
      </c>
      <c r="K3875" s="2">
        <v>547212</v>
      </c>
      <c r="L3875" s="2">
        <v>1015</v>
      </c>
    </row>
    <row r="3876" spans="1:12">
      <c r="A3876" s="2">
        <v>2008</v>
      </c>
      <c r="B3876" s="2">
        <v>4</v>
      </c>
      <c r="C3876" s="2" t="s">
        <v>197</v>
      </c>
      <c r="D3876" s="2" t="s">
        <v>268</v>
      </c>
      <c r="E3876" s="2" t="s">
        <v>128</v>
      </c>
      <c r="F3876" s="2">
        <v>1046737</v>
      </c>
      <c r="G3876" s="2">
        <v>208</v>
      </c>
      <c r="H3876" s="2">
        <v>2703047</v>
      </c>
      <c r="I3876" s="2">
        <v>662</v>
      </c>
      <c r="J3876" s="2">
        <v>3906426</v>
      </c>
      <c r="K3876" s="2">
        <v>493626</v>
      </c>
      <c r="L3876" s="2">
        <v>977</v>
      </c>
    </row>
    <row r="3877" spans="1:12">
      <c r="A3877" s="2">
        <v>2008</v>
      </c>
      <c r="B3877" s="2">
        <v>4</v>
      </c>
      <c r="C3877" s="2" t="s">
        <v>197</v>
      </c>
      <c r="D3877" s="2" t="s">
        <v>109</v>
      </c>
      <c r="E3877" s="2" t="s">
        <v>132</v>
      </c>
      <c r="F3877" s="2">
        <v>1215689</v>
      </c>
      <c r="G3877" s="2">
        <v>298</v>
      </c>
      <c r="H3877" s="2">
        <v>4704351</v>
      </c>
      <c r="I3877" s="2">
        <v>838</v>
      </c>
      <c r="J3877" s="2">
        <v>5920040</v>
      </c>
      <c r="K3877" s="2">
        <v>727899</v>
      </c>
      <c r="L3877" s="2">
        <v>1442</v>
      </c>
    </row>
    <row r="3878" spans="1:12">
      <c r="A3878" s="2">
        <v>2008</v>
      </c>
      <c r="B3878" s="2">
        <v>4</v>
      </c>
      <c r="C3878" s="2" t="s">
        <v>197</v>
      </c>
      <c r="D3878" s="2" t="s">
        <v>110</v>
      </c>
      <c r="E3878" s="2" t="s">
        <v>288</v>
      </c>
      <c r="F3878" s="2">
        <v>3110687</v>
      </c>
      <c r="G3878" s="2">
        <v>1029</v>
      </c>
      <c r="H3878" s="2">
        <v>109744</v>
      </c>
      <c r="I3878" s="2">
        <v>23</v>
      </c>
      <c r="J3878" s="2">
        <v>3220431</v>
      </c>
      <c r="K3878" s="2">
        <v>688045</v>
      </c>
      <c r="L3878" s="2">
        <v>1301</v>
      </c>
    </row>
    <row r="3879" spans="1:12">
      <c r="A3879" s="2">
        <v>2008</v>
      </c>
      <c r="B3879" s="2">
        <v>4</v>
      </c>
      <c r="C3879" s="2" t="s">
        <v>197</v>
      </c>
      <c r="D3879" s="2" t="s">
        <v>110</v>
      </c>
      <c r="E3879" s="2" t="s">
        <v>133</v>
      </c>
      <c r="F3879" s="2">
        <v>6603734</v>
      </c>
      <c r="G3879" s="2">
        <v>1637</v>
      </c>
      <c r="H3879" s="2">
        <v>0</v>
      </c>
      <c r="I3879" s="2">
        <v>0</v>
      </c>
      <c r="J3879" s="2">
        <v>6603734</v>
      </c>
      <c r="K3879" s="2">
        <v>1049852</v>
      </c>
      <c r="L3879" s="2">
        <v>2163</v>
      </c>
    </row>
    <row r="3880" spans="1:12">
      <c r="A3880" s="2">
        <v>2008</v>
      </c>
      <c r="B3880" s="2">
        <v>4</v>
      </c>
      <c r="C3880" s="2" t="s">
        <v>197</v>
      </c>
      <c r="D3880" s="2" t="s">
        <v>111</v>
      </c>
      <c r="E3880" s="2" t="s">
        <v>128</v>
      </c>
      <c r="F3880" s="2">
        <v>0</v>
      </c>
      <c r="G3880" s="2">
        <v>0</v>
      </c>
      <c r="H3880" s="2">
        <v>119</v>
      </c>
      <c r="I3880" s="2">
        <v>2</v>
      </c>
      <c r="J3880" s="2">
        <v>119</v>
      </c>
      <c r="K3880" s="2">
        <v>122</v>
      </c>
      <c r="L3880" s="2">
        <v>3</v>
      </c>
    </row>
    <row r="3881" spans="1:12">
      <c r="A3881" s="2">
        <v>2009</v>
      </c>
      <c r="B3881" s="2">
        <v>1</v>
      </c>
      <c r="C3881" s="2" t="s">
        <v>277</v>
      </c>
      <c r="D3881" s="2" t="s">
        <v>278</v>
      </c>
      <c r="E3881" s="2" t="s">
        <v>113</v>
      </c>
      <c r="F3881" s="2">
        <v>10671698</v>
      </c>
      <c r="G3881" s="2">
        <v>7208</v>
      </c>
      <c r="H3881" s="2">
        <v>10776201</v>
      </c>
      <c r="I3881" s="2">
        <v>5376</v>
      </c>
      <c r="J3881" s="2">
        <v>22208171</v>
      </c>
      <c r="K3881" s="2">
        <v>9700096</v>
      </c>
      <c r="L3881" s="2">
        <v>15637</v>
      </c>
    </row>
    <row r="3882" spans="1:12">
      <c r="A3882" s="2">
        <v>2009</v>
      </c>
      <c r="B3882" s="2">
        <v>1</v>
      </c>
      <c r="C3882" s="2" t="s">
        <v>277</v>
      </c>
      <c r="D3882" s="2" t="s">
        <v>278</v>
      </c>
      <c r="E3882" s="2" t="s">
        <v>114</v>
      </c>
      <c r="F3882" s="2">
        <v>229166</v>
      </c>
      <c r="G3882" s="2">
        <v>238</v>
      </c>
      <c r="H3882" s="2">
        <v>278848</v>
      </c>
      <c r="I3882" s="2">
        <v>297</v>
      </c>
      <c r="J3882" s="2">
        <v>772117</v>
      </c>
      <c r="K3882" s="2">
        <v>392733</v>
      </c>
      <c r="L3882" s="2">
        <v>655</v>
      </c>
    </row>
    <row r="3883" spans="1:12">
      <c r="A3883" s="2">
        <v>2009</v>
      </c>
      <c r="B3883" s="2">
        <v>1</v>
      </c>
      <c r="C3883" s="2" t="s">
        <v>277</v>
      </c>
      <c r="D3883" s="2" t="s">
        <v>278</v>
      </c>
      <c r="E3883" s="2" t="s">
        <v>115</v>
      </c>
      <c r="F3883" s="2">
        <v>3282408</v>
      </c>
      <c r="G3883" s="2">
        <v>2612</v>
      </c>
      <c r="H3883" s="2">
        <v>2034474</v>
      </c>
      <c r="I3883" s="2">
        <v>1240</v>
      </c>
      <c r="J3883" s="2">
        <v>5617128</v>
      </c>
      <c r="K3883" s="2">
        <v>2767763</v>
      </c>
      <c r="L3883" s="2">
        <v>4866</v>
      </c>
    </row>
    <row r="3884" spans="1:12">
      <c r="A3884" s="2">
        <v>2009</v>
      </c>
      <c r="B3884" s="2">
        <v>1</v>
      </c>
      <c r="C3884" s="2" t="s">
        <v>277</v>
      </c>
      <c r="D3884" s="2" t="s">
        <v>278</v>
      </c>
      <c r="E3884" s="2" t="s">
        <v>325</v>
      </c>
      <c r="F3884" s="2">
        <v>13505539</v>
      </c>
      <c r="G3884" s="2">
        <v>9111</v>
      </c>
      <c r="H3884" s="2">
        <v>14065413</v>
      </c>
      <c r="I3884" s="2">
        <v>5514</v>
      </c>
      <c r="J3884" s="2">
        <v>27930119</v>
      </c>
      <c r="K3884" s="2">
        <v>10884328</v>
      </c>
      <c r="L3884" s="2">
        <v>18212</v>
      </c>
    </row>
    <row r="3885" spans="1:12">
      <c r="A3885" s="2">
        <v>2009</v>
      </c>
      <c r="B3885" s="2">
        <v>1</v>
      </c>
      <c r="C3885" s="2" t="s">
        <v>277</v>
      </c>
      <c r="D3885" s="2" t="s">
        <v>279</v>
      </c>
      <c r="E3885" s="2" t="s">
        <v>116</v>
      </c>
      <c r="F3885" s="2">
        <v>201126</v>
      </c>
      <c r="G3885" s="2">
        <v>96</v>
      </c>
      <c r="H3885" s="2">
        <v>485347</v>
      </c>
      <c r="I3885" s="2">
        <v>286</v>
      </c>
      <c r="J3885" s="2">
        <v>686473</v>
      </c>
      <c r="K3885" s="2">
        <v>273487</v>
      </c>
      <c r="L3885" s="2">
        <v>466</v>
      </c>
    </row>
    <row r="3886" spans="1:12">
      <c r="A3886" s="2">
        <v>2009</v>
      </c>
      <c r="B3886" s="2">
        <v>1</v>
      </c>
      <c r="C3886" s="2" t="s">
        <v>277</v>
      </c>
      <c r="D3886" s="2" t="s">
        <v>279</v>
      </c>
      <c r="E3886" s="2" t="s">
        <v>117</v>
      </c>
      <c r="F3886" s="2">
        <v>4580716</v>
      </c>
      <c r="G3886" s="2">
        <v>1376</v>
      </c>
      <c r="H3886" s="2">
        <v>2764191</v>
      </c>
      <c r="I3886" s="2">
        <v>1045</v>
      </c>
      <c r="J3886" s="2">
        <v>7380504</v>
      </c>
      <c r="K3886" s="2">
        <v>1847790</v>
      </c>
      <c r="L3886" s="2">
        <v>3055</v>
      </c>
    </row>
    <row r="3887" spans="1:12">
      <c r="A3887" s="2">
        <v>2009</v>
      </c>
      <c r="B3887" s="2">
        <v>1</v>
      </c>
      <c r="C3887" s="2" t="s">
        <v>277</v>
      </c>
      <c r="D3887" s="2" t="s">
        <v>279</v>
      </c>
      <c r="E3887" s="2" t="s">
        <v>112</v>
      </c>
      <c r="F3887" s="2">
        <v>11317137</v>
      </c>
      <c r="G3887" s="2">
        <v>4112</v>
      </c>
      <c r="H3887" s="2">
        <v>2229788</v>
      </c>
      <c r="I3887" s="2">
        <v>1531</v>
      </c>
      <c r="J3887" s="2">
        <v>13847938</v>
      </c>
      <c r="K3887" s="2">
        <v>3943952</v>
      </c>
      <c r="L3887" s="2">
        <v>6959</v>
      </c>
    </row>
    <row r="3888" spans="1:12">
      <c r="A3888" s="2">
        <v>2009</v>
      </c>
      <c r="B3888" s="2">
        <v>1</v>
      </c>
      <c r="C3888" s="2" t="s">
        <v>277</v>
      </c>
      <c r="D3888" s="2" t="s">
        <v>279</v>
      </c>
      <c r="E3888" s="2" t="s">
        <v>325</v>
      </c>
      <c r="F3888" s="2">
        <v>10090799</v>
      </c>
      <c r="G3888" s="2">
        <v>4066</v>
      </c>
      <c r="H3888" s="2">
        <v>1611873</v>
      </c>
      <c r="I3888" s="2">
        <v>577</v>
      </c>
      <c r="J3888" s="2">
        <v>11823808</v>
      </c>
      <c r="K3888" s="2">
        <v>3275237</v>
      </c>
      <c r="L3888" s="2">
        <v>5606</v>
      </c>
    </row>
    <row r="3889" spans="1:12">
      <c r="A3889" s="2">
        <v>2009</v>
      </c>
      <c r="B3889" s="2">
        <v>1</v>
      </c>
      <c r="C3889" s="2" t="s">
        <v>277</v>
      </c>
      <c r="D3889" s="2" t="s">
        <v>280</v>
      </c>
      <c r="E3889" s="2" t="s">
        <v>112</v>
      </c>
      <c r="F3889" s="2">
        <v>46537</v>
      </c>
      <c r="G3889" s="2">
        <v>75</v>
      </c>
      <c r="H3889" s="2">
        <v>388793</v>
      </c>
      <c r="I3889" s="2">
        <v>428</v>
      </c>
      <c r="J3889" s="2">
        <v>447431</v>
      </c>
      <c r="K3889" s="2">
        <v>549757</v>
      </c>
      <c r="L3889" s="2">
        <v>1125</v>
      </c>
    </row>
    <row r="3890" spans="1:12">
      <c r="A3890" s="2">
        <v>2009</v>
      </c>
      <c r="B3890" s="2">
        <v>1</v>
      </c>
      <c r="C3890" s="2" t="s">
        <v>277</v>
      </c>
      <c r="D3890" s="2" t="s">
        <v>281</v>
      </c>
      <c r="E3890" s="2" t="s">
        <v>287</v>
      </c>
      <c r="F3890" s="2">
        <v>3145728</v>
      </c>
      <c r="G3890" s="2">
        <v>2251</v>
      </c>
      <c r="H3890" s="2">
        <v>1941915</v>
      </c>
      <c r="I3890" s="2">
        <v>1355</v>
      </c>
      <c r="J3890" s="2">
        <v>5268562</v>
      </c>
      <c r="K3890" s="2">
        <v>2686615</v>
      </c>
      <c r="L3890" s="2">
        <v>4383</v>
      </c>
    </row>
    <row r="3891" spans="1:12">
      <c r="A3891" s="2">
        <v>2009</v>
      </c>
      <c r="B3891" s="2">
        <v>1</v>
      </c>
      <c r="C3891" s="2" t="s">
        <v>277</v>
      </c>
      <c r="D3891" s="2" t="s">
        <v>281</v>
      </c>
      <c r="E3891" s="2" t="s">
        <v>114</v>
      </c>
      <c r="F3891" s="2">
        <v>0</v>
      </c>
      <c r="G3891" s="2">
        <v>0</v>
      </c>
      <c r="H3891" s="2">
        <v>0</v>
      </c>
      <c r="I3891" s="2">
        <v>0</v>
      </c>
      <c r="J3891" s="2">
        <v>0</v>
      </c>
      <c r="K3891" s="2">
        <v>1366</v>
      </c>
      <c r="L3891" s="2">
        <v>2</v>
      </c>
    </row>
    <row r="3892" spans="1:12">
      <c r="A3892" s="2">
        <v>2009</v>
      </c>
      <c r="B3892" s="2">
        <v>1</v>
      </c>
      <c r="C3892" s="2" t="s">
        <v>328</v>
      </c>
      <c r="D3892" s="2" t="s">
        <v>173</v>
      </c>
      <c r="E3892" s="2" t="s">
        <v>119</v>
      </c>
      <c r="F3892" s="2">
        <v>3980</v>
      </c>
      <c r="G3892" s="2">
        <v>21</v>
      </c>
      <c r="H3892" s="2">
        <v>26</v>
      </c>
      <c r="I3892" s="2">
        <v>2</v>
      </c>
      <c r="J3892" s="2">
        <v>4006</v>
      </c>
      <c r="K3892" s="2">
        <v>18802</v>
      </c>
      <c r="L3892" s="2">
        <v>38</v>
      </c>
    </row>
    <row r="3893" spans="1:12">
      <c r="A3893" s="2">
        <v>2009</v>
      </c>
      <c r="B3893" s="2">
        <v>1</v>
      </c>
      <c r="C3893" s="2" t="s">
        <v>328</v>
      </c>
      <c r="D3893" s="2" t="s">
        <v>173</v>
      </c>
      <c r="E3893" s="2" t="s">
        <v>137</v>
      </c>
      <c r="F3893" s="2">
        <v>0</v>
      </c>
      <c r="G3893" s="2">
        <v>0</v>
      </c>
      <c r="H3893" s="2">
        <v>885939</v>
      </c>
      <c r="I3893" s="2">
        <v>177</v>
      </c>
      <c r="J3893" s="2">
        <v>885939</v>
      </c>
      <c r="K3893" s="2">
        <v>95693</v>
      </c>
      <c r="L3893" s="2">
        <v>184</v>
      </c>
    </row>
    <row r="3894" spans="1:12">
      <c r="A3894" s="2">
        <v>2009</v>
      </c>
      <c r="B3894" s="2">
        <v>1</v>
      </c>
      <c r="C3894" s="2" t="s">
        <v>328</v>
      </c>
      <c r="D3894" s="2" t="s">
        <v>181</v>
      </c>
      <c r="E3894" s="2" t="s">
        <v>120</v>
      </c>
      <c r="F3894" s="2">
        <v>0</v>
      </c>
      <c r="G3894" s="2">
        <v>0</v>
      </c>
      <c r="H3894" s="2">
        <v>946581</v>
      </c>
      <c r="I3894" s="2">
        <v>250</v>
      </c>
      <c r="J3894" s="2">
        <v>946581</v>
      </c>
      <c r="K3894" s="2">
        <v>130827</v>
      </c>
      <c r="L3894" s="2">
        <v>260</v>
      </c>
    </row>
    <row r="3895" spans="1:12">
      <c r="A3895" s="2">
        <v>2009</v>
      </c>
      <c r="B3895" s="2">
        <v>1</v>
      </c>
      <c r="C3895" s="2" t="s">
        <v>328</v>
      </c>
      <c r="D3895" s="2" t="s">
        <v>181</v>
      </c>
      <c r="E3895" s="2" t="s">
        <v>286</v>
      </c>
      <c r="F3895" s="2">
        <v>0</v>
      </c>
      <c r="G3895" s="2">
        <v>0</v>
      </c>
      <c r="H3895" s="2">
        <v>8375667</v>
      </c>
      <c r="I3895" s="2">
        <v>2440</v>
      </c>
      <c r="J3895" s="2">
        <v>8375667</v>
      </c>
      <c r="K3895" s="2">
        <v>1426631</v>
      </c>
      <c r="L3895" s="2">
        <v>2553</v>
      </c>
    </row>
    <row r="3896" spans="1:12">
      <c r="A3896" s="2">
        <v>2009</v>
      </c>
      <c r="B3896" s="2">
        <v>1</v>
      </c>
      <c r="C3896" s="2" t="s">
        <v>182</v>
      </c>
      <c r="D3896" s="2" t="s">
        <v>183</v>
      </c>
      <c r="E3896" s="2" t="s">
        <v>121</v>
      </c>
      <c r="F3896" s="2">
        <v>6827341</v>
      </c>
      <c r="G3896" s="2">
        <v>2650</v>
      </c>
      <c r="H3896" s="2">
        <v>1448018</v>
      </c>
      <c r="I3896" s="2">
        <v>424</v>
      </c>
      <c r="J3896" s="2">
        <v>8316296</v>
      </c>
      <c r="K3896" s="2">
        <v>2213241</v>
      </c>
      <c r="L3896" s="2">
        <v>3762</v>
      </c>
    </row>
    <row r="3897" spans="1:12">
      <c r="A3897" s="2">
        <v>2009</v>
      </c>
      <c r="B3897" s="2">
        <v>1</v>
      </c>
      <c r="C3897" s="2" t="s">
        <v>182</v>
      </c>
      <c r="D3897" s="2" t="s">
        <v>183</v>
      </c>
      <c r="E3897" s="2" t="s">
        <v>289</v>
      </c>
      <c r="F3897" s="2">
        <v>3169930</v>
      </c>
      <c r="G3897" s="2">
        <v>1311</v>
      </c>
      <c r="H3897" s="2">
        <v>6261778</v>
      </c>
      <c r="I3897" s="2">
        <v>1418</v>
      </c>
      <c r="J3897" s="2">
        <v>9464082</v>
      </c>
      <c r="K3897" s="2">
        <v>2143329</v>
      </c>
      <c r="L3897" s="2">
        <v>3411</v>
      </c>
    </row>
    <row r="3898" spans="1:12">
      <c r="A3898" s="2">
        <v>2009</v>
      </c>
      <c r="B3898" s="2">
        <v>1</v>
      </c>
      <c r="C3898" s="2" t="s">
        <v>182</v>
      </c>
      <c r="D3898" s="2" t="s">
        <v>183</v>
      </c>
      <c r="E3898" s="2" t="s">
        <v>113</v>
      </c>
      <c r="F3898" s="2">
        <v>6663571</v>
      </c>
      <c r="G3898" s="2">
        <v>2640</v>
      </c>
      <c r="H3898" s="2">
        <v>1615500</v>
      </c>
      <c r="I3898" s="2">
        <v>435</v>
      </c>
      <c r="J3898" s="2">
        <v>8332597</v>
      </c>
      <c r="K3898" s="2">
        <v>2253225</v>
      </c>
      <c r="L3898" s="2">
        <v>3754</v>
      </c>
    </row>
    <row r="3899" spans="1:12">
      <c r="A3899" s="2">
        <v>2009</v>
      </c>
      <c r="B3899" s="2">
        <v>1</v>
      </c>
      <c r="C3899" s="2" t="s">
        <v>182</v>
      </c>
      <c r="D3899" s="2" t="s">
        <v>184</v>
      </c>
      <c r="E3899" s="2" t="s">
        <v>123</v>
      </c>
      <c r="F3899" s="2">
        <v>0</v>
      </c>
      <c r="G3899" s="2">
        <v>0</v>
      </c>
      <c r="H3899" s="2">
        <v>44422</v>
      </c>
      <c r="I3899" s="2">
        <v>30</v>
      </c>
      <c r="J3899" s="2">
        <v>44422</v>
      </c>
      <c r="K3899" s="2">
        <v>16674</v>
      </c>
      <c r="L3899" s="2">
        <v>30</v>
      </c>
    </row>
    <row r="3900" spans="1:12">
      <c r="A3900" s="2">
        <v>2009</v>
      </c>
      <c r="B3900" s="2">
        <v>1</v>
      </c>
      <c r="C3900" s="2" t="s">
        <v>182</v>
      </c>
      <c r="D3900" s="2" t="s">
        <v>184</v>
      </c>
      <c r="E3900" s="2" t="s">
        <v>124</v>
      </c>
      <c r="F3900" s="2">
        <v>0</v>
      </c>
      <c r="G3900" s="2">
        <v>0</v>
      </c>
      <c r="H3900" s="2">
        <v>115296</v>
      </c>
      <c r="I3900" s="2">
        <v>21</v>
      </c>
      <c r="J3900" s="2">
        <v>115296</v>
      </c>
      <c r="K3900" s="2">
        <v>12505</v>
      </c>
      <c r="L3900" s="2">
        <v>21</v>
      </c>
    </row>
    <row r="3901" spans="1:12">
      <c r="A3901" s="2">
        <v>2009</v>
      </c>
      <c r="B3901" s="2">
        <v>1</v>
      </c>
      <c r="C3901" s="2" t="s">
        <v>182</v>
      </c>
      <c r="D3901" s="2" t="s">
        <v>184</v>
      </c>
      <c r="E3901" s="2" t="s">
        <v>125</v>
      </c>
      <c r="F3901" s="2">
        <v>112195</v>
      </c>
      <c r="G3901" s="2">
        <v>39</v>
      </c>
      <c r="H3901" s="2">
        <v>150475</v>
      </c>
      <c r="I3901" s="2">
        <v>144</v>
      </c>
      <c r="J3901" s="2">
        <v>262670</v>
      </c>
      <c r="K3901" s="2">
        <v>122345</v>
      </c>
      <c r="L3901" s="2">
        <v>197</v>
      </c>
    </row>
    <row r="3902" spans="1:12">
      <c r="A3902" s="2">
        <v>2009</v>
      </c>
      <c r="B3902" s="2">
        <v>1</v>
      </c>
      <c r="C3902" s="2" t="s">
        <v>190</v>
      </c>
      <c r="D3902" s="2" t="s">
        <v>191</v>
      </c>
      <c r="E3902" s="2" t="s">
        <v>126</v>
      </c>
      <c r="F3902" s="2">
        <v>0</v>
      </c>
      <c r="G3902" s="2">
        <v>0</v>
      </c>
      <c r="H3902" s="2">
        <v>82263</v>
      </c>
      <c r="I3902" s="2">
        <v>10</v>
      </c>
      <c r="J3902" s="2">
        <v>82263</v>
      </c>
      <c r="K3902" s="2">
        <v>6367</v>
      </c>
      <c r="L3902" s="2">
        <v>11</v>
      </c>
    </row>
    <row r="3903" spans="1:12">
      <c r="A3903" s="2">
        <v>2009</v>
      </c>
      <c r="B3903" s="2">
        <v>1</v>
      </c>
      <c r="C3903" s="2" t="s">
        <v>190</v>
      </c>
      <c r="D3903" s="2" t="s">
        <v>191</v>
      </c>
      <c r="E3903" s="2" t="s">
        <v>127</v>
      </c>
      <c r="F3903" s="2">
        <v>0</v>
      </c>
      <c r="G3903" s="2">
        <v>0</v>
      </c>
      <c r="H3903" s="2">
        <v>7907575</v>
      </c>
      <c r="I3903" s="2">
        <v>989</v>
      </c>
      <c r="J3903" s="2">
        <v>7907575</v>
      </c>
      <c r="K3903" s="2">
        <v>494279</v>
      </c>
      <c r="L3903" s="2">
        <v>1006</v>
      </c>
    </row>
    <row r="3904" spans="1:12">
      <c r="A3904" s="2">
        <v>2009</v>
      </c>
      <c r="B3904" s="2">
        <v>1</v>
      </c>
      <c r="C3904" s="2" t="s">
        <v>190</v>
      </c>
      <c r="D3904" s="2" t="s">
        <v>186</v>
      </c>
      <c r="E3904" s="2" t="s">
        <v>126</v>
      </c>
      <c r="F3904" s="2">
        <v>104870</v>
      </c>
      <c r="G3904" s="2">
        <v>71</v>
      </c>
      <c r="H3904" s="2">
        <v>10249209</v>
      </c>
      <c r="I3904" s="2">
        <v>869</v>
      </c>
      <c r="J3904" s="2">
        <v>10354079</v>
      </c>
      <c r="K3904" s="2">
        <v>595526</v>
      </c>
      <c r="L3904" s="2">
        <v>1104</v>
      </c>
    </row>
    <row r="3905" spans="1:12">
      <c r="A3905" s="2">
        <v>2009</v>
      </c>
      <c r="B3905" s="2">
        <v>1</v>
      </c>
      <c r="C3905" s="2" t="s">
        <v>190</v>
      </c>
      <c r="D3905" s="2" t="s">
        <v>186</v>
      </c>
      <c r="E3905" s="2" t="s">
        <v>128</v>
      </c>
      <c r="F3905" s="2">
        <v>0</v>
      </c>
      <c r="G3905" s="2">
        <v>0</v>
      </c>
      <c r="H3905" s="2">
        <v>108063047</v>
      </c>
      <c r="I3905" s="2">
        <v>5791</v>
      </c>
      <c r="J3905" s="2">
        <v>108063047</v>
      </c>
      <c r="K3905" s="2">
        <v>3153823</v>
      </c>
      <c r="L3905" s="2">
        <v>5975</v>
      </c>
    </row>
    <row r="3906" spans="1:12">
      <c r="A3906" s="2">
        <v>2009</v>
      </c>
      <c r="B3906" s="2">
        <v>1</v>
      </c>
      <c r="C3906" s="2" t="s">
        <v>187</v>
      </c>
      <c r="D3906" s="2" t="s">
        <v>195</v>
      </c>
      <c r="E3906" s="2" t="s">
        <v>129</v>
      </c>
      <c r="F3906" s="2">
        <v>0</v>
      </c>
      <c r="G3906" s="2">
        <v>0</v>
      </c>
      <c r="H3906" s="2">
        <v>470059</v>
      </c>
      <c r="I3906" s="2">
        <v>95</v>
      </c>
      <c r="J3906" s="2">
        <v>470059</v>
      </c>
      <c r="K3906" s="2">
        <v>75031</v>
      </c>
      <c r="L3906" s="2">
        <v>115</v>
      </c>
    </row>
    <row r="3907" spans="1:12">
      <c r="A3907" s="2">
        <v>2009</v>
      </c>
      <c r="B3907" s="2">
        <v>1</v>
      </c>
      <c r="C3907" s="2" t="s">
        <v>187</v>
      </c>
      <c r="D3907" s="2" t="s">
        <v>196</v>
      </c>
      <c r="E3907" s="2" t="s">
        <v>130</v>
      </c>
      <c r="F3907" s="2">
        <v>0</v>
      </c>
      <c r="G3907" s="2">
        <v>0</v>
      </c>
      <c r="H3907" s="2">
        <v>0</v>
      </c>
      <c r="I3907" s="2">
        <v>33</v>
      </c>
      <c r="J3907" s="2">
        <v>0</v>
      </c>
      <c r="K3907" s="2">
        <v>16099</v>
      </c>
      <c r="L3907" s="2">
        <v>33</v>
      </c>
    </row>
    <row r="3908" spans="1:12">
      <c r="A3908" s="2">
        <v>2009</v>
      </c>
      <c r="B3908" s="2">
        <v>1</v>
      </c>
      <c r="C3908" s="2" t="s">
        <v>197</v>
      </c>
      <c r="D3908" s="2" t="s">
        <v>11</v>
      </c>
      <c r="E3908" s="2" t="s">
        <v>131</v>
      </c>
      <c r="F3908" s="2">
        <v>0</v>
      </c>
      <c r="G3908" s="2">
        <v>0</v>
      </c>
      <c r="H3908" s="2">
        <v>1823219</v>
      </c>
      <c r="I3908" s="2">
        <v>335</v>
      </c>
      <c r="J3908" s="2">
        <v>1823219</v>
      </c>
      <c r="K3908" s="2">
        <v>251762</v>
      </c>
      <c r="L3908" s="2">
        <v>426</v>
      </c>
    </row>
    <row r="3909" spans="1:12">
      <c r="A3909" s="2">
        <v>2009</v>
      </c>
      <c r="B3909" s="2">
        <v>1</v>
      </c>
      <c r="C3909" s="2" t="s">
        <v>197</v>
      </c>
      <c r="D3909" s="2" t="s">
        <v>268</v>
      </c>
      <c r="E3909" s="2" t="s">
        <v>288</v>
      </c>
      <c r="F3909" s="2">
        <v>2310868</v>
      </c>
      <c r="G3909" s="2">
        <v>472</v>
      </c>
      <c r="H3909" s="2">
        <v>1490677</v>
      </c>
      <c r="I3909" s="2">
        <v>434</v>
      </c>
      <c r="J3909" s="2">
        <v>3801545</v>
      </c>
      <c r="K3909" s="2">
        <v>564878</v>
      </c>
      <c r="L3909" s="2">
        <v>1072</v>
      </c>
    </row>
    <row r="3910" spans="1:12">
      <c r="A3910" s="2">
        <v>2009</v>
      </c>
      <c r="B3910" s="2">
        <v>1</v>
      </c>
      <c r="C3910" s="2" t="s">
        <v>197</v>
      </c>
      <c r="D3910" s="2" t="s">
        <v>268</v>
      </c>
      <c r="E3910" s="2" t="s">
        <v>128</v>
      </c>
      <c r="F3910" s="2">
        <v>504141</v>
      </c>
      <c r="G3910" s="2">
        <v>225</v>
      </c>
      <c r="H3910" s="2">
        <v>2263674</v>
      </c>
      <c r="I3910" s="2">
        <v>661</v>
      </c>
      <c r="J3910" s="2">
        <v>2968784</v>
      </c>
      <c r="K3910" s="2">
        <v>517177</v>
      </c>
      <c r="L3910" s="2">
        <v>977</v>
      </c>
    </row>
    <row r="3911" spans="1:12">
      <c r="A3911" s="2">
        <v>2009</v>
      </c>
      <c r="B3911" s="2">
        <v>1</v>
      </c>
      <c r="C3911" s="2" t="s">
        <v>197</v>
      </c>
      <c r="D3911" s="2" t="s">
        <v>269</v>
      </c>
      <c r="E3911" s="2" t="s">
        <v>288</v>
      </c>
      <c r="F3911" s="2">
        <v>0</v>
      </c>
      <c r="G3911" s="2">
        <v>0</v>
      </c>
      <c r="H3911" s="2">
        <v>0</v>
      </c>
      <c r="I3911" s="2">
        <v>0</v>
      </c>
      <c r="J3911" s="2">
        <v>0</v>
      </c>
      <c r="K3911" s="2">
        <v>7537</v>
      </c>
      <c r="L3911" s="2">
        <v>15</v>
      </c>
    </row>
    <row r="3912" spans="1:12">
      <c r="A3912" s="2">
        <v>2009</v>
      </c>
      <c r="B3912" s="2">
        <v>1</v>
      </c>
      <c r="C3912" s="2" t="s">
        <v>197</v>
      </c>
      <c r="D3912" s="2" t="s">
        <v>109</v>
      </c>
      <c r="E3912" s="2" t="s">
        <v>132</v>
      </c>
      <c r="F3912" s="2">
        <v>1019472</v>
      </c>
      <c r="G3912" s="2">
        <v>291</v>
      </c>
      <c r="H3912" s="2">
        <v>4497593</v>
      </c>
      <c r="I3912" s="2">
        <v>829</v>
      </c>
      <c r="J3912" s="2">
        <v>5517065</v>
      </c>
      <c r="K3912" s="2">
        <v>708808</v>
      </c>
      <c r="L3912" s="2">
        <v>1428</v>
      </c>
    </row>
    <row r="3913" spans="1:12">
      <c r="A3913" s="2">
        <v>2009</v>
      </c>
      <c r="B3913" s="2">
        <v>1</v>
      </c>
      <c r="C3913" s="2" t="s">
        <v>197</v>
      </c>
      <c r="D3913" s="2" t="s">
        <v>110</v>
      </c>
      <c r="E3913" s="2" t="s">
        <v>288</v>
      </c>
      <c r="F3913" s="2">
        <v>3722550</v>
      </c>
      <c r="G3913" s="2">
        <v>1105</v>
      </c>
      <c r="H3913" s="2">
        <v>97426</v>
      </c>
      <c r="I3913" s="2">
        <v>23</v>
      </c>
      <c r="J3913" s="2">
        <v>3819976</v>
      </c>
      <c r="K3913" s="2">
        <v>724322</v>
      </c>
      <c r="L3913" s="2">
        <v>1391</v>
      </c>
    </row>
    <row r="3914" spans="1:12">
      <c r="A3914" s="2">
        <v>2009</v>
      </c>
      <c r="B3914" s="2">
        <v>1</v>
      </c>
      <c r="C3914" s="2" t="s">
        <v>197</v>
      </c>
      <c r="D3914" s="2" t="s">
        <v>110</v>
      </c>
      <c r="E3914" s="2" t="s">
        <v>133</v>
      </c>
      <c r="F3914" s="2">
        <v>5233715</v>
      </c>
      <c r="G3914" s="2">
        <v>1722</v>
      </c>
      <c r="H3914" s="2">
        <v>0</v>
      </c>
      <c r="I3914" s="2">
        <v>0</v>
      </c>
      <c r="J3914" s="2">
        <v>5233715</v>
      </c>
      <c r="K3914" s="2">
        <v>1111052</v>
      </c>
      <c r="L3914" s="2">
        <v>2239</v>
      </c>
    </row>
    <row r="3915" spans="1:12">
      <c r="A3915" s="2">
        <v>2009</v>
      </c>
      <c r="B3915" s="2">
        <v>1</v>
      </c>
      <c r="C3915" s="2" t="s">
        <v>197</v>
      </c>
      <c r="D3915" s="2" t="s">
        <v>111</v>
      </c>
      <c r="E3915" s="2" t="s">
        <v>128</v>
      </c>
      <c r="F3915" s="2">
        <v>0</v>
      </c>
      <c r="G3915" s="2">
        <v>0</v>
      </c>
      <c r="H3915" s="2">
        <v>121</v>
      </c>
      <c r="I3915" s="2">
        <v>3</v>
      </c>
      <c r="J3915" s="2">
        <v>121</v>
      </c>
      <c r="K3915" s="2">
        <v>560</v>
      </c>
      <c r="L3915" s="2">
        <v>4</v>
      </c>
    </row>
    <row r="3916" spans="1:12">
      <c r="A3916" s="2">
        <v>2009</v>
      </c>
      <c r="B3916" s="2">
        <v>2</v>
      </c>
      <c r="C3916" s="2" t="s">
        <v>277</v>
      </c>
      <c r="D3916" s="2" t="s">
        <v>278</v>
      </c>
      <c r="E3916" s="2" t="s">
        <v>113</v>
      </c>
      <c r="F3916" s="2">
        <v>9446958</v>
      </c>
      <c r="G3916" s="2">
        <v>6826</v>
      </c>
      <c r="H3916" s="2">
        <v>8939445</v>
      </c>
      <c r="I3916" s="2">
        <v>4856</v>
      </c>
      <c r="J3916" s="2">
        <v>18806137</v>
      </c>
      <c r="K3916" s="2">
        <v>8420788</v>
      </c>
      <c r="L3916" s="2">
        <v>14676</v>
      </c>
    </row>
    <row r="3917" spans="1:12">
      <c r="A3917" s="2">
        <v>2009</v>
      </c>
      <c r="B3917" s="2">
        <v>2</v>
      </c>
      <c r="C3917" s="2" t="s">
        <v>277</v>
      </c>
      <c r="D3917" s="2" t="s">
        <v>278</v>
      </c>
      <c r="E3917" s="2" t="s">
        <v>114</v>
      </c>
      <c r="F3917" s="2">
        <v>254909</v>
      </c>
      <c r="G3917" s="2">
        <v>275</v>
      </c>
      <c r="H3917" s="2">
        <v>247352</v>
      </c>
      <c r="I3917" s="2">
        <v>286</v>
      </c>
      <c r="J3917" s="2">
        <v>660264</v>
      </c>
      <c r="K3917" s="2">
        <v>391323</v>
      </c>
      <c r="L3917" s="2">
        <v>714</v>
      </c>
    </row>
    <row r="3918" spans="1:12">
      <c r="A3918" s="2">
        <v>2009</v>
      </c>
      <c r="B3918" s="2">
        <v>2</v>
      </c>
      <c r="C3918" s="2" t="s">
        <v>277</v>
      </c>
      <c r="D3918" s="2" t="s">
        <v>278</v>
      </c>
      <c r="E3918" s="2" t="s">
        <v>115</v>
      </c>
      <c r="F3918" s="2">
        <v>2563126</v>
      </c>
      <c r="G3918" s="2">
        <v>2420</v>
      </c>
      <c r="H3918" s="2">
        <v>1613579</v>
      </c>
      <c r="I3918" s="2">
        <v>1128</v>
      </c>
      <c r="J3918" s="2">
        <v>4426757</v>
      </c>
      <c r="K3918" s="2">
        <v>2396692</v>
      </c>
      <c r="L3918" s="2">
        <v>4480</v>
      </c>
    </row>
    <row r="3919" spans="1:12">
      <c r="A3919" s="2">
        <v>2009</v>
      </c>
      <c r="B3919" s="2">
        <v>2</v>
      </c>
      <c r="C3919" s="2" t="s">
        <v>277</v>
      </c>
      <c r="D3919" s="2" t="s">
        <v>278</v>
      </c>
      <c r="E3919" s="2" t="s">
        <v>325</v>
      </c>
      <c r="F3919" s="2">
        <v>11100172</v>
      </c>
      <c r="G3919" s="2">
        <v>7779</v>
      </c>
      <c r="H3919" s="2">
        <v>12959145</v>
      </c>
      <c r="I3919" s="2">
        <v>4923</v>
      </c>
      <c r="J3919" s="2">
        <v>24309933</v>
      </c>
      <c r="K3919" s="2">
        <v>9102813</v>
      </c>
      <c r="L3919" s="2">
        <v>16111</v>
      </c>
    </row>
    <row r="3920" spans="1:12">
      <c r="A3920" s="2">
        <v>2009</v>
      </c>
      <c r="B3920" s="2">
        <v>2</v>
      </c>
      <c r="C3920" s="2" t="s">
        <v>277</v>
      </c>
      <c r="D3920" s="2" t="s">
        <v>279</v>
      </c>
      <c r="E3920" s="2" t="s">
        <v>116</v>
      </c>
      <c r="F3920" s="2">
        <v>92004</v>
      </c>
      <c r="G3920" s="2">
        <v>37</v>
      </c>
      <c r="H3920" s="2">
        <v>350555</v>
      </c>
      <c r="I3920" s="2">
        <v>275</v>
      </c>
      <c r="J3920" s="2">
        <v>442559</v>
      </c>
      <c r="K3920" s="2">
        <v>197055</v>
      </c>
      <c r="L3920" s="2">
        <v>392</v>
      </c>
    </row>
    <row r="3921" spans="1:12">
      <c r="A3921" s="2">
        <v>2009</v>
      </c>
      <c r="B3921" s="2">
        <v>2</v>
      </c>
      <c r="C3921" s="2" t="s">
        <v>277</v>
      </c>
      <c r="D3921" s="2" t="s">
        <v>279</v>
      </c>
      <c r="E3921" s="2" t="s">
        <v>117</v>
      </c>
      <c r="F3921" s="2">
        <v>4167493</v>
      </c>
      <c r="G3921" s="2">
        <v>1393</v>
      </c>
      <c r="H3921" s="2">
        <v>2577900</v>
      </c>
      <c r="I3921" s="2">
        <v>1071</v>
      </c>
      <c r="J3921" s="2">
        <v>6805418</v>
      </c>
      <c r="K3921" s="2">
        <v>1837053</v>
      </c>
      <c r="L3921" s="2">
        <v>3074</v>
      </c>
    </row>
    <row r="3922" spans="1:12">
      <c r="A3922" s="2">
        <v>2009</v>
      </c>
      <c r="B3922" s="2">
        <v>2</v>
      </c>
      <c r="C3922" s="2" t="s">
        <v>277</v>
      </c>
      <c r="D3922" s="2" t="s">
        <v>279</v>
      </c>
      <c r="E3922" s="2" t="s">
        <v>112</v>
      </c>
      <c r="F3922" s="2">
        <v>11937742</v>
      </c>
      <c r="G3922" s="2">
        <v>3939</v>
      </c>
      <c r="H3922" s="2">
        <v>1683597</v>
      </c>
      <c r="I3922" s="2">
        <v>1326</v>
      </c>
      <c r="J3922" s="2">
        <v>13912893</v>
      </c>
      <c r="K3922" s="2">
        <v>3581826</v>
      </c>
      <c r="L3922" s="2">
        <v>6574</v>
      </c>
    </row>
    <row r="3923" spans="1:12">
      <c r="A3923" s="2">
        <v>2009</v>
      </c>
      <c r="B3923" s="2">
        <v>2</v>
      </c>
      <c r="C3923" s="2" t="s">
        <v>277</v>
      </c>
      <c r="D3923" s="2" t="s">
        <v>279</v>
      </c>
      <c r="E3923" s="2" t="s">
        <v>325</v>
      </c>
      <c r="F3923" s="2">
        <v>8758577</v>
      </c>
      <c r="G3923" s="2">
        <v>4064</v>
      </c>
      <c r="H3923" s="2">
        <v>1338161</v>
      </c>
      <c r="I3923" s="2">
        <v>516</v>
      </c>
      <c r="J3923" s="2">
        <v>10183820</v>
      </c>
      <c r="K3923" s="2">
        <v>3146278</v>
      </c>
      <c r="L3923" s="2">
        <v>5455</v>
      </c>
    </row>
    <row r="3924" spans="1:12">
      <c r="A3924" s="2">
        <v>2009</v>
      </c>
      <c r="B3924" s="2">
        <v>2</v>
      </c>
      <c r="C3924" s="2" t="s">
        <v>277</v>
      </c>
      <c r="D3924" s="2" t="s">
        <v>280</v>
      </c>
      <c r="E3924" s="2" t="s">
        <v>112</v>
      </c>
      <c r="F3924" s="2">
        <v>44716</v>
      </c>
      <c r="G3924" s="2">
        <v>73</v>
      </c>
      <c r="H3924" s="2">
        <v>353508</v>
      </c>
      <c r="I3924" s="2">
        <v>444</v>
      </c>
      <c r="J3924" s="2">
        <v>447411</v>
      </c>
      <c r="K3924" s="2">
        <v>562416</v>
      </c>
      <c r="L3924" s="2">
        <v>1145</v>
      </c>
    </row>
    <row r="3925" spans="1:12">
      <c r="A3925" s="2">
        <v>2009</v>
      </c>
      <c r="B3925" s="2">
        <v>2</v>
      </c>
      <c r="C3925" s="2" t="s">
        <v>277</v>
      </c>
      <c r="D3925" s="2" t="s">
        <v>281</v>
      </c>
      <c r="E3925" s="2" t="s">
        <v>287</v>
      </c>
      <c r="F3925" s="2">
        <v>2625359</v>
      </c>
      <c r="G3925" s="2">
        <v>2251</v>
      </c>
      <c r="H3925" s="2">
        <v>1896927</v>
      </c>
      <c r="I3925" s="2">
        <v>1318</v>
      </c>
      <c r="J3925" s="2">
        <v>4599325</v>
      </c>
      <c r="K3925" s="2">
        <v>2401496</v>
      </c>
      <c r="L3925" s="2">
        <v>4292</v>
      </c>
    </row>
    <row r="3926" spans="1:12">
      <c r="A3926" s="2">
        <v>2009</v>
      </c>
      <c r="B3926" s="2">
        <v>2</v>
      </c>
      <c r="C3926" s="2" t="s">
        <v>277</v>
      </c>
      <c r="D3926" s="2" t="s">
        <v>281</v>
      </c>
      <c r="E3926" s="2" t="s">
        <v>114</v>
      </c>
      <c r="F3926" s="2">
        <v>0</v>
      </c>
      <c r="G3926" s="2">
        <v>0</v>
      </c>
      <c r="H3926" s="2">
        <v>0</v>
      </c>
      <c r="I3926" s="2">
        <v>0</v>
      </c>
      <c r="J3926" s="2">
        <v>0</v>
      </c>
      <c r="K3926" s="2">
        <v>1386</v>
      </c>
      <c r="L3926" s="2">
        <v>2</v>
      </c>
    </row>
    <row r="3927" spans="1:12">
      <c r="A3927" s="2">
        <v>2009</v>
      </c>
      <c r="B3927" s="2">
        <v>2</v>
      </c>
      <c r="C3927" s="2" t="s">
        <v>328</v>
      </c>
      <c r="D3927" s="2" t="s">
        <v>173</v>
      </c>
      <c r="E3927" s="2" t="s">
        <v>119</v>
      </c>
      <c r="F3927" s="2">
        <v>0</v>
      </c>
      <c r="G3927" s="2">
        <v>2</v>
      </c>
      <c r="H3927" s="2">
        <v>135</v>
      </c>
      <c r="I3927" s="2">
        <v>2</v>
      </c>
      <c r="J3927" s="2">
        <v>135</v>
      </c>
      <c r="K3927" s="2">
        <v>5548</v>
      </c>
      <c r="L3927" s="2">
        <v>12</v>
      </c>
    </row>
    <row r="3928" spans="1:12">
      <c r="A3928" s="2">
        <v>2009</v>
      </c>
      <c r="B3928" s="2">
        <v>2</v>
      </c>
      <c r="C3928" s="2" t="s">
        <v>328</v>
      </c>
      <c r="D3928" s="2" t="s">
        <v>173</v>
      </c>
      <c r="E3928" s="2" t="s">
        <v>137</v>
      </c>
      <c r="F3928" s="2">
        <v>0</v>
      </c>
      <c r="G3928" s="2">
        <v>0</v>
      </c>
      <c r="H3928" s="2">
        <v>818174</v>
      </c>
      <c r="I3928" s="2">
        <v>190</v>
      </c>
      <c r="J3928" s="2">
        <v>818174</v>
      </c>
      <c r="K3928" s="2">
        <v>104326</v>
      </c>
      <c r="L3928" s="2">
        <v>197</v>
      </c>
    </row>
    <row r="3929" spans="1:12">
      <c r="A3929" s="2">
        <v>2009</v>
      </c>
      <c r="B3929" s="2">
        <v>2</v>
      </c>
      <c r="C3929" s="2" t="s">
        <v>328</v>
      </c>
      <c r="D3929" s="2" t="s">
        <v>181</v>
      </c>
      <c r="E3929" s="2" t="s">
        <v>120</v>
      </c>
      <c r="F3929" s="2">
        <v>0</v>
      </c>
      <c r="G3929" s="2">
        <v>0</v>
      </c>
      <c r="H3929" s="2">
        <v>767180</v>
      </c>
      <c r="I3929" s="2">
        <v>252</v>
      </c>
      <c r="J3929" s="2">
        <v>767180</v>
      </c>
      <c r="K3929" s="2">
        <v>136474</v>
      </c>
      <c r="L3929" s="2">
        <v>263</v>
      </c>
    </row>
    <row r="3930" spans="1:12">
      <c r="A3930" s="2">
        <v>2009</v>
      </c>
      <c r="B3930" s="2">
        <v>2</v>
      </c>
      <c r="C3930" s="2" t="s">
        <v>328</v>
      </c>
      <c r="D3930" s="2" t="s">
        <v>181</v>
      </c>
      <c r="E3930" s="2" t="s">
        <v>286</v>
      </c>
      <c r="F3930" s="2">
        <v>0</v>
      </c>
      <c r="G3930" s="2">
        <v>0</v>
      </c>
      <c r="H3930" s="2">
        <v>9032812</v>
      </c>
      <c r="I3930" s="2">
        <v>2450</v>
      </c>
      <c r="J3930" s="2">
        <v>9032812</v>
      </c>
      <c r="K3930" s="2">
        <v>1331379</v>
      </c>
      <c r="L3930" s="2">
        <v>2562</v>
      </c>
    </row>
    <row r="3931" spans="1:12">
      <c r="A3931" s="2">
        <v>2009</v>
      </c>
      <c r="B3931" s="2">
        <v>2</v>
      </c>
      <c r="C3931" s="2" t="s">
        <v>182</v>
      </c>
      <c r="D3931" s="2" t="s">
        <v>183</v>
      </c>
      <c r="E3931" s="2" t="s">
        <v>121</v>
      </c>
      <c r="F3931" s="2">
        <v>7799434</v>
      </c>
      <c r="G3931" s="2">
        <v>2720</v>
      </c>
      <c r="H3931" s="2">
        <v>1295985</v>
      </c>
      <c r="I3931" s="2">
        <v>389</v>
      </c>
      <c r="J3931" s="2">
        <v>9153771</v>
      </c>
      <c r="K3931" s="2">
        <v>2285214</v>
      </c>
      <c r="L3931" s="2">
        <v>3802</v>
      </c>
    </row>
    <row r="3932" spans="1:12">
      <c r="A3932" s="2">
        <v>2009</v>
      </c>
      <c r="B3932" s="2">
        <v>2</v>
      </c>
      <c r="C3932" s="2" t="s">
        <v>182</v>
      </c>
      <c r="D3932" s="2" t="s">
        <v>183</v>
      </c>
      <c r="E3932" s="2" t="s">
        <v>289</v>
      </c>
      <c r="F3932" s="2">
        <v>3061078</v>
      </c>
      <c r="G3932" s="2">
        <v>1408</v>
      </c>
      <c r="H3932" s="2">
        <v>5802410</v>
      </c>
      <c r="I3932" s="2">
        <v>1392</v>
      </c>
      <c r="J3932" s="2">
        <v>8919339</v>
      </c>
      <c r="K3932" s="2">
        <v>2185911</v>
      </c>
      <c r="L3932" s="2">
        <v>3485</v>
      </c>
    </row>
    <row r="3933" spans="1:12">
      <c r="A3933" s="2">
        <v>2009</v>
      </c>
      <c r="B3933" s="2">
        <v>2</v>
      </c>
      <c r="C3933" s="2" t="s">
        <v>182</v>
      </c>
      <c r="D3933" s="2" t="s">
        <v>183</v>
      </c>
      <c r="E3933" s="2" t="s">
        <v>113</v>
      </c>
      <c r="F3933" s="2">
        <v>6552029</v>
      </c>
      <c r="G3933" s="2">
        <v>2729</v>
      </c>
      <c r="H3933" s="2">
        <v>1602932</v>
      </c>
      <c r="I3933" s="2">
        <v>472</v>
      </c>
      <c r="J3933" s="2">
        <v>8266060</v>
      </c>
      <c r="K3933" s="2">
        <v>2312076</v>
      </c>
      <c r="L3933" s="2">
        <v>3928</v>
      </c>
    </row>
    <row r="3934" spans="1:12">
      <c r="A3934" s="2">
        <v>2009</v>
      </c>
      <c r="B3934" s="2">
        <v>2</v>
      </c>
      <c r="C3934" s="2" t="s">
        <v>182</v>
      </c>
      <c r="D3934" s="2" t="s">
        <v>184</v>
      </c>
      <c r="E3934" s="2" t="s">
        <v>123</v>
      </c>
      <c r="F3934" s="2">
        <v>0</v>
      </c>
      <c r="G3934" s="2">
        <v>0</v>
      </c>
      <c r="H3934" s="2">
        <v>47602</v>
      </c>
      <c r="I3934" s="2">
        <v>30</v>
      </c>
      <c r="J3934" s="2">
        <v>47602</v>
      </c>
      <c r="K3934" s="2">
        <v>20428</v>
      </c>
      <c r="L3934" s="2">
        <v>30</v>
      </c>
    </row>
    <row r="3935" spans="1:12">
      <c r="A3935" s="2">
        <v>2009</v>
      </c>
      <c r="B3935" s="2">
        <v>2</v>
      </c>
      <c r="C3935" s="2" t="s">
        <v>182</v>
      </c>
      <c r="D3935" s="2" t="s">
        <v>184</v>
      </c>
      <c r="E3935" s="2" t="s">
        <v>124</v>
      </c>
      <c r="F3935" s="2">
        <v>0</v>
      </c>
      <c r="G3935" s="2">
        <v>0</v>
      </c>
      <c r="H3935" s="2">
        <v>108983</v>
      </c>
      <c r="I3935" s="2">
        <v>20</v>
      </c>
      <c r="J3935" s="2">
        <v>108983</v>
      </c>
      <c r="K3935" s="2">
        <v>13800</v>
      </c>
      <c r="L3935" s="2">
        <v>20</v>
      </c>
    </row>
    <row r="3936" spans="1:12">
      <c r="A3936" s="2">
        <v>2009</v>
      </c>
      <c r="B3936" s="2">
        <v>2</v>
      </c>
      <c r="C3936" s="2" t="s">
        <v>182</v>
      </c>
      <c r="D3936" s="2" t="s">
        <v>184</v>
      </c>
      <c r="E3936" s="2" t="s">
        <v>125</v>
      </c>
      <c r="F3936" s="2">
        <v>92339</v>
      </c>
      <c r="G3936" s="2">
        <v>41</v>
      </c>
      <c r="H3936" s="2">
        <v>147875</v>
      </c>
      <c r="I3936" s="2">
        <v>128</v>
      </c>
      <c r="J3936" s="2">
        <v>240214</v>
      </c>
      <c r="K3936" s="2">
        <v>114401</v>
      </c>
      <c r="L3936" s="2">
        <v>183</v>
      </c>
    </row>
    <row r="3937" spans="1:12">
      <c r="A3937" s="2">
        <v>2009</v>
      </c>
      <c r="B3937" s="2">
        <v>2</v>
      </c>
      <c r="C3937" s="2" t="s">
        <v>190</v>
      </c>
      <c r="D3937" s="2" t="s">
        <v>191</v>
      </c>
      <c r="E3937" s="2" t="s">
        <v>126</v>
      </c>
      <c r="F3937" s="2">
        <v>0</v>
      </c>
      <c r="G3937" s="2">
        <v>0</v>
      </c>
      <c r="H3937" s="2">
        <v>70923</v>
      </c>
      <c r="I3937" s="2">
        <v>10</v>
      </c>
      <c r="J3937" s="2">
        <v>70923</v>
      </c>
      <c r="K3937" s="2">
        <v>5485</v>
      </c>
      <c r="L3937" s="2">
        <v>11</v>
      </c>
    </row>
    <row r="3938" spans="1:12">
      <c r="A3938" s="2">
        <v>2009</v>
      </c>
      <c r="B3938" s="2">
        <v>2</v>
      </c>
      <c r="C3938" s="2" t="s">
        <v>190</v>
      </c>
      <c r="D3938" s="2" t="s">
        <v>191</v>
      </c>
      <c r="E3938" s="2" t="s">
        <v>127</v>
      </c>
      <c r="F3938" s="2">
        <v>0</v>
      </c>
      <c r="G3938" s="2">
        <v>0</v>
      </c>
      <c r="H3938" s="2">
        <v>6864371</v>
      </c>
      <c r="I3938" s="2">
        <v>1032</v>
      </c>
      <c r="J3938" s="2">
        <v>6864371</v>
      </c>
      <c r="K3938" s="2">
        <v>530011</v>
      </c>
      <c r="L3938" s="2">
        <v>1047</v>
      </c>
    </row>
    <row r="3939" spans="1:12">
      <c r="A3939" s="2">
        <v>2009</v>
      </c>
      <c r="B3939" s="2">
        <v>2</v>
      </c>
      <c r="C3939" s="2" t="s">
        <v>190</v>
      </c>
      <c r="D3939" s="2" t="s">
        <v>186</v>
      </c>
      <c r="E3939" s="2" t="s">
        <v>126</v>
      </c>
      <c r="F3939" s="2">
        <v>161240</v>
      </c>
      <c r="G3939" s="2">
        <v>101</v>
      </c>
      <c r="H3939" s="2">
        <v>9174626</v>
      </c>
      <c r="I3939" s="2">
        <v>874</v>
      </c>
      <c r="J3939" s="2">
        <v>9335866</v>
      </c>
      <c r="K3939" s="2">
        <v>577810</v>
      </c>
      <c r="L3939" s="2">
        <v>1118</v>
      </c>
    </row>
    <row r="3940" spans="1:12">
      <c r="A3940" s="2">
        <v>2009</v>
      </c>
      <c r="B3940" s="2">
        <v>2</v>
      </c>
      <c r="C3940" s="2" t="s">
        <v>190</v>
      </c>
      <c r="D3940" s="2" t="s">
        <v>186</v>
      </c>
      <c r="E3940" s="2" t="s">
        <v>128</v>
      </c>
      <c r="F3940" s="2">
        <v>0</v>
      </c>
      <c r="G3940" s="2">
        <v>0</v>
      </c>
      <c r="H3940" s="2">
        <v>99794383</v>
      </c>
      <c r="I3940" s="2">
        <v>5903</v>
      </c>
      <c r="J3940" s="2">
        <v>99794383</v>
      </c>
      <c r="K3940" s="2">
        <v>3161018</v>
      </c>
      <c r="L3940" s="2">
        <v>6087</v>
      </c>
    </row>
    <row r="3941" spans="1:12">
      <c r="A3941" s="2">
        <v>2009</v>
      </c>
      <c r="B3941" s="2">
        <v>2</v>
      </c>
      <c r="C3941" s="2" t="s">
        <v>187</v>
      </c>
      <c r="D3941" s="2" t="s">
        <v>195</v>
      </c>
      <c r="E3941" s="2" t="s">
        <v>129</v>
      </c>
      <c r="F3941" s="2">
        <v>0</v>
      </c>
      <c r="G3941" s="2">
        <v>0</v>
      </c>
      <c r="H3941" s="2">
        <v>475652</v>
      </c>
      <c r="I3941" s="2">
        <v>103</v>
      </c>
      <c r="J3941" s="2">
        <v>475652</v>
      </c>
      <c r="K3941" s="2">
        <v>65198</v>
      </c>
      <c r="L3941" s="2">
        <v>121</v>
      </c>
    </row>
    <row r="3942" spans="1:12">
      <c r="A3942" s="2">
        <v>2009</v>
      </c>
      <c r="B3942" s="2">
        <v>2</v>
      </c>
      <c r="C3942" s="2" t="s">
        <v>187</v>
      </c>
      <c r="D3942" s="2" t="s">
        <v>196</v>
      </c>
      <c r="E3942" s="2" t="s">
        <v>130</v>
      </c>
      <c r="F3942" s="2">
        <v>0</v>
      </c>
      <c r="G3942" s="2">
        <v>0</v>
      </c>
      <c r="H3942" s="2">
        <v>0</v>
      </c>
      <c r="I3942" s="2">
        <v>64</v>
      </c>
      <c r="J3942" s="2">
        <v>0</v>
      </c>
      <c r="K3942" s="2">
        <v>31842</v>
      </c>
      <c r="L3942" s="2">
        <v>64</v>
      </c>
    </row>
    <row r="3943" spans="1:12">
      <c r="A3943" s="2">
        <v>2009</v>
      </c>
      <c r="B3943" s="2">
        <v>2</v>
      </c>
      <c r="C3943" s="2" t="s">
        <v>197</v>
      </c>
      <c r="D3943" s="2" t="s">
        <v>11</v>
      </c>
      <c r="E3943" s="2" t="s">
        <v>131</v>
      </c>
      <c r="F3943" s="2">
        <v>0</v>
      </c>
      <c r="G3943" s="2">
        <v>0</v>
      </c>
      <c r="H3943" s="2">
        <v>1726980</v>
      </c>
      <c r="I3943" s="2">
        <v>331</v>
      </c>
      <c r="J3943" s="2">
        <v>1726980</v>
      </c>
      <c r="K3943" s="2">
        <v>247108</v>
      </c>
      <c r="L3943" s="2">
        <v>422</v>
      </c>
    </row>
    <row r="3944" spans="1:12">
      <c r="A3944" s="2">
        <v>2009</v>
      </c>
      <c r="B3944" s="2">
        <v>2</v>
      </c>
      <c r="C3944" s="2" t="s">
        <v>197</v>
      </c>
      <c r="D3944" s="2" t="s">
        <v>268</v>
      </c>
      <c r="E3944" s="2" t="s">
        <v>288</v>
      </c>
      <c r="F3944" s="2">
        <v>2231781</v>
      </c>
      <c r="G3944" s="2">
        <v>468</v>
      </c>
      <c r="H3944" s="2">
        <v>1402597</v>
      </c>
      <c r="I3944" s="2">
        <v>436</v>
      </c>
      <c r="J3944" s="2">
        <v>3634378</v>
      </c>
      <c r="K3944" s="2">
        <v>609242</v>
      </c>
      <c r="L3944" s="2">
        <v>1095</v>
      </c>
    </row>
    <row r="3945" spans="1:12">
      <c r="A3945" s="2">
        <v>2009</v>
      </c>
      <c r="B3945" s="2">
        <v>2</v>
      </c>
      <c r="C3945" s="2" t="s">
        <v>197</v>
      </c>
      <c r="D3945" s="2" t="s">
        <v>268</v>
      </c>
      <c r="E3945" s="2" t="s">
        <v>128</v>
      </c>
      <c r="F3945" s="2">
        <v>823616</v>
      </c>
      <c r="G3945" s="2">
        <v>217</v>
      </c>
      <c r="H3945" s="2">
        <v>2398648</v>
      </c>
      <c r="I3945" s="2">
        <v>643</v>
      </c>
      <c r="J3945" s="2">
        <v>3327659</v>
      </c>
      <c r="K3945" s="2">
        <v>503206</v>
      </c>
      <c r="L3945" s="2">
        <v>956</v>
      </c>
    </row>
    <row r="3946" spans="1:12">
      <c r="A3946" s="2">
        <v>2009</v>
      </c>
      <c r="B3946" s="2">
        <v>2</v>
      </c>
      <c r="C3946" s="2" t="s">
        <v>197</v>
      </c>
      <c r="D3946" s="2" t="s">
        <v>269</v>
      </c>
      <c r="E3946" s="2" t="s">
        <v>288</v>
      </c>
      <c r="F3946" s="2">
        <v>0</v>
      </c>
      <c r="G3946" s="2">
        <v>0</v>
      </c>
      <c r="H3946" s="2">
        <v>0</v>
      </c>
      <c r="I3946" s="2">
        <v>0</v>
      </c>
      <c r="J3946" s="2">
        <v>0</v>
      </c>
      <c r="K3946" s="2">
        <v>5260</v>
      </c>
      <c r="L3946" s="2">
        <v>11</v>
      </c>
    </row>
    <row r="3947" spans="1:12">
      <c r="A3947" s="2">
        <v>2009</v>
      </c>
      <c r="B3947" s="2">
        <v>2</v>
      </c>
      <c r="C3947" s="2" t="s">
        <v>197</v>
      </c>
      <c r="D3947" s="2" t="s">
        <v>109</v>
      </c>
      <c r="E3947" s="2" t="s">
        <v>132</v>
      </c>
      <c r="F3947" s="2">
        <v>1965614</v>
      </c>
      <c r="G3947" s="2">
        <v>242</v>
      </c>
      <c r="H3947" s="2">
        <v>5207074</v>
      </c>
      <c r="I3947" s="2">
        <v>852</v>
      </c>
      <c r="J3947" s="2">
        <v>7172688</v>
      </c>
      <c r="K3947" s="2">
        <v>675058</v>
      </c>
      <c r="L3947" s="2">
        <v>1449</v>
      </c>
    </row>
    <row r="3948" spans="1:12">
      <c r="A3948" s="2">
        <v>2009</v>
      </c>
      <c r="B3948" s="2">
        <v>2</v>
      </c>
      <c r="C3948" s="2" t="s">
        <v>197</v>
      </c>
      <c r="D3948" s="2" t="s">
        <v>110</v>
      </c>
      <c r="E3948" s="2" t="s">
        <v>288</v>
      </c>
      <c r="F3948" s="2">
        <v>3456059</v>
      </c>
      <c r="G3948" s="2">
        <v>1095</v>
      </c>
      <c r="H3948" s="2">
        <v>102038</v>
      </c>
      <c r="I3948" s="2">
        <v>23</v>
      </c>
      <c r="J3948" s="2">
        <v>3558097</v>
      </c>
      <c r="K3948" s="2">
        <v>741232</v>
      </c>
      <c r="L3948" s="2">
        <v>1396</v>
      </c>
    </row>
    <row r="3949" spans="1:12">
      <c r="A3949" s="2">
        <v>2009</v>
      </c>
      <c r="B3949" s="2">
        <v>2</v>
      </c>
      <c r="C3949" s="2" t="s">
        <v>197</v>
      </c>
      <c r="D3949" s="2" t="s">
        <v>110</v>
      </c>
      <c r="E3949" s="2" t="s">
        <v>133</v>
      </c>
      <c r="F3949" s="2">
        <v>5056023</v>
      </c>
      <c r="G3949" s="2">
        <v>1590</v>
      </c>
      <c r="H3949" s="2">
        <v>0</v>
      </c>
      <c r="I3949" s="2">
        <v>0</v>
      </c>
      <c r="J3949" s="2">
        <v>5056023</v>
      </c>
      <c r="K3949" s="2">
        <v>1114548</v>
      </c>
      <c r="L3949" s="2">
        <v>2084</v>
      </c>
    </row>
    <row r="3950" spans="1:12">
      <c r="A3950" s="2">
        <v>2009</v>
      </c>
      <c r="B3950" s="2">
        <v>2</v>
      </c>
      <c r="C3950" s="2" t="s">
        <v>197</v>
      </c>
      <c r="D3950" s="2" t="s">
        <v>111</v>
      </c>
      <c r="E3950" s="2" t="s">
        <v>128</v>
      </c>
      <c r="F3950" s="2">
        <v>0</v>
      </c>
      <c r="G3950" s="2">
        <v>0</v>
      </c>
      <c r="H3950" s="2">
        <v>9</v>
      </c>
      <c r="I3950" s="2">
        <v>1</v>
      </c>
      <c r="J3950" s="2">
        <v>9</v>
      </c>
      <c r="K3950" s="2">
        <v>10</v>
      </c>
      <c r="L3950" s="2">
        <v>1</v>
      </c>
    </row>
    <row r="3951" spans="1:12">
      <c r="A3951" s="2">
        <v>2009</v>
      </c>
      <c r="B3951" s="2">
        <v>3</v>
      </c>
      <c r="C3951" s="2" t="s">
        <v>277</v>
      </c>
      <c r="D3951" s="2" t="s">
        <v>278</v>
      </c>
      <c r="E3951" s="2" t="s">
        <v>113</v>
      </c>
      <c r="F3951" s="2">
        <v>8772972</v>
      </c>
      <c r="G3951" s="2">
        <v>6248</v>
      </c>
      <c r="H3951" s="2">
        <v>8460488</v>
      </c>
      <c r="I3951" s="2">
        <v>4251</v>
      </c>
      <c r="J3951" s="2">
        <v>17607266</v>
      </c>
      <c r="K3951" s="2">
        <v>7748380</v>
      </c>
      <c r="L3951" s="2">
        <v>13167</v>
      </c>
    </row>
    <row r="3952" spans="1:12">
      <c r="A3952" s="2">
        <v>2009</v>
      </c>
      <c r="B3952" s="2">
        <v>3</v>
      </c>
      <c r="C3952" s="2" t="s">
        <v>277</v>
      </c>
      <c r="D3952" s="2" t="s">
        <v>278</v>
      </c>
      <c r="E3952" s="2" t="s">
        <v>114</v>
      </c>
      <c r="F3952" s="2">
        <v>247876</v>
      </c>
      <c r="G3952" s="2">
        <v>236</v>
      </c>
      <c r="H3952" s="2">
        <v>178447</v>
      </c>
      <c r="I3952" s="2">
        <v>243</v>
      </c>
      <c r="J3952" s="2">
        <v>481965</v>
      </c>
      <c r="K3952" s="2">
        <v>365703</v>
      </c>
      <c r="L3952" s="2">
        <v>615</v>
      </c>
    </row>
    <row r="3953" spans="1:12">
      <c r="A3953" s="2">
        <v>2009</v>
      </c>
      <c r="B3953" s="2">
        <v>3</v>
      </c>
      <c r="C3953" s="2" t="s">
        <v>277</v>
      </c>
      <c r="D3953" s="2" t="s">
        <v>278</v>
      </c>
      <c r="E3953" s="2" t="s">
        <v>115</v>
      </c>
      <c r="F3953" s="2">
        <v>3338930</v>
      </c>
      <c r="G3953" s="2">
        <v>2430</v>
      </c>
      <c r="H3953" s="2">
        <v>1888228</v>
      </c>
      <c r="I3953" s="2">
        <v>1079</v>
      </c>
      <c r="J3953" s="2">
        <v>5531164</v>
      </c>
      <c r="K3953" s="2">
        <v>2457484</v>
      </c>
      <c r="L3953" s="2">
        <v>4436</v>
      </c>
    </row>
    <row r="3954" spans="1:12">
      <c r="A3954" s="2">
        <v>2009</v>
      </c>
      <c r="B3954" s="2">
        <v>3</v>
      </c>
      <c r="C3954" s="2" t="s">
        <v>277</v>
      </c>
      <c r="D3954" s="2" t="s">
        <v>278</v>
      </c>
      <c r="E3954" s="2" t="s">
        <v>325</v>
      </c>
      <c r="F3954" s="2">
        <v>11224200</v>
      </c>
      <c r="G3954" s="2">
        <v>8169</v>
      </c>
      <c r="H3954" s="2">
        <v>11561162</v>
      </c>
      <c r="I3954" s="2">
        <v>4531</v>
      </c>
      <c r="J3954" s="2">
        <v>23124835</v>
      </c>
      <c r="K3954" s="2">
        <v>8775069</v>
      </c>
      <c r="L3954" s="2">
        <v>15950</v>
      </c>
    </row>
    <row r="3955" spans="1:12">
      <c r="A3955" s="2">
        <v>2009</v>
      </c>
      <c r="B3955" s="2">
        <v>3</v>
      </c>
      <c r="C3955" s="2" t="s">
        <v>277</v>
      </c>
      <c r="D3955" s="2" t="s">
        <v>279</v>
      </c>
      <c r="E3955" s="2" t="s">
        <v>116</v>
      </c>
      <c r="F3955" s="2">
        <v>89069</v>
      </c>
      <c r="G3955" s="2">
        <v>58</v>
      </c>
      <c r="H3955" s="2">
        <v>348579</v>
      </c>
      <c r="I3955" s="2">
        <v>242</v>
      </c>
      <c r="J3955" s="2">
        <v>437648</v>
      </c>
      <c r="K3955" s="2">
        <v>186878</v>
      </c>
      <c r="L3955" s="2">
        <v>381</v>
      </c>
    </row>
    <row r="3956" spans="1:12">
      <c r="A3956" s="2">
        <v>2009</v>
      </c>
      <c r="B3956" s="2">
        <v>3</v>
      </c>
      <c r="C3956" s="2" t="s">
        <v>277</v>
      </c>
      <c r="D3956" s="2" t="s">
        <v>279</v>
      </c>
      <c r="E3956" s="2" t="s">
        <v>117</v>
      </c>
      <c r="F3956" s="2">
        <v>4212960</v>
      </c>
      <c r="G3956" s="2">
        <v>1348</v>
      </c>
      <c r="H3956" s="2">
        <v>2645111</v>
      </c>
      <c r="I3956" s="2">
        <v>1025</v>
      </c>
      <c r="J3956" s="2">
        <v>6919089</v>
      </c>
      <c r="K3956" s="2">
        <v>1734919</v>
      </c>
      <c r="L3956" s="2">
        <v>2996</v>
      </c>
    </row>
    <row r="3957" spans="1:12">
      <c r="A3957" s="2">
        <v>2009</v>
      </c>
      <c r="B3957" s="2">
        <v>3</v>
      </c>
      <c r="C3957" s="2" t="s">
        <v>277</v>
      </c>
      <c r="D3957" s="2" t="s">
        <v>279</v>
      </c>
      <c r="E3957" s="2" t="s">
        <v>112</v>
      </c>
      <c r="F3957" s="2">
        <v>10377229</v>
      </c>
      <c r="G3957" s="2">
        <v>4180</v>
      </c>
      <c r="H3957" s="2">
        <v>1744140</v>
      </c>
      <c r="I3957" s="2">
        <v>1206</v>
      </c>
      <c r="J3957" s="2">
        <v>12407845</v>
      </c>
      <c r="K3957" s="2">
        <v>3469200</v>
      </c>
      <c r="L3957" s="2">
        <v>6674</v>
      </c>
    </row>
    <row r="3958" spans="1:12">
      <c r="A3958" s="2">
        <v>2009</v>
      </c>
      <c r="B3958" s="2">
        <v>3</v>
      </c>
      <c r="C3958" s="2" t="s">
        <v>277</v>
      </c>
      <c r="D3958" s="2" t="s">
        <v>279</v>
      </c>
      <c r="E3958" s="2" t="s">
        <v>325</v>
      </c>
      <c r="F3958" s="2">
        <v>8238540</v>
      </c>
      <c r="G3958" s="2">
        <v>4041</v>
      </c>
      <c r="H3958" s="2">
        <v>1087490</v>
      </c>
      <c r="I3958" s="2">
        <v>472</v>
      </c>
      <c r="J3958" s="2">
        <v>9378112</v>
      </c>
      <c r="K3958" s="2">
        <v>3020542</v>
      </c>
      <c r="L3958" s="2">
        <v>5370</v>
      </c>
    </row>
    <row r="3959" spans="1:12">
      <c r="A3959" s="2">
        <v>2009</v>
      </c>
      <c r="B3959" s="2">
        <v>3</v>
      </c>
      <c r="C3959" s="2" t="s">
        <v>277</v>
      </c>
      <c r="D3959" s="2" t="s">
        <v>280</v>
      </c>
      <c r="E3959" s="2" t="s">
        <v>112</v>
      </c>
      <c r="F3959" s="2">
        <v>33821</v>
      </c>
      <c r="G3959" s="2">
        <v>67</v>
      </c>
      <c r="H3959" s="2">
        <v>393664</v>
      </c>
      <c r="I3959" s="2">
        <v>435</v>
      </c>
      <c r="J3959" s="2">
        <v>514629</v>
      </c>
      <c r="K3959" s="2">
        <v>544792</v>
      </c>
      <c r="L3959" s="2">
        <v>1165</v>
      </c>
    </row>
    <row r="3960" spans="1:12">
      <c r="A3960" s="2">
        <v>2009</v>
      </c>
      <c r="B3960" s="2">
        <v>3</v>
      </c>
      <c r="C3960" s="2" t="s">
        <v>277</v>
      </c>
      <c r="D3960" s="2" t="s">
        <v>281</v>
      </c>
      <c r="E3960" s="2" t="s">
        <v>287</v>
      </c>
      <c r="F3960" s="2">
        <v>2762983</v>
      </c>
      <c r="G3960" s="2">
        <v>2090</v>
      </c>
      <c r="H3960" s="2">
        <v>1737681</v>
      </c>
      <c r="I3960" s="2">
        <v>1237</v>
      </c>
      <c r="J3960" s="2">
        <v>4590279</v>
      </c>
      <c r="K3960" s="2">
        <v>2267808</v>
      </c>
      <c r="L3960" s="2">
        <v>4034</v>
      </c>
    </row>
    <row r="3961" spans="1:12">
      <c r="A3961" s="2">
        <v>2009</v>
      </c>
      <c r="B3961" s="2">
        <v>3</v>
      </c>
      <c r="C3961" s="2" t="s">
        <v>328</v>
      </c>
      <c r="D3961" s="2" t="s">
        <v>173</v>
      </c>
      <c r="E3961" s="2" t="s">
        <v>119</v>
      </c>
      <c r="F3961" s="2">
        <v>0</v>
      </c>
      <c r="G3961" s="2">
        <v>3</v>
      </c>
      <c r="H3961" s="2">
        <v>211</v>
      </c>
      <c r="I3961" s="2">
        <v>2</v>
      </c>
      <c r="J3961" s="2">
        <v>211</v>
      </c>
      <c r="K3961" s="2">
        <v>4993</v>
      </c>
      <c r="L3961" s="2">
        <v>10</v>
      </c>
    </row>
    <row r="3962" spans="1:12">
      <c r="A3962" s="2">
        <v>2009</v>
      </c>
      <c r="B3962" s="2">
        <v>3</v>
      </c>
      <c r="C3962" s="2" t="s">
        <v>328</v>
      </c>
      <c r="D3962" s="2" t="s">
        <v>173</v>
      </c>
      <c r="E3962" s="2" t="s">
        <v>137</v>
      </c>
      <c r="F3962" s="2">
        <v>0</v>
      </c>
      <c r="G3962" s="2">
        <v>0</v>
      </c>
      <c r="H3962" s="2">
        <v>907505</v>
      </c>
      <c r="I3962" s="2">
        <v>201</v>
      </c>
      <c r="J3962" s="2">
        <v>907505</v>
      </c>
      <c r="K3962" s="2">
        <v>114682</v>
      </c>
      <c r="L3962" s="2">
        <v>208</v>
      </c>
    </row>
    <row r="3963" spans="1:12">
      <c r="A3963" s="2">
        <v>2009</v>
      </c>
      <c r="B3963" s="2">
        <v>3</v>
      </c>
      <c r="C3963" s="2" t="s">
        <v>328</v>
      </c>
      <c r="D3963" s="2" t="s">
        <v>181</v>
      </c>
      <c r="E3963" s="2" t="s">
        <v>120</v>
      </c>
      <c r="F3963" s="2">
        <v>0</v>
      </c>
      <c r="G3963" s="2">
        <v>0</v>
      </c>
      <c r="H3963" s="2">
        <v>1081206</v>
      </c>
      <c r="I3963" s="2">
        <v>253</v>
      </c>
      <c r="J3963" s="2">
        <v>1081206</v>
      </c>
      <c r="K3963" s="2">
        <v>144965</v>
      </c>
      <c r="L3963" s="2">
        <v>264</v>
      </c>
    </row>
    <row r="3964" spans="1:12">
      <c r="A3964" s="2">
        <v>2009</v>
      </c>
      <c r="B3964" s="2">
        <v>3</v>
      </c>
      <c r="C3964" s="2" t="s">
        <v>328</v>
      </c>
      <c r="D3964" s="2" t="s">
        <v>181</v>
      </c>
      <c r="E3964" s="2" t="s">
        <v>286</v>
      </c>
      <c r="F3964" s="2">
        <v>0</v>
      </c>
      <c r="G3964" s="2">
        <v>0</v>
      </c>
      <c r="H3964" s="2">
        <v>9115670</v>
      </c>
      <c r="I3964" s="2">
        <v>2463</v>
      </c>
      <c r="J3964" s="2">
        <v>9115670</v>
      </c>
      <c r="K3964" s="2">
        <v>1471197</v>
      </c>
      <c r="L3964" s="2">
        <v>2577</v>
      </c>
    </row>
    <row r="3965" spans="1:12">
      <c r="A3965" s="2">
        <v>2009</v>
      </c>
      <c r="B3965" s="2">
        <v>3</v>
      </c>
      <c r="C3965" s="2" t="s">
        <v>182</v>
      </c>
      <c r="D3965" s="2" t="s">
        <v>183</v>
      </c>
      <c r="E3965" s="2" t="s">
        <v>121</v>
      </c>
      <c r="F3965" s="2">
        <v>7002776</v>
      </c>
      <c r="G3965" s="2">
        <v>2590</v>
      </c>
      <c r="H3965" s="2">
        <v>1373684</v>
      </c>
      <c r="I3965" s="2">
        <v>385</v>
      </c>
      <c r="J3965" s="2">
        <v>8484812</v>
      </c>
      <c r="K3965" s="2">
        <v>2058231</v>
      </c>
      <c r="L3965" s="2">
        <v>3659</v>
      </c>
    </row>
    <row r="3966" spans="1:12">
      <c r="A3966" s="2">
        <v>2009</v>
      </c>
      <c r="B3966" s="2">
        <v>3</v>
      </c>
      <c r="C3966" s="2" t="s">
        <v>182</v>
      </c>
      <c r="D3966" s="2" t="s">
        <v>183</v>
      </c>
      <c r="E3966" s="2" t="s">
        <v>289</v>
      </c>
      <c r="F3966" s="2">
        <v>3295077</v>
      </c>
      <c r="G3966" s="2">
        <v>1375</v>
      </c>
      <c r="H3966" s="2">
        <v>5434312</v>
      </c>
      <c r="I3966" s="2">
        <v>1374</v>
      </c>
      <c r="J3966" s="2">
        <v>8752756</v>
      </c>
      <c r="K3966" s="2">
        <v>2166974</v>
      </c>
      <c r="L3966" s="2">
        <v>3433</v>
      </c>
    </row>
    <row r="3967" spans="1:12">
      <c r="A3967" s="2">
        <v>2009</v>
      </c>
      <c r="B3967" s="2">
        <v>3</v>
      </c>
      <c r="C3967" s="2" t="s">
        <v>182</v>
      </c>
      <c r="D3967" s="2" t="s">
        <v>183</v>
      </c>
      <c r="E3967" s="2" t="s">
        <v>113</v>
      </c>
      <c r="F3967" s="2">
        <v>6368662</v>
      </c>
      <c r="G3967" s="2">
        <v>2596</v>
      </c>
      <c r="H3967" s="2">
        <v>1666060</v>
      </c>
      <c r="I3967" s="2">
        <v>508</v>
      </c>
      <c r="J3967" s="2">
        <v>8128670</v>
      </c>
      <c r="K3967" s="2">
        <v>2321527</v>
      </c>
      <c r="L3967" s="2">
        <v>3797</v>
      </c>
    </row>
    <row r="3968" spans="1:12">
      <c r="A3968" s="2">
        <v>2009</v>
      </c>
      <c r="B3968" s="2">
        <v>3</v>
      </c>
      <c r="C3968" s="2" t="s">
        <v>182</v>
      </c>
      <c r="D3968" s="2" t="s">
        <v>184</v>
      </c>
      <c r="E3968" s="2" t="s">
        <v>123</v>
      </c>
      <c r="F3968" s="2">
        <v>0</v>
      </c>
      <c r="G3968" s="2">
        <v>0</v>
      </c>
      <c r="H3968" s="2">
        <v>55221</v>
      </c>
      <c r="I3968" s="2">
        <v>31</v>
      </c>
      <c r="J3968" s="2">
        <v>55221</v>
      </c>
      <c r="K3968" s="2">
        <v>17807</v>
      </c>
      <c r="L3968" s="2">
        <v>31</v>
      </c>
    </row>
    <row r="3969" spans="1:12">
      <c r="A3969" s="2">
        <v>2009</v>
      </c>
      <c r="B3969" s="2">
        <v>3</v>
      </c>
      <c r="C3969" s="2" t="s">
        <v>182</v>
      </c>
      <c r="D3969" s="2" t="s">
        <v>184</v>
      </c>
      <c r="E3969" s="2" t="s">
        <v>124</v>
      </c>
      <c r="F3969" s="2">
        <v>0</v>
      </c>
      <c r="G3969" s="2">
        <v>0</v>
      </c>
      <c r="H3969" s="2">
        <v>111256</v>
      </c>
      <c r="I3969" s="2">
        <v>24</v>
      </c>
      <c r="J3969" s="2">
        <v>111256</v>
      </c>
      <c r="K3969" s="2">
        <v>17008</v>
      </c>
      <c r="L3969" s="2">
        <v>24</v>
      </c>
    </row>
    <row r="3970" spans="1:12">
      <c r="A3970" s="2">
        <v>2009</v>
      </c>
      <c r="B3970" s="2">
        <v>3</v>
      </c>
      <c r="C3970" s="2" t="s">
        <v>182</v>
      </c>
      <c r="D3970" s="2" t="s">
        <v>184</v>
      </c>
      <c r="E3970" s="2" t="s">
        <v>125</v>
      </c>
      <c r="F3970" s="2">
        <v>103696</v>
      </c>
      <c r="G3970" s="2">
        <v>39</v>
      </c>
      <c r="H3970" s="2">
        <v>125557</v>
      </c>
      <c r="I3970" s="2">
        <v>122</v>
      </c>
      <c r="J3970" s="2">
        <v>229253</v>
      </c>
      <c r="K3970" s="2">
        <v>105269</v>
      </c>
      <c r="L3970" s="2">
        <v>176</v>
      </c>
    </row>
    <row r="3971" spans="1:12">
      <c r="A3971" s="2">
        <v>2009</v>
      </c>
      <c r="B3971" s="2">
        <v>3</v>
      </c>
      <c r="C3971" s="2" t="s">
        <v>190</v>
      </c>
      <c r="D3971" s="2" t="s">
        <v>191</v>
      </c>
      <c r="E3971" s="2" t="s">
        <v>126</v>
      </c>
      <c r="F3971" s="2">
        <v>0</v>
      </c>
      <c r="G3971" s="2">
        <v>0</v>
      </c>
      <c r="H3971" s="2">
        <v>72613</v>
      </c>
      <c r="I3971" s="2">
        <v>10</v>
      </c>
      <c r="J3971" s="2">
        <v>72613</v>
      </c>
      <c r="K3971" s="2">
        <v>5401</v>
      </c>
      <c r="L3971" s="2">
        <v>11</v>
      </c>
    </row>
    <row r="3972" spans="1:12">
      <c r="A3972" s="2">
        <v>2009</v>
      </c>
      <c r="B3972" s="2">
        <v>3</v>
      </c>
      <c r="C3972" s="2" t="s">
        <v>190</v>
      </c>
      <c r="D3972" s="2" t="s">
        <v>191</v>
      </c>
      <c r="E3972" s="2" t="s">
        <v>127</v>
      </c>
      <c r="F3972" s="2">
        <v>0</v>
      </c>
      <c r="G3972" s="2">
        <v>0</v>
      </c>
      <c r="H3972" s="2">
        <v>7600068</v>
      </c>
      <c r="I3972" s="2">
        <v>1044</v>
      </c>
      <c r="J3972" s="2">
        <v>7600068</v>
      </c>
      <c r="K3972" s="2">
        <v>507041</v>
      </c>
      <c r="L3972" s="2">
        <v>1059</v>
      </c>
    </row>
    <row r="3973" spans="1:12">
      <c r="A3973" s="2">
        <v>2009</v>
      </c>
      <c r="B3973" s="2">
        <v>3</v>
      </c>
      <c r="C3973" s="2" t="s">
        <v>190</v>
      </c>
      <c r="D3973" s="2" t="s">
        <v>186</v>
      </c>
      <c r="E3973" s="2" t="s">
        <v>126</v>
      </c>
      <c r="F3973" s="2">
        <v>273839</v>
      </c>
      <c r="G3973" s="2">
        <v>153</v>
      </c>
      <c r="H3973" s="2">
        <v>9784696</v>
      </c>
      <c r="I3973" s="2">
        <v>840</v>
      </c>
      <c r="J3973" s="2">
        <v>10058535</v>
      </c>
      <c r="K3973" s="2">
        <v>575493</v>
      </c>
      <c r="L3973" s="2">
        <v>1114</v>
      </c>
    </row>
    <row r="3974" spans="1:12">
      <c r="A3974" s="2">
        <v>2009</v>
      </c>
      <c r="B3974" s="2">
        <v>3</v>
      </c>
      <c r="C3974" s="2" t="s">
        <v>190</v>
      </c>
      <c r="D3974" s="2" t="s">
        <v>186</v>
      </c>
      <c r="E3974" s="2" t="s">
        <v>128</v>
      </c>
      <c r="F3974" s="2">
        <v>0</v>
      </c>
      <c r="G3974" s="2">
        <v>0</v>
      </c>
      <c r="H3974" s="2">
        <v>107367349</v>
      </c>
      <c r="I3974" s="2">
        <v>5851</v>
      </c>
      <c r="J3974" s="2">
        <v>107367349</v>
      </c>
      <c r="K3974" s="2">
        <v>3110777</v>
      </c>
      <c r="L3974" s="2">
        <v>6028</v>
      </c>
    </row>
    <row r="3975" spans="1:12">
      <c r="A3975" s="2">
        <v>2009</v>
      </c>
      <c r="B3975" s="2">
        <v>3</v>
      </c>
      <c r="C3975" s="2" t="s">
        <v>187</v>
      </c>
      <c r="D3975" s="2" t="s">
        <v>195</v>
      </c>
      <c r="E3975" s="2" t="s">
        <v>129</v>
      </c>
      <c r="F3975" s="2">
        <v>0</v>
      </c>
      <c r="G3975" s="2">
        <v>0</v>
      </c>
      <c r="H3975" s="2">
        <v>376825</v>
      </c>
      <c r="I3975" s="2">
        <v>103</v>
      </c>
      <c r="J3975" s="2">
        <v>376825</v>
      </c>
      <c r="K3975" s="2">
        <v>75884</v>
      </c>
      <c r="L3975" s="2">
        <v>122</v>
      </c>
    </row>
    <row r="3976" spans="1:12">
      <c r="A3976" s="2">
        <v>2009</v>
      </c>
      <c r="B3976" s="2">
        <v>3</v>
      </c>
      <c r="C3976" s="2" t="s">
        <v>187</v>
      </c>
      <c r="D3976" s="2" t="s">
        <v>196</v>
      </c>
      <c r="E3976" s="2" t="s">
        <v>130</v>
      </c>
      <c r="F3976" s="2">
        <v>0</v>
      </c>
      <c r="G3976" s="2">
        <v>0</v>
      </c>
      <c r="H3976" s="2">
        <v>0</v>
      </c>
      <c r="I3976" s="2">
        <v>113</v>
      </c>
      <c r="J3976" s="2">
        <v>0</v>
      </c>
      <c r="K3976" s="2">
        <v>57215</v>
      </c>
      <c r="L3976" s="2">
        <v>113</v>
      </c>
    </row>
    <row r="3977" spans="1:12">
      <c r="A3977" s="2">
        <v>2009</v>
      </c>
      <c r="B3977" s="2">
        <v>3</v>
      </c>
      <c r="C3977" s="2" t="s">
        <v>197</v>
      </c>
      <c r="D3977" s="2" t="s">
        <v>11</v>
      </c>
      <c r="E3977" s="2" t="s">
        <v>131</v>
      </c>
      <c r="F3977" s="2">
        <v>0</v>
      </c>
      <c r="G3977" s="2">
        <v>0</v>
      </c>
      <c r="H3977" s="2">
        <v>2020982</v>
      </c>
      <c r="I3977" s="2">
        <v>333</v>
      </c>
      <c r="J3977" s="2">
        <v>2020982</v>
      </c>
      <c r="K3977" s="2">
        <v>256747</v>
      </c>
      <c r="L3977" s="2">
        <v>425</v>
      </c>
    </row>
    <row r="3978" spans="1:12">
      <c r="A3978" s="2">
        <v>2009</v>
      </c>
      <c r="B3978" s="2">
        <v>3</v>
      </c>
      <c r="C3978" s="2" t="s">
        <v>197</v>
      </c>
      <c r="D3978" s="2" t="s">
        <v>268</v>
      </c>
      <c r="E3978" s="2" t="s">
        <v>288</v>
      </c>
      <c r="F3978" s="2">
        <v>2431217</v>
      </c>
      <c r="G3978" s="2">
        <v>444</v>
      </c>
      <c r="H3978" s="2">
        <v>1350287</v>
      </c>
      <c r="I3978" s="2">
        <v>420</v>
      </c>
      <c r="J3978" s="2">
        <v>3781504</v>
      </c>
      <c r="K3978" s="2">
        <v>548027</v>
      </c>
      <c r="L3978" s="2">
        <v>1057</v>
      </c>
    </row>
    <row r="3979" spans="1:12">
      <c r="A3979" s="2">
        <v>2009</v>
      </c>
      <c r="B3979" s="2">
        <v>3</v>
      </c>
      <c r="C3979" s="2" t="s">
        <v>197</v>
      </c>
      <c r="D3979" s="2" t="s">
        <v>268</v>
      </c>
      <c r="E3979" s="2" t="s">
        <v>128</v>
      </c>
      <c r="F3979" s="2">
        <v>983765</v>
      </c>
      <c r="G3979" s="2">
        <v>219</v>
      </c>
      <c r="H3979" s="2">
        <v>2556027</v>
      </c>
      <c r="I3979" s="2">
        <v>640</v>
      </c>
      <c r="J3979" s="2">
        <v>3842116</v>
      </c>
      <c r="K3979" s="2">
        <v>506141</v>
      </c>
      <c r="L3979" s="2">
        <v>962</v>
      </c>
    </row>
    <row r="3980" spans="1:12">
      <c r="A3980" s="2">
        <v>2009</v>
      </c>
      <c r="B3980" s="2">
        <v>3</v>
      </c>
      <c r="C3980" s="2" t="s">
        <v>197</v>
      </c>
      <c r="D3980" s="2" t="s">
        <v>269</v>
      </c>
      <c r="E3980" s="2" t="s">
        <v>288</v>
      </c>
      <c r="F3980" s="2">
        <v>0</v>
      </c>
      <c r="G3980" s="2">
        <v>0</v>
      </c>
      <c r="H3980" s="2">
        <v>0</v>
      </c>
      <c r="I3980" s="2">
        <v>0</v>
      </c>
      <c r="J3980" s="2">
        <v>0</v>
      </c>
      <c r="K3980" s="2">
        <v>6849</v>
      </c>
      <c r="L3980" s="2">
        <v>11</v>
      </c>
    </row>
    <row r="3981" spans="1:12">
      <c r="A3981" s="2">
        <v>2009</v>
      </c>
      <c r="B3981" s="2">
        <v>3</v>
      </c>
      <c r="C3981" s="2" t="s">
        <v>197</v>
      </c>
      <c r="D3981" s="2" t="s">
        <v>109</v>
      </c>
      <c r="E3981" s="2" t="s">
        <v>132</v>
      </c>
      <c r="F3981" s="2">
        <v>2185674</v>
      </c>
      <c r="G3981" s="2">
        <v>274</v>
      </c>
      <c r="H3981" s="2">
        <v>4149270</v>
      </c>
      <c r="I3981" s="2">
        <v>857</v>
      </c>
      <c r="J3981" s="2">
        <v>6334944</v>
      </c>
      <c r="K3981" s="2">
        <v>707816</v>
      </c>
      <c r="L3981" s="2">
        <v>1449</v>
      </c>
    </row>
    <row r="3982" spans="1:12">
      <c r="A3982" s="2">
        <v>2009</v>
      </c>
      <c r="B3982" s="2">
        <v>3</v>
      </c>
      <c r="C3982" s="2" t="s">
        <v>197</v>
      </c>
      <c r="D3982" s="2" t="s">
        <v>110</v>
      </c>
      <c r="E3982" s="2" t="s">
        <v>288</v>
      </c>
      <c r="F3982" s="2">
        <v>3605741</v>
      </c>
      <c r="G3982" s="2">
        <v>1017</v>
      </c>
      <c r="H3982" s="2">
        <v>78299</v>
      </c>
      <c r="I3982" s="2">
        <v>21</v>
      </c>
      <c r="J3982" s="2">
        <v>3684040</v>
      </c>
      <c r="K3982" s="2">
        <v>653078</v>
      </c>
      <c r="L3982" s="2">
        <v>1321</v>
      </c>
    </row>
    <row r="3983" spans="1:12">
      <c r="A3983" s="2">
        <v>2009</v>
      </c>
      <c r="B3983" s="2">
        <v>3</v>
      </c>
      <c r="C3983" s="2" t="s">
        <v>197</v>
      </c>
      <c r="D3983" s="2" t="s">
        <v>110</v>
      </c>
      <c r="E3983" s="2" t="s">
        <v>133</v>
      </c>
      <c r="F3983" s="2">
        <v>5921852</v>
      </c>
      <c r="G3983" s="2">
        <v>1464</v>
      </c>
      <c r="H3983" s="2">
        <v>0</v>
      </c>
      <c r="I3983" s="2">
        <v>0</v>
      </c>
      <c r="J3983" s="2">
        <v>5921852</v>
      </c>
      <c r="K3983" s="2">
        <v>932580</v>
      </c>
      <c r="L3983" s="2">
        <v>1896</v>
      </c>
    </row>
    <row r="3984" spans="1:12">
      <c r="A3984" s="2">
        <v>2009</v>
      </c>
      <c r="B3984" s="2">
        <v>3</v>
      </c>
      <c r="C3984" s="2" t="s">
        <v>197</v>
      </c>
      <c r="D3984" s="2" t="s">
        <v>111</v>
      </c>
      <c r="E3984" s="2" t="s">
        <v>128</v>
      </c>
      <c r="F3984" s="2">
        <v>0</v>
      </c>
      <c r="G3984" s="2">
        <v>0</v>
      </c>
      <c r="H3984" s="2">
        <v>2815</v>
      </c>
      <c r="I3984" s="2">
        <v>3</v>
      </c>
      <c r="J3984" s="2">
        <v>2815</v>
      </c>
      <c r="K3984" s="2">
        <v>1989</v>
      </c>
      <c r="L3984" s="2">
        <v>4</v>
      </c>
    </row>
    <row r="3985" spans="1:12">
      <c r="A3985" s="2">
        <v>2009</v>
      </c>
      <c r="B3985" s="2">
        <v>4</v>
      </c>
      <c r="C3985" s="2" t="s">
        <v>277</v>
      </c>
      <c r="D3985" s="2" t="s">
        <v>278</v>
      </c>
      <c r="E3985" s="2" t="s">
        <v>113</v>
      </c>
      <c r="F3985" s="2">
        <v>8252171</v>
      </c>
      <c r="G3985" s="2">
        <v>6034</v>
      </c>
      <c r="H3985" s="2">
        <v>7036068</v>
      </c>
      <c r="I3985" s="2">
        <v>3781</v>
      </c>
      <c r="J3985" s="2">
        <v>15623555</v>
      </c>
      <c r="K3985" s="2">
        <v>7307728</v>
      </c>
      <c r="L3985" s="2">
        <v>12419</v>
      </c>
    </row>
    <row r="3986" spans="1:12">
      <c r="A3986" s="2">
        <v>2009</v>
      </c>
      <c r="B3986" s="2">
        <v>4</v>
      </c>
      <c r="C3986" s="2" t="s">
        <v>277</v>
      </c>
      <c r="D3986" s="2" t="s">
        <v>278</v>
      </c>
      <c r="E3986" s="2" t="s">
        <v>114</v>
      </c>
      <c r="F3986" s="2">
        <v>126304</v>
      </c>
      <c r="G3986" s="2">
        <v>177</v>
      </c>
      <c r="H3986" s="2">
        <v>264985</v>
      </c>
      <c r="I3986" s="2">
        <v>280</v>
      </c>
      <c r="J3986" s="2">
        <v>498483</v>
      </c>
      <c r="K3986" s="2">
        <v>352527</v>
      </c>
      <c r="L3986" s="2">
        <v>601</v>
      </c>
    </row>
    <row r="3987" spans="1:12">
      <c r="A3987" s="2">
        <v>2009</v>
      </c>
      <c r="B3987" s="2">
        <v>4</v>
      </c>
      <c r="C3987" s="2" t="s">
        <v>277</v>
      </c>
      <c r="D3987" s="2" t="s">
        <v>278</v>
      </c>
      <c r="E3987" s="2" t="s">
        <v>115</v>
      </c>
      <c r="F3987" s="2">
        <v>3648550</v>
      </c>
      <c r="G3987" s="2">
        <v>2555</v>
      </c>
      <c r="H3987" s="2">
        <v>1728677</v>
      </c>
      <c r="I3987" s="2">
        <v>1059</v>
      </c>
      <c r="J3987" s="2">
        <v>5547287</v>
      </c>
      <c r="K3987" s="2">
        <v>2583819</v>
      </c>
      <c r="L3987" s="2">
        <v>4546</v>
      </c>
    </row>
    <row r="3988" spans="1:12">
      <c r="A3988" s="2">
        <v>2009</v>
      </c>
      <c r="B3988" s="2">
        <v>4</v>
      </c>
      <c r="C3988" s="2" t="s">
        <v>277</v>
      </c>
      <c r="D3988" s="2" t="s">
        <v>278</v>
      </c>
      <c r="E3988" s="2" t="s">
        <v>325</v>
      </c>
      <c r="F3988" s="2">
        <v>10870732</v>
      </c>
      <c r="G3988" s="2">
        <v>7400</v>
      </c>
      <c r="H3988" s="2">
        <v>10371442</v>
      </c>
      <c r="I3988" s="2">
        <v>4181</v>
      </c>
      <c r="J3988" s="2">
        <v>21609599</v>
      </c>
      <c r="K3988" s="2">
        <v>8222160</v>
      </c>
      <c r="L3988" s="2">
        <v>14627</v>
      </c>
    </row>
    <row r="3989" spans="1:12">
      <c r="A3989" s="2">
        <v>2009</v>
      </c>
      <c r="B3989" s="2">
        <v>4</v>
      </c>
      <c r="C3989" s="2" t="s">
        <v>277</v>
      </c>
      <c r="D3989" s="2" t="s">
        <v>279</v>
      </c>
      <c r="E3989" s="2" t="s">
        <v>116</v>
      </c>
      <c r="F3989" s="2">
        <v>54456</v>
      </c>
      <c r="G3989" s="2">
        <v>34</v>
      </c>
      <c r="H3989" s="2">
        <v>588668</v>
      </c>
      <c r="I3989" s="2">
        <v>234</v>
      </c>
      <c r="J3989" s="2">
        <v>643124</v>
      </c>
      <c r="K3989" s="2">
        <v>176161</v>
      </c>
      <c r="L3989" s="2">
        <v>342</v>
      </c>
    </row>
    <row r="3990" spans="1:12">
      <c r="A3990" s="2">
        <v>2009</v>
      </c>
      <c r="B3990" s="2">
        <v>4</v>
      </c>
      <c r="C3990" s="2" t="s">
        <v>277</v>
      </c>
      <c r="D3990" s="2" t="s">
        <v>279</v>
      </c>
      <c r="E3990" s="2" t="s">
        <v>117</v>
      </c>
      <c r="F3990" s="2">
        <v>4345621</v>
      </c>
      <c r="G3990" s="2">
        <v>1396</v>
      </c>
      <c r="H3990" s="2">
        <v>2108629</v>
      </c>
      <c r="I3990" s="2">
        <v>942</v>
      </c>
      <c r="J3990" s="2">
        <v>6506448</v>
      </c>
      <c r="K3990" s="2">
        <v>1658395</v>
      </c>
      <c r="L3990" s="2">
        <v>3007</v>
      </c>
    </row>
    <row r="3991" spans="1:12">
      <c r="A3991" s="2">
        <v>2009</v>
      </c>
      <c r="B3991" s="2">
        <v>4</v>
      </c>
      <c r="C3991" s="2" t="s">
        <v>277</v>
      </c>
      <c r="D3991" s="2" t="s">
        <v>279</v>
      </c>
      <c r="E3991" s="2" t="s">
        <v>112</v>
      </c>
      <c r="F3991" s="2">
        <v>10875248</v>
      </c>
      <c r="G3991" s="2">
        <v>3933</v>
      </c>
      <c r="H3991" s="2">
        <v>1805472</v>
      </c>
      <c r="I3991" s="2">
        <v>1226</v>
      </c>
      <c r="J3991" s="2">
        <v>13029766</v>
      </c>
      <c r="K3991" s="2">
        <v>3529256</v>
      </c>
      <c r="L3991" s="2">
        <v>6354</v>
      </c>
    </row>
    <row r="3992" spans="1:12">
      <c r="A3992" s="2">
        <v>2009</v>
      </c>
      <c r="B3992" s="2">
        <v>4</v>
      </c>
      <c r="C3992" s="2" t="s">
        <v>277</v>
      </c>
      <c r="D3992" s="2" t="s">
        <v>279</v>
      </c>
      <c r="E3992" s="2" t="s">
        <v>325</v>
      </c>
      <c r="F3992" s="2">
        <v>9686303</v>
      </c>
      <c r="G3992" s="2">
        <v>3915</v>
      </c>
      <c r="H3992" s="2">
        <v>928363</v>
      </c>
      <c r="I3992" s="2">
        <v>341</v>
      </c>
      <c r="J3992" s="2">
        <v>10628224</v>
      </c>
      <c r="K3992" s="2">
        <v>2892433</v>
      </c>
      <c r="L3992" s="2">
        <v>5089</v>
      </c>
    </row>
    <row r="3993" spans="1:12">
      <c r="A3993" s="2">
        <v>2009</v>
      </c>
      <c r="B3993" s="2">
        <v>4</v>
      </c>
      <c r="C3993" s="2" t="s">
        <v>277</v>
      </c>
      <c r="D3993" s="2" t="s">
        <v>280</v>
      </c>
      <c r="E3993" s="2" t="s">
        <v>112</v>
      </c>
      <c r="F3993" s="2">
        <v>51167</v>
      </c>
      <c r="G3993" s="2">
        <v>69</v>
      </c>
      <c r="H3993" s="2">
        <v>353188</v>
      </c>
      <c r="I3993" s="2">
        <v>362</v>
      </c>
      <c r="J3993" s="2">
        <v>480236</v>
      </c>
      <c r="K3993" s="2">
        <v>492746</v>
      </c>
      <c r="L3993" s="2">
        <v>1008</v>
      </c>
    </row>
    <row r="3994" spans="1:12">
      <c r="A3994" s="2">
        <v>2009</v>
      </c>
      <c r="B3994" s="2">
        <v>4</v>
      </c>
      <c r="C3994" s="2" t="s">
        <v>277</v>
      </c>
      <c r="D3994" s="2" t="s">
        <v>281</v>
      </c>
      <c r="E3994" s="2" t="s">
        <v>287</v>
      </c>
      <c r="F3994" s="2">
        <v>2970666</v>
      </c>
      <c r="G3994" s="2">
        <v>2170</v>
      </c>
      <c r="H3994" s="2">
        <v>1664003</v>
      </c>
      <c r="I3994" s="2">
        <v>1197</v>
      </c>
      <c r="J3994" s="2">
        <v>4662574</v>
      </c>
      <c r="K3994" s="2">
        <v>2345435</v>
      </c>
      <c r="L3994" s="2">
        <v>4060</v>
      </c>
    </row>
    <row r="3995" spans="1:12">
      <c r="A3995" s="2">
        <v>2009</v>
      </c>
      <c r="B3995" s="2">
        <v>4</v>
      </c>
      <c r="C3995" s="2" t="s">
        <v>328</v>
      </c>
      <c r="D3995" s="2" t="s">
        <v>173</v>
      </c>
      <c r="E3995" s="2" t="s">
        <v>119</v>
      </c>
      <c r="F3995" s="2">
        <v>0</v>
      </c>
      <c r="G3995" s="2">
        <v>3</v>
      </c>
      <c r="H3995" s="2">
        <v>0</v>
      </c>
      <c r="I3995" s="2">
        <v>0</v>
      </c>
      <c r="J3995" s="2">
        <v>0</v>
      </c>
      <c r="K3995" s="2">
        <v>4232</v>
      </c>
      <c r="L3995" s="2">
        <v>8</v>
      </c>
    </row>
    <row r="3996" spans="1:12">
      <c r="A3996" s="2">
        <v>2009</v>
      </c>
      <c r="B3996" s="2">
        <v>4</v>
      </c>
      <c r="C3996" s="2" t="s">
        <v>328</v>
      </c>
      <c r="D3996" s="2" t="s">
        <v>173</v>
      </c>
      <c r="E3996" s="2" t="s">
        <v>137</v>
      </c>
      <c r="F3996" s="2">
        <v>0</v>
      </c>
      <c r="G3996" s="2">
        <v>0</v>
      </c>
      <c r="H3996" s="2">
        <v>828369</v>
      </c>
      <c r="I3996" s="2">
        <v>203</v>
      </c>
      <c r="J3996" s="2">
        <v>828369</v>
      </c>
      <c r="K3996" s="2">
        <v>106288</v>
      </c>
      <c r="L3996" s="2">
        <v>210</v>
      </c>
    </row>
    <row r="3997" spans="1:12">
      <c r="A3997" s="2">
        <v>2009</v>
      </c>
      <c r="B3997" s="2">
        <v>4</v>
      </c>
      <c r="C3997" s="2" t="s">
        <v>328</v>
      </c>
      <c r="D3997" s="2" t="s">
        <v>181</v>
      </c>
      <c r="E3997" s="2" t="s">
        <v>120</v>
      </c>
      <c r="F3997" s="2">
        <v>0</v>
      </c>
      <c r="G3997" s="2">
        <v>0</v>
      </c>
      <c r="H3997" s="2">
        <v>862451</v>
      </c>
      <c r="I3997" s="2">
        <v>252</v>
      </c>
      <c r="J3997" s="2">
        <v>862451</v>
      </c>
      <c r="K3997" s="2">
        <v>134245</v>
      </c>
      <c r="L3997" s="2">
        <v>263</v>
      </c>
    </row>
    <row r="3998" spans="1:12">
      <c r="A3998" s="2">
        <v>2009</v>
      </c>
      <c r="B3998" s="2">
        <v>4</v>
      </c>
      <c r="C3998" s="2" t="s">
        <v>328</v>
      </c>
      <c r="D3998" s="2" t="s">
        <v>181</v>
      </c>
      <c r="E3998" s="2" t="s">
        <v>286</v>
      </c>
      <c r="F3998" s="2">
        <v>0</v>
      </c>
      <c r="G3998" s="2">
        <v>0</v>
      </c>
      <c r="H3998" s="2">
        <v>8569119</v>
      </c>
      <c r="I3998" s="2">
        <v>2487</v>
      </c>
      <c r="J3998" s="2">
        <v>8569119</v>
      </c>
      <c r="K3998" s="2">
        <v>1429686</v>
      </c>
      <c r="L3998" s="2">
        <v>2609</v>
      </c>
    </row>
    <row r="3999" spans="1:12">
      <c r="A3999" s="2">
        <v>2009</v>
      </c>
      <c r="B3999" s="2">
        <v>4</v>
      </c>
      <c r="C3999" s="2" t="s">
        <v>182</v>
      </c>
      <c r="D3999" s="2" t="s">
        <v>183</v>
      </c>
      <c r="E3999" s="2" t="s">
        <v>121</v>
      </c>
      <c r="F3999" s="2">
        <v>6855366</v>
      </c>
      <c r="G3999" s="2">
        <v>2338</v>
      </c>
      <c r="H3999" s="2">
        <v>1279042</v>
      </c>
      <c r="I3999" s="2">
        <v>374</v>
      </c>
      <c r="J3999" s="2">
        <v>8194397</v>
      </c>
      <c r="K3999" s="2">
        <v>1832707</v>
      </c>
      <c r="L3999" s="2">
        <v>3333</v>
      </c>
    </row>
    <row r="4000" spans="1:12">
      <c r="A4000" s="2">
        <v>2009</v>
      </c>
      <c r="B4000" s="2">
        <v>4</v>
      </c>
      <c r="C4000" s="2" t="s">
        <v>182</v>
      </c>
      <c r="D4000" s="2" t="s">
        <v>183</v>
      </c>
      <c r="E4000" s="2" t="s">
        <v>289</v>
      </c>
      <c r="F4000" s="2">
        <v>3721033</v>
      </c>
      <c r="G4000" s="2">
        <v>1360</v>
      </c>
      <c r="H4000" s="2">
        <v>5311569</v>
      </c>
      <c r="I4000" s="2">
        <v>1311</v>
      </c>
      <c r="J4000" s="2">
        <v>9115902</v>
      </c>
      <c r="K4000" s="2">
        <v>2057761</v>
      </c>
      <c r="L4000" s="2">
        <v>3319</v>
      </c>
    </row>
    <row r="4001" spans="1:12">
      <c r="A4001" s="2">
        <v>2009</v>
      </c>
      <c r="B4001" s="2">
        <v>4</v>
      </c>
      <c r="C4001" s="2" t="s">
        <v>182</v>
      </c>
      <c r="D4001" s="2" t="s">
        <v>183</v>
      </c>
      <c r="E4001" s="2" t="s">
        <v>113</v>
      </c>
      <c r="F4001" s="2">
        <v>6397327</v>
      </c>
      <c r="G4001" s="2">
        <v>2550</v>
      </c>
      <c r="H4001" s="2">
        <v>1752867</v>
      </c>
      <c r="I4001" s="2">
        <v>446</v>
      </c>
      <c r="J4001" s="2">
        <v>8224772</v>
      </c>
      <c r="K4001" s="2">
        <v>2273409</v>
      </c>
      <c r="L4001" s="2">
        <v>3651</v>
      </c>
    </row>
    <row r="4002" spans="1:12">
      <c r="A4002" s="2">
        <v>2009</v>
      </c>
      <c r="B4002" s="2">
        <v>4</v>
      </c>
      <c r="C4002" s="2" t="s">
        <v>182</v>
      </c>
      <c r="D4002" s="2" t="s">
        <v>184</v>
      </c>
      <c r="E4002" s="2" t="s">
        <v>123</v>
      </c>
      <c r="F4002" s="2">
        <v>0</v>
      </c>
      <c r="G4002" s="2">
        <v>0</v>
      </c>
      <c r="H4002" s="2">
        <v>37567</v>
      </c>
      <c r="I4002" s="2">
        <v>33</v>
      </c>
      <c r="J4002" s="2">
        <v>37567</v>
      </c>
      <c r="K4002" s="2">
        <v>22549</v>
      </c>
      <c r="L4002" s="2">
        <v>33</v>
      </c>
    </row>
    <row r="4003" spans="1:12">
      <c r="A4003" s="2">
        <v>2009</v>
      </c>
      <c r="B4003" s="2">
        <v>4</v>
      </c>
      <c r="C4003" s="2" t="s">
        <v>182</v>
      </c>
      <c r="D4003" s="2" t="s">
        <v>184</v>
      </c>
      <c r="E4003" s="2" t="s">
        <v>125</v>
      </c>
      <c r="F4003" s="2">
        <v>76199</v>
      </c>
      <c r="G4003" s="2">
        <v>42</v>
      </c>
      <c r="H4003" s="2">
        <v>60431</v>
      </c>
      <c r="I4003" s="2">
        <v>180</v>
      </c>
      <c r="J4003" s="2">
        <v>136630</v>
      </c>
      <c r="K4003" s="2">
        <v>104237</v>
      </c>
      <c r="L4003" s="2">
        <v>238</v>
      </c>
    </row>
    <row r="4004" spans="1:12">
      <c r="A4004" s="2">
        <v>2009</v>
      </c>
      <c r="B4004" s="2">
        <v>4</v>
      </c>
      <c r="C4004" s="2" t="s">
        <v>190</v>
      </c>
      <c r="D4004" s="2" t="s">
        <v>191</v>
      </c>
      <c r="E4004" s="2" t="s">
        <v>126</v>
      </c>
      <c r="F4004" s="2">
        <v>0</v>
      </c>
      <c r="G4004" s="2">
        <v>0</v>
      </c>
      <c r="H4004" s="2">
        <v>116787</v>
      </c>
      <c r="I4004" s="2">
        <v>10</v>
      </c>
      <c r="J4004" s="2">
        <v>116787</v>
      </c>
      <c r="K4004" s="2">
        <v>6436</v>
      </c>
      <c r="L4004" s="2">
        <v>11</v>
      </c>
    </row>
    <row r="4005" spans="1:12">
      <c r="A4005" s="2">
        <v>2009</v>
      </c>
      <c r="B4005" s="2">
        <v>4</v>
      </c>
      <c r="C4005" s="2" t="s">
        <v>190</v>
      </c>
      <c r="D4005" s="2" t="s">
        <v>191</v>
      </c>
      <c r="E4005" s="2" t="s">
        <v>127</v>
      </c>
      <c r="F4005" s="2">
        <v>0</v>
      </c>
      <c r="G4005" s="2">
        <v>0</v>
      </c>
      <c r="H4005" s="2">
        <v>7573278</v>
      </c>
      <c r="I4005" s="2">
        <v>1015</v>
      </c>
      <c r="J4005" s="2">
        <v>7573278</v>
      </c>
      <c r="K4005" s="2">
        <v>484477</v>
      </c>
      <c r="L4005" s="2">
        <v>1032</v>
      </c>
    </row>
    <row r="4006" spans="1:12">
      <c r="A4006" s="2">
        <v>2009</v>
      </c>
      <c r="B4006" s="2">
        <v>4</v>
      </c>
      <c r="C4006" s="2" t="s">
        <v>190</v>
      </c>
      <c r="D4006" s="2" t="s">
        <v>186</v>
      </c>
      <c r="E4006" s="2" t="s">
        <v>126</v>
      </c>
      <c r="F4006" s="2">
        <v>235583</v>
      </c>
      <c r="G4006" s="2">
        <v>161</v>
      </c>
      <c r="H4006" s="2">
        <v>7985907</v>
      </c>
      <c r="I4006" s="2">
        <v>696</v>
      </c>
      <c r="J4006" s="2">
        <v>8221490</v>
      </c>
      <c r="K4006" s="2">
        <v>492239</v>
      </c>
      <c r="L4006" s="2">
        <v>981</v>
      </c>
    </row>
    <row r="4007" spans="1:12">
      <c r="A4007" s="2">
        <v>2009</v>
      </c>
      <c r="B4007" s="2">
        <v>4</v>
      </c>
      <c r="C4007" s="2" t="s">
        <v>190</v>
      </c>
      <c r="D4007" s="2" t="s">
        <v>186</v>
      </c>
      <c r="E4007" s="2" t="s">
        <v>128</v>
      </c>
      <c r="F4007" s="2">
        <v>0</v>
      </c>
      <c r="G4007" s="2">
        <v>0</v>
      </c>
      <c r="H4007" s="2">
        <v>98456955</v>
      </c>
      <c r="I4007" s="2">
        <v>5270</v>
      </c>
      <c r="J4007" s="2">
        <v>98456955</v>
      </c>
      <c r="K4007" s="2">
        <v>2967191</v>
      </c>
      <c r="L4007" s="2">
        <v>5440</v>
      </c>
    </row>
    <row r="4008" spans="1:12">
      <c r="A4008" s="2">
        <v>2009</v>
      </c>
      <c r="B4008" s="2">
        <v>4</v>
      </c>
      <c r="C4008" s="2" t="s">
        <v>187</v>
      </c>
      <c r="D4008" s="2" t="s">
        <v>195</v>
      </c>
      <c r="E4008" s="2" t="s">
        <v>129</v>
      </c>
      <c r="F4008" s="2">
        <v>0</v>
      </c>
      <c r="G4008" s="2">
        <v>0</v>
      </c>
      <c r="H4008" s="2">
        <v>537827</v>
      </c>
      <c r="I4008" s="2">
        <v>99</v>
      </c>
      <c r="J4008" s="2">
        <v>537827</v>
      </c>
      <c r="K4008" s="2">
        <v>66469</v>
      </c>
      <c r="L4008" s="2">
        <v>117</v>
      </c>
    </row>
    <row r="4009" spans="1:12">
      <c r="A4009" s="2">
        <v>2009</v>
      </c>
      <c r="B4009" s="2">
        <v>4</v>
      </c>
      <c r="C4009" s="2" t="s">
        <v>187</v>
      </c>
      <c r="D4009" s="2" t="s">
        <v>196</v>
      </c>
      <c r="E4009" s="2" t="s">
        <v>130</v>
      </c>
      <c r="F4009" s="2">
        <v>0</v>
      </c>
      <c r="G4009" s="2">
        <v>0</v>
      </c>
      <c r="H4009" s="2">
        <v>0</v>
      </c>
      <c r="I4009" s="2">
        <v>49</v>
      </c>
      <c r="J4009" s="2">
        <v>0</v>
      </c>
      <c r="K4009" s="2">
        <v>21412</v>
      </c>
      <c r="L4009" s="2">
        <v>49</v>
      </c>
    </row>
    <row r="4010" spans="1:12">
      <c r="A4010" s="2">
        <v>2009</v>
      </c>
      <c r="B4010" s="2">
        <v>4</v>
      </c>
      <c r="C4010" s="2" t="s">
        <v>197</v>
      </c>
      <c r="D4010" s="2" t="s">
        <v>11</v>
      </c>
      <c r="E4010" s="2" t="s">
        <v>131</v>
      </c>
      <c r="F4010" s="2">
        <v>0</v>
      </c>
      <c r="G4010" s="2">
        <v>0</v>
      </c>
      <c r="H4010" s="2">
        <v>1902848</v>
      </c>
      <c r="I4010" s="2">
        <v>335</v>
      </c>
      <c r="J4010" s="2">
        <v>1902848</v>
      </c>
      <c r="K4010" s="2">
        <v>245076</v>
      </c>
      <c r="L4010" s="2">
        <v>426</v>
      </c>
    </row>
    <row r="4011" spans="1:12">
      <c r="A4011" s="2">
        <v>2009</v>
      </c>
      <c r="B4011" s="2">
        <v>4</v>
      </c>
      <c r="C4011" s="2" t="s">
        <v>197</v>
      </c>
      <c r="D4011" s="2" t="s">
        <v>268</v>
      </c>
      <c r="E4011" s="2" t="s">
        <v>288</v>
      </c>
      <c r="F4011" s="2">
        <v>853213</v>
      </c>
      <c r="G4011" s="2">
        <v>427</v>
      </c>
      <c r="H4011" s="2">
        <v>1450453</v>
      </c>
      <c r="I4011" s="2">
        <v>422</v>
      </c>
      <c r="J4011" s="2">
        <v>2303666</v>
      </c>
      <c r="K4011" s="2">
        <v>575410</v>
      </c>
      <c r="L4011" s="2">
        <v>1034</v>
      </c>
    </row>
    <row r="4012" spans="1:12">
      <c r="A4012" s="2">
        <v>2009</v>
      </c>
      <c r="B4012" s="2">
        <v>4</v>
      </c>
      <c r="C4012" s="2" t="s">
        <v>197</v>
      </c>
      <c r="D4012" s="2" t="s">
        <v>268</v>
      </c>
      <c r="E4012" s="2" t="s">
        <v>128</v>
      </c>
      <c r="F4012" s="2">
        <v>1160322</v>
      </c>
      <c r="G4012" s="2">
        <v>224</v>
      </c>
      <c r="H4012" s="2">
        <v>2493399</v>
      </c>
      <c r="I4012" s="2">
        <v>640</v>
      </c>
      <c r="J4012" s="2">
        <v>3825563</v>
      </c>
      <c r="K4012" s="2">
        <v>493415</v>
      </c>
      <c r="L4012" s="2">
        <v>957</v>
      </c>
    </row>
    <row r="4013" spans="1:12">
      <c r="A4013" s="2">
        <v>2009</v>
      </c>
      <c r="B4013" s="2">
        <v>4</v>
      </c>
      <c r="C4013" s="2" t="s">
        <v>197</v>
      </c>
      <c r="D4013" s="2" t="s">
        <v>269</v>
      </c>
      <c r="E4013" s="2" t="s">
        <v>288</v>
      </c>
      <c r="F4013" s="2">
        <v>0</v>
      </c>
      <c r="G4013" s="2">
        <v>0</v>
      </c>
      <c r="H4013" s="2">
        <v>0</v>
      </c>
      <c r="I4013" s="2">
        <v>0</v>
      </c>
      <c r="J4013" s="2">
        <v>0</v>
      </c>
      <c r="K4013" s="2">
        <v>2777</v>
      </c>
      <c r="L4013" s="2">
        <v>6</v>
      </c>
    </row>
    <row r="4014" spans="1:12">
      <c r="A4014" s="2">
        <v>2009</v>
      </c>
      <c r="B4014" s="2">
        <v>4</v>
      </c>
      <c r="C4014" s="2" t="s">
        <v>197</v>
      </c>
      <c r="D4014" s="2" t="s">
        <v>109</v>
      </c>
      <c r="E4014" s="2" t="s">
        <v>132</v>
      </c>
      <c r="F4014" s="2">
        <v>1328435</v>
      </c>
      <c r="G4014" s="2">
        <v>271</v>
      </c>
      <c r="H4014" s="2">
        <v>4770964</v>
      </c>
      <c r="I4014" s="2">
        <v>780</v>
      </c>
      <c r="J4014" s="2">
        <v>6099399</v>
      </c>
      <c r="K4014" s="2">
        <v>696156</v>
      </c>
      <c r="L4014" s="2">
        <v>1361</v>
      </c>
    </row>
    <row r="4015" spans="1:12">
      <c r="A4015" s="2">
        <v>2009</v>
      </c>
      <c r="B4015" s="2">
        <v>4</v>
      </c>
      <c r="C4015" s="2" t="s">
        <v>197</v>
      </c>
      <c r="D4015" s="2" t="s">
        <v>110</v>
      </c>
      <c r="E4015" s="2" t="s">
        <v>288</v>
      </c>
      <c r="F4015" s="2">
        <v>3588006</v>
      </c>
      <c r="G4015" s="2">
        <v>992</v>
      </c>
      <c r="H4015" s="2">
        <v>95995</v>
      </c>
      <c r="I4015" s="2">
        <v>23</v>
      </c>
      <c r="J4015" s="2">
        <v>3684001</v>
      </c>
      <c r="K4015" s="2">
        <v>654367</v>
      </c>
      <c r="L4015" s="2">
        <v>1299</v>
      </c>
    </row>
    <row r="4016" spans="1:12">
      <c r="A4016" s="2">
        <v>2009</v>
      </c>
      <c r="B4016" s="2">
        <v>4</v>
      </c>
      <c r="C4016" s="2" t="s">
        <v>197</v>
      </c>
      <c r="D4016" s="2" t="s">
        <v>110</v>
      </c>
      <c r="E4016" s="2" t="s">
        <v>133</v>
      </c>
      <c r="F4016" s="2">
        <v>5505998</v>
      </c>
      <c r="G4016" s="2">
        <v>1448</v>
      </c>
      <c r="H4016" s="2">
        <v>0</v>
      </c>
      <c r="I4016" s="2">
        <v>0</v>
      </c>
      <c r="J4016" s="2">
        <v>5505998</v>
      </c>
      <c r="K4016" s="2">
        <v>945901</v>
      </c>
      <c r="L4016" s="2">
        <v>1867</v>
      </c>
    </row>
    <row r="4017" spans="1:12">
      <c r="A4017" s="2">
        <v>2009</v>
      </c>
      <c r="B4017" s="2">
        <v>4</v>
      </c>
      <c r="C4017" s="2" t="s">
        <v>197</v>
      </c>
      <c r="D4017" s="2" t="s">
        <v>111</v>
      </c>
      <c r="E4017" s="2" t="s">
        <v>128</v>
      </c>
      <c r="F4017" s="2">
        <v>0</v>
      </c>
      <c r="G4017" s="2">
        <v>0</v>
      </c>
      <c r="H4017" s="2">
        <v>9669</v>
      </c>
      <c r="I4017" s="2">
        <v>4</v>
      </c>
      <c r="J4017" s="2">
        <v>9669</v>
      </c>
      <c r="K4017" s="2">
        <v>2348</v>
      </c>
      <c r="L4017" s="2">
        <v>5</v>
      </c>
    </row>
    <row r="4018" spans="1:12">
      <c r="A4018" s="2">
        <v>2010</v>
      </c>
      <c r="B4018" s="2">
        <v>1</v>
      </c>
      <c r="C4018" s="2" t="s">
        <v>277</v>
      </c>
      <c r="D4018" s="2" t="s">
        <v>278</v>
      </c>
      <c r="E4018" s="2" t="s">
        <v>113</v>
      </c>
      <c r="F4018" s="2">
        <v>9326833</v>
      </c>
      <c r="G4018" s="2">
        <v>6055</v>
      </c>
      <c r="H4018" s="2">
        <v>6969567</v>
      </c>
      <c r="I4018" s="2">
        <v>3664</v>
      </c>
      <c r="J4018" s="2">
        <v>16724634</v>
      </c>
      <c r="K4018" s="2">
        <v>7527592</v>
      </c>
      <c r="L4018" s="2">
        <v>12368</v>
      </c>
    </row>
    <row r="4019" spans="1:12">
      <c r="A4019" s="2">
        <v>2010</v>
      </c>
      <c r="B4019" s="2">
        <v>1</v>
      </c>
      <c r="C4019" s="2" t="s">
        <v>277</v>
      </c>
      <c r="D4019" s="2" t="s">
        <v>278</v>
      </c>
      <c r="E4019" s="2" t="s">
        <v>114</v>
      </c>
      <c r="F4019" s="2">
        <v>170338</v>
      </c>
      <c r="G4019" s="2">
        <v>168</v>
      </c>
      <c r="H4019" s="2">
        <v>201395</v>
      </c>
      <c r="I4019" s="2">
        <v>235</v>
      </c>
      <c r="J4019" s="2">
        <v>419255</v>
      </c>
      <c r="K4019" s="2">
        <v>285580</v>
      </c>
      <c r="L4019" s="2">
        <v>529</v>
      </c>
    </row>
    <row r="4020" spans="1:12">
      <c r="A4020" s="2">
        <v>2010</v>
      </c>
      <c r="B4020" s="2">
        <v>1</v>
      </c>
      <c r="C4020" s="2" t="s">
        <v>277</v>
      </c>
      <c r="D4020" s="2" t="s">
        <v>278</v>
      </c>
      <c r="E4020" s="2" t="s">
        <v>115</v>
      </c>
      <c r="F4020" s="2">
        <v>3397000</v>
      </c>
      <c r="G4020" s="2">
        <v>2633</v>
      </c>
      <c r="H4020" s="2">
        <v>1705745</v>
      </c>
      <c r="I4020" s="2">
        <v>1028</v>
      </c>
      <c r="J4020" s="2">
        <v>5402596</v>
      </c>
      <c r="K4020" s="2">
        <v>2695409</v>
      </c>
      <c r="L4020" s="2">
        <v>4639</v>
      </c>
    </row>
    <row r="4021" spans="1:12">
      <c r="A4021" s="2">
        <v>2010</v>
      </c>
      <c r="B4021" s="2">
        <v>1</v>
      </c>
      <c r="C4021" s="2" t="s">
        <v>277</v>
      </c>
      <c r="D4021" s="2" t="s">
        <v>278</v>
      </c>
      <c r="E4021" s="2" t="s">
        <v>325</v>
      </c>
      <c r="F4021" s="2">
        <v>13219914</v>
      </c>
      <c r="G4021" s="2">
        <v>8250</v>
      </c>
      <c r="H4021" s="2">
        <v>10455874</v>
      </c>
      <c r="I4021" s="2">
        <v>3981</v>
      </c>
      <c r="J4021" s="2">
        <v>24127961</v>
      </c>
      <c r="K4021" s="2">
        <v>9565026</v>
      </c>
      <c r="L4021" s="2">
        <v>15554</v>
      </c>
    </row>
    <row r="4022" spans="1:12">
      <c r="A4022" s="2">
        <v>2010</v>
      </c>
      <c r="B4022" s="2">
        <v>1</v>
      </c>
      <c r="C4022" s="2" t="s">
        <v>277</v>
      </c>
      <c r="D4022" s="2" t="s">
        <v>279</v>
      </c>
      <c r="E4022" s="2" t="s">
        <v>116</v>
      </c>
      <c r="F4022" s="2">
        <v>164927</v>
      </c>
      <c r="G4022" s="2">
        <v>83</v>
      </c>
      <c r="H4022" s="2">
        <v>384407</v>
      </c>
      <c r="I4022" s="2">
        <v>257</v>
      </c>
      <c r="J4022" s="2">
        <v>549334</v>
      </c>
      <c r="K4022" s="2">
        <v>231546</v>
      </c>
      <c r="L4022" s="2">
        <v>431</v>
      </c>
    </row>
    <row r="4023" spans="1:12">
      <c r="A4023" s="2">
        <v>2010</v>
      </c>
      <c r="B4023" s="2">
        <v>1</v>
      </c>
      <c r="C4023" s="2" t="s">
        <v>277</v>
      </c>
      <c r="D4023" s="2" t="s">
        <v>279</v>
      </c>
      <c r="E4023" s="2" t="s">
        <v>117</v>
      </c>
      <c r="F4023" s="2">
        <v>4423202</v>
      </c>
      <c r="G4023" s="2">
        <v>1402</v>
      </c>
      <c r="H4023" s="2">
        <v>2417195</v>
      </c>
      <c r="I4023" s="2">
        <v>882</v>
      </c>
      <c r="J4023" s="2">
        <v>6865474</v>
      </c>
      <c r="K4023" s="2">
        <v>1720437</v>
      </c>
      <c r="L4023" s="2">
        <v>2949</v>
      </c>
    </row>
    <row r="4024" spans="1:12">
      <c r="A4024" s="2">
        <v>2010</v>
      </c>
      <c r="B4024" s="2">
        <v>1</v>
      </c>
      <c r="C4024" s="2" t="s">
        <v>277</v>
      </c>
      <c r="D4024" s="2" t="s">
        <v>279</v>
      </c>
      <c r="E4024" s="2" t="s">
        <v>112</v>
      </c>
      <c r="F4024" s="2">
        <v>11705198</v>
      </c>
      <c r="G4024" s="2">
        <v>4004</v>
      </c>
      <c r="H4024" s="2">
        <v>1886901</v>
      </c>
      <c r="I4024" s="2">
        <v>1314</v>
      </c>
      <c r="J4024" s="2">
        <v>13871097</v>
      </c>
      <c r="K4024" s="2">
        <v>3750934</v>
      </c>
      <c r="L4024" s="2">
        <v>6579</v>
      </c>
    </row>
    <row r="4025" spans="1:12">
      <c r="A4025" s="2">
        <v>2010</v>
      </c>
      <c r="B4025" s="2">
        <v>1</v>
      </c>
      <c r="C4025" s="2" t="s">
        <v>277</v>
      </c>
      <c r="D4025" s="2" t="s">
        <v>279</v>
      </c>
      <c r="E4025" s="2" t="s">
        <v>325</v>
      </c>
      <c r="F4025" s="2">
        <v>10447939</v>
      </c>
      <c r="G4025" s="2">
        <v>4103</v>
      </c>
      <c r="H4025" s="2">
        <v>959502</v>
      </c>
      <c r="I4025" s="2">
        <v>390</v>
      </c>
      <c r="J4025" s="2">
        <v>11538066</v>
      </c>
      <c r="K4025" s="2">
        <v>3214041</v>
      </c>
      <c r="L4025" s="2">
        <v>5356</v>
      </c>
    </row>
    <row r="4026" spans="1:12">
      <c r="A4026" s="2">
        <v>2010</v>
      </c>
      <c r="B4026" s="2">
        <v>1</v>
      </c>
      <c r="C4026" s="2" t="s">
        <v>277</v>
      </c>
      <c r="D4026" s="2" t="s">
        <v>280</v>
      </c>
      <c r="E4026" s="2" t="s">
        <v>112</v>
      </c>
      <c r="F4026" s="2">
        <v>34711</v>
      </c>
      <c r="G4026" s="2">
        <v>68</v>
      </c>
      <c r="H4026" s="2">
        <v>374586</v>
      </c>
      <c r="I4026" s="2">
        <v>449</v>
      </c>
      <c r="J4026" s="2">
        <v>446400</v>
      </c>
      <c r="K4026" s="2">
        <v>535199</v>
      </c>
      <c r="L4026" s="2">
        <v>1129</v>
      </c>
    </row>
    <row r="4027" spans="1:12">
      <c r="A4027" s="2">
        <v>2010</v>
      </c>
      <c r="B4027" s="2">
        <v>1</v>
      </c>
      <c r="C4027" s="2" t="s">
        <v>277</v>
      </c>
      <c r="D4027" s="2" t="s">
        <v>281</v>
      </c>
      <c r="E4027" s="2" t="s">
        <v>287</v>
      </c>
      <c r="F4027" s="2">
        <v>3105568</v>
      </c>
      <c r="G4027" s="2">
        <v>2220</v>
      </c>
      <c r="H4027" s="2">
        <v>1797237</v>
      </c>
      <c r="I4027" s="2">
        <v>1103</v>
      </c>
      <c r="J4027" s="2">
        <v>5029517</v>
      </c>
      <c r="K4027" s="2">
        <v>2376103</v>
      </c>
      <c r="L4027" s="2">
        <v>4053</v>
      </c>
    </row>
    <row r="4028" spans="1:12">
      <c r="A4028" s="2">
        <v>2010</v>
      </c>
      <c r="B4028" s="2">
        <v>1</v>
      </c>
      <c r="C4028" s="2" t="s">
        <v>277</v>
      </c>
      <c r="D4028" s="2" t="s">
        <v>281</v>
      </c>
      <c r="E4028" s="2" t="s">
        <v>114</v>
      </c>
      <c r="F4028" s="2">
        <v>0</v>
      </c>
      <c r="G4028" s="2">
        <v>0</v>
      </c>
      <c r="H4028" s="2">
        <v>0</v>
      </c>
      <c r="I4028" s="2">
        <v>0</v>
      </c>
      <c r="J4028" s="2">
        <v>0</v>
      </c>
      <c r="K4028" s="2">
        <v>1200</v>
      </c>
      <c r="L4028" s="2">
        <v>2</v>
      </c>
    </row>
    <row r="4029" spans="1:12">
      <c r="A4029" s="2">
        <v>2010</v>
      </c>
      <c r="B4029" s="2">
        <v>1</v>
      </c>
      <c r="C4029" s="2" t="s">
        <v>328</v>
      </c>
      <c r="D4029" s="2" t="s">
        <v>173</v>
      </c>
      <c r="E4029" s="2" t="s">
        <v>119</v>
      </c>
      <c r="F4029" s="2">
        <v>0</v>
      </c>
      <c r="G4029" s="2">
        <v>3</v>
      </c>
      <c r="H4029" s="2">
        <v>120</v>
      </c>
      <c r="I4029" s="2">
        <v>2</v>
      </c>
      <c r="J4029" s="2">
        <v>120</v>
      </c>
      <c r="K4029" s="2">
        <v>3952</v>
      </c>
      <c r="L4029" s="2">
        <v>10</v>
      </c>
    </row>
    <row r="4030" spans="1:12">
      <c r="A4030" s="2">
        <v>2010</v>
      </c>
      <c r="B4030" s="2">
        <v>1</v>
      </c>
      <c r="C4030" s="2" t="s">
        <v>328</v>
      </c>
      <c r="D4030" s="2" t="s">
        <v>173</v>
      </c>
      <c r="E4030" s="2" t="s">
        <v>137</v>
      </c>
      <c r="F4030" s="2">
        <v>0</v>
      </c>
      <c r="G4030" s="2">
        <v>0</v>
      </c>
      <c r="H4030" s="2">
        <v>930066</v>
      </c>
      <c r="I4030" s="2">
        <v>222</v>
      </c>
      <c r="J4030" s="2">
        <v>930066</v>
      </c>
      <c r="K4030" s="2">
        <v>119155</v>
      </c>
      <c r="L4030" s="2">
        <v>229</v>
      </c>
    </row>
    <row r="4031" spans="1:12">
      <c r="A4031" s="2">
        <v>2010</v>
      </c>
      <c r="B4031" s="2">
        <v>1</v>
      </c>
      <c r="C4031" s="2" t="s">
        <v>328</v>
      </c>
      <c r="D4031" s="2" t="s">
        <v>181</v>
      </c>
      <c r="E4031" s="2" t="s">
        <v>120</v>
      </c>
      <c r="F4031" s="2">
        <v>0</v>
      </c>
      <c r="G4031" s="2">
        <v>0</v>
      </c>
      <c r="H4031" s="2">
        <v>940000</v>
      </c>
      <c r="I4031" s="2">
        <v>243</v>
      </c>
      <c r="J4031" s="2">
        <v>940000</v>
      </c>
      <c r="K4031" s="2">
        <v>134209</v>
      </c>
      <c r="L4031" s="2">
        <v>249</v>
      </c>
    </row>
    <row r="4032" spans="1:12">
      <c r="A4032" s="2">
        <v>2010</v>
      </c>
      <c r="B4032" s="2">
        <v>1</v>
      </c>
      <c r="C4032" s="2" t="s">
        <v>328</v>
      </c>
      <c r="D4032" s="2" t="s">
        <v>181</v>
      </c>
      <c r="E4032" s="2" t="s">
        <v>286</v>
      </c>
      <c r="F4032" s="2">
        <v>0</v>
      </c>
      <c r="G4032" s="2">
        <v>0</v>
      </c>
      <c r="H4032" s="2">
        <v>9608239</v>
      </c>
      <c r="I4032" s="2">
        <v>2584</v>
      </c>
      <c r="J4032" s="2">
        <v>9608239</v>
      </c>
      <c r="K4032" s="2">
        <v>1406321</v>
      </c>
      <c r="L4032" s="2">
        <v>2702</v>
      </c>
    </row>
    <row r="4033" spans="1:12">
      <c r="A4033" s="2">
        <v>2010</v>
      </c>
      <c r="B4033" s="2">
        <v>1</v>
      </c>
      <c r="C4033" s="2" t="s">
        <v>182</v>
      </c>
      <c r="D4033" s="2" t="s">
        <v>183</v>
      </c>
      <c r="E4033" s="2" t="s">
        <v>121</v>
      </c>
      <c r="F4033" s="2">
        <v>6935629</v>
      </c>
      <c r="G4033" s="2">
        <v>2383</v>
      </c>
      <c r="H4033" s="2">
        <v>1089811</v>
      </c>
      <c r="I4033" s="2">
        <v>344</v>
      </c>
      <c r="J4033" s="2">
        <v>8099726</v>
      </c>
      <c r="K4033" s="2">
        <v>1985359</v>
      </c>
      <c r="L4033" s="2">
        <v>3305</v>
      </c>
    </row>
    <row r="4034" spans="1:12">
      <c r="A4034" s="2">
        <v>2010</v>
      </c>
      <c r="B4034" s="2">
        <v>1</v>
      </c>
      <c r="C4034" s="2" t="s">
        <v>182</v>
      </c>
      <c r="D4034" s="2" t="s">
        <v>183</v>
      </c>
      <c r="E4034" s="2" t="s">
        <v>289</v>
      </c>
      <c r="F4034" s="2">
        <v>3489847</v>
      </c>
      <c r="G4034" s="2">
        <v>1325</v>
      </c>
      <c r="H4034" s="2">
        <v>5023630</v>
      </c>
      <c r="I4034" s="2">
        <v>1294</v>
      </c>
      <c r="J4034" s="2">
        <v>8553729</v>
      </c>
      <c r="K4034" s="2">
        <v>2031595</v>
      </c>
      <c r="L4034" s="2">
        <v>3248</v>
      </c>
    </row>
    <row r="4035" spans="1:12">
      <c r="A4035" s="2">
        <v>2010</v>
      </c>
      <c r="B4035" s="2">
        <v>1</v>
      </c>
      <c r="C4035" s="2" t="s">
        <v>182</v>
      </c>
      <c r="D4035" s="2" t="s">
        <v>183</v>
      </c>
      <c r="E4035" s="2" t="s">
        <v>113</v>
      </c>
      <c r="F4035" s="2">
        <v>7403463</v>
      </c>
      <c r="G4035" s="2">
        <v>2652</v>
      </c>
      <c r="H4035" s="2">
        <v>1717435</v>
      </c>
      <c r="I4035" s="2">
        <v>503</v>
      </c>
      <c r="J4035" s="2">
        <v>9217293</v>
      </c>
      <c r="K4035" s="2">
        <v>2479208</v>
      </c>
      <c r="L4035" s="2">
        <v>3890</v>
      </c>
    </row>
    <row r="4036" spans="1:12">
      <c r="A4036" s="2">
        <v>2010</v>
      </c>
      <c r="B4036" s="2">
        <v>1</v>
      </c>
      <c r="C4036" s="2" t="s">
        <v>182</v>
      </c>
      <c r="D4036" s="2" t="s">
        <v>184</v>
      </c>
      <c r="E4036" s="2" t="s">
        <v>123</v>
      </c>
      <c r="F4036" s="2">
        <v>0</v>
      </c>
      <c r="G4036" s="2">
        <v>0</v>
      </c>
      <c r="H4036" s="2">
        <v>26232</v>
      </c>
      <c r="I4036" s="2">
        <v>33</v>
      </c>
      <c r="J4036" s="2">
        <v>26232</v>
      </c>
      <c r="K4036" s="2">
        <v>19027</v>
      </c>
      <c r="L4036" s="2">
        <v>33</v>
      </c>
    </row>
    <row r="4037" spans="1:12">
      <c r="A4037" s="2">
        <v>2010</v>
      </c>
      <c r="B4037" s="2">
        <v>1</v>
      </c>
      <c r="C4037" s="2" t="s">
        <v>182</v>
      </c>
      <c r="D4037" s="2" t="s">
        <v>184</v>
      </c>
      <c r="E4037" s="2" t="s">
        <v>124</v>
      </c>
      <c r="F4037" s="2">
        <v>0</v>
      </c>
      <c r="G4037" s="2">
        <v>0</v>
      </c>
      <c r="H4037" s="2">
        <v>110024</v>
      </c>
      <c r="I4037" s="2">
        <v>20</v>
      </c>
      <c r="J4037" s="2">
        <v>110024</v>
      </c>
      <c r="K4037" s="2">
        <v>14075</v>
      </c>
      <c r="L4037" s="2">
        <v>20</v>
      </c>
    </row>
    <row r="4038" spans="1:12">
      <c r="A4038" s="2">
        <v>2010</v>
      </c>
      <c r="B4038" s="2">
        <v>1</v>
      </c>
      <c r="C4038" s="2" t="s">
        <v>182</v>
      </c>
      <c r="D4038" s="2" t="s">
        <v>184</v>
      </c>
      <c r="E4038" s="2" t="s">
        <v>125</v>
      </c>
      <c r="F4038" s="2">
        <v>90607</v>
      </c>
      <c r="G4038" s="2">
        <v>43</v>
      </c>
      <c r="H4038" s="2">
        <v>145967</v>
      </c>
      <c r="I4038" s="2">
        <v>116</v>
      </c>
      <c r="J4038" s="2">
        <v>236574</v>
      </c>
      <c r="K4038" s="2">
        <v>111795</v>
      </c>
      <c r="L4038" s="2">
        <v>175</v>
      </c>
    </row>
    <row r="4039" spans="1:12">
      <c r="A4039" s="2">
        <v>2010</v>
      </c>
      <c r="B4039" s="2">
        <v>1</v>
      </c>
      <c r="C4039" s="2" t="s">
        <v>190</v>
      </c>
      <c r="D4039" s="2" t="s">
        <v>191</v>
      </c>
      <c r="E4039" s="2" t="s">
        <v>126</v>
      </c>
      <c r="F4039" s="2">
        <v>0</v>
      </c>
      <c r="G4039" s="2">
        <v>0</v>
      </c>
      <c r="H4039" s="2">
        <v>96750</v>
      </c>
      <c r="I4039" s="2">
        <v>10</v>
      </c>
      <c r="J4039" s="2">
        <v>96750</v>
      </c>
      <c r="K4039" s="2">
        <v>6586</v>
      </c>
      <c r="L4039" s="2">
        <v>11</v>
      </c>
    </row>
    <row r="4040" spans="1:12">
      <c r="A4040" s="2">
        <v>2010</v>
      </c>
      <c r="B4040" s="2">
        <v>1</v>
      </c>
      <c r="C4040" s="2" t="s">
        <v>190</v>
      </c>
      <c r="D4040" s="2" t="s">
        <v>191</v>
      </c>
      <c r="E4040" s="2" t="s">
        <v>127</v>
      </c>
      <c r="F4040" s="2">
        <v>0</v>
      </c>
      <c r="G4040" s="2">
        <v>0</v>
      </c>
      <c r="H4040" s="2">
        <v>7604800</v>
      </c>
      <c r="I4040" s="2">
        <v>999</v>
      </c>
      <c r="J4040" s="2">
        <v>7604800</v>
      </c>
      <c r="K4040" s="2">
        <v>501905</v>
      </c>
      <c r="L4040" s="2">
        <v>1018</v>
      </c>
    </row>
    <row r="4041" spans="1:12">
      <c r="A4041" s="2">
        <v>2010</v>
      </c>
      <c r="B4041" s="2">
        <v>1</v>
      </c>
      <c r="C4041" s="2" t="s">
        <v>190</v>
      </c>
      <c r="D4041" s="2" t="s">
        <v>186</v>
      </c>
      <c r="E4041" s="2" t="s">
        <v>126</v>
      </c>
      <c r="F4041" s="2">
        <v>842625</v>
      </c>
      <c r="G4041" s="2">
        <v>148</v>
      </c>
      <c r="H4041" s="2">
        <v>8993564</v>
      </c>
      <c r="I4041" s="2">
        <v>863</v>
      </c>
      <c r="J4041" s="2">
        <v>9836189</v>
      </c>
      <c r="K4041" s="2">
        <v>614020</v>
      </c>
      <c r="L4041" s="2">
        <v>1164</v>
      </c>
    </row>
    <row r="4042" spans="1:12">
      <c r="A4042" s="2">
        <v>2010</v>
      </c>
      <c r="B4042" s="2">
        <v>1</v>
      </c>
      <c r="C4042" s="2" t="s">
        <v>190</v>
      </c>
      <c r="D4042" s="2" t="s">
        <v>186</v>
      </c>
      <c r="E4042" s="2" t="s">
        <v>128</v>
      </c>
      <c r="F4042" s="2">
        <v>0</v>
      </c>
      <c r="G4042" s="2">
        <v>0</v>
      </c>
      <c r="H4042" s="2">
        <v>102351280</v>
      </c>
      <c r="I4042" s="2">
        <v>5726</v>
      </c>
      <c r="J4042" s="2">
        <v>102351280</v>
      </c>
      <c r="K4042" s="2">
        <v>3063099</v>
      </c>
      <c r="L4042" s="2">
        <v>5902</v>
      </c>
    </row>
    <row r="4043" spans="1:12">
      <c r="A4043" s="2">
        <v>2010</v>
      </c>
      <c r="B4043" s="2">
        <v>1</v>
      </c>
      <c r="C4043" s="2" t="s">
        <v>187</v>
      </c>
      <c r="D4043" s="2" t="s">
        <v>195</v>
      </c>
      <c r="E4043" s="2" t="s">
        <v>129</v>
      </c>
      <c r="F4043" s="2">
        <v>0</v>
      </c>
      <c r="G4043" s="2">
        <v>0</v>
      </c>
      <c r="H4043" s="2">
        <v>549940</v>
      </c>
      <c r="I4043" s="2">
        <v>101</v>
      </c>
      <c r="J4043" s="2">
        <v>549940</v>
      </c>
      <c r="K4043" s="2">
        <v>83873</v>
      </c>
      <c r="L4043" s="2">
        <v>122</v>
      </c>
    </row>
    <row r="4044" spans="1:12">
      <c r="A4044" s="2">
        <v>2010</v>
      </c>
      <c r="B4044" s="2">
        <v>1</v>
      </c>
      <c r="C4044" s="2" t="s">
        <v>187</v>
      </c>
      <c r="D4044" s="2" t="s">
        <v>196</v>
      </c>
      <c r="E4044" s="2" t="s">
        <v>130</v>
      </c>
      <c r="F4044" s="2">
        <v>0</v>
      </c>
      <c r="G4044" s="2">
        <v>0</v>
      </c>
      <c r="H4044" s="2">
        <v>0</v>
      </c>
      <c r="I4044" s="2">
        <v>34</v>
      </c>
      <c r="J4044" s="2">
        <v>0</v>
      </c>
      <c r="K4044" s="2">
        <v>16084</v>
      </c>
      <c r="L4044" s="2">
        <v>34</v>
      </c>
    </row>
    <row r="4045" spans="1:12">
      <c r="A4045" s="2">
        <v>2010</v>
      </c>
      <c r="B4045" s="2">
        <v>1</v>
      </c>
      <c r="C4045" s="2" t="s">
        <v>197</v>
      </c>
      <c r="D4045" s="2" t="s">
        <v>11</v>
      </c>
      <c r="E4045" s="2" t="s">
        <v>131</v>
      </c>
      <c r="F4045" s="2">
        <v>0</v>
      </c>
      <c r="G4045" s="2">
        <v>0</v>
      </c>
      <c r="H4045" s="2">
        <v>1821790</v>
      </c>
      <c r="I4045" s="2">
        <v>331</v>
      </c>
      <c r="J4045" s="2">
        <v>1821790</v>
      </c>
      <c r="K4045" s="2">
        <v>250432</v>
      </c>
      <c r="L4045" s="2">
        <v>422</v>
      </c>
    </row>
    <row r="4046" spans="1:12">
      <c r="A4046" s="2">
        <v>2010</v>
      </c>
      <c r="B4046" s="2">
        <v>1</v>
      </c>
      <c r="C4046" s="2" t="s">
        <v>197</v>
      </c>
      <c r="D4046" s="2" t="s">
        <v>268</v>
      </c>
      <c r="E4046" s="2" t="s">
        <v>288</v>
      </c>
      <c r="F4046" s="2">
        <v>2199783</v>
      </c>
      <c r="G4046" s="2">
        <v>397</v>
      </c>
      <c r="H4046" s="2">
        <v>1080317</v>
      </c>
      <c r="I4046" s="2">
        <v>397</v>
      </c>
      <c r="J4046" s="2">
        <v>3280100</v>
      </c>
      <c r="K4046" s="2">
        <v>545083</v>
      </c>
      <c r="L4046" s="2">
        <v>975</v>
      </c>
    </row>
    <row r="4047" spans="1:12">
      <c r="A4047" s="2">
        <v>2010</v>
      </c>
      <c r="B4047" s="2">
        <v>1</v>
      </c>
      <c r="C4047" s="2" t="s">
        <v>197</v>
      </c>
      <c r="D4047" s="2" t="s">
        <v>268</v>
      </c>
      <c r="E4047" s="2" t="s">
        <v>128</v>
      </c>
      <c r="F4047" s="2">
        <v>598822</v>
      </c>
      <c r="G4047" s="2">
        <v>205</v>
      </c>
      <c r="H4047" s="2">
        <v>2517698</v>
      </c>
      <c r="I4047" s="2">
        <v>619</v>
      </c>
      <c r="J4047" s="2">
        <v>3258029</v>
      </c>
      <c r="K4047" s="2">
        <v>500226</v>
      </c>
      <c r="L4047" s="2">
        <v>903</v>
      </c>
    </row>
    <row r="4048" spans="1:12">
      <c r="A4048" s="2">
        <v>2010</v>
      </c>
      <c r="B4048" s="2">
        <v>1</v>
      </c>
      <c r="C4048" s="2" t="s">
        <v>197</v>
      </c>
      <c r="D4048" s="2" t="s">
        <v>269</v>
      </c>
      <c r="E4048" s="2" t="s">
        <v>288</v>
      </c>
      <c r="F4048" s="2">
        <v>0</v>
      </c>
      <c r="G4048" s="2">
        <v>1</v>
      </c>
      <c r="H4048" s="2">
        <v>0</v>
      </c>
      <c r="I4048" s="2">
        <v>0</v>
      </c>
      <c r="J4048" s="2">
        <v>0</v>
      </c>
      <c r="K4048" s="2">
        <v>4056</v>
      </c>
      <c r="L4048" s="2">
        <v>9</v>
      </c>
    </row>
    <row r="4049" spans="1:12">
      <c r="A4049" s="2">
        <v>2010</v>
      </c>
      <c r="B4049" s="2">
        <v>1</v>
      </c>
      <c r="C4049" s="2" t="s">
        <v>197</v>
      </c>
      <c r="D4049" s="2" t="s">
        <v>109</v>
      </c>
      <c r="E4049" s="2" t="s">
        <v>132</v>
      </c>
      <c r="F4049" s="2">
        <v>1122632</v>
      </c>
      <c r="G4049" s="2">
        <v>262</v>
      </c>
      <c r="H4049" s="2">
        <v>4134349</v>
      </c>
      <c r="I4049" s="2">
        <v>791</v>
      </c>
      <c r="J4049" s="2">
        <v>5256981</v>
      </c>
      <c r="K4049" s="2">
        <v>658275</v>
      </c>
      <c r="L4049" s="2">
        <v>1384</v>
      </c>
    </row>
    <row r="4050" spans="1:12">
      <c r="A4050" s="2">
        <v>2010</v>
      </c>
      <c r="B4050" s="2">
        <v>1</v>
      </c>
      <c r="C4050" s="2" t="s">
        <v>197</v>
      </c>
      <c r="D4050" s="2" t="s">
        <v>110</v>
      </c>
      <c r="E4050" s="2" t="s">
        <v>288</v>
      </c>
      <c r="F4050" s="2">
        <v>3722933</v>
      </c>
      <c r="G4050" s="2">
        <v>993</v>
      </c>
      <c r="H4050" s="2">
        <v>101640</v>
      </c>
      <c r="I4050" s="2">
        <v>22</v>
      </c>
      <c r="J4050" s="2">
        <v>3824573</v>
      </c>
      <c r="K4050" s="2">
        <v>644830</v>
      </c>
      <c r="L4050" s="2">
        <v>1296</v>
      </c>
    </row>
    <row r="4051" spans="1:12">
      <c r="A4051" s="2">
        <v>2010</v>
      </c>
      <c r="B4051" s="2">
        <v>1</v>
      </c>
      <c r="C4051" s="2" t="s">
        <v>197</v>
      </c>
      <c r="D4051" s="2" t="s">
        <v>110</v>
      </c>
      <c r="E4051" s="2" t="s">
        <v>133</v>
      </c>
      <c r="F4051" s="2">
        <v>5399653</v>
      </c>
      <c r="G4051" s="2">
        <v>1438</v>
      </c>
      <c r="H4051" s="2">
        <v>0</v>
      </c>
      <c r="I4051" s="2">
        <v>0</v>
      </c>
      <c r="J4051" s="2">
        <v>5399653</v>
      </c>
      <c r="K4051" s="2">
        <v>968315</v>
      </c>
      <c r="L4051" s="2">
        <v>1860</v>
      </c>
    </row>
    <row r="4052" spans="1:12">
      <c r="A4052" s="2">
        <v>2010</v>
      </c>
      <c r="B4052" s="2">
        <v>1</v>
      </c>
      <c r="C4052" s="2" t="s">
        <v>197</v>
      </c>
      <c r="D4052" s="2" t="s">
        <v>111</v>
      </c>
      <c r="E4052" s="2" t="s">
        <v>128</v>
      </c>
      <c r="F4052" s="2">
        <v>0</v>
      </c>
      <c r="G4052" s="2">
        <v>0</v>
      </c>
      <c r="H4052" s="2">
        <v>9831</v>
      </c>
      <c r="I4052" s="2">
        <v>4</v>
      </c>
      <c r="J4052" s="2">
        <v>9831</v>
      </c>
      <c r="K4052" s="2">
        <v>2595</v>
      </c>
      <c r="L4052" s="2">
        <v>5</v>
      </c>
    </row>
    <row r="4053" spans="1:12">
      <c r="A4053" s="2">
        <v>2010</v>
      </c>
      <c r="B4053" s="2">
        <v>2</v>
      </c>
      <c r="C4053" s="2" t="s">
        <v>276</v>
      </c>
      <c r="D4053" s="2" t="s">
        <v>276</v>
      </c>
      <c r="E4053" s="2" t="s">
        <v>120</v>
      </c>
      <c r="F4053" s="2">
        <v>0</v>
      </c>
      <c r="G4053" s="2">
        <v>0</v>
      </c>
      <c r="H4053" s="2">
        <v>9590</v>
      </c>
      <c r="I4053" s="2">
        <v>17</v>
      </c>
      <c r="J4053" s="2">
        <v>9590</v>
      </c>
      <c r="K4053" s="2">
        <v>9032</v>
      </c>
      <c r="L4053" s="2">
        <v>19</v>
      </c>
    </row>
    <row r="4054" spans="1:12">
      <c r="A4054" s="2">
        <v>2010</v>
      </c>
      <c r="B4054" s="2">
        <v>2</v>
      </c>
      <c r="C4054" s="2" t="s">
        <v>277</v>
      </c>
      <c r="D4054" s="2" t="s">
        <v>278</v>
      </c>
      <c r="E4054" s="2" t="s">
        <v>113</v>
      </c>
      <c r="F4054" s="2">
        <v>8782947</v>
      </c>
      <c r="G4054" s="2">
        <v>6244</v>
      </c>
      <c r="H4054" s="2">
        <v>8044077</v>
      </c>
      <c r="I4054" s="2">
        <v>3998</v>
      </c>
      <c r="J4054" s="2">
        <v>17277530</v>
      </c>
      <c r="K4054" s="2">
        <v>7917841</v>
      </c>
      <c r="L4054" s="2">
        <v>13044</v>
      </c>
    </row>
    <row r="4055" spans="1:12">
      <c r="A4055" s="2">
        <v>2010</v>
      </c>
      <c r="B4055" s="2">
        <v>2</v>
      </c>
      <c r="C4055" s="2" t="s">
        <v>277</v>
      </c>
      <c r="D4055" s="2" t="s">
        <v>278</v>
      </c>
      <c r="E4055" s="2" t="s">
        <v>114</v>
      </c>
      <c r="F4055" s="2">
        <v>151093</v>
      </c>
      <c r="G4055" s="2">
        <v>162</v>
      </c>
      <c r="H4055" s="2">
        <v>280914</v>
      </c>
      <c r="I4055" s="2">
        <v>296</v>
      </c>
      <c r="J4055" s="2">
        <v>468967</v>
      </c>
      <c r="K4055" s="2">
        <v>319108</v>
      </c>
      <c r="L4055" s="2">
        <v>555</v>
      </c>
    </row>
    <row r="4056" spans="1:12">
      <c r="A4056" s="2">
        <v>2010</v>
      </c>
      <c r="B4056" s="2">
        <v>2</v>
      </c>
      <c r="C4056" s="2" t="s">
        <v>277</v>
      </c>
      <c r="D4056" s="2" t="s">
        <v>278</v>
      </c>
      <c r="E4056" s="2" t="s">
        <v>115</v>
      </c>
      <c r="F4056" s="2">
        <v>3535060</v>
      </c>
      <c r="G4056" s="2">
        <v>2837</v>
      </c>
      <c r="H4056" s="2">
        <v>1850042</v>
      </c>
      <c r="I4056" s="2">
        <v>1087</v>
      </c>
      <c r="J4056" s="2">
        <v>5688819</v>
      </c>
      <c r="K4056" s="2">
        <v>2912532</v>
      </c>
      <c r="L4056" s="2">
        <v>4922</v>
      </c>
    </row>
    <row r="4057" spans="1:12">
      <c r="A4057" s="2">
        <v>2010</v>
      </c>
      <c r="B4057" s="2">
        <v>2</v>
      </c>
      <c r="C4057" s="2" t="s">
        <v>277</v>
      </c>
      <c r="D4057" s="2" t="s">
        <v>278</v>
      </c>
      <c r="E4057" s="2" t="s">
        <v>325</v>
      </c>
      <c r="F4057" s="2">
        <v>11476519</v>
      </c>
      <c r="G4057" s="2">
        <v>8248</v>
      </c>
      <c r="H4057" s="2">
        <v>11671120</v>
      </c>
      <c r="I4057" s="2">
        <v>4121</v>
      </c>
      <c r="J4057" s="2">
        <v>23468273</v>
      </c>
      <c r="K4057" s="2">
        <v>9681536</v>
      </c>
      <c r="L4057" s="2">
        <v>15684</v>
      </c>
    </row>
    <row r="4058" spans="1:12">
      <c r="A4058" s="2">
        <v>2010</v>
      </c>
      <c r="B4058" s="2">
        <v>2</v>
      </c>
      <c r="C4058" s="2" t="s">
        <v>277</v>
      </c>
      <c r="D4058" s="2" t="s">
        <v>279</v>
      </c>
      <c r="E4058" s="2" t="s">
        <v>116</v>
      </c>
      <c r="F4058" s="2">
        <v>174922</v>
      </c>
      <c r="G4058" s="2">
        <v>94</v>
      </c>
      <c r="H4058" s="2">
        <v>559852</v>
      </c>
      <c r="I4058" s="2">
        <v>265</v>
      </c>
      <c r="J4058" s="2">
        <v>734774</v>
      </c>
      <c r="K4058" s="2">
        <v>258362</v>
      </c>
      <c r="L4058" s="2">
        <v>435</v>
      </c>
    </row>
    <row r="4059" spans="1:12">
      <c r="A4059" s="2">
        <v>2010</v>
      </c>
      <c r="B4059" s="2">
        <v>2</v>
      </c>
      <c r="C4059" s="2" t="s">
        <v>277</v>
      </c>
      <c r="D4059" s="2" t="s">
        <v>279</v>
      </c>
      <c r="E4059" s="2" t="s">
        <v>117</v>
      </c>
      <c r="F4059" s="2">
        <v>4552832</v>
      </c>
      <c r="G4059" s="2">
        <v>1361</v>
      </c>
      <c r="H4059" s="2">
        <v>2351609</v>
      </c>
      <c r="I4059" s="2">
        <v>848</v>
      </c>
      <c r="J4059" s="2">
        <v>6949214</v>
      </c>
      <c r="K4059" s="2">
        <v>1710615</v>
      </c>
      <c r="L4059" s="2">
        <v>2841</v>
      </c>
    </row>
    <row r="4060" spans="1:12">
      <c r="A4060" s="2">
        <v>2010</v>
      </c>
      <c r="B4060" s="2">
        <v>2</v>
      </c>
      <c r="C4060" s="2" t="s">
        <v>277</v>
      </c>
      <c r="D4060" s="2" t="s">
        <v>279</v>
      </c>
      <c r="E4060" s="2" t="s">
        <v>112</v>
      </c>
      <c r="F4060" s="2">
        <v>10723129</v>
      </c>
      <c r="G4060" s="2">
        <v>4076</v>
      </c>
      <c r="H4060" s="2">
        <v>2182500</v>
      </c>
      <c r="I4060" s="2">
        <v>1431</v>
      </c>
      <c r="J4060" s="2">
        <v>13193826</v>
      </c>
      <c r="K4060" s="2">
        <v>4006683</v>
      </c>
      <c r="L4060" s="2">
        <v>6795</v>
      </c>
    </row>
    <row r="4061" spans="1:12">
      <c r="A4061" s="2">
        <v>2010</v>
      </c>
      <c r="B4061" s="2">
        <v>2</v>
      </c>
      <c r="C4061" s="2" t="s">
        <v>277</v>
      </c>
      <c r="D4061" s="2" t="s">
        <v>279</v>
      </c>
      <c r="E4061" s="2" t="s">
        <v>325</v>
      </c>
      <c r="F4061" s="2">
        <v>10172373</v>
      </c>
      <c r="G4061" s="2">
        <v>4392</v>
      </c>
      <c r="H4061" s="2">
        <v>1010643</v>
      </c>
      <c r="I4061" s="2">
        <v>378</v>
      </c>
      <c r="J4061" s="2">
        <v>11318702</v>
      </c>
      <c r="K4061" s="2">
        <v>3268701</v>
      </c>
      <c r="L4061" s="2">
        <v>5566</v>
      </c>
    </row>
    <row r="4062" spans="1:12">
      <c r="A4062" s="2">
        <v>2010</v>
      </c>
      <c r="B4062" s="2">
        <v>2</v>
      </c>
      <c r="C4062" s="2" t="s">
        <v>277</v>
      </c>
      <c r="D4062" s="2" t="s">
        <v>280</v>
      </c>
      <c r="E4062" s="2" t="s">
        <v>112</v>
      </c>
      <c r="F4062" s="2">
        <v>29273</v>
      </c>
      <c r="G4062" s="2">
        <v>49</v>
      </c>
      <c r="H4062" s="2">
        <v>411857</v>
      </c>
      <c r="I4062" s="2">
        <v>446</v>
      </c>
      <c r="J4062" s="2">
        <v>469749</v>
      </c>
      <c r="K4062" s="2">
        <v>542933</v>
      </c>
      <c r="L4062" s="2">
        <v>1129</v>
      </c>
    </row>
    <row r="4063" spans="1:12">
      <c r="A4063" s="2">
        <v>2010</v>
      </c>
      <c r="B4063" s="2">
        <v>2</v>
      </c>
      <c r="C4063" s="2" t="s">
        <v>277</v>
      </c>
      <c r="D4063" s="2" t="s">
        <v>281</v>
      </c>
      <c r="E4063" s="2" t="s">
        <v>287</v>
      </c>
      <c r="F4063" s="2">
        <v>3235475</v>
      </c>
      <c r="G4063" s="2">
        <v>2236</v>
      </c>
      <c r="H4063" s="2">
        <v>1834841</v>
      </c>
      <c r="I4063" s="2">
        <v>1146</v>
      </c>
      <c r="J4063" s="2">
        <v>5267604</v>
      </c>
      <c r="K4063" s="2">
        <v>2566668</v>
      </c>
      <c r="L4063" s="2">
        <v>4128</v>
      </c>
    </row>
    <row r="4064" spans="1:12">
      <c r="A4064" s="2">
        <v>2010</v>
      </c>
      <c r="B4064" s="2">
        <v>2</v>
      </c>
      <c r="C4064" s="2" t="s">
        <v>277</v>
      </c>
      <c r="D4064" s="2" t="s">
        <v>281</v>
      </c>
      <c r="E4064" s="2" t="s">
        <v>114</v>
      </c>
      <c r="F4064" s="2">
        <v>0</v>
      </c>
      <c r="G4064" s="2">
        <v>0</v>
      </c>
      <c r="H4064" s="2">
        <v>0</v>
      </c>
      <c r="I4064" s="2">
        <v>0</v>
      </c>
      <c r="J4064" s="2">
        <v>0</v>
      </c>
      <c r="K4064" s="2">
        <v>1076</v>
      </c>
      <c r="L4064" s="2">
        <v>2</v>
      </c>
    </row>
    <row r="4065" spans="1:12">
      <c r="A4065" s="2">
        <v>2010</v>
      </c>
      <c r="B4065" s="2">
        <v>2</v>
      </c>
      <c r="C4065" s="2" t="s">
        <v>328</v>
      </c>
      <c r="D4065" s="2" t="s">
        <v>173</v>
      </c>
      <c r="E4065" s="2" t="s">
        <v>119</v>
      </c>
      <c r="F4065" s="2">
        <v>0</v>
      </c>
      <c r="G4065" s="2">
        <v>13</v>
      </c>
      <c r="H4065" s="2">
        <v>83</v>
      </c>
      <c r="I4065" s="2">
        <v>2</v>
      </c>
      <c r="J4065" s="2">
        <v>83</v>
      </c>
      <c r="K4065" s="2">
        <v>9206</v>
      </c>
      <c r="L4065" s="2">
        <v>22</v>
      </c>
    </row>
    <row r="4066" spans="1:12">
      <c r="A4066" s="2">
        <v>2010</v>
      </c>
      <c r="B4066" s="2">
        <v>2</v>
      </c>
      <c r="C4066" s="2" t="s">
        <v>328</v>
      </c>
      <c r="D4066" s="2" t="s">
        <v>173</v>
      </c>
      <c r="E4066" s="2" t="s">
        <v>137</v>
      </c>
      <c r="F4066" s="2">
        <v>0</v>
      </c>
      <c r="G4066" s="2">
        <v>0</v>
      </c>
      <c r="H4066" s="2">
        <v>975330</v>
      </c>
      <c r="I4066" s="2">
        <v>229</v>
      </c>
      <c r="J4066" s="2">
        <v>975330</v>
      </c>
      <c r="K4066" s="2">
        <v>124285</v>
      </c>
      <c r="L4066" s="2">
        <v>236</v>
      </c>
    </row>
    <row r="4067" spans="1:12">
      <c r="A4067" s="2">
        <v>2010</v>
      </c>
      <c r="B4067" s="2">
        <v>2</v>
      </c>
      <c r="C4067" s="2" t="s">
        <v>328</v>
      </c>
      <c r="D4067" s="2" t="s">
        <v>181</v>
      </c>
      <c r="E4067" s="2" t="s">
        <v>120</v>
      </c>
      <c r="F4067" s="2">
        <v>0</v>
      </c>
      <c r="G4067" s="2">
        <v>0</v>
      </c>
      <c r="H4067" s="2">
        <v>922678</v>
      </c>
      <c r="I4067" s="2">
        <v>243</v>
      </c>
      <c r="J4067" s="2">
        <v>922678</v>
      </c>
      <c r="K4067" s="2">
        <v>136268</v>
      </c>
      <c r="L4067" s="2">
        <v>249</v>
      </c>
    </row>
    <row r="4068" spans="1:12">
      <c r="A4068" s="2">
        <v>2010</v>
      </c>
      <c r="B4068" s="2">
        <v>2</v>
      </c>
      <c r="C4068" s="2" t="s">
        <v>328</v>
      </c>
      <c r="D4068" s="2" t="s">
        <v>181</v>
      </c>
      <c r="E4068" s="2" t="s">
        <v>286</v>
      </c>
      <c r="F4068" s="2">
        <v>0</v>
      </c>
      <c r="G4068" s="2">
        <v>0</v>
      </c>
      <c r="H4068" s="2">
        <v>9814380</v>
      </c>
      <c r="I4068" s="2">
        <v>2593</v>
      </c>
      <c r="J4068" s="2">
        <v>9814380</v>
      </c>
      <c r="K4068" s="2">
        <v>1444620</v>
      </c>
      <c r="L4068" s="2">
        <v>2707</v>
      </c>
    </row>
    <row r="4069" spans="1:12">
      <c r="A4069" s="2">
        <v>2010</v>
      </c>
      <c r="B4069" s="2">
        <v>2</v>
      </c>
      <c r="C4069" s="2" t="s">
        <v>182</v>
      </c>
      <c r="D4069" s="2" t="s">
        <v>183</v>
      </c>
      <c r="E4069" s="2" t="s">
        <v>121</v>
      </c>
      <c r="F4069" s="2">
        <v>7205452</v>
      </c>
      <c r="G4069" s="2">
        <v>2469</v>
      </c>
      <c r="H4069" s="2">
        <v>1153309</v>
      </c>
      <c r="I4069" s="2">
        <v>359</v>
      </c>
      <c r="J4069" s="2">
        <v>8422591</v>
      </c>
      <c r="K4069" s="2">
        <v>1889648</v>
      </c>
      <c r="L4069" s="2">
        <v>3456</v>
      </c>
    </row>
    <row r="4070" spans="1:12">
      <c r="A4070" s="2">
        <v>2010</v>
      </c>
      <c r="B4070" s="2">
        <v>2</v>
      </c>
      <c r="C4070" s="2" t="s">
        <v>182</v>
      </c>
      <c r="D4070" s="2" t="s">
        <v>183</v>
      </c>
      <c r="E4070" s="2" t="s">
        <v>289</v>
      </c>
      <c r="F4070" s="2">
        <v>3453531</v>
      </c>
      <c r="G4070" s="2">
        <v>1355</v>
      </c>
      <c r="H4070" s="2">
        <v>4814699</v>
      </c>
      <c r="I4070" s="2">
        <v>1255</v>
      </c>
      <c r="J4070" s="2">
        <v>8344930</v>
      </c>
      <c r="K4070" s="2">
        <v>2091103</v>
      </c>
      <c r="L4070" s="2">
        <v>3248</v>
      </c>
    </row>
    <row r="4071" spans="1:12">
      <c r="A4071" s="2">
        <v>2010</v>
      </c>
      <c r="B4071" s="2">
        <v>2</v>
      </c>
      <c r="C4071" s="2" t="s">
        <v>182</v>
      </c>
      <c r="D4071" s="2" t="s">
        <v>183</v>
      </c>
      <c r="E4071" s="2" t="s">
        <v>113</v>
      </c>
      <c r="F4071" s="2">
        <v>7142807</v>
      </c>
      <c r="G4071" s="2">
        <v>2833</v>
      </c>
      <c r="H4071" s="2">
        <v>1674320</v>
      </c>
      <c r="I4071" s="2">
        <v>478</v>
      </c>
      <c r="J4071" s="2">
        <v>8939081</v>
      </c>
      <c r="K4071" s="2">
        <v>2499023</v>
      </c>
      <c r="L4071" s="2">
        <v>4071</v>
      </c>
    </row>
    <row r="4072" spans="1:12">
      <c r="A4072" s="2">
        <v>2010</v>
      </c>
      <c r="B4072" s="2">
        <v>2</v>
      </c>
      <c r="C4072" s="2" t="s">
        <v>182</v>
      </c>
      <c r="D4072" s="2" t="s">
        <v>184</v>
      </c>
      <c r="E4072" s="2" t="s">
        <v>123</v>
      </c>
      <c r="F4072" s="2">
        <v>0</v>
      </c>
      <c r="G4072" s="2">
        <v>0</v>
      </c>
      <c r="H4072" s="2">
        <v>26102</v>
      </c>
      <c r="I4072" s="2">
        <v>37</v>
      </c>
      <c r="J4072" s="2">
        <v>26102</v>
      </c>
      <c r="K4072" s="2">
        <v>25642</v>
      </c>
      <c r="L4072" s="2">
        <v>37</v>
      </c>
    </row>
    <row r="4073" spans="1:12">
      <c r="A4073" s="2">
        <v>2010</v>
      </c>
      <c r="B4073" s="2">
        <v>2</v>
      </c>
      <c r="C4073" s="2" t="s">
        <v>182</v>
      </c>
      <c r="D4073" s="2" t="s">
        <v>184</v>
      </c>
      <c r="E4073" s="2" t="s">
        <v>124</v>
      </c>
      <c r="F4073" s="2">
        <v>0</v>
      </c>
      <c r="G4073" s="2">
        <v>0</v>
      </c>
      <c r="H4073" s="2">
        <v>122102</v>
      </c>
      <c r="I4073" s="2">
        <v>24</v>
      </c>
      <c r="J4073" s="2">
        <v>122102</v>
      </c>
      <c r="K4073" s="2">
        <v>17272</v>
      </c>
      <c r="L4073" s="2">
        <v>24</v>
      </c>
    </row>
    <row r="4074" spans="1:12">
      <c r="A4074" s="2">
        <v>2010</v>
      </c>
      <c r="B4074" s="2">
        <v>2</v>
      </c>
      <c r="C4074" s="2" t="s">
        <v>182</v>
      </c>
      <c r="D4074" s="2" t="s">
        <v>184</v>
      </c>
      <c r="E4074" s="2" t="s">
        <v>125</v>
      </c>
      <c r="F4074" s="2">
        <v>110118</v>
      </c>
      <c r="G4074" s="2">
        <v>44</v>
      </c>
      <c r="H4074" s="2">
        <v>167700</v>
      </c>
      <c r="I4074" s="2">
        <v>118</v>
      </c>
      <c r="J4074" s="2">
        <v>277818</v>
      </c>
      <c r="K4074" s="2">
        <v>115029</v>
      </c>
      <c r="L4074" s="2">
        <v>177</v>
      </c>
    </row>
    <row r="4075" spans="1:12">
      <c r="A4075" s="2">
        <v>2010</v>
      </c>
      <c r="B4075" s="2">
        <v>2</v>
      </c>
      <c r="C4075" s="2" t="s">
        <v>190</v>
      </c>
      <c r="D4075" s="2" t="s">
        <v>191</v>
      </c>
      <c r="E4075" s="2" t="s">
        <v>126</v>
      </c>
      <c r="F4075" s="2">
        <v>0</v>
      </c>
      <c r="G4075" s="2">
        <v>0</v>
      </c>
      <c r="H4075" s="2">
        <v>60009</v>
      </c>
      <c r="I4075" s="2">
        <v>10</v>
      </c>
      <c r="J4075" s="2">
        <v>60009</v>
      </c>
      <c r="K4075" s="2">
        <v>5598</v>
      </c>
      <c r="L4075" s="2">
        <v>11</v>
      </c>
    </row>
    <row r="4076" spans="1:12">
      <c r="A4076" s="2">
        <v>2010</v>
      </c>
      <c r="B4076" s="2">
        <v>2</v>
      </c>
      <c r="C4076" s="2" t="s">
        <v>190</v>
      </c>
      <c r="D4076" s="2" t="s">
        <v>191</v>
      </c>
      <c r="E4076" s="2" t="s">
        <v>127</v>
      </c>
      <c r="F4076" s="2">
        <v>0</v>
      </c>
      <c r="G4076" s="2">
        <v>0</v>
      </c>
      <c r="H4076" s="2">
        <v>6806636</v>
      </c>
      <c r="I4076" s="2">
        <v>1057</v>
      </c>
      <c r="J4076" s="2">
        <v>6806636</v>
      </c>
      <c r="K4076" s="2">
        <v>523145</v>
      </c>
      <c r="L4076" s="2">
        <v>1072</v>
      </c>
    </row>
    <row r="4077" spans="1:12">
      <c r="A4077" s="2">
        <v>2010</v>
      </c>
      <c r="B4077" s="2">
        <v>2</v>
      </c>
      <c r="C4077" s="2" t="s">
        <v>190</v>
      </c>
      <c r="D4077" s="2" t="s">
        <v>186</v>
      </c>
      <c r="E4077" s="2" t="s">
        <v>126</v>
      </c>
      <c r="F4077" s="2">
        <v>766369</v>
      </c>
      <c r="G4077" s="2">
        <v>147</v>
      </c>
      <c r="H4077" s="2">
        <v>10013430</v>
      </c>
      <c r="I4077" s="2">
        <v>858</v>
      </c>
      <c r="J4077" s="2">
        <v>10779799</v>
      </c>
      <c r="K4077" s="2">
        <v>623924</v>
      </c>
      <c r="L4077" s="2">
        <v>1168</v>
      </c>
    </row>
    <row r="4078" spans="1:12">
      <c r="A4078" s="2">
        <v>2010</v>
      </c>
      <c r="B4078" s="2">
        <v>2</v>
      </c>
      <c r="C4078" s="2" t="s">
        <v>190</v>
      </c>
      <c r="D4078" s="2" t="s">
        <v>186</v>
      </c>
      <c r="E4078" s="2" t="s">
        <v>128</v>
      </c>
      <c r="F4078" s="2">
        <v>0</v>
      </c>
      <c r="G4078" s="2">
        <v>0</v>
      </c>
      <c r="H4078" s="2">
        <v>103230071</v>
      </c>
      <c r="I4078" s="2">
        <v>5777</v>
      </c>
      <c r="J4078" s="2">
        <v>103230071</v>
      </c>
      <c r="K4078" s="2">
        <v>3070636</v>
      </c>
      <c r="L4078" s="2">
        <v>5963</v>
      </c>
    </row>
    <row r="4079" spans="1:12">
      <c r="A4079" s="2">
        <v>2010</v>
      </c>
      <c r="B4079" s="2">
        <v>2</v>
      </c>
      <c r="C4079" s="2" t="s">
        <v>187</v>
      </c>
      <c r="D4079" s="2" t="s">
        <v>195</v>
      </c>
      <c r="E4079" s="2" t="s">
        <v>129</v>
      </c>
      <c r="F4079" s="2">
        <v>0</v>
      </c>
      <c r="G4079" s="2">
        <v>0</v>
      </c>
      <c r="H4079" s="2">
        <v>503580</v>
      </c>
      <c r="I4079" s="2">
        <v>107</v>
      </c>
      <c r="J4079" s="2">
        <v>503580</v>
      </c>
      <c r="K4079" s="2">
        <v>71270</v>
      </c>
      <c r="L4079" s="2">
        <v>128</v>
      </c>
    </row>
    <row r="4080" spans="1:12">
      <c r="A4080" s="2">
        <v>2010</v>
      </c>
      <c r="B4080" s="2">
        <v>2</v>
      </c>
      <c r="C4080" s="2" t="s">
        <v>187</v>
      </c>
      <c r="D4080" s="2" t="s">
        <v>196</v>
      </c>
      <c r="E4080" s="2" t="s">
        <v>130</v>
      </c>
      <c r="F4080" s="2">
        <v>0</v>
      </c>
      <c r="G4080" s="2">
        <v>0</v>
      </c>
      <c r="H4080" s="2">
        <v>0</v>
      </c>
      <c r="I4080" s="2">
        <v>71</v>
      </c>
      <c r="J4080" s="2">
        <v>0</v>
      </c>
      <c r="K4080" s="2">
        <v>31790</v>
      </c>
      <c r="L4080" s="2">
        <v>73</v>
      </c>
    </row>
    <row r="4081" spans="1:12">
      <c r="A4081" s="2">
        <v>2010</v>
      </c>
      <c r="B4081" s="2">
        <v>2</v>
      </c>
      <c r="C4081" s="2" t="s">
        <v>197</v>
      </c>
      <c r="D4081" s="2" t="s">
        <v>11</v>
      </c>
      <c r="E4081" s="2" t="s">
        <v>131</v>
      </c>
      <c r="F4081" s="2">
        <v>0</v>
      </c>
      <c r="G4081" s="2">
        <v>0</v>
      </c>
      <c r="H4081" s="2">
        <v>1877782</v>
      </c>
      <c r="I4081" s="2">
        <v>330</v>
      </c>
      <c r="J4081" s="2">
        <v>1877782</v>
      </c>
      <c r="K4081" s="2">
        <v>239379</v>
      </c>
      <c r="L4081" s="2">
        <v>421</v>
      </c>
    </row>
    <row r="4082" spans="1:12">
      <c r="A4082" s="2">
        <v>2010</v>
      </c>
      <c r="B4082" s="2">
        <v>2</v>
      </c>
      <c r="C4082" s="2" t="s">
        <v>197</v>
      </c>
      <c r="D4082" s="2" t="s">
        <v>268</v>
      </c>
      <c r="E4082" s="2" t="s">
        <v>288</v>
      </c>
      <c r="F4082" s="2">
        <v>2157973</v>
      </c>
      <c r="G4082" s="2">
        <v>390</v>
      </c>
      <c r="H4082" s="2">
        <v>1120124</v>
      </c>
      <c r="I4082" s="2">
        <v>393</v>
      </c>
      <c r="J4082" s="2">
        <v>3278097</v>
      </c>
      <c r="K4082" s="2">
        <v>481407</v>
      </c>
      <c r="L4082" s="2">
        <v>967</v>
      </c>
    </row>
    <row r="4083" spans="1:12">
      <c r="A4083" s="2">
        <v>2010</v>
      </c>
      <c r="B4083" s="2">
        <v>2</v>
      </c>
      <c r="C4083" s="2" t="s">
        <v>197</v>
      </c>
      <c r="D4083" s="2" t="s">
        <v>268</v>
      </c>
      <c r="E4083" s="2" t="s">
        <v>128</v>
      </c>
      <c r="F4083" s="2">
        <v>1070509</v>
      </c>
      <c r="G4083" s="2">
        <v>198</v>
      </c>
      <c r="H4083" s="2">
        <v>2210686</v>
      </c>
      <c r="I4083" s="2">
        <v>639</v>
      </c>
      <c r="J4083" s="2">
        <v>3302394</v>
      </c>
      <c r="K4083" s="2">
        <v>486328</v>
      </c>
      <c r="L4083" s="2">
        <v>919</v>
      </c>
    </row>
    <row r="4084" spans="1:12">
      <c r="A4084" s="2">
        <v>2010</v>
      </c>
      <c r="B4084" s="2">
        <v>2</v>
      </c>
      <c r="C4084" s="2" t="s">
        <v>197</v>
      </c>
      <c r="D4084" s="2" t="s">
        <v>269</v>
      </c>
      <c r="E4084" s="2" t="s">
        <v>288</v>
      </c>
      <c r="F4084" s="2">
        <v>0</v>
      </c>
      <c r="G4084" s="2">
        <v>2</v>
      </c>
      <c r="H4084" s="2">
        <v>0</v>
      </c>
      <c r="I4084" s="2">
        <v>0</v>
      </c>
      <c r="J4084" s="2">
        <v>0</v>
      </c>
      <c r="K4084" s="2">
        <v>5338</v>
      </c>
      <c r="L4084" s="2">
        <v>10</v>
      </c>
    </row>
    <row r="4085" spans="1:12">
      <c r="A4085" s="2">
        <v>2010</v>
      </c>
      <c r="B4085" s="2">
        <v>2</v>
      </c>
      <c r="C4085" s="2" t="s">
        <v>197</v>
      </c>
      <c r="D4085" s="2" t="s">
        <v>109</v>
      </c>
      <c r="E4085" s="2" t="s">
        <v>132</v>
      </c>
      <c r="F4085" s="2">
        <v>1698304</v>
      </c>
      <c r="G4085" s="2">
        <v>266</v>
      </c>
      <c r="H4085" s="2">
        <v>3283538</v>
      </c>
      <c r="I4085" s="2">
        <v>803</v>
      </c>
      <c r="J4085" s="2">
        <v>4981842</v>
      </c>
      <c r="K4085" s="2">
        <v>684959</v>
      </c>
      <c r="L4085" s="2">
        <v>1393</v>
      </c>
    </row>
    <row r="4086" spans="1:12">
      <c r="A4086" s="2">
        <v>2010</v>
      </c>
      <c r="B4086" s="2">
        <v>2</v>
      </c>
      <c r="C4086" s="2" t="s">
        <v>197</v>
      </c>
      <c r="D4086" s="2" t="s">
        <v>110</v>
      </c>
      <c r="E4086" s="2" t="s">
        <v>288</v>
      </c>
      <c r="F4086" s="2">
        <v>2597427</v>
      </c>
      <c r="G4086" s="2">
        <v>981</v>
      </c>
      <c r="H4086" s="2">
        <v>96152</v>
      </c>
      <c r="I4086" s="2">
        <v>22</v>
      </c>
      <c r="J4086" s="2">
        <v>2693579</v>
      </c>
      <c r="K4086" s="2">
        <v>659919</v>
      </c>
      <c r="L4086" s="2">
        <v>1292</v>
      </c>
    </row>
    <row r="4087" spans="1:12">
      <c r="A4087" s="2">
        <v>2010</v>
      </c>
      <c r="B4087" s="2">
        <v>2</v>
      </c>
      <c r="C4087" s="2" t="s">
        <v>197</v>
      </c>
      <c r="D4087" s="2" t="s">
        <v>110</v>
      </c>
      <c r="E4087" s="2" t="s">
        <v>133</v>
      </c>
      <c r="F4087" s="2">
        <v>5321012</v>
      </c>
      <c r="G4087" s="2">
        <v>1464</v>
      </c>
      <c r="H4087" s="2">
        <v>0</v>
      </c>
      <c r="I4087" s="2">
        <v>0</v>
      </c>
      <c r="J4087" s="2">
        <v>5321012</v>
      </c>
      <c r="K4087" s="2">
        <v>981002</v>
      </c>
      <c r="L4087" s="2">
        <v>1847</v>
      </c>
    </row>
    <row r="4088" spans="1:12">
      <c r="A4088" s="2">
        <v>2010</v>
      </c>
      <c r="B4088" s="2">
        <v>2</v>
      </c>
      <c r="C4088" s="2" t="s">
        <v>197</v>
      </c>
      <c r="D4088" s="2" t="s">
        <v>111</v>
      </c>
      <c r="E4088" s="2" t="s">
        <v>128</v>
      </c>
      <c r="F4088" s="2">
        <v>0</v>
      </c>
      <c r="G4088" s="2">
        <v>0</v>
      </c>
      <c r="H4088" s="2">
        <v>5112</v>
      </c>
      <c r="I4088" s="2">
        <v>3</v>
      </c>
      <c r="J4088" s="2">
        <v>5112</v>
      </c>
      <c r="K4088" s="2">
        <v>2080</v>
      </c>
      <c r="L4088" s="2">
        <v>4</v>
      </c>
    </row>
    <row r="4089" spans="1:12">
      <c r="A4089" s="2">
        <v>2010</v>
      </c>
      <c r="B4089" s="2">
        <v>3</v>
      </c>
      <c r="C4089" s="2" t="s">
        <v>276</v>
      </c>
      <c r="D4089" s="2" t="s">
        <v>276</v>
      </c>
      <c r="E4089" s="2" t="s">
        <v>120</v>
      </c>
      <c r="F4089" s="2">
        <v>0</v>
      </c>
      <c r="G4089" s="2">
        <v>0</v>
      </c>
      <c r="H4089" s="2">
        <v>8935</v>
      </c>
      <c r="I4089" s="2">
        <v>9</v>
      </c>
      <c r="J4089" s="2">
        <v>8935</v>
      </c>
      <c r="K4089" s="2">
        <v>2993</v>
      </c>
      <c r="L4089" s="2">
        <v>11</v>
      </c>
    </row>
    <row r="4090" spans="1:12">
      <c r="A4090" s="2">
        <v>2010</v>
      </c>
      <c r="B4090" s="2">
        <v>3</v>
      </c>
      <c r="C4090" s="2" t="s">
        <v>277</v>
      </c>
      <c r="D4090" s="2" t="s">
        <v>278</v>
      </c>
      <c r="E4090" s="2" t="s">
        <v>113</v>
      </c>
      <c r="F4090" s="2">
        <v>8213669</v>
      </c>
      <c r="G4090" s="2">
        <v>6264</v>
      </c>
      <c r="H4090" s="2">
        <v>8355205</v>
      </c>
      <c r="I4090" s="2">
        <v>4198</v>
      </c>
      <c r="J4090" s="2">
        <v>17099856</v>
      </c>
      <c r="K4090" s="2">
        <v>8148087</v>
      </c>
      <c r="L4090" s="2">
        <v>13279</v>
      </c>
    </row>
    <row r="4091" spans="1:12">
      <c r="A4091" s="2">
        <v>2010</v>
      </c>
      <c r="B4091" s="2">
        <v>3</v>
      </c>
      <c r="C4091" s="2" t="s">
        <v>277</v>
      </c>
      <c r="D4091" s="2" t="s">
        <v>278</v>
      </c>
      <c r="E4091" s="2" t="s">
        <v>114</v>
      </c>
      <c r="F4091" s="2">
        <v>126673</v>
      </c>
      <c r="G4091" s="2">
        <v>148</v>
      </c>
      <c r="H4091" s="2">
        <v>303425</v>
      </c>
      <c r="I4091" s="2">
        <v>281</v>
      </c>
      <c r="J4091" s="2">
        <v>455398</v>
      </c>
      <c r="K4091" s="2">
        <v>332181</v>
      </c>
      <c r="L4091" s="2">
        <v>533</v>
      </c>
    </row>
    <row r="4092" spans="1:12">
      <c r="A4092" s="2">
        <v>2010</v>
      </c>
      <c r="B4092" s="2">
        <v>3</v>
      </c>
      <c r="C4092" s="2" t="s">
        <v>277</v>
      </c>
      <c r="D4092" s="2" t="s">
        <v>278</v>
      </c>
      <c r="E4092" s="2" t="s">
        <v>115</v>
      </c>
      <c r="F4092" s="2">
        <v>3684935</v>
      </c>
      <c r="G4092" s="2">
        <v>2836</v>
      </c>
      <c r="H4092" s="2">
        <v>1884228</v>
      </c>
      <c r="I4092" s="2">
        <v>1060</v>
      </c>
      <c r="J4092" s="2">
        <v>5962822</v>
      </c>
      <c r="K4092" s="2">
        <v>2852924</v>
      </c>
      <c r="L4092" s="2">
        <v>4863</v>
      </c>
    </row>
    <row r="4093" spans="1:12">
      <c r="A4093" s="2">
        <v>2010</v>
      </c>
      <c r="B4093" s="2">
        <v>3</v>
      </c>
      <c r="C4093" s="2" t="s">
        <v>277</v>
      </c>
      <c r="D4093" s="2" t="s">
        <v>278</v>
      </c>
      <c r="E4093" s="2" t="s">
        <v>325</v>
      </c>
      <c r="F4093" s="2">
        <v>11306660</v>
      </c>
      <c r="G4093" s="2">
        <v>8426</v>
      </c>
      <c r="H4093" s="2">
        <v>11662730</v>
      </c>
      <c r="I4093" s="2">
        <v>4319</v>
      </c>
      <c r="J4093" s="2">
        <v>23250567</v>
      </c>
      <c r="K4093" s="2">
        <v>9909146</v>
      </c>
      <c r="L4093" s="2">
        <v>16358</v>
      </c>
    </row>
    <row r="4094" spans="1:12">
      <c r="A4094" s="2">
        <v>2010</v>
      </c>
      <c r="B4094" s="2">
        <v>3</v>
      </c>
      <c r="C4094" s="2" t="s">
        <v>277</v>
      </c>
      <c r="D4094" s="2" t="s">
        <v>279</v>
      </c>
      <c r="E4094" s="2" t="s">
        <v>116</v>
      </c>
      <c r="F4094" s="2">
        <v>189210</v>
      </c>
      <c r="G4094" s="2">
        <v>96</v>
      </c>
      <c r="H4094" s="2">
        <v>557984</v>
      </c>
      <c r="I4094" s="2">
        <v>265</v>
      </c>
      <c r="J4094" s="2">
        <v>747194</v>
      </c>
      <c r="K4094" s="2">
        <v>249754</v>
      </c>
      <c r="L4094" s="2">
        <v>436</v>
      </c>
    </row>
    <row r="4095" spans="1:12">
      <c r="A4095" s="2">
        <v>2010</v>
      </c>
      <c r="B4095" s="2">
        <v>3</v>
      </c>
      <c r="C4095" s="2" t="s">
        <v>277</v>
      </c>
      <c r="D4095" s="2" t="s">
        <v>279</v>
      </c>
      <c r="E4095" s="2" t="s">
        <v>117</v>
      </c>
      <c r="F4095" s="2">
        <v>4457507</v>
      </c>
      <c r="G4095" s="2">
        <v>1382</v>
      </c>
      <c r="H4095" s="2">
        <v>2341328</v>
      </c>
      <c r="I4095" s="2">
        <v>850</v>
      </c>
      <c r="J4095" s="2">
        <v>6829478</v>
      </c>
      <c r="K4095" s="2">
        <v>1716402</v>
      </c>
      <c r="L4095" s="2">
        <v>2879</v>
      </c>
    </row>
    <row r="4096" spans="1:12">
      <c r="A4096" s="2">
        <v>2010</v>
      </c>
      <c r="B4096" s="2">
        <v>3</v>
      </c>
      <c r="C4096" s="2" t="s">
        <v>277</v>
      </c>
      <c r="D4096" s="2" t="s">
        <v>279</v>
      </c>
      <c r="E4096" s="2" t="s">
        <v>112</v>
      </c>
      <c r="F4096" s="2">
        <v>10239303</v>
      </c>
      <c r="G4096" s="2">
        <v>4150</v>
      </c>
      <c r="H4096" s="2">
        <v>2271172</v>
      </c>
      <c r="I4096" s="2">
        <v>1453</v>
      </c>
      <c r="J4096" s="2">
        <v>12815926</v>
      </c>
      <c r="K4096" s="2">
        <v>3898915</v>
      </c>
      <c r="L4096" s="2">
        <v>6916</v>
      </c>
    </row>
    <row r="4097" spans="1:12">
      <c r="A4097" s="2">
        <v>2010</v>
      </c>
      <c r="B4097" s="2">
        <v>3</v>
      </c>
      <c r="C4097" s="2" t="s">
        <v>277</v>
      </c>
      <c r="D4097" s="2" t="s">
        <v>279</v>
      </c>
      <c r="E4097" s="2" t="s">
        <v>325</v>
      </c>
      <c r="F4097" s="2">
        <v>9547093</v>
      </c>
      <c r="G4097" s="2">
        <v>4569</v>
      </c>
      <c r="H4097" s="2">
        <v>1000632</v>
      </c>
      <c r="I4097" s="2">
        <v>376</v>
      </c>
      <c r="J4097" s="2">
        <v>10670400</v>
      </c>
      <c r="K4097" s="2">
        <v>3330851</v>
      </c>
      <c r="L4097" s="2">
        <v>5754</v>
      </c>
    </row>
    <row r="4098" spans="1:12">
      <c r="A4098" s="2">
        <v>2010</v>
      </c>
      <c r="B4098" s="2">
        <v>3</v>
      </c>
      <c r="C4098" s="2" t="s">
        <v>277</v>
      </c>
      <c r="D4098" s="2" t="s">
        <v>280</v>
      </c>
      <c r="E4098" s="2" t="s">
        <v>112</v>
      </c>
      <c r="F4098" s="2">
        <v>39065</v>
      </c>
      <c r="G4098" s="2">
        <v>59</v>
      </c>
      <c r="H4098" s="2">
        <v>467833</v>
      </c>
      <c r="I4098" s="2">
        <v>387</v>
      </c>
      <c r="J4098" s="2">
        <v>509609</v>
      </c>
      <c r="K4098" s="2">
        <v>529406</v>
      </c>
      <c r="L4098" s="2">
        <v>1029</v>
      </c>
    </row>
    <row r="4099" spans="1:12">
      <c r="A4099" s="2">
        <v>2010</v>
      </c>
      <c r="B4099" s="2">
        <v>3</v>
      </c>
      <c r="C4099" s="2" t="s">
        <v>277</v>
      </c>
      <c r="D4099" s="2" t="s">
        <v>281</v>
      </c>
      <c r="E4099" s="2" t="s">
        <v>287</v>
      </c>
      <c r="F4099" s="2">
        <v>3364254</v>
      </c>
      <c r="G4099" s="2">
        <v>2492</v>
      </c>
      <c r="H4099" s="2">
        <v>1877036</v>
      </c>
      <c r="I4099" s="2">
        <v>1196</v>
      </c>
      <c r="J4099" s="2">
        <v>5414337</v>
      </c>
      <c r="K4099" s="2">
        <v>2917661</v>
      </c>
      <c r="L4099" s="2">
        <v>5021</v>
      </c>
    </row>
    <row r="4100" spans="1:12">
      <c r="A4100" s="2">
        <v>2010</v>
      </c>
      <c r="B4100" s="2">
        <v>3</v>
      </c>
      <c r="C4100" s="2" t="s">
        <v>277</v>
      </c>
      <c r="D4100" s="2" t="s">
        <v>281</v>
      </c>
      <c r="E4100" s="2" t="s">
        <v>114</v>
      </c>
      <c r="F4100" s="2">
        <v>0</v>
      </c>
      <c r="G4100" s="2">
        <v>0</v>
      </c>
      <c r="H4100" s="2">
        <v>0</v>
      </c>
      <c r="I4100" s="2">
        <v>0</v>
      </c>
      <c r="J4100" s="2">
        <v>0</v>
      </c>
      <c r="K4100" s="2">
        <v>1280</v>
      </c>
      <c r="L4100" s="2">
        <v>2</v>
      </c>
    </row>
    <row r="4101" spans="1:12">
      <c r="A4101" s="2">
        <v>2010</v>
      </c>
      <c r="B4101" s="2">
        <v>3</v>
      </c>
      <c r="C4101" s="2" t="s">
        <v>328</v>
      </c>
      <c r="D4101" s="2" t="s">
        <v>173</v>
      </c>
      <c r="E4101" s="2" t="s">
        <v>119</v>
      </c>
      <c r="F4101" s="2">
        <v>6242</v>
      </c>
      <c r="G4101" s="2">
        <v>23</v>
      </c>
      <c r="H4101" s="2">
        <v>293</v>
      </c>
      <c r="I4101" s="2">
        <v>2</v>
      </c>
      <c r="J4101" s="2">
        <v>6535</v>
      </c>
      <c r="K4101" s="2">
        <v>22698</v>
      </c>
      <c r="L4101" s="2">
        <v>34</v>
      </c>
    </row>
    <row r="4102" spans="1:12">
      <c r="A4102" s="2">
        <v>2010</v>
      </c>
      <c r="B4102" s="2">
        <v>3</v>
      </c>
      <c r="C4102" s="2" t="s">
        <v>328</v>
      </c>
      <c r="D4102" s="2" t="s">
        <v>173</v>
      </c>
      <c r="E4102" s="2" t="s">
        <v>137</v>
      </c>
      <c r="F4102" s="2">
        <v>0</v>
      </c>
      <c r="G4102" s="2">
        <v>0</v>
      </c>
      <c r="H4102" s="2">
        <v>1058776</v>
      </c>
      <c r="I4102" s="2">
        <v>227</v>
      </c>
      <c r="J4102" s="2">
        <v>1058776</v>
      </c>
      <c r="K4102" s="2">
        <v>126700</v>
      </c>
      <c r="L4102" s="2">
        <v>234</v>
      </c>
    </row>
    <row r="4103" spans="1:12">
      <c r="A4103" s="2">
        <v>2010</v>
      </c>
      <c r="B4103" s="2">
        <v>3</v>
      </c>
      <c r="C4103" s="2" t="s">
        <v>328</v>
      </c>
      <c r="D4103" s="2" t="s">
        <v>181</v>
      </c>
      <c r="E4103" s="2" t="s">
        <v>120</v>
      </c>
      <c r="F4103" s="2">
        <v>0</v>
      </c>
      <c r="G4103" s="2">
        <v>0</v>
      </c>
      <c r="H4103" s="2">
        <v>989000</v>
      </c>
      <c r="I4103" s="2">
        <v>245</v>
      </c>
      <c r="J4103" s="2">
        <v>989000</v>
      </c>
      <c r="K4103" s="2">
        <v>137150</v>
      </c>
      <c r="L4103" s="2">
        <v>251</v>
      </c>
    </row>
    <row r="4104" spans="1:12">
      <c r="A4104" s="2">
        <v>2010</v>
      </c>
      <c r="B4104" s="2">
        <v>3</v>
      </c>
      <c r="C4104" s="2" t="s">
        <v>328</v>
      </c>
      <c r="D4104" s="2" t="s">
        <v>181</v>
      </c>
      <c r="E4104" s="2" t="s">
        <v>286</v>
      </c>
      <c r="F4104" s="2">
        <v>0</v>
      </c>
      <c r="G4104" s="2">
        <v>0</v>
      </c>
      <c r="H4104" s="2">
        <v>11406984</v>
      </c>
      <c r="I4104" s="2">
        <v>2773</v>
      </c>
      <c r="J4104" s="2">
        <v>11406984</v>
      </c>
      <c r="K4104" s="2">
        <v>1628919</v>
      </c>
      <c r="L4104" s="2">
        <v>2874</v>
      </c>
    </row>
    <row r="4105" spans="1:12">
      <c r="A4105" s="2">
        <v>2010</v>
      </c>
      <c r="B4105" s="2">
        <v>3</v>
      </c>
      <c r="C4105" s="2" t="s">
        <v>182</v>
      </c>
      <c r="D4105" s="2" t="s">
        <v>183</v>
      </c>
      <c r="E4105" s="2" t="s">
        <v>121</v>
      </c>
      <c r="F4105" s="2">
        <v>6988155</v>
      </c>
      <c r="G4105" s="2">
        <v>2448</v>
      </c>
      <c r="H4105" s="2">
        <v>1400958</v>
      </c>
      <c r="I4105" s="2">
        <v>366</v>
      </c>
      <c r="J4105" s="2">
        <v>8435105</v>
      </c>
      <c r="K4105" s="2">
        <v>1992209</v>
      </c>
      <c r="L4105" s="2">
        <v>3452</v>
      </c>
    </row>
    <row r="4106" spans="1:12">
      <c r="A4106" s="2">
        <v>2010</v>
      </c>
      <c r="B4106" s="2">
        <v>3</v>
      </c>
      <c r="C4106" s="2" t="s">
        <v>182</v>
      </c>
      <c r="D4106" s="2" t="s">
        <v>183</v>
      </c>
      <c r="E4106" s="2" t="s">
        <v>289</v>
      </c>
      <c r="F4106" s="2">
        <v>3614578</v>
      </c>
      <c r="G4106" s="2">
        <v>1445</v>
      </c>
      <c r="H4106" s="2">
        <v>5410912</v>
      </c>
      <c r="I4106" s="2">
        <v>1312</v>
      </c>
      <c r="J4106" s="2">
        <v>9133200</v>
      </c>
      <c r="K4106" s="2">
        <v>2145981</v>
      </c>
      <c r="L4106" s="2">
        <v>3421</v>
      </c>
    </row>
    <row r="4107" spans="1:12">
      <c r="A4107" s="2">
        <v>2010</v>
      </c>
      <c r="B4107" s="2">
        <v>3</v>
      </c>
      <c r="C4107" s="2" t="s">
        <v>182</v>
      </c>
      <c r="D4107" s="2" t="s">
        <v>183</v>
      </c>
      <c r="E4107" s="2" t="s">
        <v>113</v>
      </c>
      <c r="F4107" s="2">
        <v>7557722</v>
      </c>
      <c r="G4107" s="2">
        <v>2882</v>
      </c>
      <c r="H4107" s="2">
        <v>1795438</v>
      </c>
      <c r="I4107" s="2">
        <v>579</v>
      </c>
      <c r="J4107" s="2">
        <v>9494482</v>
      </c>
      <c r="K4107" s="2">
        <v>2603799</v>
      </c>
      <c r="L4107" s="2">
        <v>4209</v>
      </c>
    </row>
    <row r="4108" spans="1:12">
      <c r="A4108" s="2">
        <v>2010</v>
      </c>
      <c r="B4108" s="2">
        <v>3</v>
      </c>
      <c r="C4108" s="2" t="s">
        <v>182</v>
      </c>
      <c r="D4108" s="2" t="s">
        <v>184</v>
      </c>
      <c r="E4108" s="2" t="s">
        <v>123</v>
      </c>
      <c r="F4108" s="2">
        <v>0</v>
      </c>
      <c r="G4108" s="2">
        <v>0</v>
      </c>
      <c r="H4108" s="2">
        <v>38482</v>
      </c>
      <c r="I4108" s="2">
        <v>36</v>
      </c>
      <c r="J4108" s="2">
        <v>38482</v>
      </c>
      <c r="K4108" s="2">
        <v>23605</v>
      </c>
      <c r="L4108" s="2">
        <v>36</v>
      </c>
    </row>
    <row r="4109" spans="1:12">
      <c r="A4109" s="2">
        <v>2010</v>
      </c>
      <c r="B4109" s="2">
        <v>3</v>
      </c>
      <c r="C4109" s="2" t="s">
        <v>182</v>
      </c>
      <c r="D4109" s="2" t="s">
        <v>184</v>
      </c>
      <c r="E4109" s="2" t="s">
        <v>124</v>
      </c>
      <c r="F4109" s="2">
        <v>0</v>
      </c>
      <c r="G4109" s="2">
        <v>0</v>
      </c>
      <c r="H4109" s="2">
        <v>112681</v>
      </c>
      <c r="I4109" s="2">
        <v>24</v>
      </c>
      <c r="J4109" s="2">
        <v>112681</v>
      </c>
      <c r="K4109" s="2">
        <v>15551</v>
      </c>
      <c r="L4109" s="2">
        <v>24</v>
      </c>
    </row>
    <row r="4110" spans="1:12">
      <c r="A4110" s="2">
        <v>2010</v>
      </c>
      <c r="B4110" s="2">
        <v>3</v>
      </c>
      <c r="C4110" s="2" t="s">
        <v>182</v>
      </c>
      <c r="D4110" s="2" t="s">
        <v>184</v>
      </c>
      <c r="E4110" s="2" t="s">
        <v>125</v>
      </c>
      <c r="F4110" s="2">
        <v>89697</v>
      </c>
      <c r="G4110" s="2">
        <v>64</v>
      </c>
      <c r="H4110" s="2">
        <v>158480</v>
      </c>
      <c r="I4110" s="2">
        <v>125</v>
      </c>
      <c r="J4110" s="2">
        <v>248177</v>
      </c>
      <c r="K4110" s="2">
        <v>109310</v>
      </c>
      <c r="L4110" s="2">
        <v>209</v>
      </c>
    </row>
    <row r="4111" spans="1:12">
      <c r="A4111" s="2">
        <v>2010</v>
      </c>
      <c r="B4111" s="2">
        <v>3</v>
      </c>
      <c r="C4111" s="2" t="s">
        <v>190</v>
      </c>
      <c r="D4111" s="2" t="s">
        <v>191</v>
      </c>
      <c r="E4111" s="2" t="s">
        <v>126</v>
      </c>
      <c r="F4111" s="2">
        <v>0</v>
      </c>
      <c r="G4111" s="2">
        <v>0</v>
      </c>
      <c r="H4111" s="2">
        <v>83312</v>
      </c>
      <c r="I4111" s="2">
        <v>11</v>
      </c>
      <c r="J4111" s="2">
        <v>83312</v>
      </c>
      <c r="K4111" s="2">
        <v>6869</v>
      </c>
      <c r="L4111" s="2">
        <v>12</v>
      </c>
    </row>
    <row r="4112" spans="1:12">
      <c r="A4112" s="2">
        <v>2010</v>
      </c>
      <c r="B4112" s="2">
        <v>3</v>
      </c>
      <c r="C4112" s="2" t="s">
        <v>190</v>
      </c>
      <c r="D4112" s="2" t="s">
        <v>191</v>
      </c>
      <c r="E4112" s="2" t="s">
        <v>127</v>
      </c>
      <c r="F4112" s="2">
        <v>0</v>
      </c>
      <c r="G4112" s="2">
        <v>0</v>
      </c>
      <c r="H4112" s="2">
        <v>7327729</v>
      </c>
      <c r="I4112" s="2">
        <v>1189</v>
      </c>
      <c r="J4112" s="2">
        <v>7327729</v>
      </c>
      <c r="K4112" s="2">
        <v>591532</v>
      </c>
      <c r="L4112" s="2">
        <v>1204</v>
      </c>
    </row>
    <row r="4113" spans="1:12">
      <c r="A4113" s="2">
        <v>2010</v>
      </c>
      <c r="B4113" s="2">
        <v>3</v>
      </c>
      <c r="C4113" s="2" t="s">
        <v>190</v>
      </c>
      <c r="D4113" s="2" t="s">
        <v>186</v>
      </c>
      <c r="E4113" s="2" t="s">
        <v>126</v>
      </c>
      <c r="F4113" s="2">
        <v>1458139</v>
      </c>
      <c r="G4113" s="2">
        <v>153</v>
      </c>
      <c r="H4113" s="2">
        <v>10549091</v>
      </c>
      <c r="I4113" s="2">
        <v>855</v>
      </c>
      <c r="J4113" s="2">
        <v>12007230</v>
      </c>
      <c r="K4113" s="2">
        <v>641870</v>
      </c>
      <c r="L4113" s="2">
        <v>1185</v>
      </c>
    </row>
    <row r="4114" spans="1:12">
      <c r="A4114" s="2">
        <v>2010</v>
      </c>
      <c r="B4114" s="2">
        <v>3</v>
      </c>
      <c r="C4114" s="2" t="s">
        <v>190</v>
      </c>
      <c r="D4114" s="2" t="s">
        <v>186</v>
      </c>
      <c r="E4114" s="2" t="s">
        <v>128</v>
      </c>
      <c r="F4114" s="2">
        <v>0</v>
      </c>
      <c r="G4114" s="2">
        <v>0</v>
      </c>
      <c r="H4114" s="2">
        <v>112007575</v>
      </c>
      <c r="I4114" s="2">
        <v>5770</v>
      </c>
      <c r="J4114" s="2">
        <v>112007575</v>
      </c>
      <c r="K4114" s="2">
        <v>3142541</v>
      </c>
      <c r="L4114" s="2">
        <v>5955</v>
      </c>
    </row>
    <row r="4115" spans="1:12">
      <c r="A4115" s="2">
        <v>2010</v>
      </c>
      <c r="B4115" s="2">
        <v>3</v>
      </c>
      <c r="C4115" s="2" t="s">
        <v>187</v>
      </c>
      <c r="D4115" s="2" t="s">
        <v>195</v>
      </c>
      <c r="E4115" s="2" t="s">
        <v>129</v>
      </c>
      <c r="F4115" s="2">
        <v>0</v>
      </c>
      <c r="G4115" s="2">
        <v>0</v>
      </c>
      <c r="H4115" s="2">
        <v>488855</v>
      </c>
      <c r="I4115" s="2">
        <v>107</v>
      </c>
      <c r="J4115" s="2">
        <v>488855</v>
      </c>
      <c r="K4115" s="2">
        <v>82730</v>
      </c>
      <c r="L4115" s="2">
        <v>128</v>
      </c>
    </row>
    <row r="4116" spans="1:12">
      <c r="A4116" s="2">
        <v>2010</v>
      </c>
      <c r="B4116" s="2">
        <v>3</v>
      </c>
      <c r="C4116" s="2" t="s">
        <v>187</v>
      </c>
      <c r="D4116" s="2" t="s">
        <v>196</v>
      </c>
      <c r="E4116" s="2" t="s">
        <v>130</v>
      </c>
      <c r="F4116" s="2">
        <v>0</v>
      </c>
      <c r="G4116" s="2">
        <v>0</v>
      </c>
      <c r="H4116" s="2">
        <v>0</v>
      </c>
      <c r="I4116" s="2">
        <v>101</v>
      </c>
      <c r="J4116" s="2">
        <v>0</v>
      </c>
      <c r="K4116" s="2">
        <v>54189</v>
      </c>
      <c r="L4116" s="2">
        <v>104</v>
      </c>
    </row>
    <row r="4117" spans="1:12">
      <c r="A4117" s="2">
        <v>2010</v>
      </c>
      <c r="B4117" s="2">
        <v>3</v>
      </c>
      <c r="C4117" s="2" t="s">
        <v>197</v>
      </c>
      <c r="D4117" s="2" t="s">
        <v>11</v>
      </c>
      <c r="E4117" s="2" t="s">
        <v>131</v>
      </c>
      <c r="F4117" s="2">
        <v>0</v>
      </c>
      <c r="G4117" s="2">
        <v>0</v>
      </c>
      <c r="H4117" s="2">
        <v>1967073</v>
      </c>
      <c r="I4117" s="2">
        <v>330</v>
      </c>
      <c r="J4117" s="2">
        <v>1967073</v>
      </c>
      <c r="K4117" s="2">
        <v>249969</v>
      </c>
      <c r="L4117" s="2">
        <v>421</v>
      </c>
    </row>
    <row r="4118" spans="1:12">
      <c r="A4118" s="2">
        <v>2010</v>
      </c>
      <c r="B4118" s="2">
        <v>3</v>
      </c>
      <c r="C4118" s="2" t="s">
        <v>197</v>
      </c>
      <c r="D4118" s="2" t="s">
        <v>268</v>
      </c>
      <c r="E4118" s="2" t="s">
        <v>288</v>
      </c>
      <c r="F4118" s="2">
        <v>1999089</v>
      </c>
      <c r="G4118" s="2">
        <v>369</v>
      </c>
      <c r="H4118" s="2">
        <v>1358402</v>
      </c>
      <c r="I4118" s="2">
        <v>391</v>
      </c>
      <c r="J4118" s="2">
        <v>3357491</v>
      </c>
      <c r="K4118" s="2">
        <v>476977</v>
      </c>
      <c r="L4118" s="2">
        <v>932</v>
      </c>
    </row>
    <row r="4119" spans="1:12">
      <c r="A4119" s="2">
        <v>2010</v>
      </c>
      <c r="B4119" s="2">
        <v>3</v>
      </c>
      <c r="C4119" s="2" t="s">
        <v>197</v>
      </c>
      <c r="D4119" s="2" t="s">
        <v>268</v>
      </c>
      <c r="E4119" s="2" t="s">
        <v>128</v>
      </c>
      <c r="F4119" s="2">
        <v>1090353</v>
      </c>
      <c r="G4119" s="2">
        <v>207</v>
      </c>
      <c r="H4119" s="2">
        <v>2603787</v>
      </c>
      <c r="I4119" s="2">
        <v>643</v>
      </c>
      <c r="J4119" s="2">
        <v>3775420</v>
      </c>
      <c r="K4119" s="2">
        <v>489281</v>
      </c>
      <c r="L4119" s="2">
        <v>933</v>
      </c>
    </row>
    <row r="4120" spans="1:12">
      <c r="A4120" s="2">
        <v>2010</v>
      </c>
      <c r="B4120" s="2">
        <v>3</v>
      </c>
      <c r="C4120" s="2" t="s">
        <v>197</v>
      </c>
      <c r="D4120" s="2" t="s">
        <v>269</v>
      </c>
      <c r="E4120" s="2" t="s">
        <v>288</v>
      </c>
      <c r="F4120" s="2">
        <v>0</v>
      </c>
      <c r="G4120" s="2">
        <v>47</v>
      </c>
      <c r="H4120" s="2">
        <v>0</v>
      </c>
      <c r="I4120" s="2">
        <v>0</v>
      </c>
      <c r="J4120" s="2">
        <v>0</v>
      </c>
      <c r="K4120" s="2">
        <v>28465</v>
      </c>
      <c r="L4120" s="2">
        <v>59</v>
      </c>
    </row>
    <row r="4121" spans="1:12">
      <c r="A4121" s="2">
        <v>2010</v>
      </c>
      <c r="B4121" s="2">
        <v>3</v>
      </c>
      <c r="C4121" s="2" t="s">
        <v>197</v>
      </c>
      <c r="D4121" s="2" t="s">
        <v>109</v>
      </c>
      <c r="E4121" s="2" t="s">
        <v>132</v>
      </c>
      <c r="F4121" s="2">
        <v>1574316</v>
      </c>
      <c r="G4121" s="2">
        <v>271</v>
      </c>
      <c r="H4121" s="2">
        <v>4077098</v>
      </c>
      <c r="I4121" s="2">
        <v>831</v>
      </c>
      <c r="J4121" s="2">
        <v>5651414</v>
      </c>
      <c r="K4121" s="2">
        <v>680938</v>
      </c>
      <c r="L4121" s="2">
        <v>1411</v>
      </c>
    </row>
    <row r="4122" spans="1:12">
      <c r="A4122" s="2">
        <v>2010</v>
      </c>
      <c r="B4122" s="2">
        <v>3</v>
      </c>
      <c r="C4122" s="2" t="s">
        <v>197</v>
      </c>
      <c r="D4122" s="2" t="s">
        <v>110</v>
      </c>
      <c r="E4122" s="2" t="s">
        <v>288</v>
      </c>
      <c r="F4122" s="2">
        <v>2736624</v>
      </c>
      <c r="G4122" s="2">
        <v>988</v>
      </c>
      <c r="H4122" s="2">
        <v>78814</v>
      </c>
      <c r="I4122" s="2">
        <v>22</v>
      </c>
      <c r="J4122" s="2">
        <v>2815438</v>
      </c>
      <c r="K4122" s="2">
        <v>630612</v>
      </c>
      <c r="L4122" s="2">
        <v>1295</v>
      </c>
    </row>
    <row r="4123" spans="1:12">
      <c r="A4123" s="2">
        <v>2010</v>
      </c>
      <c r="B4123" s="2">
        <v>3</v>
      </c>
      <c r="C4123" s="2" t="s">
        <v>197</v>
      </c>
      <c r="D4123" s="2" t="s">
        <v>110</v>
      </c>
      <c r="E4123" s="2" t="s">
        <v>133</v>
      </c>
      <c r="F4123" s="2">
        <v>3796381</v>
      </c>
      <c r="G4123" s="2">
        <v>1436</v>
      </c>
      <c r="H4123" s="2">
        <v>0</v>
      </c>
      <c r="I4123" s="2">
        <v>0</v>
      </c>
      <c r="J4123" s="2">
        <v>3796381</v>
      </c>
      <c r="K4123" s="2">
        <v>959618</v>
      </c>
      <c r="L4123" s="2">
        <v>1837</v>
      </c>
    </row>
    <row r="4124" spans="1:12">
      <c r="A4124" s="2">
        <v>2010</v>
      </c>
      <c r="B4124" s="2">
        <v>3</v>
      </c>
      <c r="C4124" s="2" t="s">
        <v>197</v>
      </c>
      <c r="D4124" s="2" t="s">
        <v>111</v>
      </c>
      <c r="E4124" s="2" t="s">
        <v>128</v>
      </c>
      <c r="F4124" s="2">
        <v>0</v>
      </c>
      <c r="G4124" s="2">
        <v>0</v>
      </c>
      <c r="H4124" s="2">
        <v>2941</v>
      </c>
      <c r="I4124" s="2">
        <v>3</v>
      </c>
      <c r="J4124" s="2">
        <v>2941</v>
      </c>
      <c r="K4124" s="2">
        <v>1213</v>
      </c>
      <c r="L4124" s="2">
        <v>4</v>
      </c>
    </row>
    <row r="4125" spans="1:12">
      <c r="A4125" s="2">
        <v>2010</v>
      </c>
      <c r="B4125" s="2">
        <v>4</v>
      </c>
      <c r="C4125" s="2" t="s">
        <v>276</v>
      </c>
      <c r="D4125" s="2" t="s">
        <v>276</v>
      </c>
      <c r="E4125" s="2" t="s">
        <v>120</v>
      </c>
      <c r="F4125" s="2">
        <v>0</v>
      </c>
      <c r="G4125" s="2">
        <v>0</v>
      </c>
      <c r="H4125" s="2">
        <v>6173</v>
      </c>
      <c r="I4125" s="2">
        <v>8</v>
      </c>
      <c r="J4125" s="2">
        <v>6173</v>
      </c>
      <c r="K4125" s="2">
        <v>3691</v>
      </c>
      <c r="L4125" s="2">
        <v>9</v>
      </c>
    </row>
    <row r="4126" spans="1:12">
      <c r="A4126" s="2">
        <v>2010</v>
      </c>
      <c r="B4126" s="2">
        <v>4</v>
      </c>
      <c r="C4126" s="2" t="s">
        <v>277</v>
      </c>
      <c r="D4126" s="2" t="s">
        <v>278</v>
      </c>
      <c r="E4126" s="2" t="s">
        <v>113</v>
      </c>
      <c r="F4126" s="2">
        <v>7848660</v>
      </c>
      <c r="G4126" s="2">
        <v>6316</v>
      </c>
      <c r="H4126" s="2">
        <v>8082448</v>
      </c>
      <c r="I4126" s="2">
        <v>4210</v>
      </c>
      <c r="J4126" s="2">
        <v>16270331</v>
      </c>
      <c r="K4126" s="2">
        <v>7988889</v>
      </c>
      <c r="L4126" s="2">
        <v>13263</v>
      </c>
    </row>
    <row r="4127" spans="1:12">
      <c r="A4127" s="2">
        <v>2010</v>
      </c>
      <c r="B4127" s="2">
        <v>4</v>
      </c>
      <c r="C4127" s="2" t="s">
        <v>277</v>
      </c>
      <c r="D4127" s="2" t="s">
        <v>278</v>
      </c>
      <c r="E4127" s="2" t="s">
        <v>114</v>
      </c>
      <c r="F4127" s="2">
        <v>106611</v>
      </c>
      <c r="G4127" s="2">
        <v>187</v>
      </c>
      <c r="H4127" s="2">
        <v>286970</v>
      </c>
      <c r="I4127" s="2">
        <v>294</v>
      </c>
      <c r="J4127" s="2">
        <v>422097</v>
      </c>
      <c r="K4127" s="2">
        <v>341818</v>
      </c>
      <c r="L4127" s="2">
        <v>579</v>
      </c>
    </row>
    <row r="4128" spans="1:12">
      <c r="A4128" s="2">
        <v>2010</v>
      </c>
      <c r="B4128" s="2">
        <v>4</v>
      </c>
      <c r="C4128" s="2" t="s">
        <v>277</v>
      </c>
      <c r="D4128" s="2" t="s">
        <v>278</v>
      </c>
      <c r="E4128" s="2" t="s">
        <v>115</v>
      </c>
      <c r="F4128" s="2">
        <v>3551590</v>
      </c>
      <c r="G4128" s="2">
        <v>2901</v>
      </c>
      <c r="H4128" s="2">
        <v>1787356</v>
      </c>
      <c r="I4128" s="2">
        <v>1113</v>
      </c>
      <c r="J4128" s="2">
        <v>5646562</v>
      </c>
      <c r="K4128" s="2">
        <v>2898635</v>
      </c>
      <c r="L4128" s="2">
        <v>4965</v>
      </c>
    </row>
    <row r="4129" spans="1:12">
      <c r="A4129" s="2">
        <v>2010</v>
      </c>
      <c r="B4129" s="2">
        <v>4</v>
      </c>
      <c r="C4129" s="2" t="s">
        <v>277</v>
      </c>
      <c r="D4129" s="2" t="s">
        <v>278</v>
      </c>
      <c r="E4129" s="2" t="s">
        <v>325</v>
      </c>
      <c r="F4129" s="2">
        <v>11157530</v>
      </c>
      <c r="G4129" s="2">
        <v>8597</v>
      </c>
      <c r="H4129" s="2">
        <v>11182991</v>
      </c>
      <c r="I4129" s="2">
        <v>4414</v>
      </c>
      <c r="J4129" s="2">
        <v>22698358</v>
      </c>
      <c r="K4129" s="2">
        <v>9861602</v>
      </c>
      <c r="L4129" s="2">
        <v>16540</v>
      </c>
    </row>
    <row r="4130" spans="1:12">
      <c r="A4130" s="2">
        <v>2010</v>
      </c>
      <c r="B4130" s="2">
        <v>4</v>
      </c>
      <c r="C4130" s="2" t="s">
        <v>277</v>
      </c>
      <c r="D4130" s="2" t="s">
        <v>279</v>
      </c>
      <c r="E4130" s="2" t="s">
        <v>116</v>
      </c>
      <c r="F4130" s="2">
        <v>62714</v>
      </c>
      <c r="G4130" s="2">
        <v>57</v>
      </c>
      <c r="H4130" s="2">
        <v>407986</v>
      </c>
      <c r="I4130" s="2">
        <v>257</v>
      </c>
      <c r="J4130" s="2">
        <v>470700</v>
      </c>
      <c r="K4130" s="2">
        <v>220912</v>
      </c>
      <c r="L4130" s="2">
        <v>386</v>
      </c>
    </row>
    <row r="4131" spans="1:12">
      <c r="A4131" s="2">
        <v>2010</v>
      </c>
      <c r="B4131" s="2">
        <v>4</v>
      </c>
      <c r="C4131" s="2" t="s">
        <v>277</v>
      </c>
      <c r="D4131" s="2" t="s">
        <v>279</v>
      </c>
      <c r="E4131" s="2" t="s">
        <v>117</v>
      </c>
      <c r="F4131" s="2">
        <v>4570742</v>
      </c>
      <c r="G4131" s="2">
        <v>1395</v>
      </c>
      <c r="H4131" s="2">
        <v>2222705</v>
      </c>
      <c r="I4131" s="2">
        <v>827</v>
      </c>
      <c r="J4131" s="2">
        <v>6811883</v>
      </c>
      <c r="K4131" s="2">
        <v>1735363</v>
      </c>
      <c r="L4131" s="2">
        <v>2842</v>
      </c>
    </row>
    <row r="4132" spans="1:12">
      <c r="A4132" s="2">
        <v>2010</v>
      </c>
      <c r="B4132" s="2">
        <v>4</v>
      </c>
      <c r="C4132" s="2" t="s">
        <v>277</v>
      </c>
      <c r="D4132" s="2" t="s">
        <v>279</v>
      </c>
      <c r="E4132" s="2" t="s">
        <v>112</v>
      </c>
      <c r="F4132" s="2">
        <v>10353601</v>
      </c>
      <c r="G4132" s="2">
        <v>4231</v>
      </c>
      <c r="H4132" s="2">
        <v>2226388</v>
      </c>
      <c r="I4132" s="2">
        <v>1407</v>
      </c>
      <c r="J4132" s="2">
        <v>12871075</v>
      </c>
      <c r="K4132" s="2">
        <v>3980236</v>
      </c>
      <c r="L4132" s="2">
        <v>6980</v>
      </c>
    </row>
    <row r="4133" spans="1:12">
      <c r="A4133" s="2">
        <v>2010</v>
      </c>
      <c r="B4133" s="2">
        <v>4</v>
      </c>
      <c r="C4133" s="2" t="s">
        <v>277</v>
      </c>
      <c r="D4133" s="2" t="s">
        <v>279</v>
      </c>
      <c r="E4133" s="2" t="s">
        <v>325</v>
      </c>
      <c r="F4133" s="2">
        <v>11520940</v>
      </c>
      <c r="G4133" s="2">
        <v>4596</v>
      </c>
      <c r="H4133" s="2">
        <v>815832</v>
      </c>
      <c r="I4133" s="2">
        <v>375</v>
      </c>
      <c r="J4133" s="2">
        <v>12442456</v>
      </c>
      <c r="K4133" s="2">
        <v>3367211</v>
      </c>
      <c r="L4133" s="2">
        <v>5767</v>
      </c>
    </row>
    <row r="4134" spans="1:12">
      <c r="A4134" s="2">
        <v>2010</v>
      </c>
      <c r="B4134" s="2">
        <v>4</v>
      </c>
      <c r="C4134" s="2" t="s">
        <v>277</v>
      </c>
      <c r="D4134" s="2" t="s">
        <v>280</v>
      </c>
      <c r="E4134" s="2" t="s">
        <v>112</v>
      </c>
      <c r="F4134" s="2">
        <v>35605</v>
      </c>
      <c r="G4134" s="2">
        <v>55</v>
      </c>
      <c r="H4134" s="2">
        <v>378967</v>
      </c>
      <c r="I4134" s="2">
        <v>347</v>
      </c>
      <c r="J4134" s="2">
        <v>417099</v>
      </c>
      <c r="K4134" s="2">
        <v>497057</v>
      </c>
      <c r="L4134" s="2">
        <v>960</v>
      </c>
    </row>
    <row r="4135" spans="1:12">
      <c r="A4135" s="2">
        <v>2010</v>
      </c>
      <c r="B4135" s="2">
        <v>4</v>
      </c>
      <c r="C4135" s="2" t="s">
        <v>277</v>
      </c>
      <c r="D4135" s="2" t="s">
        <v>281</v>
      </c>
      <c r="E4135" s="2" t="s">
        <v>287</v>
      </c>
      <c r="F4135" s="2">
        <v>2808095</v>
      </c>
      <c r="G4135" s="2">
        <v>2504</v>
      </c>
      <c r="H4135" s="2">
        <v>2058342</v>
      </c>
      <c r="I4135" s="2">
        <v>1166</v>
      </c>
      <c r="J4135" s="2">
        <v>4977637</v>
      </c>
      <c r="K4135" s="2">
        <v>2731385</v>
      </c>
      <c r="L4135" s="2">
        <v>4435</v>
      </c>
    </row>
    <row r="4136" spans="1:12">
      <c r="A4136" s="2">
        <v>2010</v>
      </c>
      <c r="B4136" s="2">
        <v>4</v>
      </c>
      <c r="C4136" s="2" t="s">
        <v>328</v>
      </c>
      <c r="D4136" s="2" t="s">
        <v>173</v>
      </c>
      <c r="E4136" s="2" t="s">
        <v>119</v>
      </c>
      <c r="F4136" s="2">
        <v>24902</v>
      </c>
      <c r="G4136" s="2">
        <v>37</v>
      </c>
      <c r="H4136" s="2">
        <v>661</v>
      </c>
      <c r="I4136" s="2">
        <v>2</v>
      </c>
      <c r="J4136" s="2">
        <v>25563</v>
      </c>
      <c r="K4136" s="2">
        <v>30734</v>
      </c>
      <c r="L4136" s="2">
        <v>50</v>
      </c>
    </row>
    <row r="4137" spans="1:12">
      <c r="A4137" s="2">
        <v>2010</v>
      </c>
      <c r="B4137" s="2">
        <v>4</v>
      </c>
      <c r="C4137" s="2" t="s">
        <v>328</v>
      </c>
      <c r="D4137" s="2" t="s">
        <v>173</v>
      </c>
      <c r="E4137" s="2" t="s">
        <v>137</v>
      </c>
      <c r="F4137" s="2">
        <v>0</v>
      </c>
      <c r="G4137" s="2">
        <v>0</v>
      </c>
      <c r="H4137" s="2">
        <v>1039333</v>
      </c>
      <c r="I4137" s="2">
        <v>220</v>
      </c>
      <c r="J4137" s="2">
        <v>1039333</v>
      </c>
      <c r="K4137" s="2">
        <v>114186</v>
      </c>
      <c r="L4137" s="2">
        <v>228</v>
      </c>
    </row>
    <row r="4138" spans="1:12">
      <c r="A4138" s="2">
        <v>2010</v>
      </c>
      <c r="B4138" s="2">
        <v>4</v>
      </c>
      <c r="C4138" s="2" t="s">
        <v>328</v>
      </c>
      <c r="D4138" s="2" t="s">
        <v>181</v>
      </c>
      <c r="E4138" s="2" t="s">
        <v>120</v>
      </c>
      <c r="F4138" s="2">
        <v>0</v>
      </c>
      <c r="G4138" s="2">
        <v>0</v>
      </c>
      <c r="H4138" s="2">
        <v>1077756</v>
      </c>
      <c r="I4138" s="2">
        <v>249</v>
      </c>
      <c r="J4138" s="2">
        <v>1077756</v>
      </c>
      <c r="K4138" s="2">
        <v>130910</v>
      </c>
      <c r="L4138" s="2">
        <v>255</v>
      </c>
    </row>
    <row r="4139" spans="1:12">
      <c r="A4139" s="2">
        <v>2010</v>
      </c>
      <c r="B4139" s="2">
        <v>4</v>
      </c>
      <c r="C4139" s="2" t="s">
        <v>328</v>
      </c>
      <c r="D4139" s="2" t="s">
        <v>181</v>
      </c>
      <c r="E4139" s="2" t="s">
        <v>286</v>
      </c>
      <c r="F4139" s="2">
        <v>0</v>
      </c>
      <c r="G4139" s="2">
        <v>0</v>
      </c>
      <c r="H4139" s="2">
        <v>10805668</v>
      </c>
      <c r="I4139" s="2">
        <v>2781</v>
      </c>
      <c r="J4139" s="2">
        <v>10805668</v>
      </c>
      <c r="K4139" s="2">
        <v>1548009</v>
      </c>
      <c r="L4139" s="2">
        <v>2883</v>
      </c>
    </row>
    <row r="4140" spans="1:12">
      <c r="A4140" s="2">
        <v>2010</v>
      </c>
      <c r="B4140" s="2">
        <v>4</v>
      </c>
      <c r="C4140" s="2" t="s">
        <v>182</v>
      </c>
      <c r="D4140" s="2" t="s">
        <v>183</v>
      </c>
      <c r="E4140" s="2" t="s">
        <v>121</v>
      </c>
      <c r="F4140" s="2">
        <v>6962852</v>
      </c>
      <c r="G4140" s="2">
        <v>2534</v>
      </c>
      <c r="H4140" s="2">
        <v>1224085</v>
      </c>
      <c r="I4140" s="2">
        <v>370</v>
      </c>
      <c r="J4140" s="2">
        <v>8225014</v>
      </c>
      <c r="K4140" s="2">
        <v>2067351</v>
      </c>
      <c r="L4140" s="2">
        <v>3571</v>
      </c>
    </row>
    <row r="4141" spans="1:12">
      <c r="A4141" s="2">
        <v>2010</v>
      </c>
      <c r="B4141" s="2">
        <v>4</v>
      </c>
      <c r="C4141" s="2" t="s">
        <v>182</v>
      </c>
      <c r="D4141" s="2" t="s">
        <v>183</v>
      </c>
      <c r="E4141" s="2" t="s">
        <v>289</v>
      </c>
      <c r="F4141" s="2">
        <v>3728699</v>
      </c>
      <c r="G4141" s="2">
        <v>1456</v>
      </c>
      <c r="H4141" s="2">
        <v>5719773</v>
      </c>
      <c r="I4141" s="2">
        <v>1247</v>
      </c>
      <c r="J4141" s="2">
        <v>9597001</v>
      </c>
      <c r="K4141" s="2">
        <v>2185988</v>
      </c>
      <c r="L4141" s="2">
        <v>3407</v>
      </c>
    </row>
    <row r="4142" spans="1:12">
      <c r="A4142" s="2">
        <v>2010</v>
      </c>
      <c r="B4142" s="2">
        <v>4</v>
      </c>
      <c r="C4142" s="2" t="s">
        <v>182</v>
      </c>
      <c r="D4142" s="2" t="s">
        <v>183</v>
      </c>
      <c r="E4142" s="2" t="s">
        <v>113</v>
      </c>
      <c r="F4142" s="2">
        <v>7445653</v>
      </c>
      <c r="G4142" s="2">
        <v>2913</v>
      </c>
      <c r="H4142" s="2">
        <v>1642085</v>
      </c>
      <c r="I4142" s="2">
        <v>574</v>
      </c>
      <c r="J4142" s="2">
        <v>9238262</v>
      </c>
      <c r="K4142" s="2">
        <v>2605533</v>
      </c>
      <c r="L4142" s="2">
        <v>4258</v>
      </c>
    </row>
    <row r="4143" spans="1:12">
      <c r="A4143" s="2">
        <v>2010</v>
      </c>
      <c r="B4143" s="2">
        <v>4</v>
      </c>
      <c r="C4143" s="2" t="s">
        <v>182</v>
      </c>
      <c r="D4143" s="2" t="s">
        <v>184</v>
      </c>
      <c r="E4143" s="2" t="s">
        <v>123</v>
      </c>
      <c r="F4143" s="2">
        <v>0</v>
      </c>
      <c r="G4143" s="2">
        <v>0</v>
      </c>
      <c r="H4143" s="2">
        <v>41875</v>
      </c>
      <c r="I4143" s="2">
        <v>37</v>
      </c>
      <c r="J4143" s="2">
        <v>41875</v>
      </c>
      <c r="K4143" s="2">
        <v>27067</v>
      </c>
      <c r="L4143" s="2">
        <v>37</v>
      </c>
    </row>
    <row r="4144" spans="1:12">
      <c r="A4144" s="2">
        <v>2010</v>
      </c>
      <c r="B4144" s="2">
        <v>4</v>
      </c>
      <c r="C4144" s="2" t="s">
        <v>182</v>
      </c>
      <c r="D4144" s="2" t="s">
        <v>184</v>
      </c>
      <c r="E4144" s="2" t="s">
        <v>124</v>
      </c>
      <c r="F4144" s="2">
        <v>0</v>
      </c>
      <c r="G4144" s="2">
        <v>0</v>
      </c>
      <c r="H4144" s="2">
        <v>113670</v>
      </c>
      <c r="I4144" s="2">
        <v>23</v>
      </c>
      <c r="J4144" s="2">
        <v>113670</v>
      </c>
      <c r="K4144" s="2">
        <v>17538</v>
      </c>
      <c r="L4144" s="2">
        <v>23</v>
      </c>
    </row>
    <row r="4145" spans="1:12">
      <c r="A4145" s="2">
        <v>2010</v>
      </c>
      <c r="B4145" s="2">
        <v>4</v>
      </c>
      <c r="C4145" s="2" t="s">
        <v>182</v>
      </c>
      <c r="D4145" s="2" t="s">
        <v>184</v>
      </c>
      <c r="E4145" s="2" t="s">
        <v>125</v>
      </c>
      <c r="F4145" s="2">
        <v>103469</v>
      </c>
      <c r="G4145" s="2">
        <v>37</v>
      </c>
      <c r="H4145" s="2">
        <v>144373</v>
      </c>
      <c r="I4145" s="2">
        <v>122</v>
      </c>
      <c r="J4145" s="2">
        <v>247842</v>
      </c>
      <c r="K4145" s="2">
        <v>110821</v>
      </c>
      <c r="L4145" s="2">
        <v>175</v>
      </c>
    </row>
    <row r="4146" spans="1:12">
      <c r="A4146" s="2">
        <v>2010</v>
      </c>
      <c r="B4146" s="2">
        <v>4</v>
      </c>
      <c r="C4146" s="2" t="s">
        <v>190</v>
      </c>
      <c r="D4146" s="2" t="s">
        <v>191</v>
      </c>
      <c r="E4146" s="2" t="s">
        <v>126</v>
      </c>
      <c r="F4146" s="2">
        <v>0</v>
      </c>
      <c r="G4146" s="2">
        <v>0</v>
      </c>
      <c r="H4146" s="2">
        <v>111431</v>
      </c>
      <c r="I4146" s="2">
        <v>11</v>
      </c>
      <c r="J4146" s="2">
        <v>111431</v>
      </c>
      <c r="K4146" s="2">
        <v>7080</v>
      </c>
      <c r="L4146" s="2">
        <v>12</v>
      </c>
    </row>
    <row r="4147" spans="1:12">
      <c r="A4147" s="2">
        <v>2010</v>
      </c>
      <c r="B4147" s="2">
        <v>4</v>
      </c>
      <c r="C4147" s="2" t="s">
        <v>190</v>
      </c>
      <c r="D4147" s="2" t="s">
        <v>191</v>
      </c>
      <c r="E4147" s="2" t="s">
        <v>127</v>
      </c>
      <c r="F4147" s="2">
        <v>0</v>
      </c>
      <c r="G4147" s="2">
        <v>0</v>
      </c>
      <c r="H4147" s="2">
        <v>7209779</v>
      </c>
      <c r="I4147" s="2">
        <v>1140</v>
      </c>
      <c r="J4147" s="2">
        <v>7209779</v>
      </c>
      <c r="K4147" s="2">
        <v>545348</v>
      </c>
      <c r="L4147" s="2">
        <v>1158</v>
      </c>
    </row>
    <row r="4148" spans="1:12">
      <c r="A4148" s="2">
        <v>2010</v>
      </c>
      <c r="B4148" s="2">
        <v>4</v>
      </c>
      <c r="C4148" s="2" t="s">
        <v>190</v>
      </c>
      <c r="D4148" s="2" t="s">
        <v>186</v>
      </c>
      <c r="E4148" s="2" t="s">
        <v>126</v>
      </c>
      <c r="F4148" s="2">
        <v>1321719</v>
      </c>
      <c r="G4148" s="2">
        <v>195</v>
      </c>
      <c r="H4148" s="2">
        <v>10435726</v>
      </c>
      <c r="I4148" s="2">
        <v>851</v>
      </c>
      <c r="J4148" s="2">
        <v>11757445</v>
      </c>
      <c r="K4148" s="2">
        <v>707414</v>
      </c>
      <c r="L4148" s="2">
        <v>1257</v>
      </c>
    </row>
    <row r="4149" spans="1:12">
      <c r="A4149" s="2">
        <v>2010</v>
      </c>
      <c r="B4149" s="2">
        <v>4</v>
      </c>
      <c r="C4149" s="2" t="s">
        <v>190</v>
      </c>
      <c r="D4149" s="2" t="s">
        <v>186</v>
      </c>
      <c r="E4149" s="2" t="s">
        <v>128</v>
      </c>
      <c r="F4149" s="2">
        <v>0</v>
      </c>
      <c r="G4149" s="2">
        <v>0</v>
      </c>
      <c r="H4149" s="2">
        <v>110847604</v>
      </c>
      <c r="I4149" s="2">
        <v>5776</v>
      </c>
      <c r="J4149" s="2">
        <v>110847604</v>
      </c>
      <c r="K4149" s="2">
        <v>3147907</v>
      </c>
      <c r="L4149" s="2">
        <v>5963</v>
      </c>
    </row>
    <row r="4150" spans="1:12">
      <c r="A4150" s="2">
        <v>2010</v>
      </c>
      <c r="B4150" s="2">
        <v>4</v>
      </c>
      <c r="C4150" s="2" t="s">
        <v>187</v>
      </c>
      <c r="D4150" s="2" t="s">
        <v>195</v>
      </c>
      <c r="E4150" s="2" t="s">
        <v>129</v>
      </c>
      <c r="F4150" s="2">
        <v>0</v>
      </c>
      <c r="G4150" s="2">
        <v>0</v>
      </c>
      <c r="H4150" s="2">
        <v>608719</v>
      </c>
      <c r="I4150" s="2">
        <v>108</v>
      </c>
      <c r="J4150" s="2">
        <v>608719</v>
      </c>
      <c r="K4150" s="2">
        <v>71287</v>
      </c>
      <c r="L4150" s="2">
        <v>129</v>
      </c>
    </row>
    <row r="4151" spans="1:12">
      <c r="A4151" s="2">
        <v>2010</v>
      </c>
      <c r="B4151" s="2">
        <v>4</v>
      </c>
      <c r="C4151" s="2" t="s">
        <v>187</v>
      </c>
      <c r="D4151" s="2" t="s">
        <v>196</v>
      </c>
      <c r="E4151" s="2" t="s">
        <v>130</v>
      </c>
      <c r="F4151" s="2">
        <v>0</v>
      </c>
      <c r="G4151" s="2">
        <v>0</v>
      </c>
      <c r="H4151" s="2">
        <v>0</v>
      </c>
      <c r="I4151" s="2">
        <v>43</v>
      </c>
      <c r="J4151" s="2">
        <v>0</v>
      </c>
      <c r="K4151" s="2">
        <v>17087</v>
      </c>
      <c r="L4151" s="2">
        <v>46</v>
      </c>
    </row>
    <row r="4152" spans="1:12">
      <c r="A4152" s="2">
        <v>2010</v>
      </c>
      <c r="B4152" s="2">
        <v>4</v>
      </c>
      <c r="C4152" s="2" t="s">
        <v>197</v>
      </c>
      <c r="D4152" s="2" t="s">
        <v>11</v>
      </c>
      <c r="E4152" s="2" t="s">
        <v>131</v>
      </c>
      <c r="F4152" s="2">
        <v>0</v>
      </c>
      <c r="G4152" s="2">
        <v>0</v>
      </c>
      <c r="H4152" s="2">
        <v>2085632</v>
      </c>
      <c r="I4152" s="2">
        <v>332</v>
      </c>
      <c r="J4152" s="2">
        <v>2085632</v>
      </c>
      <c r="K4152" s="2">
        <v>248876</v>
      </c>
      <c r="L4152" s="2">
        <v>423</v>
      </c>
    </row>
    <row r="4153" spans="1:12">
      <c r="A4153" s="2">
        <v>2010</v>
      </c>
      <c r="B4153" s="2">
        <v>4</v>
      </c>
      <c r="C4153" s="2" t="s">
        <v>197</v>
      </c>
      <c r="D4153" s="2" t="s">
        <v>268</v>
      </c>
      <c r="E4153" s="2" t="s">
        <v>288</v>
      </c>
      <c r="F4153" s="2">
        <v>1370159</v>
      </c>
      <c r="G4153" s="2">
        <v>359</v>
      </c>
      <c r="H4153" s="2">
        <v>1225953</v>
      </c>
      <c r="I4153" s="2">
        <v>386</v>
      </c>
      <c r="J4153" s="2">
        <v>2596112</v>
      </c>
      <c r="K4153" s="2">
        <v>447275</v>
      </c>
      <c r="L4153" s="2">
        <v>905</v>
      </c>
    </row>
    <row r="4154" spans="1:12">
      <c r="A4154" s="2">
        <v>2010</v>
      </c>
      <c r="B4154" s="2">
        <v>4</v>
      </c>
      <c r="C4154" s="2" t="s">
        <v>197</v>
      </c>
      <c r="D4154" s="2" t="s">
        <v>268</v>
      </c>
      <c r="E4154" s="2" t="s">
        <v>128</v>
      </c>
      <c r="F4154" s="2">
        <v>1059460</v>
      </c>
      <c r="G4154" s="2">
        <v>194</v>
      </c>
      <c r="H4154" s="2">
        <v>2551931</v>
      </c>
      <c r="I4154" s="2">
        <v>645</v>
      </c>
      <c r="J4154" s="2">
        <v>3724086</v>
      </c>
      <c r="K4154" s="2">
        <v>480613</v>
      </c>
      <c r="L4154" s="2">
        <v>923</v>
      </c>
    </row>
    <row r="4155" spans="1:12">
      <c r="A4155" s="2">
        <v>2010</v>
      </c>
      <c r="B4155" s="2">
        <v>4</v>
      </c>
      <c r="C4155" s="2" t="s">
        <v>197</v>
      </c>
      <c r="D4155" s="2" t="s">
        <v>269</v>
      </c>
      <c r="E4155" s="2" t="s">
        <v>288</v>
      </c>
      <c r="F4155" s="2">
        <v>0</v>
      </c>
      <c r="G4155" s="2">
        <v>54</v>
      </c>
      <c r="H4155" s="2">
        <v>0</v>
      </c>
      <c r="I4155" s="2">
        <v>0</v>
      </c>
      <c r="J4155" s="2">
        <v>0</v>
      </c>
      <c r="K4155" s="2">
        <v>29616</v>
      </c>
      <c r="L4155" s="2">
        <v>65</v>
      </c>
    </row>
    <row r="4156" spans="1:12">
      <c r="A4156" s="2">
        <v>2010</v>
      </c>
      <c r="B4156" s="2">
        <v>4</v>
      </c>
      <c r="C4156" s="2" t="s">
        <v>197</v>
      </c>
      <c r="D4156" s="2" t="s">
        <v>109</v>
      </c>
      <c r="E4156" s="2" t="s">
        <v>132</v>
      </c>
      <c r="F4156" s="2">
        <v>536639</v>
      </c>
      <c r="G4156" s="2">
        <v>264</v>
      </c>
      <c r="H4156" s="2">
        <v>4563712</v>
      </c>
      <c r="I4156" s="2">
        <v>833</v>
      </c>
      <c r="J4156" s="2">
        <v>5100351</v>
      </c>
      <c r="K4156" s="2">
        <v>671019</v>
      </c>
      <c r="L4156" s="2">
        <v>1403</v>
      </c>
    </row>
    <row r="4157" spans="1:12">
      <c r="A4157" s="2">
        <v>2010</v>
      </c>
      <c r="B4157" s="2">
        <v>4</v>
      </c>
      <c r="C4157" s="2" t="s">
        <v>197</v>
      </c>
      <c r="D4157" s="2" t="s">
        <v>110</v>
      </c>
      <c r="E4157" s="2" t="s">
        <v>288</v>
      </c>
      <c r="F4157" s="2">
        <v>3308048</v>
      </c>
      <c r="G4157" s="2">
        <v>974</v>
      </c>
      <c r="H4157" s="2">
        <v>16439</v>
      </c>
      <c r="I4157" s="2">
        <v>16</v>
      </c>
      <c r="J4157" s="2">
        <v>3324487</v>
      </c>
      <c r="K4157" s="2">
        <v>620946</v>
      </c>
      <c r="L4157" s="2">
        <v>1274</v>
      </c>
    </row>
    <row r="4158" spans="1:12">
      <c r="A4158" s="2">
        <v>2010</v>
      </c>
      <c r="B4158" s="2">
        <v>4</v>
      </c>
      <c r="C4158" s="2" t="s">
        <v>197</v>
      </c>
      <c r="D4158" s="2" t="s">
        <v>110</v>
      </c>
      <c r="E4158" s="2" t="s">
        <v>133</v>
      </c>
      <c r="F4158" s="2">
        <v>4770905</v>
      </c>
      <c r="G4158" s="2">
        <v>1459</v>
      </c>
      <c r="H4158" s="2">
        <v>0</v>
      </c>
      <c r="I4158" s="2">
        <v>0</v>
      </c>
      <c r="J4158" s="2">
        <v>4770905</v>
      </c>
      <c r="K4158" s="2">
        <v>974182</v>
      </c>
      <c r="L4158" s="2">
        <v>1861</v>
      </c>
    </row>
    <row r="4159" spans="1:12">
      <c r="A4159" s="2">
        <v>2010</v>
      </c>
      <c r="B4159" s="2">
        <v>4</v>
      </c>
      <c r="C4159" s="2" t="s">
        <v>197</v>
      </c>
      <c r="D4159" s="2" t="s">
        <v>111</v>
      </c>
      <c r="E4159" s="2" t="s">
        <v>128</v>
      </c>
      <c r="F4159" s="2">
        <v>0</v>
      </c>
      <c r="G4159" s="2">
        <v>0</v>
      </c>
      <c r="H4159" s="2">
        <v>8029</v>
      </c>
      <c r="I4159" s="2">
        <v>3</v>
      </c>
      <c r="J4159" s="2">
        <v>8029</v>
      </c>
      <c r="K4159" s="2">
        <v>2074</v>
      </c>
      <c r="L4159" s="2">
        <v>4</v>
      </c>
    </row>
    <row r="4160" spans="1:12">
      <c r="A4160" s="2">
        <v>2011</v>
      </c>
      <c r="B4160" s="2">
        <v>1</v>
      </c>
      <c r="C4160" s="2" t="s">
        <v>276</v>
      </c>
      <c r="D4160" s="2" t="s">
        <v>276</v>
      </c>
      <c r="E4160" s="2" t="s">
        <v>120</v>
      </c>
      <c r="F4160" s="2">
        <v>0</v>
      </c>
      <c r="G4160" s="2">
        <v>0</v>
      </c>
      <c r="H4160" s="2">
        <v>0</v>
      </c>
      <c r="I4160" s="2">
        <v>6</v>
      </c>
      <c r="J4160" s="2">
        <v>0</v>
      </c>
      <c r="K4160" s="2">
        <v>3929</v>
      </c>
      <c r="L4160" s="2">
        <v>7</v>
      </c>
    </row>
    <row r="4161" spans="1:12">
      <c r="A4161" s="2">
        <v>2011</v>
      </c>
      <c r="B4161" s="2">
        <v>1</v>
      </c>
      <c r="C4161" s="2" t="s">
        <v>276</v>
      </c>
      <c r="D4161" s="2" t="s">
        <v>276</v>
      </c>
      <c r="E4161" s="2" t="s">
        <v>137</v>
      </c>
      <c r="F4161" s="2">
        <v>0</v>
      </c>
      <c r="G4161" s="2">
        <v>0</v>
      </c>
      <c r="H4161" s="2">
        <v>0</v>
      </c>
      <c r="I4161" s="2">
        <v>0</v>
      </c>
      <c r="J4161" s="2">
        <v>0</v>
      </c>
      <c r="K4161" s="2">
        <v>6364</v>
      </c>
      <c r="L4161" s="2">
        <v>11</v>
      </c>
    </row>
    <row r="4162" spans="1:12">
      <c r="A4162" s="2">
        <v>2011</v>
      </c>
      <c r="B4162" s="2">
        <v>1</v>
      </c>
      <c r="C4162" s="2" t="s">
        <v>277</v>
      </c>
      <c r="D4162" s="2" t="s">
        <v>278</v>
      </c>
      <c r="E4162" s="2" t="s">
        <v>113</v>
      </c>
      <c r="F4162" s="2">
        <v>8379394</v>
      </c>
      <c r="G4162" s="2">
        <v>6429</v>
      </c>
      <c r="H4162" s="2">
        <v>8208715</v>
      </c>
      <c r="I4162" s="2">
        <v>4146</v>
      </c>
      <c r="J4162" s="2">
        <v>16982962</v>
      </c>
      <c r="K4162" s="2">
        <v>8217599</v>
      </c>
      <c r="L4162" s="2">
        <v>13279</v>
      </c>
    </row>
    <row r="4163" spans="1:12">
      <c r="A4163" s="2">
        <v>2011</v>
      </c>
      <c r="B4163" s="2">
        <v>1</v>
      </c>
      <c r="C4163" s="2" t="s">
        <v>277</v>
      </c>
      <c r="D4163" s="2" t="s">
        <v>278</v>
      </c>
      <c r="E4163" s="2" t="s">
        <v>114</v>
      </c>
      <c r="F4163" s="2">
        <v>68766</v>
      </c>
      <c r="G4163" s="2">
        <v>112</v>
      </c>
      <c r="H4163" s="2">
        <v>226574</v>
      </c>
      <c r="I4163" s="2">
        <v>276</v>
      </c>
      <c r="J4163" s="2">
        <v>311691</v>
      </c>
      <c r="K4163" s="2">
        <v>266314</v>
      </c>
      <c r="L4163" s="2">
        <v>450</v>
      </c>
    </row>
    <row r="4164" spans="1:12">
      <c r="A4164" s="2">
        <v>2011</v>
      </c>
      <c r="B4164" s="2">
        <v>1</v>
      </c>
      <c r="C4164" s="2" t="s">
        <v>277</v>
      </c>
      <c r="D4164" s="2" t="s">
        <v>278</v>
      </c>
      <c r="E4164" s="2" t="s">
        <v>115</v>
      </c>
      <c r="F4164" s="2">
        <v>4051228</v>
      </c>
      <c r="G4164" s="2">
        <v>2893</v>
      </c>
      <c r="H4164" s="2">
        <v>1804507</v>
      </c>
      <c r="I4164" s="2">
        <v>1181</v>
      </c>
      <c r="J4164" s="2">
        <v>6151768</v>
      </c>
      <c r="K4164" s="2">
        <v>3118622</v>
      </c>
      <c r="L4164" s="2">
        <v>5043</v>
      </c>
    </row>
    <row r="4165" spans="1:12">
      <c r="A4165" s="2">
        <v>2011</v>
      </c>
      <c r="B4165" s="2">
        <v>1</v>
      </c>
      <c r="C4165" s="2" t="s">
        <v>277</v>
      </c>
      <c r="D4165" s="2" t="s">
        <v>278</v>
      </c>
      <c r="E4165" s="2" t="s">
        <v>325</v>
      </c>
      <c r="F4165" s="2">
        <v>11362008</v>
      </c>
      <c r="G4165" s="2">
        <v>8955</v>
      </c>
      <c r="H4165" s="2">
        <v>11797349</v>
      </c>
      <c r="I4165" s="2">
        <v>4365</v>
      </c>
      <c r="J4165" s="2">
        <v>23524635</v>
      </c>
      <c r="K4165" s="2">
        <v>10606790</v>
      </c>
      <c r="L4165" s="2">
        <v>16624</v>
      </c>
    </row>
    <row r="4166" spans="1:12">
      <c r="A4166" s="2">
        <v>2011</v>
      </c>
      <c r="B4166" s="2">
        <v>1</v>
      </c>
      <c r="C4166" s="2" t="s">
        <v>277</v>
      </c>
      <c r="D4166" s="2" t="s">
        <v>279</v>
      </c>
      <c r="E4166" s="2" t="s">
        <v>116</v>
      </c>
      <c r="F4166" s="2">
        <v>185902</v>
      </c>
      <c r="G4166" s="2">
        <v>102</v>
      </c>
      <c r="H4166" s="2">
        <v>489155</v>
      </c>
      <c r="I4166" s="2">
        <v>274</v>
      </c>
      <c r="J4166" s="2">
        <v>675057</v>
      </c>
      <c r="K4166" s="2">
        <v>262000</v>
      </c>
      <c r="L4166" s="2">
        <v>448</v>
      </c>
    </row>
    <row r="4167" spans="1:12">
      <c r="A4167" s="2">
        <v>2011</v>
      </c>
      <c r="B4167" s="2">
        <v>1</v>
      </c>
      <c r="C4167" s="2" t="s">
        <v>277</v>
      </c>
      <c r="D4167" s="2" t="s">
        <v>279</v>
      </c>
      <c r="E4167" s="2" t="s">
        <v>117</v>
      </c>
      <c r="F4167" s="2">
        <v>4957051</v>
      </c>
      <c r="G4167" s="2">
        <v>1447</v>
      </c>
      <c r="H4167" s="2">
        <v>2245700</v>
      </c>
      <c r="I4167" s="2">
        <v>828</v>
      </c>
      <c r="J4167" s="2">
        <v>7231311</v>
      </c>
      <c r="K4167" s="2">
        <v>1792862</v>
      </c>
      <c r="L4167" s="2">
        <v>2954</v>
      </c>
    </row>
    <row r="4168" spans="1:12">
      <c r="A4168" s="2">
        <v>2011</v>
      </c>
      <c r="B4168" s="2">
        <v>1</v>
      </c>
      <c r="C4168" s="2" t="s">
        <v>277</v>
      </c>
      <c r="D4168" s="2" t="s">
        <v>279</v>
      </c>
      <c r="E4168" s="2" t="s">
        <v>112</v>
      </c>
      <c r="F4168" s="2">
        <v>10715728</v>
      </c>
      <c r="G4168" s="2">
        <v>4327</v>
      </c>
      <c r="H4168" s="2">
        <v>2480220</v>
      </c>
      <c r="I4168" s="2">
        <v>1473</v>
      </c>
      <c r="J4168" s="2">
        <v>13549429</v>
      </c>
      <c r="K4168" s="2">
        <v>4210905</v>
      </c>
      <c r="L4168" s="2">
        <v>7133</v>
      </c>
    </row>
    <row r="4169" spans="1:12">
      <c r="A4169" s="2">
        <v>2011</v>
      </c>
      <c r="B4169" s="2">
        <v>1</v>
      </c>
      <c r="C4169" s="2" t="s">
        <v>277</v>
      </c>
      <c r="D4169" s="2" t="s">
        <v>279</v>
      </c>
      <c r="E4169" s="2" t="s">
        <v>325</v>
      </c>
      <c r="F4169" s="2">
        <v>11913370</v>
      </c>
      <c r="G4169" s="2">
        <v>4878</v>
      </c>
      <c r="H4169" s="2">
        <v>815691</v>
      </c>
      <c r="I4169" s="2">
        <v>316</v>
      </c>
      <c r="J4169" s="2">
        <v>12823444</v>
      </c>
      <c r="K4169" s="2">
        <v>3659894</v>
      </c>
      <c r="L4169" s="2">
        <v>6044</v>
      </c>
    </row>
    <row r="4170" spans="1:12">
      <c r="A4170" s="2">
        <v>2011</v>
      </c>
      <c r="B4170" s="2">
        <v>1</v>
      </c>
      <c r="C4170" s="2" t="s">
        <v>277</v>
      </c>
      <c r="D4170" s="2" t="s">
        <v>280</v>
      </c>
      <c r="E4170" s="2" t="s">
        <v>112</v>
      </c>
      <c r="F4170" s="2">
        <v>45411</v>
      </c>
      <c r="G4170" s="2">
        <v>69</v>
      </c>
      <c r="H4170" s="2">
        <v>451290</v>
      </c>
      <c r="I4170" s="2">
        <v>416</v>
      </c>
      <c r="J4170" s="2">
        <v>501727</v>
      </c>
      <c r="K4170" s="2">
        <v>534299</v>
      </c>
      <c r="L4170" s="2">
        <v>1057</v>
      </c>
    </row>
    <row r="4171" spans="1:12">
      <c r="A4171" s="2">
        <v>2011</v>
      </c>
      <c r="B4171" s="2">
        <v>1</v>
      </c>
      <c r="C4171" s="2" t="s">
        <v>277</v>
      </c>
      <c r="D4171" s="2" t="s">
        <v>281</v>
      </c>
      <c r="E4171" s="2" t="s">
        <v>287</v>
      </c>
      <c r="F4171" s="2">
        <v>3318398</v>
      </c>
      <c r="G4171" s="2">
        <v>2567</v>
      </c>
      <c r="H4171" s="2">
        <v>1903699</v>
      </c>
      <c r="I4171" s="2">
        <v>1095</v>
      </c>
      <c r="J4171" s="2">
        <v>5333545</v>
      </c>
      <c r="K4171" s="2">
        <v>2710049</v>
      </c>
      <c r="L4171" s="2">
        <v>4458</v>
      </c>
    </row>
    <row r="4172" spans="1:12">
      <c r="A4172" s="2">
        <v>2011</v>
      </c>
      <c r="B4172" s="2">
        <v>1</v>
      </c>
      <c r="C4172" s="2" t="s">
        <v>277</v>
      </c>
      <c r="D4172" s="2" t="s">
        <v>281</v>
      </c>
      <c r="E4172" s="2" t="s">
        <v>114</v>
      </c>
      <c r="F4172" s="2">
        <v>0</v>
      </c>
      <c r="G4172" s="2">
        <v>0</v>
      </c>
      <c r="H4172" s="2">
        <v>0</v>
      </c>
      <c r="I4172" s="2">
        <v>0</v>
      </c>
      <c r="J4172" s="2">
        <v>0</v>
      </c>
      <c r="K4172" s="2">
        <v>1024</v>
      </c>
      <c r="L4172" s="2">
        <v>2</v>
      </c>
    </row>
    <row r="4173" spans="1:12">
      <c r="A4173" s="2">
        <v>2011</v>
      </c>
      <c r="B4173" s="2">
        <v>1</v>
      </c>
      <c r="C4173" s="2" t="s">
        <v>328</v>
      </c>
      <c r="D4173" s="2" t="s">
        <v>173</v>
      </c>
      <c r="E4173" s="2" t="s">
        <v>119</v>
      </c>
      <c r="F4173" s="2">
        <v>36437</v>
      </c>
      <c r="G4173" s="2">
        <v>49</v>
      </c>
      <c r="H4173" s="2">
        <v>451</v>
      </c>
      <c r="I4173" s="2">
        <v>3</v>
      </c>
      <c r="J4173" s="2">
        <v>36888</v>
      </c>
      <c r="K4173" s="2">
        <v>42973</v>
      </c>
      <c r="L4173" s="2">
        <v>65</v>
      </c>
    </row>
    <row r="4174" spans="1:12">
      <c r="A4174" s="2">
        <v>2011</v>
      </c>
      <c r="B4174" s="2">
        <v>1</v>
      </c>
      <c r="C4174" s="2" t="s">
        <v>328</v>
      </c>
      <c r="D4174" s="2" t="s">
        <v>173</v>
      </c>
      <c r="E4174" s="2" t="s">
        <v>137</v>
      </c>
      <c r="F4174" s="2">
        <v>0</v>
      </c>
      <c r="G4174" s="2">
        <v>0</v>
      </c>
      <c r="H4174" s="2">
        <v>622582</v>
      </c>
      <c r="I4174" s="2">
        <v>239</v>
      </c>
      <c r="J4174" s="2">
        <v>622582</v>
      </c>
      <c r="K4174" s="2">
        <v>119755</v>
      </c>
      <c r="L4174" s="2">
        <v>246</v>
      </c>
    </row>
    <row r="4175" spans="1:12">
      <c r="A4175" s="2">
        <v>2011</v>
      </c>
      <c r="B4175" s="2">
        <v>1</v>
      </c>
      <c r="C4175" s="2" t="s">
        <v>328</v>
      </c>
      <c r="D4175" s="2" t="s">
        <v>181</v>
      </c>
      <c r="E4175" s="2" t="s">
        <v>120</v>
      </c>
      <c r="F4175" s="2">
        <v>0</v>
      </c>
      <c r="G4175" s="2">
        <v>0</v>
      </c>
      <c r="H4175" s="2">
        <v>808684</v>
      </c>
      <c r="I4175" s="2">
        <v>254</v>
      </c>
      <c r="J4175" s="2">
        <v>808684</v>
      </c>
      <c r="K4175" s="2">
        <v>137408</v>
      </c>
      <c r="L4175" s="2">
        <v>260</v>
      </c>
    </row>
    <row r="4176" spans="1:12">
      <c r="A4176" s="2">
        <v>2011</v>
      </c>
      <c r="B4176" s="2">
        <v>1</v>
      </c>
      <c r="C4176" s="2" t="s">
        <v>328</v>
      </c>
      <c r="D4176" s="2" t="s">
        <v>181</v>
      </c>
      <c r="E4176" s="2" t="s">
        <v>286</v>
      </c>
      <c r="F4176" s="2">
        <v>0</v>
      </c>
      <c r="G4176" s="2">
        <v>0</v>
      </c>
      <c r="H4176" s="2">
        <v>10614885</v>
      </c>
      <c r="I4176" s="2">
        <v>2814</v>
      </c>
      <c r="J4176" s="2">
        <v>10614885</v>
      </c>
      <c r="K4176" s="2">
        <v>1501463</v>
      </c>
      <c r="L4176" s="2">
        <v>2914</v>
      </c>
    </row>
    <row r="4177" spans="1:12">
      <c r="A4177" s="2">
        <v>2011</v>
      </c>
      <c r="B4177" s="2">
        <v>1</v>
      </c>
      <c r="C4177" s="2" t="s">
        <v>182</v>
      </c>
      <c r="D4177" s="2" t="s">
        <v>183</v>
      </c>
      <c r="E4177" s="2" t="s">
        <v>121</v>
      </c>
      <c r="F4177" s="2">
        <v>7658169</v>
      </c>
      <c r="G4177" s="2">
        <v>2781</v>
      </c>
      <c r="H4177" s="2">
        <v>1214595</v>
      </c>
      <c r="I4177" s="2">
        <v>383</v>
      </c>
      <c r="J4177" s="2">
        <v>8903257</v>
      </c>
      <c r="K4177" s="2">
        <v>2241054</v>
      </c>
      <c r="L4177" s="2">
        <v>3839</v>
      </c>
    </row>
    <row r="4178" spans="1:12">
      <c r="A4178" s="2">
        <v>2011</v>
      </c>
      <c r="B4178" s="2">
        <v>1</v>
      </c>
      <c r="C4178" s="2" t="s">
        <v>182</v>
      </c>
      <c r="D4178" s="2" t="s">
        <v>183</v>
      </c>
      <c r="E4178" s="2" t="s">
        <v>289</v>
      </c>
      <c r="F4178" s="2">
        <v>4055094</v>
      </c>
      <c r="G4178" s="2">
        <v>1518</v>
      </c>
      <c r="H4178" s="2">
        <v>5394174</v>
      </c>
      <c r="I4178" s="2">
        <v>1282</v>
      </c>
      <c r="J4178" s="2">
        <v>9554208</v>
      </c>
      <c r="K4178" s="2">
        <v>2187044</v>
      </c>
      <c r="L4178" s="2">
        <v>3465</v>
      </c>
    </row>
    <row r="4179" spans="1:12">
      <c r="A4179" s="2">
        <v>2011</v>
      </c>
      <c r="B4179" s="2">
        <v>1</v>
      </c>
      <c r="C4179" s="2" t="s">
        <v>182</v>
      </c>
      <c r="D4179" s="2" t="s">
        <v>183</v>
      </c>
      <c r="E4179" s="2" t="s">
        <v>113</v>
      </c>
      <c r="F4179" s="2">
        <v>8292811</v>
      </c>
      <c r="G4179" s="2">
        <v>3035</v>
      </c>
      <c r="H4179" s="2">
        <v>2269134</v>
      </c>
      <c r="I4179" s="2">
        <v>591</v>
      </c>
      <c r="J4179" s="2">
        <v>10596580</v>
      </c>
      <c r="K4179" s="2">
        <v>2807070</v>
      </c>
      <c r="L4179" s="2">
        <v>4351</v>
      </c>
    </row>
    <row r="4180" spans="1:12">
      <c r="A4180" s="2">
        <v>2011</v>
      </c>
      <c r="B4180" s="2">
        <v>1</v>
      </c>
      <c r="C4180" s="2" t="s">
        <v>182</v>
      </c>
      <c r="D4180" s="2" t="s">
        <v>184</v>
      </c>
      <c r="E4180" s="2" t="s">
        <v>123</v>
      </c>
      <c r="F4180" s="2">
        <v>0</v>
      </c>
      <c r="G4180" s="2">
        <v>0</v>
      </c>
      <c r="H4180" s="2">
        <v>1091</v>
      </c>
      <c r="I4180" s="2">
        <v>5</v>
      </c>
      <c r="J4180" s="2">
        <v>1091</v>
      </c>
      <c r="K4180" s="2">
        <v>4003</v>
      </c>
      <c r="L4180" s="2">
        <v>5</v>
      </c>
    </row>
    <row r="4181" spans="1:12">
      <c r="A4181" s="2">
        <v>2011</v>
      </c>
      <c r="B4181" s="2">
        <v>1</v>
      </c>
      <c r="C4181" s="2" t="s">
        <v>182</v>
      </c>
      <c r="D4181" s="2" t="s">
        <v>184</v>
      </c>
      <c r="E4181" s="2" t="s">
        <v>124</v>
      </c>
      <c r="F4181" s="2">
        <v>0</v>
      </c>
      <c r="G4181" s="2">
        <v>0</v>
      </c>
      <c r="H4181" s="2">
        <v>105910</v>
      </c>
      <c r="I4181" s="2">
        <v>26</v>
      </c>
      <c r="J4181" s="2">
        <v>105910</v>
      </c>
      <c r="K4181" s="2">
        <v>14659</v>
      </c>
      <c r="L4181" s="2">
        <v>26</v>
      </c>
    </row>
    <row r="4182" spans="1:12">
      <c r="A4182" s="2">
        <v>2011</v>
      </c>
      <c r="B4182" s="2">
        <v>1</v>
      </c>
      <c r="C4182" s="2" t="s">
        <v>182</v>
      </c>
      <c r="D4182" s="2" t="s">
        <v>184</v>
      </c>
      <c r="E4182" s="2" t="s">
        <v>125</v>
      </c>
      <c r="F4182" s="2">
        <v>105194</v>
      </c>
      <c r="G4182" s="2">
        <v>35</v>
      </c>
      <c r="H4182" s="2">
        <v>175798</v>
      </c>
      <c r="I4182" s="2">
        <v>124</v>
      </c>
      <c r="J4182" s="2">
        <v>280992</v>
      </c>
      <c r="K4182" s="2">
        <v>110638</v>
      </c>
      <c r="L4182" s="2">
        <v>175</v>
      </c>
    </row>
    <row r="4183" spans="1:12">
      <c r="A4183" s="2">
        <v>2011</v>
      </c>
      <c r="B4183" s="2">
        <v>1</v>
      </c>
      <c r="C4183" s="2" t="s">
        <v>190</v>
      </c>
      <c r="D4183" s="2" t="s">
        <v>191</v>
      </c>
      <c r="E4183" s="2" t="s">
        <v>126</v>
      </c>
      <c r="F4183" s="2">
        <v>0</v>
      </c>
      <c r="G4183" s="2">
        <v>0</v>
      </c>
      <c r="H4183" s="2">
        <v>97616</v>
      </c>
      <c r="I4183" s="2">
        <v>11</v>
      </c>
      <c r="J4183" s="2">
        <v>97616</v>
      </c>
      <c r="K4183" s="2">
        <v>7325</v>
      </c>
      <c r="L4183" s="2">
        <v>12</v>
      </c>
    </row>
    <row r="4184" spans="1:12">
      <c r="A4184" s="2">
        <v>2011</v>
      </c>
      <c r="B4184" s="2">
        <v>1</v>
      </c>
      <c r="C4184" s="2" t="s">
        <v>190</v>
      </c>
      <c r="D4184" s="2" t="s">
        <v>191</v>
      </c>
      <c r="E4184" s="2" t="s">
        <v>127</v>
      </c>
      <c r="F4184" s="2">
        <v>0</v>
      </c>
      <c r="G4184" s="2">
        <v>0</v>
      </c>
      <c r="H4184" s="2">
        <v>7654276</v>
      </c>
      <c r="I4184" s="2">
        <v>1097</v>
      </c>
      <c r="J4184" s="2">
        <v>7654276</v>
      </c>
      <c r="K4184" s="2">
        <v>555109</v>
      </c>
      <c r="L4184" s="2">
        <v>1116</v>
      </c>
    </row>
    <row r="4185" spans="1:12">
      <c r="A4185" s="2">
        <v>2011</v>
      </c>
      <c r="B4185" s="2">
        <v>1</v>
      </c>
      <c r="C4185" s="2" t="s">
        <v>190</v>
      </c>
      <c r="D4185" s="2" t="s">
        <v>186</v>
      </c>
      <c r="E4185" s="2" t="s">
        <v>126</v>
      </c>
      <c r="F4185" s="2">
        <v>1253676</v>
      </c>
      <c r="G4185" s="2">
        <v>204</v>
      </c>
      <c r="H4185" s="2">
        <v>8042609</v>
      </c>
      <c r="I4185" s="2">
        <v>850</v>
      </c>
      <c r="J4185" s="2">
        <v>9296285</v>
      </c>
      <c r="K4185" s="2">
        <v>635916</v>
      </c>
      <c r="L4185" s="2">
        <v>1235</v>
      </c>
    </row>
    <row r="4186" spans="1:12">
      <c r="A4186" s="2">
        <v>2011</v>
      </c>
      <c r="B4186" s="2">
        <v>1</v>
      </c>
      <c r="C4186" s="2" t="s">
        <v>190</v>
      </c>
      <c r="D4186" s="2" t="s">
        <v>186</v>
      </c>
      <c r="E4186" s="2" t="s">
        <v>128</v>
      </c>
      <c r="F4186" s="2">
        <v>0</v>
      </c>
      <c r="G4186" s="2">
        <v>0</v>
      </c>
      <c r="H4186" s="2">
        <v>106549537</v>
      </c>
      <c r="I4186" s="2">
        <v>5780</v>
      </c>
      <c r="J4186" s="2">
        <v>106549537</v>
      </c>
      <c r="K4186" s="2">
        <v>3178053</v>
      </c>
      <c r="L4186" s="2">
        <v>5964</v>
      </c>
    </row>
    <row r="4187" spans="1:12">
      <c r="A4187" s="2">
        <v>2011</v>
      </c>
      <c r="B4187" s="2">
        <v>1</v>
      </c>
      <c r="C4187" s="2" t="s">
        <v>187</v>
      </c>
      <c r="D4187" s="2" t="s">
        <v>195</v>
      </c>
      <c r="E4187" s="2" t="s">
        <v>129</v>
      </c>
      <c r="F4187" s="2">
        <v>0</v>
      </c>
      <c r="G4187" s="2">
        <v>0</v>
      </c>
      <c r="H4187" s="2">
        <v>594202</v>
      </c>
      <c r="I4187" s="2">
        <v>111</v>
      </c>
      <c r="J4187" s="2">
        <v>594202</v>
      </c>
      <c r="K4187" s="2">
        <v>91541</v>
      </c>
      <c r="L4187" s="2">
        <v>132</v>
      </c>
    </row>
    <row r="4188" spans="1:12">
      <c r="A4188" s="2">
        <v>2011</v>
      </c>
      <c r="B4188" s="2">
        <v>1</v>
      </c>
      <c r="C4188" s="2" t="s">
        <v>187</v>
      </c>
      <c r="D4188" s="2" t="s">
        <v>196</v>
      </c>
      <c r="E4188" s="2" t="s">
        <v>130</v>
      </c>
      <c r="F4188" s="2">
        <v>0</v>
      </c>
      <c r="G4188" s="2">
        <v>0</v>
      </c>
      <c r="H4188" s="2">
        <v>0</v>
      </c>
      <c r="I4188" s="2">
        <v>33</v>
      </c>
      <c r="J4188" s="2">
        <v>0</v>
      </c>
      <c r="K4188" s="2">
        <v>15313</v>
      </c>
      <c r="L4188" s="2">
        <v>35</v>
      </c>
    </row>
    <row r="4189" spans="1:12">
      <c r="A4189" s="2">
        <v>2011</v>
      </c>
      <c r="B4189" s="2">
        <v>1</v>
      </c>
      <c r="C4189" s="2" t="s">
        <v>197</v>
      </c>
      <c r="D4189" s="2" t="s">
        <v>11</v>
      </c>
      <c r="E4189" s="2" t="s">
        <v>131</v>
      </c>
      <c r="F4189" s="2">
        <v>0</v>
      </c>
      <c r="G4189" s="2">
        <v>0</v>
      </c>
      <c r="H4189" s="2">
        <v>1977231</v>
      </c>
      <c r="I4189" s="2">
        <v>326</v>
      </c>
      <c r="J4189" s="2">
        <v>1977231</v>
      </c>
      <c r="K4189" s="2">
        <v>250760</v>
      </c>
      <c r="L4189" s="2">
        <v>416</v>
      </c>
    </row>
    <row r="4190" spans="1:12">
      <c r="A4190" s="2">
        <v>2011</v>
      </c>
      <c r="B4190" s="2">
        <v>1</v>
      </c>
      <c r="C4190" s="2" t="s">
        <v>197</v>
      </c>
      <c r="D4190" s="2" t="s">
        <v>268</v>
      </c>
      <c r="E4190" s="2" t="s">
        <v>288</v>
      </c>
      <c r="F4190" s="2">
        <v>1355663</v>
      </c>
      <c r="G4190" s="2">
        <v>357</v>
      </c>
      <c r="H4190" s="2">
        <v>1253992</v>
      </c>
      <c r="I4190" s="2">
        <v>378</v>
      </c>
      <c r="J4190" s="2">
        <v>2609655</v>
      </c>
      <c r="K4190" s="2">
        <v>464110</v>
      </c>
      <c r="L4190" s="2">
        <v>895</v>
      </c>
    </row>
    <row r="4191" spans="1:12">
      <c r="A4191" s="2">
        <v>2011</v>
      </c>
      <c r="B4191" s="2">
        <v>1</v>
      </c>
      <c r="C4191" s="2" t="s">
        <v>197</v>
      </c>
      <c r="D4191" s="2" t="s">
        <v>268</v>
      </c>
      <c r="E4191" s="2" t="s">
        <v>128</v>
      </c>
      <c r="F4191" s="2">
        <v>363256</v>
      </c>
      <c r="G4191" s="2">
        <v>187</v>
      </c>
      <c r="H4191" s="2">
        <v>2038637</v>
      </c>
      <c r="I4191" s="2">
        <v>640</v>
      </c>
      <c r="J4191" s="2">
        <v>2502853</v>
      </c>
      <c r="K4191" s="2">
        <v>490863</v>
      </c>
      <c r="L4191" s="2">
        <v>910</v>
      </c>
    </row>
    <row r="4192" spans="1:12">
      <c r="A4192" s="2">
        <v>2011</v>
      </c>
      <c r="B4192" s="2">
        <v>1</v>
      </c>
      <c r="C4192" s="2" t="s">
        <v>197</v>
      </c>
      <c r="D4192" s="2" t="s">
        <v>269</v>
      </c>
      <c r="E4192" s="2" t="s">
        <v>288</v>
      </c>
      <c r="F4192" s="2">
        <v>0</v>
      </c>
      <c r="G4192" s="2">
        <v>58</v>
      </c>
      <c r="H4192" s="2">
        <v>0</v>
      </c>
      <c r="I4192" s="2">
        <v>0</v>
      </c>
      <c r="J4192" s="2">
        <v>0</v>
      </c>
      <c r="K4192" s="2">
        <v>52983</v>
      </c>
      <c r="L4192" s="2">
        <v>98</v>
      </c>
    </row>
    <row r="4193" spans="1:12">
      <c r="A4193" s="2">
        <v>2011</v>
      </c>
      <c r="B4193" s="2">
        <v>1</v>
      </c>
      <c r="C4193" s="2" t="s">
        <v>197</v>
      </c>
      <c r="D4193" s="2" t="s">
        <v>109</v>
      </c>
      <c r="E4193" s="2" t="s">
        <v>132</v>
      </c>
      <c r="F4193" s="2">
        <v>690724</v>
      </c>
      <c r="G4193" s="2">
        <v>271</v>
      </c>
      <c r="H4193" s="2">
        <v>4309707</v>
      </c>
      <c r="I4193" s="2">
        <v>806</v>
      </c>
      <c r="J4193" s="2">
        <v>5000431</v>
      </c>
      <c r="K4193" s="2">
        <v>694491</v>
      </c>
      <c r="L4193" s="2">
        <v>1387</v>
      </c>
    </row>
    <row r="4194" spans="1:12">
      <c r="A4194" s="2">
        <v>2011</v>
      </c>
      <c r="B4194" s="2">
        <v>1</v>
      </c>
      <c r="C4194" s="2" t="s">
        <v>197</v>
      </c>
      <c r="D4194" s="2" t="s">
        <v>20</v>
      </c>
      <c r="E4194" s="2" t="s">
        <v>133</v>
      </c>
      <c r="F4194" s="2">
        <v>0</v>
      </c>
      <c r="G4194" s="2">
        <v>0</v>
      </c>
      <c r="H4194" s="2">
        <v>0</v>
      </c>
      <c r="I4194" s="2">
        <v>4</v>
      </c>
      <c r="J4194" s="2">
        <v>0</v>
      </c>
      <c r="K4194" s="2">
        <v>5400</v>
      </c>
      <c r="L4194" s="2">
        <v>4</v>
      </c>
    </row>
    <row r="4195" spans="1:12">
      <c r="A4195" s="2">
        <v>2011</v>
      </c>
      <c r="B4195" s="2">
        <v>1</v>
      </c>
      <c r="C4195" s="2" t="s">
        <v>197</v>
      </c>
      <c r="D4195" s="2" t="s">
        <v>110</v>
      </c>
      <c r="E4195" s="2" t="s">
        <v>288</v>
      </c>
      <c r="F4195" s="2">
        <v>3415195</v>
      </c>
      <c r="G4195" s="2">
        <v>1001</v>
      </c>
      <c r="H4195" s="2">
        <v>103387</v>
      </c>
      <c r="I4195" s="2">
        <v>21</v>
      </c>
      <c r="J4195" s="2">
        <v>3518582</v>
      </c>
      <c r="K4195" s="2">
        <v>663419</v>
      </c>
      <c r="L4195" s="2">
        <v>1285</v>
      </c>
    </row>
    <row r="4196" spans="1:12">
      <c r="A4196" s="2">
        <v>2011</v>
      </c>
      <c r="B4196" s="2">
        <v>1</v>
      </c>
      <c r="C4196" s="2" t="s">
        <v>197</v>
      </c>
      <c r="D4196" s="2" t="s">
        <v>110</v>
      </c>
      <c r="E4196" s="2" t="s">
        <v>133</v>
      </c>
      <c r="F4196" s="2">
        <v>4703278</v>
      </c>
      <c r="G4196" s="2">
        <v>1421</v>
      </c>
      <c r="H4196" s="2">
        <v>0</v>
      </c>
      <c r="I4196" s="2">
        <v>0</v>
      </c>
      <c r="J4196" s="2">
        <v>4703278</v>
      </c>
      <c r="K4196" s="2">
        <v>995974</v>
      </c>
      <c r="L4196" s="2">
        <v>1823</v>
      </c>
    </row>
    <row r="4197" spans="1:12">
      <c r="A4197" s="2">
        <v>2011</v>
      </c>
      <c r="B4197" s="2">
        <v>1</v>
      </c>
      <c r="C4197" s="2" t="s">
        <v>197</v>
      </c>
      <c r="D4197" s="2" t="s">
        <v>111</v>
      </c>
      <c r="E4197" s="2" t="s">
        <v>128</v>
      </c>
      <c r="F4197" s="2">
        <v>0</v>
      </c>
      <c r="G4197" s="2">
        <v>0</v>
      </c>
      <c r="H4197" s="2">
        <v>10786</v>
      </c>
      <c r="I4197" s="2">
        <v>3</v>
      </c>
      <c r="J4197" s="2">
        <v>10786</v>
      </c>
      <c r="K4197" s="2">
        <v>1867</v>
      </c>
      <c r="L4197" s="2">
        <v>4</v>
      </c>
    </row>
    <row r="4198" spans="1:12">
      <c r="A4198" s="2">
        <v>2011</v>
      </c>
      <c r="B4198" s="2">
        <v>2</v>
      </c>
      <c r="C4198" s="2" t="s">
        <v>276</v>
      </c>
      <c r="D4198" s="2" t="s">
        <v>276</v>
      </c>
      <c r="E4198" s="2" t="s">
        <v>120</v>
      </c>
      <c r="F4198" s="2">
        <v>0</v>
      </c>
      <c r="G4198" s="2">
        <v>0</v>
      </c>
      <c r="H4198" s="2">
        <v>0</v>
      </c>
      <c r="I4198" s="2">
        <v>6</v>
      </c>
      <c r="J4198" s="2">
        <v>0</v>
      </c>
      <c r="K4198" s="2">
        <v>3622</v>
      </c>
      <c r="L4198" s="2">
        <v>7</v>
      </c>
    </row>
    <row r="4199" spans="1:12">
      <c r="A4199" s="2">
        <v>2011</v>
      </c>
      <c r="B4199" s="2">
        <v>2</v>
      </c>
      <c r="C4199" s="2" t="s">
        <v>276</v>
      </c>
      <c r="D4199" s="2" t="s">
        <v>276</v>
      </c>
      <c r="E4199" s="2" t="s">
        <v>137</v>
      </c>
      <c r="F4199" s="2">
        <v>0</v>
      </c>
      <c r="G4199" s="2">
        <v>0</v>
      </c>
      <c r="H4199" s="2">
        <v>0</v>
      </c>
      <c r="I4199" s="2">
        <v>0</v>
      </c>
      <c r="J4199" s="2">
        <v>0</v>
      </c>
      <c r="K4199" s="2">
        <v>8317</v>
      </c>
      <c r="L4199" s="2">
        <v>14</v>
      </c>
    </row>
    <row r="4200" spans="1:12">
      <c r="A4200" s="2">
        <v>2011</v>
      </c>
      <c r="B4200" s="2">
        <v>2</v>
      </c>
      <c r="C4200" s="2" t="s">
        <v>277</v>
      </c>
      <c r="D4200" s="2" t="s">
        <v>278</v>
      </c>
      <c r="E4200" s="2" t="s">
        <v>113</v>
      </c>
      <c r="F4200" s="2">
        <v>8539524</v>
      </c>
      <c r="G4200" s="2">
        <v>6603</v>
      </c>
      <c r="H4200" s="2">
        <v>8244792</v>
      </c>
      <c r="I4200" s="2">
        <v>4384</v>
      </c>
      <c r="J4200" s="2">
        <v>17135080</v>
      </c>
      <c r="K4200" s="2">
        <v>8399431</v>
      </c>
      <c r="L4200" s="2">
        <v>13623</v>
      </c>
    </row>
    <row r="4201" spans="1:12">
      <c r="A4201" s="2">
        <v>2011</v>
      </c>
      <c r="B4201" s="2">
        <v>2</v>
      </c>
      <c r="C4201" s="2" t="s">
        <v>277</v>
      </c>
      <c r="D4201" s="2" t="s">
        <v>278</v>
      </c>
      <c r="E4201" s="2" t="s">
        <v>114</v>
      </c>
      <c r="F4201" s="2">
        <v>130668</v>
      </c>
      <c r="G4201" s="2">
        <v>179</v>
      </c>
      <c r="H4201" s="2">
        <v>269900</v>
      </c>
      <c r="I4201" s="2">
        <v>274</v>
      </c>
      <c r="J4201" s="2">
        <v>401126</v>
      </c>
      <c r="K4201" s="2">
        <v>326759</v>
      </c>
      <c r="L4201" s="2">
        <v>521</v>
      </c>
    </row>
    <row r="4202" spans="1:12">
      <c r="A4202" s="2">
        <v>2011</v>
      </c>
      <c r="B4202" s="2">
        <v>2</v>
      </c>
      <c r="C4202" s="2" t="s">
        <v>277</v>
      </c>
      <c r="D4202" s="2" t="s">
        <v>278</v>
      </c>
      <c r="E4202" s="2" t="s">
        <v>115</v>
      </c>
      <c r="F4202" s="2">
        <v>3948566</v>
      </c>
      <c r="G4202" s="2">
        <v>2957</v>
      </c>
      <c r="H4202" s="2">
        <v>1923169</v>
      </c>
      <c r="I4202" s="2">
        <v>1172</v>
      </c>
      <c r="J4202" s="2">
        <v>6047130</v>
      </c>
      <c r="K4202" s="2">
        <v>3220293</v>
      </c>
      <c r="L4202" s="2">
        <v>5107</v>
      </c>
    </row>
    <row r="4203" spans="1:12">
      <c r="A4203" s="2">
        <v>2011</v>
      </c>
      <c r="B4203" s="2">
        <v>2</v>
      </c>
      <c r="C4203" s="2" t="s">
        <v>277</v>
      </c>
      <c r="D4203" s="2" t="s">
        <v>278</v>
      </c>
      <c r="E4203" s="2" t="s">
        <v>325</v>
      </c>
      <c r="F4203" s="2">
        <v>11610280</v>
      </c>
      <c r="G4203" s="2">
        <v>9301</v>
      </c>
      <c r="H4203" s="2">
        <v>11613536</v>
      </c>
      <c r="I4203" s="2">
        <v>4621</v>
      </c>
      <c r="J4203" s="2">
        <v>23646884</v>
      </c>
      <c r="K4203" s="2">
        <v>10626697</v>
      </c>
      <c r="L4203" s="2">
        <v>17346</v>
      </c>
    </row>
    <row r="4204" spans="1:12">
      <c r="A4204" s="2">
        <v>2011</v>
      </c>
      <c r="B4204" s="2">
        <v>2</v>
      </c>
      <c r="C4204" s="2" t="s">
        <v>277</v>
      </c>
      <c r="D4204" s="2" t="s">
        <v>279</v>
      </c>
      <c r="E4204" s="2" t="s">
        <v>116</v>
      </c>
      <c r="F4204" s="2">
        <v>205271</v>
      </c>
      <c r="G4204" s="2">
        <v>124</v>
      </c>
      <c r="H4204" s="2">
        <v>477944</v>
      </c>
      <c r="I4204" s="2">
        <v>294</v>
      </c>
      <c r="J4204" s="2">
        <v>683215</v>
      </c>
      <c r="K4204" s="2">
        <v>277922</v>
      </c>
      <c r="L4204" s="2">
        <v>493</v>
      </c>
    </row>
    <row r="4205" spans="1:12">
      <c r="A4205" s="2">
        <v>2011</v>
      </c>
      <c r="B4205" s="2">
        <v>2</v>
      </c>
      <c r="C4205" s="2" t="s">
        <v>277</v>
      </c>
      <c r="D4205" s="2" t="s">
        <v>279</v>
      </c>
      <c r="E4205" s="2" t="s">
        <v>117</v>
      </c>
      <c r="F4205" s="2">
        <v>4391944</v>
      </c>
      <c r="G4205" s="2">
        <v>1462</v>
      </c>
      <c r="H4205" s="2">
        <v>2250230</v>
      </c>
      <c r="I4205" s="2">
        <v>833</v>
      </c>
      <c r="J4205" s="2">
        <v>6645034</v>
      </c>
      <c r="K4205" s="2">
        <v>1833210</v>
      </c>
      <c r="L4205" s="2">
        <v>2968</v>
      </c>
    </row>
    <row r="4206" spans="1:12">
      <c r="A4206" s="2">
        <v>2011</v>
      </c>
      <c r="B4206" s="2">
        <v>2</v>
      </c>
      <c r="C4206" s="2" t="s">
        <v>277</v>
      </c>
      <c r="D4206" s="2" t="s">
        <v>279</v>
      </c>
      <c r="E4206" s="2" t="s">
        <v>112</v>
      </c>
      <c r="F4206" s="2">
        <v>10693962</v>
      </c>
      <c r="G4206" s="2">
        <v>4410</v>
      </c>
      <c r="H4206" s="2">
        <v>2248011</v>
      </c>
      <c r="I4206" s="2">
        <v>1582</v>
      </c>
      <c r="J4206" s="2">
        <v>13321850</v>
      </c>
      <c r="K4206" s="2">
        <v>4314406</v>
      </c>
      <c r="L4206" s="2">
        <v>7326</v>
      </c>
    </row>
    <row r="4207" spans="1:12">
      <c r="A4207" s="2">
        <v>2011</v>
      </c>
      <c r="B4207" s="2">
        <v>2</v>
      </c>
      <c r="C4207" s="2" t="s">
        <v>277</v>
      </c>
      <c r="D4207" s="2" t="s">
        <v>279</v>
      </c>
      <c r="E4207" s="2" t="s">
        <v>325</v>
      </c>
      <c r="F4207" s="2">
        <v>10823590</v>
      </c>
      <c r="G4207" s="2">
        <v>4989</v>
      </c>
      <c r="H4207" s="2">
        <v>765727</v>
      </c>
      <c r="I4207" s="2">
        <v>284</v>
      </c>
      <c r="J4207" s="2">
        <v>11625384</v>
      </c>
      <c r="K4207" s="2">
        <v>3568380</v>
      </c>
      <c r="L4207" s="2">
        <v>6122</v>
      </c>
    </row>
    <row r="4208" spans="1:12">
      <c r="A4208" s="2">
        <v>2011</v>
      </c>
      <c r="B4208" s="2">
        <v>2</v>
      </c>
      <c r="C4208" s="2" t="s">
        <v>277</v>
      </c>
      <c r="D4208" s="2" t="s">
        <v>280</v>
      </c>
      <c r="E4208" s="2" t="s">
        <v>112</v>
      </c>
      <c r="F4208" s="2">
        <v>42978</v>
      </c>
      <c r="G4208" s="2">
        <v>59</v>
      </c>
      <c r="H4208" s="2">
        <v>495292</v>
      </c>
      <c r="I4208" s="2">
        <v>471</v>
      </c>
      <c r="J4208" s="2">
        <v>549865</v>
      </c>
      <c r="K4208" s="2">
        <v>569766</v>
      </c>
      <c r="L4208" s="2">
        <v>1128</v>
      </c>
    </row>
    <row r="4209" spans="1:12">
      <c r="A4209" s="2">
        <v>2011</v>
      </c>
      <c r="B4209" s="2">
        <v>2</v>
      </c>
      <c r="C4209" s="2" t="s">
        <v>277</v>
      </c>
      <c r="D4209" s="2" t="s">
        <v>281</v>
      </c>
      <c r="E4209" s="2" t="s">
        <v>287</v>
      </c>
      <c r="F4209" s="2">
        <v>2889361</v>
      </c>
      <c r="G4209" s="2">
        <v>2544</v>
      </c>
      <c r="H4209" s="2">
        <v>2070698</v>
      </c>
      <c r="I4209" s="2">
        <v>1284</v>
      </c>
      <c r="J4209" s="2">
        <v>5070076</v>
      </c>
      <c r="K4209" s="2">
        <v>2837300</v>
      </c>
      <c r="L4209" s="2">
        <v>4702</v>
      </c>
    </row>
    <row r="4210" spans="1:12">
      <c r="A4210" s="2">
        <v>2011</v>
      </c>
      <c r="B4210" s="2">
        <v>2</v>
      </c>
      <c r="C4210" s="2" t="s">
        <v>277</v>
      </c>
      <c r="D4210" s="2" t="s">
        <v>281</v>
      </c>
      <c r="E4210" s="2" t="s">
        <v>114</v>
      </c>
      <c r="F4210" s="2">
        <v>0</v>
      </c>
      <c r="G4210" s="2">
        <v>0</v>
      </c>
      <c r="H4210" s="2">
        <v>0</v>
      </c>
      <c r="I4210" s="2">
        <v>0</v>
      </c>
      <c r="J4210" s="2">
        <v>0</v>
      </c>
      <c r="K4210" s="2">
        <v>1716</v>
      </c>
      <c r="L4210" s="2">
        <v>3</v>
      </c>
    </row>
    <row r="4211" spans="1:12">
      <c r="A4211" s="2">
        <v>2011</v>
      </c>
      <c r="B4211" s="2">
        <v>2</v>
      </c>
      <c r="C4211" s="2" t="s">
        <v>328</v>
      </c>
      <c r="D4211" s="2" t="s">
        <v>173</v>
      </c>
      <c r="E4211" s="2" t="s">
        <v>119</v>
      </c>
      <c r="F4211" s="2">
        <v>38261</v>
      </c>
      <c r="G4211" s="2">
        <v>52</v>
      </c>
      <c r="H4211" s="2">
        <v>2941</v>
      </c>
      <c r="I4211" s="2">
        <v>3</v>
      </c>
      <c r="J4211" s="2">
        <v>41202</v>
      </c>
      <c r="K4211" s="2">
        <v>49610</v>
      </c>
      <c r="L4211" s="2">
        <v>68</v>
      </c>
    </row>
    <row r="4212" spans="1:12">
      <c r="A4212" s="2">
        <v>2011</v>
      </c>
      <c r="B4212" s="2">
        <v>2</v>
      </c>
      <c r="C4212" s="2" t="s">
        <v>328</v>
      </c>
      <c r="D4212" s="2" t="s">
        <v>173</v>
      </c>
      <c r="E4212" s="2" t="s">
        <v>137</v>
      </c>
      <c r="F4212" s="2">
        <v>0</v>
      </c>
      <c r="G4212" s="2">
        <v>0</v>
      </c>
      <c r="H4212" s="2">
        <v>615888</v>
      </c>
      <c r="I4212" s="2">
        <v>227</v>
      </c>
      <c r="J4212" s="2">
        <v>615888</v>
      </c>
      <c r="K4212" s="2">
        <v>116222</v>
      </c>
      <c r="L4212" s="2">
        <v>234</v>
      </c>
    </row>
    <row r="4213" spans="1:12">
      <c r="A4213" s="2">
        <v>2011</v>
      </c>
      <c r="B4213" s="2">
        <v>2</v>
      </c>
      <c r="C4213" s="2" t="s">
        <v>328</v>
      </c>
      <c r="D4213" s="2" t="s">
        <v>181</v>
      </c>
      <c r="E4213" s="2" t="s">
        <v>120</v>
      </c>
      <c r="F4213" s="2">
        <v>0</v>
      </c>
      <c r="G4213" s="2">
        <v>0</v>
      </c>
      <c r="H4213" s="2">
        <v>928392</v>
      </c>
      <c r="I4213" s="2">
        <v>255</v>
      </c>
      <c r="J4213" s="2">
        <v>928392</v>
      </c>
      <c r="K4213" s="2">
        <v>138036</v>
      </c>
      <c r="L4213" s="2">
        <v>261</v>
      </c>
    </row>
    <row r="4214" spans="1:12">
      <c r="A4214" s="2">
        <v>2011</v>
      </c>
      <c r="B4214" s="2">
        <v>2</v>
      </c>
      <c r="C4214" s="2" t="s">
        <v>328</v>
      </c>
      <c r="D4214" s="2" t="s">
        <v>181</v>
      </c>
      <c r="E4214" s="2" t="s">
        <v>286</v>
      </c>
      <c r="F4214" s="2">
        <v>0</v>
      </c>
      <c r="G4214" s="2">
        <v>0</v>
      </c>
      <c r="H4214" s="2">
        <v>11487735</v>
      </c>
      <c r="I4214" s="2">
        <v>2748</v>
      </c>
      <c r="J4214" s="2">
        <v>11487735</v>
      </c>
      <c r="K4214" s="2">
        <v>1490792</v>
      </c>
      <c r="L4214" s="2">
        <v>2877</v>
      </c>
    </row>
    <row r="4215" spans="1:12">
      <c r="A4215" s="2">
        <v>2011</v>
      </c>
      <c r="B4215" s="2">
        <v>2</v>
      </c>
      <c r="C4215" s="2" t="s">
        <v>182</v>
      </c>
      <c r="D4215" s="2" t="s">
        <v>183</v>
      </c>
      <c r="E4215" s="2" t="s">
        <v>121</v>
      </c>
      <c r="F4215" s="2">
        <v>7869348</v>
      </c>
      <c r="G4215" s="2">
        <v>2870</v>
      </c>
      <c r="H4215" s="2">
        <v>1059254</v>
      </c>
      <c r="I4215" s="2">
        <v>414</v>
      </c>
      <c r="J4215" s="2">
        <v>8957801</v>
      </c>
      <c r="K4215" s="2">
        <v>2304263</v>
      </c>
      <c r="L4215" s="2">
        <v>4091</v>
      </c>
    </row>
    <row r="4216" spans="1:12">
      <c r="A4216" s="2">
        <v>2011</v>
      </c>
      <c r="B4216" s="2">
        <v>2</v>
      </c>
      <c r="C4216" s="2" t="s">
        <v>182</v>
      </c>
      <c r="D4216" s="2" t="s">
        <v>183</v>
      </c>
      <c r="E4216" s="2" t="s">
        <v>289</v>
      </c>
      <c r="F4216" s="2">
        <v>4177822</v>
      </c>
      <c r="G4216" s="2">
        <v>1549</v>
      </c>
      <c r="H4216" s="2">
        <v>4684728</v>
      </c>
      <c r="I4216" s="2">
        <v>1242</v>
      </c>
      <c r="J4216" s="2">
        <v>8968848</v>
      </c>
      <c r="K4216" s="2">
        <v>2175733</v>
      </c>
      <c r="L4216" s="2">
        <v>3474</v>
      </c>
    </row>
    <row r="4217" spans="1:12">
      <c r="A4217" s="2">
        <v>2011</v>
      </c>
      <c r="B4217" s="2">
        <v>2</v>
      </c>
      <c r="C4217" s="2" t="s">
        <v>182</v>
      </c>
      <c r="D4217" s="2" t="s">
        <v>183</v>
      </c>
      <c r="E4217" s="2" t="s">
        <v>113</v>
      </c>
      <c r="F4217" s="2">
        <v>7821615</v>
      </c>
      <c r="G4217" s="2">
        <v>3088</v>
      </c>
      <c r="H4217" s="2">
        <v>1972430</v>
      </c>
      <c r="I4217" s="2">
        <v>609</v>
      </c>
      <c r="J4217" s="2">
        <v>9821805</v>
      </c>
      <c r="K4217" s="2">
        <v>2744976</v>
      </c>
      <c r="L4217" s="2">
        <v>4494</v>
      </c>
    </row>
    <row r="4218" spans="1:12">
      <c r="A4218" s="2">
        <v>2011</v>
      </c>
      <c r="B4218" s="2">
        <v>2</v>
      </c>
      <c r="C4218" s="2" t="s">
        <v>182</v>
      </c>
      <c r="D4218" s="2" t="s">
        <v>184</v>
      </c>
      <c r="E4218" s="2" t="s">
        <v>123</v>
      </c>
      <c r="F4218" s="2">
        <v>0</v>
      </c>
      <c r="G4218" s="2">
        <v>0</v>
      </c>
      <c r="H4218" s="2">
        <v>4313</v>
      </c>
      <c r="I4218" s="2">
        <v>5</v>
      </c>
      <c r="J4218" s="2">
        <v>4313</v>
      </c>
      <c r="K4218" s="2">
        <v>901</v>
      </c>
      <c r="L4218" s="2">
        <v>5</v>
      </c>
    </row>
    <row r="4219" spans="1:12">
      <c r="A4219" s="2">
        <v>2011</v>
      </c>
      <c r="B4219" s="2">
        <v>2</v>
      </c>
      <c r="C4219" s="2" t="s">
        <v>182</v>
      </c>
      <c r="D4219" s="2" t="s">
        <v>184</v>
      </c>
      <c r="E4219" s="2" t="s">
        <v>124</v>
      </c>
      <c r="F4219" s="2">
        <v>0</v>
      </c>
      <c r="G4219" s="2">
        <v>0</v>
      </c>
      <c r="H4219" s="2">
        <v>120521</v>
      </c>
      <c r="I4219" s="2">
        <v>24</v>
      </c>
      <c r="J4219" s="2">
        <v>120521</v>
      </c>
      <c r="K4219" s="2">
        <v>18217</v>
      </c>
      <c r="L4219" s="2">
        <v>24</v>
      </c>
    </row>
    <row r="4220" spans="1:12">
      <c r="A4220" s="2">
        <v>2011</v>
      </c>
      <c r="B4220" s="2">
        <v>2</v>
      </c>
      <c r="C4220" s="2" t="s">
        <v>182</v>
      </c>
      <c r="D4220" s="2" t="s">
        <v>184</v>
      </c>
      <c r="E4220" s="2" t="s">
        <v>125</v>
      </c>
      <c r="F4220" s="2">
        <v>97435</v>
      </c>
      <c r="G4220" s="2">
        <v>36</v>
      </c>
      <c r="H4220" s="2">
        <v>196992</v>
      </c>
      <c r="I4220" s="2">
        <v>134</v>
      </c>
      <c r="J4220" s="2">
        <v>294427</v>
      </c>
      <c r="K4220" s="2">
        <v>91827</v>
      </c>
      <c r="L4220" s="2">
        <v>184</v>
      </c>
    </row>
    <row r="4221" spans="1:12">
      <c r="A4221" s="2">
        <v>2011</v>
      </c>
      <c r="B4221" s="2">
        <v>2</v>
      </c>
      <c r="C4221" s="2" t="s">
        <v>190</v>
      </c>
      <c r="D4221" s="2" t="s">
        <v>191</v>
      </c>
      <c r="E4221" s="2" t="s">
        <v>126</v>
      </c>
      <c r="F4221" s="2">
        <v>0</v>
      </c>
      <c r="G4221" s="2">
        <v>0</v>
      </c>
      <c r="H4221" s="2">
        <v>64227</v>
      </c>
      <c r="I4221" s="2">
        <v>13</v>
      </c>
      <c r="J4221" s="2">
        <v>64227</v>
      </c>
      <c r="K4221" s="2">
        <v>7252</v>
      </c>
      <c r="L4221" s="2">
        <v>14</v>
      </c>
    </row>
    <row r="4222" spans="1:12">
      <c r="A4222" s="2">
        <v>2011</v>
      </c>
      <c r="B4222" s="2">
        <v>2</v>
      </c>
      <c r="C4222" s="2" t="s">
        <v>190</v>
      </c>
      <c r="D4222" s="2" t="s">
        <v>191</v>
      </c>
      <c r="E4222" s="2" t="s">
        <v>127</v>
      </c>
      <c r="F4222" s="2">
        <v>0</v>
      </c>
      <c r="G4222" s="2">
        <v>0</v>
      </c>
      <c r="H4222" s="2">
        <v>5872831</v>
      </c>
      <c r="I4222" s="2">
        <v>1192</v>
      </c>
      <c r="J4222" s="2">
        <v>5872831</v>
      </c>
      <c r="K4222" s="2">
        <v>582230</v>
      </c>
      <c r="L4222" s="2">
        <v>1209</v>
      </c>
    </row>
    <row r="4223" spans="1:12">
      <c r="A4223" s="2">
        <v>2011</v>
      </c>
      <c r="B4223" s="2">
        <v>2</v>
      </c>
      <c r="C4223" s="2" t="s">
        <v>190</v>
      </c>
      <c r="D4223" s="2" t="s">
        <v>186</v>
      </c>
      <c r="E4223" s="2" t="s">
        <v>126</v>
      </c>
      <c r="F4223" s="2">
        <v>597524</v>
      </c>
      <c r="G4223" s="2">
        <v>197</v>
      </c>
      <c r="H4223" s="2">
        <v>7800213</v>
      </c>
      <c r="I4223" s="2">
        <v>855</v>
      </c>
      <c r="J4223" s="2">
        <v>8397737</v>
      </c>
      <c r="K4223" s="2">
        <v>608863</v>
      </c>
      <c r="L4223" s="2">
        <v>1228</v>
      </c>
    </row>
    <row r="4224" spans="1:12">
      <c r="A4224" s="2">
        <v>2011</v>
      </c>
      <c r="B4224" s="2">
        <v>2</v>
      </c>
      <c r="C4224" s="2" t="s">
        <v>190</v>
      </c>
      <c r="D4224" s="2" t="s">
        <v>186</v>
      </c>
      <c r="E4224" s="2" t="s">
        <v>128</v>
      </c>
      <c r="F4224" s="2">
        <v>0</v>
      </c>
      <c r="G4224" s="2">
        <v>0</v>
      </c>
      <c r="H4224" s="2">
        <v>98971441</v>
      </c>
      <c r="I4224" s="2">
        <v>5896</v>
      </c>
      <c r="J4224" s="2">
        <v>98971441</v>
      </c>
      <c r="K4224" s="2">
        <v>3198025</v>
      </c>
      <c r="L4224" s="2">
        <v>6080</v>
      </c>
    </row>
    <row r="4225" spans="1:12">
      <c r="A4225" s="2">
        <v>2011</v>
      </c>
      <c r="B4225" s="2">
        <v>2</v>
      </c>
      <c r="C4225" s="2" t="s">
        <v>187</v>
      </c>
      <c r="D4225" s="2" t="s">
        <v>195</v>
      </c>
      <c r="E4225" s="2" t="s">
        <v>129</v>
      </c>
      <c r="F4225" s="2">
        <v>0</v>
      </c>
      <c r="G4225" s="2">
        <v>0</v>
      </c>
      <c r="H4225" s="2">
        <v>484928</v>
      </c>
      <c r="I4225" s="2">
        <v>115</v>
      </c>
      <c r="J4225" s="2">
        <v>484928</v>
      </c>
      <c r="K4225" s="2">
        <v>77274</v>
      </c>
      <c r="L4225" s="2">
        <v>136</v>
      </c>
    </row>
    <row r="4226" spans="1:12">
      <c r="A4226" s="2">
        <v>2011</v>
      </c>
      <c r="B4226" s="2">
        <v>2</v>
      </c>
      <c r="C4226" s="2" t="s">
        <v>187</v>
      </c>
      <c r="D4226" s="2" t="s">
        <v>196</v>
      </c>
      <c r="E4226" s="2" t="s">
        <v>130</v>
      </c>
      <c r="F4226" s="2">
        <v>0</v>
      </c>
      <c r="G4226" s="2">
        <v>0</v>
      </c>
      <c r="H4226" s="2">
        <v>0</v>
      </c>
      <c r="I4226" s="2">
        <v>65</v>
      </c>
      <c r="J4226" s="2">
        <v>0</v>
      </c>
      <c r="K4226" s="2">
        <v>30182</v>
      </c>
      <c r="L4226" s="2">
        <v>67</v>
      </c>
    </row>
    <row r="4227" spans="1:12">
      <c r="A4227" s="2">
        <v>2011</v>
      </c>
      <c r="B4227" s="2">
        <v>2</v>
      </c>
      <c r="C4227" s="2" t="s">
        <v>197</v>
      </c>
      <c r="D4227" s="2" t="s">
        <v>11</v>
      </c>
      <c r="E4227" s="2" t="s">
        <v>131</v>
      </c>
      <c r="F4227" s="2">
        <v>0</v>
      </c>
      <c r="G4227" s="2">
        <v>0</v>
      </c>
      <c r="H4227" s="2">
        <v>2054356</v>
      </c>
      <c r="I4227" s="2">
        <v>330</v>
      </c>
      <c r="J4227" s="2">
        <v>2054356</v>
      </c>
      <c r="K4227" s="2">
        <v>199849</v>
      </c>
      <c r="L4227" s="2">
        <v>417</v>
      </c>
    </row>
    <row r="4228" spans="1:12">
      <c r="A4228" s="2">
        <v>2011</v>
      </c>
      <c r="B4228" s="2">
        <v>2</v>
      </c>
      <c r="C4228" s="2" t="s">
        <v>197</v>
      </c>
      <c r="D4228" s="2" t="s">
        <v>268</v>
      </c>
      <c r="E4228" s="2" t="s">
        <v>288</v>
      </c>
      <c r="F4228" s="2">
        <v>1243165</v>
      </c>
      <c r="G4228" s="2">
        <v>357</v>
      </c>
      <c r="H4228" s="2">
        <v>1074550</v>
      </c>
      <c r="I4228" s="2">
        <v>387</v>
      </c>
      <c r="J4228" s="2">
        <v>2317715</v>
      </c>
      <c r="K4228" s="2">
        <v>443520</v>
      </c>
      <c r="L4228" s="2">
        <v>910</v>
      </c>
    </row>
    <row r="4229" spans="1:12">
      <c r="A4229" s="2">
        <v>2011</v>
      </c>
      <c r="B4229" s="2">
        <v>2</v>
      </c>
      <c r="C4229" s="2" t="s">
        <v>197</v>
      </c>
      <c r="D4229" s="2" t="s">
        <v>268</v>
      </c>
      <c r="E4229" s="2" t="s">
        <v>128</v>
      </c>
      <c r="F4229" s="2">
        <v>921859</v>
      </c>
      <c r="G4229" s="2">
        <v>229</v>
      </c>
      <c r="H4229" s="2">
        <v>1883057</v>
      </c>
      <c r="I4229" s="2">
        <v>652</v>
      </c>
      <c r="J4229" s="2">
        <v>2959575</v>
      </c>
      <c r="K4229" s="2">
        <v>538926</v>
      </c>
      <c r="L4229" s="2">
        <v>987</v>
      </c>
    </row>
    <row r="4230" spans="1:12">
      <c r="A4230" s="2">
        <v>2011</v>
      </c>
      <c r="B4230" s="2">
        <v>2</v>
      </c>
      <c r="C4230" s="2" t="s">
        <v>197</v>
      </c>
      <c r="D4230" s="2" t="s">
        <v>269</v>
      </c>
      <c r="E4230" s="2" t="s">
        <v>288</v>
      </c>
      <c r="F4230" s="2">
        <v>0</v>
      </c>
      <c r="G4230" s="2">
        <v>48</v>
      </c>
      <c r="H4230" s="2">
        <v>0</v>
      </c>
      <c r="I4230" s="2">
        <v>0</v>
      </c>
      <c r="J4230" s="2">
        <v>0</v>
      </c>
      <c r="K4230" s="2">
        <v>70018</v>
      </c>
      <c r="L4230" s="2">
        <v>132</v>
      </c>
    </row>
    <row r="4231" spans="1:12">
      <c r="A4231" s="2">
        <v>2011</v>
      </c>
      <c r="B4231" s="2">
        <v>2</v>
      </c>
      <c r="C4231" s="2" t="s">
        <v>197</v>
      </c>
      <c r="D4231" s="2" t="s">
        <v>109</v>
      </c>
      <c r="E4231" s="2" t="s">
        <v>132</v>
      </c>
      <c r="F4231" s="2">
        <v>1759976</v>
      </c>
      <c r="G4231" s="2">
        <v>270</v>
      </c>
      <c r="H4231" s="2">
        <v>5146333</v>
      </c>
      <c r="I4231" s="2">
        <v>790</v>
      </c>
      <c r="J4231" s="2">
        <v>6906309</v>
      </c>
      <c r="K4231" s="2">
        <v>695514</v>
      </c>
      <c r="L4231" s="2">
        <v>1367</v>
      </c>
    </row>
    <row r="4232" spans="1:12">
      <c r="A4232" s="2">
        <v>2011</v>
      </c>
      <c r="B4232" s="2">
        <v>2</v>
      </c>
      <c r="C4232" s="2" t="s">
        <v>197</v>
      </c>
      <c r="D4232" s="2" t="s">
        <v>20</v>
      </c>
      <c r="E4232" s="2" t="s">
        <v>133</v>
      </c>
      <c r="F4232" s="2">
        <v>0</v>
      </c>
      <c r="G4232" s="2">
        <v>0</v>
      </c>
      <c r="H4232" s="2">
        <v>0</v>
      </c>
      <c r="I4232" s="2">
        <v>4</v>
      </c>
      <c r="J4232" s="2">
        <v>0</v>
      </c>
      <c r="K4232" s="2">
        <v>896</v>
      </c>
      <c r="L4232" s="2">
        <v>4</v>
      </c>
    </row>
    <row r="4233" spans="1:12">
      <c r="A4233" s="2">
        <v>2011</v>
      </c>
      <c r="B4233" s="2">
        <v>2</v>
      </c>
      <c r="C4233" s="2" t="s">
        <v>197</v>
      </c>
      <c r="D4233" s="2" t="s">
        <v>110</v>
      </c>
      <c r="E4233" s="2" t="s">
        <v>288</v>
      </c>
      <c r="F4233" s="2">
        <v>3833930</v>
      </c>
      <c r="G4233" s="2">
        <v>989</v>
      </c>
      <c r="H4233" s="2">
        <v>92006</v>
      </c>
      <c r="I4233" s="2">
        <v>23</v>
      </c>
      <c r="J4233" s="2">
        <v>3925936</v>
      </c>
      <c r="K4233" s="2">
        <v>670670</v>
      </c>
      <c r="L4233" s="2">
        <v>1303</v>
      </c>
    </row>
    <row r="4234" spans="1:12">
      <c r="A4234" s="2">
        <v>2011</v>
      </c>
      <c r="B4234" s="2">
        <v>2</v>
      </c>
      <c r="C4234" s="2" t="s">
        <v>197</v>
      </c>
      <c r="D4234" s="2" t="s">
        <v>110</v>
      </c>
      <c r="E4234" s="2" t="s">
        <v>133</v>
      </c>
      <c r="F4234" s="2">
        <v>4797504</v>
      </c>
      <c r="G4234" s="2">
        <v>1453</v>
      </c>
      <c r="H4234" s="2">
        <v>0</v>
      </c>
      <c r="I4234" s="2">
        <v>0</v>
      </c>
      <c r="J4234" s="2">
        <v>4797504</v>
      </c>
      <c r="K4234" s="2">
        <v>993124</v>
      </c>
      <c r="L4234" s="2">
        <v>1866</v>
      </c>
    </row>
    <row r="4235" spans="1:12">
      <c r="A4235" s="2">
        <v>2011</v>
      </c>
      <c r="B4235" s="2">
        <v>2</v>
      </c>
      <c r="C4235" s="2" t="s">
        <v>197</v>
      </c>
      <c r="D4235" s="2" t="s">
        <v>111</v>
      </c>
      <c r="E4235" s="2" t="s">
        <v>128</v>
      </c>
      <c r="F4235" s="2">
        <v>0</v>
      </c>
      <c r="G4235" s="2">
        <v>0</v>
      </c>
      <c r="H4235" s="2">
        <v>5948</v>
      </c>
      <c r="I4235" s="2">
        <v>2</v>
      </c>
      <c r="J4235" s="2">
        <v>5948</v>
      </c>
      <c r="K4235" s="2">
        <v>1571</v>
      </c>
      <c r="L4235" s="2">
        <v>3</v>
      </c>
    </row>
    <row r="4236" spans="1:12">
      <c r="A4236" s="2">
        <v>2011</v>
      </c>
      <c r="B4236" s="2">
        <v>3</v>
      </c>
      <c r="C4236" s="2" t="s">
        <v>276</v>
      </c>
      <c r="D4236" s="2" t="s">
        <v>276</v>
      </c>
      <c r="E4236" s="2" t="s">
        <v>120</v>
      </c>
      <c r="F4236" s="2">
        <v>0</v>
      </c>
      <c r="G4236" s="2">
        <v>0</v>
      </c>
      <c r="H4236" s="2">
        <v>0</v>
      </c>
      <c r="I4236" s="2">
        <v>6</v>
      </c>
      <c r="J4236" s="2">
        <v>0</v>
      </c>
      <c r="K4236" s="2">
        <v>3559</v>
      </c>
      <c r="L4236" s="2">
        <v>7</v>
      </c>
    </row>
    <row r="4237" spans="1:12">
      <c r="A4237" s="2">
        <v>2011</v>
      </c>
      <c r="B4237" s="2">
        <v>3</v>
      </c>
      <c r="C4237" s="2" t="s">
        <v>276</v>
      </c>
      <c r="D4237" s="2" t="s">
        <v>276</v>
      </c>
      <c r="E4237" s="2" t="s">
        <v>137</v>
      </c>
      <c r="F4237" s="2">
        <v>0</v>
      </c>
      <c r="G4237" s="2">
        <v>0</v>
      </c>
      <c r="H4237" s="2">
        <v>0</v>
      </c>
      <c r="I4237" s="2">
        <v>0</v>
      </c>
      <c r="J4237" s="2">
        <v>0</v>
      </c>
      <c r="K4237" s="2">
        <v>10315</v>
      </c>
      <c r="L4237" s="2">
        <v>17</v>
      </c>
    </row>
    <row r="4238" spans="1:12">
      <c r="A4238" s="2">
        <v>2011</v>
      </c>
      <c r="B4238" s="2">
        <v>3</v>
      </c>
      <c r="C4238" s="2" t="s">
        <v>277</v>
      </c>
      <c r="D4238" s="2" t="s">
        <v>278</v>
      </c>
      <c r="E4238" s="2" t="s">
        <v>113</v>
      </c>
      <c r="F4238" s="2">
        <v>8242614</v>
      </c>
      <c r="G4238" s="2">
        <v>6772</v>
      </c>
      <c r="H4238" s="2">
        <v>8186995</v>
      </c>
      <c r="I4238" s="2">
        <v>4407</v>
      </c>
      <c r="J4238" s="2">
        <v>16641569</v>
      </c>
      <c r="K4238" s="2">
        <v>8378196</v>
      </c>
      <c r="L4238" s="2">
        <v>13870</v>
      </c>
    </row>
    <row r="4239" spans="1:12">
      <c r="A4239" s="2">
        <v>2011</v>
      </c>
      <c r="B4239" s="2">
        <v>3</v>
      </c>
      <c r="C4239" s="2" t="s">
        <v>277</v>
      </c>
      <c r="D4239" s="2" t="s">
        <v>278</v>
      </c>
      <c r="E4239" s="2" t="s">
        <v>114</v>
      </c>
      <c r="F4239" s="2">
        <v>122681</v>
      </c>
      <c r="G4239" s="2">
        <v>169</v>
      </c>
      <c r="H4239" s="2">
        <v>315335</v>
      </c>
      <c r="I4239" s="2">
        <v>271</v>
      </c>
      <c r="J4239" s="2">
        <v>442720</v>
      </c>
      <c r="K4239" s="2">
        <v>293841</v>
      </c>
      <c r="L4239" s="2">
        <v>509</v>
      </c>
    </row>
    <row r="4240" spans="1:12">
      <c r="A4240" s="2">
        <v>2011</v>
      </c>
      <c r="B4240" s="2">
        <v>3</v>
      </c>
      <c r="C4240" s="2" t="s">
        <v>277</v>
      </c>
      <c r="D4240" s="2" t="s">
        <v>278</v>
      </c>
      <c r="E4240" s="2" t="s">
        <v>115</v>
      </c>
      <c r="F4240" s="2">
        <v>3681988</v>
      </c>
      <c r="G4240" s="2">
        <v>3208</v>
      </c>
      <c r="H4240" s="2">
        <v>1549486</v>
      </c>
      <c r="I4240" s="2">
        <v>1141</v>
      </c>
      <c r="J4240" s="2">
        <v>5374427</v>
      </c>
      <c r="K4240" s="2">
        <v>3273141</v>
      </c>
      <c r="L4240" s="2">
        <v>5343</v>
      </c>
    </row>
    <row r="4241" spans="1:12">
      <c r="A4241" s="2">
        <v>2011</v>
      </c>
      <c r="B4241" s="2">
        <v>3</v>
      </c>
      <c r="C4241" s="2" t="s">
        <v>277</v>
      </c>
      <c r="D4241" s="2" t="s">
        <v>278</v>
      </c>
      <c r="E4241" s="2" t="s">
        <v>325</v>
      </c>
      <c r="F4241" s="2">
        <v>9991892</v>
      </c>
      <c r="G4241" s="2">
        <v>9645</v>
      </c>
      <c r="H4241" s="2">
        <v>11611060</v>
      </c>
      <c r="I4241" s="2">
        <v>4776</v>
      </c>
      <c r="J4241" s="2">
        <v>22027960</v>
      </c>
      <c r="K4241" s="2">
        <v>10446926</v>
      </c>
      <c r="L4241" s="2">
        <v>17828</v>
      </c>
    </row>
    <row r="4242" spans="1:12">
      <c r="A4242" s="2">
        <v>2011</v>
      </c>
      <c r="B4242" s="2">
        <v>3</v>
      </c>
      <c r="C4242" s="2" t="s">
        <v>277</v>
      </c>
      <c r="D4242" s="2" t="s">
        <v>279</v>
      </c>
      <c r="E4242" s="2" t="s">
        <v>116</v>
      </c>
      <c r="F4242" s="2">
        <v>229311</v>
      </c>
      <c r="G4242" s="2">
        <v>129</v>
      </c>
      <c r="H4242" s="2">
        <v>423390</v>
      </c>
      <c r="I4242" s="2">
        <v>300</v>
      </c>
      <c r="J4242" s="2">
        <v>652701</v>
      </c>
      <c r="K4242" s="2">
        <v>297938</v>
      </c>
      <c r="L4242" s="2">
        <v>505</v>
      </c>
    </row>
    <row r="4243" spans="1:12">
      <c r="A4243" s="2">
        <v>2011</v>
      </c>
      <c r="B4243" s="2">
        <v>3</v>
      </c>
      <c r="C4243" s="2" t="s">
        <v>277</v>
      </c>
      <c r="D4243" s="2" t="s">
        <v>279</v>
      </c>
      <c r="E4243" s="2" t="s">
        <v>117</v>
      </c>
      <c r="F4243" s="2">
        <v>4482116</v>
      </c>
      <c r="G4243" s="2">
        <v>1547</v>
      </c>
      <c r="H4243" s="2">
        <v>2250166</v>
      </c>
      <c r="I4243" s="2">
        <v>788</v>
      </c>
      <c r="J4243" s="2">
        <v>6747368</v>
      </c>
      <c r="K4243" s="2">
        <v>1851238</v>
      </c>
      <c r="L4243" s="2">
        <v>3014</v>
      </c>
    </row>
    <row r="4244" spans="1:12">
      <c r="A4244" s="2">
        <v>2011</v>
      </c>
      <c r="B4244" s="2">
        <v>3</v>
      </c>
      <c r="C4244" s="2" t="s">
        <v>277</v>
      </c>
      <c r="D4244" s="2" t="s">
        <v>279</v>
      </c>
      <c r="E4244" s="2" t="s">
        <v>112</v>
      </c>
      <c r="F4244" s="2">
        <v>11128618</v>
      </c>
      <c r="G4244" s="2">
        <v>4427</v>
      </c>
      <c r="H4244" s="2">
        <v>2304506</v>
      </c>
      <c r="I4244" s="2">
        <v>1420</v>
      </c>
      <c r="J4244" s="2">
        <v>13795422</v>
      </c>
      <c r="K4244" s="2">
        <v>4215467</v>
      </c>
      <c r="L4244" s="2">
        <v>7157</v>
      </c>
    </row>
    <row r="4245" spans="1:12">
      <c r="A4245" s="2">
        <v>2011</v>
      </c>
      <c r="B4245" s="2">
        <v>3</v>
      </c>
      <c r="C4245" s="2" t="s">
        <v>277</v>
      </c>
      <c r="D4245" s="2" t="s">
        <v>279</v>
      </c>
      <c r="E4245" s="2" t="s">
        <v>325</v>
      </c>
      <c r="F4245" s="2">
        <v>9343050</v>
      </c>
      <c r="G4245" s="2">
        <v>4974</v>
      </c>
      <c r="H4245" s="2">
        <v>709076</v>
      </c>
      <c r="I4245" s="2">
        <v>289</v>
      </c>
      <c r="J4245" s="2">
        <v>10115553</v>
      </c>
      <c r="K4245" s="2">
        <v>3478235</v>
      </c>
      <c r="L4245" s="2">
        <v>6094</v>
      </c>
    </row>
    <row r="4246" spans="1:12">
      <c r="A4246" s="2">
        <v>2011</v>
      </c>
      <c r="B4246" s="2">
        <v>3</v>
      </c>
      <c r="C4246" s="2" t="s">
        <v>277</v>
      </c>
      <c r="D4246" s="2" t="s">
        <v>280</v>
      </c>
      <c r="E4246" s="2" t="s">
        <v>112</v>
      </c>
      <c r="F4246" s="2">
        <v>37112</v>
      </c>
      <c r="G4246" s="2">
        <v>59</v>
      </c>
      <c r="H4246" s="2">
        <v>558383</v>
      </c>
      <c r="I4246" s="2">
        <v>476</v>
      </c>
      <c r="J4246" s="2">
        <v>604641</v>
      </c>
      <c r="K4246" s="2">
        <v>624524</v>
      </c>
      <c r="L4246" s="2">
        <v>1159</v>
      </c>
    </row>
    <row r="4247" spans="1:12">
      <c r="A4247" s="2">
        <v>2011</v>
      </c>
      <c r="B4247" s="2">
        <v>3</v>
      </c>
      <c r="C4247" s="2" t="s">
        <v>277</v>
      </c>
      <c r="D4247" s="2" t="s">
        <v>281</v>
      </c>
      <c r="E4247" s="2" t="s">
        <v>287</v>
      </c>
      <c r="F4247" s="2">
        <v>2402968</v>
      </c>
      <c r="G4247" s="2">
        <v>2624</v>
      </c>
      <c r="H4247" s="2">
        <v>2028607</v>
      </c>
      <c r="I4247" s="2">
        <v>1399</v>
      </c>
      <c r="J4247" s="2">
        <v>4555899</v>
      </c>
      <c r="K4247" s="2">
        <v>3053731</v>
      </c>
      <c r="L4247" s="2">
        <v>4865</v>
      </c>
    </row>
    <row r="4248" spans="1:12">
      <c r="A4248" s="2">
        <v>2011</v>
      </c>
      <c r="B4248" s="2">
        <v>3</v>
      </c>
      <c r="C4248" s="2" t="s">
        <v>277</v>
      </c>
      <c r="D4248" s="2" t="s">
        <v>281</v>
      </c>
      <c r="E4248" s="2" t="s">
        <v>114</v>
      </c>
      <c r="F4248" s="2">
        <v>0</v>
      </c>
      <c r="G4248" s="2">
        <v>0</v>
      </c>
      <c r="H4248" s="2">
        <v>0</v>
      </c>
      <c r="I4248" s="2">
        <v>0</v>
      </c>
      <c r="J4248" s="2">
        <v>0</v>
      </c>
      <c r="K4248" s="2">
        <v>1270</v>
      </c>
      <c r="L4248" s="2">
        <v>2</v>
      </c>
    </row>
    <row r="4249" spans="1:12">
      <c r="A4249" s="2">
        <v>2011</v>
      </c>
      <c r="B4249" s="2">
        <v>3</v>
      </c>
      <c r="C4249" s="2" t="s">
        <v>328</v>
      </c>
      <c r="D4249" s="2" t="s">
        <v>173</v>
      </c>
      <c r="E4249" s="2" t="s">
        <v>119</v>
      </c>
      <c r="F4249" s="2">
        <v>24955</v>
      </c>
      <c r="G4249" s="2">
        <v>54</v>
      </c>
      <c r="H4249" s="2">
        <v>1811</v>
      </c>
      <c r="I4249" s="2">
        <v>3</v>
      </c>
      <c r="J4249" s="2">
        <v>26766</v>
      </c>
      <c r="K4249" s="2">
        <v>48611</v>
      </c>
      <c r="L4249" s="2">
        <v>70</v>
      </c>
    </row>
    <row r="4250" spans="1:12">
      <c r="A4250" s="2">
        <v>2011</v>
      </c>
      <c r="B4250" s="2">
        <v>3</v>
      </c>
      <c r="C4250" s="2" t="s">
        <v>328</v>
      </c>
      <c r="D4250" s="2" t="s">
        <v>173</v>
      </c>
      <c r="E4250" s="2" t="s">
        <v>137</v>
      </c>
      <c r="F4250" s="2">
        <v>0</v>
      </c>
      <c r="G4250" s="2">
        <v>0</v>
      </c>
      <c r="H4250" s="2">
        <v>733980</v>
      </c>
      <c r="I4250" s="2">
        <v>204</v>
      </c>
      <c r="J4250" s="2">
        <v>733980</v>
      </c>
      <c r="K4250" s="2">
        <v>107366</v>
      </c>
      <c r="L4250" s="2">
        <v>210</v>
      </c>
    </row>
    <row r="4251" spans="1:12">
      <c r="A4251" s="2">
        <v>2011</v>
      </c>
      <c r="B4251" s="2">
        <v>3</v>
      </c>
      <c r="C4251" s="2" t="s">
        <v>328</v>
      </c>
      <c r="D4251" s="2" t="s">
        <v>181</v>
      </c>
      <c r="E4251" s="2" t="s">
        <v>120</v>
      </c>
      <c r="F4251" s="2">
        <v>0</v>
      </c>
      <c r="G4251" s="2">
        <v>0</v>
      </c>
      <c r="H4251" s="2">
        <v>1155783</v>
      </c>
      <c r="I4251" s="2">
        <v>250</v>
      </c>
      <c r="J4251" s="2">
        <v>1155783</v>
      </c>
      <c r="K4251" s="2">
        <v>139937</v>
      </c>
      <c r="L4251" s="2">
        <v>256</v>
      </c>
    </row>
    <row r="4252" spans="1:12">
      <c r="A4252" s="2">
        <v>2011</v>
      </c>
      <c r="B4252" s="2">
        <v>3</v>
      </c>
      <c r="C4252" s="2" t="s">
        <v>328</v>
      </c>
      <c r="D4252" s="2" t="s">
        <v>181</v>
      </c>
      <c r="E4252" s="2" t="s">
        <v>286</v>
      </c>
      <c r="F4252" s="2">
        <v>0</v>
      </c>
      <c r="G4252" s="2">
        <v>0</v>
      </c>
      <c r="H4252" s="2">
        <v>12497125</v>
      </c>
      <c r="I4252" s="2">
        <v>2776</v>
      </c>
      <c r="J4252" s="2">
        <v>12497125</v>
      </c>
      <c r="K4252" s="2">
        <v>1708782</v>
      </c>
      <c r="L4252" s="2">
        <v>2904</v>
      </c>
    </row>
    <row r="4253" spans="1:12">
      <c r="A4253" s="2">
        <v>2011</v>
      </c>
      <c r="B4253" s="2">
        <v>3</v>
      </c>
      <c r="C4253" s="2" t="s">
        <v>182</v>
      </c>
      <c r="D4253" s="2" t="s">
        <v>183</v>
      </c>
      <c r="E4253" s="2" t="s">
        <v>121</v>
      </c>
      <c r="F4253" s="2">
        <v>8910696</v>
      </c>
      <c r="G4253" s="2">
        <v>3079</v>
      </c>
      <c r="H4253" s="2">
        <v>1293338</v>
      </c>
      <c r="I4253" s="2">
        <v>449</v>
      </c>
      <c r="J4253" s="2">
        <v>10285648</v>
      </c>
      <c r="K4253" s="2">
        <v>2445525</v>
      </c>
      <c r="L4253" s="2">
        <v>4279</v>
      </c>
    </row>
    <row r="4254" spans="1:12">
      <c r="A4254" s="2">
        <v>2011</v>
      </c>
      <c r="B4254" s="2">
        <v>3</v>
      </c>
      <c r="C4254" s="2" t="s">
        <v>182</v>
      </c>
      <c r="D4254" s="2" t="s">
        <v>183</v>
      </c>
      <c r="E4254" s="2" t="s">
        <v>289</v>
      </c>
      <c r="F4254" s="2">
        <v>3829200</v>
      </c>
      <c r="G4254" s="2">
        <v>1386</v>
      </c>
      <c r="H4254" s="2">
        <v>5367405</v>
      </c>
      <c r="I4254" s="2">
        <v>1321</v>
      </c>
      <c r="J4254" s="2">
        <v>9250232</v>
      </c>
      <c r="K4254" s="2">
        <v>2145835</v>
      </c>
      <c r="L4254" s="2">
        <v>3366</v>
      </c>
    </row>
    <row r="4255" spans="1:12">
      <c r="A4255" s="2">
        <v>2011</v>
      </c>
      <c r="B4255" s="2">
        <v>3</v>
      </c>
      <c r="C4255" s="2" t="s">
        <v>182</v>
      </c>
      <c r="D4255" s="2" t="s">
        <v>183</v>
      </c>
      <c r="E4255" s="2" t="s">
        <v>113</v>
      </c>
      <c r="F4255" s="2">
        <v>7905200</v>
      </c>
      <c r="G4255" s="2">
        <v>3090</v>
      </c>
      <c r="H4255" s="2">
        <v>2505846</v>
      </c>
      <c r="I4255" s="2">
        <v>605</v>
      </c>
      <c r="J4255" s="2">
        <v>10441631</v>
      </c>
      <c r="K4255" s="2">
        <v>2797493</v>
      </c>
      <c r="L4255" s="2">
        <v>4448</v>
      </c>
    </row>
    <row r="4256" spans="1:12">
      <c r="A4256" s="2">
        <v>2011</v>
      </c>
      <c r="B4256" s="2">
        <v>3</v>
      </c>
      <c r="C4256" s="2" t="s">
        <v>182</v>
      </c>
      <c r="D4256" s="2" t="s">
        <v>184</v>
      </c>
      <c r="E4256" s="2" t="s">
        <v>123</v>
      </c>
      <c r="F4256" s="2">
        <v>0</v>
      </c>
      <c r="G4256" s="2">
        <v>0</v>
      </c>
      <c r="H4256" s="2">
        <v>7511</v>
      </c>
      <c r="I4256" s="2">
        <v>8</v>
      </c>
      <c r="J4256" s="2">
        <v>7511</v>
      </c>
      <c r="K4256" s="2">
        <v>5351</v>
      </c>
      <c r="L4256" s="2">
        <v>8</v>
      </c>
    </row>
    <row r="4257" spans="1:12">
      <c r="A4257" s="2">
        <v>2011</v>
      </c>
      <c r="B4257" s="2">
        <v>3</v>
      </c>
      <c r="C4257" s="2" t="s">
        <v>182</v>
      </c>
      <c r="D4257" s="2" t="s">
        <v>184</v>
      </c>
      <c r="E4257" s="2" t="s">
        <v>124</v>
      </c>
      <c r="F4257" s="2">
        <v>0</v>
      </c>
      <c r="G4257" s="2">
        <v>0</v>
      </c>
      <c r="H4257" s="2">
        <v>113650</v>
      </c>
      <c r="I4257" s="2">
        <v>24</v>
      </c>
      <c r="J4257" s="2">
        <v>113650</v>
      </c>
      <c r="K4257" s="2">
        <v>18678</v>
      </c>
      <c r="L4257" s="2">
        <v>24</v>
      </c>
    </row>
    <row r="4258" spans="1:12">
      <c r="A4258" s="2">
        <v>2011</v>
      </c>
      <c r="B4258" s="2">
        <v>3</v>
      </c>
      <c r="C4258" s="2" t="s">
        <v>182</v>
      </c>
      <c r="D4258" s="2" t="s">
        <v>184</v>
      </c>
      <c r="E4258" s="2" t="s">
        <v>125</v>
      </c>
      <c r="F4258" s="2">
        <v>92235</v>
      </c>
      <c r="G4258" s="2">
        <v>38</v>
      </c>
      <c r="H4258" s="2">
        <v>172900</v>
      </c>
      <c r="I4258" s="2">
        <v>141</v>
      </c>
      <c r="J4258" s="2">
        <v>265135</v>
      </c>
      <c r="K4258" s="2">
        <v>123156</v>
      </c>
      <c r="L4258" s="2">
        <v>193</v>
      </c>
    </row>
    <row r="4259" spans="1:12">
      <c r="A4259" s="2">
        <v>2011</v>
      </c>
      <c r="B4259" s="2">
        <v>3</v>
      </c>
      <c r="C4259" s="2" t="s">
        <v>190</v>
      </c>
      <c r="D4259" s="2" t="s">
        <v>191</v>
      </c>
      <c r="E4259" s="2" t="s">
        <v>126</v>
      </c>
      <c r="F4259" s="2">
        <v>0</v>
      </c>
      <c r="G4259" s="2">
        <v>0</v>
      </c>
      <c r="H4259" s="2">
        <v>80493</v>
      </c>
      <c r="I4259" s="2">
        <v>13</v>
      </c>
      <c r="J4259" s="2">
        <v>80493</v>
      </c>
      <c r="K4259" s="2">
        <v>7045</v>
      </c>
      <c r="L4259" s="2">
        <v>14</v>
      </c>
    </row>
    <row r="4260" spans="1:12">
      <c r="A4260" s="2">
        <v>2011</v>
      </c>
      <c r="B4260" s="2">
        <v>3</v>
      </c>
      <c r="C4260" s="2" t="s">
        <v>190</v>
      </c>
      <c r="D4260" s="2" t="s">
        <v>191</v>
      </c>
      <c r="E4260" s="2" t="s">
        <v>127</v>
      </c>
      <c r="F4260" s="2">
        <v>0</v>
      </c>
      <c r="G4260" s="2">
        <v>0</v>
      </c>
      <c r="H4260" s="2">
        <v>6918333</v>
      </c>
      <c r="I4260" s="2">
        <v>1199</v>
      </c>
      <c r="J4260" s="2">
        <v>6918333</v>
      </c>
      <c r="K4260" s="2">
        <v>610978</v>
      </c>
      <c r="L4260" s="2">
        <v>1216</v>
      </c>
    </row>
    <row r="4261" spans="1:12">
      <c r="A4261" s="2">
        <v>2011</v>
      </c>
      <c r="B4261" s="2">
        <v>3</v>
      </c>
      <c r="C4261" s="2" t="s">
        <v>190</v>
      </c>
      <c r="D4261" s="2" t="s">
        <v>186</v>
      </c>
      <c r="E4261" s="2" t="s">
        <v>126</v>
      </c>
      <c r="F4261" s="2">
        <v>1727174</v>
      </c>
      <c r="G4261" s="2">
        <v>216</v>
      </c>
      <c r="H4261" s="2">
        <v>10136648</v>
      </c>
      <c r="I4261" s="2">
        <v>857</v>
      </c>
      <c r="J4261" s="2">
        <v>11863822</v>
      </c>
      <c r="K4261" s="2">
        <v>650647</v>
      </c>
      <c r="L4261" s="2">
        <v>1249</v>
      </c>
    </row>
    <row r="4262" spans="1:12">
      <c r="A4262" s="2">
        <v>2011</v>
      </c>
      <c r="B4262" s="2">
        <v>3</v>
      </c>
      <c r="C4262" s="2" t="s">
        <v>190</v>
      </c>
      <c r="D4262" s="2" t="s">
        <v>186</v>
      </c>
      <c r="E4262" s="2" t="s">
        <v>128</v>
      </c>
      <c r="F4262" s="2">
        <v>0</v>
      </c>
      <c r="G4262" s="2">
        <v>0</v>
      </c>
      <c r="H4262" s="2">
        <v>105849815</v>
      </c>
      <c r="I4262" s="2">
        <v>5944</v>
      </c>
      <c r="J4262" s="2">
        <v>105849815</v>
      </c>
      <c r="K4262" s="2">
        <v>3253843</v>
      </c>
      <c r="L4262" s="2">
        <v>6125</v>
      </c>
    </row>
    <row r="4263" spans="1:12">
      <c r="A4263" s="2">
        <v>2011</v>
      </c>
      <c r="B4263" s="2">
        <v>3</v>
      </c>
      <c r="C4263" s="2" t="s">
        <v>187</v>
      </c>
      <c r="D4263" s="2" t="s">
        <v>195</v>
      </c>
      <c r="E4263" s="2" t="s">
        <v>129</v>
      </c>
      <c r="F4263" s="2">
        <v>0</v>
      </c>
      <c r="G4263" s="2">
        <v>0</v>
      </c>
      <c r="H4263" s="2">
        <v>491313</v>
      </c>
      <c r="I4263" s="2">
        <v>116</v>
      </c>
      <c r="J4263" s="2">
        <v>491313</v>
      </c>
      <c r="K4263" s="2">
        <v>86139</v>
      </c>
      <c r="L4263" s="2">
        <v>137</v>
      </c>
    </row>
    <row r="4264" spans="1:12">
      <c r="A4264" s="2">
        <v>2011</v>
      </c>
      <c r="B4264" s="2">
        <v>3</v>
      </c>
      <c r="C4264" s="2" t="s">
        <v>187</v>
      </c>
      <c r="D4264" s="2" t="s">
        <v>196</v>
      </c>
      <c r="E4264" s="2" t="s">
        <v>130</v>
      </c>
      <c r="F4264" s="2">
        <v>0</v>
      </c>
      <c r="G4264" s="2">
        <v>0</v>
      </c>
      <c r="H4264" s="2">
        <v>0</v>
      </c>
      <c r="I4264" s="2">
        <v>99</v>
      </c>
      <c r="J4264" s="2">
        <v>0</v>
      </c>
      <c r="K4264" s="2">
        <v>49832</v>
      </c>
      <c r="L4264" s="2">
        <v>101</v>
      </c>
    </row>
    <row r="4265" spans="1:12">
      <c r="A4265" s="2">
        <v>2011</v>
      </c>
      <c r="B4265" s="2">
        <v>3</v>
      </c>
      <c r="C4265" s="2" t="s">
        <v>197</v>
      </c>
      <c r="D4265" s="2" t="s">
        <v>11</v>
      </c>
      <c r="E4265" s="2" t="s">
        <v>131</v>
      </c>
      <c r="F4265" s="2">
        <v>0</v>
      </c>
      <c r="G4265" s="2">
        <v>0</v>
      </c>
      <c r="H4265" s="2">
        <v>2030773</v>
      </c>
      <c r="I4265" s="2">
        <v>330</v>
      </c>
      <c r="J4265" s="2">
        <v>2030773</v>
      </c>
      <c r="K4265" s="2">
        <v>249738</v>
      </c>
      <c r="L4265" s="2">
        <v>420</v>
      </c>
    </row>
    <row r="4266" spans="1:12">
      <c r="A4266" s="2">
        <v>2011</v>
      </c>
      <c r="B4266" s="2">
        <v>3</v>
      </c>
      <c r="C4266" s="2" t="s">
        <v>197</v>
      </c>
      <c r="D4266" s="2" t="s">
        <v>268</v>
      </c>
      <c r="E4266" s="2" t="s">
        <v>288</v>
      </c>
      <c r="F4266" s="2">
        <v>2367194</v>
      </c>
      <c r="G4266" s="2">
        <v>364</v>
      </c>
      <c r="H4266" s="2">
        <v>1461096</v>
      </c>
      <c r="I4266" s="2">
        <v>390</v>
      </c>
      <c r="J4266" s="2">
        <v>3828290</v>
      </c>
      <c r="K4266" s="2">
        <v>455098</v>
      </c>
      <c r="L4266" s="2">
        <v>906</v>
      </c>
    </row>
    <row r="4267" spans="1:12">
      <c r="A4267" s="2">
        <v>2011</v>
      </c>
      <c r="B4267" s="2">
        <v>3</v>
      </c>
      <c r="C4267" s="2" t="s">
        <v>197</v>
      </c>
      <c r="D4267" s="2" t="s">
        <v>268</v>
      </c>
      <c r="E4267" s="2" t="s">
        <v>128</v>
      </c>
      <c r="F4267" s="2">
        <v>458345</v>
      </c>
      <c r="G4267" s="2">
        <v>212</v>
      </c>
      <c r="H4267" s="2">
        <v>2666035</v>
      </c>
      <c r="I4267" s="2">
        <v>638</v>
      </c>
      <c r="J4267" s="2">
        <v>3124380</v>
      </c>
      <c r="K4267" s="2">
        <v>507430</v>
      </c>
      <c r="L4267" s="2">
        <v>932</v>
      </c>
    </row>
    <row r="4268" spans="1:12">
      <c r="A4268" s="2">
        <v>2011</v>
      </c>
      <c r="B4268" s="2">
        <v>3</v>
      </c>
      <c r="C4268" s="2" t="s">
        <v>197</v>
      </c>
      <c r="D4268" s="2" t="s">
        <v>269</v>
      </c>
      <c r="E4268" s="2" t="s">
        <v>288</v>
      </c>
      <c r="F4268" s="2">
        <v>8000</v>
      </c>
      <c r="G4268" s="2">
        <v>113</v>
      </c>
      <c r="H4268" s="2">
        <v>0</v>
      </c>
      <c r="I4268" s="2">
        <v>0</v>
      </c>
      <c r="J4268" s="2">
        <v>8000</v>
      </c>
      <c r="K4268" s="2">
        <v>122354</v>
      </c>
      <c r="L4268" s="2">
        <v>220</v>
      </c>
    </row>
    <row r="4269" spans="1:12">
      <c r="A4269" s="2">
        <v>2011</v>
      </c>
      <c r="B4269" s="2">
        <v>3</v>
      </c>
      <c r="C4269" s="2" t="s">
        <v>197</v>
      </c>
      <c r="D4269" s="2" t="s">
        <v>109</v>
      </c>
      <c r="E4269" s="2" t="s">
        <v>132</v>
      </c>
      <c r="F4269" s="2">
        <v>1419424</v>
      </c>
      <c r="G4269" s="2">
        <v>265</v>
      </c>
      <c r="H4269" s="2">
        <v>3592052</v>
      </c>
      <c r="I4269" s="2">
        <v>855</v>
      </c>
      <c r="J4269" s="2">
        <v>5011476</v>
      </c>
      <c r="K4269" s="2">
        <v>716578</v>
      </c>
      <c r="L4269" s="2">
        <v>1435</v>
      </c>
    </row>
    <row r="4270" spans="1:12">
      <c r="A4270" s="2">
        <v>2011</v>
      </c>
      <c r="B4270" s="2">
        <v>3</v>
      </c>
      <c r="C4270" s="2" t="s">
        <v>197</v>
      </c>
      <c r="D4270" s="2" t="s">
        <v>20</v>
      </c>
      <c r="E4270" s="2" t="s">
        <v>133</v>
      </c>
      <c r="F4270" s="2">
        <v>0</v>
      </c>
      <c r="G4270" s="2">
        <v>0</v>
      </c>
      <c r="H4270" s="2">
        <v>0</v>
      </c>
      <c r="I4270" s="2">
        <v>4</v>
      </c>
      <c r="J4270" s="2">
        <v>0</v>
      </c>
      <c r="K4270" s="2">
        <v>1792</v>
      </c>
      <c r="L4270" s="2">
        <v>4</v>
      </c>
    </row>
    <row r="4271" spans="1:12">
      <c r="A4271" s="2">
        <v>2011</v>
      </c>
      <c r="B4271" s="2">
        <v>3</v>
      </c>
      <c r="C4271" s="2" t="s">
        <v>197</v>
      </c>
      <c r="D4271" s="2" t="s">
        <v>110</v>
      </c>
      <c r="E4271" s="2" t="s">
        <v>288</v>
      </c>
      <c r="F4271" s="2">
        <v>3687982</v>
      </c>
      <c r="G4271" s="2">
        <v>1005</v>
      </c>
      <c r="H4271" s="2">
        <v>78143</v>
      </c>
      <c r="I4271" s="2">
        <v>22</v>
      </c>
      <c r="J4271" s="2">
        <v>3766125</v>
      </c>
      <c r="K4271" s="2">
        <v>668941</v>
      </c>
      <c r="L4271" s="2">
        <v>1311</v>
      </c>
    </row>
    <row r="4272" spans="1:12">
      <c r="A4272" s="2">
        <v>2011</v>
      </c>
      <c r="B4272" s="2">
        <v>3</v>
      </c>
      <c r="C4272" s="2" t="s">
        <v>197</v>
      </c>
      <c r="D4272" s="2" t="s">
        <v>110</v>
      </c>
      <c r="E4272" s="2" t="s">
        <v>133</v>
      </c>
      <c r="F4272" s="2">
        <v>4828411</v>
      </c>
      <c r="G4272" s="2">
        <v>1466</v>
      </c>
      <c r="H4272" s="2">
        <v>0</v>
      </c>
      <c r="I4272" s="2">
        <v>0</v>
      </c>
      <c r="J4272" s="2">
        <v>4828411</v>
      </c>
      <c r="K4272" s="2">
        <v>1033920</v>
      </c>
      <c r="L4272" s="2">
        <v>1894</v>
      </c>
    </row>
    <row r="4273" spans="1:12">
      <c r="A4273" s="2">
        <v>2011</v>
      </c>
      <c r="B4273" s="2">
        <v>3</v>
      </c>
      <c r="C4273" s="2" t="s">
        <v>197</v>
      </c>
      <c r="D4273" s="2" t="s">
        <v>111</v>
      </c>
      <c r="E4273" s="2" t="s">
        <v>128</v>
      </c>
      <c r="F4273" s="2">
        <v>0</v>
      </c>
      <c r="G4273" s="2">
        <v>0</v>
      </c>
      <c r="H4273" s="2">
        <v>2896</v>
      </c>
      <c r="I4273" s="2">
        <v>3</v>
      </c>
      <c r="J4273" s="2">
        <v>2896</v>
      </c>
      <c r="K4273" s="2">
        <v>1849</v>
      </c>
      <c r="L4273" s="2">
        <v>4</v>
      </c>
    </row>
  </sheetData>
  <sheetCalcPr fullCalcOnLoad="1"/>
  <phoneticPr fontId="9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AG5686"/>
  <sheetViews>
    <sheetView workbookViewId="0">
      <selection activeCell="G57" sqref="G57"/>
    </sheetView>
  </sheetViews>
  <sheetFormatPr baseColWidth="10" defaultRowHeight="13"/>
  <cols>
    <col min="4" max="4" width="19.7109375" customWidth="1"/>
    <col min="8" max="8" width="12.140625" customWidth="1"/>
    <col min="9" max="9" width="10.85546875" bestFit="1" customWidth="1"/>
    <col min="10" max="29" width="18.85546875" bestFit="1" customWidth="1"/>
    <col min="30" max="30" width="18.85546875" style="28" bestFit="1" customWidth="1"/>
    <col min="31" max="31" width="18.85546875" style="28" customWidth="1"/>
    <col min="32" max="32" width="12" style="28" customWidth="1"/>
    <col min="33" max="33" width="13.5703125" style="28" customWidth="1"/>
  </cols>
  <sheetData>
    <row r="1" spans="1:33">
      <c r="A1" t="s">
        <v>144</v>
      </c>
      <c r="B1" t="s">
        <v>145</v>
      </c>
      <c r="C1" t="s">
        <v>146</v>
      </c>
      <c r="D1" t="s">
        <v>147</v>
      </c>
      <c r="E1" t="s">
        <v>73</v>
      </c>
    </row>
    <row r="2" spans="1:33">
      <c r="A2">
        <v>78000</v>
      </c>
      <c r="B2">
        <v>1983</v>
      </c>
      <c r="C2">
        <v>1</v>
      </c>
      <c r="D2" t="s">
        <v>148</v>
      </c>
      <c r="E2">
        <f>IF(C2&lt;4, 1, IF(C2&lt;7, 2, IF(C2&lt;10, 3, 4)))</f>
        <v>1</v>
      </c>
    </row>
    <row r="3" spans="1:33">
      <c r="A3">
        <v>411000</v>
      </c>
      <c r="B3">
        <v>1983</v>
      </c>
      <c r="C3">
        <v>1</v>
      </c>
      <c r="D3" t="s">
        <v>148</v>
      </c>
      <c r="E3">
        <f t="shared" ref="E3:E66" si="0">IF(C3&lt;4, 1, IF(C3&lt;7, 2, IF(C3&lt;10, 3, 4)))</f>
        <v>1</v>
      </c>
      <c r="H3" s="8" t="s">
        <v>144</v>
      </c>
      <c r="I3" s="6" t="s">
        <v>74</v>
      </c>
    </row>
    <row r="4" spans="1:33">
      <c r="A4">
        <v>998000</v>
      </c>
      <c r="B4">
        <v>1983</v>
      </c>
      <c r="C4">
        <v>1</v>
      </c>
      <c r="D4" t="s">
        <v>149</v>
      </c>
      <c r="E4">
        <f t="shared" si="0"/>
        <v>1</v>
      </c>
    </row>
    <row r="5" spans="1:33">
      <c r="A5">
        <v>8750000</v>
      </c>
      <c r="B5">
        <v>1983</v>
      </c>
      <c r="C5">
        <v>1</v>
      </c>
      <c r="D5" t="s">
        <v>150</v>
      </c>
      <c r="E5">
        <f t="shared" si="0"/>
        <v>1</v>
      </c>
      <c r="H5" s="11" t="s">
        <v>75</v>
      </c>
      <c r="I5" s="9"/>
      <c r="J5" s="8" t="s">
        <v>147</v>
      </c>
      <c r="K5" s="9"/>
      <c r="L5" s="9"/>
      <c r="M5" s="9"/>
      <c r="N5" s="9"/>
      <c r="O5" s="9"/>
      <c r="P5" s="9"/>
      <c r="Q5" s="9"/>
      <c r="R5" s="9"/>
      <c r="S5" s="9"/>
      <c r="T5" s="9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10"/>
    </row>
    <row r="6" spans="1:33">
      <c r="A6">
        <v>9245000</v>
      </c>
      <c r="B6">
        <v>1983</v>
      </c>
      <c r="C6">
        <v>1</v>
      </c>
      <c r="D6" t="s">
        <v>151</v>
      </c>
      <c r="E6">
        <f t="shared" si="0"/>
        <v>1</v>
      </c>
      <c r="H6" s="8" t="s">
        <v>145</v>
      </c>
      <c r="I6" s="8" t="s">
        <v>95</v>
      </c>
      <c r="J6" s="11" t="s">
        <v>148</v>
      </c>
      <c r="K6" s="9" t="s">
        <v>180</v>
      </c>
      <c r="L6" s="9" t="s">
        <v>149</v>
      </c>
      <c r="M6" s="9" t="s">
        <v>150</v>
      </c>
      <c r="N6" s="9" t="s">
        <v>72</v>
      </c>
      <c r="O6" s="9" t="s">
        <v>151</v>
      </c>
      <c r="P6" s="9" t="s">
        <v>45</v>
      </c>
      <c r="Q6" s="9" t="s">
        <v>282</v>
      </c>
      <c r="R6" s="9" t="s">
        <v>70</v>
      </c>
      <c r="S6" s="9" t="s">
        <v>283</v>
      </c>
      <c r="T6" s="9" t="s">
        <v>284</v>
      </c>
      <c r="U6" s="9" t="s">
        <v>138</v>
      </c>
      <c r="V6" s="9" t="s">
        <v>139</v>
      </c>
      <c r="W6" s="9" t="s">
        <v>217</v>
      </c>
      <c r="X6" s="9" t="s">
        <v>175</v>
      </c>
      <c r="Y6" s="9" t="s">
        <v>176</v>
      </c>
      <c r="Z6" s="9" t="s">
        <v>177</v>
      </c>
      <c r="AA6" s="9" t="s">
        <v>178</v>
      </c>
      <c r="AB6" s="9" t="s">
        <v>179</v>
      </c>
      <c r="AC6" s="9" t="s">
        <v>71</v>
      </c>
      <c r="AD6" s="9" t="s">
        <v>22</v>
      </c>
      <c r="AE6" s="9" t="s">
        <v>26</v>
      </c>
      <c r="AF6" s="7" t="s">
        <v>23</v>
      </c>
      <c r="AG6" s="29" t="s">
        <v>76</v>
      </c>
    </row>
    <row r="7" spans="1:33">
      <c r="A7">
        <v>1341000</v>
      </c>
      <c r="B7">
        <v>1983</v>
      </c>
      <c r="C7">
        <v>1</v>
      </c>
      <c r="D7" t="s">
        <v>45</v>
      </c>
      <c r="E7">
        <f t="shared" si="0"/>
        <v>1</v>
      </c>
      <c r="H7" s="11">
        <v>1983</v>
      </c>
      <c r="I7" s="11">
        <v>1</v>
      </c>
      <c r="J7" s="13">
        <v>1946000</v>
      </c>
      <c r="K7" s="14"/>
      <c r="L7" s="14">
        <v>2467000</v>
      </c>
      <c r="M7" s="14">
        <v>25277000</v>
      </c>
      <c r="N7" s="14"/>
      <c r="O7" s="14">
        <v>26691000</v>
      </c>
      <c r="P7" s="14">
        <v>4081000</v>
      </c>
      <c r="Q7" s="14">
        <v>5719000</v>
      </c>
      <c r="R7" s="14"/>
      <c r="S7" s="14">
        <v>27374000</v>
      </c>
      <c r="T7" s="14">
        <v>900000</v>
      </c>
      <c r="U7" s="14">
        <v>115000</v>
      </c>
      <c r="V7" s="14">
        <v>26211000</v>
      </c>
      <c r="W7" s="14">
        <v>131000</v>
      </c>
      <c r="X7" s="14">
        <v>4469000</v>
      </c>
      <c r="Y7" s="14">
        <v>3761000</v>
      </c>
      <c r="Z7" s="14">
        <v>7488000</v>
      </c>
      <c r="AA7" s="14">
        <v>2851000</v>
      </c>
      <c r="AB7" s="14">
        <v>1961000</v>
      </c>
      <c r="AC7" s="14"/>
      <c r="AD7" s="14"/>
      <c r="AE7" s="14"/>
      <c r="AF7" s="15">
        <v>141442000</v>
      </c>
      <c r="AG7" s="28">
        <f>SUM(M7,S7,U7,Y7)</f>
        <v>56527000</v>
      </c>
    </row>
    <row r="8" spans="1:33">
      <c r="A8">
        <v>2058000</v>
      </c>
      <c r="B8">
        <v>1983</v>
      </c>
      <c r="C8">
        <v>1</v>
      </c>
      <c r="D8" t="s">
        <v>282</v>
      </c>
      <c r="E8">
        <f t="shared" si="0"/>
        <v>1</v>
      </c>
      <c r="H8" s="16"/>
      <c r="I8" s="12">
        <v>2</v>
      </c>
      <c r="J8" s="17">
        <v>1263000</v>
      </c>
      <c r="K8" s="18"/>
      <c r="L8" s="18">
        <v>2693000</v>
      </c>
      <c r="M8" s="18">
        <v>24618000</v>
      </c>
      <c r="N8" s="18"/>
      <c r="O8" s="18">
        <v>26381000</v>
      </c>
      <c r="P8" s="18">
        <v>3905000</v>
      </c>
      <c r="Q8" s="18">
        <v>4864000</v>
      </c>
      <c r="R8" s="18"/>
      <c r="S8" s="18">
        <v>27020000</v>
      </c>
      <c r="T8" s="18">
        <v>900000</v>
      </c>
      <c r="U8" s="18">
        <v>172000</v>
      </c>
      <c r="V8" s="18">
        <v>26748000</v>
      </c>
      <c r="W8" s="18">
        <v>80000</v>
      </c>
      <c r="X8" s="18">
        <v>4576000</v>
      </c>
      <c r="Y8" s="18">
        <v>3596000</v>
      </c>
      <c r="Z8" s="18">
        <v>8557000</v>
      </c>
      <c r="AA8" s="18">
        <v>2606000</v>
      </c>
      <c r="AB8" s="18">
        <v>1849000</v>
      </c>
      <c r="AC8" s="18"/>
      <c r="AD8" s="18"/>
      <c r="AE8" s="18"/>
      <c r="AF8" s="19">
        <v>139828000</v>
      </c>
      <c r="AG8" s="28">
        <f t="shared" ref="AG8:AG71" si="1">SUM(M8,S8,U8,Y8)</f>
        <v>55406000</v>
      </c>
    </row>
    <row r="9" spans="1:33">
      <c r="A9">
        <v>9146000</v>
      </c>
      <c r="B9">
        <v>1983</v>
      </c>
      <c r="C9">
        <v>1</v>
      </c>
      <c r="D9" t="s">
        <v>283</v>
      </c>
      <c r="E9">
        <f t="shared" si="0"/>
        <v>1</v>
      </c>
      <c r="H9" s="16"/>
      <c r="I9" s="12">
        <v>3</v>
      </c>
      <c r="J9" s="17">
        <v>1168000</v>
      </c>
      <c r="K9" s="18"/>
      <c r="L9" s="18">
        <v>3096000</v>
      </c>
      <c r="M9" s="18">
        <v>25825000</v>
      </c>
      <c r="N9" s="18"/>
      <c r="O9" s="18">
        <v>27537000</v>
      </c>
      <c r="P9" s="18">
        <v>4321000</v>
      </c>
      <c r="Q9" s="18">
        <v>4967000</v>
      </c>
      <c r="R9" s="18"/>
      <c r="S9" s="18">
        <v>27918000</v>
      </c>
      <c r="T9" s="18">
        <v>900000</v>
      </c>
      <c r="U9" s="18">
        <v>238000</v>
      </c>
      <c r="V9" s="18">
        <v>29719000</v>
      </c>
      <c r="W9" s="18">
        <v>131000</v>
      </c>
      <c r="X9" s="18">
        <v>4887000</v>
      </c>
      <c r="Y9" s="18">
        <v>3618000</v>
      </c>
      <c r="Z9" s="18">
        <v>9351000</v>
      </c>
      <c r="AA9" s="18">
        <v>2707000</v>
      </c>
      <c r="AB9" s="18">
        <v>1846000</v>
      </c>
      <c r="AC9" s="18"/>
      <c r="AD9" s="18"/>
      <c r="AE9" s="18"/>
      <c r="AF9" s="19">
        <v>148229000</v>
      </c>
      <c r="AG9" s="28">
        <f t="shared" si="1"/>
        <v>57599000</v>
      </c>
    </row>
    <row r="10" spans="1:33">
      <c r="A10">
        <v>300000</v>
      </c>
      <c r="B10">
        <v>1983</v>
      </c>
      <c r="C10">
        <v>1</v>
      </c>
      <c r="D10" t="s">
        <v>284</v>
      </c>
      <c r="E10">
        <f t="shared" si="0"/>
        <v>1</v>
      </c>
      <c r="H10" s="16"/>
      <c r="I10" s="12">
        <v>4</v>
      </c>
      <c r="J10" s="17">
        <v>1205000</v>
      </c>
      <c r="K10" s="18"/>
      <c r="L10" s="18">
        <v>3101000</v>
      </c>
      <c r="M10" s="18">
        <v>27981000</v>
      </c>
      <c r="N10" s="18"/>
      <c r="O10" s="18">
        <v>27237000</v>
      </c>
      <c r="P10" s="18">
        <v>4627000</v>
      </c>
      <c r="Q10" s="18">
        <v>5531000</v>
      </c>
      <c r="R10" s="18"/>
      <c r="S10" s="18">
        <v>29235000</v>
      </c>
      <c r="T10" s="18">
        <v>900000</v>
      </c>
      <c r="U10" s="18">
        <v>147000</v>
      </c>
      <c r="V10" s="18">
        <v>27483000</v>
      </c>
      <c r="W10" s="18">
        <v>122000</v>
      </c>
      <c r="X10" s="18">
        <v>5290000</v>
      </c>
      <c r="Y10" s="18">
        <v>3589000</v>
      </c>
      <c r="Z10" s="18">
        <v>8220000</v>
      </c>
      <c r="AA10" s="18">
        <v>2660000</v>
      </c>
      <c r="AB10" s="18">
        <v>1405000</v>
      </c>
      <c r="AC10" s="18"/>
      <c r="AD10" s="18"/>
      <c r="AE10" s="18"/>
      <c r="AF10" s="19">
        <v>148733000</v>
      </c>
      <c r="AG10" s="28">
        <f t="shared" si="1"/>
        <v>60952000</v>
      </c>
    </row>
    <row r="11" spans="1:33">
      <c r="A11">
        <v>43000</v>
      </c>
      <c r="B11">
        <v>1983</v>
      </c>
      <c r="C11">
        <v>1</v>
      </c>
      <c r="D11" t="s">
        <v>138</v>
      </c>
      <c r="E11">
        <f t="shared" si="0"/>
        <v>1</v>
      </c>
      <c r="H11" s="11">
        <v>1984</v>
      </c>
      <c r="I11" s="11">
        <v>1</v>
      </c>
      <c r="J11" s="13">
        <v>341000</v>
      </c>
      <c r="K11" s="14"/>
      <c r="L11" s="14">
        <v>2602000</v>
      </c>
      <c r="M11" s="14">
        <v>31105000</v>
      </c>
      <c r="N11" s="14"/>
      <c r="O11" s="14">
        <v>30226000</v>
      </c>
      <c r="P11" s="14">
        <v>5116000</v>
      </c>
      <c r="Q11" s="14">
        <v>5250000</v>
      </c>
      <c r="R11" s="14"/>
      <c r="S11" s="14">
        <v>32519000</v>
      </c>
      <c r="T11" s="14">
        <v>900000</v>
      </c>
      <c r="U11" s="14">
        <v>102000</v>
      </c>
      <c r="V11" s="14">
        <v>30440000</v>
      </c>
      <c r="W11" s="14">
        <v>120000</v>
      </c>
      <c r="X11" s="14">
        <v>4902000</v>
      </c>
      <c r="Y11" s="14">
        <v>3783000</v>
      </c>
      <c r="Z11" s="14">
        <v>11005000</v>
      </c>
      <c r="AA11" s="14">
        <v>3132000</v>
      </c>
      <c r="AB11" s="14">
        <v>2009000</v>
      </c>
      <c r="AC11" s="14"/>
      <c r="AD11" s="14"/>
      <c r="AE11" s="14"/>
      <c r="AF11" s="15">
        <v>163552000</v>
      </c>
      <c r="AG11" s="28">
        <f t="shared" si="1"/>
        <v>67509000</v>
      </c>
    </row>
    <row r="12" spans="1:33">
      <c r="A12">
        <v>9749000</v>
      </c>
      <c r="B12">
        <v>1983</v>
      </c>
      <c r="C12">
        <v>1</v>
      </c>
      <c r="D12" t="s">
        <v>139</v>
      </c>
      <c r="E12">
        <f t="shared" si="0"/>
        <v>1</v>
      </c>
      <c r="H12" s="16"/>
      <c r="I12" s="12">
        <v>2</v>
      </c>
      <c r="J12" s="17">
        <v>986000</v>
      </c>
      <c r="K12" s="18"/>
      <c r="L12" s="18">
        <v>3116000</v>
      </c>
      <c r="M12" s="18">
        <v>33125000</v>
      </c>
      <c r="N12" s="18"/>
      <c r="O12" s="18">
        <v>32073000</v>
      </c>
      <c r="P12" s="18">
        <v>3777000</v>
      </c>
      <c r="Q12" s="18">
        <v>4940000</v>
      </c>
      <c r="R12" s="18"/>
      <c r="S12" s="18">
        <v>33673000</v>
      </c>
      <c r="T12" s="18">
        <v>900000</v>
      </c>
      <c r="U12" s="18">
        <v>142000</v>
      </c>
      <c r="V12" s="18">
        <v>30821000</v>
      </c>
      <c r="W12" s="18">
        <v>140000</v>
      </c>
      <c r="X12" s="18">
        <v>4672000</v>
      </c>
      <c r="Y12" s="18">
        <v>3833000</v>
      </c>
      <c r="Z12" s="18">
        <v>8836000</v>
      </c>
      <c r="AA12" s="18">
        <v>2762000</v>
      </c>
      <c r="AB12" s="18">
        <v>2351000</v>
      </c>
      <c r="AC12" s="18"/>
      <c r="AD12" s="18"/>
      <c r="AE12" s="18"/>
      <c r="AF12" s="19">
        <v>166147000</v>
      </c>
      <c r="AG12" s="28">
        <f t="shared" si="1"/>
        <v>70773000</v>
      </c>
    </row>
    <row r="13" spans="1:33">
      <c r="A13">
        <v>50000</v>
      </c>
      <c r="B13">
        <v>1983</v>
      </c>
      <c r="C13">
        <v>1</v>
      </c>
      <c r="D13" t="s">
        <v>217</v>
      </c>
      <c r="E13">
        <f t="shared" si="0"/>
        <v>1</v>
      </c>
      <c r="H13" s="16"/>
      <c r="I13" s="12">
        <v>3</v>
      </c>
      <c r="J13" s="17">
        <v>1293000</v>
      </c>
      <c r="K13" s="18"/>
      <c r="L13" s="18">
        <v>3249000</v>
      </c>
      <c r="M13" s="18">
        <v>36042000</v>
      </c>
      <c r="N13" s="18"/>
      <c r="O13" s="18">
        <v>34432000</v>
      </c>
      <c r="P13" s="18">
        <v>4530000</v>
      </c>
      <c r="Q13" s="18">
        <v>4862000</v>
      </c>
      <c r="R13" s="18"/>
      <c r="S13" s="18">
        <v>33804000</v>
      </c>
      <c r="T13" s="18">
        <v>900000</v>
      </c>
      <c r="U13" s="18">
        <v>177000</v>
      </c>
      <c r="V13" s="18">
        <v>36676000</v>
      </c>
      <c r="W13" s="18">
        <v>307000</v>
      </c>
      <c r="X13" s="18">
        <v>4880000</v>
      </c>
      <c r="Y13" s="18">
        <v>3956000</v>
      </c>
      <c r="Z13" s="18">
        <v>9853000</v>
      </c>
      <c r="AA13" s="18">
        <v>2704000</v>
      </c>
      <c r="AB13" s="18">
        <v>2458000</v>
      </c>
      <c r="AC13" s="18"/>
      <c r="AD13" s="18"/>
      <c r="AE13" s="18"/>
      <c r="AF13" s="19">
        <v>180123000</v>
      </c>
      <c r="AG13" s="28">
        <f t="shared" si="1"/>
        <v>73979000</v>
      </c>
    </row>
    <row r="14" spans="1:33">
      <c r="A14">
        <v>1614000</v>
      </c>
      <c r="B14">
        <v>1983</v>
      </c>
      <c r="C14">
        <v>1</v>
      </c>
      <c r="D14" t="s">
        <v>175</v>
      </c>
      <c r="E14">
        <f t="shared" si="0"/>
        <v>1</v>
      </c>
      <c r="H14" s="16"/>
      <c r="I14" s="12">
        <v>4</v>
      </c>
      <c r="J14" s="17">
        <v>1844000</v>
      </c>
      <c r="K14" s="18"/>
      <c r="L14" s="18">
        <v>2806000</v>
      </c>
      <c r="M14" s="18">
        <v>28579000</v>
      </c>
      <c r="N14" s="18"/>
      <c r="O14" s="18">
        <v>27972000</v>
      </c>
      <c r="P14" s="18">
        <v>5547000</v>
      </c>
      <c r="Q14" s="18">
        <v>5144000</v>
      </c>
      <c r="R14" s="18"/>
      <c r="S14" s="18">
        <v>25483000</v>
      </c>
      <c r="T14" s="18">
        <v>900000</v>
      </c>
      <c r="U14" s="18">
        <v>190000</v>
      </c>
      <c r="V14" s="18">
        <v>37160000</v>
      </c>
      <c r="W14" s="18">
        <v>417000</v>
      </c>
      <c r="X14" s="18">
        <v>5050000</v>
      </c>
      <c r="Y14" s="18">
        <v>3537000</v>
      </c>
      <c r="Z14" s="18">
        <v>8415000</v>
      </c>
      <c r="AA14" s="18">
        <v>2091000</v>
      </c>
      <c r="AB14" s="18">
        <v>2348000</v>
      </c>
      <c r="AC14" s="18"/>
      <c r="AD14" s="18"/>
      <c r="AE14" s="18"/>
      <c r="AF14" s="19">
        <v>157483000</v>
      </c>
      <c r="AG14" s="28">
        <f t="shared" si="1"/>
        <v>57789000</v>
      </c>
    </row>
    <row r="15" spans="1:33">
      <c r="A15">
        <v>1225000</v>
      </c>
      <c r="B15">
        <v>1983</v>
      </c>
      <c r="C15">
        <v>1</v>
      </c>
      <c r="D15" t="s">
        <v>176</v>
      </c>
      <c r="E15">
        <f t="shared" si="0"/>
        <v>1</v>
      </c>
      <c r="H15" s="11">
        <v>1985</v>
      </c>
      <c r="I15" s="11">
        <v>1</v>
      </c>
      <c r="J15" s="13">
        <v>1225000</v>
      </c>
      <c r="K15" s="14"/>
      <c r="L15" s="14">
        <v>2648000</v>
      </c>
      <c r="M15" s="14">
        <v>26930000</v>
      </c>
      <c r="N15" s="14"/>
      <c r="O15" s="14">
        <v>28459000</v>
      </c>
      <c r="P15" s="14">
        <v>5793000</v>
      </c>
      <c r="Q15" s="14">
        <v>5362000</v>
      </c>
      <c r="R15" s="14"/>
      <c r="S15" s="14">
        <v>26883000</v>
      </c>
      <c r="T15" s="14">
        <v>900000</v>
      </c>
      <c r="U15" s="14">
        <v>147000</v>
      </c>
      <c r="V15" s="14">
        <v>33961000</v>
      </c>
      <c r="W15" s="14">
        <v>222000</v>
      </c>
      <c r="X15" s="14">
        <v>4932000</v>
      </c>
      <c r="Y15" s="14">
        <v>4058000</v>
      </c>
      <c r="Z15" s="14">
        <v>8816000</v>
      </c>
      <c r="AA15" s="14">
        <v>2628000</v>
      </c>
      <c r="AB15" s="14">
        <v>1783000</v>
      </c>
      <c r="AC15" s="14"/>
      <c r="AD15" s="14"/>
      <c r="AE15" s="14"/>
      <c r="AF15" s="15">
        <v>154747000</v>
      </c>
      <c r="AG15" s="28">
        <f t="shared" si="1"/>
        <v>58018000</v>
      </c>
    </row>
    <row r="16" spans="1:33">
      <c r="A16">
        <v>2835000</v>
      </c>
      <c r="B16">
        <v>1983</v>
      </c>
      <c r="C16">
        <v>1</v>
      </c>
      <c r="D16" t="s">
        <v>177</v>
      </c>
      <c r="E16">
        <f t="shared" si="0"/>
        <v>1</v>
      </c>
      <c r="H16" s="16"/>
      <c r="I16" s="12">
        <v>2</v>
      </c>
      <c r="J16" s="17">
        <v>1544000</v>
      </c>
      <c r="K16" s="18"/>
      <c r="L16" s="18">
        <v>2753000</v>
      </c>
      <c r="M16" s="18">
        <v>31693000</v>
      </c>
      <c r="N16" s="18"/>
      <c r="O16" s="18">
        <v>29614000</v>
      </c>
      <c r="P16" s="18">
        <v>4978000</v>
      </c>
      <c r="Q16" s="18">
        <v>5312000</v>
      </c>
      <c r="R16" s="18"/>
      <c r="S16" s="18">
        <v>28116000</v>
      </c>
      <c r="T16" s="18">
        <v>1050000</v>
      </c>
      <c r="U16" s="18">
        <v>241000</v>
      </c>
      <c r="V16" s="18">
        <v>35862000</v>
      </c>
      <c r="W16" s="18">
        <v>194000</v>
      </c>
      <c r="X16" s="18">
        <v>5004000</v>
      </c>
      <c r="Y16" s="18">
        <v>4204000</v>
      </c>
      <c r="Z16" s="18">
        <v>9346000</v>
      </c>
      <c r="AA16" s="18">
        <v>3290000</v>
      </c>
      <c r="AB16" s="18">
        <v>2071000</v>
      </c>
      <c r="AC16" s="18"/>
      <c r="AD16" s="18"/>
      <c r="AE16" s="18"/>
      <c r="AF16" s="19">
        <v>165272000</v>
      </c>
      <c r="AG16" s="28">
        <f t="shared" si="1"/>
        <v>64254000</v>
      </c>
    </row>
    <row r="17" spans="1:33">
      <c r="A17">
        <v>1015000</v>
      </c>
      <c r="B17">
        <v>1983</v>
      </c>
      <c r="C17">
        <v>1</v>
      </c>
      <c r="D17" t="s">
        <v>178</v>
      </c>
      <c r="E17">
        <f t="shared" si="0"/>
        <v>1</v>
      </c>
      <c r="H17" s="16"/>
      <c r="I17" s="12">
        <v>3</v>
      </c>
      <c r="J17" s="17">
        <v>1389000</v>
      </c>
      <c r="K17" s="18"/>
      <c r="L17" s="18">
        <v>2017000</v>
      </c>
      <c r="M17" s="18">
        <v>32504000</v>
      </c>
      <c r="N17" s="18"/>
      <c r="O17" s="18">
        <v>27928000</v>
      </c>
      <c r="P17" s="18">
        <v>4837000</v>
      </c>
      <c r="Q17" s="18">
        <v>5848000</v>
      </c>
      <c r="R17" s="18"/>
      <c r="S17" s="18">
        <v>27655000</v>
      </c>
      <c r="T17" s="18">
        <v>1150000</v>
      </c>
      <c r="U17" s="18">
        <v>227000</v>
      </c>
      <c r="V17" s="18">
        <v>38505000</v>
      </c>
      <c r="W17" s="18">
        <v>239000</v>
      </c>
      <c r="X17" s="18">
        <v>4866000</v>
      </c>
      <c r="Y17" s="18">
        <v>4167000</v>
      </c>
      <c r="Z17" s="18">
        <v>10766000</v>
      </c>
      <c r="AA17" s="18">
        <v>3286000</v>
      </c>
      <c r="AB17" s="18">
        <v>1672000</v>
      </c>
      <c r="AC17" s="18"/>
      <c r="AD17" s="18"/>
      <c r="AE17" s="18"/>
      <c r="AF17" s="19">
        <v>167056000</v>
      </c>
      <c r="AG17" s="28">
        <f t="shared" si="1"/>
        <v>64553000</v>
      </c>
    </row>
    <row r="18" spans="1:33">
      <c r="A18">
        <v>653000</v>
      </c>
      <c r="B18">
        <v>1983</v>
      </c>
      <c r="C18">
        <v>1</v>
      </c>
      <c r="D18" t="s">
        <v>179</v>
      </c>
      <c r="E18">
        <f t="shared" si="0"/>
        <v>1</v>
      </c>
      <c r="H18" s="16"/>
      <c r="I18" s="12">
        <v>4</v>
      </c>
      <c r="J18" s="17">
        <v>1802000</v>
      </c>
      <c r="K18" s="18"/>
      <c r="L18" s="18">
        <v>1993000</v>
      </c>
      <c r="M18" s="18">
        <v>32379000</v>
      </c>
      <c r="N18" s="18"/>
      <c r="O18" s="18">
        <v>26883000</v>
      </c>
      <c r="P18" s="18">
        <v>5403000</v>
      </c>
      <c r="Q18" s="18">
        <v>5963000</v>
      </c>
      <c r="R18" s="18"/>
      <c r="S18" s="18">
        <v>28323000</v>
      </c>
      <c r="T18" s="18">
        <v>1300000</v>
      </c>
      <c r="U18" s="18">
        <v>136000</v>
      </c>
      <c r="V18" s="18">
        <v>34727000</v>
      </c>
      <c r="W18" s="18">
        <v>140000</v>
      </c>
      <c r="X18" s="18">
        <v>4817000</v>
      </c>
      <c r="Y18" s="18">
        <v>4288000</v>
      </c>
      <c r="Z18" s="18">
        <v>9690000</v>
      </c>
      <c r="AA18" s="18">
        <v>3304000</v>
      </c>
      <c r="AB18" s="18">
        <v>1478000</v>
      </c>
      <c r="AC18" s="18"/>
      <c r="AD18" s="18"/>
      <c r="AE18" s="18"/>
      <c r="AF18" s="19">
        <v>162626000</v>
      </c>
      <c r="AG18" s="28">
        <f t="shared" si="1"/>
        <v>65126000</v>
      </c>
    </row>
    <row r="19" spans="1:33">
      <c r="A19">
        <v>963000</v>
      </c>
      <c r="B19">
        <v>1983</v>
      </c>
      <c r="C19">
        <v>2</v>
      </c>
      <c r="D19" t="s">
        <v>148</v>
      </c>
      <c r="E19">
        <f t="shared" si="0"/>
        <v>1</v>
      </c>
      <c r="H19" s="11">
        <v>1986</v>
      </c>
      <c r="I19" s="11">
        <v>1</v>
      </c>
      <c r="J19" s="13">
        <v>2071000</v>
      </c>
      <c r="K19" s="14"/>
      <c r="L19" s="14">
        <v>2856000</v>
      </c>
      <c r="M19" s="14">
        <v>31476000</v>
      </c>
      <c r="N19" s="14"/>
      <c r="O19" s="14">
        <v>29166000</v>
      </c>
      <c r="P19" s="14">
        <v>5424000</v>
      </c>
      <c r="Q19" s="14">
        <v>5107000</v>
      </c>
      <c r="R19" s="14"/>
      <c r="S19" s="14">
        <v>28786000</v>
      </c>
      <c r="T19" s="14">
        <v>1268000</v>
      </c>
      <c r="U19" s="14">
        <v>113000</v>
      </c>
      <c r="V19" s="14">
        <v>32138000</v>
      </c>
      <c r="W19" s="14">
        <v>119000</v>
      </c>
      <c r="X19" s="14">
        <v>4781000</v>
      </c>
      <c r="Y19" s="14">
        <v>4619000</v>
      </c>
      <c r="Z19" s="14">
        <v>11030000</v>
      </c>
      <c r="AA19" s="14">
        <v>3446000</v>
      </c>
      <c r="AB19" s="14">
        <v>1864000</v>
      </c>
      <c r="AC19" s="14"/>
      <c r="AD19" s="14"/>
      <c r="AE19" s="14"/>
      <c r="AF19" s="15">
        <v>164264000</v>
      </c>
      <c r="AG19" s="28">
        <f t="shared" si="1"/>
        <v>64994000</v>
      </c>
    </row>
    <row r="20" spans="1:33">
      <c r="A20">
        <v>658000</v>
      </c>
      <c r="B20">
        <v>1983</v>
      </c>
      <c r="C20">
        <v>2</v>
      </c>
      <c r="D20" t="s">
        <v>149</v>
      </c>
      <c r="E20">
        <f t="shared" si="0"/>
        <v>1</v>
      </c>
      <c r="H20" s="16"/>
      <c r="I20" s="12">
        <v>2</v>
      </c>
      <c r="J20" s="17">
        <v>2362000</v>
      </c>
      <c r="K20" s="18"/>
      <c r="L20" s="18">
        <v>2658000</v>
      </c>
      <c r="M20" s="18">
        <v>32606000</v>
      </c>
      <c r="N20" s="18"/>
      <c r="O20" s="18">
        <v>29951000</v>
      </c>
      <c r="P20" s="18">
        <v>4185000</v>
      </c>
      <c r="Q20" s="18">
        <v>4938000</v>
      </c>
      <c r="R20" s="18"/>
      <c r="S20" s="18">
        <v>28973000</v>
      </c>
      <c r="T20" s="18">
        <v>1206000</v>
      </c>
      <c r="U20" s="18">
        <v>156000</v>
      </c>
      <c r="V20" s="18">
        <v>32128000</v>
      </c>
      <c r="W20" s="18">
        <v>168000</v>
      </c>
      <c r="X20" s="18">
        <v>4686000</v>
      </c>
      <c r="Y20" s="18">
        <v>4369000</v>
      </c>
      <c r="Z20" s="18">
        <v>10005000</v>
      </c>
      <c r="AA20" s="18">
        <v>2653000</v>
      </c>
      <c r="AB20" s="18">
        <v>1945000</v>
      </c>
      <c r="AC20" s="18"/>
      <c r="AD20" s="18"/>
      <c r="AE20" s="18"/>
      <c r="AF20" s="19">
        <v>162989000</v>
      </c>
      <c r="AG20" s="28">
        <f t="shared" si="1"/>
        <v>66104000</v>
      </c>
    </row>
    <row r="21" spans="1:33">
      <c r="A21">
        <v>8006000</v>
      </c>
      <c r="B21">
        <v>1983</v>
      </c>
      <c r="C21">
        <v>2</v>
      </c>
      <c r="D21" t="s">
        <v>150</v>
      </c>
      <c r="E21">
        <f t="shared" si="0"/>
        <v>1</v>
      </c>
      <c r="H21" s="16"/>
      <c r="I21" s="12">
        <v>3</v>
      </c>
      <c r="J21" s="17">
        <v>2206000</v>
      </c>
      <c r="K21" s="18">
        <v>1792000</v>
      </c>
      <c r="L21" s="18">
        <v>2897000</v>
      </c>
      <c r="M21" s="18">
        <v>34075000</v>
      </c>
      <c r="N21" s="18"/>
      <c r="O21" s="18">
        <v>28835000</v>
      </c>
      <c r="P21" s="18">
        <v>4832000</v>
      </c>
      <c r="Q21" s="18">
        <v>5617000</v>
      </c>
      <c r="R21" s="18"/>
      <c r="S21" s="18">
        <v>27801000</v>
      </c>
      <c r="T21" s="18">
        <v>1080000</v>
      </c>
      <c r="U21" s="18">
        <v>154000</v>
      </c>
      <c r="V21" s="18">
        <v>36986000</v>
      </c>
      <c r="W21" s="18">
        <v>210000</v>
      </c>
      <c r="X21" s="18">
        <v>5008000</v>
      </c>
      <c r="Y21" s="18">
        <v>4130000</v>
      </c>
      <c r="Z21" s="18">
        <v>12019000</v>
      </c>
      <c r="AA21" s="18">
        <v>2638000</v>
      </c>
      <c r="AB21" s="18">
        <v>1743000</v>
      </c>
      <c r="AC21" s="18"/>
      <c r="AD21" s="18"/>
      <c r="AE21" s="18"/>
      <c r="AF21" s="19">
        <v>172023000</v>
      </c>
      <c r="AG21" s="28">
        <f t="shared" si="1"/>
        <v>66160000</v>
      </c>
    </row>
    <row r="22" spans="1:33">
      <c r="A22">
        <v>8226000</v>
      </c>
      <c r="B22">
        <v>1983</v>
      </c>
      <c r="C22">
        <v>2</v>
      </c>
      <c r="D22" t="s">
        <v>151</v>
      </c>
      <c r="E22">
        <f t="shared" si="0"/>
        <v>1</v>
      </c>
      <c r="H22" s="16"/>
      <c r="I22" s="12">
        <v>4</v>
      </c>
      <c r="J22" s="17">
        <v>2508000</v>
      </c>
      <c r="K22" s="18">
        <v>1675000</v>
      </c>
      <c r="L22" s="18">
        <v>2975000</v>
      </c>
      <c r="M22" s="18">
        <v>34154000</v>
      </c>
      <c r="N22" s="18"/>
      <c r="O22" s="18">
        <v>29367000</v>
      </c>
      <c r="P22" s="18">
        <v>5414000</v>
      </c>
      <c r="Q22" s="18">
        <v>5299000</v>
      </c>
      <c r="R22" s="18"/>
      <c r="S22" s="18">
        <v>29085000</v>
      </c>
      <c r="T22" s="18">
        <v>1106000</v>
      </c>
      <c r="U22" s="18">
        <v>110000</v>
      </c>
      <c r="V22" s="18">
        <v>37515000</v>
      </c>
      <c r="W22" s="18">
        <v>229000</v>
      </c>
      <c r="X22" s="18">
        <v>4089000</v>
      </c>
      <c r="Y22" s="18">
        <v>3566000</v>
      </c>
      <c r="Z22" s="18">
        <v>11498000</v>
      </c>
      <c r="AA22" s="18">
        <v>3263000</v>
      </c>
      <c r="AB22" s="18">
        <v>1760000</v>
      </c>
      <c r="AC22" s="18"/>
      <c r="AD22" s="18"/>
      <c r="AE22" s="18"/>
      <c r="AF22" s="19">
        <v>173613000</v>
      </c>
      <c r="AG22" s="28">
        <f t="shared" si="1"/>
        <v>66915000</v>
      </c>
    </row>
    <row r="23" spans="1:33">
      <c r="A23">
        <v>1379000</v>
      </c>
      <c r="B23">
        <v>1983</v>
      </c>
      <c r="C23">
        <v>2</v>
      </c>
      <c r="D23" t="s">
        <v>45</v>
      </c>
      <c r="E23">
        <f t="shared" si="0"/>
        <v>1</v>
      </c>
      <c r="H23" s="11">
        <v>1987</v>
      </c>
      <c r="I23" s="11">
        <v>1</v>
      </c>
      <c r="J23" s="13">
        <v>1783000</v>
      </c>
      <c r="K23" s="14"/>
      <c r="L23" s="14">
        <v>3129000</v>
      </c>
      <c r="M23" s="14">
        <v>31182000</v>
      </c>
      <c r="N23" s="14"/>
      <c r="O23" s="14">
        <v>29369000</v>
      </c>
      <c r="P23" s="14">
        <v>5147000</v>
      </c>
      <c r="Q23" s="14">
        <v>5013000</v>
      </c>
      <c r="R23" s="14"/>
      <c r="S23" s="14">
        <v>29639000</v>
      </c>
      <c r="T23" s="14">
        <v>1080000</v>
      </c>
      <c r="U23" s="14">
        <v>151000</v>
      </c>
      <c r="V23" s="14">
        <v>32076000</v>
      </c>
      <c r="W23" s="14">
        <v>156000</v>
      </c>
      <c r="X23" s="14">
        <v>3860000</v>
      </c>
      <c r="Y23" s="14">
        <v>4088000</v>
      </c>
      <c r="Z23" s="14">
        <v>11930000</v>
      </c>
      <c r="AA23" s="14">
        <v>3719000</v>
      </c>
      <c r="AB23" s="14">
        <v>1866000</v>
      </c>
      <c r="AC23" s="14"/>
      <c r="AD23" s="14"/>
      <c r="AE23" s="14"/>
      <c r="AF23" s="15">
        <v>164188000</v>
      </c>
      <c r="AG23" s="28">
        <f t="shared" si="1"/>
        <v>65060000</v>
      </c>
    </row>
    <row r="24" spans="1:33">
      <c r="A24">
        <v>1917000</v>
      </c>
      <c r="B24">
        <v>1983</v>
      </c>
      <c r="C24">
        <v>2</v>
      </c>
      <c r="D24" t="s">
        <v>282</v>
      </c>
      <c r="E24">
        <f t="shared" si="0"/>
        <v>1</v>
      </c>
      <c r="H24" s="16"/>
      <c r="I24" s="12">
        <v>2</v>
      </c>
      <c r="J24" s="17">
        <v>1844000</v>
      </c>
      <c r="K24" s="18"/>
      <c r="L24" s="18">
        <v>2143000</v>
      </c>
      <c r="M24" s="18">
        <v>34566000</v>
      </c>
      <c r="N24" s="18"/>
      <c r="O24" s="18">
        <v>30657000</v>
      </c>
      <c r="P24" s="18">
        <v>4100000</v>
      </c>
      <c r="Q24" s="18">
        <v>4543000</v>
      </c>
      <c r="R24" s="18"/>
      <c r="S24" s="18">
        <v>29731000</v>
      </c>
      <c r="T24" s="18">
        <v>1080000</v>
      </c>
      <c r="U24" s="18">
        <v>189000</v>
      </c>
      <c r="V24" s="18">
        <v>35224000</v>
      </c>
      <c r="W24" s="18">
        <v>284000</v>
      </c>
      <c r="X24" s="18">
        <v>4384000</v>
      </c>
      <c r="Y24" s="18">
        <v>3880000</v>
      </c>
      <c r="Z24" s="18">
        <v>10703000</v>
      </c>
      <c r="AA24" s="18">
        <v>3944000</v>
      </c>
      <c r="AB24" s="18">
        <v>2124000</v>
      </c>
      <c r="AC24" s="18"/>
      <c r="AD24" s="18"/>
      <c r="AE24" s="18"/>
      <c r="AF24" s="19">
        <v>169396000</v>
      </c>
      <c r="AG24" s="28">
        <f t="shared" si="1"/>
        <v>68366000</v>
      </c>
    </row>
    <row r="25" spans="1:33">
      <c r="A25">
        <v>8828000</v>
      </c>
      <c r="B25">
        <v>1983</v>
      </c>
      <c r="C25">
        <v>2</v>
      </c>
      <c r="D25" t="s">
        <v>283</v>
      </c>
      <c r="E25">
        <f t="shared" si="0"/>
        <v>1</v>
      </c>
      <c r="H25" s="16"/>
      <c r="I25" s="12">
        <v>3</v>
      </c>
      <c r="J25" s="17">
        <v>1847000</v>
      </c>
      <c r="K25" s="18"/>
      <c r="L25" s="18">
        <v>3278000</v>
      </c>
      <c r="M25" s="18">
        <v>37340000</v>
      </c>
      <c r="N25" s="18"/>
      <c r="O25" s="18">
        <v>30564000</v>
      </c>
      <c r="P25" s="18">
        <v>4397000</v>
      </c>
      <c r="Q25" s="18">
        <v>4828000</v>
      </c>
      <c r="R25" s="18"/>
      <c r="S25" s="18">
        <v>30285000</v>
      </c>
      <c r="T25" s="18">
        <v>1102000</v>
      </c>
      <c r="U25" s="18">
        <v>202000</v>
      </c>
      <c r="V25" s="18">
        <v>43013000</v>
      </c>
      <c r="W25" s="18">
        <v>194000</v>
      </c>
      <c r="X25" s="18">
        <v>4770000</v>
      </c>
      <c r="Y25" s="18">
        <v>3670000</v>
      </c>
      <c r="Z25" s="18">
        <v>13254000</v>
      </c>
      <c r="AA25" s="18">
        <v>3650000</v>
      </c>
      <c r="AB25" s="18">
        <v>2041000</v>
      </c>
      <c r="AC25" s="18"/>
      <c r="AD25" s="18"/>
      <c r="AE25" s="18"/>
      <c r="AF25" s="19">
        <v>184435000</v>
      </c>
      <c r="AG25" s="28">
        <f t="shared" si="1"/>
        <v>71497000</v>
      </c>
    </row>
    <row r="26" spans="1:33">
      <c r="A26">
        <v>300000</v>
      </c>
      <c r="B26">
        <v>1983</v>
      </c>
      <c r="C26">
        <v>2</v>
      </c>
      <c r="D26" t="s">
        <v>284</v>
      </c>
      <c r="E26">
        <f t="shared" si="0"/>
        <v>1</v>
      </c>
      <c r="H26" s="16"/>
      <c r="I26" s="12">
        <v>4</v>
      </c>
      <c r="J26" s="17">
        <v>2303000</v>
      </c>
      <c r="K26" s="18"/>
      <c r="L26" s="18">
        <v>2789000</v>
      </c>
      <c r="M26" s="18">
        <v>39150000</v>
      </c>
      <c r="N26" s="18"/>
      <c r="O26" s="18">
        <v>30737000</v>
      </c>
      <c r="P26" s="18">
        <v>5504000</v>
      </c>
      <c r="Q26" s="18">
        <v>4873000</v>
      </c>
      <c r="R26" s="18"/>
      <c r="S26" s="18">
        <v>32415000</v>
      </c>
      <c r="T26" s="18">
        <v>1146000</v>
      </c>
      <c r="U26" s="18">
        <v>187000</v>
      </c>
      <c r="V26" s="18">
        <v>41350000</v>
      </c>
      <c r="W26" s="18">
        <v>183000</v>
      </c>
      <c r="X26" s="18">
        <v>5008000</v>
      </c>
      <c r="Y26" s="18">
        <v>3768000</v>
      </c>
      <c r="Z26" s="18">
        <v>12013000</v>
      </c>
      <c r="AA26" s="18">
        <v>4147000</v>
      </c>
      <c r="AB26" s="18">
        <v>2153000</v>
      </c>
      <c r="AC26" s="18"/>
      <c r="AD26" s="18"/>
      <c r="AE26" s="18"/>
      <c r="AF26" s="19">
        <v>187726000</v>
      </c>
      <c r="AG26" s="28">
        <f t="shared" si="1"/>
        <v>75520000</v>
      </c>
    </row>
    <row r="27" spans="1:33">
      <c r="A27">
        <v>26000</v>
      </c>
      <c r="B27">
        <v>1983</v>
      </c>
      <c r="C27">
        <v>2</v>
      </c>
      <c r="D27" t="s">
        <v>138</v>
      </c>
      <c r="E27">
        <f t="shared" si="0"/>
        <v>1</v>
      </c>
      <c r="H27" s="11">
        <v>1988</v>
      </c>
      <c r="I27" s="11">
        <v>1</v>
      </c>
      <c r="J27" s="13">
        <v>2448000</v>
      </c>
      <c r="K27" s="14"/>
      <c r="L27" s="14">
        <v>2602000</v>
      </c>
      <c r="M27" s="14">
        <v>34219000</v>
      </c>
      <c r="N27" s="14"/>
      <c r="O27" s="14">
        <v>27056000</v>
      </c>
      <c r="P27" s="14">
        <v>6055000</v>
      </c>
      <c r="Q27" s="14">
        <v>5034000</v>
      </c>
      <c r="R27" s="14"/>
      <c r="S27" s="14">
        <v>28847000</v>
      </c>
      <c r="T27" s="14">
        <v>1182000</v>
      </c>
      <c r="U27" s="14">
        <v>85000</v>
      </c>
      <c r="V27" s="14">
        <v>36446000</v>
      </c>
      <c r="W27" s="14">
        <v>295000</v>
      </c>
      <c r="X27" s="14">
        <v>4369000</v>
      </c>
      <c r="Y27" s="14">
        <v>3646000</v>
      </c>
      <c r="Z27" s="14">
        <v>12189000</v>
      </c>
      <c r="AA27" s="14">
        <v>3996000</v>
      </c>
      <c r="AB27" s="14">
        <v>1766000</v>
      </c>
      <c r="AC27" s="14"/>
      <c r="AD27" s="14"/>
      <c r="AE27" s="14"/>
      <c r="AF27" s="15">
        <v>170235000</v>
      </c>
      <c r="AG27" s="28">
        <f t="shared" si="1"/>
        <v>66797000</v>
      </c>
    </row>
    <row r="28" spans="1:33">
      <c r="A28">
        <v>7735000</v>
      </c>
      <c r="B28">
        <v>1983</v>
      </c>
      <c r="C28">
        <v>2</v>
      </c>
      <c r="D28" t="s">
        <v>139</v>
      </c>
      <c r="E28">
        <f t="shared" si="0"/>
        <v>1</v>
      </c>
      <c r="H28" s="16"/>
      <c r="I28" s="12">
        <v>2</v>
      </c>
      <c r="J28" s="17">
        <v>2304000</v>
      </c>
      <c r="K28" s="18"/>
      <c r="L28" s="18">
        <v>2937000</v>
      </c>
      <c r="M28" s="18">
        <v>32244000</v>
      </c>
      <c r="N28" s="18"/>
      <c r="O28" s="18">
        <v>26657000</v>
      </c>
      <c r="P28" s="18">
        <v>5100000</v>
      </c>
      <c r="Q28" s="18">
        <v>5195000</v>
      </c>
      <c r="R28" s="18">
        <v>28000</v>
      </c>
      <c r="S28" s="18">
        <v>26615000</v>
      </c>
      <c r="T28" s="18">
        <v>1496000</v>
      </c>
      <c r="U28" s="18">
        <v>232000</v>
      </c>
      <c r="V28" s="18">
        <v>40507000</v>
      </c>
      <c r="W28" s="18">
        <v>281000</v>
      </c>
      <c r="X28" s="18">
        <v>4613000</v>
      </c>
      <c r="Y28" s="18">
        <v>3599000</v>
      </c>
      <c r="Z28" s="18">
        <v>12237000</v>
      </c>
      <c r="AA28" s="18">
        <v>3759000</v>
      </c>
      <c r="AB28" s="18">
        <v>1348000</v>
      </c>
      <c r="AC28" s="18"/>
      <c r="AD28" s="18"/>
      <c r="AE28" s="18"/>
      <c r="AF28" s="19">
        <v>169152000</v>
      </c>
      <c r="AG28" s="28">
        <f t="shared" si="1"/>
        <v>62690000</v>
      </c>
    </row>
    <row r="29" spans="1:33">
      <c r="A29">
        <v>41000</v>
      </c>
      <c r="B29">
        <v>1983</v>
      </c>
      <c r="C29">
        <v>2</v>
      </c>
      <c r="D29" t="s">
        <v>217</v>
      </c>
      <c r="E29">
        <f t="shared" si="0"/>
        <v>1</v>
      </c>
      <c r="H29" s="16"/>
      <c r="I29" s="12">
        <v>3</v>
      </c>
      <c r="J29" s="17">
        <v>2510000</v>
      </c>
      <c r="K29" s="18"/>
      <c r="L29" s="18">
        <v>3333000</v>
      </c>
      <c r="M29" s="18">
        <v>35125000</v>
      </c>
      <c r="N29" s="18"/>
      <c r="O29" s="18">
        <v>29750000</v>
      </c>
      <c r="P29" s="18">
        <v>6240000</v>
      </c>
      <c r="Q29" s="18">
        <v>5717000</v>
      </c>
      <c r="R29" s="18">
        <v>194000</v>
      </c>
      <c r="S29" s="18">
        <v>27156000</v>
      </c>
      <c r="T29" s="18">
        <v>1259000</v>
      </c>
      <c r="U29" s="18">
        <v>208000</v>
      </c>
      <c r="V29" s="18">
        <v>46352000</v>
      </c>
      <c r="W29" s="18">
        <v>246000</v>
      </c>
      <c r="X29" s="18">
        <v>5210000</v>
      </c>
      <c r="Y29" s="18">
        <v>3965000</v>
      </c>
      <c r="Z29" s="18">
        <v>13678000</v>
      </c>
      <c r="AA29" s="18">
        <v>4047000</v>
      </c>
      <c r="AB29" s="18">
        <v>1353000</v>
      </c>
      <c r="AC29" s="18"/>
      <c r="AD29" s="18"/>
      <c r="AE29" s="18"/>
      <c r="AF29" s="19">
        <v>186343000</v>
      </c>
      <c r="AG29" s="28">
        <f t="shared" si="1"/>
        <v>66454000</v>
      </c>
    </row>
    <row r="30" spans="1:33">
      <c r="A30">
        <v>1349000</v>
      </c>
      <c r="B30">
        <v>1983</v>
      </c>
      <c r="C30">
        <v>2</v>
      </c>
      <c r="D30" t="s">
        <v>175</v>
      </c>
      <c r="E30">
        <f t="shared" si="0"/>
        <v>1</v>
      </c>
      <c r="H30" s="16"/>
      <c r="I30" s="12">
        <v>4</v>
      </c>
      <c r="J30" s="17">
        <v>2775000</v>
      </c>
      <c r="K30" s="18"/>
      <c r="L30" s="18">
        <v>3309000</v>
      </c>
      <c r="M30" s="18">
        <v>34372000</v>
      </c>
      <c r="N30" s="18"/>
      <c r="O30" s="18">
        <v>29429000</v>
      </c>
      <c r="P30" s="18">
        <v>6542000</v>
      </c>
      <c r="Q30" s="18">
        <v>5597000</v>
      </c>
      <c r="R30" s="18"/>
      <c r="S30" s="18">
        <v>30572000</v>
      </c>
      <c r="T30" s="18">
        <v>1237000</v>
      </c>
      <c r="U30" s="18">
        <v>166000</v>
      </c>
      <c r="V30" s="18">
        <v>45385000</v>
      </c>
      <c r="W30" s="18">
        <v>272000</v>
      </c>
      <c r="X30" s="18">
        <v>4946000</v>
      </c>
      <c r="Y30" s="18">
        <v>3903000</v>
      </c>
      <c r="Z30" s="18">
        <v>11194000</v>
      </c>
      <c r="AA30" s="18">
        <v>3707000</v>
      </c>
      <c r="AB30" s="18">
        <v>1404000</v>
      </c>
      <c r="AC30" s="18"/>
      <c r="AD30" s="18"/>
      <c r="AE30" s="18"/>
      <c r="AF30" s="19">
        <v>184810000</v>
      </c>
      <c r="AG30" s="28">
        <f t="shared" si="1"/>
        <v>69013000</v>
      </c>
    </row>
    <row r="31" spans="1:33">
      <c r="A31">
        <v>1258000</v>
      </c>
      <c r="B31">
        <v>1983</v>
      </c>
      <c r="C31">
        <v>2</v>
      </c>
      <c r="D31" t="s">
        <v>176</v>
      </c>
      <c r="E31">
        <f t="shared" si="0"/>
        <v>1</v>
      </c>
      <c r="H31" s="11">
        <v>1989</v>
      </c>
      <c r="I31" s="11">
        <v>1</v>
      </c>
      <c r="J31" s="13">
        <v>2271000</v>
      </c>
      <c r="K31" s="14"/>
      <c r="L31" s="14">
        <v>2829000</v>
      </c>
      <c r="M31" s="14">
        <v>35455000</v>
      </c>
      <c r="N31" s="14"/>
      <c r="O31" s="14">
        <v>28230000</v>
      </c>
      <c r="P31" s="14">
        <v>6378000</v>
      </c>
      <c r="Q31" s="14">
        <v>5470000</v>
      </c>
      <c r="R31" s="14"/>
      <c r="S31" s="14">
        <v>30671000</v>
      </c>
      <c r="T31" s="14">
        <v>1228000</v>
      </c>
      <c r="U31" s="14">
        <v>123000</v>
      </c>
      <c r="V31" s="14">
        <v>39720000</v>
      </c>
      <c r="W31" s="14">
        <v>147000</v>
      </c>
      <c r="X31" s="14">
        <v>4230000</v>
      </c>
      <c r="Y31" s="14">
        <v>3930000</v>
      </c>
      <c r="Z31" s="14">
        <v>12117000</v>
      </c>
      <c r="AA31" s="14">
        <v>4137000</v>
      </c>
      <c r="AB31" s="14">
        <v>1155000</v>
      </c>
      <c r="AC31" s="14"/>
      <c r="AD31" s="14"/>
      <c r="AE31" s="14"/>
      <c r="AF31" s="15">
        <v>178091000</v>
      </c>
      <c r="AG31" s="28">
        <f t="shared" si="1"/>
        <v>70179000</v>
      </c>
    </row>
    <row r="32" spans="1:33">
      <c r="A32">
        <v>2436000</v>
      </c>
      <c r="B32">
        <v>1983</v>
      </c>
      <c r="C32">
        <v>2</v>
      </c>
      <c r="D32" t="s">
        <v>177</v>
      </c>
      <c r="E32">
        <f t="shared" si="0"/>
        <v>1</v>
      </c>
      <c r="H32" s="16"/>
      <c r="I32" s="12">
        <v>2</v>
      </c>
      <c r="J32" s="17">
        <v>2278000</v>
      </c>
      <c r="K32" s="18"/>
      <c r="L32" s="18">
        <v>2859000</v>
      </c>
      <c r="M32" s="18">
        <v>35929000</v>
      </c>
      <c r="N32" s="18"/>
      <c r="O32" s="18">
        <v>29865000</v>
      </c>
      <c r="P32" s="18">
        <v>5440000</v>
      </c>
      <c r="Q32" s="18">
        <v>5109000</v>
      </c>
      <c r="R32" s="18"/>
      <c r="S32" s="18">
        <v>30089000</v>
      </c>
      <c r="T32" s="18">
        <v>1278000</v>
      </c>
      <c r="U32" s="18">
        <v>144000</v>
      </c>
      <c r="V32" s="18">
        <v>42557000</v>
      </c>
      <c r="W32" s="18">
        <v>203000</v>
      </c>
      <c r="X32" s="18">
        <v>5734000</v>
      </c>
      <c r="Y32" s="18">
        <v>3784000</v>
      </c>
      <c r="Z32" s="18">
        <v>12736000</v>
      </c>
      <c r="AA32" s="18">
        <v>4204000</v>
      </c>
      <c r="AB32" s="18">
        <v>1163000</v>
      </c>
      <c r="AC32" s="18"/>
      <c r="AD32" s="18"/>
      <c r="AE32" s="18"/>
      <c r="AF32" s="19">
        <v>183372000</v>
      </c>
      <c r="AG32" s="28">
        <f t="shared" si="1"/>
        <v>69946000</v>
      </c>
    </row>
    <row r="33" spans="1:33">
      <c r="A33">
        <v>919000</v>
      </c>
      <c r="B33">
        <v>1983</v>
      </c>
      <c r="C33">
        <v>2</v>
      </c>
      <c r="D33" t="s">
        <v>178</v>
      </c>
      <c r="E33">
        <f t="shared" si="0"/>
        <v>1</v>
      </c>
      <c r="H33" s="16"/>
      <c r="I33" s="12">
        <v>3</v>
      </c>
      <c r="J33" s="17">
        <v>2335000</v>
      </c>
      <c r="K33" s="18"/>
      <c r="L33" s="18">
        <v>3411000</v>
      </c>
      <c r="M33" s="18">
        <v>34216000</v>
      </c>
      <c r="N33" s="18"/>
      <c r="O33" s="18">
        <v>28266000</v>
      </c>
      <c r="P33" s="18">
        <v>5732000</v>
      </c>
      <c r="Q33" s="18">
        <v>5822000</v>
      </c>
      <c r="R33" s="18"/>
      <c r="S33" s="18">
        <v>28347000</v>
      </c>
      <c r="T33" s="18">
        <v>1203000</v>
      </c>
      <c r="U33" s="18">
        <v>199000</v>
      </c>
      <c r="V33" s="18">
        <v>46640000</v>
      </c>
      <c r="W33" s="18">
        <v>222000</v>
      </c>
      <c r="X33" s="18">
        <v>5569000</v>
      </c>
      <c r="Y33" s="18">
        <v>3739000</v>
      </c>
      <c r="Z33" s="18">
        <v>13905000</v>
      </c>
      <c r="AA33" s="18">
        <v>4546000</v>
      </c>
      <c r="AB33" s="18">
        <v>1329000</v>
      </c>
      <c r="AC33" s="18"/>
      <c r="AD33" s="18"/>
      <c r="AE33" s="18"/>
      <c r="AF33" s="19">
        <v>185481000</v>
      </c>
      <c r="AG33" s="28">
        <f t="shared" si="1"/>
        <v>66501000</v>
      </c>
    </row>
    <row r="34" spans="1:33">
      <c r="A34">
        <v>604000</v>
      </c>
      <c r="B34">
        <v>1983</v>
      </c>
      <c r="C34">
        <v>2</v>
      </c>
      <c r="D34" t="s">
        <v>179</v>
      </c>
      <c r="E34">
        <f t="shared" si="0"/>
        <v>1</v>
      </c>
      <c r="H34" s="16"/>
      <c r="I34" s="12">
        <v>4</v>
      </c>
      <c r="J34" s="17">
        <v>2666000</v>
      </c>
      <c r="K34" s="18"/>
      <c r="L34" s="18">
        <v>2811000</v>
      </c>
      <c r="M34" s="18">
        <v>35264000</v>
      </c>
      <c r="N34" s="18"/>
      <c r="O34" s="18">
        <v>29669000</v>
      </c>
      <c r="P34" s="18">
        <v>6115000</v>
      </c>
      <c r="Q34" s="18">
        <v>6102000</v>
      </c>
      <c r="R34" s="18"/>
      <c r="S34" s="18">
        <v>31350000</v>
      </c>
      <c r="T34" s="18">
        <v>1215000</v>
      </c>
      <c r="U34" s="18">
        <v>131000</v>
      </c>
      <c r="V34" s="18">
        <v>45777000</v>
      </c>
      <c r="W34" s="18">
        <v>260000</v>
      </c>
      <c r="X34" s="18">
        <v>5029000</v>
      </c>
      <c r="Y34" s="18">
        <v>4236000</v>
      </c>
      <c r="Z34" s="18">
        <v>12506000</v>
      </c>
      <c r="AA34" s="18">
        <v>4403000</v>
      </c>
      <c r="AB34" s="18">
        <v>1404000</v>
      </c>
      <c r="AC34" s="18"/>
      <c r="AD34" s="18"/>
      <c r="AE34" s="18"/>
      <c r="AF34" s="19">
        <v>188938000</v>
      </c>
      <c r="AG34" s="28">
        <f t="shared" si="1"/>
        <v>70981000</v>
      </c>
    </row>
    <row r="35" spans="1:33">
      <c r="A35">
        <v>63000</v>
      </c>
      <c r="B35">
        <v>1983</v>
      </c>
      <c r="C35">
        <v>3</v>
      </c>
      <c r="D35" t="s">
        <v>148</v>
      </c>
      <c r="E35">
        <f t="shared" si="0"/>
        <v>1</v>
      </c>
      <c r="H35" s="11">
        <v>1990</v>
      </c>
      <c r="I35" s="11">
        <v>1</v>
      </c>
      <c r="J35" s="13">
        <v>3455000</v>
      </c>
      <c r="K35" s="14"/>
      <c r="L35" s="14">
        <v>3034000</v>
      </c>
      <c r="M35" s="14">
        <v>37878000</v>
      </c>
      <c r="N35" s="14"/>
      <c r="O35" s="14">
        <v>30956000</v>
      </c>
      <c r="P35" s="14">
        <v>6106000</v>
      </c>
      <c r="Q35" s="14">
        <v>6337000</v>
      </c>
      <c r="R35" s="14"/>
      <c r="S35" s="14">
        <v>33220000</v>
      </c>
      <c r="T35" s="14">
        <v>1211000</v>
      </c>
      <c r="U35" s="14">
        <v>82000</v>
      </c>
      <c r="V35" s="14">
        <v>42319000</v>
      </c>
      <c r="W35" s="14">
        <v>378000</v>
      </c>
      <c r="X35" s="14">
        <v>5114000</v>
      </c>
      <c r="Y35" s="14">
        <v>4255000</v>
      </c>
      <c r="Z35" s="14">
        <v>12620000</v>
      </c>
      <c r="AA35" s="14">
        <v>4665000</v>
      </c>
      <c r="AB35" s="14">
        <v>1178000</v>
      </c>
      <c r="AC35" s="14"/>
      <c r="AD35" s="14"/>
      <c r="AE35" s="14"/>
      <c r="AF35" s="15">
        <v>192808000</v>
      </c>
      <c r="AG35" s="28">
        <f t="shared" si="1"/>
        <v>75435000</v>
      </c>
    </row>
    <row r="36" spans="1:33">
      <c r="A36">
        <v>431000</v>
      </c>
      <c r="B36">
        <v>1983</v>
      </c>
      <c r="C36">
        <v>3</v>
      </c>
      <c r="D36" t="s">
        <v>148</v>
      </c>
      <c r="E36">
        <f t="shared" si="0"/>
        <v>1</v>
      </c>
      <c r="H36" s="16"/>
      <c r="I36" s="12">
        <v>2</v>
      </c>
      <c r="J36" s="17">
        <v>2385000</v>
      </c>
      <c r="K36" s="18"/>
      <c r="L36" s="18">
        <v>2106000</v>
      </c>
      <c r="M36" s="18">
        <v>36394000</v>
      </c>
      <c r="N36" s="18"/>
      <c r="O36" s="18">
        <v>31538000</v>
      </c>
      <c r="P36" s="18">
        <v>5397000</v>
      </c>
      <c r="Q36" s="18">
        <v>5364000</v>
      </c>
      <c r="R36" s="18"/>
      <c r="S36" s="18">
        <v>30827000</v>
      </c>
      <c r="T36" s="18">
        <v>1203000</v>
      </c>
      <c r="U36" s="18">
        <v>248000</v>
      </c>
      <c r="V36" s="18">
        <v>44182000</v>
      </c>
      <c r="W36" s="18">
        <v>432000</v>
      </c>
      <c r="X36" s="18">
        <v>5419000</v>
      </c>
      <c r="Y36" s="18">
        <v>4290000</v>
      </c>
      <c r="Z36" s="18">
        <v>12607000</v>
      </c>
      <c r="AA36" s="18">
        <v>4116000</v>
      </c>
      <c r="AB36" s="18">
        <v>1017000</v>
      </c>
      <c r="AC36" s="18"/>
      <c r="AD36" s="18"/>
      <c r="AE36" s="18"/>
      <c r="AF36" s="19">
        <v>187525000</v>
      </c>
      <c r="AG36" s="28">
        <f t="shared" si="1"/>
        <v>71759000</v>
      </c>
    </row>
    <row r="37" spans="1:33">
      <c r="A37">
        <v>811000</v>
      </c>
      <c r="B37">
        <v>1983</v>
      </c>
      <c r="C37">
        <v>3</v>
      </c>
      <c r="D37" t="s">
        <v>149</v>
      </c>
      <c r="E37">
        <f t="shared" si="0"/>
        <v>1</v>
      </c>
      <c r="H37" s="16"/>
      <c r="I37" s="12">
        <v>3</v>
      </c>
      <c r="J37" s="17">
        <v>404000</v>
      </c>
      <c r="K37" s="18"/>
      <c r="L37" s="18">
        <v>3076000</v>
      </c>
      <c r="M37" s="18">
        <v>37609000</v>
      </c>
      <c r="N37" s="18"/>
      <c r="O37" s="18">
        <v>31741000</v>
      </c>
      <c r="P37" s="18">
        <v>5753000</v>
      </c>
      <c r="Q37" s="18">
        <v>5760000</v>
      </c>
      <c r="R37" s="18"/>
      <c r="S37" s="18">
        <v>30937000</v>
      </c>
      <c r="T37" s="18">
        <v>1172000</v>
      </c>
      <c r="U37" s="18">
        <v>262000</v>
      </c>
      <c r="V37" s="18">
        <v>48828000</v>
      </c>
      <c r="W37" s="18">
        <v>382000</v>
      </c>
      <c r="X37" s="18">
        <v>5253000</v>
      </c>
      <c r="Y37" s="18">
        <v>4294000</v>
      </c>
      <c r="Z37" s="18">
        <v>14076000</v>
      </c>
      <c r="AA37" s="18">
        <v>4583000</v>
      </c>
      <c r="AB37" s="18">
        <v>940000</v>
      </c>
      <c r="AC37" s="18"/>
      <c r="AD37" s="18"/>
      <c r="AE37" s="18"/>
      <c r="AF37" s="19">
        <v>195070000</v>
      </c>
      <c r="AG37" s="28">
        <f t="shared" si="1"/>
        <v>73102000</v>
      </c>
    </row>
    <row r="38" spans="1:33">
      <c r="A38">
        <v>8521000</v>
      </c>
      <c r="B38">
        <v>1983</v>
      </c>
      <c r="C38">
        <v>3</v>
      </c>
      <c r="D38" t="s">
        <v>150</v>
      </c>
      <c r="E38">
        <f t="shared" si="0"/>
        <v>1</v>
      </c>
      <c r="H38" s="16"/>
      <c r="I38" s="12">
        <v>4</v>
      </c>
      <c r="J38" s="17">
        <v>451000</v>
      </c>
      <c r="K38" s="18"/>
      <c r="L38" s="18">
        <v>3233000</v>
      </c>
      <c r="M38" s="18">
        <v>37592000</v>
      </c>
      <c r="N38" s="18"/>
      <c r="O38" s="18">
        <v>31710000</v>
      </c>
      <c r="P38" s="18">
        <v>5908000</v>
      </c>
      <c r="Q38" s="18">
        <v>5953000</v>
      </c>
      <c r="R38" s="18"/>
      <c r="S38" s="18">
        <v>30369000</v>
      </c>
      <c r="T38" s="18">
        <v>1110000</v>
      </c>
      <c r="U38" s="18">
        <v>143000</v>
      </c>
      <c r="V38" s="18">
        <v>48675000</v>
      </c>
      <c r="W38" s="18">
        <v>307000</v>
      </c>
      <c r="X38" s="18">
        <v>4747000</v>
      </c>
      <c r="Y38" s="18">
        <v>4209000</v>
      </c>
      <c r="Z38" s="18">
        <v>12971000</v>
      </c>
      <c r="AA38" s="18">
        <v>4260000</v>
      </c>
      <c r="AB38" s="18">
        <v>840000</v>
      </c>
      <c r="AC38" s="18"/>
      <c r="AD38" s="18"/>
      <c r="AE38" s="18"/>
      <c r="AF38" s="19">
        <v>192478000</v>
      </c>
      <c r="AG38" s="28">
        <f t="shared" si="1"/>
        <v>72313000</v>
      </c>
    </row>
    <row r="39" spans="1:33">
      <c r="A39">
        <v>9220000</v>
      </c>
      <c r="B39">
        <v>1983</v>
      </c>
      <c r="C39">
        <v>3</v>
      </c>
      <c r="D39" t="s">
        <v>151</v>
      </c>
      <c r="E39">
        <f t="shared" si="0"/>
        <v>1</v>
      </c>
      <c r="H39" s="11">
        <v>1991</v>
      </c>
      <c r="I39" s="11">
        <v>1</v>
      </c>
      <c r="J39" s="13">
        <v>769490</v>
      </c>
      <c r="K39" s="14"/>
      <c r="L39" s="14">
        <v>3160200</v>
      </c>
      <c r="M39" s="14">
        <v>34720801</v>
      </c>
      <c r="N39" s="14"/>
      <c r="O39" s="14">
        <v>29192532</v>
      </c>
      <c r="P39" s="14">
        <v>6715200</v>
      </c>
      <c r="Q39" s="14">
        <v>7340316</v>
      </c>
      <c r="R39" s="14"/>
      <c r="S39" s="14">
        <v>29084914</v>
      </c>
      <c r="T39" s="14">
        <v>1162000</v>
      </c>
      <c r="U39" s="14">
        <v>59600</v>
      </c>
      <c r="V39" s="14">
        <v>49157191</v>
      </c>
      <c r="W39" s="14">
        <v>404639</v>
      </c>
      <c r="X39" s="14">
        <v>4508567</v>
      </c>
      <c r="Y39" s="14">
        <v>4317830</v>
      </c>
      <c r="Z39" s="14">
        <v>13143081</v>
      </c>
      <c r="AA39" s="14">
        <v>4643000</v>
      </c>
      <c r="AB39" s="14">
        <v>724066</v>
      </c>
      <c r="AC39" s="14"/>
      <c r="AD39" s="14"/>
      <c r="AE39" s="14"/>
      <c r="AF39" s="15">
        <v>189103427</v>
      </c>
      <c r="AG39" s="28">
        <f t="shared" si="1"/>
        <v>68183145</v>
      </c>
    </row>
    <row r="40" spans="1:33">
      <c r="A40">
        <v>1361000</v>
      </c>
      <c r="B40">
        <v>1983</v>
      </c>
      <c r="C40">
        <v>3</v>
      </c>
      <c r="D40" t="s">
        <v>45</v>
      </c>
      <c r="E40">
        <f t="shared" si="0"/>
        <v>1</v>
      </c>
      <c r="H40" s="16"/>
      <c r="I40" s="12">
        <v>2</v>
      </c>
      <c r="J40" s="17">
        <v>873211</v>
      </c>
      <c r="K40" s="18"/>
      <c r="L40" s="18">
        <v>3202000</v>
      </c>
      <c r="M40" s="18">
        <v>32854269</v>
      </c>
      <c r="N40" s="18"/>
      <c r="O40" s="18">
        <v>30223754</v>
      </c>
      <c r="P40" s="18">
        <v>5254600</v>
      </c>
      <c r="Q40" s="18">
        <v>7064887</v>
      </c>
      <c r="R40" s="18"/>
      <c r="S40" s="18">
        <v>29325359</v>
      </c>
      <c r="T40" s="18">
        <v>1030100</v>
      </c>
      <c r="U40" s="18">
        <v>213000</v>
      </c>
      <c r="V40" s="18">
        <v>49209479</v>
      </c>
      <c r="W40" s="18">
        <v>206295</v>
      </c>
      <c r="X40" s="18">
        <v>4893215</v>
      </c>
      <c r="Y40" s="18">
        <v>4430296</v>
      </c>
      <c r="Z40" s="18">
        <v>12847536</v>
      </c>
      <c r="AA40" s="18">
        <v>3972093</v>
      </c>
      <c r="AB40" s="18">
        <v>636522</v>
      </c>
      <c r="AC40" s="18"/>
      <c r="AD40" s="18"/>
      <c r="AE40" s="18"/>
      <c r="AF40" s="19">
        <v>186236616</v>
      </c>
      <c r="AG40" s="28">
        <f t="shared" si="1"/>
        <v>66822924</v>
      </c>
    </row>
    <row r="41" spans="1:33">
      <c r="A41">
        <v>1744000</v>
      </c>
      <c r="B41">
        <v>1983</v>
      </c>
      <c r="C41">
        <v>3</v>
      </c>
      <c r="D41" t="s">
        <v>282</v>
      </c>
      <c r="E41">
        <f t="shared" si="0"/>
        <v>1</v>
      </c>
      <c r="H41" s="16"/>
      <c r="I41" s="12">
        <v>3</v>
      </c>
      <c r="J41" s="17">
        <v>1126593</v>
      </c>
      <c r="K41" s="18"/>
      <c r="L41" s="18">
        <v>3285900</v>
      </c>
      <c r="M41" s="18">
        <v>34912505</v>
      </c>
      <c r="N41" s="18"/>
      <c r="O41" s="18">
        <v>31235852</v>
      </c>
      <c r="P41" s="18">
        <v>6001382</v>
      </c>
      <c r="Q41" s="18">
        <v>7553634</v>
      </c>
      <c r="R41" s="18"/>
      <c r="S41" s="18">
        <v>29613883</v>
      </c>
      <c r="T41" s="18">
        <v>1370000</v>
      </c>
      <c r="U41" s="18">
        <v>288000</v>
      </c>
      <c r="V41" s="18">
        <v>53678652</v>
      </c>
      <c r="W41" s="18">
        <v>242413</v>
      </c>
      <c r="X41" s="18">
        <v>5366494</v>
      </c>
      <c r="Y41" s="18">
        <v>4820645</v>
      </c>
      <c r="Z41" s="18">
        <v>15509030</v>
      </c>
      <c r="AA41" s="18">
        <v>4543214</v>
      </c>
      <c r="AB41" s="18">
        <v>828193</v>
      </c>
      <c r="AC41" s="18"/>
      <c r="AD41" s="18"/>
      <c r="AE41" s="18"/>
      <c r="AF41" s="19">
        <v>200376390</v>
      </c>
      <c r="AG41" s="28">
        <f t="shared" si="1"/>
        <v>69635033</v>
      </c>
    </row>
    <row r="42" spans="1:33">
      <c r="A42">
        <v>9400000</v>
      </c>
      <c r="B42">
        <v>1983</v>
      </c>
      <c r="C42">
        <v>3</v>
      </c>
      <c r="D42" t="s">
        <v>283</v>
      </c>
      <c r="E42">
        <f t="shared" si="0"/>
        <v>1</v>
      </c>
      <c r="H42" s="16"/>
      <c r="I42" s="12">
        <v>4</v>
      </c>
      <c r="J42" s="17">
        <v>799158</v>
      </c>
      <c r="K42" s="18"/>
      <c r="L42" s="18">
        <v>3283700</v>
      </c>
      <c r="M42" s="18">
        <v>35647941</v>
      </c>
      <c r="N42" s="18"/>
      <c r="O42" s="18">
        <v>30541954</v>
      </c>
      <c r="P42" s="18">
        <v>6263500</v>
      </c>
      <c r="Q42" s="18">
        <v>7098198</v>
      </c>
      <c r="R42" s="18"/>
      <c r="S42" s="18">
        <v>29313127</v>
      </c>
      <c r="T42" s="18">
        <v>1328000</v>
      </c>
      <c r="U42" s="18">
        <v>159300</v>
      </c>
      <c r="V42" s="18">
        <v>51406033</v>
      </c>
      <c r="W42" s="18">
        <v>205541</v>
      </c>
      <c r="X42" s="18">
        <v>6322248</v>
      </c>
      <c r="Y42" s="18">
        <v>4652011</v>
      </c>
      <c r="Z42" s="18">
        <v>13075562</v>
      </c>
      <c r="AA42" s="18">
        <v>4185620</v>
      </c>
      <c r="AB42" s="18">
        <v>744230</v>
      </c>
      <c r="AC42" s="18"/>
      <c r="AD42" s="18"/>
      <c r="AE42" s="18"/>
      <c r="AF42" s="19">
        <v>195026123</v>
      </c>
      <c r="AG42" s="28">
        <f t="shared" si="1"/>
        <v>69772379</v>
      </c>
    </row>
    <row r="43" spans="1:33">
      <c r="A43">
        <v>300000</v>
      </c>
      <c r="B43">
        <v>1983</v>
      </c>
      <c r="C43">
        <v>3</v>
      </c>
      <c r="D43" t="s">
        <v>284</v>
      </c>
      <c r="E43">
        <f t="shared" si="0"/>
        <v>1</v>
      </c>
      <c r="H43" s="11">
        <v>1992</v>
      </c>
      <c r="I43" s="11">
        <v>1</v>
      </c>
      <c r="J43" s="13">
        <v>760606</v>
      </c>
      <c r="K43" s="14"/>
      <c r="L43" s="14">
        <v>3025200</v>
      </c>
      <c r="M43" s="14">
        <v>34144557</v>
      </c>
      <c r="N43" s="14"/>
      <c r="O43" s="14">
        <v>30264451</v>
      </c>
      <c r="P43" s="14">
        <v>6699100</v>
      </c>
      <c r="Q43" s="14">
        <v>7611484</v>
      </c>
      <c r="R43" s="14"/>
      <c r="S43" s="14">
        <v>30333631</v>
      </c>
      <c r="T43" s="14">
        <v>1213000</v>
      </c>
      <c r="U43" s="14">
        <v>59000</v>
      </c>
      <c r="V43" s="14">
        <v>47598744</v>
      </c>
      <c r="W43" s="14">
        <v>142852</v>
      </c>
      <c r="X43" s="14">
        <v>5443731</v>
      </c>
      <c r="Y43" s="14">
        <v>4489781</v>
      </c>
      <c r="Z43" s="14">
        <v>13273989</v>
      </c>
      <c r="AA43" s="14">
        <v>4557482</v>
      </c>
      <c r="AB43" s="14">
        <v>772973</v>
      </c>
      <c r="AC43" s="14"/>
      <c r="AD43" s="14"/>
      <c r="AE43" s="14"/>
      <c r="AF43" s="15">
        <v>190390581</v>
      </c>
      <c r="AG43" s="28">
        <f t="shared" si="1"/>
        <v>69026969</v>
      </c>
    </row>
    <row r="44" spans="1:33">
      <c r="A44">
        <v>46000</v>
      </c>
      <c r="B44">
        <v>1983</v>
      </c>
      <c r="C44">
        <v>3</v>
      </c>
      <c r="D44" t="s">
        <v>138</v>
      </c>
      <c r="E44">
        <f t="shared" si="0"/>
        <v>1</v>
      </c>
      <c r="H44" s="16"/>
      <c r="I44" s="12">
        <v>2</v>
      </c>
      <c r="J44" s="17">
        <v>758041</v>
      </c>
      <c r="K44" s="18"/>
      <c r="L44" s="18">
        <v>3156400</v>
      </c>
      <c r="M44" s="18">
        <v>33759534</v>
      </c>
      <c r="N44" s="18"/>
      <c r="O44" s="18">
        <v>30481760</v>
      </c>
      <c r="P44" s="18">
        <v>5757000</v>
      </c>
      <c r="Q44" s="18">
        <v>7046700</v>
      </c>
      <c r="R44" s="18"/>
      <c r="S44" s="18">
        <v>30156790</v>
      </c>
      <c r="T44" s="18">
        <v>1308030</v>
      </c>
      <c r="U44" s="18">
        <v>148000</v>
      </c>
      <c r="V44" s="18">
        <v>47764564</v>
      </c>
      <c r="W44" s="18">
        <v>75517</v>
      </c>
      <c r="X44" s="18">
        <v>5535346</v>
      </c>
      <c r="Y44" s="18">
        <v>4136806</v>
      </c>
      <c r="Z44" s="18">
        <v>12864158</v>
      </c>
      <c r="AA44" s="18">
        <v>4099650</v>
      </c>
      <c r="AB44" s="18">
        <v>932875</v>
      </c>
      <c r="AC44" s="18"/>
      <c r="AD44" s="18"/>
      <c r="AE44" s="18"/>
      <c r="AF44" s="19">
        <v>187981171</v>
      </c>
      <c r="AG44" s="28">
        <f t="shared" si="1"/>
        <v>68201130</v>
      </c>
    </row>
    <row r="45" spans="1:33">
      <c r="A45">
        <v>8727000</v>
      </c>
      <c r="B45">
        <v>1983</v>
      </c>
      <c r="C45">
        <v>3</v>
      </c>
      <c r="D45" t="s">
        <v>139</v>
      </c>
      <c r="E45">
        <f t="shared" si="0"/>
        <v>1</v>
      </c>
      <c r="H45" s="16"/>
      <c r="I45" s="12">
        <v>3</v>
      </c>
      <c r="J45" s="17">
        <v>906845</v>
      </c>
      <c r="K45" s="18"/>
      <c r="L45" s="18">
        <v>3226400</v>
      </c>
      <c r="M45" s="18">
        <v>36161437</v>
      </c>
      <c r="N45" s="18"/>
      <c r="O45" s="18">
        <v>30331566</v>
      </c>
      <c r="P45" s="18">
        <v>6287556</v>
      </c>
      <c r="Q45" s="18">
        <v>8157638</v>
      </c>
      <c r="R45" s="18"/>
      <c r="S45" s="18">
        <v>29429809</v>
      </c>
      <c r="T45" s="18">
        <v>1259310</v>
      </c>
      <c r="U45" s="18">
        <v>218700</v>
      </c>
      <c r="V45" s="18">
        <v>53568937</v>
      </c>
      <c r="W45" s="18">
        <v>250657</v>
      </c>
      <c r="X45" s="18">
        <v>6376205</v>
      </c>
      <c r="Y45" s="18">
        <v>4433103</v>
      </c>
      <c r="Z45" s="18">
        <v>15402846</v>
      </c>
      <c r="AA45" s="18">
        <v>4483319</v>
      </c>
      <c r="AB45" s="18">
        <v>863346</v>
      </c>
      <c r="AC45" s="18">
        <v>66281</v>
      </c>
      <c r="AD45" s="18"/>
      <c r="AE45" s="18"/>
      <c r="AF45" s="19">
        <v>201423955</v>
      </c>
      <c r="AG45" s="28">
        <f t="shared" si="1"/>
        <v>70243049</v>
      </c>
    </row>
    <row r="46" spans="1:33">
      <c r="A46">
        <v>40000</v>
      </c>
      <c r="B46">
        <v>1983</v>
      </c>
      <c r="C46">
        <v>3</v>
      </c>
      <c r="D46" t="s">
        <v>217</v>
      </c>
      <c r="E46">
        <f t="shared" si="0"/>
        <v>1</v>
      </c>
      <c r="H46" s="16"/>
      <c r="I46" s="12">
        <v>4</v>
      </c>
      <c r="J46" s="17">
        <v>968341</v>
      </c>
      <c r="K46" s="18"/>
      <c r="L46" s="18">
        <v>3010300</v>
      </c>
      <c r="M46" s="18">
        <v>37650328</v>
      </c>
      <c r="N46" s="18"/>
      <c r="O46" s="18">
        <v>28927620</v>
      </c>
      <c r="P46" s="18">
        <v>6985600</v>
      </c>
      <c r="Q46" s="18">
        <v>7649592</v>
      </c>
      <c r="R46" s="18"/>
      <c r="S46" s="18">
        <v>29813965</v>
      </c>
      <c r="T46" s="18">
        <v>1206000</v>
      </c>
      <c r="U46" s="18">
        <v>77600</v>
      </c>
      <c r="V46" s="18">
        <v>51064310</v>
      </c>
      <c r="W46" s="18">
        <v>474500</v>
      </c>
      <c r="X46" s="18">
        <v>6328134</v>
      </c>
      <c r="Y46" s="18">
        <v>4205164</v>
      </c>
      <c r="Z46" s="18">
        <v>13167670</v>
      </c>
      <c r="AA46" s="18">
        <v>4992870</v>
      </c>
      <c r="AB46" s="18">
        <v>698574</v>
      </c>
      <c r="AC46" s="18"/>
      <c r="AD46" s="18"/>
      <c r="AE46" s="18"/>
      <c r="AF46" s="19">
        <v>197220568</v>
      </c>
      <c r="AG46" s="28">
        <f t="shared" si="1"/>
        <v>71747057</v>
      </c>
    </row>
    <row r="47" spans="1:33">
      <c r="A47">
        <v>1506000</v>
      </c>
      <c r="B47">
        <v>1983</v>
      </c>
      <c r="C47">
        <v>3</v>
      </c>
      <c r="D47" t="s">
        <v>175</v>
      </c>
      <c r="E47">
        <f t="shared" si="0"/>
        <v>1</v>
      </c>
      <c r="H47" s="11">
        <v>1993</v>
      </c>
      <c r="I47" s="11">
        <v>1</v>
      </c>
      <c r="J47" s="13">
        <v>1216082</v>
      </c>
      <c r="K47" s="14"/>
      <c r="L47" s="14">
        <v>2854000</v>
      </c>
      <c r="M47" s="14">
        <v>33781453</v>
      </c>
      <c r="N47" s="14"/>
      <c r="O47" s="14">
        <v>27870999</v>
      </c>
      <c r="P47" s="14">
        <v>6786000</v>
      </c>
      <c r="Q47" s="14">
        <v>6329337</v>
      </c>
      <c r="R47" s="14"/>
      <c r="S47" s="14">
        <v>28956254</v>
      </c>
      <c r="T47" s="14">
        <v>1171720</v>
      </c>
      <c r="U47" s="14">
        <v>26000</v>
      </c>
      <c r="V47" s="14">
        <v>50200311</v>
      </c>
      <c r="W47" s="14">
        <v>396800</v>
      </c>
      <c r="X47" s="14">
        <v>5920864</v>
      </c>
      <c r="Y47" s="14">
        <v>4312185</v>
      </c>
      <c r="Z47" s="14">
        <v>13248818</v>
      </c>
      <c r="AA47" s="14">
        <v>5351601</v>
      </c>
      <c r="AB47" s="14">
        <v>302718</v>
      </c>
      <c r="AC47" s="14"/>
      <c r="AD47" s="14"/>
      <c r="AE47" s="14"/>
      <c r="AF47" s="15">
        <v>188725142</v>
      </c>
      <c r="AG47" s="28">
        <f t="shared" si="1"/>
        <v>67075892</v>
      </c>
    </row>
    <row r="48" spans="1:33">
      <c r="A48">
        <v>1278000</v>
      </c>
      <c r="B48">
        <v>1983</v>
      </c>
      <c r="C48">
        <v>3</v>
      </c>
      <c r="D48" t="s">
        <v>176</v>
      </c>
      <c r="E48">
        <f t="shared" si="0"/>
        <v>1</v>
      </c>
      <c r="H48" s="16"/>
      <c r="I48" s="12">
        <v>2</v>
      </c>
      <c r="J48" s="17">
        <v>949523</v>
      </c>
      <c r="K48" s="18"/>
      <c r="L48" s="18">
        <v>2461800</v>
      </c>
      <c r="M48" s="18">
        <v>37399914</v>
      </c>
      <c r="N48" s="18"/>
      <c r="O48" s="18">
        <v>26108442</v>
      </c>
      <c r="P48" s="18">
        <v>5974800</v>
      </c>
      <c r="Q48" s="18">
        <v>5649161</v>
      </c>
      <c r="R48" s="18"/>
      <c r="S48" s="18">
        <v>27290540</v>
      </c>
      <c r="T48" s="18">
        <v>1011215</v>
      </c>
      <c r="U48" s="18">
        <v>135000</v>
      </c>
      <c r="V48" s="18">
        <v>53229078</v>
      </c>
      <c r="W48" s="18">
        <v>359500</v>
      </c>
      <c r="X48" s="18">
        <v>6007485</v>
      </c>
      <c r="Y48" s="18">
        <v>4586975</v>
      </c>
      <c r="Z48" s="18">
        <v>13697315</v>
      </c>
      <c r="AA48" s="18">
        <v>5496699</v>
      </c>
      <c r="AB48" s="18">
        <v>109081</v>
      </c>
      <c r="AC48" s="18"/>
      <c r="AD48" s="18"/>
      <c r="AE48" s="18"/>
      <c r="AF48" s="19">
        <v>190466528</v>
      </c>
      <c r="AG48" s="28">
        <f t="shared" si="1"/>
        <v>69412429</v>
      </c>
    </row>
    <row r="49" spans="1:33">
      <c r="A49">
        <v>2217000</v>
      </c>
      <c r="B49">
        <v>1983</v>
      </c>
      <c r="C49">
        <v>3</v>
      </c>
      <c r="D49" t="s">
        <v>177</v>
      </c>
      <c r="E49">
        <f t="shared" si="0"/>
        <v>1</v>
      </c>
      <c r="H49" s="16"/>
      <c r="I49" s="12">
        <v>3</v>
      </c>
      <c r="J49" s="17">
        <v>1933627</v>
      </c>
      <c r="K49" s="18"/>
      <c r="L49" s="18">
        <v>3366600</v>
      </c>
      <c r="M49" s="18">
        <v>39214606</v>
      </c>
      <c r="N49" s="18"/>
      <c r="O49" s="18">
        <v>21151020</v>
      </c>
      <c r="P49" s="18">
        <v>6483608</v>
      </c>
      <c r="Q49" s="18">
        <v>7004803</v>
      </c>
      <c r="R49" s="18"/>
      <c r="S49" s="18">
        <v>23449389</v>
      </c>
      <c r="T49" s="18">
        <v>1155632</v>
      </c>
      <c r="U49" s="18">
        <v>154000</v>
      </c>
      <c r="V49" s="18">
        <v>56107934</v>
      </c>
      <c r="W49" s="18">
        <v>343685</v>
      </c>
      <c r="X49" s="18">
        <v>6854759</v>
      </c>
      <c r="Y49" s="18">
        <v>3976805</v>
      </c>
      <c r="Z49" s="18">
        <v>14930051</v>
      </c>
      <c r="AA49" s="18">
        <v>5274683</v>
      </c>
      <c r="AB49" s="18">
        <v>116081</v>
      </c>
      <c r="AC49" s="18"/>
      <c r="AD49" s="18"/>
      <c r="AE49" s="18"/>
      <c r="AF49" s="19">
        <v>191517283</v>
      </c>
      <c r="AG49" s="28">
        <f t="shared" si="1"/>
        <v>66794800</v>
      </c>
    </row>
    <row r="50" spans="1:33">
      <c r="A50">
        <v>917000</v>
      </c>
      <c r="B50">
        <v>1983</v>
      </c>
      <c r="C50">
        <v>3</v>
      </c>
      <c r="D50" t="s">
        <v>178</v>
      </c>
      <c r="E50">
        <f t="shared" si="0"/>
        <v>1</v>
      </c>
      <c r="H50" s="16"/>
      <c r="I50" s="12">
        <v>4</v>
      </c>
      <c r="J50" s="17">
        <v>2511317</v>
      </c>
      <c r="K50" s="18"/>
      <c r="L50" s="18">
        <v>3439600</v>
      </c>
      <c r="M50" s="18">
        <v>38369446</v>
      </c>
      <c r="N50" s="18"/>
      <c r="O50" s="18">
        <v>22645691</v>
      </c>
      <c r="P50" s="18">
        <v>6862601</v>
      </c>
      <c r="Q50" s="18">
        <v>7561164</v>
      </c>
      <c r="R50" s="18"/>
      <c r="S50" s="18">
        <v>26098294</v>
      </c>
      <c r="T50" s="18">
        <v>1225620</v>
      </c>
      <c r="U50" s="18">
        <v>77000</v>
      </c>
      <c r="V50" s="18">
        <v>60121565</v>
      </c>
      <c r="W50" s="18">
        <v>554060</v>
      </c>
      <c r="X50" s="18">
        <v>6921147</v>
      </c>
      <c r="Y50" s="18">
        <v>4374104</v>
      </c>
      <c r="Z50" s="18">
        <v>13034063</v>
      </c>
      <c r="AA50" s="18">
        <v>6137582</v>
      </c>
      <c r="AB50" s="18">
        <v>183358</v>
      </c>
      <c r="AC50" s="18"/>
      <c r="AD50" s="18"/>
      <c r="AE50" s="18"/>
      <c r="AF50" s="19">
        <v>200116612</v>
      </c>
      <c r="AG50" s="28">
        <f t="shared" si="1"/>
        <v>68918844</v>
      </c>
    </row>
    <row r="51" spans="1:33">
      <c r="A51">
        <v>704000</v>
      </c>
      <c r="B51">
        <v>1983</v>
      </c>
      <c r="C51">
        <v>3</v>
      </c>
      <c r="D51" t="s">
        <v>179</v>
      </c>
      <c r="E51">
        <f t="shared" si="0"/>
        <v>1</v>
      </c>
      <c r="H51" s="11">
        <v>1994</v>
      </c>
      <c r="I51" s="11">
        <v>1</v>
      </c>
      <c r="J51" s="13">
        <v>1906156</v>
      </c>
      <c r="K51" s="14"/>
      <c r="L51" s="14">
        <v>2722400</v>
      </c>
      <c r="M51" s="14">
        <v>37596274</v>
      </c>
      <c r="N51" s="14"/>
      <c r="O51" s="14">
        <v>26620860</v>
      </c>
      <c r="P51" s="14">
        <v>6679500</v>
      </c>
      <c r="Q51" s="14">
        <v>7023345</v>
      </c>
      <c r="R51" s="14"/>
      <c r="S51" s="14">
        <v>27065140</v>
      </c>
      <c r="T51" s="14">
        <v>1204800</v>
      </c>
      <c r="U51" s="14">
        <v>12000</v>
      </c>
      <c r="V51" s="14">
        <v>59214595</v>
      </c>
      <c r="W51" s="14">
        <v>590269</v>
      </c>
      <c r="X51" s="14">
        <v>6065244</v>
      </c>
      <c r="Y51" s="14">
        <v>4097171</v>
      </c>
      <c r="Z51" s="14">
        <v>13265066</v>
      </c>
      <c r="AA51" s="14">
        <v>6028984</v>
      </c>
      <c r="AB51" s="14">
        <v>217007</v>
      </c>
      <c r="AC51" s="14"/>
      <c r="AD51" s="14"/>
      <c r="AE51" s="14"/>
      <c r="AF51" s="15">
        <v>200308811</v>
      </c>
      <c r="AG51" s="28">
        <f t="shared" si="1"/>
        <v>68770585</v>
      </c>
    </row>
    <row r="52" spans="1:33">
      <c r="A52">
        <v>141000</v>
      </c>
      <c r="B52">
        <v>1983</v>
      </c>
      <c r="C52">
        <v>4</v>
      </c>
      <c r="D52" t="s">
        <v>148</v>
      </c>
      <c r="E52">
        <f t="shared" si="0"/>
        <v>2</v>
      </c>
      <c r="H52" s="16"/>
      <c r="I52" s="12">
        <v>2</v>
      </c>
      <c r="J52" s="17">
        <v>1406180</v>
      </c>
      <c r="K52" s="18"/>
      <c r="L52" s="18">
        <v>2740600</v>
      </c>
      <c r="M52" s="18">
        <v>42790522</v>
      </c>
      <c r="N52" s="18"/>
      <c r="O52" s="18">
        <v>28185164</v>
      </c>
      <c r="P52" s="18">
        <v>5843700</v>
      </c>
      <c r="Q52" s="18">
        <v>6879363</v>
      </c>
      <c r="R52" s="18">
        <v>9566</v>
      </c>
      <c r="S52" s="18">
        <v>28855228</v>
      </c>
      <c r="T52" s="18">
        <v>1192140</v>
      </c>
      <c r="U52" s="18">
        <v>112000</v>
      </c>
      <c r="V52" s="18">
        <v>60634395</v>
      </c>
      <c r="W52" s="18">
        <v>619330</v>
      </c>
      <c r="X52" s="18">
        <v>6195826</v>
      </c>
      <c r="Y52" s="18">
        <v>4246223</v>
      </c>
      <c r="Z52" s="18">
        <v>13113046</v>
      </c>
      <c r="AA52" s="18">
        <v>5857633</v>
      </c>
      <c r="AB52" s="18">
        <v>220608</v>
      </c>
      <c r="AC52" s="18"/>
      <c r="AD52" s="18"/>
      <c r="AE52" s="18"/>
      <c r="AF52" s="19">
        <v>208901524</v>
      </c>
      <c r="AG52" s="28">
        <f t="shared" si="1"/>
        <v>76003973</v>
      </c>
    </row>
    <row r="53" spans="1:33">
      <c r="A53">
        <v>296000</v>
      </c>
      <c r="B53">
        <v>1983</v>
      </c>
      <c r="C53">
        <v>4</v>
      </c>
      <c r="D53" t="s">
        <v>148</v>
      </c>
      <c r="E53">
        <f t="shared" si="0"/>
        <v>2</v>
      </c>
      <c r="H53" s="16"/>
      <c r="I53" s="12">
        <v>3</v>
      </c>
      <c r="J53" s="17">
        <v>2152604</v>
      </c>
      <c r="K53" s="18"/>
      <c r="L53" s="18">
        <v>3024719</v>
      </c>
      <c r="M53" s="18">
        <v>42264905</v>
      </c>
      <c r="N53" s="18"/>
      <c r="O53" s="18">
        <v>27362291</v>
      </c>
      <c r="P53" s="18">
        <v>6478100</v>
      </c>
      <c r="Q53" s="18">
        <v>8487147</v>
      </c>
      <c r="R53" s="18"/>
      <c r="S53" s="18">
        <v>27282076</v>
      </c>
      <c r="T53" s="18">
        <v>964260</v>
      </c>
      <c r="U53" s="18">
        <v>87000</v>
      </c>
      <c r="V53" s="18">
        <v>63690561</v>
      </c>
      <c r="W53" s="18">
        <v>619420</v>
      </c>
      <c r="X53" s="18">
        <v>7171149</v>
      </c>
      <c r="Y53" s="18">
        <v>4031174</v>
      </c>
      <c r="Z53" s="18">
        <v>13769915</v>
      </c>
      <c r="AA53" s="18">
        <v>5766711</v>
      </c>
      <c r="AB53" s="18">
        <v>202147</v>
      </c>
      <c r="AC53" s="18"/>
      <c r="AD53" s="18"/>
      <c r="AE53" s="18"/>
      <c r="AF53" s="19">
        <v>213354179</v>
      </c>
      <c r="AG53" s="28">
        <f t="shared" si="1"/>
        <v>73665155</v>
      </c>
    </row>
    <row r="54" spans="1:33">
      <c r="A54">
        <v>600000</v>
      </c>
      <c r="B54">
        <v>1983</v>
      </c>
      <c r="C54">
        <v>4</v>
      </c>
      <c r="D54" t="s">
        <v>149</v>
      </c>
      <c r="E54">
        <f t="shared" si="0"/>
        <v>2</v>
      </c>
      <c r="H54" s="16"/>
      <c r="I54" s="12">
        <v>4</v>
      </c>
      <c r="J54" s="17">
        <v>1606242</v>
      </c>
      <c r="K54" s="18"/>
      <c r="L54" s="18">
        <v>3506800</v>
      </c>
      <c r="M54" s="18">
        <v>41255506</v>
      </c>
      <c r="N54" s="18"/>
      <c r="O54" s="18">
        <v>26211020</v>
      </c>
      <c r="P54" s="18">
        <v>6922900</v>
      </c>
      <c r="Q54" s="18">
        <v>8052308</v>
      </c>
      <c r="R54" s="18"/>
      <c r="S54" s="18">
        <v>27861985</v>
      </c>
      <c r="T54" s="18">
        <v>1276140</v>
      </c>
      <c r="U54" s="18">
        <v>181000</v>
      </c>
      <c r="V54" s="18">
        <v>64223702</v>
      </c>
      <c r="W54" s="18">
        <v>601623</v>
      </c>
      <c r="X54" s="18">
        <v>6690353</v>
      </c>
      <c r="Y54" s="18">
        <v>3890712</v>
      </c>
      <c r="Z54" s="18">
        <v>12683435</v>
      </c>
      <c r="AA54" s="18">
        <v>5853540</v>
      </c>
      <c r="AB54" s="18">
        <v>208368</v>
      </c>
      <c r="AC54" s="18"/>
      <c r="AD54" s="18"/>
      <c r="AE54" s="18"/>
      <c r="AF54" s="19">
        <v>211025634</v>
      </c>
      <c r="AG54" s="28">
        <f t="shared" si="1"/>
        <v>73189203</v>
      </c>
    </row>
    <row r="55" spans="1:33">
      <c r="A55">
        <v>7743000</v>
      </c>
      <c r="B55">
        <v>1983</v>
      </c>
      <c r="C55">
        <v>4</v>
      </c>
      <c r="D55" t="s">
        <v>150</v>
      </c>
      <c r="E55">
        <f t="shared" si="0"/>
        <v>2</v>
      </c>
      <c r="H55" s="11">
        <v>1995</v>
      </c>
      <c r="I55" s="11">
        <v>1</v>
      </c>
      <c r="J55" s="13">
        <v>2119704</v>
      </c>
      <c r="K55" s="14">
        <v>122975</v>
      </c>
      <c r="L55" s="14">
        <v>2739000</v>
      </c>
      <c r="M55" s="14">
        <v>39656474</v>
      </c>
      <c r="N55" s="14"/>
      <c r="O55" s="14">
        <v>24032310</v>
      </c>
      <c r="P55" s="14">
        <v>6578700</v>
      </c>
      <c r="Q55" s="14">
        <v>7754747</v>
      </c>
      <c r="R55" s="14"/>
      <c r="S55" s="14">
        <v>24768428</v>
      </c>
      <c r="T55" s="14">
        <v>948000</v>
      </c>
      <c r="U55" s="14">
        <v>12000</v>
      </c>
      <c r="V55" s="14">
        <v>68021433</v>
      </c>
      <c r="W55" s="14">
        <v>776817</v>
      </c>
      <c r="X55" s="14">
        <v>6159214</v>
      </c>
      <c r="Y55" s="14">
        <v>3692601</v>
      </c>
      <c r="Z55" s="14">
        <v>11923018</v>
      </c>
      <c r="AA55" s="14">
        <v>6028169</v>
      </c>
      <c r="AB55" s="14">
        <v>175684</v>
      </c>
      <c r="AC55" s="14"/>
      <c r="AD55" s="14"/>
      <c r="AE55" s="14"/>
      <c r="AF55" s="15">
        <v>205509274</v>
      </c>
      <c r="AG55" s="28">
        <f t="shared" si="1"/>
        <v>68129503</v>
      </c>
    </row>
    <row r="56" spans="1:33">
      <c r="A56">
        <v>8183000</v>
      </c>
      <c r="B56">
        <v>1983</v>
      </c>
      <c r="C56">
        <v>4</v>
      </c>
      <c r="D56" t="s">
        <v>151</v>
      </c>
      <c r="E56">
        <f t="shared" si="0"/>
        <v>2</v>
      </c>
      <c r="H56" s="16"/>
      <c r="I56" s="12">
        <v>2</v>
      </c>
      <c r="J56" s="17">
        <v>1292782</v>
      </c>
      <c r="K56" s="18">
        <v>12400</v>
      </c>
      <c r="L56" s="18">
        <v>2977300</v>
      </c>
      <c r="M56" s="18">
        <v>38708234</v>
      </c>
      <c r="N56" s="18"/>
      <c r="O56" s="18">
        <v>22817619</v>
      </c>
      <c r="P56" s="18">
        <v>5283300</v>
      </c>
      <c r="Q56" s="18">
        <v>6808659</v>
      </c>
      <c r="R56" s="18"/>
      <c r="S56" s="18">
        <v>25155820</v>
      </c>
      <c r="T56" s="18">
        <v>1148000</v>
      </c>
      <c r="U56" s="18">
        <v>141000</v>
      </c>
      <c r="V56" s="18">
        <v>66306922</v>
      </c>
      <c r="W56" s="18">
        <v>655019</v>
      </c>
      <c r="X56" s="18">
        <v>5238220</v>
      </c>
      <c r="Y56" s="18">
        <v>3919008</v>
      </c>
      <c r="Z56" s="18">
        <v>12567651</v>
      </c>
      <c r="AA56" s="18">
        <v>6481082</v>
      </c>
      <c r="AB56" s="18">
        <v>163168</v>
      </c>
      <c r="AC56" s="18"/>
      <c r="AD56" s="18"/>
      <c r="AE56" s="18"/>
      <c r="AF56" s="19">
        <v>199676184</v>
      </c>
      <c r="AG56" s="28">
        <f t="shared" si="1"/>
        <v>67924062</v>
      </c>
    </row>
    <row r="57" spans="1:33">
      <c r="A57">
        <v>1123000</v>
      </c>
      <c r="B57">
        <v>1983</v>
      </c>
      <c r="C57">
        <v>4</v>
      </c>
      <c r="D57" t="s">
        <v>45</v>
      </c>
      <c r="E57">
        <f t="shared" si="0"/>
        <v>2</v>
      </c>
      <c r="H57" s="16"/>
      <c r="I57" s="12">
        <v>3</v>
      </c>
      <c r="J57" s="17">
        <v>1598782</v>
      </c>
      <c r="K57" s="18"/>
      <c r="L57" s="18">
        <v>3249100</v>
      </c>
      <c r="M57" s="18">
        <v>39663545</v>
      </c>
      <c r="N57" s="18"/>
      <c r="O57" s="18">
        <v>24975656</v>
      </c>
      <c r="P57" s="18">
        <v>6341430</v>
      </c>
      <c r="Q57" s="18">
        <v>7455840</v>
      </c>
      <c r="R57" s="18"/>
      <c r="S57" s="18">
        <v>25271553</v>
      </c>
      <c r="T57" s="18">
        <v>1264000</v>
      </c>
      <c r="U57" s="18">
        <v>339000</v>
      </c>
      <c r="V57" s="18">
        <v>69928673</v>
      </c>
      <c r="W57" s="18">
        <v>538679</v>
      </c>
      <c r="X57" s="18">
        <v>6559140</v>
      </c>
      <c r="Y57" s="18">
        <v>4458968</v>
      </c>
      <c r="Z57" s="18">
        <v>14802996</v>
      </c>
      <c r="AA57" s="18">
        <v>5753351</v>
      </c>
      <c r="AB57" s="18">
        <v>154349</v>
      </c>
      <c r="AC57" s="18"/>
      <c r="AD57" s="18"/>
      <c r="AE57" s="18"/>
      <c r="AF57" s="19">
        <v>212355062</v>
      </c>
      <c r="AG57" s="28">
        <f t="shared" si="1"/>
        <v>69733066</v>
      </c>
    </row>
    <row r="58" spans="1:33">
      <c r="A58">
        <v>1613000</v>
      </c>
      <c r="B58">
        <v>1983</v>
      </c>
      <c r="C58">
        <v>4</v>
      </c>
      <c r="D58" t="s">
        <v>282</v>
      </c>
      <c r="E58">
        <f t="shared" si="0"/>
        <v>2</v>
      </c>
      <c r="H58" s="16"/>
      <c r="I58" s="12">
        <v>4</v>
      </c>
      <c r="J58" s="17">
        <v>1721751</v>
      </c>
      <c r="K58" s="18"/>
      <c r="L58" s="18">
        <v>2816600</v>
      </c>
      <c r="M58" s="18">
        <v>39902523</v>
      </c>
      <c r="N58" s="18"/>
      <c r="O58" s="18">
        <v>23960675</v>
      </c>
      <c r="P58" s="18">
        <v>5794100</v>
      </c>
      <c r="Q58" s="18">
        <v>7532753</v>
      </c>
      <c r="R58" s="18"/>
      <c r="S58" s="18">
        <v>27023920</v>
      </c>
      <c r="T58" s="18">
        <v>1266000</v>
      </c>
      <c r="U58" s="18">
        <v>137000</v>
      </c>
      <c r="V58" s="18">
        <v>70129453</v>
      </c>
      <c r="W58" s="18">
        <v>428740</v>
      </c>
      <c r="X58" s="18">
        <v>5509997</v>
      </c>
      <c r="Y58" s="18">
        <v>4260576</v>
      </c>
      <c r="Z58" s="18">
        <v>14087598</v>
      </c>
      <c r="AA58" s="18">
        <v>6303465</v>
      </c>
      <c r="AB58" s="18">
        <v>202515</v>
      </c>
      <c r="AC58" s="18"/>
      <c r="AD58" s="18"/>
      <c r="AE58" s="18"/>
      <c r="AF58" s="19">
        <v>211077666</v>
      </c>
      <c r="AG58" s="28">
        <f t="shared" si="1"/>
        <v>71324019</v>
      </c>
    </row>
    <row r="59" spans="1:33">
      <c r="A59">
        <v>8585000</v>
      </c>
      <c r="B59">
        <v>1983</v>
      </c>
      <c r="C59">
        <v>4</v>
      </c>
      <c r="D59" t="s">
        <v>283</v>
      </c>
      <c r="E59">
        <f t="shared" si="0"/>
        <v>2</v>
      </c>
      <c r="H59" s="11">
        <v>1996</v>
      </c>
      <c r="I59" s="11">
        <v>1</v>
      </c>
      <c r="J59" s="13">
        <v>1518609</v>
      </c>
      <c r="K59" s="14"/>
      <c r="L59" s="14">
        <v>2197200</v>
      </c>
      <c r="M59" s="14">
        <v>38001276</v>
      </c>
      <c r="N59" s="14"/>
      <c r="O59" s="14">
        <v>24328999</v>
      </c>
      <c r="P59" s="14">
        <v>6261300</v>
      </c>
      <c r="Q59" s="14">
        <v>6505455</v>
      </c>
      <c r="R59" s="14"/>
      <c r="S59" s="14">
        <v>28461155</v>
      </c>
      <c r="T59" s="14">
        <v>968000</v>
      </c>
      <c r="U59" s="14">
        <v>66000</v>
      </c>
      <c r="V59" s="14">
        <v>66813420</v>
      </c>
      <c r="W59" s="14">
        <v>330317</v>
      </c>
      <c r="X59" s="14">
        <v>5127616</v>
      </c>
      <c r="Y59" s="14">
        <v>4325785</v>
      </c>
      <c r="Z59" s="14">
        <v>13829015</v>
      </c>
      <c r="AA59" s="14">
        <v>5890189</v>
      </c>
      <c r="AB59" s="14">
        <v>212478</v>
      </c>
      <c r="AC59" s="14"/>
      <c r="AD59" s="14"/>
      <c r="AE59" s="14"/>
      <c r="AF59" s="15">
        <v>204836814</v>
      </c>
      <c r="AG59" s="28">
        <f t="shared" si="1"/>
        <v>70854216</v>
      </c>
    </row>
    <row r="60" spans="1:33">
      <c r="A60">
        <v>300000</v>
      </c>
      <c r="B60">
        <v>1983</v>
      </c>
      <c r="C60">
        <v>4</v>
      </c>
      <c r="D60" t="s">
        <v>284</v>
      </c>
      <c r="E60">
        <f t="shared" si="0"/>
        <v>2</v>
      </c>
      <c r="H60" s="16"/>
      <c r="I60" s="12">
        <v>2</v>
      </c>
      <c r="J60" s="17">
        <v>1719770</v>
      </c>
      <c r="K60" s="18"/>
      <c r="L60" s="18">
        <v>2834000</v>
      </c>
      <c r="M60" s="18">
        <v>41448235</v>
      </c>
      <c r="N60" s="18"/>
      <c r="O60" s="18">
        <v>25141966</v>
      </c>
      <c r="P60" s="18">
        <v>5341400</v>
      </c>
      <c r="Q60" s="18">
        <v>6203438</v>
      </c>
      <c r="R60" s="18"/>
      <c r="S60" s="18">
        <v>28516911</v>
      </c>
      <c r="T60" s="18">
        <v>1184000</v>
      </c>
      <c r="U60" s="18">
        <v>190000</v>
      </c>
      <c r="V60" s="18">
        <v>70589290</v>
      </c>
      <c r="W60" s="18">
        <v>192800</v>
      </c>
      <c r="X60" s="18">
        <v>5412582</v>
      </c>
      <c r="Y60" s="18">
        <v>4466647</v>
      </c>
      <c r="Z60" s="18">
        <v>12720648</v>
      </c>
      <c r="AA60" s="18">
        <v>6548129</v>
      </c>
      <c r="AB60" s="18">
        <v>222262</v>
      </c>
      <c r="AC60" s="18"/>
      <c r="AD60" s="18"/>
      <c r="AE60" s="18"/>
      <c r="AF60" s="19">
        <v>212732078</v>
      </c>
      <c r="AG60" s="28">
        <f t="shared" si="1"/>
        <v>74621793</v>
      </c>
    </row>
    <row r="61" spans="1:33">
      <c r="A61">
        <v>28000</v>
      </c>
      <c r="B61">
        <v>1983</v>
      </c>
      <c r="C61">
        <v>4</v>
      </c>
      <c r="D61" t="s">
        <v>138</v>
      </c>
      <c r="E61">
        <f t="shared" si="0"/>
        <v>2</v>
      </c>
      <c r="H61" s="16"/>
      <c r="I61" s="12">
        <v>3</v>
      </c>
      <c r="J61" s="17">
        <v>2059069</v>
      </c>
      <c r="K61" s="18"/>
      <c r="L61" s="18">
        <v>3184000</v>
      </c>
      <c r="M61" s="18">
        <v>41678349</v>
      </c>
      <c r="N61" s="18"/>
      <c r="O61" s="18">
        <v>26071061</v>
      </c>
      <c r="P61" s="18">
        <v>5863100</v>
      </c>
      <c r="Q61" s="18">
        <v>8108899</v>
      </c>
      <c r="R61" s="18"/>
      <c r="S61" s="18">
        <v>27178734</v>
      </c>
      <c r="T61" s="18">
        <v>1264000</v>
      </c>
      <c r="U61" s="18">
        <v>323000</v>
      </c>
      <c r="V61" s="18">
        <v>79013598</v>
      </c>
      <c r="W61" s="18">
        <v>192300</v>
      </c>
      <c r="X61" s="18">
        <v>6252530</v>
      </c>
      <c r="Y61" s="18">
        <v>4378846</v>
      </c>
      <c r="Z61" s="18">
        <v>14675530</v>
      </c>
      <c r="AA61" s="18">
        <v>6593791</v>
      </c>
      <c r="AB61" s="18">
        <v>209212</v>
      </c>
      <c r="AC61" s="18"/>
      <c r="AD61" s="18"/>
      <c r="AE61" s="18"/>
      <c r="AF61" s="19">
        <v>227046019</v>
      </c>
      <c r="AG61" s="28">
        <f t="shared" si="1"/>
        <v>73558929</v>
      </c>
    </row>
    <row r="62" spans="1:33">
      <c r="A62">
        <v>8480000</v>
      </c>
      <c r="B62">
        <v>1983</v>
      </c>
      <c r="C62">
        <v>4</v>
      </c>
      <c r="D62" t="s">
        <v>139</v>
      </c>
      <c r="E62">
        <f t="shared" si="0"/>
        <v>2</v>
      </c>
      <c r="H62" s="16"/>
      <c r="I62" s="12">
        <v>4</v>
      </c>
      <c r="J62" s="17">
        <v>1749830</v>
      </c>
      <c r="K62" s="18"/>
      <c r="L62" s="18">
        <v>2754200</v>
      </c>
      <c r="M62" s="18">
        <v>42383724</v>
      </c>
      <c r="N62" s="18"/>
      <c r="O62" s="18">
        <v>24214940</v>
      </c>
      <c r="P62" s="18">
        <v>6277600</v>
      </c>
      <c r="Q62" s="18">
        <v>7850446</v>
      </c>
      <c r="R62" s="18"/>
      <c r="S62" s="18">
        <v>28994659</v>
      </c>
      <c r="T62" s="18">
        <v>1056000</v>
      </c>
      <c r="U62" s="18">
        <v>156000</v>
      </c>
      <c r="V62" s="18">
        <v>73085638</v>
      </c>
      <c r="W62" s="18">
        <v>168500</v>
      </c>
      <c r="X62" s="18">
        <v>6531040</v>
      </c>
      <c r="Y62" s="18">
        <v>4339475</v>
      </c>
      <c r="Z62" s="18">
        <v>13309390</v>
      </c>
      <c r="AA62" s="18">
        <v>7234876</v>
      </c>
      <c r="AB62" s="18">
        <v>165232</v>
      </c>
      <c r="AC62" s="18"/>
      <c r="AD62" s="18"/>
      <c r="AE62" s="18"/>
      <c r="AF62" s="19">
        <v>220271550</v>
      </c>
      <c r="AG62" s="28">
        <f t="shared" si="1"/>
        <v>75873858</v>
      </c>
    </row>
    <row r="63" spans="1:33">
      <c r="A63">
        <v>20000</v>
      </c>
      <c r="B63">
        <v>1983</v>
      </c>
      <c r="C63">
        <v>4</v>
      </c>
      <c r="D63" t="s">
        <v>217</v>
      </c>
      <c r="E63">
        <f t="shared" si="0"/>
        <v>2</v>
      </c>
      <c r="H63" s="11">
        <v>1997</v>
      </c>
      <c r="I63" s="11">
        <v>1</v>
      </c>
      <c r="J63" s="13">
        <v>1309489</v>
      </c>
      <c r="K63" s="14"/>
      <c r="L63" s="14">
        <v>2382300</v>
      </c>
      <c r="M63" s="14">
        <v>41637718</v>
      </c>
      <c r="N63" s="14"/>
      <c r="O63" s="14">
        <v>23647275</v>
      </c>
      <c r="P63" s="14">
        <v>5839113</v>
      </c>
      <c r="Q63" s="14">
        <v>7326507</v>
      </c>
      <c r="R63" s="14"/>
      <c r="S63" s="14">
        <v>29785112</v>
      </c>
      <c r="T63" s="14">
        <v>789000</v>
      </c>
      <c r="U63" s="14">
        <v>61000</v>
      </c>
      <c r="V63" s="14">
        <v>70032869</v>
      </c>
      <c r="W63" s="14">
        <v>113200</v>
      </c>
      <c r="X63" s="14">
        <v>6337610</v>
      </c>
      <c r="Y63" s="14">
        <v>4372591</v>
      </c>
      <c r="Z63" s="14">
        <v>13051541</v>
      </c>
      <c r="AA63" s="14">
        <v>7204732</v>
      </c>
      <c r="AB63" s="14">
        <v>206101</v>
      </c>
      <c r="AC63" s="14"/>
      <c r="AD63" s="14"/>
      <c r="AE63" s="14"/>
      <c r="AF63" s="15">
        <v>214096158</v>
      </c>
      <c r="AG63" s="28">
        <f t="shared" si="1"/>
        <v>75856421</v>
      </c>
    </row>
    <row r="64" spans="1:33">
      <c r="A64">
        <v>1634000</v>
      </c>
      <c r="B64">
        <v>1983</v>
      </c>
      <c r="C64">
        <v>4</v>
      </c>
      <c r="D64" t="s">
        <v>175</v>
      </c>
      <c r="E64">
        <f t="shared" si="0"/>
        <v>2</v>
      </c>
      <c r="H64" s="16"/>
      <c r="I64" s="12">
        <v>2</v>
      </c>
      <c r="J64" s="17">
        <v>1883989</v>
      </c>
      <c r="K64" s="18"/>
      <c r="L64" s="18">
        <v>2570000</v>
      </c>
      <c r="M64" s="18">
        <v>41955259</v>
      </c>
      <c r="N64" s="18"/>
      <c r="O64" s="18">
        <v>24713653</v>
      </c>
      <c r="P64" s="18">
        <v>5352900</v>
      </c>
      <c r="Q64" s="18">
        <v>6663919</v>
      </c>
      <c r="R64" s="18"/>
      <c r="S64" s="18">
        <v>29359255</v>
      </c>
      <c r="T64" s="18">
        <v>958000</v>
      </c>
      <c r="U64" s="18">
        <v>305000</v>
      </c>
      <c r="V64" s="18">
        <v>71430769</v>
      </c>
      <c r="W64" s="18">
        <v>151500</v>
      </c>
      <c r="X64" s="18">
        <v>6449800</v>
      </c>
      <c r="Y64" s="18">
        <v>4465700</v>
      </c>
      <c r="Z64" s="18">
        <v>12531586</v>
      </c>
      <c r="AA64" s="18">
        <v>6974713</v>
      </c>
      <c r="AB64" s="18">
        <v>166891</v>
      </c>
      <c r="AC64" s="18"/>
      <c r="AD64" s="18"/>
      <c r="AE64" s="18"/>
      <c r="AF64" s="19">
        <v>215932934</v>
      </c>
      <c r="AG64" s="28">
        <f t="shared" si="1"/>
        <v>76085214</v>
      </c>
    </row>
    <row r="65" spans="1:33">
      <c r="A65">
        <v>1208000</v>
      </c>
      <c r="B65">
        <v>1983</v>
      </c>
      <c r="C65">
        <v>4</v>
      </c>
      <c r="D65" t="s">
        <v>176</v>
      </c>
      <c r="E65">
        <f t="shared" si="0"/>
        <v>2</v>
      </c>
      <c r="H65" s="16"/>
      <c r="I65" s="12">
        <v>3</v>
      </c>
      <c r="J65" s="17">
        <v>2572269</v>
      </c>
      <c r="K65" s="18"/>
      <c r="L65" s="18">
        <v>2899400</v>
      </c>
      <c r="M65" s="18">
        <v>42069655</v>
      </c>
      <c r="N65" s="18"/>
      <c r="O65" s="18">
        <v>25296986</v>
      </c>
      <c r="P65" s="18">
        <v>5715540</v>
      </c>
      <c r="Q65" s="18">
        <v>7637792</v>
      </c>
      <c r="R65" s="18"/>
      <c r="S65" s="18">
        <v>29881474</v>
      </c>
      <c r="T65" s="18">
        <v>1395035</v>
      </c>
      <c r="U65" s="18">
        <v>263000</v>
      </c>
      <c r="V65" s="18">
        <v>76751145</v>
      </c>
      <c r="W65" s="18">
        <v>115300</v>
      </c>
      <c r="X65" s="18">
        <v>6516413</v>
      </c>
      <c r="Y65" s="18">
        <v>4280553</v>
      </c>
      <c r="Z65" s="18">
        <v>14900258</v>
      </c>
      <c r="AA65" s="18">
        <v>5833955</v>
      </c>
      <c r="AB65" s="18">
        <v>140315</v>
      </c>
      <c r="AC65" s="18"/>
      <c r="AD65" s="18"/>
      <c r="AE65" s="18"/>
      <c r="AF65" s="19">
        <v>226269090</v>
      </c>
      <c r="AG65" s="28">
        <f t="shared" si="1"/>
        <v>76494682</v>
      </c>
    </row>
    <row r="66" spans="1:33">
      <c r="A66">
        <v>2406000</v>
      </c>
      <c r="B66">
        <v>1983</v>
      </c>
      <c r="C66">
        <v>4</v>
      </c>
      <c r="D66" t="s">
        <v>177</v>
      </c>
      <c r="E66">
        <f t="shared" si="0"/>
        <v>2</v>
      </c>
      <c r="H66" s="16"/>
      <c r="I66" s="12">
        <v>4</v>
      </c>
      <c r="J66" s="17">
        <v>2308577</v>
      </c>
      <c r="K66" s="18"/>
      <c r="L66" s="18">
        <v>3193400</v>
      </c>
      <c r="M66" s="18">
        <v>44498242</v>
      </c>
      <c r="N66" s="18"/>
      <c r="O66" s="18">
        <v>26049614</v>
      </c>
      <c r="P66" s="18">
        <v>6227330</v>
      </c>
      <c r="Q66" s="18">
        <v>6787717</v>
      </c>
      <c r="R66" s="18"/>
      <c r="S66" s="18">
        <v>31253439</v>
      </c>
      <c r="T66" s="18">
        <v>1285450</v>
      </c>
      <c r="U66" s="18">
        <v>96000</v>
      </c>
      <c r="V66" s="18">
        <v>75700918</v>
      </c>
      <c r="W66" s="18">
        <v>128500</v>
      </c>
      <c r="X66" s="18">
        <v>6430234</v>
      </c>
      <c r="Y66" s="18">
        <v>3857175</v>
      </c>
      <c r="Z66" s="18">
        <v>13310217</v>
      </c>
      <c r="AA66" s="18">
        <v>5920646</v>
      </c>
      <c r="AB66" s="18">
        <v>173197</v>
      </c>
      <c r="AC66" s="18"/>
      <c r="AD66" s="18"/>
      <c r="AE66" s="18"/>
      <c r="AF66" s="19">
        <v>227220656</v>
      </c>
      <c r="AG66" s="28">
        <f t="shared" si="1"/>
        <v>79704856</v>
      </c>
    </row>
    <row r="67" spans="1:33">
      <c r="A67">
        <v>860000</v>
      </c>
      <c r="B67">
        <v>1983</v>
      </c>
      <c r="C67">
        <v>4</v>
      </c>
      <c r="D67" t="s">
        <v>178</v>
      </c>
      <c r="E67">
        <f t="shared" ref="E67:E130" si="2">IF(C67&lt;4, 1, IF(C67&lt;7, 2, IF(C67&lt;10, 3, 4)))</f>
        <v>2</v>
      </c>
      <c r="H67" s="11">
        <v>1998</v>
      </c>
      <c r="I67" s="11">
        <v>1</v>
      </c>
      <c r="J67" s="13">
        <v>2233233</v>
      </c>
      <c r="K67" s="14"/>
      <c r="L67" s="14">
        <v>3108900</v>
      </c>
      <c r="M67" s="14">
        <v>43000639</v>
      </c>
      <c r="N67" s="14"/>
      <c r="O67" s="14">
        <v>25178860</v>
      </c>
      <c r="P67" s="14">
        <v>6409900</v>
      </c>
      <c r="Q67" s="14">
        <v>7782996</v>
      </c>
      <c r="R67" s="14"/>
      <c r="S67" s="14">
        <v>31276537</v>
      </c>
      <c r="T67" s="14">
        <v>889834</v>
      </c>
      <c r="U67" s="14">
        <v>68000</v>
      </c>
      <c r="V67" s="14">
        <v>77116942</v>
      </c>
      <c r="W67" s="14">
        <v>127500</v>
      </c>
      <c r="X67" s="14">
        <v>6092793</v>
      </c>
      <c r="Y67" s="14">
        <v>4175796</v>
      </c>
      <c r="Z67" s="14">
        <v>11715720</v>
      </c>
      <c r="AA67" s="14">
        <v>6705826</v>
      </c>
      <c r="AB67" s="14">
        <v>156631</v>
      </c>
      <c r="AC67" s="14"/>
      <c r="AD67" s="14"/>
      <c r="AE67" s="14"/>
      <c r="AF67" s="15">
        <v>226040107</v>
      </c>
      <c r="AG67" s="28">
        <f t="shared" si="1"/>
        <v>78520972</v>
      </c>
    </row>
    <row r="68" spans="1:33">
      <c r="A68">
        <v>580000</v>
      </c>
      <c r="B68">
        <v>1983</v>
      </c>
      <c r="C68">
        <v>4</v>
      </c>
      <c r="D68" t="s">
        <v>179</v>
      </c>
      <c r="E68">
        <f t="shared" si="2"/>
        <v>2</v>
      </c>
      <c r="H68" s="16"/>
      <c r="I68" s="12">
        <v>2</v>
      </c>
      <c r="J68" s="17">
        <v>2325786</v>
      </c>
      <c r="K68" s="18"/>
      <c r="L68" s="18">
        <v>2484000</v>
      </c>
      <c r="M68" s="18">
        <v>42773216</v>
      </c>
      <c r="N68" s="18"/>
      <c r="O68" s="18">
        <v>24881632</v>
      </c>
      <c r="P68" s="18">
        <v>5141600</v>
      </c>
      <c r="Q68" s="18">
        <v>7081997</v>
      </c>
      <c r="R68" s="18"/>
      <c r="S68" s="18">
        <v>30807838</v>
      </c>
      <c r="T68" s="18">
        <v>1190110</v>
      </c>
      <c r="U68" s="18">
        <v>52000</v>
      </c>
      <c r="V68" s="18">
        <v>81428738</v>
      </c>
      <c r="W68" s="18">
        <v>88600</v>
      </c>
      <c r="X68" s="18">
        <v>6364530</v>
      </c>
      <c r="Y68" s="18">
        <v>4418069</v>
      </c>
      <c r="Z68" s="18">
        <v>13038560</v>
      </c>
      <c r="AA68" s="18">
        <v>6205799</v>
      </c>
      <c r="AB68" s="18">
        <v>188342</v>
      </c>
      <c r="AC68" s="18"/>
      <c r="AD68" s="18"/>
      <c r="AE68" s="18"/>
      <c r="AF68" s="19">
        <v>228470817</v>
      </c>
      <c r="AG68" s="28">
        <f t="shared" si="1"/>
        <v>78051123</v>
      </c>
    </row>
    <row r="69" spans="1:33">
      <c r="A69">
        <v>88000</v>
      </c>
      <c r="B69">
        <v>1983</v>
      </c>
      <c r="C69">
        <v>5</v>
      </c>
      <c r="D69" t="s">
        <v>148</v>
      </c>
      <c r="E69">
        <f t="shared" si="2"/>
        <v>2</v>
      </c>
      <c r="H69" s="16"/>
      <c r="I69" s="12">
        <v>3</v>
      </c>
      <c r="J69" s="17">
        <v>2656839</v>
      </c>
      <c r="K69" s="18"/>
      <c r="L69" s="18">
        <v>3315300</v>
      </c>
      <c r="M69" s="18">
        <v>45299971</v>
      </c>
      <c r="N69" s="18"/>
      <c r="O69" s="18">
        <v>24811920</v>
      </c>
      <c r="P69" s="18">
        <v>6167540</v>
      </c>
      <c r="Q69" s="18">
        <v>7984394</v>
      </c>
      <c r="R69" s="18"/>
      <c r="S69" s="18">
        <v>31113565</v>
      </c>
      <c r="T69" s="18">
        <v>1353000</v>
      </c>
      <c r="U69" s="18">
        <v>269000</v>
      </c>
      <c r="V69" s="18">
        <v>85673382</v>
      </c>
      <c r="W69" s="18">
        <v>201500</v>
      </c>
      <c r="X69" s="18">
        <v>7006739</v>
      </c>
      <c r="Y69" s="18">
        <v>4369381</v>
      </c>
      <c r="Z69" s="18">
        <v>14752214</v>
      </c>
      <c r="AA69" s="18">
        <v>6434761</v>
      </c>
      <c r="AB69" s="18">
        <v>186781</v>
      </c>
      <c r="AC69" s="18"/>
      <c r="AD69" s="18"/>
      <c r="AE69" s="18"/>
      <c r="AF69" s="19">
        <v>241596287</v>
      </c>
      <c r="AG69" s="28">
        <f t="shared" si="1"/>
        <v>81051917</v>
      </c>
    </row>
    <row r="70" spans="1:33">
      <c r="A70">
        <v>320000</v>
      </c>
      <c r="B70">
        <v>1983</v>
      </c>
      <c r="C70">
        <v>5</v>
      </c>
      <c r="D70" t="s">
        <v>148</v>
      </c>
      <c r="E70">
        <f t="shared" si="2"/>
        <v>2</v>
      </c>
      <c r="H70" s="16"/>
      <c r="I70" s="12">
        <v>4</v>
      </c>
      <c r="J70" s="17">
        <v>2613488</v>
      </c>
      <c r="K70" s="18"/>
      <c r="L70" s="18">
        <v>3275200</v>
      </c>
      <c r="M70" s="18">
        <v>44359529</v>
      </c>
      <c r="N70" s="18"/>
      <c r="O70" s="18">
        <v>23287488</v>
      </c>
      <c r="P70" s="18">
        <v>6696240</v>
      </c>
      <c r="Q70" s="18">
        <v>7347312</v>
      </c>
      <c r="R70" s="18"/>
      <c r="S70" s="18">
        <v>31283017</v>
      </c>
      <c r="T70" s="18">
        <v>1191000</v>
      </c>
      <c r="U70" s="18">
        <v>114000</v>
      </c>
      <c r="V70" s="18">
        <v>84988337</v>
      </c>
      <c r="W70" s="18">
        <v>137900</v>
      </c>
      <c r="X70" s="18">
        <v>6879309</v>
      </c>
      <c r="Y70" s="18">
        <v>4250796</v>
      </c>
      <c r="Z70" s="18">
        <v>13267613</v>
      </c>
      <c r="AA70" s="18">
        <v>7332730</v>
      </c>
      <c r="AB70" s="18">
        <v>176027</v>
      </c>
      <c r="AC70" s="18"/>
      <c r="AD70" s="18"/>
      <c r="AE70" s="18"/>
      <c r="AF70" s="19">
        <v>237199986</v>
      </c>
      <c r="AG70" s="28">
        <f t="shared" si="1"/>
        <v>80007342</v>
      </c>
    </row>
    <row r="71" spans="1:33">
      <c r="A71">
        <v>1109000</v>
      </c>
      <c r="B71">
        <v>1983</v>
      </c>
      <c r="C71">
        <v>5</v>
      </c>
      <c r="D71" t="s">
        <v>149</v>
      </c>
      <c r="E71">
        <f t="shared" si="2"/>
        <v>2</v>
      </c>
      <c r="H71" s="11">
        <v>1999</v>
      </c>
      <c r="I71" s="11">
        <v>1</v>
      </c>
      <c r="J71" s="13">
        <v>2821834</v>
      </c>
      <c r="K71" s="14"/>
      <c r="L71" s="14">
        <v>2860900</v>
      </c>
      <c r="M71" s="14">
        <v>42788739</v>
      </c>
      <c r="N71" s="14"/>
      <c r="O71" s="14">
        <v>22973269</v>
      </c>
      <c r="P71" s="14">
        <v>6063600</v>
      </c>
      <c r="Q71" s="14">
        <v>6921023</v>
      </c>
      <c r="R71" s="14"/>
      <c r="S71" s="14">
        <v>28106704</v>
      </c>
      <c r="T71" s="14">
        <v>854000</v>
      </c>
      <c r="U71" s="14">
        <v>2000</v>
      </c>
      <c r="V71" s="14">
        <v>84336066</v>
      </c>
      <c r="W71" s="14">
        <v>126000</v>
      </c>
      <c r="X71" s="14">
        <v>6827376</v>
      </c>
      <c r="Y71" s="14">
        <v>3675053</v>
      </c>
      <c r="Z71" s="14">
        <v>12062969</v>
      </c>
      <c r="AA71" s="14">
        <v>7496089</v>
      </c>
      <c r="AB71" s="14">
        <v>224956</v>
      </c>
      <c r="AC71" s="14"/>
      <c r="AD71" s="14"/>
      <c r="AE71" s="14"/>
      <c r="AF71" s="15">
        <v>228140578</v>
      </c>
      <c r="AG71" s="28">
        <f t="shared" si="1"/>
        <v>74572496</v>
      </c>
    </row>
    <row r="72" spans="1:33">
      <c r="A72">
        <v>8355000</v>
      </c>
      <c r="B72">
        <v>1983</v>
      </c>
      <c r="C72">
        <v>5</v>
      </c>
      <c r="D72" t="s">
        <v>150</v>
      </c>
      <c r="E72">
        <f t="shared" si="2"/>
        <v>2</v>
      </c>
      <c r="H72" s="16"/>
      <c r="I72" s="12">
        <v>2</v>
      </c>
      <c r="J72" s="17">
        <v>2253357</v>
      </c>
      <c r="K72" s="18"/>
      <c r="L72" s="18">
        <v>2806400</v>
      </c>
      <c r="M72" s="18">
        <v>42127914</v>
      </c>
      <c r="N72" s="18"/>
      <c r="O72" s="18">
        <v>23466927</v>
      </c>
      <c r="P72" s="18">
        <v>5377000</v>
      </c>
      <c r="Q72" s="18">
        <v>7311364</v>
      </c>
      <c r="R72" s="18"/>
      <c r="S72" s="18">
        <v>25283581</v>
      </c>
      <c r="T72" s="18">
        <v>1029000</v>
      </c>
      <c r="U72" s="18">
        <v>81000</v>
      </c>
      <c r="V72" s="18">
        <v>82560444</v>
      </c>
      <c r="W72" s="18">
        <v>178300</v>
      </c>
      <c r="X72" s="18">
        <v>6324194</v>
      </c>
      <c r="Y72" s="18">
        <v>3465169</v>
      </c>
      <c r="Z72" s="18">
        <v>12814656</v>
      </c>
      <c r="AA72" s="18">
        <v>6528315</v>
      </c>
      <c r="AB72" s="18">
        <v>225493</v>
      </c>
      <c r="AC72" s="18"/>
      <c r="AD72" s="18"/>
      <c r="AE72" s="18"/>
      <c r="AF72" s="19">
        <v>221833114</v>
      </c>
      <c r="AG72" s="28">
        <f t="shared" ref="AG72:AG120" si="3">SUM(M72,S72,U72,Y72)</f>
        <v>70957664</v>
      </c>
    </row>
    <row r="73" spans="1:33">
      <c r="A73">
        <v>8525000</v>
      </c>
      <c r="B73">
        <v>1983</v>
      </c>
      <c r="C73">
        <v>5</v>
      </c>
      <c r="D73" t="s">
        <v>151</v>
      </c>
      <c r="E73">
        <f t="shared" si="2"/>
        <v>2</v>
      </c>
      <c r="H73" s="16"/>
      <c r="I73" s="12">
        <v>3</v>
      </c>
      <c r="J73" s="17">
        <v>2667887</v>
      </c>
      <c r="K73" s="18"/>
      <c r="L73" s="18">
        <v>3473700</v>
      </c>
      <c r="M73" s="18">
        <v>42302465</v>
      </c>
      <c r="N73" s="18"/>
      <c r="O73" s="18">
        <v>23674531</v>
      </c>
      <c r="P73" s="18">
        <v>6486000</v>
      </c>
      <c r="Q73" s="18">
        <v>7644157</v>
      </c>
      <c r="R73" s="18"/>
      <c r="S73" s="18">
        <v>26682881</v>
      </c>
      <c r="T73" s="18">
        <v>1241000</v>
      </c>
      <c r="U73" s="18">
        <v>24000</v>
      </c>
      <c r="V73" s="18">
        <v>89647972</v>
      </c>
      <c r="W73" s="18">
        <v>110000</v>
      </c>
      <c r="X73" s="18">
        <v>6916933</v>
      </c>
      <c r="Y73" s="18">
        <v>3327774</v>
      </c>
      <c r="Z73" s="18">
        <v>14465880</v>
      </c>
      <c r="AA73" s="18">
        <v>6666024</v>
      </c>
      <c r="AB73" s="18">
        <v>192516</v>
      </c>
      <c r="AC73" s="18"/>
      <c r="AD73" s="18"/>
      <c r="AE73" s="18"/>
      <c r="AF73" s="19">
        <v>235523720</v>
      </c>
      <c r="AG73" s="28">
        <f t="shared" si="3"/>
        <v>72337120</v>
      </c>
    </row>
    <row r="74" spans="1:33">
      <c r="A74">
        <v>1341000</v>
      </c>
      <c r="B74">
        <v>1983</v>
      </c>
      <c r="C74">
        <v>5</v>
      </c>
      <c r="D74" t="s">
        <v>45</v>
      </c>
      <c r="E74">
        <f t="shared" si="2"/>
        <v>2</v>
      </c>
      <c r="H74" s="16"/>
      <c r="I74" s="12">
        <v>4</v>
      </c>
      <c r="J74" s="17">
        <v>2111202</v>
      </c>
      <c r="K74" s="18"/>
      <c r="L74" s="18">
        <v>3480600</v>
      </c>
      <c r="M74" s="18">
        <v>41647670</v>
      </c>
      <c r="N74" s="18"/>
      <c r="O74" s="18">
        <v>21674005</v>
      </c>
      <c r="P74" s="18">
        <v>6587400</v>
      </c>
      <c r="Q74" s="18">
        <v>7520342</v>
      </c>
      <c r="R74" s="18"/>
      <c r="S74" s="18">
        <v>25947287</v>
      </c>
      <c r="T74" s="18">
        <v>860000</v>
      </c>
      <c r="U74" s="18">
        <v>60000</v>
      </c>
      <c r="V74" s="18">
        <v>86547448</v>
      </c>
      <c r="W74" s="18">
        <v>58000</v>
      </c>
      <c r="X74" s="18">
        <v>6603540</v>
      </c>
      <c r="Y74" s="18">
        <v>3175018</v>
      </c>
      <c r="Z74" s="18">
        <v>13216790</v>
      </c>
      <c r="AA74" s="18">
        <v>6786936</v>
      </c>
      <c r="AB74" s="18">
        <v>148446</v>
      </c>
      <c r="AC74" s="18"/>
      <c r="AD74" s="18"/>
      <c r="AE74" s="18"/>
      <c r="AF74" s="19">
        <v>226424684</v>
      </c>
      <c r="AG74" s="28">
        <f t="shared" si="3"/>
        <v>70829975</v>
      </c>
    </row>
    <row r="75" spans="1:33">
      <c r="A75">
        <v>1537000</v>
      </c>
      <c r="B75">
        <v>1983</v>
      </c>
      <c r="C75">
        <v>5</v>
      </c>
      <c r="D75" t="s">
        <v>282</v>
      </c>
      <c r="E75">
        <f t="shared" si="2"/>
        <v>2</v>
      </c>
      <c r="H75" s="11">
        <v>2000</v>
      </c>
      <c r="I75" s="11">
        <v>1</v>
      </c>
      <c r="J75" s="13">
        <v>2767536</v>
      </c>
      <c r="K75" s="14"/>
      <c r="L75" s="14">
        <v>3267700</v>
      </c>
      <c r="M75" s="14">
        <v>40608071</v>
      </c>
      <c r="N75" s="14"/>
      <c r="O75" s="14">
        <v>19989712</v>
      </c>
      <c r="P75" s="14">
        <v>6513400</v>
      </c>
      <c r="Q75" s="14">
        <v>6754326</v>
      </c>
      <c r="R75" s="14"/>
      <c r="S75" s="14">
        <v>21093228</v>
      </c>
      <c r="T75" s="14">
        <v>893000</v>
      </c>
      <c r="U75" s="14">
        <v>11000</v>
      </c>
      <c r="V75" s="14">
        <v>76619616</v>
      </c>
      <c r="W75" s="14">
        <v>47700</v>
      </c>
      <c r="X75" s="14">
        <v>6605362</v>
      </c>
      <c r="Y75" s="14">
        <v>2985336</v>
      </c>
      <c r="Z75" s="14">
        <v>11806586</v>
      </c>
      <c r="AA75" s="14">
        <v>6893038</v>
      </c>
      <c r="AB75" s="14">
        <v>155179</v>
      </c>
      <c r="AC75" s="14"/>
      <c r="AD75" s="14"/>
      <c r="AE75" s="14"/>
      <c r="AF75" s="15">
        <v>207010790</v>
      </c>
      <c r="AG75" s="28">
        <f t="shared" si="3"/>
        <v>64697635</v>
      </c>
    </row>
    <row r="76" spans="1:33">
      <c r="A76">
        <v>9352000</v>
      </c>
      <c r="B76">
        <v>1983</v>
      </c>
      <c r="C76">
        <v>5</v>
      </c>
      <c r="D76" t="s">
        <v>283</v>
      </c>
      <c r="E76">
        <f t="shared" si="2"/>
        <v>2</v>
      </c>
      <c r="H76" s="16"/>
      <c r="I76" s="12">
        <v>2</v>
      </c>
      <c r="J76" s="17">
        <v>2641355</v>
      </c>
      <c r="K76" s="18"/>
      <c r="L76" s="18">
        <v>3123800</v>
      </c>
      <c r="M76" s="18">
        <v>41697230</v>
      </c>
      <c r="N76" s="18"/>
      <c r="O76" s="18">
        <v>18904801</v>
      </c>
      <c r="P76" s="18">
        <v>5781834</v>
      </c>
      <c r="Q76" s="18">
        <v>6495072</v>
      </c>
      <c r="R76" s="18"/>
      <c r="S76" s="18">
        <v>19296946</v>
      </c>
      <c r="T76" s="18">
        <v>347000</v>
      </c>
      <c r="U76" s="18"/>
      <c r="V76" s="18">
        <v>73032693</v>
      </c>
      <c r="W76" s="18">
        <v>114000</v>
      </c>
      <c r="X76" s="18">
        <v>5465392</v>
      </c>
      <c r="Y76" s="18">
        <v>2972082</v>
      </c>
      <c r="Z76" s="18">
        <v>11171067</v>
      </c>
      <c r="AA76" s="18">
        <v>6735216</v>
      </c>
      <c r="AB76" s="18">
        <v>150629</v>
      </c>
      <c r="AC76" s="18"/>
      <c r="AD76" s="18"/>
      <c r="AE76" s="18"/>
      <c r="AF76" s="19">
        <v>197929117</v>
      </c>
      <c r="AG76" s="28">
        <f t="shared" si="3"/>
        <v>63966258</v>
      </c>
    </row>
    <row r="77" spans="1:33">
      <c r="A77">
        <v>300000</v>
      </c>
      <c r="B77">
        <v>1983</v>
      </c>
      <c r="C77">
        <v>5</v>
      </c>
      <c r="D77" t="s">
        <v>284</v>
      </c>
      <c r="E77">
        <f t="shared" si="2"/>
        <v>2</v>
      </c>
      <c r="H77" s="16"/>
      <c r="I77" s="12">
        <v>3</v>
      </c>
      <c r="J77" s="17">
        <v>4485863</v>
      </c>
      <c r="K77" s="18"/>
      <c r="L77" s="18">
        <v>3366700</v>
      </c>
      <c r="M77" s="18">
        <v>39089737</v>
      </c>
      <c r="N77" s="18"/>
      <c r="O77" s="18">
        <v>19002246</v>
      </c>
      <c r="P77" s="18">
        <v>6557539</v>
      </c>
      <c r="Q77" s="18">
        <v>7770087</v>
      </c>
      <c r="R77" s="18"/>
      <c r="S77" s="18">
        <v>14314576</v>
      </c>
      <c r="T77" s="18"/>
      <c r="U77" s="18"/>
      <c r="V77" s="18">
        <v>77834705</v>
      </c>
      <c r="W77" s="18">
        <v>80201</v>
      </c>
      <c r="X77" s="18">
        <v>6094163</v>
      </c>
      <c r="Y77" s="18">
        <v>3062867</v>
      </c>
      <c r="Z77" s="18">
        <v>13206439</v>
      </c>
      <c r="AA77" s="18">
        <v>7684105</v>
      </c>
      <c r="AB77" s="18">
        <v>113510</v>
      </c>
      <c r="AC77" s="18"/>
      <c r="AD77" s="18"/>
      <c r="AE77" s="18"/>
      <c r="AF77" s="19">
        <v>202662738</v>
      </c>
      <c r="AG77" s="28">
        <f t="shared" si="3"/>
        <v>56467180</v>
      </c>
    </row>
    <row r="78" spans="1:33">
      <c r="A78">
        <v>50000</v>
      </c>
      <c r="B78">
        <v>1983</v>
      </c>
      <c r="C78">
        <v>5</v>
      </c>
      <c r="D78" t="s">
        <v>138</v>
      </c>
      <c r="E78">
        <f t="shared" si="2"/>
        <v>2</v>
      </c>
      <c r="H78" s="16"/>
      <c r="I78" s="12">
        <v>4</v>
      </c>
      <c r="J78" s="17">
        <v>2569567</v>
      </c>
      <c r="K78" s="18"/>
      <c r="L78" s="18">
        <v>3229000</v>
      </c>
      <c r="M78" s="18">
        <v>34802651</v>
      </c>
      <c r="N78" s="18"/>
      <c r="O78" s="18">
        <v>18295543</v>
      </c>
      <c r="P78" s="18">
        <v>6161908</v>
      </c>
      <c r="Q78" s="18">
        <v>6423192</v>
      </c>
      <c r="R78" s="18"/>
      <c r="S78" s="18">
        <v>12734989</v>
      </c>
      <c r="T78" s="18"/>
      <c r="U78" s="18"/>
      <c r="V78" s="18">
        <v>73720707</v>
      </c>
      <c r="W78" s="18"/>
      <c r="X78" s="18">
        <v>5005897</v>
      </c>
      <c r="Y78" s="18">
        <v>2562430</v>
      </c>
      <c r="Z78" s="18">
        <v>12118542</v>
      </c>
      <c r="AA78" s="18">
        <v>7265862</v>
      </c>
      <c r="AB78" s="18">
        <v>138930</v>
      </c>
      <c r="AC78" s="18"/>
      <c r="AD78" s="18"/>
      <c r="AE78" s="18"/>
      <c r="AF78" s="19">
        <v>185029218</v>
      </c>
      <c r="AG78" s="28">
        <f t="shared" si="3"/>
        <v>50100070</v>
      </c>
    </row>
    <row r="79" spans="1:33">
      <c r="A79">
        <v>9103000</v>
      </c>
      <c r="B79">
        <v>1983</v>
      </c>
      <c r="C79">
        <v>5</v>
      </c>
      <c r="D79" t="s">
        <v>139</v>
      </c>
      <c r="E79">
        <f t="shared" si="2"/>
        <v>2</v>
      </c>
      <c r="H79" s="11">
        <v>2001</v>
      </c>
      <c r="I79" s="11">
        <v>1</v>
      </c>
      <c r="J79" s="13">
        <v>4004387</v>
      </c>
      <c r="K79" s="14"/>
      <c r="L79" s="14">
        <v>3128500</v>
      </c>
      <c r="M79" s="14">
        <v>38378890</v>
      </c>
      <c r="N79" s="14"/>
      <c r="O79" s="14">
        <v>19112958</v>
      </c>
      <c r="P79" s="14">
        <v>6349114</v>
      </c>
      <c r="Q79" s="14">
        <v>6598999</v>
      </c>
      <c r="R79" s="14"/>
      <c r="S79" s="14">
        <v>13293654</v>
      </c>
      <c r="T79" s="14"/>
      <c r="U79" s="14"/>
      <c r="V79" s="14">
        <v>73008025</v>
      </c>
      <c r="W79" s="14">
        <v>19558</v>
      </c>
      <c r="X79" s="14">
        <v>5648272</v>
      </c>
      <c r="Y79" s="14">
        <v>2553162</v>
      </c>
      <c r="Z79" s="14">
        <v>10101165</v>
      </c>
      <c r="AA79" s="14">
        <v>7400275</v>
      </c>
      <c r="AB79" s="14">
        <v>132249</v>
      </c>
      <c r="AC79" s="14"/>
      <c r="AD79" s="14"/>
      <c r="AE79" s="14"/>
      <c r="AF79" s="15">
        <v>189729208</v>
      </c>
      <c r="AG79" s="28">
        <f t="shared" si="3"/>
        <v>54225706</v>
      </c>
    </row>
    <row r="80" spans="1:33">
      <c r="A80">
        <v>20000</v>
      </c>
      <c r="B80">
        <v>1983</v>
      </c>
      <c r="C80">
        <v>5</v>
      </c>
      <c r="D80" t="s">
        <v>217</v>
      </c>
      <c r="E80">
        <f t="shared" si="2"/>
        <v>2</v>
      </c>
      <c r="H80" s="16"/>
      <c r="I80" s="12">
        <v>2</v>
      </c>
      <c r="J80" s="17">
        <v>3663550</v>
      </c>
      <c r="K80" s="18">
        <v>33300</v>
      </c>
      <c r="L80" s="18">
        <v>3078800</v>
      </c>
      <c r="M80" s="18">
        <v>38432136</v>
      </c>
      <c r="N80" s="18"/>
      <c r="O80" s="18">
        <v>18169930</v>
      </c>
      <c r="P80" s="18">
        <v>5382666</v>
      </c>
      <c r="Q80" s="18">
        <v>6942895</v>
      </c>
      <c r="R80" s="18"/>
      <c r="S80" s="18">
        <v>12248271</v>
      </c>
      <c r="T80" s="18"/>
      <c r="U80" s="18"/>
      <c r="V80" s="18">
        <v>77157089</v>
      </c>
      <c r="W80" s="18">
        <v>33631</v>
      </c>
      <c r="X80" s="18">
        <v>7092507</v>
      </c>
      <c r="Y80" s="18">
        <v>2405261</v>
      </c>
      <c r="Z80" s="18">
        <v>10975328</v>
      </c>
      <c r="AA80" s="18">
        <v>7082895</v>
      </c>
      <c r="AB80" s="18">
        <v>155518</v>
      </c>
      <c r="AC80" s="18"/>
      <c r="AD80" s="18"/>
      <c r="AE80" s="18"/>
      <c r="AF80" s="19">
        <v>192853777</v>
      </c>
      <c r="AG80" s="28">
        <f t="shared" si="3"/>
        <v>53085668</v>
      </c>
    </row>
    <row r="81" spans="1:33">
      <c r="A81">
        <v>1582000</v>
      </c>
      <c r="B81">
        <v>1983</v>
      </c>
      <c r="C81">
        <v>5</v>
      </c>
      <c r="D81" t="s">
        <v>175</v>
      </c>
      <c r="E81">
        <f t="shared" si="2"/>
        <v>2</v>
      </c>
      <c r="H81" s="16"/>
      <c r="I81" s="12">
        <v>3</v>
      </c>
      <c r="J81" s="17">
        <v>4099907</v>
      </c>
      <c r="K81" s="18"/>
      <c r="L81" s="18">
        <v>3529800</v>
      </c>
      <c r="M81" s="18">
        <v>38329696</v>
      </c>
      <c r="N81" s="18"/>
      <c r="O81" s="18">
        <v>17176550</v>
      </c>
      <c r="P81" s="18">
        <v>5631925</v>
      </c>
      <c r="Q81" s="18">
        <v>6079440</v>
      </c>
      <c r="R81" s="18"/>
      <c r="S81" s="18">
        <v>11031222</v>
      </c>
      <c r="T81" s="18"/>
      <c r="U81" s="18"/>
      <c r="V81" s="18">
        <v>81380762</v>
      </c>
      <c r="W81" s="18"/>
      <c r="X81" s="18">
        <v>3152001</v>
      </c>
      <c r="Y81" s="18">
        <v>2861911</v>
      </c>
      <c r="Z81" s="18">
        <v>11805124</v>
      </c>
      <c r="AA81" s="18">
        <v>7511463</v>
      </c>
      <c r="AB81" s="18">
        <v>76000</v>
      </c>
      <c r="AC81" s="18"/>
      <c r="AD81" s="18"/>
      <c r="AE81" s="18"/>
      <c r="AF81" s="19">
        <v>192665801</v>
      </c>
      <c r="AG81" s="28">
        <f t="shared" si="3"/>
        <v>52222829</v>
      </c>
    </row>
    <row r="82" spans="1:33">
      <c r="A82">
        <v>1238000</v>
      </c>
      <c r="B82">
        <v>1983</v>
      </c>
      <c r="C82">
        <v>5</v>
      </c>
      <c r="D82" t="s">
        <v>176</v>
      </c>
      <c r="E82">
        <f t="shared" si="2"/>
        <v>2</v>
      </c>
      <c r="H82" s="16"/>
      <c r="I82" s="12">
        <v>4</v>
      </c>
      <c r="J82" s="17">
        <v>3898908</v>
      </c>
      <c r="K82" s="18"/>
      <c r="L82" s="18">
        <v>3419300</v>
      </c>
      <c r="M82" s="18">
        <v>36012523</v>
      </c>
      <c r="N82" s="18"/>
      <c r="O82" s="18">
        <v>18901008</v>
      </c>
      <c r="P82" s="18">
        <v>6621876</v>
      </c>
      <c r="Q82" s="18">
        <v>5938471</v>
      </c>
      <c r="R82" s="18"/>
      <c r="S82" s="18">
        <v>10152091</v>
      </c>
      <c r="T82" s="18"/>
      <c r="U82" s="18"/>
      <c r="V82" s="18">
        <v>81723796</v>
      </c>
      <c r="W82" s="18">
        <v>13003</v>
      </c>
      <c r="X82" s="18">
        <v>5308316</v>
      </c>
      <c r="Y82" s="18">
        <v>2758601</v>
      </c>
      <c r="Z82" s="18">
        <v>7904997</v>
      </c>
      <c r="AA82" s="18">
        <v>7332163</v>
      </c>
      <c r="AB82" s="18">
        <v>56737</v>
      </c>
      <c r="AC82" s="18"/>
      <c r="AD82" s="18"/>
      <c r="AE82" s="18"/>
      <c r="AF82" s="19">
        <v>190041790</v>
      </c>
      <c r="AG82" s="28">
        <f t="shared" si="3"/>
        <v>48923215</v>
      </c>
    </row>
    <row r="83" spans="1:33">
      <c r="A83">
        <v>3093000</v>
      </c>
      <c r="B83">
        <v>1983</v>
      </c>
      <c r="C83">
        <v>5</v>
      </c>
      <c r="D83" t="s">
        <v>177</v>
      </c>
      <c r="E83">
        <f t="shared" si="2"/>
        <v>2</v>
      </c>
      <c r="H83" s="11">
        <v>2002</v>
      </c>
      <c r="I83" s="11">
        <v>1</v>
      </c>
      <c r="J83" s="13">
        <v>7812774</v>
      </c>
      <c r="K83" s="14"/>
      <c r="L83" s="14">
        <v>2847100</v>
      </c>
      <c r="M83" s="14">
        <v>41661371</v>
      </c>
      <c r="N83" s="14"/>
      <c r="O83" s="14">
        <v>21137056</v>
      </c>
      <c r="P83" s="14">
        <v>6433072</v>
      </c>
      <c r="Q83" s="14">
        <v>6208554</v>
      </c>
      <c r="R83" s="14"/>
      <c r="S83" s="14">
        <v>24971944</v>
      </c>
      <c r="T83" s="14">
        <v>1205863</v>
      </c>
      <c r="U83" s="14">
        <v>187186</v>
      </c>
      <c r="V83" s="14">
        <v>87169066</v>
      </c>
      <c r="W83" s="14">
        <v>37680</v>
      </c>
      <c r="X83" s="14">
        <v>3400876</v>
      </c>
      <c r="Y83" s="14">
        <v>2386602</v>
      </c>
      <c r="Z83" s="14">
        <v>8642174</v>
      </c>
      <c r="AA83" s="14">
        <v>7664625</v>
      </c>
      <c r="AB83" s="14">
        <v>296362</v>
      </c>
      <c r="AC83" s="14"/>
      <c r="AD83" s="14"/>
      <c r="AE83" s="14"/>
      <c r="AF83" s="15">
        <v>222062305</v>
      </c>
      <c r="AG83" s="28">
        <f t="shared" si="3"/>
        <v>69207103</v>
      </c>
    </row>
    <row r="84" spans="1:33">
      <c r="A84">
        <v>911000</v>
      </c>
      <c r="B84">
        <v>1983</v>
      </c>
      <c r="C84">
        <v>5</v>
      </c>
      <c r="D84" t="s">
        <v>178</v>
      </c>
      <c r="E84">
        <f t="shared" si="2"/>
        <v>2</v>
      </c>
      <c r="H84" s="16"/>
      <c r="I84" s="12">
        <v>2</v>
      </c>
      <c r="J84" s="17">
        <v>9441588</v>
      </c>
      <c r="K84" s="18">
        <v>7831</v>
      </c>
      <c r="L84" s="18">
        <v>3144700</v>
      </c>
      <c r="M84" s="18">
        <v>36690629</v>
      </c>
      <c r="N84" s="18"/>
      <c r="O84" s="18">
        <v>17474050</v>
      </c>
      <c r="P84" s="18">
        <v>5386372</v>
      </c>
      <c r="Q84" s="18">
        <v>4850048</v>
      </c>
      <c r="R84" s="18">
        <v>357275</v>
      </c>
      <c r="S84" s="18">
        <v>17838478</v>
      </c>
      <c r="T84" s="18">
        <v>1134406</v>
      </c>
      <c r="U84" s="18">
        <v>312865</v>
      </c>
      <c r="V84" s="18">
        <v>86739961</v>
      </c>
      <c r="W84" s="18">
        <v>80384</v>
      </c>
      <c r="X84" s="18">
        <v>3476786</v>
      </c>
      <c r="Y84" s="18">
        <v>2880920</v>
      </c>
      <c r="Z84" s="18">
        <v>9368847</v>
      </c>
      <c r="AA84" s="18">
        <v>7948701</v>
      </c>
      <c r="AB84" s="18">
        <v>299224</v>
      </c>
      <c r="AC84" s="18"/>
      <c r="AD84" s="18"/>
      <c r="AE84" s="18"/>
      <c r="AF84" s="19">
        <v>207433065</v>
      </c>
      <c r="AG84" s="28">
        <f t="shared" si="3"/>
        <v>57722892</v>
      </c>
    </row>
    <row r="85" spans="1:33">
      <c r="A85">
        <v>706000</v>
      </c>
      <c r="B85">
        <v>1983</v>
      </c>
      <c r="C85">
        <v>5</v>
      </c>
      <c r="D85" t="s">
        <v>179</v>
      </c>
      <c r="E85">
        <f t="shared" si="2"/>
        <v>2</v>
      </c>
      <c r="H85" s="16"/>
      <c r="I85" s="12">
        <v>3</v>
      </c>
      <c r="J85" s="17">
        <v>10327528</v>
      </c>
      <c r="K85" s="18">
        <v>432725</v>
      </c>
      <c r="L85" s="18">
        <v>3465500</v>
      </c>
      <c r="M85" s="18">
        <v>45158348</v>
      </c>
      <c r="N85" s="18"/>
      <c r="O85" s="18">
        <v>17562768</v>
      </c>
      <c r="P85" s="18">
        <v>6455406</v>
      </c>
      <c r="Q85" s="18">
        <v>6667491</v>
      </c>
      <c r="R85" s="18">
        <v>769846</v>
      </c>
      <c r="S85" s="18">
        <v>23469062</v>
      </c>
      <c r="T85" s="18">
        <v>1582573</v>
      </c>
      <c r="U85" s="18">
        <v>528939</v>
      </c>
      <c r="V85" s="18">
        <v>93719319</v>
      </c>
      <c r="W85" s="18">
        <v>28000</v>
      </c>
      <c r="X85" s="18">
        <v>5578968</v>
      </c>
      <c r="Y85" s="18">
        <v>3077673</v>
      </c>
      <c r="Z85" s="18">
        <v>10056543</v>
      </c>
      <c r="AA85" s="18">
        <v>8883809</v>
      </c>
      <c r="AB85" s="18">
        <v>328905</v>
      </c>
      <c r="AC85" s="18"/>
      <c r="AD85" s="18"/>
      <c r="AE85" s="18"/>
      <c r="AF85" s="19">
        <v>238093403</v>
      </c>
      <c r="AG85" s="28">
        <f t="shared" si="3"/>
        <v>72234022</v>
      </c>
    </row>
    <row r="86" spans="1:33">
      <c r="A86">
        <v>69000</v>
      </c>
      <c r="B86">
        <v>1983</v>
      </c>
      <c r="C86">
        <v>6</v>
      </c>
      <c r="D86" t="s">
        <v>148</v>
      </c>
      <c r="E86">
        <f t="shared" si="2"/>
        <v>2</v>
      </c>
      <c r="H86" s="16"/>
      <c r="I86" s="12">
        <v>4</v>
      </c>
      <c r="J86" s="17">
        <v>11153101</v>
      </c>
      <c r="K86" s="18">
        <v>300348</v>
      </c>
      <c r="L86" s="18">
        <v>3511800</v>
      </c>
      <c r="M86" s="18">
        <v>39276223</v>
      </c>
      <c r="N86" s="18">
        <v>1509</v>
      </c>
      <c r="O86" s="18">
        <v>19218993</v>
      </c>
      <c r="P86" s="18">
        <v>6682395</v>
      </c>
      <c r="Q86" s="18">
        <v>6214953</v>
      </c>
      <c r="R86" s="18">
        <v>909934</v>
      </c>
      <c r="S86" s="18">
        <v>22835097</v>
      </c>
      <c r="T86" s="18">
        <v>1639995</v>
      </c>
      <c r="U86" s="18">
        <v>285468</v>
      </c>
      <c r="V86" s="18">
        <v>94029200</v>
      </c>
      <c r="W86" s="18"/>
      <c r="X86" s="18">
        <v>5886388</v>
      </c>
      <c r="Y86" s="18">
        <v>2850902</v>
      </c>
      <c r="Z86" s="18">
        <v>10274879</v>
      </c>
      <c r="AA86" s="18">
        <v>9716060</v>
      </c>
      <c r="AB86" s="18">
        <v>292602</v>
      </c>
      <c r="AC86" s="18"/>
      <c r="AD86" s="18"/>
      <c r="AE86" s="18"/>
      <c r="AF86" s="19">
        <v>235079847</v>
      </c>
      <c r="AG86" s="28">
        <f t="shared" si="3"/>
        <v>65247690</v>
      </c>
    </row>
    <row r="87" spans="1:33">
      <c r="A87">
        <v>349000</v>
      </c>
      <c r="B87">
        <v>1983</v>
      </c>
      <c r="C87">
        <v>6</v>
      </c>
      <c r="D87" t="s">
        <v>148</v>
      </c>
      <c r="E87">
        <f t="shared" si="2"/>
        <v>2</v>
      </c>
      <c r="H87" s="11">
        <v>2003</v>
      </c>
      <c r="I87" s="11">
        <v>1</v>
      </c>
      <c r="J87" s="13">
        <v>10277943</v>
      </c>
      <c r="K87" s="14"/>
      <c r="L87" s="14">
        <v>2731600</v>
      </c>
      <c r="M87" s="14">
        <v>42445498</v>
      </c>
      <c r="N87" s="14"/>
      <c r="O87" s="14">
        <v>19347758</v>
      </c>
      <c r="P87" s="14">
        <v>6816840</v>
      </c>
      <c r="Q87" s="14">
        <v>6263674</v>
      </c>
      <c r="R87" s="14">
        <v>984322</v>
      </c>
      <c r="S87" s="14">
        <v>22252494</v>
      </c>
      <c r="T87" s="14">
        <v>1342953</v>
      </c>
      <c r="U87" s="14">
        <v>704017</v>
      </c>
      <c r="V87" s="14">
        <v>87632178</v>
      </c>
      <c r="W87" s="14">
        <v>12770</v>
      </c>
      <c r="X87" s="14">
        <v>6485937</v>
      </c>
      <c r="Y87" s="14">
        <v>2654127</v>
      </c>
      <c r="Z87" s="14">
        <v>10963996</v>
      </c>
      <c r="AA87" s="14">
        <v>9628789</v>
      </c>
      <c r="AB87" s="14">
        <v>436275</v>
      </c>
      <c r="AC87" s="14"/>
      <c r="AD87" s="14"/>
      <c r="AE87" s="14"/>
      <c r="AF87" s="15">
        <v>230981171</v>
      </c>
      <c r="AG87" s="28">
        <f t="shared" si="3"/>
        <v>68056136</v>
      </c>
    </row>
    <row r="88" spans="1:33">
      <c r="A88">
        <v>984000</v>
      </c>
      <c r="B88">
        <v>1983</v>
      </c>
      <c r="C88">
        <v>6</v>
      </c>
      <c r="D88" t="s">
        <v>149</v>
      </c>
      <c r="E88">
        <f t="shared" si="2"/>
        <v>2</v>
      </c>
      <c r="H88" s="16"/>
      <c r="I88" s="12">
        <v>2</v>
      </c>
      <c r="J88" s="17">
        <v>13622098</v>
      </c>
      <c r="K88" s="18"/>
      <c r="L88" s="18">
        <v>2543700</v>
      </c>
      <c r="M88" s="18">
        <v>43233965</v>
      </c>
      <c r="N88" s="18"/>
      <c r="O88" s="18">
        <v>20657030</v>
      </c>
      <c r="P88" s="18">
        <v>5353408</v>
      </c>
      <c r="Q88" s="18">
        <v>6873700</v>
      </c>
      <c r="R88" s="18">
        <v>871118</v>
      </c>
      <c r="S88" s="18">
        <v>21478804</v>
      </c>
      <c r="T88" s="18">
        <v>1522168</v>
      </c>
      <c r="U88" s="18">
        <v>759062</v>
      </c>
      <c r="V88" s="18">
        <v>93088118</v>
      </c>
      <c r="W88" s="18"/>
      <c r="X88" s="18">
        <v>6995446</v>
      </c>
      <c r="Y88" s="18">
        <v>2413734</v>
      </c>
      <c r="Z88" s="18">
        <v>12133352</v>
      </c>
      <c r="AA88" s="18">
        <v>8884879</v>
      </c>
      <c r="AB88" s="18">
        <v>418018</v>
      </c>
      <c r="AC88" s="18"/>
      <c r="AD88" s="18"/>
      <c r="AE88" s="18"/>
      <c r="AF88" s="19">
        <v>240848600</v>
      </c>
      <c r="AG88" s="28">
        <f t="shared" si="3"/>
        <v>67885565</v>
      </c>
    </row>
    <row r="89" spans="1:33">
      <c r="A89">
        <v>8520000</v>
      </c>
      <c r="B89">
        <v>1983</v>
      </c>
      <c r="C89">
        <v>6</v>
      </c>
      <c r="D89" t="s">
        <v>150</v>
      </c>
      <c r="E89">
        <f t="shared" si="2"/>
        <v>2</v>
      </c>
      <c r="H89" s="16"/>
      <c r="I89" s="12">
        <v>3</v>
      </c>
      <c r="J89" s="17">
        <v>14933893</v>
      </c>
      <c r="K89" s="18"/>
      <c r="L89" s="18">
        <v>3406600</v>
      </c>
      <c r="M89" s="18">
        <v>41687368</v>
      </c>
      <c r="N89" s="18"/>
      <c r="O89" s="18">
        <v>19681713</v>
      </c>
      <c r="P89" s="18">
        <v>6406436</v>
      </c>
      <c r="Q89" s="18">
        <v>6257095</v>
      </c>
      <c r="R89" s="18">
        <v>857258</v>
      </c>
      <c r="S89" s="18">
        <v>21164857</v>
      </c>
      <c r="T89" s="18">
        <v>1827219</v>
      </c>
      <c r="U89" s="18">
        <v>1003663</v>
      </c>
      <c r="V89" s="18">
        <v>99181491</v>
      </c>
      <c r="W89" s="18"/>
      <c r="X89" s="18">
        <v>7031503</v>
      </c>
      <c r="Y89" s="18">
        <v>3549499</v>
      </c>
      <c r="Z89" s="18">
        <v>13418477</v>
      </c>
      <c r="AA89" s="18">
        <v>11577849</v>
      </c>
      <c r="AB89" s="18">
        <v>427804</v>
      </c>
      <c r="AC89" s="18"/>
      <c r="AD89" s="18"/>
      <c r="AE89" s="18"/>
      <c r="AF89" s="19">
        <v>252412725</v>
      </c>
      <c r="AG89" s="28">
        <f t="shared" si="3"/>
        <v>67405387</v>
      </c>
    </row>
    <row r="90" spans="1:33">
      <c r="A90">
        <v>9673000</v>
      </c>
      <c r="B90">
        <v>1983</v>
      </c>
      <c r="C90">
        <v>6</v>
      </c>
      <c r="D90" t="s">
        <v>151</v>
      </c>
      <c r="E90">
        <f t="shared" si="2"/>
        <v>2</v>
      </c>
      <c r="H90" s="16"/>
      <c r="I90" s="12">
        <v>4</v>
      </c>
      <c r="J90" s="17">
        <v>13402524</v>
      </c>
      <c r="K90" s="18"/>
      <c r="L90" s="18">
        <v>3411000</v>
      </c>
      <c r="M90" s="18">
        <v>40694073</v>
      </c>
      <c r="N90" s="18"/>
      <c r="O90" s="18">
        <v>19912071</v>
      </c>
      <c r="P90" s="18">
        <v>6667773</v>
      </c>
      <c r="Q90" s="18">
        <v>6359014</v>
      </c>
      <c r="R90" s="18">
        <v>1026635</v>
      </c>
      <c r="S90" s="18">
        <v>22100959</v>
      </c>
      <c r="T90" s="18">
        <v>1556869</v>
      </c>
      <c r="U90" s="18">
        <v>665241</v>
      </c>
      <c r="V90" s="18">
        <v>102663197</v>
      </c>
      <c r="W90" s="18"/>
      <c r="X90" s="18">
        <v>6642136</v>
      </c>
      <c r="Y90" s="18">
        <v>2729840</v>
      </c>
      <c r="Z90" s="18">
        <v>12549759</v>
      </c>
      <c r="AA90" s="18">
        <v>11549086</v>
      </c>
      <c r="AB90" s="18">
        <v>414027</v>
      </c>
      <c r="AC90" s="18"/>
      <c r="AD90" s="18"/>
      <c r="AE90" s="18"/>
      <c r="AF90" s="19">
        <v>252344204</v>
      </c>
      <c r="AG90" s="28">
        <f t="shared" si="3"/>
        <v>66190113</v>
      </c>
    </row>
    <row r="91" spans="1:33">
      <c r="A91">
        <v>1441000</v>
      </c>
      <c r="B91">
        <v>1983</v>
      </c>
      <c r="C91">
        <v>6</v>
      </c>
      <c r="D91" t="s">
        <v>45</v>
      </c>
      <c r="E91">
        <f t="shared" si="2"/>
        <v>2</v>
      </c>
      <c r="H91" s="11">
        <v>2004</v>
      </c>
      <c r="I91" s="11">
        <v>1</v>
      </c>
      <c r="J91" s="13">
        <v>13228673</v>
      </c>
      <c r="K91" s="14"/>
      <c r="L91" s="14">
        <v>2895400</v>
      </c>
      <c r="M91" s="14">
        <v>39507734</v>
      </c>
      <c r="N91" s="14"/>
      <c r="O91" s="14">
        <v>20485536</v>
      </c>
      <c r="P91" s="14">
        <v>6403129</v>
      </c>
      <c r="Q91" s="14">
        <v>6923712</v>
      </c>
      <c r="R91" s="14">
        <v>873319</v>
      </c>
      <c r="S91" s="14">
        <v>21746474</v>
      </c>
      <c r="T91" s="14">
        <v>1355876</v>
      </c>
      <c r="U91" s="14">
        <v>577998</v>
      </c>
      <c r="V91" s="14">
        <v>97018366</v>
      </c>
      <c r="W91" s="14"/>
      <c r="X91" s="14">
        <v>6083771</v>
      </c>
      <c r="Y91" s="14">
        <v>2822510</v>
      </c>
      <c r="Z91" s="14">
        <v>11192000</v>
      </c>
      <c r="AA91" s="14">
        <v>9597274</v>
      </c>
      <c r="AB91" s="14">
        <v>419239</v>
      </c>
      <c r="AC91" s="14"/>
      <c r="AD91" s="14"/>
      <c r="AE91" s="14"/>
      <c r="AF91" s="15">
        <v>241131011</v>
      </c>
      <c r="AG91" s="28">
        <f t="shared" si="3"/>
        <v>64654716</v>
      </c>
    </row>
    <row r="92" spans="1:33">
      <c r="A92">
        <v>1714000</v>
      </c>
      <c r="B92">
        <v>1983</v>
      </c>
      <c r="C92">
        <v>6</v>
      </c>
      <c r="D92" t="s">
        <v>282</v>
      </c>
      <c r="E92">
        <f t="shared" si="2"/>
        <v>2</v>
      </c>
      <c r="H92" s="16"/>
      <c r="I92" s="12">
        <v>2</v>
      </c>
      <c r="J92" s="17">
        <v>13117710</v>
      </c>
      <c r="K92" s="18"/>
      <c r="L92" s="18">
        <v>3210500</v>
      </c>
      <c r="M92" s="18">
        <v>38447178</v>
      </c>
      <c r="N92" s="18"/>
      <c r="O92" s="18">
        <v>21332509</v>
      </c>
      <c r="P92" s="18">
        <v>5670925</v>
      </c>
      <c r="Q92" s="18">
        <v>6115546</v>
      </c>
      <c r="R92" s="18">
        <v>839633</v>
      </c>
      <c r="S92" s="18">
        <v>22869000</v>
      </c>
      <c r="T92" s="18">
        <v>1438398</v>
      </c>
      <c r="U92" s="18">
        <v>697239</v>
      </c>
      <c r="V92" s="18">
        <v>100311476</v>
      </c>
      <c r="W92" s="18">
        <v>26681</v>
      </c>
      <c r="X92" s="18">
        <v>6630900</v>
      </c>
      <c r="Y92" s="18">
        <v>2893308</v>
      </c>
      <c r="Z92" s="18">
        <v>11399695</v>
      </c>
      <c r="AA92" s="18">
        <v>9480443</v>
      </c>
      <c r="AB92" s="18">
        <v>399853</v>
      </c>
      <c r="AC92" s="18"/>
      <c r="AD92" s="18"/>
      <c r="AE92" s="18"/>
      <c r="AF92" s="19">
        <v>244880994</v>
      </c>
      <c r="AG92" s="28">
        <f t="shared" si="3"/>
        <v>64906725</v>
      </c>
    </row>
    <row r="93" spans="1:33">
      <c r="A93">
        <v>9083000</v>
      </c>
      <c r="B93">
        <v>1983</v>
      </c>
      <c r="C93">
        <v>6</v>
      </c>
      <c r="D93" t="s">
        <v>283</v>
      </c>
      <c r="E93">
        <f t="shared" si="2"/>
        <v>2</v>
      </c>
      <c r="H93" s="16"/>
      <c r="I93" s="12">
        <v>3</v>
      </c>
      <c r="J93" s="17">
        <v>14244202</v>
      </c>
      <c r="K93" s="18"/>
      <c r="L93" s="18">
        <v>3418900</v>
      </c>
      <c r="M93" s="18">
        <v>38493319</v>
      </c>
      <c r="N93" s="18"/>
      <c r="O93" s="18">
        <v>20536241</v>
      </c>
      <c r="P93" s="18">
        <v>6455137</v>
      </c>
      <c r="Q93" s="18">
        <v>6454909</v>
      </c>
      <c r="R93" s="18">
        <v>985568</v>
      </c>
      <c r="S93" s="18">
        <v>22654361</v>
      </c>
      <c r="T93" s="18">
        <v>1129629</v>
      </c>
      <c r="U93" s="18">
        <v>855402</v>
      </c>
      <c r="V93" s="18">
        <v>103557415</v>
      </c>
      <c r="W93" s="18">
        <v>10810</v>
      </c>
      <c r="X93" s="18">
        <v>7313538</v>
      </c>
      <c r="Y93" s="18">
        <v>3104022</v>
      </c>
      <c r="Z93" s="18">
        <v>13103564</v>
      </c>
      <c r="AA93" s="18">
        <v>9615958</v>
      </c>
      <c r="AB93" s="18">
        <v>371334</v>
      </c>
      <c r="AC93" s="18"/>
      <c r="AD93" s="18"/>
      <c r="AE93" s="18"/>
      <c r="AF93" s="19">
        <v>252304309</v>
      </c>
      <c r="AG93" s="28">
        <f t="shared" si="3"/>
        <v>65107104</v>
      </c>
    </row>
    <row r="94" spans="1:33">
      <c r="A94">
        <v>300000</v>
      </c>
      <c r="B94">
        <v>1983</v>
      </c>
      <c r="C94">
        <v>6</v>
      </c>
      <c r="D94" t="s">
        <v>284</v>
      </c>
      <c r="E94">
        <f t="shared" si="2"/>
        <v>2</v>
      </c>
      <c r="H94" s="16"/>
      <c r="I94" s="12">
        <v>4</v>
      </c>
      <c r="J94" s="17">
        <v>15110932</v>
      </c>
      <c r="K94" s="18"/>
      <c r="L94" s="18">
        <v>3515900</v>
      </c>
      <c r="M94" s="18">
        <v>37004856</v>
      </c>
      <c r="N94" s="18"/>
      <c r="O94" s="18">
        <v>19546430</v>
      </c>
      <c r="P94" s="18">
        <v>6181207</v>
      </c>
      <c r="Q94" s="18">
        <v>6999130</v>
      </c>
      <c r="R94" s="18">
        <v>876809</v>
      </c>
      <c r="S94" s="18">
        <v>23656691</v>
      </c>
      <c r="T94" s="18">
        <v>1717731</v>
      </c>
      <c r="U94" s="18">
        <v>677240</v>
      </c>
      <c r="V94" s="18">
        <v>101746335</v>
      </c>
      <c r="W94" s="18"/>
      <c r="X94" s="18">
        <v>6566123</v>
      </c>
      <c r="Y94" s="18">
        <v>2725461</v>
      </c>
      <c r="Z94" s="18">
        <v>12066759</v>
      </c>
      <c r="AA94" s="18">
        <v>9166876</v>
      </c>
      <c r="AB94" s="18">
        <v>339312</v>
      </c>
      <c r="AC94" s="18"/>
      <c r="AD94" s="18"/>
      <c r="AE94" s="18"/>
      <c r="AF94" s="19">
        <v>247897792</v>
      </c>
      <c r="AG94" s="28">
        <f t="shared" si="3"/>
        <v>64064248</v>
      </c>
    </row>
    <row r="95" spans="1:33">
      <c r="A95">
        <v>94000</v>
      </c>
      <c r="B95">
        <v>1983</v>
      </c>
      <c r="C95">
        <v>6</v>
      </c>
      <c r="D95" t="s">
        <v>138</v>
      </c>
      <c r="E95">
        <f t="shared" si="2"/>
        <v>2</v>
      </c>
      <c r="H95" s="11">
        <v>2005</v>
      </c>
      <c r="I95" s="11">
        <v>1</v>
      </c>
      <c r="J95" s="13">
        <v>16090689</v>
      </c>
      <c r="K95" s="14"/>
      <c r="L95" s="14">
        <v>3038400</v>
      </c>
      <c r="M95" s="14">
        <v>38103915</v>
      </c>
      <c r="N95" s="14"/>
      <c r="O95" s="14">
        <v>19386396</v>
      </c>
      <c r="P95" s="14">
        <v>6090063</v>
      </c>
      <c r="Q95" s="14">
        <v>7263382</v>
      </c>
      <c r="R95" s="14">
        <v>940877</v>
      </c>
      <c r="S95" s="14">
        <v>23075047</v>
      </c>
      <c r="T95" s="14">
        <v>1301957</v>
      </c>
      <c r="U95" s="14">
        <v>614063</v>
      </c>
      <c r="V95" s="14">
        <v>99603698</v>
      </c>
      <c r="W95" s="14"/>
      <c r="X95" s="14">
        <v>7947289</v>
      </c>
      <c r="Y95" s="14">
        <v>2793506</v>
      </c>
      <c r="Z95" s="14">
        <v>11604832</v>
      </c>
      <c r="AA95" s="14">
        <v>9078725</v>
      </c>
      <c r="AB95" s="14">
        <v>362647</v>
      </c>
      <c r="AC95" s="14"/>
      <c r="AD95" s="14"/>
      <c r="AE95" s="14"/>
      <c r="AF95" s="15">
        <v>247295486</v>
      </c>
      <c r="AG95" s="28">
        <f t="shared" si="3"/>
        <v>64586531</v>
      </c>
    </row>
    <row r="96" spans="1:33">
      <c r="A96">
        <v>9165000</v>
      </c>
      <c r="B96">
        <v>1983</v>
      </c>
      <c r="C96">
        <v>6</v>
      </c>
      <c r="D96" t="s">
        <v>139</v>
      </c>
      <c r="E96">
        <f t="shared" si="2"/>
        <v>2</v>
      </c>
      <c r="H96" s="16"/>
      <c r="I96" s="12">
        <v>2</v>
      </c>
      <c r="J96" s="17">
        <v>16496211</v>
      </c>
      <c r="K96" s="18"/>
      <c r="L96" s="18">
        <v>3312600</v>
      </c>
      <c r="M96" s="18">
        <v>40759593</v>
      </c>
      <c r="N96" s="18"/>
      <c r="O96" s="18">
        <v>20487570</v>
      </c>
      <c r="P96" s="18">
        <v>5370728</v>
      </c>
      <c r="Q96" s="18">
        <v>7043174</v>
      </c>
      <c r="R96" s="18">
        <v>884692</v>
      </c>
      <c r="S96" s="18">
        <v>23844885</v>
      </c>
      <c r="T96" s="18">
        <v>1365500</v>
      </c>
      <c r="U96" s="18">
        <v>632411</v>
      </c>
      <c r="V96" s="18">
        <v>96027664</v>
      </c>
      <c r="W96" s="18"/>
      <c r="X96" s="18">
        <v>7894474</v>
      </c>
      <c r="Y96" s="18">
        <v>2751757</v>
      </c>
      <c r="Z96" s="18">
        <v>11180097</v>
      </c>
      <c r="AA96" s="18">
        <v>8971647</v>
      </c>
      <c r="AB96" s="18">
        <v>404583</v>
      </c>
      <c r="AC96" s="18"/>
      <c r="AD96" s="18"/>
      <c r="AE96" s="18"/>
      <c r="AF96" s="19">
        <v>247427586</v>
      </c>
      <c r="AG96" s="28">
        <f t="shared" si="3"/>
        <v>67988646</v>
      </c>
    </row>
    <row r="97" spans="1:33">
      <c r="A97">
        <v>40000</v>
      </c>
      <c r="B97">
        <v>1983</v>
      </c>
      <c r="C97">
        <v>6</v>
      </c>
      <c r="D97" t="s">
        <v>217</v>
      </c>
      <c r="E97">
        <f t="shared" si="2"/>
        <v>2</v>
      </c>
      <c r="H97" s="16"/>
      <c r="I97" s="12">
        <v>3</v>
      </c>
      <c r="J97" s="17">
        <v>15983357</v>
      </c>
      <c r="K97" s="18"/>
      <c r="L97" s="18">
        <v>3342200</v>
      </c>
      <c r="M97" s="18">
        <v>41736886</v>
      </c>
      <c r="N97" s="18"/>
      <c r="O97" s="18">
        <v>20359515</v>
      </c>
      <c r="P97" s="18">
        <v>6389636</v>
      </c>
      <c r="Q97" s="18">
        <v>6680792</v>
      </c>
      <c r="R97" s="18">
        <v>822332</v>
      </c>
      <c r="S97" s="18">
        <v>26336287</v>
      </c>
      <c r="T97" s="18">
        <v>1493854</v>
      </c>
      <c r="U97" s="18">
        <v>991665</v>
      </c>
      <c r="V97" s="18">
        <v>101709563</v>
      </c>
      <c r="W97" s="18"/>
      <c r="X97" s="18">
        <v>8154316</v>
      </c>
      <c r="Y97" s="18">
        <v>3035256</v>
      </c>
      <c r="Z97" s="18">
        <v>12611120</v>
      </c>
      <c r="AA97" s="18">
        <v>9515600</v>
      </c>
      <c r="AB97" s="18">
        <v>391158</v>
      </c>
      <c r="AC97" s="18"/>
      <c r="AD97" s="18"/>
      <c r="AE97" s="18"/>
      <c r="AF97" s="19">
        <v>259553537</v>
      </c>
      <c r="AG97" s="28">
        <f t="shared" si="3"/>
        <v>72100094</v>
      </c>
    </row>
    <row r="98" spans="1:33">
      <c r="A98">
        <v>1360000</v>
      </c>
      <c r="B98">
        <v>1983</v>
      </c>
      <c r="C98">
        <v>6</v>
      </c>
      <c r="D98" t="s">
        <v>175</v>
      </c>
      <c r="E98">
        <f t="shared" si="2"/>
        <v>2</v>
      </c>
      <c r="H98" s="16"/>
      <c r="I98" s="12">
        <v>4</v>
      </c>
      <c r="J98" s="17">
        <v>15060974</v>
      </c>
      <c r="K98" s="18"/>
      <c r="L98" s="18">
        <v>3114600</v>
      </c>
      <c r="M98" s="18">
        <v>38154146</v>
      </c>
      <c r="N98" s="18">
        <v>48040</v>
      </c>
      <c r="O98" s="18">
        <v>17565784</v>
      </c>
      <c r="P98" s="18">
        <v>6380839</v>
      </c>
      <c r="Q98" s="18">
        <v>6846488</v>
      </c>
      <c r="R98" s="18">
        <v>995888</v>
      </c>
      <c r="S98" s="18">
        <v>24087401</v>
      </c>
      <c r="T98" s="18">
        <v>1123245</v>
      </c>
      <c r="U98" s="18">
        <v>839110</v>
      </c>
      <c r="V98" s="18">
        <v>99175639</v>
      </c>
      <c r="W98" s="18">
        <v>7270</v>
      </c>
      <c r="X98" s="18">
        <v>4566769</v>
      </c>
      <c r="Y98" s="18">
        <v>2340466</v>
      </c>
      <c r="Z98" s="18">
        <v>12602119</v>
      </c>
      <c r="AA98" s="18">
        <v>9049321</v>
      </c>
      <c r="AB98" s="18">
        <v>371827</v>
      </c>
      <c r="AC98" s="18"/>
      <c r="AD98" s="18"/>
      <c r="AE98" s="18"/>
      <c r="AF98" s="19">
        <v>242329926</v>
      </c>
      <c r="AG98" s="28">
        <f t="shared" si="3"/>
        <v>65421123</v>
      </c>
    </row>
    <row r="99" spans="1:33">
      <c r="A99">
        <v>1150000</v>
      </c>
      <c r="B99">
        <v>1983</v>
      </c>
      <c r="C99">
        <v>6</v>
      </c>
      <c r="D99" t="s">
        <v>176</v>
      </c>
      <c r="E99">
        <f t="shared" si="2"/>
        <v>2</v>
      </c>
      <c r="H99" s="11">
        <v>2006</v>
      </c>
      <c r="I99" s="11">
        <v>1</v>
      </c>
      <c r="J99" s="13">
        <v>18981701</v>
      </c>
      <c r="K99" s="14">
        <v>834</v>
      </c>
      <c r="L99" s="14">
        <v>1904800</v>
      </c>
      <c r="M99" s="14">
        <v>39790325</v>
      </c>
      <c r="N99" s="14">
        <v>217220</v>
      </c>
      <c r="O99" s="14">
        <v>20828712</v>
      </c>
      <c r="P99" s="14">
        <v>6262483</v>
      </c>
      <c r="Q99" s="14">
        <v>7515156</v>
      </c>
      <c r="R99" s="14">
        <v>897128</v>
      </c>
      <c r="S99" s="14">
        <v>27845379</v>
      </c>
      <c r="T99" s="14">
        <v>732519</v>
      </c>
      <c r="U99" s="14">
        <v>756354</v>
      </c>
      <c r="V99" s="14">
        <v>105336681</v>
      </c>
      <c r="W99" s="14"/>
      <c r="X99" s="14">
        <v>6352506</v>
      </c>
      <c r="Y99" s="14">
        <v>2335143</v>
      </c>
      <c r="Z99" s="14">
        <v>10737679</v>
      </c>
      <c r="AA99" s="14">
        <v>7629679</v>
      </c>
      <c r="AB99" s="14">
        <v>424965</v>
      </c>
      <c r="AC99" s="14"/>
      <c r="AD99" s="14"/>
      <c r="AE99" s="14"/>
      <c r="AF99" s="15">
        <v>258549264</v>
      </c>
      <c r="AG99" s="28">
        <f t="shared" si="3"/>
        <v>70727201</v>
      </c>
    </row>
    <row r="100" spans="1:33">
      <c r="A100">
        <v>3058000</v>
      </c>
      <c r="B100">
        <v>1983</v>
      </c>
      <c r="C100">
        <v>6</v>
      </c>
      <c r="D100" t="s">
        <v>177</v>
      </c>
      <c r="E100">
        <f t="shared" si="2"/>
        <v>2</v>
      </c>
      <c r="H100" s="16"/>
      <c r="I100" s="12">
        <v>2</v>
      </c>
      <c r="J100" s="17">
        <v>18984642</v>
      </c>
      <c r="K100" s="18"/>
      <c r="L100" s="18">
        <v>2160500</v>
      </c>
      <c r="M100" s="18">
        <v>42953202</v>
      </c>
      <c r="N100" s="18">
        <v>40085</v>
      </c>
      <c r="O100" s="18">
        <v>20741107</v>
      </c>
      <c r="P100" s="18">
        <v>5423730</v>
      </c>
      <c r="Q100" s="18">
        <v>6550219</v>
      </c>
      <c r="R100" s="18">
        <v>805072</v>
      </c>
      <c r="S100" s="18">
        <v>24945190</v>
      </c>
      <c r="T100" s="18">
        <v>705588</v>
      </c>
      <c r="U100" s="18">
        <v>855849</v>
      </c>
      <c r="V100" s="18">
        <v>112341287</v>
      </c>
      <c r="W100" s="18"/>
      <c r="X100" s="18">
        <v>6089056</v>
      </c>
      <c r="Y100" s="18">
        <v>2691974</v>
      </c>
      <c r="Z100" s="18">
        <v>11520540</v>
      </c>
      <c r="AA100" s="18">
        <v>9560092</v>
      </c>
      <c r="AB100" s="18">
        <v>436629</v>
      </c>
      <c r="AC100" s="18"/>
      <c r="AD100" s="18"/>
      <c r="AE100" s="18"/>
      <c r="AF100" s="19">
        <v>266804762</v>
      </c>
      <c r="AG100" s="28">
        <f t="shared" si="3"/>
        <v>71446215</v>
      </c>
    </row>
    <row r="101" spans="1:33">
      <c r="A101">
        <v>835000</v>
      </c>
      <c r="B101">
        <v>1983</v>
      </c>
      <c r="C101">
        <v>6</v>
      </c>
      <c r="D101" t="s">
        <v>178</v>
      </c>
      <c r="E101">
        <f t="shared" si="2"/>
        <v>2</v>
      </c>
      <c r="H101" s="16"/>
      <c r="I101" s="12">
        <v>3</v>
      </c>
      <c r="J101" s="17">
        <v>22768060</v>
      </c>
      <c r="K101" s="18">
        <v>10335</v>
      </c>
      <c r="L101" s="18">
        <v>2030000</v>
      </c>
      <c r="M101" s="18">
        <v>43033478</v>
      </c>
      <c r="N101" s="18"/>
      <c r="O101" s="18">
        <v>20514660</v>
      </c>
      <c r="P101" s="18">
        <v>6443781</v>
      </c>
      <c r="Q101" s="18">
        <v>6822927</v>
      </c>
      <c r="R101" s="18">
        <v>889622</v>
      </c>
      <c r="S101" s="18">
        <v>23381442</v>
      </c>
      <c r="T101" s="18">
        <v>666032</v>
      </c>
      <c r="U101" s="18">
        <v>924693</v>
      </c>
      <c r="V101" s="18">
        <v>113136360</v>
      </c>
      <c r="W101" s="18"/>
      <c r="X101" s="18">
        <v>6843094</v>
      </c>
      <c r="Y101" s="18">
        <v>2719127</v>
      </c>
      <c r="Z101" s="18">
        <v>11975038</v>
      </c>
      <c r="AA101" s="18">
        <v>9367196</v>
      </c>
      <c r="AB101" s="18">
        <v>400176</v>
      </c>
      <c r="AC101" s="18"/>
      <c r="AD101" s="18"/>
      <c r="AE101" s="18"/>
      <c r="AF101" s="19">
        <v>271926021</v>
      </c>
      <c r="AG101" s="28">
        <f t="shared" si="3"/>
        <v>70058740</v>
      </c>
    </row>
    <row r="102" spans="1:33">
      <c r="A102">
        <v>563000</v>
      </c>
      <c r="B102">
        <v>1983</v>
      </c>
      <c r="C102">
        <v>6</v>
      </c>
      <c r="D102" t="s">
        <v>179</v>
      </c>
      <c r="E102">
        <f t="shared" si="2"/>
        <v>2</v>
      </c>
      <c r="H102" s="16"/>
      <c r="I102" s="12">
        <v>4</v>
      </c>
      <c r="J102" s="17">
        <v>18970166</v>
      </c>
      <c r="K102" s="18">
        <v>33362</v>
      </c>
      <c r="L102" s="18">
        <v>1931900</v>
      </c>
      <c r="M102" s="18">
        <v>39927449</v>
      </c>
      <c r="N102" s="18"/>
      <c r="O102" s="18">
        <v>21589564</v>
      </c>
      <c r="P102" s="18">
        <v>6267530</v>
      </c>
      <c r="Q102" s="18">
        <v>6793413</v>
      </c>
      <c r="R102" s="18">
        <v>995395</v>
      </c>
      <c r="S102" s="18">
        <v>24856556</v>
      </c>
      <c r="T102" s="18">
        <v>451914</v>
      </c>
      <c r="U102" s="18">
        <v>831649</v>
      </c>
      <c r="V102" s="18">
        <v>116740393</v>
      </c>
      <c r="W102" s="18"/>
      <c r="X102" s="18">
        <v>6766167</v>
      </c>
      <c r="Y102" s="18">
        <v>2679783</v>
      </c>
      <c r="Z102" s="18">
        <v>11591107</v>
      </c>
      <c r="AA102" s="18">
        <v>8897809</v>
      </c>
      <c r="AB102" s="18">
        <v>439468</v>
      </c>
      <c r="AC102" s="18"/>
      <c r="AD102" s="18"/>
      <c r="AE102" s="18"/>
      <c r="AF102" s="19">
        <v>269763625</v>
      </c>
      <c r="AG102" s="28">
        <f t="shared" si="3"/>
        <v>68295437</v>
      </c>
    </row>
    <row r="103" spans="1:33">
      <c r="A103">
        <v>97000</v>
      </c>
      <c r="B103">
        <v>1983</v>
      </c>
      <c r="C103">
        <v>7</v>
      </c>
      <c r="D103" t="s">
        <v>148</v>
      </c>
      <c r="E103">
        <f t="shared" si="2"/>
        <v>3</v>
      </c>
      <c r="H103" s="11">
        <v>2007</v>
      </c>
      <c r="I103" s="11">
        <v>1</v>
      </c>
      <c r="J103" s="13">
        <v>18083868</v>
      </c>
      <c r="K103" s="14"/>
      <c r="L103" s="14">
        <v>1992900</v>
      </c>
      <c r="M103" s="14">
        <v>38603330</v>
      </c>
      <c r="N103" s="14"/>
      <c r="O103" s="14">
        <v>21575690</v>
      </c>
      <c r="P103" s="14">
        <v>6131718</v>
      </c>
      <c r="Q103" s="14">
        <v>6836819</v>
      </c>
      <c r="R103" s="14">
        <v>817454</v>
      </c>
      <c r="S103" s="14">
        <v>25052671</v>
      </c>
      <c r="T103" s="14"/>
      <c r="U103" s="14">
        <v>700066</v>
      </c>
      <c r="V103" s="14">
        <v>108331305</v>
      </c>
      <c r="W103" s="14"/>
      <c r="X103" s="14">
        <v>5888855</v>
      </c>
      <c r="Y103" s="14">
        <v>2425017</v>
      </c>
      <c r="Z103" s="14">
        <v>9399124</v>
      </c>
      <c r="AA103" s="14">
        <v>8565463</v>
      </c>
      <c r="AB103" s="14">
        <v>333695</v>
      </c>
      <c r="AC103" s="14"/>
      <c r="AD103" s="14"/>
      <c r="AE103" s="14"/>
      <c r="AF103" s="15">
        <v>254737975</v>
      </c>
      <c r="AG103" s="28">
        <f t="shared" si="3"/>
        <v>66781084</v>
      </c>
    </row>
    <row r="104" spans="1:33">
      <c r="A104">
        <v>308000</v>
      </c>
      <c r="B104">
        <v>1983</v>
      </c>
      <c r="C104">
        <v>7</v>
      </c>
      <c r="D104" t="s">
        <v>148</v>
      </c>
      <c r="E104">
        <f t="shared" si="2"/>
        <v>3</v>
      </c>
      <c r="H104" s="16"/>
      <c r="I104" s="12">
        <v>2</v>
      </c>
      <c r="J104" s="17">
        <v>18631524</v>
      </c>
      <c r="K104" s="18"/>
      <c r="L104" s="18">
        <v>2126100</v>
      </c>
      <c r="M104" s="18">
        <v>40213643</v>
      </c>
      <c r="N104" s="18"/>
      <c r="O104" s="18">
        <v>20394253</v>
      </c>
      <c r="P104" s="18">
        <v>5531341</v>
      </c>
      <c r="Q104" s="18">
        <v>6758601</v>
      </c>
      <c r="R104" s="18">
        <v>911312</v>
      </c>
      <c r="S104" s="18">
        <v>25113114</v>
      </c>
      <c r="T104" s="18"/>
      <c r="U104" s="18">
        <v>817541</v>
      </c>
      <c r="V104" s="18">
        <v>112001701</v>
      </c>
      <c r="W104" s="18"/>
      <c r="X104" s="18">
        <v>5804364</v>
      </c>
      <c r="Y104" s="18">
        <v>2831296</v>
      </c>
      <c r="Z104" s="18">
        <v>10092365</v>
      </c>
      <c r="AA104" s="18">
        <v>9544560</v>
      </c>
      <c r="AB104" s="18">
        <v>346063</v>
      </c>
      <c r="AC104" s="18"/>
      <c r="AD104" s="18"/>
      <c r="AE104" s="18"/>
      <c r="AF104" s="19">
        <v>261117778</v>
      </c>
      <c r="AG104" s="28">
        <f t="shared" si="3"/>
        <v>68975594</v>
      </c>
    </row>
    <row r="105" spans="1:33">
      <c r="A105">
        <v>1042000</v>
      </c>
      <c r="B105">
        <v>1983</v>
      </c>
      <c r="C105">
        <v>7</v>
      </c>
      <c r="D105" t="s">
        <v>149</v>
      </c>
      <c r="E105">
        <f t="shared" si="2"/>
        <v>3</v>
      </c>
      <c r="H105" s="16"/>
      <c r="I105" s="12">
        <v>3</v>
      </c>
      <c r="J105" s="17">
        <v>19031567</v>
      </c>
      <c r="K105" s="18"/>
      <c r="L105" s="18">
        <v>2084400</v>
      </c>
      <c r="M105" s="18">
        <v>41107537</v>
      </c>
      <c r="N105" s="18"/>
      <c r="O105" s="18">
        <v>20475121</v>
      </c>
      <c r="P105" s="18">
        <v>6324971</v>
      </c>
      <c r="Q105" s="18">
        <v>7476134</v>
      </c>
      <c r="R105" s="18">
        <v>872614</v>
      </c>
      <c r="S105" s="18">
        <v>24050537</v>
      </c>
      <c r="T105" s="18"/>
      <c r="U105" s="18">
        <v>855183</v>
      </c>
      <c r="V105" s="18">
        <v>118157169</v>
      </c>
      <c r="W105" s="18"/>
      <c r="X105" s="18">
        <v>6551732</v>
      </c>
      <c r="Y105" s="18">
        <v>2622125</v>
      </c>
      <c r="Z105" s="18">
        <v>11104748</v>
      </c>
      <c r="AA105" s="18">
        <v>10931235</v>
      </c>
      <c r="AB105" s="18">
        <v>302290</v>
      </c>
      <c r="AC105" s="18"/>
      <c r="AD105" s="18"/>
      <c r="AE105" s="18"/>
      <c r="AF105" s="19">
        <v>271947363</v>
      </c>
      <c r="AG105" s="28">
        <f t="shared" si="3"/>
        <v>68635382</v>
      </c>
    </row>
    <row r="106" spans="1:33">
      <c r="A106">
        <v>6913000</v>
      </c>
      <c r="B106">
        <v>1983</v>
      </c>
      <c r="C106">
        <v>7</v>
      </c>
      <c r="D106" t="s">
        <v>150</v>
      </c>
      <c r="E106">
        <f t="shared" si="2"/>
        <v>3</v>
      </c>
      <c r="H106" s="16"/>
      <c r="I106" s="12">
        <v>4</v>
      </c>
      <c r="J106" s="17">
        <v>18785023</v>
      </c>
      <c r="K106" s="18"/>
      <c r="L106" s="18">
        <v>1733200</v>
      </c>
      <c r="M106" s="18">
        <v>38453250</v>
      </c>
      <c r="N106" s="18"/>
      <c r="O106" s="18">
        <v>19370979</v>
      </c>
      <c r="P106" s="18">
        <v>6023542</v>
      </c>
      <c r="Q106" s="18">
        <v>7141786</v>
      </c>
      <c r="R106" s="18">
        <v>785209</v>
      </c>
      <c r="S106" s="18">
        <v>23146369</v>
      </c>
      <c r="T106" s="18"/>
      <c r="U106" s="18">
        <v>647584</v>
      </c>
      <c r="V106" s="18">
        <v>120336269</v>
      </c>
      <c r="W106" s="18"/>
      <c r="X106" s="18">
        <v>5926734</v>
      </c>
      <c r="Y106" s="18">
        <v>2270017</v>
      </c>
      <c r="Z106" s="18">
        <v>10961889</v>
      </c>
      <c r="AA106" s="18">
        <v>8739524</v>
      </c>
      <c r="AB106" s="18">
        <v>319112</v>
      </c>
      <c r="AC106" s="18"/>
      <c r="AD106" s="18"/>
      <c r="AE106" s="18"/>
      <c r="AF106" s="19">
        <v>264640487</v>
      </c>
      <c r="AG106" s="28">
        <f t="shared" si="3"/>
        <v>64517220</v>
      </c>
    </row>
    <row r="107" spans="1:33">
      <c r="A107">
        <v>7961000</v>
      </c>
      <c r="B107">
        <v>1983</v>
      </c>
      <c r="C107">
        <v>7</v>
      </c>
      <c r="D107" t="s">
        <v>151</v>
      </c>
      <c r="E107">
        <f t="shared" si="2"/>
        <v>3</v>
      </c>
      <c r="H107" s="11">
        <v>2008</v>
      </c>
      <c r="I107" s="11">
        <v>1</v>
      </c>
      <c r="J107" s="13">
        <v>11473964</v>
      </c>
      <c r="K107" s="14"/>
      <c r="L107" s="14">
        <v>1800328</v>
      </c>
      <c r="M107" s="14">
        <v>37753137</v>
      </c>
      <c r="N107" s="14"/>
      <c r="O107" s="14">
        <v>20470273</v>
      </c>
      <c r="P107" s="14">
        <v>5856493</v>
      </c>
      <c r="Q107" s="14">
        <v>6716603</v>
      </c>
      <c r="R107" s="14">
        <v>803728</v>
      </c>
      <c r="S107" s="14">
        <v>28288471</v>
      </c>
      <c r="T107" s="14"/>
      <c r="U107" s="14">
        <v>998371</v>
      </c>
      <c r="V107" s="14">
        <v>115801625</v>
      </c>
      <c r="W107" s="14"/>
      <c r="X107" s="14">
        <v>4697354</v>
      </c>
      <c r="Y107" s="14">
        <v>2780646</v>
      </c>
      <c r="Z107" s="14">
        <v>9528693</v>
      </c>
      <c r="AA107" s="14">
        <v>10007135</v>
      </c>
      <c r="AB107" s="14">
        <v>278843</v>
      </c>
      <c r="AC107" s="14"/>
      <c r="AD107" s="14"/>
      <c r="AE107" s="14"/>
      <c r="AF107" s="15">
        <v>257255664</v>
      </c>
      <c r="AG107" s="28">
        <f t="shared" si="3"/>
        <v>69820625</v>
      </c>
    </row>
    <row r="108" spans="1:33">
      <c r="A108">
        <v>1391000</v>
      </c>
      <c r="B108">
        <v>1983</v>
      </c>
      <c r="C108">
        <v>7</v>
      </c>
      <c r="D108" t="s">
        <v>45</v>
      </c>
      <c r="E108">
        <f t="shared" si="2"/>
        <v>3</v>
      </c>
      <c r="H108" s="16"/>
      <c r="I108" s="12">
        <v>2</v>
      </c>
      <c r="J108" s="17">
        <v>12200023</v>
      </c>
      <c r="K108" s="18"/>
      <c r="L108" s="18">
        <v>2131929</v>
      </c>
      <c r="M108" s="18">
        <v>39729093</v>
      </c>
      <c r="N108" s="18"/>
      <c r="O108" s="18">
        <v>21484556</v>
      </c>
      <c r="P108" s="18">
        <v>5688603</v>
      </c>
      <c r="Q108" s="18">
        <v>6173614</v>
      </c>
      <c r="R108" s="18">
        <v>852672</v>
      </c>
      <c r="S108" s="18">
        <v>27575536</v>
      </c>
      <c r="T108" s="18"/>
      <c r="U108" s="18">
        <v>1044966</v>
      </c>
      <c r="V108" s="18">
        <v>113325481</v>
      </c>
      <c r="W108" s="18"/>
      <c r="X108" s="18">
        <v>5654913</v>
      </c>
      <c r="Y108" s="18">
        <v>2235826</v>
      </c>
      <c r="Z108" s="18">
        <v>9879734</v>
      </c>
      <c r="AA108" s="18">
        <v>10843644</v>
      </c>
      <c r="AB108" s="18">
        <v>232178</v>
      </c>
      <c r="AC108" s="18"/>
      <c r="AD108" s="18"/>
      <c r="AE108" s="18"/>
      <c r="AF108" s="19">
        <v>259052768</v>
      </c>
      <c r="AG108" s="28">
        <f t="shared" si="3"/>
        <v>70585421</v>
      </c>
    </row>
    <row r="109" spans="1:33">
      <c r="A109">
        <v>1363000</v>
      </c>
      <c r="B109">
        <v>1983</v>
      </c>
      <c r="C109">
        <v>7</v>
      </c>
      <c r="D109" t="s">
        <v>282</v>
      </c>
      <c r="E109">
        <f t="shared" si="2"/>
        <v>3</v>
      </c>
      <c r="H109" s="16"/>
      <c r="I109" s="12">
        <v>3</v>
      </c>
      <c r="J109" s="17">
        <v>11557710</v>
      </c>
      <c r="K109" s="18"/>
      <c r="L109" s="18">
        <v>2115195</v>
      </c>
      <c r="M109" s="18">
        <v>39169902</v>
      </c>
      <c r="N109" s="18"/>
      <c r="O109" s="18">
        <v>22550223</v>
      </c>
      <c r="P109" s="18">
        <v>6222381</v>
      </c>
      <c r="Q109" s="18">
        <v>6757950</v>
      </c>
      <c r="R109" s="18">
        <v>985627</v>
      </c>
      <c r="S109" s="18">
        <v>26404214</v>
      </c>
      <c r="T109" s="18"/>
      <c r="U109" s="18">
        <v>916949</v>
      </c>
      <c r="V109" s="18">
        <v>125994757</v>
      </c>
      <c r="W109" s="18"/>
      <c r="X109" s="18">
        <v>6508748</v>
      </c>
      <c r="Y109" s="18">
        <v>2305502</v>
      </c>
      <c r="Z109" s="18">
        <v>11270240</v>
      </c>
      <c r="AA109" s="18">
        <v>10208957</v>
      </c>
      <c r="AB109" s="18">
        <v>208863</v>
      </c>
      <c r="AC109" s="18"/>
      <c r="AD109" s="18"/>
      <c r="AE109" s="18"/>
      <c r="AF109" s="19">
        <v>273177218</v>
      </c>
      <c r="AG109" s="28">
        <f t="shared" si="3"/>
        <v>68796567</v>
      </c>
    </row>
    <row r="110" spans="1:33">
      <c r="A110">
        <v>7596000</v>
      </c>
      <c r="B110">
        <v>1983</v>
      </c>
      <c r="C110">
        <v>7</v>
      </c>
      <c r="D110" t="s">
        <v>283</v>
      </c>
      <c r="E110">
        <f t="shared" si="2"/>
        <v>3</v>
      </c>
      <c r="H110" s="16"/>
      <c r="I110" s="12">
        <v>4</v>
      </c>
      <c r="J110" s="17">
        <v>13374960</v>
      </c>
      <c r="K110" s="18"/>
      <c r="L110" s="18">
        <v>1910192</v>
      </c>
      <c r="M110" s="18">
        <v>39033955</v>
      </c>
      <c r="N110" s="18"/>
      <c r="O110" s="18">
        <v>23380581</v>
      </c>
      <c r="P110" s="18">
        <v>6375753</v>
      </c>
      <c r="Q110" s="18">
        <v>6753199</v>
      </c>
      <c r="R110" s="18">
        <v>375979</v>
      </c>
      <c r="S110" s="18">
        <v>27998611</v>
      </c>
      <c r="T110" s="18"/>
      <c r="U110" s="18">
        <v>959982</v>
      </c>
      <c r="V110" s="18">
        <v>122816385</v>
      </c>
      <c r="W110" s="18"/>
      <c r="X110" s="18">
        <v>6574544</v>
      </c>
      <c r="Y110" s="18">
        <v>2177176</v>
      </c>
      <c r="Z110" s="18">
        <v>11103617</v>
      </c>
      <c r="AA110" s="18">
        <v>8566471</v>
      </c>
      <c r="AB110" s="18">
        <v>206718</v>
      </c>
      <c r="AC110" s="18"/>
      <c r="AD110" s="18"/>
      <c r="AE110" s="18"/>
      <c r="AF110" s="19">
        <v>271608123</v>
      </c>
      <c r="AG110" s="28">
        <f t="shared" si="3"/>
        <v>70169724</v>
      </c>
    </row>
    <row r="111" spans="1:33">
      <c r="A111">
        <v>300000</v>
      </c>
      <c r="B111">
        <v>1983</v>
      </c>
      <c r="C111">
        <v>7</v>
      </c>
      <c r="D111" t="s">
        <v>284</v>
      </c>
      <c r="E111">
        <f t="shared" si="2"/>
        <v>3</v>
      </c>
      <c r="H111" s="11">
        <v>2009</v>
      </c>
      <c r="I111" s="11">
        <v>1</v>
      </c>
      <c r="J111" s="13">
        <v>12923762</v>
      </c>
      <c r="K111" s="14"/>
      <c r="L111" s="14">
        <v>1574112</v>
      </c>
      <c r="M111" s="14">
        <v>35823644</v>
      </c>
      <c r="N111" s="14"/>
      <c r="O111" s="14">
        <v>21508862</v>
      </c>
      <c r="P111" s="14">
        <v>6022789</v>
      </c>
      <c r="Q111" s="14">
        <v>5836242</v>
      </c>
      <c r="R111" s="14">
        <v>932898</v>
      </c>
      <c r="S111" s="14">
        <v>25759567</v>
      </c>
      <c r="T111" s="14"/>
      <c r="U111" s="14"/>
      <c r="V111" s="14">
        <v>110796867</v>
      </c>
      <c r="W111" s="14"/>
      <c r="X111" s="14">
        <v>5863939</v>
      </c>
      <c r="Y111" s="14">
        <v>2122029</v>
      </c>
      <c r="Z111" s="14">
        <v>9458203</v>
      </c>
      <c r="AA111" s="14">
        <v>7018431</v>
      </c>
      <c r="AB111" s="14">
        <v>202696</v>
      </c>
      <c r="AC111" s="14"/>
      <c r="AD111" s="14"/>
      <c r="AE111" s="14"/>
      <c r="AF111" s="15">
        <v>245844041</v>
      </c>
      <c r="AG111" s="28">
        <f t="shared" si="3"/>
        <v>63705240</v>
      </c>
    </row>
    <row r="112" spans="1:33">
      <c r="A112">
        <v>75000</v>
      </c>
      <c r="B112">
        <v>1983</v>
      </c>
      <c r="C112">
        <v>7</v>
      </c>
      <c r="D112" t="s">
        <v>138</v>
      </c>
      <c r="E112">
        <f t="shared" si="2"/>
        <v>3</v>
      </c>
      <c r="H112" s="16"/>
      <c r="I112" s="12">
        <v>2</v>
      </c>
      <c r="J112" s="17">
        <v>11954607</v>
      </c>
      <c r="K112" s="18"/>
      <c r="L112" s="18">
        <v>2019790</v>
      </c>
      <c r="M112" s="18">
        <v>34151342</v>
      </c>
      <c r="N112" s="18"/>
      <c r="O112" s="18">
        <v>21744935</v>
      </c>
      <c r="P112" s="18">
        <v>5444971</v>
      </c>
      <c r="Q112" s="18">
        <v>5767024</v>
      </c>
      <c r="R112" s="18">
        <v>898508</v>
      </c>
      <c r="S112" s="18">
        <v>24007155</v>
      </c>
      <c r="T112" s="18"/>
      <c r="U112" s="18"/>
      <c r="V112" s="18">
        <v>100143107</v>
      </c>
      <c r="W112" s="18"/>
      <c r="X112" s="18">
        <v>6443601</v>
      </c>
      <c r="Y112" s="18">
        <v>1936560</v>
      </c>
      <c r="Z112" s="18">
        <v>9438771</v>
      </c>
      <c r="AA112" s="18">
        <v>6847712</v>
      </c>
      <c r="AB112" s="18">
        <v>175335</v>
      </c>
      <c r="AC112" s="18"/>
      <c r="AD112" s="18"/>
      <c r="AE112" s="18"/>
      <c r="AF112" s="19">
        <v>230973418</v>
      </c>
      <c r="AG112" s="28">
        <f t="shared" si="3"/>
        <v>60095057</v>
      </c>
    </row>
    <row r="113" spans="1:33">
      <c r="A113">
        <v>9411000</v>
      </c>
      <c r="B113">
        <v>1983</v>
      </c>
      <c r="C113">
        <v>7</v>
      </c>
      <c r="D113" t="s">
        <v>139</v>
      </c>
      <c r="E113">
        <f t="shared" si="2"/>
        <v>3</v>
      </c>
      <c r="H113" s="16"/>
      <c r="I113" s="12">
        <v>3</v>
      </c>
      <c r="J113" s="17">
        <v>12356666</v>
      </c>
      <c r="K113" s="18"/>
      <c r="L113" s="18">
        <v>2138925</v>
      </c>
      <c r="M113" s="18">
        <v>32587875</v>
      </c>
      <c r="N113" s="18"/>
      <c r="O113" s="18">
        <v>21444095</v>
      </c>
      <c r="P113" s="18">
        <v>5778232</v>
      </c>
      <c r="Q113" s="18">
        <v>6897020</v>
      </c>
      <c r="R113" s="18">
        <v>1014884</v>
      </c>
      <c r="S113" s="18">
        <v>22661405</v>
      </c>
      <c r="T113" s="18"/>
      <c r="U113" s="18"/>
      <c r="V113" s="18">
        <v>108500168</v>
      </c>
      <c r="W113" s="18"/>
      <c r="X113" s="18">
        <v>6583775</v>
      </c>
      <c r="Y113" s="18">
        <v>2062080</v>
      </c>
      <c r="Z113" s="18">
        <v>9919531</v>
      </c>
      <c r="AA113" s="18">
        <v>7914415</v>
      </c>
      <c r="AB113" s="18">
        <v>200296</v>
      </c>
      <c r="AC113" s="18"/>
      <c r="AD113" s="18"/>
      <c r="AE113" s="18"/>
      <c r="AF113" s="19">
        <v>240059367</v>
      </c>
      <c r="AG113" s="28">
        <f t="shared" si="3"/>
        <v>57311360</v>
      </c>
    </row>
    <row r="114" spans="1:33">
      <c r="A114">
        <v>50000</v>
      </c>
      <c r="B114">
        <v>1983</v>
      </c>
      <c r="C114">
        <v>7</v>
      </c>
      <c r="D114" t="s">
        <v>217</v>
      </c>
      <c r="E114">
        <f t="shared" si="2"/>
        <v>3</v>
      </c>
      <c r="H114" s="16"/>
      <c r="I114" s="12">
        <v>4</v>
      </c>
      <c r="J114" s="17">
        <v>11143213</v>
      </c>
      <c r="K114" s="18"/>
      <c r="L114" s="18">
        <v>1754082</v>
      </c>
      <c r="M114" s="18">
        <v>26776500</v>
      </c>
      <c r="N114" s="18"/>
      <c r="O114" s="18">
        <v>21174777</v>
      </c>
      <c r="P114" s="18">
        <v>5926342</v>
      </c>
      <c r="Q114" s="18">
        <v>6620108</v>
      </c>
      <c r="R114" s="18">
        <v>898187</v>
      </c>
      <c r="S114" s="18">
        <v>22858333</v>
      </c>
      <c r="T114" s="18"/>
      <c r="U114" s="18"/>
      <c r="V114" s="18">
        <v>101636684</v>
      </c>
      <c r="W114" s="18"/>
      <c r="X114" s="18">
        <v>6269258</v>
      </c>
      <c r="Y114" s="18">
        <v>1773086</v>
      </c>
      <c r="Z114" s="18">
        <v>8233264</v>
      </c>
      <c r="AA114" s="18">
        <v>6205436</v>
      </c>
      <c r="AB114" s="18">
        <v>172749</v>
      </c>
      <c r="AC114" s="18"/>
      <c r="AD114" s="18"/>
      <c r="AE114" s="18"/>
      <c r="AF114" s="19">
        <v>221442019</v>
      </c>
      <c r="AG114" s="28">
        <f t="shared" si="3"/>
        <v>51407919</v>
      </c>
    </row>
    <row r="115" spans="1:33">
      <c r="A115">
        <v>1679000</v>
      </c>
      <c r="B115">
        <v>1983</v>
      </c>
      <c r="C115">
        <v>7</v>
      </c>
      <c r="D115" t="s">
        <v>175</v>
      </c>
      <c r="E115">
        <f t="shared" si="2"/>
        <v>3</v>
      </c>
      <c r="H115" s="11">
        <v>2010</v>
      </c>
      <c r="I115" s="11">
        <v>1</v>
      </c>
      <c r="J115" s="13">
        <v>5394906</v>
      </c>
      <c r="K115" s="14"/>
      <c r="L115" s="14">
        <v>1669860</v>
      </c>
      <c r="M115" s="14">
        <v>29088327</v>
      </c>
      <c r="N115" s="14"/>
      <c r="O115" s="14">
        <v>23090149</v>
      </c>
      <c r="P115" s="14">
        <v>6089551</v>
      </c>
      <c r="Q115" s="14">
        <v>5799992</v>
      </c>
      <c r="R115" s="14">
        <v>957639</v>
      </c>
      <c r="S115" s="14">
        <v>26241971</v>
      </c>
      <c r="T115" s="14"/>
      <c r="U115" s="14">
        <v>14000</v>
      </c>
      <c r="V115" s="14">
        <v>104844501</v>
      </c>
      <c r="W115" s="14"/>
      <c r="X115" s="14">
        <v>4905145</v>
      </c>
      <c r="Y115" s="14">
        <v>2019665</v>
      </c>
      <c r="Z115" s="14">
        <v>10117460</v>
      </c>
      <c r="AA115" s="14">
        <v>6464920</v>
      </c>
      <c r="AB115" s="14">
        <v>194109</v>
      </c>
      <c r="AC115" s="14"/>
      <c r="AD115" s="14"/>
      <c r="AE115" s="14"/>
      <c r="AF115" s="15">
        <v>226892195</v>
      </c>
      <c r="AG115" s="28">
        <f t="shared" si="3"/>
        <v>57363963</v>
      </c>
    </row>
    <row r="116" spans="1:33">
      <c r="A116">
        <v>955000</v>
      </c>
      <c r="B116">
        <v>1983</v>
      </c>
      <c r="C116">
        <v>7</v>
      </c>
      <c r="D116" t="s">
        <v>176</v>
      </c>
      <c r="E116">
        <f t="shared" si="2"/>
        <v>3</v>
      </c>
      <c r="H116" s="16"/>
      <c r="I116" s="12">
        <v>2</v>
      </c>
      <c r="J116" s="17">
        <v>5452913</v>
      </c>
      <c r="K116" s="18"/>
      <c r="L116" s="18">
        <v>1829295</v>
      </c>
      <c r="M116" s="18">
        <v>28493365</v>
      </c>
      <c r="N116" s="18"/>
      <c r="O116" s="18">
        <v>23520586</v>
      </c>
      <c r="P116" s="18">
        <v>5019074</v>
      </c>
      <c r="Q116" s="18">
        <v>4685538</v>
      </c>
      <c r="R116" s="18">
        <v>771822</v>
      </c>
      <c r="S116" s="18">
        <v>27450566</v>
      </c>
      <c r="T116" s="18"/>
      <c r="U116" s="18"/>
      <c r="V116" s="18">
        <v>107491918</v>
      </c>
      <c r="W116" s="18"/>
      <c r="X116" s="18">
        <v>4895622</v>
      </c>
      <c r="Y116" s="18">
        <v>1913008</v>
      </c>
      <c r="Z116" s="18">
        <v>11168161</v>
      </c>
      <c r="AA116" s="18">
        <v>6543922</v>
      </c>
      <c r="AB116" s="18">
        <v>223010</v>
      </c>
      <c r="AC116" s="18"/>
      <c r="AD116" s="18"/>
      <c r="AE116" s="18"/>
      <c r="AF116" s="19">
        <v>229458800</v>
      </c>
      <c r="AG116" s="28">
        <f t="shared" si="3"/>
        <v>57856939</v>
      </c>
    </row>
    <row r="117" spans="1:33">
      <c r="A117">
        <v>3193000</v>
      </c>
      <c r="B117">
        <v>1983</v>
      </c>
      <c r="C117">
        <v>7</v>
      </c>
      <c r="D117" t="s">
        <v>177</v>
      </c>
      <c r="E117">
        <f t="shared" si="2"/>
        <v>3</v>
      </c>
      <c r="H117" s="16"/>
      <c r="I117" s="12">
        <v>3</v>
      </c>
      <c r="J117" s="17">
        <v>5871450</v>
      </c>
      <c r="K117" s="18"/>
      <c r="L117" s="18">
        <v>2118819</v>
      </c>
      <c r="M117" s="18">
        <v>29968275</v>
      </c>
      <c r="N117" s="18"/>
      <c r="O117" s="18">
        <v>24406835</v>
      </c>
      <c r="P117" s="18">
        <v>5647311</v>
      </c>
      <c r="Q117" s="18">
        <v>6143506</v>
      </c>
      <c r="R117" s="18">
        <v>1028850</v>
      </c>
      <c r="S117" s="18">
        <v>26970356</v>
      </c>
      <c r="T117" s="18"/>
      <c r="U117" s="18"/>
      <c r="V117" s="18">
        <v>115762395</v>
      </c>
      <c r="W117" s="18"/>
      <c r="X117" s="18">
        <v>5636152</v>
      </c>
      <c r="Y117" s="18">
        <v>2268684</v>
      </c>
      <c r="Z117" s="18">
        <v>12509405</v>
      </c>
      <c r="AA117" s="18">
        <v>6468870</v>
      </c>
      <c r="AB117" s="18">
        <v>197515</v>
      </c>
      <c r="AC117" s="18"/>
      <c r="AD117" s="18"/>
      <c r="AE117" s="18"/>
      <c r="AF117" s="19">
        <v>244998423</v>
      </c>
      <c r="AG117" s="28">
        <f t="shared" si="3"/>
        <v>59207315</v>
      </c>
    </row>
    <row r="118" spans="1:33">
      <c r="A118">
        <v>742000</v>
      </c>
      <c r="B118">
        <v>1983</v>
      </c>
      <c r="C118">
        <v>7</v>
      </c>
      <c r="D118" t="s">
        <v>178</v>
      </c>
      <c r="E118">
        <f t="shared" si="2"/>
        <v>3</v>
      </c>
      <c r="H118" s="16"/>
      <c r="I118" s="12">
        <v>4</v>
      </c>
      <c r="J118" s="17">
        <v>5295347</v>
      </c>
      <c r="K118" s="18"/>
      <c r="L118" s="18">
        <v>2143209</v>
      </c>
      <c r="M118" s="18">
        <v>26950266</v>
      </c>
      <c r="N118" s="18"/>
      <c r="O118" s="18">
        <v>24279076</v>
      </c>
      <c r="P118" s="18">
        <v>5457168</v>
      </c>
      <c r="Q118" s="18">
        <v>5376561</v>
      </c>
      <c r="R118" s="18">
        <v>853290</v>
      </c>
      <c r="S118" s="18">
        <v>27282344</v>
      </c>
      <c r="T118" s="18"/>
      <c r="U118" s="18"/>
      <c r="V118" s="18">
        <v>116458849</v>
      </c>
      <c r="W118" s="18"/>
      <c r="X118" s="18">
        <v>6139295</v>
      </c>
      <c r="Y118" s="18">
        <v>1812333</v>
      </c>
      <c r="Z118" s="18">
        <v>11619406</v>
      </c>
      <c r="AA118" s="18">
        <v>5686686</v>
      </c>
      <c r="AB118" s="18">
        <v>210988</v>
      </c>
      <c r="AC118" s="18"/>
      <c r="AD118" s="18"/>
      <c r="AE118" s="18"/>
      <c r="AF118" s="19">
        <v>239564818</v>
      </c>
      <c r="AG118" s="28">
        <f t="shared" si="3"/>
        <v>56044943</v>
      </c>
    </row>
    <row r="119" spans="1:33">
      <c r="A119">
        <v>521000</v>
      </c>
      <c r="B119">
        <v>1983</v>
      </c>
      <c r="C119">
        <v>7</v>
      </c>
      <c r="D119" t="s">
        <v>179</v>
      </c>
      <c r="E119">
        <f t="shared" si="2"/>
        <v>3</v>
      </c>
      <c r="H119" s="11">
        <v>2011</v>
      </c>
      <c r="I119" s="11">
        <v>1</v>
      </c>
      <c r="J119" s="13">
        <v>138116</v>
      </c>
      <c r="K119" s="14"/>
      <c r="L119" s="14">
        <v>1593393</v>
      </c>
      <c r="M119" s="14">
        <v>26547139</v>
      </c>
      <c r="N119" s="14"/>
      <c r="O119" s="14">
        <v>24074134</v>
      </c>
      <c r="P119" s="14">
        <v>5887754</v>
      </c>
      <c r="Q119" s="14">
        <v>5176659</v>
      </c>
      <c r="R119" s="14">
        <v>555574</v>
      </c>
      <c r="S119" s="14">
        <v>25577970</v>
      </c>
      <c r="T119" s="14"/>
      <c r="U119" s="14"/>
      <c r="V119" s="14">
        <v>107093101</v>
      </c>
      <c r="W119" s="14"/>
      <c r="X119" s="14">
        <v>5986203</v>
      </c>
      <c r="Y119" s="14">
        <v>1741888</v>
      </c>
      <c r="Z119" s="14">
        <v>11292356</v>
      </c>
      <c r="AA119" s="14">
        <v>5962772</v>
      </c>
      <c r="AB119" s="14">
        <v>172036</v>
      </c>
      <c r="AC119" s="14"/>
      <c r="AD119" s="14">
        <v>3013582</v>
      </c>
      <c r="AE119" s="14">
        <v>19217</v>
      </c>
      <c r="AF119" s="15">
        <v>224831894</v>
      </c>
      <c r="AG119" s="28">
        <f t="shared" si="3"/>
        <v>53866997</v>
      </c>
    </row>
    <row r="120" spans="1:33">
      <c r="A120">
        <v>63000</v>
      </c>
      <c r="B120">
        <v>1983</v>
      </c>
      <c r="C120">
        <v>8</v>
      </c>
      <c r="D120" t="s">
        <v>148</v>
      </c>
      <c r="E120">
        <f t="shared" si="2"/>
        <v>3</v>
      </c>
      <c r="H120" s="16"/>
      <c r="I120" s="12">
        <v>2</v>
      </c>
      <c r="J120" s="17"/>
      <c r="K120" s="18"/>
      <c r="L120" s="18">
        <v>1944556.5</v>
      </c>
      <c r="M120" s="18">
        <v>25486740</v>
      </c>
      <c r="N120" s="18"/>
      <c r="O120" s="18">
        <v>21795639</v>
      </c>
      <c r="P120" s="18">
        <v>2807277</v>
      </c>
      <c r="Q120" s="18">
        <v>4011594</v>
      </c>
      <c r="R120" s="18">
        <v>673674</v>
      </c>
      <c r="S120" s="18">
        <v>25711110</v>
      </c>
      <c r="T120" s="18"/>
      <c r="U120" s="18"/>
      <c r="V120" s="18">
        <v>99762442.5</v>
      </c>
      <c r="W120" s="18"/>
      <c r="X120" s="18">
        <v>5864526</v>
      </c>
      <c r="Y120" s="18">
        <v>1925425.5</v>
      </c>
      <c r="Z120" s="18">
        <v>12417430.5</v>
      </c>
      <c r="AA120" s="18">
        <v>6260815.5</v>
      </c>
      <c r="AB120" s="18">
        <v>171283.5</v>
      </c>
      <c r="AC120" s="18"/>
      <c r="AD120" s="18">
        <v>3841630</v>
      </c>
      <c r="AE120" s="18">
        <v>94627.5</v>
      </c>
      <c r="AF120" s="19">
        <v>212768771.5</v>
      </c>
      <c r="AG120" s="28">
        <f t="shared" si="3"/>
        <v>53123275.5</v>
      </c>
    </row>
    <row r="121" spans="1:33">
      <c r="A121">
        <v>293000</v>
      </c>
      <c r="B121">
        <v>1983</v>
      </c>
      <c r="C121">
        <v>8</v>
      </c>
      <c r="D121" t="s">
        <v>148</v>
      </c>
      <c r="E121">
        <f t="shared" si="2"/>
        <v>3</v>
      </c>
      <c r="H121" s="20" t="s">
        <v>23</v>
      </c>
      <c r="I121" s="21"/>
      <c r="J121" s="22">
        <v>633203721</v>
      </c>
      <c r="K121" s="23">
        <v>4421110</v>
      </c>
      <c r="L121" s="23">
        <v>318635704.5</v>
      </c>
      <c r="M121" s="23">
        <v>4211379185</v>
      </c>
      <c r="N121" s="23">
        <v>306854</v>
      </c>
      <c r="O121" s="23">
        <v>2816159337</v>
      </c>
      <c r="P121" s="23">
        <v>663260663</v>
      </c>
      <c r="Q121" s="23">
        <v>729813643</v>
      </c>
      <c r="R121" s="23">
        <v>31804210</v>
      </c>
      <c r="S121" s="23">
        <v>3005525939</v>
      </c>
      <c r="T121" s="23">
        <v>103207685</v>
      </c>
      <c r="U121" s="23">
        <v>30750956</v>
      </c>
      <c r="V121" s="23">
        <v>8221764032.5</v>
      </c>
      <c r="W121" s="23">
        <v>18629261</v>
      </c>
      <c r="X121" s="23">
        <v>654577290</v>
      </c>
      <c r="Y121" s="23">
        <v>393825589.5</v>
      </c>
      <c r="Z121" s="23">
        <v>1347296653.5</v>
      </c>
      <c r="AA121" s="23">
        <v>710542662.5</v>
      </c>
      <c r="AB121" s="23">
        <v>77875682.5</v>
      </c>
      <c r="AC121" s="23">
        <v>66281</v>
      </c>
      <c r="AD121" s="23">
        <v>6855212</v>
      </c>
      <c r="AE121" s="23">
        <v>113844.5</v>
      </c>
      <c r="AF121" s="24">
        <v>23980015516.5</v>
      </c>
    </row>
    <row r="122" spans="1:33">
      <c r="A122">
        <v>1103000</v>
      </c>
      <c r="B122">
        <v>1983</v>
      </c>
      <c r="C122">
        <v>8</v>
      </c>
      <c r="D122" t="s">
        <v>149</v>
      </c>
      <c r="E122">
        <f t="shared" si="2"/>
        <v>3</v>
      </c>
    </row>
    <row r="123" spans="1:33">
      <c r="A123">
        <v>9862000</v>
      </c>
      <c r="B123">
        <v>1983</v>
      </c>
      <c r="C123">
        <v>8</v>
      </c>
      <c r="D123" t="s">
        <v>150</v>
      </c>
      <c r="E123">
        <f t="shared" si="2"/>
        <v>3</v>
      </c>
    </row>
    <row r="124" spans="1:33">
      <c r="A124">
        <v>10242000</v>
      </c>
      <c r="B124">
        <v>1983</v>
      </c>
      <c r="C124">
        <v>8</v>
      </c>
      <c r="D124" t="s">
        <v>151</v>
      </c>
      <c r="E124">
        <f t="shared" si="2"/>
        <v>3</v>
      </c>
    </row>
    <row r="125" spans="1:33">
      <c r="A125">
        <v>1630000</v>
      </c>
      <c r="B125">
        <v>1983</v>
      </c>
      <c r="C125">
        <v>8</v>
      </c>
      <c r="D125" t="s">
        <v>45</v>
      </c>
      <c r="E125">
        <f t="shared" si="2"/>
        <v>3</v>
      </c>
    </row>
    <row r="126" spans="1:33">
      <c r="A126">
        <v>1859000</v>
      </c>
      <c r="B126">
        <v>1983</v>
      </c>
      <c r="C126">
        <v>8</v>
      </c>
      <c r="D126" t="s">
        <v>282</v>
      </c>
      <c r="E126">
        <f t="shared" si="2"/>
        <v>3</v>
      </c>
    </row>
    <row r="127" spans="1:33">
      <c r="A127">
        <v>10493000</v>
      </c>
      <c r="B127">
        <v>1983</v>
      </c>
      <c r="C127">
        <v>8</v>
      </c>
      <c r="D127" t="s">
        <v>283</v>
      </c>
      <c r="E127">
        <f t="shared" si="2"/>
        <v>3</v>
      </c>
    </row>
    <row r="128" spans="1:33">
      <c r="A128">
        <v>300000</v>
      </c>
      <c r="B128">
        <v>1983</v>
      </c>
      <c r="C128">
        <v>8</v>
      </c>
      <c r="D128" t="s">
        <v>284</v>
      </c>
      <c r="E128">
        <f t="shared" si="2"/>
        <v>3</v>
      </c>
    </row>
    <row r="129" spans="1:5">
      <c r="A129">
        <v>75000</v>
      </c>
      <c r="B129">
        <v>1983</v>
      </c>
      <c r="C129">
        <v>8</v>
      </c>
      <c r="D129" t="s">
        <v>138</v>
      </c>
      <c r="E129">
        <f t="shared" si="2"/>
        <v>3</v>
      </c>
    </row>
    <row r="130" spans="1:5">
      <c r="A130">
        <v>10270000</v>
      </c>
      <c r="B130">
        <v>1983</v>
      </c>
      <c r="C130">
        <v>8</v>
      </c>
      <c r="D130" t="s">
        <v>139</v>
      </c>
      <c r="E130">
        <f t="shared" si="2"/>
        <v>3</v>
      </c>
    </row>
    <row r="131" spans="1:5">
      <c r="A131">
        <v>40000</v>
      </c>
      <c r="B131">
        <v>1983</v>
      </c>
      <c r="C131">
        <v>8</v>
      </c>
      <c r="D131" t="s">
        <v>217</v>
      </c>
      <c r="E131">
        <f t="shared" ref="E131:E194" si="4">IF(C131&lt;4, 1, IF(C131&lt;7, 2, IF(C131&lt;10, 3, 4)))</f>
        <v>3</v>
      </c>
    </row>
    <row r="132" spans="1:5">
      <c r="A132">
        <v>1623000</v>
      </c>
      <c r="B132">
        <v>1983</v>
      </c>
      <c r="C132">
        <v>8</v>
      </c>
      <c r="D132" t="s">
        <v>175</v>
      </c>
      <c r="E132">
        <f t="shared" si="4"/>
        <v>3</v>
      </c>
    </row>
    <row r="133" spans="1:5">
      <c r="A133">
        <v>1329000</v>
      </c>
      <c r="B133">
        <v>1983</v>
      </c>
      <c r="C133">
        <v>8</v>
      </c>
      <c r="D133" t="s">
        <v>176</v>
      </c>
      <c r="E133">
        <f t="shared" si="4"/>
        <v>3</v>
      </c>
    </row>
    <row r="134" spans="1:5">
      <c r="A134">
        <v>3215000</v>
      </c>
      <c r="B134">
        <v>1983</v>
      </c>
      <c r="C134">
        <v>8</v>
      </c>
      <c r="D134" t="s">
        <v>177</v>
      </c>
      <c r="E134">
        <f t="shared" si="4"/>
        <v>3</v>
      </c>
    </row>
    <row r="135" spans="1:5">
      <c r="A135">
        <v>977000</v>
      </c>
      <c r="B135">
        <v>1983</v>
      </c>
      <c r="C135">
        <v>8</v>
      </c>
      <c r="D135" t="s">
        <v>178</v>
      </c>
      <c r="E135">
        <f t="shared" si="4"/>
        <v>3</v>
      </c>
    </row>
    <row r="136" spans="1:5">
      <c r="A136">
        <v>711000</v>
      </c>
      <c r="B136">
        <v>1983</v>
      </c>
      <c r="C136">
        <v>8</v>
      </c>
      <c r="D136" t="s">
        <v>179</v>
      </c>
      <c r="E136">
        <f t="shared" si="4"/>
        <v>3</v>
      </c>
    </row>
    <row r="137" spans="1:5">
      <c r="A137">
        <v>65000</v>
      </c>
      <c r="B137">
        <v>1983</v>
      </c>
      <c r="C137">
        <v>9</v>
      </c>
      <c r="D137" t="s">
        <v>148</v>
      </c>
      <c r="E137">
        <f t="shared" si="4"/>
        <v>3</v>
      </c>
    </row>
    <row r="138" spans="1:5">
      <c r="A138">
        <v>342000</v>
      </c>
      <c r="B138">
        <v>1983</v>
      </c>
      <c r="C138">
        <v>9</v>
      </c>
      <c r="D138" t="s">
        <v>148</v>
      </c>
      <c r="E138">
        <f t="shared" si="4"/>
        <v>3</v>
      </c>
    </row>
    <row r="139" spans="1:5">
      <c r="A139">
        <v>951000</v>
      </c>
      <c r="B139">
        <v>1983</v>
      </c>
      <c r="C139">
        <v>9</v>
      </c>
      <c r="D139" t="s">
        <v>149</v>
      </c>
      <c r="E139">
        <f t="shared" si="4"/>
        <v>3</v>
      </c>
    </row>
    <row r="140" spans="1:5">
      <c r="A140">
        <v>9050000</v>
      </c>
      <c r="B140">
        <v>1983</v>
      </c>
      <c r="C140">
        <v>9</v>
      </c>
      <c r="D140" t="s">
        <v>150</v>
      </c>
      <c r="E140">
        <f t="shared" si="4"/>
        <v>3</v>
      </c>
    </row>
    <row r="141" spans="1:5">
      <c r="A141">
        <v>9334000</v>
      </c>
      <c r="B141">
        <v>1983</v>
      </c>
      <c r="C141">
        <v>9</v>
      </c>
      <c r="D141" t="s">
        <v>151</v>
      </c>
      <c r="E141">
        <f t="shared" si="4"/>
        <v>3</v>
      </c>
    </row>
    <row r="142" spans="1:5">
      <c r="A142">
        <v>1300000</v>
      </c>
      <c r="B142">
        <v>1983</v>
      </c>
      <c r="C142">
        <v>9</v>
      </c>
      <c r="D142" t="s">
        <v>45</v>
      </c>
      <c r="E142">
        <f t="shared" si="4"/>
        <v>3</v>
      </c>
    </row>
    <row r="143" spans="1:5">
      <c r="A143">
        <v>1745000</v>
      </c>
      <c r="B143">
        <v>1983</v>
      </c>
      <c r="C143">
        <v>9</v>
      </c>
      <c r="D143" t="s">
        <v>282</v>
      </c>
      <c r="E143">
        <f t="shared" si="4"/>
        <v>3</v>
      </c>
    </row>
    <row r="144" spans="1:5">
      <c r="A144">
        <v>9829000</v>
      </c>
      <c r="B144">
        <v>1983</v>
      </c>
      <c r="C144">
        <v>9</v>
      </c>
      <c r="D144" t="s">
        <v>283</v>
      </c>
      <c r="E144">
        <f t="shared" si="4"/>
        <v>3</v>
      </c>
    </row>
    <row r="145" spans="1:5">
      <c r="A145">
        <v>300000</v>
      </c>
      <c r="B145">
        <v>1983</v>
      </c>
      <c r="C145">
        <v>9</v>
      </c>
      <c r="D145" t="s">
        <v>284</v>
      </c>
      <c r="E145">
        <f t="shared" si="4"/>
        <v>3</v>
      </c>
    </row>
    <row r="146" spans="1:5">
      <c r="A146">
        <v>88000</v>
      </c>
      <c r="B146">
        <v>1983</v>
      </c>
      <c r="C146">
        <v>9</v>
      </c>
      <c r="D146" t="s">
        <v>138</v>
      </c>
      <c r="E146">
        <f t="shared" si="4"/>
        <v>3</v>
      </c>
    </row>
    <row r="147" spans="1:5">
      <c r="A147">
        <v>10038000</v>
      </c>
      <c r="B147">
        <v>1983</v>
      </c>
      <c r="C147">
        <v>9</v>
      </c>
      <c r="D147" t="s">
        <v>139</v>
      </c>
      <c r="E147">
        <f t="shared" si="4"/>
        <v>3</v>
      </c>
    </row>
    <row r="148" spans="1:5">
      <c r="A148">
        <v>41000</v>
      </c>
      <c r="B148">
        <v>1983</v>
      </c>
      <c r="C148">
        <v>9</v>
      </c>
      <c r="D148" t="s">
        <v>217</v>
      </c>
      <c r="E148">
        <f t="shared" si="4"/>
        <v>3</v>
      </c>
    </row>
    <row r="149" spans="1:5">
      <c r="A149">
        <v>1585000</v>
      </c>
      <c r="B149">
        <v>1983</v>
      </c>
      <c r="C149">
        <v>9</v>
      </c>
      <c r="D149" t="s">
        <v>175</v>
      </c>
      <c r="E149">
        <f t="shared" si="4"/>
        <v>3</v>
      </c>
    </row>
    <row r="150" spans="1:5">
      <c r="A150">
        <v>1334000</v>
      </c>
      <c r="B150">
        <v>1983</v>
      </c>
      <c r="C150">
        <v>9</v>
      </c>
      <c r="D150" t="s">
        <v>176</v>
      </c>
      <c r="E150">
        <f t="shared" si="4"/>
        <v>3</v>
      </c>
    </row>
    <row r="151" spans="1:5">
      <c r="A151">
        <v>2943000</v>
      </c>
      <c r="B151">
        <v>1983</v>
      </c>
      <c r="C151">
        <v>9</v>
      </c>
      <c r="D151" t="s">
        <v>177</v>
      </c>
      <c r="E151">
        <f t="shared" si="4"/>
        <v>3</v>
      </c>
    </row>
    <row r="152" spans="1:5">
      <c r="A152">
        <v>988000</v>
      </c>
      <c r="B152">
        <v>1983</v>
      </c>
      <c r="C152">
        <v>9</v>
      </c>
      <c r="D152" t="s">
        <v>178</v>
      </c>
      <c r="E152">
        <f t="shared" si="4"/>
        <v>3</v>
      </c>
    </row>
    <row r="153" spans="1:5">
      <c r="A153">
        <v>614000</v>
      </c>
      <c r="B153">
        <v>1983</v>
      </c>
      <c r="C153">
        <v>9</v>
      </c>
      <c r="D153" t="s">
        <v>179</v>
      </c>
      <c r="E153">
        <f t="shared" si="4"/>
        <v>3</v>
      </c>
    </row>
    <row r="154" spans="1:5">
      <c r="A154">
        <v>62000</v>
      </c>
      <c r="B154">
        <v>1983</v>
      </c>
      <c r="C154">
        <v>10</v>
      </c>
      <c r="D154" t="s">
        <v>148</v>
      </c>
      <c r="E154">
        <f t="shared" si="4"/>
        <v>4</v>
      </c>
    </row>
    <row r="155" spans="1:5">
      <c r="A155">
        <v>424000</v>
      </c>
      <c r="B155">
        <v>1983</v>
      </c>
      <c r="C155">
        <v>10</v>
      </c>
      <c r="D155" t="s">
        <v>148</v>
      </c>
      <c r="E155">
        <f t="shared" si="4"/>
        <v>4</v>
      </c>
    </row>
    <row r="156" spans="1:5">
      <c r="A156">
        <v>1110000</v>
      </c>
      <c r="B156">
        <v>1983</v>
      </c>
      <c r="C156">
        <v>10</v>
      </c>
      <c r="D156" t="s">
        <v>149</v>
      </c>
      <c r="E156">
        <f t="shared" si="4"/>
        <v>4</v>
      </c>
    </row>
    <row r="157" spans="1:5">
      <c r="A157">
        <v>9689000</v>
      </c>
      <c r="B157">
        <v>1983</v>
      </c>
      <c r="C157">
        <v>10</v>
      </c>
      <c r="D157" t="s">
        <v>150</v>
      </c>
      <c r="E157">
        <f t="shared" si="4"/>
        <v>4</v>
      </c>
    </row>
    <row r="158" spans="1:5">
      <c r="A158">
        <v>9617000</v>
      </c>
      <c r="B158">
        <v>1983</v>
      </c>
      <c r="C158">
        <v>10</v>
      </c>
      <c r="D158" t="s">
        <v>151</v>
      </c>
      <c r="E158">
        <f t="shared" si="4"/>
        <v>4</v>
      </c>
    </row>
    <row r="159" spans="1:5">
      <c r="A159">
        <v>1413000</v>
      </c>
      <c r="B159">
        <v>1983</v>
      </c>
      <c r="C159">
        <v>10</v>
      </c>
      <c r="D159" t="s">
        <v>45</v>
      </c>
      <c r="E159">
        <f t="shared" si="4"/>
        <v>4</v>
      </c>
    </row>
    <row r="160" spans="1:5">
      <c r="A160">
        <v>1870000</v>
      </c>
      <c r="B160">
        <v>1983</v>
      </c>
      <c r="C160">
        <v>10</v>
      </c>
      <c r="D160" t="s">
        <v>282</v>
      </c>
      <c r="E160">
        <f t="shared" si="4"/>
        <v>4</v>
      </c>
    </row>
    <row r="161" spans="1:5">
      <c r="A161">
        <v>10186000</v>
      </c>
      <c r="B161">
        <v>1983</v>
      </c>
      <c r="C161">
        <v>10</v>
      </c>
      <c r="D161" t="s">
        <v>283</v>
      </c>
      <c r="E161">
        <f t="shared" si="4"/>
        <v>4</v>
      </c>
    </row>
    <row r="162" spans="1:5">
      <c r="A162">
        <v>300000</v>
      </c>
      <c r="B162">
        <v>1983</v>
      </c>
      <c r="C162">
        <v>10</v>
      </c>
      <c r="D162" t="s">
        <v>284</v>
      </c>
      <c r="E162">
        <f t="shared" si="4"/>
        <v>4</v>
      </c>
    </row>
    <row r="163" spans="1:5">
      <c r="A163">
        <v>81000</v>
      </c>
      <c r="B163">
        <v>1983</v>
      </c>
      <c r="C163">
        <v>10</v>
      </c>
      <c r="D163" t="s">
        <v>138</v>
      </c>
      <c r="E163">
        <f t="shared" si="4"/>
        <v>4</v>
      </c>
    </row>
    <row r="164" spans="1:5">
      <c r="A164">
        <v>10465000</v>
      </c>
      <c r="B164">
        <v>1983</v>
      </c>
      <c r="C164">
        <v>10</v>
      </c>
      <c r="D164" t="s">
        <v>139</v>
      </c>
      <c r="E164">
        <f t="shared" si="4"/>
        <v>4</v>
      </c>
    </row>
    <row r="165" spans="1:5">
      <c r="A165">
        <v>51000</v>
      </c>
      <c r="B165">
        <v>1983</v>
      </c>
      <c r="C165">
        <v>10</v>
      </c>
      <c r="D165" t="s">
        <v>217</v>
      </c>
      <c r="E165">
        <f t="shared" si="4"/>
        <v>4</v>
      </c>
    </row>
    <row r="166" spans="1:5">
      <c r="A166">
        <v>1840000</v>
      </c>
      <c r="B166">
        <v>1983</v>
      </c>
      <c r="C166">
        <v>10</v>
      </c>
      <c r="D166" t="s">
        <v>175</v>
      </c>
      <c r="E166">
        <f t="shared" si="4"/>
        <v>4</v>
      </c>
    </row>
    <row r="167" spans="1:5">
      <c r="A167">
        <v>1261000</v>
      </c>
      <c r="B167">
        <v>1983</v>
      </c>
      <c r="C167">
        <v>10</v>
      </c>
      <c r="D167" t="s">
        <v>176</v>
      </c>
      <c r="E167">
        <f t="shared" si="4"/>
        <v>4</v>
      </c>
    </row>
    <row r="168" spans="1:5">
      <c r="A168">
        <v>2625000</v>
      </c>
      <c r="B168">
        <v>1983</v>
      </c>
      <c r="C168">
        <v>10</v>
      </c>
      <c r="D168" t="s">
        <v>177</v>
      </c>
      <c r="E168">
        <f t="shared" si="4"/>
        <v>4</v>
      </c>
    </row>
    <row r="169" spans="1:5">
      <c r="A169">
        <v>975000</v>
      </c>
      <c r="B169">
        <v>1983</v>
      </c>
      <c r="C169">
        <v>10</v>
      </c>
      <c r="D169" t="s">
        <v>178</v>
      </c>
      <c r="E169">
        <f t="shared" si="4"/>
        <v>4</v>
      </c>
    </row>
    <row r="170" spans="1:5">
      <c r="A170">
        <v>519000</v>
      </c>
      <c r="B170">
        <v>1983</v>
      </c>
      <c r="C170">
        <v>10</v>
      </c>
      <c r="D170" t="s">
        <v>179</v>
      </c>
      <c r="E170">
        <f t="shared" si="4"/>
        <v>4</v>
      </c>
    </row>
    <row r="171" spans="1:5">
      <c r="A171">
        <v>57000</v>
      </c>
      <c r="B171">
        <v>1983</v>
      </c>
      <c r="C171">
        <v>11</v>
      </c>
      <c r="D171" t="s">
        <v>148</v>
      </c>
      <c r="E171">
        <f t="shared" si="4"/>
        <v>4</v>
      </c>
    </row>
    <row r="172" spans="1:5">
      <c r="A172">
        <v>252000</v>
      </c>
      <c r="B172">
        <v>1983</v>
      </c>
      <c r="C172">
        <v>11</v>
      </c>
      <c r="D172" t="s">
        <v>148</v>
      </c>
      <c r="E172">
        <f t="shared" si="4"/>
        <v>4</v>
      </c>
    </row>
    <row r="173" spans="1:5">
      <c r="A173">
        <v>938000</v>
      </c>
      <c r="B173">
        <v>1983</v>
      </c>
      <c r="C173">
        <v>11</v>
      </c>
      <c r="D173" t="s">
        <v>149</v>
      </c>
      <c r="E173">
        <f t="shared" si="4"/>
        <v>4</v>
      </c>
    </row>
    <row r="174" spans="1:5">
      <c r="A174">
        <v>9320000</v>
      </c>
      <c r="B174">
        <v>1983</v>
      </c>
      <c r="C174">
        <v>11</v>
      </c>
      <c r="D174" t="s">
        <v>150</v>
      </c>
      <c r="E174">
        <f t="shared" si="4"/>
        <v>4</v>
      </c>
    </row>
    <row r="175" spans="1:5">
      <c r="A175">
        <v>9308000</v>
      </c>
      <c r="B175">
        <v>1983</v>
      </c>
      <c r="C175">
        <v>11</v>
      </c>
      <c r="D175" t="s">
        <v>151</v>
      </c>
      <c r="E175">
        <f t="shared" si="4"/>
        <v>4</v>
      </c>
    </row>
    <row r="176" spans="1:5">
      <c r="A176">
        <v>1519000</v>
      </c>
      <c r="B176">
        <v>1983</v>
      </c>
      <c r="C176">
        <v>11</v>
      </c>
      <c r="D176" t="s">
        <v>45</v>
      </c>
      <c r="E176">
        <f t="shared" si="4"/>
        <v>4</v>
      </c>
    </row>
    <row r="177" spans="1:5">
      <c r="A177">
        <v>1882000</v>
      </c>
      <c r="B177">
        <v>1983</v>
      </c>
      <c r="C177">
        <v>11</v>
      </c>
      <c r="D177" t="s">
        <v>282</v>
      </c>
      <c r="E177">
        <f t="shared" si="4"/>
        <v>4</v>
      </c>
    </row>
    <row r="178" spans="1:5">
      <c r="A178">
        <v>9857000</v>
      </c>
      <c r="B178">
        <v>1983</v>
      </c>
      <c r="C178">
        <v>11</v>
      </c>
      <c r="D178" t="s">
        <v>283</v>
      </c>
      <c r="E178">
        <f t="shared" si="4"/>
        <v>4</v>
      </c>
    </row>
    <row r="179" spans="1:5">
      <c r="A179">
        <v>300000</v>
      </c>
      <c r="B179">
        <v>1983</v>
      </c>
      <c r="C179">
        <v>11</v>
      </c>
      <c r="D179" t="s">
        <v>284</v>
      </c>
      <c r="E179">
        <f t="shared" si="4"/>
        <v>4</v>
      </c>
    </row>
    <row r="180" spans="1:5">
      <c r="A180">
        <v>44000</v>
      </c>
      <c r="B180">
        <v>1983</v>
      </c>
      <c r="C180">
        <v>11</v>
      </c>
      <c r="D180" t="s">
        <v>138</v>
      </c>
      <c r="E180">
        <f t="shared" si="4"/>
        <v>4</v>
      </c>
    </row>
    <row r="181" spans="1:5">
      <c r="A181">
        <v>9615000</v>
      </c>
      <c r="B181">
        <v>1983</v>
      </c>
      <c r="C181">
        <v>11</v>
      </c>
      <c r="D181" t="s">
        <v>139</v>
      </c>
      <c r="E181">
        <f t="shared" si="4"/>
        <v>4</v>
      </c>
    </row>
    <row r="182" spans="1:5">
      <c r="A182">
        <v>40000</v>
      </c>
      <c r="B182">
        <v>1983</v>
      </c>
      <c r="C182">
        <v>11</v>
      </c>
      <c r="D182" t="s">
        <v>217</v>
      </c>
      <c r="E182">
        <f t="shared" si="4"/>
        <v>4</v>
      </c>
    </row>
    <row r="183" spans="1:5">
      <c r="A183">
        <v>1626000</v>
      </c>
      <c r="B183">
        <v>1983</v>
      </c>
      <c r="C183">
        <v>11</v>
      </c>
      <c r="D183" t="s">
        <v>175</v>
      </c>
      <c r="E183">
        <f t="shared" si="4"/>
        <v>4</v>
      </c>
    </row>
    <row r="184" spans="1:5">
      <c r="A184">
        <v>1187000</v>
      </c>
      <c r="B184">
        <v>1983</v>
      </c>
      <c r="C184">
        <v>11</v>
      </c>
      <c r="D184" t="s">
        <v>176</v>
      </c>
      <c r="E184">
        <f t="shared" si="4"/>
        <v>4</v>
      </c>
    </row>
    <row r="185" spans="1:5">
      <c r="A185">
        <v>2432000</v>
      </c>
      <c r="B185">
        <v>1983</v>
      </c>
      <c r="C185">
        <v>11</v>
      </c>
      <c r="D185" t="s">
        <v>177</v>
      </c>
      <c r="E185">
        <f t="shared" si="4"/>
        <v>4</v>
      </c>
    </row>
    <row r="186" spans="1:5">
      <c r="A186">
        <v>877000</v>
      </c>
      <c r="B186">
        <v>1983</v>
      </c>
      <c r="C186">
        <v>11</v>
      </c>
      <c r="D186" t="s">
        <v>178</v>
      </c>
      <c r="E186">
        <f t="shared" si="4"/>
        <v>4</v>
      </c>
    </row>
    <row r="187" spans="1:5">
      <c r="A187">
        <v>439000</v>
      </c>
      <c r="B187">
        <v>1983</v>
      </c>
      <c r="C187">
        <v>11</v>
      </c>
      <c r="D187" t="s">
        <v>179</v>
      </c>
      <c r="E187">
        <f t="shared" si="4"/>
        <v>4</v>
      </c>
    </row>
    <row r="188" spans="1:5">
      <c r="A188">
        <v>51000</v>
      </c>
      <c r="B188">
        <v>1983</v>
      </c>
      <c r="C188">
        <v>12</v>
      </c>
      <c r="D188" t="s">
        <v>148</v>
      </c>
      <c r="E188">
        <f t="shared" si="4"/>
        <v>4</v>
      </c>
    </row>
    <row r="189" spans="1:5">
      <c r="A189">
        <v>359000</v>
      </c>
      <c r="B189">
        <v>1983</v>
      </c>
      <c r="C189">
        <v>12</v>
      </c>
      <c r="D189" t="s">
        <v>148</v>
      </c>
      <c r="E189">
        <f t="shared" si="4"/>
        <v>4</v>
      </c>
    </row>
    <row r="190" spans="1:5">
      <c r="A190">
        <v>1053000</v>
      </c>
      <c r="B190">
        <v>1983</v>
      </c>
      <c r="C190">
        <v>12</v>
      </c>
      <c r="D190" t="s">
        <v>149</v>
      </c>
      <c r="E190">
        <f t="shared" si="4"/>
        <v>4</v>
      </c>
    </row>
    <row r="191" spans="1:5">
      <c r="A191">
        <v>8972000</v>
      </c>
      <c r="B191">
        <v>1983</v>
      </c>
      <c r="C191">
        <v>12</v>
      </c>
      <c r="D191" t="s">
        <v>150</v>
      </c>
      <c r="E191">
        <f t="shared" si="4"/>
        <v>4</v>
      </c>
    </row>
    <row r="192" spans="1:5">
      <c r="A192">
        <v>8312000</v>
      </c>
      <c r="B192">
        <v>1983</v>
      </c>
      <c r="C192">
        <v>12</v>
      </c>
      <c r="D192" t="s">
        <v>151</v>
      </c>
      <c r="E192">
        <f t="shared" si="4"/>
        <v>4</v>
      </c>
    </row>
    <row r="193" spans="1:5">
      <c r="A193">
        <v>1695000</v>
      </c>
      <c r="B193">
        <v>1983</v>
      </c>
      <c r="C193">
        <v>12</v>
      </c>
      <c r="D193" t="s">
        <v>45</v>
      </c>
      <c r="E193">
        <f t="shared" si="4"/>
        <v>4</v>
      </c>
    </row>
    <row r="194" spans="1:5">
      <c r="A194">
        <v>1779000</v>
      </c>
      <c r="B194">
        <v>1983</v>
      </c>
      <c r="C194">
        <v>12</v>
      </c>
      <c r="D194" t="s">
        <v>282</v>
      </c>
      <c r="E194">
        <f t="shared" si="4"/>
        <v>4</v>
      </c>
    </row>
    <row r="195" spans="1:5">
      <c r="A195">
        <v>9192000</v>
      </c>
      <c r="B195">
        <v>1983</v>
      </c>
      <c r="C195">
        <v>12</v>
      </c>
      <c r="D195" t="s">
        <v>283</v>
      </c>
      <c r="E195">
        <f t="shared" ref="E195:E258" si="5">IF(C195&lt;4, 1, IF(C195&lt;7, 2, IF(C195&lt;10, 3, 4)))</f>
        <v>4</v>
      </c>
    </row>
    <row r="196" spans="1:5">
      <c r="A196">
        <v>300000</v>
      </c>
      <c r="B196">
        <v>1983</v>
      </c>
      <c r="C196">
        <v>12</v>
      </c>
      <c r="D196" t="s">
        <v>284</v>
      </c>
      <c r="E196">
        <f t="shared" si="5"/>
        <v>4</v>
      </c>
    </row>
    <row r="197" spans="1:5">
      <c r="A197">
        <v>22000</v>
      </c>
      <c r="B197">
        <v>1983</v>
      </c>
      <c r="C197">
        <v>12</v>
      </c>
      <c r="D197" t="s">
        <v>138</v>
      </c>
      <c r="E197">
        <f t="shared" si="5"/>
        <v>4</v>
      </c>
    </row>
    <row r="198" spans="1:5">
      <c r="A198">
        <v>7403000</v>
      </c>
      <c r="B198">
        <v>1983</v>
      </c>
      <c r="C198">
        <v>12</v>
      </c>
      <c r="D198" t="s">
        <v>139</v>
      </c>
      <c r="E198">
        <f t="shared" si="5"/>
        <v>4</v>
      </c>
    </row>
    <row r="199" spans="1:5">
      <c r="A199">
        <v>31000</v>
      </c>
      <c r="B199">
        <v>1983</v>
      </c>
      <c r="C199">
        <v>12</v>
      </c>
      <c r="D199" t="s">
        <v>217</v>
      </c>
      <c r="E199">
        <f t="shared" si="5"/>
        <v>4</v>
      </c>
    </row>
    <row r="200" spans="1:5">
      <c r="A200">
        <v>1824000</v>
      </c>
      <c r="B200">
        <v>1983</v>
      </c>
      <c r="C200">
        <v>12</v>
      </c>
      <c r="D200" t="s">
        <v>175</v>
      </c>
      <c r="E200">
        <f t="shared" si="5"/>
        <v>4</v>
      </c>
    </row>
    <row r="201" spans="1:5">
      <c r="A201">
        <v>1141000</v>
      </c>
      <c r="B201">
        <v>1983</v>
      </c>
      <c r="C201">
        <v>12</v>
      </c>
      <c r="D201" t="s">
        <v>176</v>
      </c>
      <c r="E201">
        <f t="shared" si="5"/>
        <v>4</v>
      </c>
    </row>
    <row r="202" spans="1:5">
      <c r="A202">
        <v>3163000</v>
      </c>
      <c r="B202">
        <v>1983</v>
      </c>
      <c r="C202">
        <v>12</v>
      </c>
      <c r="D202" t="s">
        <v>177</v>
      </c>
      <c r="E202">
        <f t="shared" si="5"/>
        <v>4</v>
      </c>
    </row>
    <row r="203" spans="1:5">
      <c r="A203">
        <v>808000</v>
      </c>
      <c r="B203">
        <v>1983</v>
      </c>
      <c r="C203">
        <v>12</v>
      </c>
      <c r="D203" t="s">
        <v>178</v>
      </c>
      <c r="E203">
        <f t="shared" si="5"/>
        <v>4</v>
      </c>
    </row>
    <row r="204" spans="1:5">
      <c r="A204">
        <v>447000</v>
      </c>
      <c r="B204">
        <v>1983</v>
      </c>
      <c r="C204">
        <v>12</v>
      </c>
      <c r="D204" t="s">
        <v>179</v>
      </c>
      <c r="E204">
        <f t="shared" si="5"/>
        <v>4</v>
      </c>
    </row>
    <row r="205" spans="1:5">
      <c r="A205">
        <v>31000</v>
      </c>
      <c r="B205">
        <v>1984</v>
      </c>
      <c r="C205">
        <v>1</v>
      </c>
      <c r="D205" t="s">
        <v>148</v>
      </c>
      <c r="E205">
        <f t="shared" si="5"/>
        <v>1</v>
      </c>
    </row>
    <row r="206" spans="1:5">
      <c r="A206">
        <v>46000</v>
      </c>
      <c r="B206">
        <v>1984</v>
      </c>
      <c r="C206">
        <v>1</v>
      </c>
      <c r="D206" t="s">
        <v>148</v>
      </c>
      <c r="E206">
        <f t="shared" si="5"/>
        <v>1</v>
      </c>
    </row>
    <row r="207" spans="1:5">
      <c r="A207">
        <v>1112000</v>
      </c>
      <c r="B207">
        <v>1984</v>
      </c>
      <c r="C207">
        <v>1</v>
      </c>
      <c r="D207" t="s">
        <v>149</v>
      </c>
      <c r="E207">
        <f t="shared" si="5"/>
        <v>1</v>
      </c>
    </row>
    <row r="208" spans="1:5">
      <c r="A208">
        <v>9722000</v>
      </c>
      <c r="B208">
        <v>1984</v>
      </c>
      <c r="C208">
        <v>1</v>
      </c>
      <c r="D208" t="s">
        <v>150</v>
      </c>
      <c r="E208">
        <f t="shared" si="5"/>
        <v>1</v>
      </c>
    </row>
    <row r="209" spans="1:5">
      <c r="A209">
        <v>9521000</v>
      </c>
      <c r="B209">
        <v>1984</v>
      </c>
      <c r="C209">
        <v>1</v>
      </c>
      <c r="D209" t="s">
        <v>151</v>
      </c>
      <c r="E209">
        <f t="shared" si="5"/>
        <v>1</v>
      </c>
    </row>
    <row r="210" spans="1:5">
      <c r="A210">
        <v>1866000</v>
      </c>
      <c r="B210">
        <v>1984</v>
      </c>
      <c r="C210">
        <v>1</v>
      </c>
      <c r="D210" t="s">
        <v>45</v>
      </c>
      <c r="E210">
        <f t="shared" si="5"/>
        <v>1</v>
      </c>
    </row>
    <row r="211" spans="1:5">
      <c r="A211">
        <v>1780000</v>
      </c>
      <c r="B211">
        <v>1984</v>
      </c>
      <c r="C211">
        <v>1</v>
      </c>
      <c r="D211" t="s">
        <v>282</v>
      </c>
      <c r="E211">
        <f t="shared" si="5"/>
        <v>1</v>
      </c>
    </row>
    <row r="212" spans="1:5">
      <c r="A212">
        <v>10115000</v>
      </c>
      <c r="B212">
        <v>1984</v>
      </c>
      <c r="C212">
        <v>1</v>
      </c>
      <c r="D212" t="s">
        <v>283</v>
      </c>
      <c r="E212">
        <f t="shared" si="5"/>
        <v>1</v>
      </c>
    </row>
    <row r="213" spans="1:5">
      <c r="A213">
        <v>300000</v>
      </c>
      <c r="B213">
        <v>1984</v>
      </c>
      <c r="C213">
        <v>1</v>
      </c>
      <c r="D213" t="s">
        <v>284</v>
      </c>
      <c r="E213">
        <f t="shared" si="5"/>
        <v>1</v>
      </c>
    </row>
    <row r="214" spans="1:5">
      <c r="A214">
        <v>33000</v>
      </c>
      <c r="B214">
        <v>1984</v>
      </c>
      <c r="C214">
        <v>1</v>
      </c>
      <c r="D214" t="s">
        <v>138</v>
      </c>
      <c r="E214">
        <f t="shared" si="5"/>
        <v>1</v>
      </c>
    </row>
    <row r="215" spans="1:5">
      <c r="A215">
        <v>9474000</v>
      </c>
      <c r="B215">
        <v>1984</v>
      </c>
      <c r="C215">
        <v>1</v>
      </c>
      <c r="D215" t="s">
        <v>139</v>
      </c>
      <c r="E215">
        <f t="shared" si="5"/>
        <v>1</v>
      </c>
    </row>
    <row r="216" spans="1:5">
      <c r="A216">
        <v>50000</v>
      </c>
      <c r="B216">
        <v>1984</v>
      </c>
      <c r="C216">
        <v>1</v>
      </c>
      <c r="D216" t="s">
        <v>217</v>
      </c>
      <c r="E216">
        <f t="shared" si="5"/>
        <v>1</v>
      </c>
    </row>
    <row r="217" spans="1:5">
      <c r="A217">
        <v>1640000</v>
      </c>
      <c r="B217">
        <v>1984</v>
      </c>
      <c r="C217">
        <v>1</v>
      </c>
      <c r="D217" t="s">
        <v>175</v>
      </c>
      <c r="E217">
        <f t="shared" si="5"/>
        <v>1</v>
      </c>
    </row>
    <row r="218" spans="1:5">
      <c r="A218">
        <v>1143000</v>
      </c>
      <c r="B218">
        <v>1984</v>
      </c>
      <c r="C218">
        <v>1</v>
      </c>
      <c r="D218" t="s">
        <v>176</v>
      </c>
      <c r="E218">
        <f t="shared" si="5"/>
        <v>1</v>
      </c>
    </row>
    <row r="219" spans="1:5">
      <c r="A219">
        <v>4799000</v>
      </c>
      <c r="B219">
        <v>1984</v>
      </c>
      <c r="C219">
        <v>1</v>
      </c>
      <c r="D219" t="s">
        <v>177</v>
      </c>
      <c r="E219">
        <f t="shared" si="5"/>
        <v>1</v>
      </c>
    </row>
    <row r="220" spans="1:5">
      <c r="A220">
        <v>952000</v>
      </c>
      <c r="B220">
        <v>1984</v>
      </c>
      <c r="C220">
        <v>1</v>
      </c>
      <c r="D220" t="s">
        <v>178</v>
      </c>
      <c r="E220">
        <f t="shared" si="5"/>
        <v>1</v>
      </c>
    </row>
    <row r="221" spans="1:5">
      <c r="A221">
        <v>595000</v>
      </c>
      <c r="B221">
        <v>1984</v>
      </c>
      <c r="C221">
        <v>1</v>
      </c>
      <c r="D221" t="s">
        <v>179</v>
      </c>
      <c r="E221">
        <f t="shared" si="5"/>
        <v>1</v>
      </c>
    </row>
    <row r="222" spans="1:5">
      <c r="A222">
        <v>67000</v>
      </c>
      <c r="B222">
        <v>1984</v>
      </c>
      <c r="C222">
        <v>2</v>
      </c>
      <c r="D222" t="s">
        <v>148</v>
      </c>
      <c r="E222">
        <f t="shared" si="5"/>
        <v>1</v>
      </c>
    </row>
    <row r="223" spans="1:5">
      <c r="A223">
        <v>63000</v>
      </c>
      <c r="B223">
        <v>1984</v>
      </c>
      <c r="C223">
        <v>2</v>
      </c>
      <c r="D223" t="s">
        <v>148</v>
      </c>
      <c r="E223">
        <f t="shared" si="5"/>
        <v>1</v>
      </c>
    </row>
    <row r="224" spans="1:5">
      <c r="A224">
        <v>801000</v>
      </c>
      <c r="B224">
        <v>1984</v>
      </c>
      <c r="C224">
        <v>2</v>
      </c>
      <c r="D224" t="s">
        <v>149</v>
      </c>
      <c r="E224">
        <f t="shared" si="5"/>
        <v>1</v>
      </c>
    </row>
    <row r="225" spans="1:5">
      <c r="A225">
        <v>10529000</v>
      </c>
      <c r="B225">
        <v>1984</v>
      </c>
      <c r="C225">
        <v>2</v>
      </c>
      <c r="D225" t="s">
        <v>150</v>
      </c>
      <c r="E225">
        <f t="shared" si="5"/>
        <v>1</v>
      </c>
    </row>
    <row r="226" spans="1:5">
      <c r="A226">
        <v>10031000</v>
      </c>
      <c r="B226">
        <v>1984</v>
      </c>
      <c r="C226">
        <v>2</v>
      </c>
      <c r="D226" t="s">
        <v>151</v>
      </c>
      <c r="E226">
        <f t="shared" si="5"/>
        <v>1</v>
      </c>
    </row>
    <row r="227" spans="1:5">
      <c r="A227">
        <v>1652000</v>
      </c>
      <c r="B227">
        <v>1984</v>
      </c>
      <c r="C227">
        <v>2</v>
      </c>
      <c r="D227" t="s">
        <v>45</v>
      </c>
      <c r="E227">
        <f t="shared" si="5"/>
        <v>1</v>
      </c>
    </row>
    <row r="228" spans="1:5">
      <c r="A228">
        <v>1656000</v>
      </c>
      <c r="B228">
        <v>1984</v>
      </c>
      <c r="C228">
        <v>2</v>
      </c>
      <c r="D228" t="s">
        <v>282</v>
      </c>
      <c r="E228">
        <f t="shared" si="5"/>
        <v>1</v>
      </c>
    </row>
    <row r="229" spans="1:5">
      <c r="A229">
        <v>10923000</v>
      </c>
      <c r="B229">
        <v>1984</v>
      </c>
      <c r="C229">
        <v>2</v>
      </c>
      <c r="D229" t="s">
        <v>283</v>
      </c>
      <c r="E229">
        <f t="shared" si="5"/>
        <v>1</v>
      </c>
    </row>
    <row r="230" spans="1:5">
      <c r="A230">
        <v>300000</v>
      </c>
      <c r="B230">
        <v>1984</v>
      </c>
      <c r="C230">
        <v>2</v>
      </c>
      <c r="D230" t="s">
        <v>284</v>
      </c>
      <c r="E230">
        <f t="shared" si="5"/>
        <v>1</v>
      </c>
    </row>
    <row r="231" spans="1:5">
      <c r="A231">
        <v>29000</v>
      </c>
      <c r="B231">
        <v>1984</v>
      </c>
      <c r="C231">
        <v>2</v>
      </c>
      <c r="D231" t="s">
        <v>138</v>
      </c>
      <c r="E231">
        <f t="shared" si="5"/>
        <v>1</v>
      </c>
    </row>
    <row r="232" spans="1:5">
      <c r="A232">
        <v>10182000</v>
      </c>
      <c r="B232">
        <v>1984</v>
      </c>
      <c r="C232">
        <v>2</v>
      </c>
      <c r="D232" t="s">
        <v>139</v>
      </c>
      <c r="E232">
        <f t="shared" si="5"/>
        <v>1</v>
      </c>
    </row>
    <row r="233" spans="1:5">
      <c r="A233">
        <v>30000</v>
      </c>
      <c r="B233">
        <v>1984</v>
      </c>
      <c r="C233">
        <v>2</v>
      </c>
      <c r="D233" t="s">
        <v>217</v>
      </c>
      <c r="E233">
        <f t="shared" si="5"/>
        <v>1</v>
      </c>
    </row>
    <row r="234" spans="1:5">
      <c r="A234">
        <v>1642000</v>
      </c>
      <c r="B234">
        <v>1984</v>
      </c>
      <c r="C234">
        <v>2</v>
      </c>
      <c r="D234" t="s">
        <v>175</v>
      </c>
      <c r="E234">
        <f t="shared" si="5"/>
        <v>1</v>
      </c>
    </row>
    <row r="235" spans="1:5">
      <c r="A235">
        <v>1339000</v>
      </c>
      <c r="B235">
        <v>1984</v>
      </c>
      <c r="C235">
        <v>2</v>
      </c>
      <c r="D235" t="s">
        <v>176</v>
      </c>
      <c r="E235">
        <f t="shared" si="5"/>
        <v>1</v>
      </c>
    </row>
    <row r="236" spans="1:5">
      <c r="A236">
        <v>2976000</v>
      </c>
      <c r="B236">
        <v>1984</v>
      </c>
      <c r="C236">
        <v>2</v>
      </c>
      <c r="D236" t="s">
        <v>177</v>
      </c>
      <c r="E236">
        <f t="shared" si="5"/>
        <v>1</v>
      </c>
    </row>
    <row r="237" spans="1:5">
      <c r="A237">
        <v>1083000</v>
      </c>
      <c r="B237">
        <v>1984</v>
      </c>
      <c r="C237">
        <v>2</v>
      </c>
      <c r="D237" t="s">
        <v>178</v>
      </c>
      <c r="E237">
        <f t="shared" si="5"/>
        <v>1</v>
      </c>
    </row>
    <row r="238" spans="1:5">
      <c r="A238">
        <v>671000</v>
      </c>
      <c r="B238">
        <v>1984</v>
      </c>
      <c r="C238">
        <v>2</v>
      </c>
      <c r="D238" t="s">
        <v>179</v>
      </c>
      <c r="E238">
        <f t="shared" si="5"/>
        <v>1</v>
      </c>
    </row>
    <row r="239" spans="1:5">
      <c r="A239">
        <v>41000</v>
      </c>
      <c r="B239">
        <v>1984</v>
      </c>
      <c r="C239">
        <v>3</v>
      </c>
      <c r="D239" t="s">
        <v>148</v>
      </c>
      <c r="E239">
        <f t="shared" si="5"/>
        <v>1</v>
      </c>
    </row>
    <row r="240" spans="1:5">
      <c r="A240">
        <v>93000</v>
      </c>
      <c r="B240">
        <v>1984</v>
      </c>
      <c r="C240">
        <v>3</v>
      </c>
      <c r="D240" t="s">
        <v>148</v>
      </c>
      <c r="E240">
        <f t="shared" si="5"/>
        <v>1</v>
      </c>
    </row>
    <row r="241" spans="1:5">
      <c r="A241">
        <v>689000</v>
      </c>
      <c r="B241">
        <v>1984</v>
      </c>
      <c r="C241">
        <v>3</v>
      </c>
      <c r="D241" t="s">
        <v>149</v>
      </c>
      <c r="E241">
        <f t="shared" si="5"/>
        <v>1</v>
      </c>
    </row>
    <row r="242" spans="1:5">
      <c r="A242">
        <v>10854000</v>
      </c>
      <c r="B242">
        <v>1984</v>
      </c>
      <c r="C242">
        <v>3</v>
      </c>
      <c r="D242" t="s">
        <v>150</v>
      </c>
      <c r="E242">
        <f t="shared" si="5"/>
        <v>1</v>
      </c>
    </row>
    <row r="243" spans="1:5">
      <c r="A243">
        <v>10674000</v>
      </c>
      <c r="B243">
        <v>1984</v>
      </c>
      <c r="C243">
        <v>3</v>
      </c>
      <c r="D243" t="s">
        <v>151</v>
      </c>
      <c r="E243">
        <f t="shared" si="5"/>
        <v>1</v>
      </c>
    </row>
    <row r="244" spans="1:5">
      <c r="A244">
        <v>1598000</v>
      </c>
      <c r="B244">
        <v>1984</v>
      </c>
      <c r="C244">
        <v>3</v>
      </c>
      <c r="D244" t="s">
        <v>45</v>
      </c>
      <c r="E244">
        <f t="shared" si="5"/>
        <v>1</v>
      </c>
    </row>
    <row r="245" spans="1:5">
      <c r="A245">
        <v>1814000</v>
      </c>
      <c r="B245">
        <v>1984</v>
      </c>
      <c r="C245">
        <v>3</v>
      </c>
      <c r="D245" t="s">
        <v>282</v>
      </c>
      <c r="E245">
        <f t="shared" si="5"/>
        <v>1</v>
      </c>
    </row>
    <row r="246" spans="1:5">
      <c r="A246">
        <v>11481000</v>
      </c>
      <c r="B246">
        <v>1984</v>
      </c>
      <c r="C246">
        <v>3</v>
      </c>
      <c r="D246" t="s">
        <v>283</v>
      </c>
      <c r="E246">
        <f t="shared" si="5"/>
        <v>1</v>
      </c>
    </row>
    <row r="247" spans="1:5">
      <c r="A247">
        <v>300000</v>
      </c>
      <c r="B247">
        <v>1984</v>
      </c>
      <c r="C247">
        <v>3</v>
      </c>
      <c r="D247" t="s">
        <v>284</v>
      </c>
      <c r="E247">
        <f t="shared" si="5"/>
        <v>1</v>
      </c>
    </row>
    <row r="248" spans="1:5">
      <c r="A248">
        <v>40000</v>
      </c>
      <c r="B248">
        <v>1984</v>
      </c>
      <c r="C248">
        <v>3</v>
      </c>
      <c r="D248" t="s">
        <v>138</v>
      </c>
      <c r="E248">
        <f t="shared" si="5"/>
        <v>1</v>
      </c>
    </row>
    <row r="249" spans="1:5">
      <c r="A249">
        <v>10784000</v>
      </c>
      <c r="B249">
        <v>1984</v>
      </c>
      <c r="C249">
        <v>3</v>
      </c>
      <c r="D249" t="s">
        <v>139</v>
      </c>
      <c r="E249">
        <f t="shared" si="5"/>
        <v>1</v>
      </c>
    </row>
    <row r="250" spans="1:5">
      <c r="A250">
        <v>40000</v>
      </c>
      <c r="B250">
        <v>1984</v>
      </c>
      <c r="C250">
        <v>3</v>
      </c>
      <c r="D250" t="s">
        <v>217</v>
      </c>
      <c r="E250">
        <f t="shared" si="5"/>
        <v>1</v>
      </c>
    </row>
    <row r="251" spans="1:5">
      <c r="A251">
        <v>1620000</v>
      </c>
      <c r="B251">
        <v>1984</v>
      </c>
      <c r="C251">
        <v>3</v>
      </c>
      <c r="D251" t="s">
        <v>175</v>
      </c>
      <c r="E251">
        <f t="shared" si="5"/>
        <v>1</v>
      </c>
    </row>
    <row r="252" spans="1:5">
      <c r="A252">
        <v>1301000</v>
      </c>
      <c r="B252">
        <v>1984</v>
      </c>
      <c r="C252">
        <v>3</v>
      </c>
      <c r="D252" t="s">
        <v>176</v>
      </c>
      <c r="E252">
        <f t="shared" si="5"/>
        <v>1</v>
      </c>
    </row>
    <row r="253" spans="1:5">
      <c r="A253">
        <v>3230000</v>
      </c>
      <c r="B253">
        <v>1984</v>
      </c>
      <c r="C253">
        <v>3</v>
      </c>
      <c r="D253" t="s">
        <v>177</v>
      </c>
      <c r="E253">
        <f t="shared" si="5"/>
        <v>1</v>
      </c>
    </row>
    <row r="254" spans="1:5">
      <c r="A254">
        <v>1097000</v>
      </c>
      <c r="B254">
        <v>1984</v>
      </c>
      <c r="C254">
        <v>3</v>
      </c>
      <c r="D254" t="s">
        <v>178</v>
      </c>
      <c r="E254">
        <f t="shared" si="5"/>
        <v>1</v>
      </c>
    </row>
    <row r="255" spans="1:5">
      <c r="A255">
        <v>743000</v>
      </c>
      <c r="B255">
        <v>1984</v>
      </c>
      <c r="C255">
        <v>3</v>
      </c>
      <c r="D255" t="s">
        <v>179</v>
      </c>
      <c r="E255">
        <f t="shared" si="5"/>
        <v>1</v>
      </c>
    </row>
    <row r="256" spans="1:5">
      <c r="A256">
        <v>54000</v>
      </c>
      <c r="B256">
        <v>1984</v>
      </c>
      <c r="C256">
        <v>4</v>
      </c>
      <c r="D256" t="s">
        <v>148</v>
      </c>
      <c r="E256">
        <f t="shared" si="5"/>
        <v>2</v>
      </c>
    </row>
    <row r="257" spans="1:5">
      <c r="A257">
        <v>104000</v>
      </c>
      <c r="B257">
        <v>1984</v>
      </c>
      <c r="C257">
        <v>4</v>
      </c>
      <c r="D257" t="s">
        <v>148</v>
      </c>
      <c r="E257">
        <f t="shared" si="5"/>
        <v>2</v>
      </c>
    </row>
    <row r="258" spans="1:5">
      <c r="A258">
        <v>1168000</v>
      </c>
      <c r="B258">
        <v>1984</v>
      </c>
      <c r="C258">
        <v>4</v>
      </c>
      <c r="D258" t="s">
        <v>149</v>
      </c>
      <c r="E258">
        <f t="shared" si="5"/>
        <v>2</v>
      </c>
    </row>
    <row r="259" spans="1:5">
      <c r="A259">
        <v>10539000</v>
      </c>
      <c r="B259">
        <v>1984</v>
      </c>
      <c r="C259">
        <v>4</v>
      </c>
      <c r="D259" t="s">
        <v>150</v>
      </c>
      <c r="E259">
        <f t="shared" ref="E259:E322" si="6">IF(C259&lt;4, 1, IF(C259&lt;7, 2, IF(C259&lt;10, 3, 4)))</f>
        <v>2</v>
      </c>
    </row>
    <row r="260" spans="1:5">
      <c r="A260">
        <v>10099000</v>
      </c>
      <c r="B260">
        <v>1984</v>
      </c>
      <c r="C260">
        <v>4</v>
      </c>
      <c r="D260" t="s">
        <v>151</v>
      </c>
      <c r="E260">
        <f t="shared" si="6"/>
        <v>2</v>
      </c>
    </row>
    <row r="261" spans="1:5">
      <c r="A261">
        <v>1187000</v>
      </c>
      <c r="B261">
        <v>1984</v>
      </c>
      <c r="C261">
        <v>4</v>
      </c>
      <c r="D261" t="s">
        <v>45</v>
      </c>
      <c r="E261">
        <f t="shared" si="6"/>
        <v>2</v>
      </c>
    </row>
    <row r="262" spans="1:5">
      <c r="A262">
        <v>1634000</v>
      </c>
      <c r="B262">
        <v>1984</v>
      </c>
      <c r="C262">
        <v>4</v>
      </c>
      <c r="D262" t="s">
        <v>282</v>
      </c>
      <c r="E262">
        <f t="shared" si="6"/>
        <v>2</v>
      </c>
    </row>
    <row r="263" spans="1:5">
      <c r="A263">
        <v>10884000</v>
      </c>
      <c r="B263">
        <v>1984</v>
      </c>
      <c r="C263">
        <v>4</v>
      </c>
      <c r="D263" t="s">
        <v>283</v>
      </c>
      <c r="E263">
        <f t="shared" si="6"/>
        <v>2</v>
      </c>
    </row>
    <row r="264" spans="1:5">
      <c r="A264">
        <v>300000</v>
      </c>
      <c r="B264">
        <v>1984</v>
      </c>
      <c r="C264">
        <v>4</v>
      </c>
      <c r="D264" t="s">
        <v>284</v>
      </c>
      <c r="E264">
        <f t="shared" si="6"/>
        <v>2</v>
      </c>
    </row>
    <row r="265" spans="1:5">
      <c r="A265">
        <v>30000</v>
      </c>
      <c r="B265">
        <v>1984</v>
      </c>
      <c r="C265">
        <v>4</v>
      </c>
      <c r="D265" t="s">
        <v>138</v>
      </c>
      <c r="E265">
        <f t="shared" si="6"/>
        <v>2</v>
      </c>
    </row>
    <row r="266" spans="1:5">
      <c r="A266">
        <v>9007000</v>
      </c>
      <c r="B266">
        <v>1984</v>
      </c>
      <c r="C266">
        <v>4</v>
      </c>
      <c r="D266" t="s">
        <v>139</v>
      </c>
      <c r="E266">
        <f t="shared" si="6"/>
        <v>2</v>
      </c>
    </row>
    <row r="267" spans="1:5">
      <c r="A267">
        <v>51000</v>
      </c>
      <c r="B267">
        <v>1984</v>
      </c>
      <c r="C267">
        <v>4</v>
      </c>
      <c r="D267" t="s">
        <v>217</v>
      </c>
      <c r="E267">
        <f t="shared" si="6"/>
        <v>2</v>
      </c>
    </row>
    <row r="268" spans="1:5">
      <c r="A268">
        <v>1568000</v>
      </c>
      <c r="B268">
        <v>1984</v>
      </c>
      <c r="C268">
        <v>4</v>
      </c>
      <c r="D268" t="s">
        <v>175</v>
      </c>
      <c r="E268">
        <f t="shared" si="6"/>
        <v>2</v>
      </c>
    </row>
    <row r="269" spans="1:5">
      <c r="A269">
        <v>1293000</v>
      </c>
      <c r="B269">
        <v>1984</v>
      </c>
      <c r="C269">
        <v>4</v>
      </c>
      <c r="D269" t="s">
        <v>176</v>
      </c>
      <c r="E269">
        <f t="shared" si="6"/>
        <v>2</v>
      </c>
    </row>
    <row r="270" spans="1:5">
      <c r="A270">
        <v>2726000</v>
      </c>
      <c r="B270">
        <v>1984</v>
      </c>
      <c r="C270">
        <v>4</v>
      </c>
      <c r="D270" t="s">
        <v>177</v>
      </c>
      <c r="E270">
        <f t="shared" si="6"/>
        <v>2</v>
      </c>
    </row>
    <row r="271" spans="1:5">
      <c r="A271">
        <v>959000</v>
      </c>
      <c r="B271">
        <v>1984</v>
      </c>
      <c r="C271">
        <v>4</v>
      </c>
      <c r="D271" t="s">
        <v>178</v>
      </c>
      <c r="E271">
        <f t="shared" si="6"/>
        <v>2</v>
      </c>
    </row>
    <row r="272" spans="1:5">
      <c r="A272">
        <v>697000</v>
      </c>
      <c r="B272">
        <v>1984</v>
      </c>
      <c r="C272">
        <v>4</v>
      </c>
      <c r="D272" t="s">
        <v>179</v>
      </c>
      <c r="E272">
        <f t="shared" si="6"/>
        <v>2</v>
      </c>
    </row>
    <row r="273" spans="1:5">
      <c r="A273">
        <v>93000</v>
      </c>
      <c r="B273">
        <v>1984</v>
      </c>
      <c r="C273">
        <v>5</v>
      </c>
      <c r="D273" t="s">
        <v>148</v>
      </c>
      <c r="E273">
        <f t="shared" si="6"/>
        <v>2</v>
      </c>
    </row>
    <row r="274" spans="1:5">
      <c r="A274">
        <v>327000</v>
      </c>
      <c r="B274">
        <v>1984</v>
      </c>
      <c r="C274">
        <v>5</v>
      </c>
      <c r="D274" t="s">
        <v>148</v>
      </c>
      <c r="E274">
        <f t="shared" si="6"/>
        <v>2</v>
      </c>
    </row>
    <row r="275" spans="1:5">
      <c r="A275">
        <v>1017000</v>
      </c>
      <c r="B275">
        <v>1984</v>
      </c>
      <c r="C275">
        <v>5</v>
      </c>
      <c r="D275" t="s">
        <v>149</v>
      </c>
      <c r="E275">
        <f t="shared" si="6"/>
        <v>2</v>
      </c>
    </row>
    <row r="276" spans="1:5">
      <c r="A276">
        <v>11178000</v>
      </c>
      <c r="B276">
        <v>1984</v>
      </c>
      <c r="C276">
        <v>5</v>
      </c>
      <c r="D276" t="s">
        <v>150</v>
      </c>
      <c r="E276">
        <f t="shared" si="6"/>
        <v>2</v>
      </c>
    </row>
    <row r="277" spans="1:5">
      <c r="A277">
        <v>10652000</v>
      </c>
      <c r="B277">
        <v>1984</v>
      </c>
      <c r="C277">
        <v>5</v>
      </c>
      <c r="D277" t="s">
        <v>151</v>
      </c>
      <c r="E277">
        <f t="shared" si="6"/>
        <v>2</v>
      </c>
    </row>
    <row r="278" spans="1:5">
      <c r="A278">
        <v>1245000</v>
      </c>
      <c r="B278">
        <v>1984</v>
      </c>
      <c r="C278">
        <v>5</v>
      </c>
      <c r="D278" t="s">
        <v>45</v>
      </c>
      <c r="E278">
        <f t="shared" si="6"/>
        <v>2</v>
      </c>
    </row>
    <row r="279" spans="1:5">
      <c r="A279">
        <v>1566000</v>
      </c>
      <c r="B279">
        <v>1984</v>
      </c>
      <c r="C279">
        <v>5</v>
      </c>
      <c r="D279" t="s">
        <v>282</v>
      </c>
      <c r="E279">
        <f t="shared" si="6"/>
        <v>2</v>
      </c>
    </row>
    <row r="280" spans="1:5">
      <c r="A280">
        <v>11861000</v>
      </c>
      <c r="B280">
        <v>1984</v>
      </c>
      <c r="C280">
        <v>5</v>
      </c>
      <c r="D280" t="s">
        <v>283</v>
      </c>
      <c r="E280">
        <f t="shared" si="6"/>
        <v>2</v>
      </c>
    </row>
    <row r="281" spans="1:5">
      <c r="A281">
        <v>300000</v>
      </c>
      <c r="B281">
        <v>1984</v>
      </c>
      <c r="C281">
        <v>5</v>
      </c>
      <c r="D281" t="s">
        <v>284</v>
      </c>
      <c r="E281">
        <f t="shared" si="6"/>
        <v>2</v>
      </c>
    </row>
    <row r="282" spans="1:5">
      <c r="A282">
        <v>50000</v>
      </c>
      <c r="B282">
        <v>1984</v>
      </c>
      <c r="C282">
        <v>5</v>
      </c>
      <c r="D282" t="s">
        <v>138</v>
      </c>
      <c r="E282">
        <f t="shared" si="6"/>
        <v>2</v>
      </c>
    </row>
    <row r="283" spans="1:5">
      <c r="A283">
        <v>10941000</v>
      </c>
      <c r="B283">
        <v>1984</v>
      </c>
      <c r="C283">
        <v>5</v>
      </c>
      <c r="D283" t="s">
        <v>139</v>
      </c>
      <c r="E283">
        <f t="shared" si="6"/>
        <v>2</v>
      </c>
    </row>
    <row r="284" spans="1:5">
      <c r="A284">
        <v>40000</v>
      </c>
      <c r="B284">
        <v>1984</v>
      </c>
      <c r="C284">
        <v>5</v>
      </c>
      <c r="D284" t="s">
        <v>217</v>
      </c>
      <c r="E284">
        <f t="shared" si="6"/>
        <v>2</v>
      </c>
    </row>
    <row r="285" spans="1:5">
      <c r="A285">
        <v>1491000</v>
      </c>
      <c r="B285">
        <v>1984</v>
      </c>
      <c r="C285">
        <v>5</v>
      </c>
      <c r="D285" t="s">
        <v>175</v>
      </c>
      <c r="E285">
        <f t="shared" si="6"/>
        <v>2</v>
      </c>
    </row>
    <row r="286" spans="1:5">
      <c r="A286">
        <v>1259000</v>
      </c>
      <c r="B286">
        <v>1984</v>
      </c>
      <c r="C286">
        <v>5</v>
      </c>
      <c r="D286" t="s">
        <v>176</v>
      </c>
      <c r="E286">
        <f t="shared" si="6"/>
        <v>2</v>
      </c>
    </row>
    <row r="287" spans="1:5">
      <c r="A287">
        <v>2957000</v>
      </c>
      <c r="B287">
        <v>1984</v>
      </c>
      <c r="C287">
        <v>5</v>
      </c>
      <c r="D287" t="s">
        <v>177</v>
      </c>
      <c r="E287">
        <f t="shared" si="6"/>
        <v>2</v>
      </c>
    </row>
    <row r="288" spans="1:5">
      <c r="A288">
        <v>850000</v>
      </c>
      <c r="B288">
        <v>1984</v>
      </c>
      <c r="C288">
        <v>5</v>
      </c>
      <c r="D288" t="s">
        <v>178</v>
      </c>
      <c r="E288">
        <f t="shared" si="6"/>
        <v>2</v>
      </c>
    </row>
    <row r="289" spans="1:5">
      <c r="A289">
        <v>789000</v>
      </c>
      <c r="B289">
        <v>1984</v>
      </c>
      <c r="C289">
        <v>5</v>
      </c>
      <c r="D289" t="s">
        <v>179</v>
      </c>
      <c r="E289">
        <f t="shared" si="6"/>
        <v>2</v>
      </c>
    </row>
    <row r="290" spans="1:5">
      <c r="A290">
        <v>53000</v>
      </c>
      <c r="B290">
        <v>1984</v>
      </c>
      <c r="C290">
        <v>6</v>
      </c>
      <c r="D290" t="s">
        <v>148</v>
      </c>
      <c r="E290">
        <f t="shared" si="6"/>
        <v>2</v>
      </c>
    </row>
    <row r="291" spans="1:5">
      <c r="A291">
        <v>355000</v>
      </c>
      <c r="B291">
        <v>1984</v>
      </c>
      <c r="C291">
        <v>6</v>
      </c>
      <c r="D291" t="s">
        <v>148</v>
      </c>
      <c r="E291">
        <f t="shared" si="6"/>
        <v>2</v>
      </c>
    </row>
    <row r="292" spans="1:5">
      <c r="A292">
        <v>931000</v>
      </c>
      <c r="B292">
        <v>1984</v>
      </c>
      <c r="C292">
        <v>6</v>
      </c>
      <c r="D292" t="s">
        <v>149</v>
      </c>
      <c r="E292">
        <f t="shared" si="6"/>
        <v>2</v>
      </c>
    </row>
    <row r="293" spans="1:5">
      <c r="A293">
        <v>11408000</v>
      </c>
      <c r="B293">
        <v>1984</v>
      </c>
      <c r="C293">
        <v>6</v>
      </c>
      <c r="D293" t="s">
        <v>150</v>
      </c>
      <c r="E293">
        <f t="shared" si="6"/>
        <v>2</v>
      </c>
    </row>
    <row r="294" spans="1:5">
      <c r="A294">
        <v>11322000</v>
      </c>
      <c r="B294">
        <v>1984</v>
      </c>
      <c r="C294">
        <v>6</v>
      </c>
      <c r="D294" t="s">
        <v>151</v>
      </c>
      <c r="E294">
        <f t="shared" si="6"/>
        <v>2</v>
      </c>
    </row>
    <row r="295" spans="1:5">
      <c r="A295">
        <v>1345000</v>
      </c>
      <c r="B295">
        <v>1984</v>
      </c>
      <c r="C295">
        <v>6</v>
      </c>
      <c r="D295" t="s">
        <v>45</v>
      </c>
      <c r="E295">
        <f t="shared" si="6"/>
        <v>2</v>
      </c>
    </row>
    <row r="296" spans="1:5">
      <c r="A296">
        <v>1740000</v>
      </c>
      <c r="B296">
        <v>1984</v>
      </c>
      <c r="C296">
        <v>6</v>
      </c>
      <c r="D296" t="s">
        <v>282</v>
      </c>
      <c r="E296">
        <f t="shared" si="6"/>
        <v>2</v>
      </c>
    </row>
    <row r="297" spans="1:5">
      <c r="A297">
        <v>10928000</v>
      </c>
      <c r="B297">
        <v>1984</v>
      </c>
      <c r="C297">
        <v>6</v>
      </c>
      <c r="D297" t="s">
        <v>283</v>
      </c>
      <c r="E297">
        <f t="shared" si="6"/>
        <v>2</v>
      </c>
    </row>
    <row r="298" spans="1:5">
      <c r="A298">
        <v>300000</v>
      </c>
      <c r="B298">
        <v>1984</v>
      </c>
      <c r="C298">
        <v>6</v>
      </c>
      <c r="D298" t="s">
        <v>284</v>
      </c>
      <c r="E298">
        <f t="shared" si="6"/>
        <v>2</v>
      </c>
    </row>
    <row r="299" spans="1:5">
      <c r="A299">
        <v>62000</v>
      </c>
      <c r="B299">
        <v>1984</v>
      </c>
      <c r="C299">
        <v>6</v>
      </c>
      <c r="D299" t="s">
        <v>138</v>
      </c>
      <c r="E299">
        <f t="shared" si="6"/>
        <v>2</v>
      </c>
    </row>
    <row r="300" spans="1:5">
      <c r="A300">
        <v>10873000</v>
      </c>
      <c r="B300">
        <v>1984</v>
      </c>
      <c r="C300">
        <v>6</v>
      </c>
      <c r="D300" t="s">
        <v>139</v>
      </c>
      <c r="E300">
        <f t="shared" si="6"/>
        <v>2</v>
      </c>
    </row>
    <row r="301" spans="1:5">
      <c r="A301">
        <v>49000</v>
      </c>
      <c r="B301">
        <v>1984</v>
      </c>
      <c r="C301">
        <v>6</v>
      </c>
      <c r="D301" t="s">
        <v>217</v>
      </c>
      <c r="E301">
        <f t="shared" si="6"/>
        <v>2</v>
      </c>
    </row>
    <row r="302" spans="1:5">
      <c r="A302">
        <v>1613000</v>
      </c>
      <c r="B302">
        <v>1984</v>
      </c>
      <c r="C302">
        <v>6</v>
      </c>
      <c r="D302" t="s">
        <v>175</v>
      </c>
      <c r="E302">
        <f t="shared" si="6"/>
        <v>2</v>
      </c>
    </row>
    <row r="303" spans="1:5">
      <c r="A303">
        <v>1281000</v>
      </c>
      <c r="B303">
        <v>1984</v>
      </c>
      <c r="C303">
        <v>6</v>
      </c>
      <c r="D303" t="s">
        <v>176</v>
      </c>
      <c r="E303">
        <f t="shared" si="6"/>
        <v>2</v>
      </c>
    </row>
    <row r="304" spans="1:5">
      <c r="A304">
        <v>3153000</v>
      </c>
      <c r="B304">
        <v>1984</v>
      </c>
      <c r="C304">
        <v>6</v>
      </c>
      <c r="D304" t="s">
        <v>177</v>
      </c>
      <c r="E304">
        <f t="shared" si="6"/>
        <v>2</v>
      </c>
    </row>
    <row r="305" spans="1:5">
      <c r="A305">
        <v>953000</v>
      </c>
      <c r="B305">
        <v>1984</v>
      </c>
      <c r="C305">
        <v>6</v>
      </c>
      <c r="D305" t="s">
        <v>178</v>
      </c>
      <c r="E305">
        <f t="shared" si="6"/>
        <v>2</v>
      </c>
    </row>
    <row r="306" spans="1:5">
      <c r="A306">
        <v>865000</v>
      </c>
      <c r="B306">
        <v>1984</v>
      </c>
      <c r="C306">
        <v>6</v>
      </c>
      <c r="D306" t="s">
        <v>179</v>
      </c>
      <c r="E306">
        <f t="shared" si="6"/>
        <v>2</v>
      </c>
    </row>
    <row r="307" spans="1:5">
      <c r="A307">
        <v>75000</v>
      </c>
      <c r="B307">
        <v>1984</v>
      </c>
      <c r="C307">
        <v>7</v>
      </c>
      <c r="D307" t="s">
        <v>148</v>
      </c>
      <c r="E307">
        <f t="shared" si="6"/>
        <v>3</v>
      </c>
    </row>
    <row r="308" spans="1:5">
      <c r="A308">
        <v>306000</v>
      </c>
      <c r="B308">
        <v>1984</v>
      </c>
      <c r="C308">
        <v>7</v>
      </c>
      <c r="D308" t="s">
        <v>148</v>
      </c>
      <c r="E308">
        <f t="shared" si="6"/>
        <v>3</v>
      </c>
    </row>
    <row r="309" spans="1:5">
      <c r="A309">
        <v>1024000</v>
      </c>
      <c r="B309">
        <v>1984</v>
      </c>
      <c r="C309">
        <v>7</v>
      </c>
      <c r="D309" t="s">
        <v>149</v>
      </c>
      <c r="E309">
        <f t="shared" si="6"/>
        <v>3</v>
      </c>
    </row>
    <row r="310" spans="1:5">
      <c r="A310">
        <v>10693000</v>
      </c>
      <c r="B310">
        <v>1984</v>
      </c>
      <c r="C310">
        <v>7</v>
      </c>
      <c r="D310" t="s">
        <v>150</v>
      </c>
      <c r="E310">
        <f t="shared" si="6"/>
        <v>3</v>
      </c>
    </row>
    <row r="311" spans="1:5">
      <c r="A311">
        <v>10143000</v>
      </c>
      <c r="B311">
        <v>1984</v>
      </c>
      <c r="C311">
        <v>7</v>
      </c>
      <c r="D311" t="s">
        <v>151</v>
      </c>
      <c r="E311">
        <f t="shared" si="6"/>
        <v>3</v>
      </c>
    </row>
    <row r="312" spans="1:5">
      <c r="A312">
        <v>1478000</v>
      </c>
      <c r="B312">
        <v>1984</v>
      </c>
      <c r="C312">
        <v>7</v>
      </c>
      <c r="D312" t="s">
        <v>45</v>
      </c>
      <c r="E312">
        <f t="shared" si="6"/>
        <v>3</v>
      </c>
    </row>
    <row r="313" spans="1:5">
      <c r="A313">
        <v>1515000</v>
      </c>
      <c r="B313">
        <v>1984</v>
      </c>
      <c r="C313">
        <v>7</v>
      </c>
      <c r="D313" t="s">
        <v>282</v>
      </c>
      <c r="E313">
        <f t="shared" si="6"/>
        <v>3</v>
      </c>
    </row>
    <row r="314" spans="1:5">
      <c r="A314">
        <v>10358000</v>
      </c>
      <c r="B314">
        <v>1984</v>
      </c>
      <c r="C314">
        <v>7</v>
      </c>
      <c r="D314" t="s">
        <v>283</v>
      </c>
      <c r="E314">
        <f t="shared" si="6"/>
        <v>3</v>
      </c>
    </row>
    <row r="315" spans="1:5">
      <c r="A315">
        <v>300000</v>
      </c>
      <c r="B315">
        <v>1984</v>
      </c>
      <c r="C315">
        <v>7</v>
      </c>
      <c r="D315" t="s">
        <v>284</v>
      </c>
      <c r="E315">
        <f t="shared" si="6"/>
        <v>3</v>
      </c>
    </row>
    <row r="316" spans="1:5">
      <c r="A316">
        <v>56000</v>
      </c>
      <c r="B316">
        <v>1984</v>
      </c>
      <c r="C316">
        <v>7</v>
      </c>
      <c r="D316" t="s">
        <v>138</v>
      </c>
      <c r="E316">
        <f t="shared" si="6"/>
        <v>3</v>
      </c>
    </row>
    <row r="317" spans="1:5">
      <c r="A317">
        <v>11961000</v>
      </c>
      <c r="B317">
        <v>1984</v>
      </c>
      <c r="C317">
        <v>7</v>
      </c>
      <c r="D317" t="s">
        <v>139</v>
      </c>
      <c r="E317">
        <f t="shared" si="6"/>
        <v>3</v>
      </c>
    </row>
    <row r="318" spans="1:5">
      <c r="A318">
        <v>40000</v>
      </c>
      <c r="B318">
        <v>1984</v>
      </c>
      <c r="C318">
        <v>7</v>
      </c>
      <c r="D318" t="s">
        <v>217</v>
      </c>
      <c r="E318">
        <f t="shared" si="6"/>
        <v>3</v>
      </c>
    </row>
    <row r="319" spans="1:5">
      <c r="A319">
        <v>1405000</v>
      </c>
      <c r="B319">
        <v>1984</v>
      </c>
      <c r="C319">
        <v>7</v>
      </c>
      <c r="D319" t="s">
        <v>175</v>
      </c>
      <c r="E319">
        <f t="shared" si="6"/>
        <v>3</v>
      </c>
    </row>
    <row r="320" spans="1:5">
      <c r="A320">
        <v>1194000</v>
      </c>
      <c r="B320">
        <v>1984</v>
      </c>
      <c r="C320">
        <v>7</v>
      </c>
      <c r="D320" t="s">
        <v>176</v>
      </c>
      <c r="E320">
        <f t="shared" si="6"/>
        <v>3</v>
      </c>
    </row>
    <row r="321" spans="1:5">
      <c r="A321">
        <v>3295000</v>
      </c>
      <c r="B321">
        <v>1984</v>
      </c>
      <c r="C321">
        <v>7</v>
      </c>
      <c r="D321" t="s">
        <v>177</v>
      </c>
      <c r="E321">
        <f t="shared" si="6"/>
        <v>3</v>
      </c>
    </row>
    <row r="322" spans="1:5">
      <c r="A322">
        <v>704000</v>
      </c>
      <c r="B322">
        <v>1984</v>
      </c>
      <c r="C322">
        <v>7</v>
      </c>
      <c r="D322" t="s">
        <v>178</v>
      </c>
      <c r="E322">
        <f t="shared" si="6"/>
        <v>3</v>
      </c>
    </row>
    <row r="323" spans="1:5">
      <c r="A323">
        <v>708000</v>
      </c>
      <c r="B323">
        <v>1984</v>
      </c>
      <c r="C323">
        <v>7</v>
      </c>
      <c r="D323" t="s">
        <v>179</v>
      </c>
      <c r="E323">
        <f t="shared" ref="E323:E386" si="7">IF(C323&lt;4, 1, IF(C323&lt;7, 2, IF(C323&lt;10, 3, 4)))</f>
        <v>3</v>
      </c>
    </row>
    <row r="324" spans="1:5">
      <c r="A324">
        <v>141000</v>
      </c>
      <c r="B324">
        <v>1984</v>
      </c>
      <c r="C324">
        <v>8</v>
      </c>
      <c r="D324" t="s">
        <v>148</v>
      </c>
      <c r="E324">
        <f t="shared" si="7"/>
        <v>3</v>
      </c>
    </row>
    <row r="325" spans="1:5">
      <c r="A325">
        <v>432000</v>
      </c>
      <c r="B325">
        <v>1984</v>
      </c>
      <c r="C325">
        <v>8</v>
      </c>
      <c r="D325" t="s">
        <v>148</v>
      </c>
      <c r="E325">
        <f t="shared" si="7"/>
        <v>3</v>
      </c>
    </row>
    <row r="326" spans="1:5">
      <c r="A326">
        <v>1084000</v>
      </c>
      <c r="B326">
        <v>1984</v>
      </c>
      <c r="C326">
        <v>8</v>
      </c>
      <c r="D326" t="s">
        <v>149</v>
      </c>
      <c r="E326">
        <f t="shared" si="7"/>
        <v>3</v>
      </c>
    </row>
    <row r="327" spans="1:5">
      <c r="A327">
        <v>12921000</v>
      </c>
      <c r="B327">
        <v>1984</v>
      </c>
      <c r="C327">
        <v>8</v>
      </c>
      <c r="D327" t="s">
        <v>150</v>
      </c>
      <c r="E327">
        <f t="shared" si="7"/>
        <v>3</v>
      </c>
    </row>
    <row r="328" spans="1:5">
      <c r="A328">
        <v>12666000</v>
      </c>
      <c r="B328">
        <v>1984</v>
      </c>
      <c r="C328">
        <v>8</v>
      </c>
      <c r="D328" t="s">
        <v>151</v>
      </c>
      <c r="E328">
        <f t="shared" si="7"/>
        <v>3</v>
      </c>
    </row>
    <row r="329" spans="1:5">
      <c r="A329">
        <v>1762000</v>
      </c>
      <c r="B329">
        <v>1984</v>
      </c>
      <c r="C329">
        <v>8</v>
      </c>
      <c r="D329" t="s">
        <v>45</v>
      </c>
      <c r="E329">
        <f t="shared" si="7"/>
        <v>3</v>
      </c>
    </row>
    <row r="330" spans="1:5">
      <c r="A330">
        <v>1808000</v>
      </c>
      <c r="B330">
        <v>1984</v>
      </c>
      <c r="C330">
        <v>8</v>
      </c>
      <c r="D330" t="s">
        <v>282</v>
      </c>
      <c r="E330">
        <f t="shared" si="7"/>
        <v>3</v>
      </c>
    </row>
    <row r="331" spans="1:5">
      <c r="A331">
        <v>12223000</v>
      </c>
      <c r="B331">
        <v>1984</v>
      </c>
      <c r="C331">
        <v>8</v>
      </c>
      <c r="D331" t="s">
        <v>283</v>
      </c>
      <c r="E331">
        <f t="shared" si="7"/>
        <v>3</v>
      </c>
    </row>
    <row r="332" spans="1:5">
      <c r="A332">
        <v>300000</v>
      </c>
      <c r="B332">
        <v>1984</v>
      </c>
      <c r="C332">
        <v>8</v>
      </c>
      <c r="D332" t="s">
        <v>284</v>
      </c>
      <c r="E332">
        <f t="shared" si="7"/>
        <v>3</v>
      </c>
    </row>
    <row r="333" spans="1:5">
      <c r="A333">
        <v>63000</v>
      </c>
      <c r="B333">
        <v>1984</v>
      </c>
      <c r="C333">
        <v>8</v>
      </c>
      <c r="D333" t="s">
        <v>138</v>
      </c>
      <c r="E333">
        <f t="shared" si="7"/>
        <v>3</v>
      </c>
    </row>
    <row r="334" spans="1:5">
      <c r="A334">
        <v>12820000</v>
      </c>
      <c r="B334">
        <v>1984</v>
      </c>
      <c r="C334">
        <v>8</v>
      </c>
      <c r="D334" t="s">
        <v>139</v>
      </c>
      <c r="E334">
        <f t="shared" si="7"/>
        <v>3</v>
      </c>
    </row>
    <row r="335" spans="1:5">
      <c r="A335">
        <v>115000</v>
      </c>
      <c r="B335">
        <v>1984</v>
      </c>
      <c r="C335">
        <v>8</v>
      </c>
      <c r="D335" t="s">
        <v>217</v>
      </c>
      <c r="E335">
        <f t="shared" si="7"/>
        <v>3</v>
      </c>
    </row>
    <row r="336" spans="1:5">
      <c r="A336">
        <v>1691000</v>
      </c>
      <c r="B336">
        <v>1984</v>
      </c>
      <c r="C336">
        <v>8</v>
      </c>
      <c r="D336" t="s">
        <v>175</v>
      </c>
      <c r="E336">
        <f t="shared" si="7"/>
        <v>3</v>
      </c>
    </row>
    <row r="337" spans="1:5">
      <c r="A337">
        <v>1454000</v>
      </c>
      <c r="B337">
        <v>1984</v>
      </c>
      <c r="C337">
        <v>8</v>
      </c>
      <c r="D337" t="s">
        <v>176</v>
      </c>
      <c r="E337">
        <f t="shared" si="7"/>
        <v>3</v>
      </c>
    </row>
    <row r="338" spans="1:5">
      <c r="A338">
        <v>3420000</v>
      </c>
      <c r="B338">
        <v>1984</v>
      </c>
      <c r="C338">
        <v>8</v>
      </c>
      <c r="D338" t="s">
        <v>177</v>
      </c>
      <c r="E338">
        <f t="shared" si="7"/>
        <v>3</v>
      </c>
    </row>
    <row r="339" spans="1:5">
      <c r="A339">
        <v>1023000</v>
      </c>
      <c r="B339">
        <v>1984</v>
      </c>
      <c r="C339">
        <v>8</v>
      </c>
      <c r="D339" t="s">
        <v>178</v>
      </c>
      <c r="E339">
        <f t="shared" si="7"/>
        <v>3</v>
      </c>
    </row>
    <row r="340" spans="1:5">
      <c r="A340">
        <v>899000</v>
      </c>
      <c r="B340">
        <v>1984</v>
      </c>
      <c r="C340">
        <v>8</v>
      </c>
      <c r="D340" t="s">
        <v>179</v>
      </c>
      <c r="E340">
        <f t="shared" si="7"/>
        <v>3</v>
      </c>
    </row>
    <row r="341" spans="1:5">
      <c r="A341">
        <v>38000</v>
      </c>
      <c r="B341">
        <v>1984</v>
      </c>
      <c r="C341">
        <v>9</v>
      </c>
      <c r="D341" t="s">
        <v>148</v>
      </c>
      <c r="E341">
        <f t="shared" si="7"/>
        <v>3</v>
      </c>
    </row>
    <row r="342" spans="1:5">
      <c r="A342">
        <v>301000</v>
      </c>
      <c r="B342">
        <v>1984</v>
      </c>
      <c r="C342">
        <v>9</v>
      </c>
      <c r="D342" t="s">
        <v>148</v>
      </c>
      <c r="E342">
        <f t="shared" si="7"/>
        <v>3</v>
      </c>
    </row>
    <row r="343" spans="1:5">
      <c r="A343">
        <v>1141000</v>
      </c>
      <c r="B343">
        <v>1984</v>
      </c>
      <c r="C343">
        <v>9</v>
      </c>
      <c r="D343" t="s">
        <v>149</v>
      </c>
      <c r="E343">
        <f t="shared" si="7"/>
        <v>3</v>
      </c>
    </row>
    <row r="344" spans="1:5">
      <c r="A344">
        <v>12428000</v>
      </c>
      <c r="B344">
        <v>1984</v>
      </c>
      <c r="C344">
        <v>9</v>
      </c>
      <c r="D344" t="s">
        <v>150</v>
      </c>
      <c r="E344">
        <f t="shared" si="7"/>
        <v>3</v>
      </c>
    </row>
    <row r="345" spans="1:5">
      <c r="A345">
        <v>11623000</v>
      </c>
      <c r="B345">
        <v>1984</v>
      </c>
      <c r="C345">
        <v>9</v>
      </c>
      <c r="D345" t="s">
        <v>151</v>
      </c>
      <c r="E345">
        <f t="shared" si="7"/>
        <v>3</v>
      </c>
    </row>
    <row r="346" spans="1:5">
      <c r="A346">
        <v>1290000</v>
      </c>
      <c r="B346">
        <v>1984</v>
      </c>
      <c r="C346">
        <v>9</v>
      </c>
      <c r="D346" t="s">
        <v>45</v>
      </c>
      <c r="E346">
        <f t="shared" si="7"/>
        <v>3</v>
      </c>
    </row>
    <row r="347" spans="1:5">
      <c r="A347">
        <v>1539000</v>
      </c>
      <c r="B347">
        <v>1984</v>
      </c>
      <c r="C347">
        <v>9</v>
      </c>
      <c r="D347" t="s">
        <v>282</v>
      </c>
      <c r="E347">
        <f t="shared" si="7"/>
        <v>3</v>
      </c>
    </row>
    <row r="348" spans="1:5">
      <c r="A348">
        <v>11223000</v>
      </c>
      <c r="B348">
        <v>1984</v>
      </c>
      <c r="C348">
        <v>9</v>
      </c>
      <c r="D348" t="s">
        <v>283</v>
      </c>
      <c r="E348">
        <f t="shared" si="7"/>
        <v>3</v>
      </c>
    </row>
    <row r="349" spans="1:5">
      <c r="A349">
        <v>300000</v>
      </c>
      <c r="B349">
        <v>1984</v>
      </c>
      <c r="C349">
        <v>9</v>
      </c>
      <c r="D349" t="s">
        <v>284</v>
      </c>
      <c r="E349">
        <f t="shared" si="7"/>
        <v>3</v>
      </c>
    </row>
    <row r="350" spans="1:5">
      <c r="A350">
        <v>58000</v>
      </c>
      <c r="B350">
        <v>1984</v>
      </c>
      <c r="C350">
        <v>9</v>
      </c>
      <c r="D350" t="s">
        <v>138</v>
      </c>
      <c r="E350">
        <f t="shared" si="7"/>
        <v>3</v>
      </c>
    </row>
    <row r="351" spans="1:5">
      <c r="A351">
        <v>11895000</v>
      </c>
      <c r="B351">
        <v>1984</v>
      </c>
      <c r="C351">
        <v>9</v>
      </c>
      <c r="D351" t="s">
        <v>139</v>
      </c>
      <c r="E351">
        <f t="shared" si="7"/>
        <v>3</v>
      </c>
    </row>
    <row r="352" spans="1:5">
      <c r="A352">
        <v>152000</v>
      </c>
      <c r="B352">
        <v>1984</v>
      </c>
      <c r="C352">
        <v>9</v>
      </c>
      <c r="D352" t="s">
        <v>217</v>
      </c>
      <c r="E352">
        <f t="shared" si="7"/>
        <v>3</v>
      </c>
    </row>
    <row r="353" spans="1:5">
      <c r="A353">
        <v>1784000</v>
      </c>
      <c r="B353">
        <v>1984</v>
      </c>
      <c r="C353">
        <v>9</v>
      </c>
      <c r="D353" t="s">
        <v>175</v>
      </c>
      <c r="E353">
        <f t="shared" si="7"/>
        <v>3</v>
      </c>
    </row>
    <row r="354" spans="1:5">
      <c r="A354">
        <v>1308000</v>
      </c>
      <c r="B354">
        <v>1984</v>
      </c>
      <c r="C354">
        <v>9</v>
      </c>
      <c r="D354" t="s">
        <v>176</v>
      </c>
      <c r="E354">
        <f t="shared" si="7"/>
        <v>3</v>
      </c>
    </row>
    <row r="355" spans="1:5">
      <c r="A355">
        <v>3138000</v>
      </c>
      <c r="B355">
        <v>1984</v>
      </c>
      <c r="C355">
        <v>9</v>
      </c>
      <c r="D355" t="s">
        <v>177</v>
      </c>
      <c r="E355">
        <f t="shared" si="7"/>
        <v>3</v>
      </c>
    </row>
    <row r="356" spans="1:5">
      <c r="A356">
        <v>977000</v>
      </c>
      <c r="B356">
        <v>1984</v>
      </c>
      <c r="C356">
        <v>9</v>
      </c>
      <c r="D356" t="s">
        <v>178</v>
      </c>
      <c r="E356">
        <f t="shared" si="7"/>
        <v>3</v>
      </c>
    </row>
    <row r="357" spans="1:5">
      <c r="A357">
        <v>851000</v>
      </c>
      <c r="B357">
        <v>1984</v>
      </c>
      <c r="C357">
        <v>9</v>
      </c>
      <c r="D357" t="s">
        <v>179</v>
      </c>
      <c r="E357">
        <f t="shared" si="7"/>
        <v>3</v>
      </c>
    </row>
    <row r="358" spans="1:5">
      <c r="A358">
        <v>55000</v>
      </c>
      <c r="B358">
        <v>1984</v>
      </c>
      <c r="C358">
        <v>10</v>
      </c>
      <c r="D358" t="s">
        <v>148</v>
      </c>
      <c r="E358">
        <f t="shared" si="7"/>
        <v>4</v>
      </c>
    </row>
    <row r="359" spans="1:5">
      <c r="A359">
        <v>468000</v>
      </c>
      <c r="B359">
        <v>1984</v>
      </c>
      <c r="C359">
        <v>10</v>
      </c>
      <c r="D359" t="s">
        <v>148</v>
      </c>
      <c r="E359">
        <f t="shared" si="7"/>
        <v>4</v>
      </c>
    </row>
    <row r="360" spans="1:5">
      <c r="A360">
        <v>955000</v>
      </c>
      <c r="B360">
        <v>1984</v>
      </c>
      <c r="C360">
        <v>10</v>
      </c>
      <c r="D360" t="s">
        <v>149</v>
      </c>
      <c r="E360">
        <f t="shared" si="7"/>
        <v>4</v>
      </c>
    </row>
    <row r="361" spans="1:5">
      <c r="A361">
        <v>10960000</v>
      </c>
      <c r="B361">
        <v>1984</v>
      </c>
      <c r="C361">
        <v>10</v>
      </c>
      <c r="D361" t="s">
        <v>150</v>
      </c>
      <c r="E361">
        <f t="shared" si="7"/>
        <v>4</v>
      </c>
    </row>
    <row r="362" spans="1:5">
      <c r="A362">
        <v>10007000</v>
      </c>
      <c r="B362">
        <v>1984</v>
      </c>
      <c r="C362">
        <v>10</v>
      </c>
      <c r="D362" t="s">
        <v>151</v>
      </c>
      <c r="E362">
        <f t="shared" si="7"/>
        <v>4</v>
      </c>
    </row>
    <row r="363" spans="1:5">
      <c r="A363">
        <v>1648000</v>
      </c>
      <c r="B363">
        <v>1984</v>
      </c>
      <c r="C363">
        <v>10</v>
      </c>
      <c r="D363" t="s">
        <v>45</v>
      </c>
      <c r="E363">
        <f t="shared" si="7"/>
        <v>4</v>
      </c>
    </row>
    <row r="364" spans="1:5">
      <c r="A364">
        <v>1769000</v>
      </c>
      <c r="B364">
        <v>1984</v>
      </c>
      <c r="C364">
        <v>10</v>
      </c>
      <c r="D364" t="s">
        <v>282</v>
      </c>
      <c r="E364">
        <f t="shared" si="7"/>
        <v>4</v>
      </c>
    </row>
    <row r="365" spans="1:5">
      <c r="A365">
        <v>9011000</v>
      </c>
      <c r="B365">
        <v>1984</v>
      </c>
      <c r="C365">
        <v>10</v>
      </c>
      <c r="D365" t="s">
        <v>283</v>
      </c>
      <c r="E365">
        <f t="shared" si="7"/>
        <v>4</v>
      </c>
    </row>
    <row r="366" spans="1:5">
      <c r="A366">
        <v>300000</v>
      </c>
      <c r="B366">
        <v>1984</v>
      </c>
      <c r="C366">
        <v>10</v>
      </c>
      <c r="D366" t="s">
        <v>284</v>
      </c>
      <c r="E366">
        <f t="shared" si="7"/>
        <v>4</v>
      </c>
    </row>
    <row r="367" spans="1:5">
      <c r="A367">
        <v>65000</v>
      </c>
      <c r="B367">
        <v>1984</v>
      </c>
      <c r="C367">
        <v>10</v>
      </c>
      <c r="D367" t="s">
        <v>138</v>
      </c>
      <c r="E367">
        <f t="shared" si="7"/>
        <v>4</v>
      </c>
    </row>
    <row r="368" spans="1:5">
      <c r="A368">
        <v>12727000</v>
      </c>
      <c r="B368">
        <v>1984</v>
      </c>
      <c r="C368">
        <v>10</v>
      </c>
      <c r="D368" t="s">
        <v>139</v>
      </c>
      <c r="E368">
        <f t="shared" si="7"/>
        <v>4</v>
      </c>
    </row>
    <row r="369" spans="1:5">
      <c r="A369">
        <v>165000</v>
      </c>
      <c r="B369">
        <v>1984</v>
      </c>
      <c r="C369">
        <v>10</v>
      </c>
      <c r="D369" t="s">
        <v>217</v>
      </c>
      <c r="E369">
        <f t="shared" si="7"/>
        <v>4</v>
      </c>
    </row>
    <row r="370" spans="1:5">
      <c r="A370">
        <v>1684000</v>
      </c>
      <c r="B370">
        <v>1984</v>
      </c>
      <c r="C370">
        <v>10</v>
      </c>
      <c r="D370" t="s">
        <v>175</v>
      </c>
      <c r="E370">
        <f t="shared" si="7"/>
        <v>4</v>
      </c>
    </row>
    <row r="371" spans="1:5">
      <c r="A371">
        <v>1193000</v>
      </c>
      <c r="B371">
        <v>1984</v>
      </c>
      <c r="C371">
        <v>10</v>
      </c>
      <c r="D371" t="s">
        <v>176</v>
      </c>
      <c r="E371">
        <f t="shared" si="7"/>
        <v>4</v>
      </c>
    </row>
    <row r="372" spans="1:5">
      <c r="A372">
        <v>2863000</v>
      </c>
      <c r="B372">
        <v>1984</v>
      </c>
      <c r="C372">
        <v>10</v>
      </c>
      <c r="D372" t="s">
        <v>177</v>
      </c>
      <c r="E372">
        <f t="shared" si="7"/>
        <v>4</v>
      </c>
    </row>
    <row r="373" spans="1:5">
      <c r="A373">
        <v>609000</v>
      </c>
      <c r="B373">
        <v>1984</v>
      </c>
      <c r="C373">
        <v>10</v>
      </c>
      <c r="D373" t="s">
        <v>178</v>
      </c>
      <c r="E373">
        <f t="shared" si="7"/>
        <v>4</v>
      </c>
    </row>
    <row r="374" spans="1:5">
      <c r="A374">
        <v>895000</v>
      </c>
      <c r="B374">
        <v>1984</v>
      </c>
      <c r="C374">
        <v>10</v>
      </c>
      <c r="D374" t="s">
        <v>179</v>
      </c>
      <c r="E374">
        <f t="shared" si="7"/>
        <v>4</v>
      </c>
    </row>
    <row r="375" spans="1:5">
      <c r="A375">
        <v>93000</v>
      </c>
      <c r="B375">
        <v>1984</v>
      </c>
      <c r="C375">
        <v>11</v>
      </c>
      <c r="D375" t="s">
        <v>148</v>
      </c>
      <c r="E375">
        <f t="shared" si="7"/>
        <v>4</v>
      </c>
    </row>
    <row r="376" spans="1:5">
      <c r="A376">
        <v>710000</v>
      </c>
      <c r="B376">
        <v>1984</v>
      </c>
      <c r="C376">
        <v>11</v>
      </c>
      <c r="D376" t="s">
        <v>148</v>
      </c>
      <c r="E376">
        <f t="shared" si="7"/>
        <v>4</v>
      </c>
    </row>
    <row r="377" spans="1:5">
      <c r="A377">
        <v>926000</v>
      </c>
      <c r="B377">
        <v>1984</v>
      </c>
      <c r="C377">
        <v>11</v>
      </c>
      <c r="D377" t="s">
        <v>149</v>
      </c>
      <c r="E377">
        <f t="shared" si="7"/>
        <v>4</v>
      </c>
    </row>
    <row r="378" spans="1:5">
      <c r="A378">
        <v>8312000</v>
      </c>
      <c r="B378">
        <v>1984</v>
      </c>
      <c r="C378">
        <v>11</v>
      </c>
      <c r="D378" t="s">
        <v>150</v>
      </c>
      <c r="E378">
        <f t="shared" si="7"/>
        <v>4</v>
      </c>
    </row>
    <row r="379" spans="1:5">
      <c r="A379">
        <v>9058000</v>
      </c>
      <c r="B379">
        <v>1984</v>
      </c>
      <c r="C379">
        <v>11</v>
      </c>
      <c r="D379" t="s">
        <v>151</v>
      </c>
      <c r="E379">
        <f t="shared" si="7"/>
        <v>4</v>
      </c>
    </row>
    <row r="380" spans="1:5">
      <c r="A380">
        <v>1851000</v>
      </c>
      <c r="B380">
        <v>1984</v>
      </c>
      <c r="C380">
        <v>11</v>
      </c>
      <c r="D380" t="s">
        <v>45</v>
      </c>
      <c r="E380">
        <f t="shared" si="7"/>
        <v>4</v>
      </c>
    </row>
    <row r="381" spans="1:5">
      <c r="A381">
        <v>1710000</v>
      </c>
      <c r="B381">
        <v>1984</v>
      </c>
      <c r="C381">
        <v>11</v>
      </c>
      <c r="D381" t="s">
        <v>282</v>
      </c>
      <c r="E381">
        <f t="shared" si="7"/>
        <v>4</v>
      </c>
    </row>
    <row r="382" spans="1:5">
      <c r="A382">
        <v>8255000</v>
      </c>
      <c r="B382">
        <v>1984</v>
      </c>
      <c r="C382">
        <v>11</v>
      </c>
      <c r="D382" t="s">
        <v>283</v>
      </c>
      <c r="E382">
        <f t="shared" si="7"/>
        <v>4</v>
      </c>
    </row>
    <row r="383" spans="1:5">
      <c r="A383">
        <v>300000</v>
      </c>
      <c r="B383">
        <v>1984</v>
      </c>
      <c r="C383">
        <v>11</v>
      </c>
      <c r="D383" t="s">
        <v>284</v>
      </c>
      <c r="E383">
        <f t="shared" si="7"/>
        <v>4</v>
      </c>
    </row>
    <row r="384" spans="1:5">
      <c r="A384">
        <v>69000</v>
      </c>
      <c r="B384">
        <v>1984</v>
      </c>
      <c r="C384">
        <v>11</v>
      </c>
      <c r="D384" t="s">
        <v>138</v>
      </c>
      <c r="E384">
        <f t="shared" si="7"/>
        <v>4</v>
      </c>
    </row>
    <row r="385" spans="1:5">
      <c r="A385">
        <v>12803000</v>
      </c>
      <c r="B385">
        <v>1984</v>
      </c>
      <c r="C385">
        <v>11</v>
      </c>
      <c r="D385" t="s">
        <v>139</v>
      </c>
      <c r="E385">
        <f t="shared" si="7"/>
        <v>4</v>
      </c>
    </row>
    <row r="386" spans="1:5">
      <c r="A386">
        <v>151000</v>
      </c>
      <c r="B386">
        <v>1984</v>
      </c>
      <c r="C386">
        <v>11</v>
      </c>
      <c r="D386" t="s">
        <v>217</v>
      </c>
      <c r="E386">
        <f t="shared" si="7"/>
        <v>4</v>
      </c>
    </row>
    <row r="387" spans="1:5">
      <c r="A387">
        <v>1624000</v>
      </c>
      <c r="B387">
        <v>1984</v>
      </c>
      <c r="C387">
        <v>11</v>
      </c>
      <c r="D387" t="s">
        <v>175</v>
      </c>
      <c r="E387">
        <f t="shared" ref="E387:E450" si="8">IF(C387&lt;4, 1, IF(C387&lt;7, 2, IF(C387&lt;10, 3, 4)))</f>
        <v>4</v>
      </c>
    </row>
    <row r="388" spans="1:5">
      <c r="A388">
        <v>1181000</v>
      </c>
      <c r="B388">
        <v>1984</v>
      </c>
      <c r="C388">
        <v>11</v>
      </c>
      <c r="D388" t="s">
        <v>176</v>
      </c>
      <c r="E388">
        <f t="shared" si="8"/>
        <v>4</v>
      </c>
    </row>
    <row r="389" spans="1:5">
      <c r="A389">
        <v>2706000</v>
      </c>
      <c r="B389">
        <v>1984</v>
      </c>
      <c r="C389">
        <v>11</v>
      </c>
      <c r="D389" t="s">
        <v>177</v>
      </c>
      <c r="E389">
        <f t="shared" si="8"/>
        <v>4</v>
      </c>
    </row>
    <row r="390" spans="1:5">
      <c r="A390">
        <v>774000</v>
      </c>
      <c r="B390">
        <v>1984</v>
      </c>
      <c r="C390">
        <v>11</v>
      </c>
      <c r="D390" t="s">
        <v>178</v>
      </c>
      <c r="E390">
        <f t="shared" si="8"/>
        <v>4</v>
      </c>
    </row>
    <row r="391" spans="1:5">
      <c r="A391">
        <v>797000</v>
      </c>
      <c r="B391">
        <v>1984</v>
      </c>
      <c r="C391">
        <v>11</v>
      </c>
      <c r="D391" t="s">
        <v>179</v>
      </c>
      <c r="E391">
        <f t="shared" si="8"/>
        <v>4</v>
      </c>
    </row>
    <row r="392" spans="1:5">
      <c r="A392">
        <v>60000</v>
      </c>
      <c r="B392">
        <v>1984</v>
      </c>
      <c r="C392">
        <v>12</v>
      </c>
      <c r="D392" t="s">
        <v>148</v>
      </c>
      <c r="E392">
        <f t="shared" si="8"/>
        <v>4</v>
      </c>
    </row>
    <row r="393" spans="1:5">
      <c r="A393">
        <v>458000</v>
      </c>
      <c r="B393">
        <v>1984</v>
      </c>
      <c r="C393">
        <v>12</v>
      </c>
      <c r="D393" t="s">
        <v>148</v>
      </c>
      <c r="E393">
        <f t="shared" si="8"/>
        <v>4</v>
      </c>
    </row>
    <row r="394" spans="1:5">
      <c r="A394">
        <v>925000</v>
      </c>
      <c r="B394">
        <v>1984</v>
      </c>
      <c r="C394">
        <v>12</v>
      </c>
      <c r="D394" t="s">
        <v>149</v>
      </c>
      <c r="E394">
        <f t="shared" si="8"/>
        <v>4</v>
      </c>
    </row>
    <row r="395" spans="1:5">
      <c r="A395">
        <v>9307000</v>
      </c>
      <c r="B395">
        <v>1984</v>
      </c>
      <c r="C395">
        <v>12</v>
      </c>
      <c r="D395" t="s">
        <v>150</v>
      </c>
      <c r="E395">
        <f t="shared" si="8"/>
        <v>4</v>
      </c>
    </row>
    <row r="396" spans="1:5">
      <c r="A396">
        <v>8907000</v>
      </c>
      <c r="B396">
        <v>1984</v>
      </c>
      <c r="C396">
        <v>12</v>
      </c>
      <c r="D396" t="s">
        <v>151</v>
      </c>
      <c r="E396">
        <f t="shared" si="8"/>
        <v>4</v>
      </c>
    </row>
    <row r="397" spans="1:5">
      <c r="A397">
        <v>2048000</v>
      </c>
      <c r="B397">
        <v>1984</v>
      </c>
      <c r="C397">
        <v>12</v>
      </c>
      <c r="D397" t="s">
        <v>45</v>
      </c>
      <c r="E397">
        <f t="shared" si="8"/>
        <v>4</v>
      </c>
    </row>
    <row r="398" spans="1:5">
      <c r="A398">
        <v>1665000</v>
      </c>
      <c r="B398">
        <v>1984</v>
      </c>
      <c r="C398">
        <v>12</v>
      </c>
      <c r="D398" t="s">
        <v>282</v>
      </c>
      <c r="E398">
        <f t="shared" si="8"/>
        <v>4</v>
      </c>
    </row>
    <row r="399" spans="1:5">
      <c r="A399">
        <v>8217000</v>
      </c>
      <c r="B399">
        <v>1984</v>
      </c>
      <c r="C399">
        <v>12</v>
      </c>
      <c r="D399" t="s">
        <v>283</v>
      </c>
      <c r="E399">
        <f t="shared" si="8"/>
        <v>4</v>
      </c>
    </row>
    <row r="400" spans="1:5">
      <c r="A400">
        <v>300000</v>
      </c>
      <c r="B400">
        <v>1984</v>
      </c>
      <c r="C400">
        <v>12</v>
      </c>
      <c r="D400" t="s">
        <v>284</v>
      </c>
      <c r="E400">
        <f t="shared" si="8"/>
        <v>4</v>
      </c>
    </row>
    <row r="401" spans="1:5">
      <c r="A401">
        <v>56000</v>
      </c>
      <c r="B401">
        <v>1984</v>
      </c>
      <c r="C401">
        <v>12</v>
      </c>
      <c r="D401" t="s">
        <v>138</v>
      </c>
      <c r="E401">
        <f t="shared" si="8"/>
        <v>4</v>
      </c>
    </row>
    <row r="402" spans="1:5">
      <c r="A402">
        <v>11630000</v>
      </c>
      <c r="B402">
        <v>1984</v>
      </c>
      <c r="C402">
        <v>12</v>
      </c>
      <c r="D402" t="s">
        <v>139</v>
      </c>
      <c r="E402">
        <f t="shared" si="8"/>
        <v>4</v>
      </c>
    </row>
    <row r="403" spans="1:5">
      <c r="A403">
        <v>101000</v>
      </c>
      <c r="B403">
        <v>1984</v>
      </c>
      <c r="C403">
        <v>12</v>
      </c>
      <c r="D403" t="s">
        <v>217</v>
      </c>
      <c r="E403">
        <f t="shared" si="8"/>
        <v>4</v>
      </c>
    </row>
    <row r="404" spans="1:5">
      <c r="A404">
        <v>1742000</v>
      </c>
      <c r="B404">
        <v>1984</v>
      </c>
      <c r="C404">
        <v>12</v>
      </c>
      <c r="D404" t="s">
        <v>175</v>
      </c>
      <c r="E404">
        <f t="shared" si="8"/>
        <v>4</v>
      </c>
    </row>
    <row r="405" spans="1:5">
      <c r="A405">
        <v>1163000</v>
      </c>
      <c r="B405">
        <v>1984</v>
      </c>
      <c r="C405">
        <v>12</v>
      </c>
      <c r="D405" t="s">
        <v>176</v>
      </c>
      <c r="E405">
        <f t="shared" si="8"/>
        <v>4</v>
      </c>
    </row>
    <row r="406" spans="1:5">
      <c r="A406">
        <v>2846000</v>
      </c>
      <c r="B406">
        <v>1984</v>
      </c>
      <c r="C406">
        <v>12</v>
      </c>
      <c r="D406" t="s">
        <v>177</v>
      </c>
      <c r="E406">
        <f t="shared" si="8"/>
        <v>4</v>
      </c>
    </row>
    <row r="407" spans="1:5">
      <c r="A407">
        <v>708000</v>
      </c>
      <c r="B407">
        <v>1984</v>
      </c>
      <c r="C407">
        <v>12</v>
      </c>
      <c r="D407" t="s">
        <v>178</v>
      </c>
      <c r="E407">
        <f t="shared" si="8"/>
        <v>4</v>
      </c>
    </row>
    <row r="408" spans="1:5">
      <c r="A408">
        <v>656000</v>
      </c>
      <c r="B408">
        <v>1984</v>
      </c>
      <c r="C408">
        <v>12</v>
      </c>
      <c r="D408" t="s">
        <v>179</v>
      </c>
      <c r="E408">
        <f t="shared" si="8"/>
        <v>4</v>
      </c>
    </row>
    <row r="409" spans="1:5">
      <c r="A409">
        <v>109000</v>
      </c>
      <c r="B409">
        <v>1985</v>
      </c>
      <c r="C409">
        <v>1</v>
      </c>
      <c r="D409" t="s">
        <v>148</v>
      </c>
      <c r="E409">
        <f t="shared" si="8"/>
        <v>1</v>
      </c>
    </row>
    <row r="410" spans="1:5">
      <c r="A410">
        <v>327000</v>
      </c>
      <c r="B410">
        <v>1985</v>
      </c>
      <c r="C410">
        <v>1</v>
      </c>
      <c r="D410" t="s">
        <v>148</v>
      </c>
      <c r="E410">
        <f t="shared" si="8"/>
        <v>1</v>
      </c>
    </row>
    <row r="411" spans="1:5">
      <c r="A411">
        <v>988000</v>
      </c>
      <c r="B411">
        <v>1985</v>
      </c>
      <c r="C411">
        <v>1</v>
      </c>
      <c r="D411" t="s">
        <v>149</v>
      </c>
      <c r="E411">
        <f t="shared" si="8"/>
        <v>1</v>
      </c>
    </row>
    <row r="412" spans="1:5">
      <c r="A412">
        <v>7854000</v>
      </c>
      <c r="B412">
        <v>1985</v>
      </c>
      <c r="C412">
        <v>1</v>
      </c>
      <c r="D412" t="s">
        <v>150</v>
      </c>
      <c r="E412">
        <f t="shared" si="8"/>
        <v>1</v>
      </c>
    </row>
    <row r="413" spans="1:5">
      <c r="A413">
        <v>9295000</v>
      </c>
      <c r="B413">
        <v>1985</v>
      </c>
      <c r="C413">
        <v>1</v>
      </c>
      <c r="D413" t="s">
        <v>151</v>
      </c>
      <c r="E413">
        <f t="shared" si="8"/>
        <v>1</v>
      </c>
    </row>
    <row r="414" spans="1:5">
      <c r="A414">
        <v>2079000</v>
      </c>
      <c r="B414">
        <v>1985</v>
      </c>
      <c r="C414">
        <v>1</v>
      </c>
      <c r="D414" t="s">
        <v>45</v>
      </c>
      <c r="E414">
        <f t="shared" si="8"/>
        <v>1</v>
      </c>
    </row>
    <row r="415" spans="1:5">
      <c r="A415">
        <v>1769000</v>
      </c>
      <c r="B415">
        <v>1985</v>
      </c>
      <c r="C415">
        <v>1</v>
      </c>
      <c r="D415" t="s">
        <v>282</v>
      </c>
      <c r="E415">
        <f t="shared" si="8"/>
        <v>1</v>
      </c>
    </row>
    <row r="416" spans="1:5">
      <c r="A416">
        <v>8246000</v>
      </c>
      <c r="B416">
        <v>1985</v>
      </c>
      <c r="C416">
        <v>1</v>
      </c>
      <c r="D416" t="s">
        <v>283</v>
      </c>
      <c r="E416">
        <f t="shared" si="8"/>
        <v>1</v>
      </c>
    </row>
    <row r="417" spans="1:5">
      <c r="A417">
        <v>300000</v>
      </c>
      <c r="B417">
        <v>1985</v>
      </c>
      <c r="C417">
        <v>1</v>
      </c>
      <c r="D417" t="s">
        <v>284</v>
      </c>
      <c r="E417">
        <f t="shared" si="8"/>
        <v>1</v>
      </c>
    </row>
    <row r="418" spans="1:5">
      <c r="A418">
        <v>45000</v>
      </c>
      <c r="B418">
        <v>1985</v>
      </c>
      <c r="C418">
        <v>1</v>
      </c>
      <c r="D418" t="s">
        <v>138</v>
      </c>
      <c r="E418">
        <f t="shared" si="8"/>
        <v>1</v>
      </c>
    </row>
    <row r="419" spans="1:5">
      <c r="A419">
        <v>11428000</v>
      </c>
      <c r="B419">
        <v>1985</v>
      </c>
      <c r="C419">
        <v>1</v>
      </c>
      <c r="D419" t="s">
        <v>139</v>
      </c>
      <c r="E419">
        <f t="shared" si="8"/>
        <v>1</v>
      </c>
    </row>
    <row r="420" spans="1:5">
      <c r="A420">
        <v>40000</v>
      </c>
      <c r="B420">
        <v>1985</v>
      </c>
      <c r="C420">
        <v>1</v>
      </c>
      <c r="D420" t="s">
        <v>217</v>
      </c>
      <c r="E420">
        <f t="shared" si="8"/>
        <v>1</v>
      </c>
    </row>
    <row r="421" spans="1:5">
      <c r="A421">
        <v>1605000</v>
      </c>
      <c r="B421">
        <v>1985</v>
      </c>
      <c r="C421">
        <v>1</v>
      </c>
      <c r="D421" t="s">
        <v>175</v>
      </c>
      <c r="E421">
        <f t="shared" si="8"/>
        <v>1</v>
      </c>
    </row>
    <row r="422" spans="1:5">
      <c r="A422">
        <v>1332000</v>
      </c>
      <c r="B422">
        <v>1985</v>
      </c>
      <c r="C422">
        <v>1</v>
      </c>
      <c r="D422" t="s">
        <v>176</v>
      </c>
      <c r="E422">
        <f t="shared" si="8"/>
        <v>1</v>
      </c>
    </row>
    <row r="423" spans="1:5">
      <c r="A423">
        <v>3042000</v>
      </c>
      <c r="B423">
        <v>1985</v>
      </c>
      <c r="C423">
        <v>1</v>
      </c>
      <c r="D423" t="s">
        <v>177</v>
      </c>
      <c r="E423">
        <f t="shared" si="8"/>
        <v>1</v>
      </c>
    </row>
    <row r="424" spans="1:5">
      <c r="A424">
        <v>753000</v>
      </c>
      <c r="B424">
        <v>1985</v>
      </c>
      <c r="C424">
        <v>1</v>
      </c>
      <c r="D424" t="s">
        <v>178</v>
      </c>
      <c r="E424">
        <f t="shared" si="8"/>
        <v>1</v>
      </c>
    </row>
    <row r="425" spans="1:5">
      <c r="A425">
        <v>501000</v>
      </c>
      <c r="B425">
        <v>1985</v>
      </c>
      <c r="C425">
        <v>1</v>
      </c>
      <c r="D425" t="s">
        <v>179</v>
      </c>
      <c r="E425">
        <f t="shared" si="8"/>
        <v>1</v>
      </c>
    </row>
    <row r="426" spans="1:5">
      <c r="A426">
        <v>44000</v>
      </c>
      <c r="B426">
        <v>1985</v>
      </c>
      <c r="C426">
        <v>2</v>
      </c>
      <c r="D426" t="s">
        <v>148</v>
      </c>
      <c r="E426">
        <f t="shared" si="8"/>
        <v>1</v>
      </c>
    </row>
    <row r="427" spans="1:5">
      <c r="A427">
        <v>298000</v>
      </c>
      <c r="B427">
        <v>1985</v>
      </c>
      <c r="C427">
        <v>2</v>
      </c>
      <c r="D427" t="s">
        <v>148</v>
      </c>
      <c r="E427">
        <f t="shared" si="8"/>
        <v>1</v>
      </c>
    </row>
    <row r="428" spans="1:5">
      <c r="A428">
        <v>857000</v>
      </c>
      <c r="B428">
        <v>1985</v>
      </c>
      <c r="C428">
        <v>2</v>
      </c>
      <c r="D428" t="s">
        <v>149</v>
      </c>
      <c r="E428">
        <f t="shared" si="8"/>
        <v>1</v>
      </c>
    </row>
    <row r="429" spans="1:5">
      <c r="A429">
        <v>7949000</v>
      </c>
      <c r="B429">
        <v>1985</v>
      </c>
      <c r="C429">
        <v>2</v>
      </c>
      <c r="D429" t="s">
        <v>150</v>
      </c>
      <c r="E429">
        <f t="shared" si="8"/>
        <v>1</v>
      </c>
    </row>
    <row r="430" spans="1:5">
      <c r="A430">
        <v>8747000</v>
      </c>
      <c r="B430">
        <v>1985</v>
      </c>
      <c r="C430">
        <v>2</v>
      </c>
      <c r="D430" t="s">
        <v>151</v>
      </c>
      <c r="E430">
        <f t="shared" si="8"/>
        <v>1</v>
      </c>
    </row>
    <row r="431" spans="1:5">
      <c r="A431">
        <v>1857000</v>
      </c>
      <c r="B431">
        <v>1985</v>
      </c>
      <c r="C431">
        <v>2</v>
      </c>
      <c r="D431" t="s">
        <v>45</v>
      </c>
      <c r="E431">
        <f t="shared" si="8"/>
        <v>1</v>
      </c>
    </row>
    <row r="432" spans="1:5">
      <c r="A432">
        <v>1787000</v>
      </c>
      <c r="B432">
        <v>1985</v>
      </c>
      <c r="C432">
        <v>2</v>
      </c>
      <c r="D432" t="s">
        <v>282</v>
      </c>
      <c r="E432">
        <f t="shared" si="8"/>
        <v>1</v>
      </c>
    </row>
    <row r="433" spans="1:5">
      <c r="A433">
        <v>8641000</v>
      </c>
      <c r="B433">
        <v>1985</v>
      </c>
      <c r="C433">
        <v>2</v>
      </c>
      <c r="D433" t="s">
        <v>283</v>
      </c>
      <c r="E433">
        <f t="shared" si="8"/>
        <v>1</v>
      </c>
    </row>
    <row r="434" spans="1:5">
      <c r="A434">
        <v>300000</v>
      </c>
      <c r="B434">
        <v>1985</v>
      </c>
      <c r="C434">
        <v>2</v>
      </c>
      <c r="D434" t="s">
        <v>284</v>
      </c>
      <c r="E434">
        <f t="shared" si="8"/>
        <v>1</v>
      </c>
    </row>
    <row r="435" spans="1:5">
      <c r="A435">
        <v>42000</v>
      </c>
      <c r="B435">
        <v>1985</v>
      </c>
      <c r="C435">
        <v>2</v>
      </c>
      <c r="D435" t="s">
        <v>138</v>
      </c>
      <c r="E435">
        <f t="shared" si="8"/>
        <v>1</v>
      </c>
    </row>
    <row r="436" spans="1:5">
      <c r="A436">
        <v>10714000</v>
      </c>
      <c r="B436">
        <v>1985</v>
      </c>
      <c r="C436">
        <v>2</v>
      </c>
      <c r="D436" t="s">
        <v>139</v>
      </c>
      <c r="E436">
        <f t="shared" si="8"/>
        <v>1</v>
      </c>
    </row>
    <row r="437" spans="1:5">
      <c r="A437">
        <v>69000</v>
      </c>
      <c r="B437">
        <v>1985</v>
      </c>
      <c r="C437">
        <v>2</v>
      </c>
      <c r="D437" t="s">
        <v>217</v>
      </c>
      <c r="E437">
        <f t="shared" si="8"/>
        <v>1</v>
      </c>
    </row>
    <row r="438" spans="1:5">
      <c r="A438">
        <v>1636000</v>
      </c>
      <c r="B438">
        <v>1985</v>
      </c>
      <c r="C438">
        <v>2</v>
      </c>
      <c r="D438" t="s">
        <v>175</v>
      </c>
      <c r="E438">
        <f t="shared" si="8"/>
        <v>1</v>
      </c>
    </row>
    <row r="439" spans="1:5">
      <c r="A439">
        <v>1268000</v>
      </c>
      <c r="B439">
        <v>1985</v>
      </c>
      <c r="C439">
        <v>2</v>
      </c>
      <c r="D439" t="s">
        <v>176</v>
      </c>
      <c r="E439">
        <f t="shared" si="8"/>
        <v>1</v>
      </c>
    </row>
    <row r="440" spans="1:5">
      <c r="A440">
        <v>2805000</v>
      </c>
      <c r="B440">
        <v>1985</v>
      </c>
      <c r="C440">
        <v>2</v>
      </c>
      <c r="D440" t="s">
        <v>177</v>
      </c>
      <c r="E440">
        <f t="shared" si="8"/>
        <v>1</v>
      </c>
    </row>
    <row r="441" spans="1:5">
      <c r="A441">
        <v>774000</v>
      </c>
      <c r="B441">
        <v>1985</v>
      </c>
      <c r="C441">
        <v>2</v>
      </c>
      <c r="D441" t="s">
        <v>178</v>
      </c>
      <c r="E441">
        <f t="shared" si="8"/>
        <v>1</v>
      </c>
    </row>
    <row r="442" spans="1:5">
      <c r="A442">
        <v>621000</v>
      </c>
      <c r="B442">
        <v>1985</v>
      </c>
      <c r="C442">
        <v>2</v>
      </c>
      <c r="D442" t="s">
        <v>179</v>
      </c>
      <c r="E442">
        <f t="shared" si="8"/>
        <v>1</v>
      </c>
    </row>
    <row r="443" spans="1:5">
      <c r="A443">
        <v>91000</v>
      </c>
      <c r="B443">
        <v>1985</v>
      </c>
      <c r="C443">
        <v>3</v>
      </c>
      <c r="D443" t="s">
        <v>148</v>
      </c>
      <c r="E443">
        <f t="shared" si="8"/>
        <v>1</v>
      </c>
    </row>
    <row r="444" spans="1:5">
      <c r="A444">
        <v>356000</v>
      </c>
      <c r="B444">
        <v>1985</v>
      </c>
      <c r="C444">
        <v>3</v>
      </c>
      <c r="D444" t="s">
        <v>148</v>
      </c>
      <c r="E444">
        <f t="shared" si="8"/>
        <v>1</v>
      </c>
    </row>
    <row r="445" spans="1:5">
      <c r="A445">
        <v>803000</v>
      </c>
      <c r="B445">
        <v>1985</v>
      </c>
      <c r="C445">
        <v>3</v>
      </c>
      <c r="D445" t="s">
        <v>149</v>
      </c>
      <c r="E445">
        <f t="shared" si="8"/>
        <v>1</v>
      </c>
    </row>
    <row r="446" spans="1:5">
      <c r="A446">
        <v>11127000</v>
      </c>
      <c r="B446">
        <v>1985</v>
      </c>
      <c r="C446">
        <v>3</v>
      </c>
      <c r="D446" t="s">
        <v>150</v>
      </c>
      <c r="E446">
        <f t="shared" si="8"/>
        <v>1</v>
      </c>
    </row>
    <row r="447" spans="1:5">
      <c r="A447">
        <v>10417000</v>
      </c>
      <c r="B447">
        <v>1985</v>
      </c>
      <c r="C447">
        <v>3</v>
      </c>
      <c r="D447" t="s">
        <v>151</v>
      </c>
      <c r="E447">
        <f t="shared" si="8"/>
        <v>1</v>
      </c>
    </row>
    <row r="448" spans="1:5">
      <c r="A448">
        <v>1857000</v>
      </c>
      <c r="B448">
        <v>1985</v>
      </c>
      <c r="C448">
        <v>3</v>
      </c>
      <c r="D448" t="s">
        <v>45</v>
      </c>
      <c r="E448">
        <f t="shared" si="8"/>
        <v>1</v>
      </c>
    </row>
    <row r="449" spans="1:5">
      <c r="A449">
        <v>1806000</v>
      </c>
      <c r="B449">
        <v>1985</v>
      </c>
      <c r="C449">
        <v>3</v>
      </c>
      <c r="D449" t="s">
        <v>282</v>
      </c>
      <c r="E449">
        <f t="shared" si="8"/>
        <v>1</v>
      </c>
    </row>
    <row r="450" spans="1:5">
      <c r="A450">
        <v>9996000</v>
      </c>
      <c r="B450">
        <v>1985</v>
      </c>
      <c r="C450">
        <v>3</v>
      </c>
      <c r="D450" t="s">
        <v>283</v>
      </c>
      <c r="E450">
        <f t="shared" si="8"/>
        <v>1</v>
      </c>
    </row>
    <row r="451" spans="1:5">
      <c r="A451">
        <v>300000</v>
      </c>
      <c r="B451">
        <v>1985</v>
      </c>
      <c r="C451">
        <v>3</v>
      </c>
      <c r="D451" t="s">
        <v>284</v>
      </c>
      <c r="E451">
        <f t="shared" ref="E451:E514" si="9">IF(C451&lt;4, 1, IF(C451&lt;7, 2, IF(C451&lt;10, 3, 4)))</f>
        <v>1</v>
      </c>
    </row>
    <row r="452" spans="1:5">
      <c r="A452">
        <v>60000</v>
      </c>
      <c r="B452">
        <v>1985</v>
      </c>
      <c r="C452">
        <v>3</v>
      </c>
      <c r="D452" t="s">
        <v>138</v>
      </c>
      <c r="E452">
        <f t="shared" si="9"/>
        <v>1</v>
      </c>
    </row>
    <row r="453" spans="1:5">
      <c r="A453">
        <v>11819000</v>
      </c>
      <c r="B453">
        <v>1985</v>
      </c>
      <c r="C453">
        <v>3</v>
      </c>
      <c r="D453" t="s">
        <v>139</v>
      </c>
      <c r="E453">
        <f t="shared" si="9"/>
        <v>1</v>
      </c>
    </row>
    <row r="454" spans="1:5">
      <c r="A454">
        <v>113000</v>
      </c>
      <c r="B454">
        <v>1985</v>
      </c>
      <c r="C454">
        <v>3</v>
      </c>
      <c r="D454" t="s">
        <v>217</v>
      </c>
      <c r="E454">
        <f t="shared" si="9"/>
        <v>1</v>
      </c>
    </row>
    <row r="455" spans="1:5">
      <c r="A455">
        <v>1691000</v>
      </c>
      <c r="B455">
        <v>1985</v>
      </c>
      <c r="C455">
        <v>3</v>
      </c>
      <c r="D455" t="s">
        <v>175</v>
      </c>
      <c r="E455">
        <f t="shared" si="9"/>
        <v>1</v>
      </c>
    </row>
    <row r="456" spans="1:5">
      <c r="A456">
        <v>1458000</v>
      </c>
      <c r="B456">
        <v>1985</v>
      </c>
      <c r="C456">
        <v>3</v>
      </c>
      <c r="D456" t="s">
        <v>176</v>
      </c>
      <c r="E456">
        <f t="shared" si="9"/>
        <v>1</v>
      </c>
    </row>
    <row r="457" spans="1:5">
      <c r="A457">
        <v>2969000</v>
      </c>
      <c r="B457">
        <v>1985</v>
      </c>
      <c r="C457">
        <v>3</v>
      </c>
      <c r="D457" t="s">
        <v>177</v>
      </c>
      <c r="E457">
        <f t="shared" si="9"/>
        <v>1</v>
      </c>
    </row>
    <row r="458" spans="1:5">
      <c r="A458">
        <v>1101000</v>
      </c>
      <c r="B458">
        <v>1985</v>
      </c>
      <c r="C458">
        <v>3</v>
      </c>
      <c r="D458" t="s">
        <v>178</v>
      </c>
      <c r="E458">
        <f t="shared" si="9"/>
        <v>1</v>
      </c>
    </row>
    <row r="459" spans="1:5">
      <c r="A459">
        <v>661000</v>
      </c>
      <c r="B459">
        <v>1985</v>
      </c>
      <c r="C459">
        <v>3</v>
      </c>
      <c r="D459" t="s">
        <v>179</v>
      </c>
      <c r="E459">
        <f t="shared" si="9"/>
        <v>1</v>
      </c>
    </row>
    <row r="460" spans="1:5">
      <c r="A460">
        <v>84000</v>
      </c>
      <c r="B460">
        <v>1985</v>
      </c>
      <c r="C460">
        <v>4</v>
      </c>
      <c r="D460" t="s">
        <v>148</v>
      </c>
      <c r="E460">
        <f t="shared" si="9"/>
        <v>2</v>
      </c>
    </row>
    <row r="461" spans="1:5">
      <c r="A461">
        <v>419000</v>
      </c>
      <c r="B461">
        <v>1985</v>
      </c>
      <c r="C461">
        <v>4</v>
      </c>
      <c r="D461" t="s">
        <v>148</v>
      </c>
      <c r="E461">
        <f t="shared" si="9"/>
        <v>2</v>
      </c>
    </row>
    <row r="462" spans="1:5">
      <c r="A462">
        <v>880000</v>
      </c>
      <c r="B462">
        <v>1985</v>
      </c>
      <c r="C462">
        <v>4</v>
      </c>
      <c r="D462" t="s">
        <v>149</v>
      </c>
      <c r="E462">
        <f t="shared" si="9"/>
        <v>2</v>
      </c>
    </row>
    <row r="463" spans="1:5">
      <c r="A463">
        <v>10707000</v>
      </c>
      <c r="B463">
        <v>1985</v>
      </c>
      <c r="C463">
        <v>4</v>
      </c>
      <c r="D463" t="s">
        <v>150</v>
      </c>
      <c r="E463">
        <f t="shared" si="9"/>
        <v>2</v>
      </c>
    </row>
    <row r="464" spans="1:5">
      <c r="A464">
        <v>9994000</v>
      </c>
      <c r="B464">
        <v>1985</v>
      </c>
      <c r="C464">
        <v>4</v>
      </c>
      <c r="D464" t="s">
        <v>151</v>
      </c>
      <c r="E464">
        <f t="shared" si="9"/>
        <v>2</v>
      </c>
    </row>
    <row r="465" spans="1:5">
      <c r="A465">
        <v>1752000</v>
      </c>
      <c r="B465">
        <v>1985</v>
      </c>
      <c r="C465">
        <v>4</v>
      </c>
      <c r="D465" t="s">
        <v>45</v>
      </c>
      <c r="E465">
        <f t="shared" si="9"/>
        <v>2</v>
      </c>
    </row>
    <row r="466" spans="1:5">
      <c r="A466">
        <v>1749000</v>
      </c>
      <c r="B466">
        <v>1985</v>
      </c>
      <c r="C466">
        <v>4</v>
      </c>
      <c r="D466" t="s">
        <v>282</v>
      </c>
      <c r="E466">
        <f t="shared" si="9"/>
        <v>2</v>
      </c>
    </row>
    <row r="467" spans="1:5">
      <c r="A467">
        <v>8949000</v>
      </c>
      <c r="B467">
        <v>1985</v>
      </c>
      <c r="C467">
        <v>4</v>
      </c>
      <c r="D467" t="s">
        <v>283</v>
      </c>
      <c r="E467">
        <f t="shared" si="9"/>
        <v>2</v>
      </c>
    </row>
    <row r="468" spans="1:5">
      <c r="A468">
        <v>350000</v>
      </c>
      <c r="B468">
        <v>1985</v>
      </c>
      <c r="C468">
        <v>4</v>
      </c>
      <c r="D468" t="s">
        <v>284</v>
      </c>
      <c r="E468">
        <f t="shared" si="9"/>
        <v>2</v>
      </c>
    </row>
    <row r="469" spans="1:5">
      <c r="A469">
        <v>65000</v>
      </c>
      <c r="B469">
        <v>1985</v>
      </c>
      <c r="C469">
        <v>4</v>
      </c>
      <c r="D469" t="s">
        <v>138</v>
      </c>
      <c r="E469">
        <f t="shared" si="9"/>
        <v>2</v>
      </c>
    </row>
    <row r="470" spans="1:5">
      <c r="A470">
        <v>11693000</v>
      </c>
      <c r="B470">
        <v>1985</v>
      </c>
      <c r="C470">
        <v>4</v>
      </c>
      <c r="D470" t="s">
        <v>139</v>
      </c>
      <c r="E470">
        <f t="shared" si="9"/>
        <v>2</v>
      </c>
    </row>
    <row r="471" spans="1:5">
      <c r="A471">
        <v>70000</v>
      </c>
      <c r="B471">
        <v>1985</v>
      </c>
      <c r="C471">
        <v>4</v>
      </c>
      <c r="D471" t="s">
        <v>217</v>
      </c>
      <c r="E471">
        <f t="shared" si="9"/>
        <v>2</v>
      </c>
    </row>
    <row r="472" spans="1:5">
      <c r="A472">
        <v>1407000</v>
      </c>
      <c r="B472">
        <v>1985</v>
      </c>
      <c r="C472">
        <v>4</v>
      </c>
      <c r="D472" t="s">
        <v>175</v>
      </c>
      <c r="E472">
        <f t="shared" si="9"/>
        <v>2</v>
      </c>
    </row>
    <row r="473" spans="1:5">
      <c r="A473">
        <v>1384000</v>
      </c>
      <c r="B473">
        <v>1985</v>
      </c>
      <c r="C473">
        <v>4</v>
      </c>
      <c r="D473" t="s">
        <v>176</v>
      </c>
      <c r="E473">
        <f t="shared" si="9"/>
        <v>2</v>
      </c>
    </row>
    <row r="474" spans="1:5">
      <c r="A474">
        <v>2631000</v>
      </c>
      <c r="B474">
        <v>1985</v>
      </c>
      <c r="C474">
        <v>4</v>
      </c>
      <c r="D474" t="s">
        <v>177</v>
      </c>
      <c r="E474">
        <f t="shared" si="9"/>
        <v>2</v>
      </c>
    </row>
    <row r="475" spans="1:5">
      <c r="A475">
        <v>1131000</v>
      </c>
      <c r="B475">
        <v>1985</v>
      </c>
      <c r="C475">
        <v>4</v>
      </c>
      <c r="D475" t="s">
        <v>178</v>
      </c>
      <c r="E475">
        <f t="shared" si="9"/>
        <v>2</v>
      </c>
    </row>
    <row r="476" spans="1:5">
      <c r="A476">
        <v>774000</v>
      </c>
      <c r="B476">
        <v>1985</v>
      </c>
      <c r="C476">
        <v>4</v>
      </c>
      <c r="D476" t="s">
        <v>179</v>
      </c>
      <c r="E476">
        <f t="shared" si="9"/>
        <v>2</v>
      </c>
    </row>
    <row r="477" spans="1:5">
      <c r="A477">
        <v>96000</v>
      </c>
      <c r="B477">
        <v>1985</v>
      </c>
      <c r="C477">
        <v>5</v>
      </c>
      <c r="D477" t="s">
        <v>148</v>
      </c>
      <c r="E477">
        <f t="shared" si="9"/>
        <v>2</v>
      </c>
    </row>
    <row r="478" spans="1:5">
      <c r="A478">
        <v>401000</v>
      </c>
      <c r="B478">
        <v>1985</v>
      </c>
      <c r="C478">
        <v>5</v>
      </c>
      <c r="D478" t="s">
        <v>148</v>
      </c>
      <c r="E478">
        <f t="shared" si="9"/>
        <v>2</v>
      </c>
    </row>
    <row r="479" spans="1:5">
      <c r="A479">
        <v>956000</v>
      </c>
      <c r="B479">
        <v>1985</v>
      </c>
      <c r="C479">
        <v>5</v>
      </c>
      <c r="D479" t="s">
        <v>149</v>
      </c>
      <c r="E479">
        <f t="shared" si="9"/>
        <v>2</v>
      </c>
    </row>
    <row r="480" spans="1:5">
      <c r="A480">
        <v>10497000</v>
      </c>
      <c r="B480">
        <v>1985</v>
      </c>
      <c r="C480">
        <v>5</v>
      </c>
      <c r="D480" t="s">
        <v>150</v>
      </c>
      <c r="E480">
        <f t="shared" si="9"/>
        <v>2</v>
      </c>
    </row>
    <row r="481" spans="1:5">
      <c r="A481">
        <v>10050000</v>
      </c>
      <c r="B481">
        <v>1985</v>
      </c>
      <c r="C481">
        <v>5</v>
      </c>
      <c r="D481" t="s">
        <v>151</v>
      </c>
      <c r="E481">
        <f t="shared" si="9"/>
        <v>2</v>
      </c>
    </row>
    <row r="482" spans="1:5">
      <c r="A482">
        <v>1651000</v>
      </c>
      <c r="B482">
        <v>1985</v>
      </c>
      <c r="C482">
        <v>5</v>
      </c>
      <c r="D482" t="s">
        <v>45</v>
      </c>
      <c r="E482">
        <f t="shared" si="9"/>
        <v>2</v>
      </c>
    </row>
    <row r="483" spans="1:5">
      <c r="A483">
        <v>1826000</v>
      </c>
      <c r="B483">
        <v>1985</v>
      </c>
      <c r="C483">
        <v>5</v>
      </c>
      <c r="D483" t="s">
        <v>282</v>
      </c>
      <c r="E483">
        <f t="shared" si="9"/>
        <v>2</v>
      </c>
    </row>
    <row r="484" spans="1:5">
      <c r="A484">
        <v>9416000</v>
      </c>
      <c r="B484">
        <v>1985</v>
      </c>
      <c r="C484">
        <v>5</v>
      </c>
      <c r="D484" t="s">
        <v>283</v>
      </c>
      <c r="E484">
        <f t="shared" si="9"/>
        <v>2</v>
      </c>
    </row>
    <row r="485" spans="1:5">
      <c r="A485">
        <v>350000</v>
      </c>
      <c r="B485">
        <v>1985</v>
      </c>
      <c r="C485">
        <v>5</v>
      </c>
      <c r="D485" t="s">
        <v>284</v>
      </c>
      <c r="E485">
        <f t="shared" si="9"/>
        <v>2</v>
      </c>
    </row>
    <row r="486" spans="1:5">
      <c r="A486">
        <v>77000</v>
      </c>
      <c r="B486">
        <v>1985</v>
      </c>
      <c r="C486">
        <v>5</v>
      </c>
      <c r="D486" t="s">
        <v>138</v>
      </c>
      <c r="E486">
        <f t="shared" si="9"/>
        <v>2</v>
      </c>
    </row>
    <row r="487" spans="1:5">
      <c r="A487">
        <v>11768000</v>
      </c>
      <c r="B487">
        <v>1985</v>
      </c>
      <c r="C487">
        <v>5</v>
      </c>
      <c r="D487" t="s">
        <v>139</v>
      </c>
      <c r="E487">
        <f t="shared" si="9"/>
        <v>2</v>
      </c>
    </row>
    <row r="488" spans="1:5">
      <c r="A488">
        <v>49000</v>
      </c>
      <c r="B488">
        <v>1985</v>
      </c>
      <c r="C488">
        <v>5</v>
      </c>
      <c r="D488" t="s">
        <v>217</v>
      </c>
      <c r="E488">
        <f t="shared" si="9"/>
        <v>2</v>
      </c>
    </row>
    <row r="489" spans="1:5">
      <c r="A489">
        <v>1849000</v>
      </c>
      <c r="B489">
        <v>1985</v>
      </c>
      <c r="C489">
        <v>5</v>
      </c>
      <c r="D489" t="s">
        <v>175</v>
      </c>
      <c r="E489">
        <f t="shared" si="9"/>
        <v>2</v>
      </c>
    </row>
    <row r="490" spans="1:5">
      <c r="A490">
        <v>1482000</v>
      </c>
      <c r="B490">
        <v>1985</v>
      </c>
      <c r="C490">
        <v>5</v>
      </c>
      <c r="D490" t="s">
        <v>176</v>
      </c>
      <c r="E490">
        <f t="shared" si="9"/>
        <v>2</v>
      </c>
    </row>
    <row r="491" spans="1:5">
      <c r="A491">
        <v>3090000</v>
      </c>
      <c r="B491">
        <v>1985</v>
      </c>
      <c r="C491">
        <v>5</v>
      </c>
      <c r="D491" t="s">
        <v>177</v>
      </c>
      <c r="E491">
        <f t="shared" si="9"/>
        <v>2</v>
      </c>
    </row>
    <row r="492" spans="1:5">
      <c r="A492">
        <v>1111000</v>
      </c>
      <c r="B492">
        <v>1985</v>
      </c>
      <c r="C492">
        <v>5</v>
      </c>
      <c r="D492" t="s">
        <v>178</v>
      </c>
      <c r="E492">
        <f t="shared" si="9"/>
        <v>2</v>
      </c>
    </row>
    <row r="493" spans="1:5">
      <c r="A493">
        <v>715000</v>
      </c>
      <c r="B493">
        <v>1985</v>
      </c>
      <c r="C493">
        <v>5</v>
      </c>
      <c r="D493" t="s">
        <v>179</v>
      </c>
      <c r="E493">
        <f t="shared" si="9"/>
        <v>2</v>
      </c>
    </row>
    <row r="494" spans="1:5">
      <c r="A494">
        <v>159000</v>
      </c>
      <c r="B494">
        <v>1985</v>
      </c>
      <c r="C494">
        <v>6</v>
      </c>
      <c r="D494" t="s">
        <v>148</v>
      </c>
      <c r="E494">
        <f t="shared" si="9"/>
        <v>2</v>
      </c>
    </row>
    <row r="495" spans="1:5">
      <c r="A495">
        <v>385000</v>
      </c>
      <c r="B495">
        <v>1985</v>
      </c>
      <c r="C495">
        <v>6</v>
      </c>
      <c r="D495" t="s">
        <v>148</v>
      </c>
      <c r="E495">
        <f t="shared" si="9"/>
        <v>2</v>
      </c>
    </row>
    <row r="496" spans="1:5">
      <c r="A496">
        <v>917000</v>
      </c>
      <c r="B496">
        <v>1985</v>
      </c>
      <c r="C496">
        <v>6</v>
      </c>
      <c r="D496" t="s">
        <v>149</v>
      </c>
      <c r="E496">
        <f t="shared" si="9"/>
        <v>2</v>
      </c>
    </row>
    <row r="497" spans="1:5">
      <c r="A497">
        <v>10489000</v>
      </c>
      <c r="B497">
        <v>1985</v>
      </c>
      <c r="C497">
        <v>6</v>
      </c>
      <c r="D497" t="s">
        <v>150</v>
      </c>
      <c r="E497">
        <f t="shared" si="9"/>
        <v>2</v>
      </c>
    </row>
    <row r="498" spans="1:5">
      <c r="A498">
        <v>9570000</v>
      </c>
      <c r="B498">
        <v>1985</v>
      </c>
      <c r="C498">
        <v>6</v>
      </c>
      <c r="D498" t="s">
        <v>151</v>
      </c>
      <c r="E498">
        <f t="shared" si="9"/>
        <v>2</v>
      </c>
    </row>
    <row r="499" spans="1:5">
      <c r="A499">
        <v>1575000</v>
      </c>
      <c r="B499">
        <v>1985</v>
      </c>
      <c r="C499">
        <v>6</v>
      </c>
      <c r="D499" t="s">
        <v>45</v>
      </c>
      <c r="E499">
        <f t="shared" si="9"/>
        <v>2</v>
      </c>
    </row>
    <row r="500" spans="1:5">
      <c r="A500">
        <v>1737000</v>
      </c>
      <c r="B500">
        <v>1985</v>
      </c>
      <c r="C500">
        <v>6</v>
      </c>
      <c r="D500" t="s">
        <v>282</v>
      </c>
      <c r="E500">
        <f t="shared" si="9"/>
        <v>2</v>
      </c>
    </row>
    <row r="501" spans="1:5">
      <c r="A501">
        <v>9751000</v>
      </c>
      <c r="B501">
        <v>1985</v>
      </c>
      <c r="C501">
        <v>6</v>
      </c>
      <c r="D501" t="s">
        <v>283</v>
      </c>
      <c r="E501">
        <f t="shared" si="9"/>
        <v>2</v>
      </c>
    </row>
    <row r="502" spans="1:5">
      <c r="A502">
        <v>350000</v>
      </c>
      <c r="B502">
        <v>1985</v>
      </c>
      <c r="C502">
        <v>6</v>
      </c>
      <c r="D502" t="s">
        <v>284</v>
      </c>
      <c r="E502">
        <f t="shared" si="9"/>
        <v>2</v>
      </c>
    </row>
    <row r="503" spans="1:5">
      <c r="A503">
        <v>99000</v>
      </c>
      <c r="B503">
        <v>1985</v>
      </c>
      <c r="C503">
        <v>6</v>
      </c>
      <c r="D503" t="s">
        <v>138</v>
      </c>
      <c r="E503">
        <f t="shared" si="9"/>
        <v>2</v>
      </c>
    </row>
    <row r="504" spans="1:5">
      <c r="A504">
        <v>12401000</v>
      </c>
      <c r="B504">
        <v>1985</v>
      </c>
      <c r="C504">
        <v>6</v>
      </c>
      <c r="D504" t="s">
        <v>139</v>
      </c>
      <c r="E504">
        <f t="shared" si="9"/>
        <v>2</v>
      </c>
    </row>
    <row r="505" spans="1:5">
      <c r="A505">
        <v>75000</v>
      </c>
      <c r="B505">
        <v>1985</v>
      </c>
      <c r="C505">
        <v>6</v>
      </c>
      <c r="D505" t="s">
        <v>217</v>
      </c>
      <c r="E505">
        <f t="shared" si="9"/>
        <v>2</v>
      </c>
    </row>
    <row r="506" spans="1:5">
      <c r="A506">
        <v>1748000</v>
      </c>
      <c r="B506">
        <v>1985</v>
      </c>
      <c r="C506">
        <v>6</v>
      </c>
      <c r="D506" t="s">
        <v>175</v>
      </c>
      <c r="E506">
        <f t="shared" si="9"/>
        <v>2</v>
      </c>
    </row>
    <row r="507" spans="1:5">
      <c r="A507">
        <v>1338000</v>
      </c>
      <c r="B507">
        <v>1985</v>
      </c>
      <c r="C507">
        <v>6</v>
      </c>
      <c r="D507" t="s">
        <v>176</v>
      </c>
      <c r="E507">
        <f t="shared" si="9"/>
        <v>2</v>
      </c>
    </row>
    <row r="508" spans="1:5">
      <c r="A508">
        <v>3625000</v>
      </c>
      <c r="B508">
        <v>1985</v>
      </c>
      <c r="C508">
        <v>6</v>
      </c>
      <c r="D508" t="s">
        <v>177</v>
      </c>
      <c r="E508">
        <f t="shared" si="9"/>
        <v>2</v>
      </c>
    </row>
    <row r="509" spans="1:5">
      <c r="A509">
        <v>1048000</v>
      </c>
      <c r="B509">
        <v>1985</v>
      </c>
      <c r="C509">
        <v>6</v>
      </c>
      <c r="D509" t="s">
        <v>178</v>
      </c>
      <c r="E509">
        <f t="shared" si="9"/>
        <v>2</v>
      </c>
    </row>
    <row r="510" spans="1:5">
      <c r="A510">
        <v>582000</v>
      </c>
      <c r="B510">
        <v>1985</v>
      </c>
      <c r="C510">
        <v>6</v>
      </c>
      <c r="D510" t="s">
        <v>179</v>
      </c>
      <c r="E510">
        <f t="shared" si="9"/>
        <v>2</v>
      </c>
    </row>
    <row r="511" spans="1:5">
      <c r="A511">
        <v>134000</v>
      </c>
      <c r="B511">
        <v>1985</v>
      </c>
      <c r="C511">
        <v>7</v>
      </c>
      <c r="D511" t="s">
        <v>148</v>
      </c>
      <c r="E511">
        <f t="shared" si="9"/>
        <v>3</v>
      </c>
    </row>
    <row r="512" spans="1:5">
      <c r="A512">
        <v>338000</v>
      </c>
      <c r="B512">
        <v>1985</v>
      </c>
      <c r="C512">
        <v>7</v>
      </c>
      <c r="D512" t="s">
        <v>148</v>
      </c>
      <c r="E512">
        <f t="shared" si="9"/>
        <v>3</v>
      </c>
    </row>
    <row r="513" spans="1:5">
      <c r="A513">
        <v>669000</v>
      </c>
      <c r="B513">
        <v>1985</v>
      </c>
      <c r="C513">
        <v>7</v>
      </c>
      <c r="D513" t="s">
        <v>149</v>
      </c>
      <c r="E513">
        <f t="shared" si="9"/>
        <v>3</v>
      </c>
    </row>
    <row r="514" spans="1:5">
      <c r="A514">
        <v>9810000</v>
      </c>
      <c r="B514">
        <v>1985</v>
      </c>
      <c r="C514">
        <v>7</v>
      </c>
      <c r="D514" t="s">
        <v>150</v>
      </c>
      <c r="E514">
        <f t="shared" si="9"/>
        <v>3</v>
      </c>
    </row>
    <row r="515" spans="1:5">
      <c r="A515">
        <v>9187000</v>
      </c>
      <c r="B515">
        <v>1985</v>
      </c>
      <c r="C515">
        <v>7</v>
      </c>
      <c r="D515" t="s">
        <v>151</v>
      </c>
      <c r="E515">
        <f t="shared" ref="E515:E578" si="10">IF(C515&lt;4, 1, IF(C515&lt;7, 2, IF(C515&lt;10, 3, 4)))</f>
        <v>3</v>
      </c>
    </row>
    <row r="516" spans="1:5">
      <c r="A516">
        <v>1797000</v>
      </c>
      <c r="B516">
        <v>1985</v>
      </c>
      <c r="C516">
        <v>7</v>
      </c>
      <c r="D516" t="s">
        <v>45</v>
      </c>
      <c r="E516">
        <f t="shared" si="10"/>
        <v>3</v>
      </c>
    </row>
    <row r="517" spans="1:5">
      <c r="A517">
        <v>1719000</v>
      </c>
      <c r="B517">
        <v>1985</v>
      </c>
      <c r="C517">
        <v>7</v>
      </c>
      <c r="D517" t="s">
        <v>282</v>
      </c>
      <c r="E517">
        <f t="shared" si="10"/>
        <v>3</v>
      </c>
    </row>
    <row r="518" spans="1:5">
      <c r="A518">
        <v>7447000</v>
      </c>
      <c r="B518">
        <v>1985</v>
      </c>
      <c r="C518">
        <v>7</v>
      </c>
      <c r="D518" t="s">
        <v>283</v>
      </c>
      <c r="E518">
        <f t="shared" si="10"/>
        <v>3</v>
      </c>
    </row>
    <row r="519" spans="1:5">
      <c r="A519">
        <v>350000</v>
      </c>
      <c r="B519">
        <v>1985</v>
      </c>
      <c r="C519">
        <v>7</v>
      </c>
      <c r="D519" t="s">
        <v>284</v>
      </c>
      <c r="E519">
        <f t="shared" si="10"/>
        <v>3</v>
      </c>
    </row>
    <row r="520" spans="1:5">
      <c r="A520">
        <v>76000</v>
      </c>
      <c r="B520">
        <v>1985</v>
      </c>
      <c r="C520">
        <v>7</v>
      </c>
      <c r="D520" t="s">
        <v>138</v>
      </c>
      <c r="E520">
        <f t="shared" si="10"/>
        <v>3</v>
      </c>
    </row>
    <row r="521" spans="1:5">
      <c r="A521">
        <v>13236000</v>
      </c>
      <c r="B521">
        <v>1985</v>
      </c>
      <c r="C521">
        <v>7</v>
      </c>
      <c r="D521" t="s">
        <v>139</v>
      </c>
      <c r="E521">
        <f t="shared" si="10"/>
        <v>3</v>
      </c>
    </row>
    <row r="522" spans="1:5">
      <c r="A522">
        <v>60000</v>
      </c>
      <c r="B522">
        <v>1985</v>
      </c>
      <c r="C522">
        <v>7</v>
      </c>
      <c r="D522" t="s">
        <v>217</v>
      </c>
      <c r="E522">
        <f t="shared" si="10"/>
        <v>3</v>
      </c>
    </row>
    <row r="523" spans="1:5">
      <c r="A523">
        <v>1411000</v>
      </c>
      <c r="B523">
        <v>1985</v>
      </c>
      <c r="C523">
        <v>7</v>
      </c>
      <c r="D523" t="s">
        <v>175</v>
      </c>
      <c r="E523">
        <f t="shared" si="10"/>
        <v>3</v>
      </c>
    </row>
    <row r="524" spans="1:5">
      <c r="A524">
        <v>1177000</v>
      </c>
      <c r="B524">
        <v>1985</v>
      </c>
      <c r="C524">
        <v>7</v>
      </c>
      <c r="D524" t="s">
        <v>176</v>
      </c>
      <c r="E524">
        <f t="shared" si="10"/>
        <v>3</v>
      </c>
    </row>
    <row r="525" spans="1:5">
      <c r="A525">
        <v>3813000</v>
      </c>
      <c r="B525">
        <v>1985</v>
      </c>
      <c r="C525">
        <v>7</v>
      </c>
      <c r="D525" t="s">
        <v>177</v>
      </c>
      <c r="E525">
        <f t="shared" si="10"/>
        <v>3</v>
      </c>
    </row>
    <row r="526" spans="1:5">
      <c r="A526">
        <v>860000</v>
      </c>
      <c r="B526">
        <v>1985</v>
      </c>
      <c r="C526">
        <v>7</v>
      </c>
      <c r="D526" t="s">
        <v>178</v>
      </c>
      <c r="E526">
        <f t="shared" si="10"/>
        <v>3</v>
      </c>
    </row>
    <row r="527" spans="1:5">
      <c r="A527">
        <v>562000</v>
      </c>
      <c r="B527">
        <v>1985</v>
      </c>
      <c r="C527">
        <v>7</v>
      </c>
      <c r="D527" t="s">
        <v>179</v>
      </c>
      <c r="E527">
        <f t="shared" si="10"/>
        <v>3</v>
      </c>
    </row>
    <row r="528" spans="1:5">
      <c r="A528">
        <v>151000</v>
      </c>
      <c r="B528">
        <v>1985</v>
      </c>
      <c r="C528">
        <v>8</v>
      </c>
      <c r="D528" t="s">
        <v>148</v>
      </c>
      <c r="E528">
        <f t="shared" si="10"/>
        <v>3</v>
      </c>
    </row>
    <row r="529" spans="1:5">
      <c r="A529">
        <v>276000</v>
      </c>
      <c r="B529">
        <v>1985</v>
      </c>
      <c r="C529">
        <v>8</v>
      </c>
      <c r="D529" t="s">
        <v>148</v>
      </c>
      <c r="E529">
        <f t="shared" si="10"/>
        <v>3</v>
      </c>
    </row>
    <row r="530" spans="1:5">
      <c r="A530">
        <v>654000</v>
      </c>
      <c r="B530">
        <v>1985</v>
      </c>
      <c r="C530">
        <v>8</v>
      </c>
      <c r="D530" t="s">
        <v>149</v>
      </c>
      <c r="E530">
        <f t="shared" si="10"/>
        <v>3</v>
      </c>
    </row>
    <row r="531" spans="1:5">
      <c r="A531">
        <v>11832000</v>
      </c>
      <c r="B531">
        <v>1985</v>
      </c>
      <c r="C531">
        <v>8</v>
      </c>
      <c r="D531" t="s">
        <v>150</v>
      </c>
      <c r="E531">
        <f t="shared" si="10"/>
        <v>3</v>
      </c>
    </row>
    <row r="532" spans="1:5">
      <c r="A532">
        <v>9667000</v>
      </c>
      <c r="B532">
        <v>1985</v>
      </c>
      <c r="C532">
        <v>8</v>
      </c>
      <c r="D532" t="s">
        <v>151</v>
      </c>
      <c r="E532">
        <f t="shared" si="10"/>
        <v>3</v>
      </c>
    </row>
    <row r="533" spans="1:5">
      <c r="A533">
        <v>1680000</v>
      </c>
      <c r="B533">
        <v>1985</v>
      </c>
      <c r="C533">
        <v>8</v>
      </c>
      <c r="D533" t="s">
        <v>45</v>
      </c>
      <c r="E533">
        <f t="shared" si="10"/>
        <v>3</v>
      </c>
    </row>
    <row r="534" spans="1:5">
      <c r="A534">
        <v>2073000</v>
      </c>
      <c r="B534">
        <v>1985</v>
      </c>
      <c r="C534">
        <v>8</v>
      </c>
      <c r="D534" t="s">
        <v>282</v>
      </c>
      <c r="E534">
        <f t="shared" si="10"/>
        <v>3</v>
      </c>
    </row>
    <row r="535" spans="1:5">
      <c r="A535">
        <v>10182000</v>
      </c>
      <c r="B535">
        <v>1985</v>
      </c>
      <c r="C535">
        <v>8</v>
      </c>
      <c r="D535" t="s">
        <v>283</v>
      </c>
      <c r="E535">
        <f t="shared" si="10"/>
        <v>3</v>
      </c>
    </row>
    <row r="536" spans="1:5">
      <c r="A536">
        <v>400000</v>
      </c>
      <c r="B536">
        <v>1985</v>
      </c>
      <c r="C536">
        <v>8</v>
      </c>
      <c r="D536" t="s">
        <v>284</v>
      </c>
      <c r="E536">
        <f t="shared" si="10"/>
        <v>3</v>
      </c>
    </row>
    <row r="537" spans="1:5">
      <c r="A537">
        <v>81000</v>
      </c>
      <c r="B537">
        <v>1985</v>
      </c>
      <c r="C537">
        <v>8</v>
      </c>
      <c r="D537" t="s">
        <v>138</v>
      </c>
      <c r="E537">
        <f t="shared" si="10"/>
        <v>3</v>
      </c>
    </row>
    <row r="538" spans="1:5">
      <c r="A538">
        <v>13342000</v>
      </c>
      <c r="B538">
        <v>1985</v>
      </c>
      <c r="C538">
        <v>8</v>
      </c>
      <c r="D538" t="s">
        <v>139</v>
      </c>
      <c r="E538">
        <f t="shared" si="10"/>
        <v>3</v>
      </c>
    </row>
    <row r="539" spans="1:5">
      <c r="A539">
        <v>130000</v>
      </c>
      <c r="B539">
        <v>1985</v>
      </c>
      <c r="C539">
        <v>8</v>
      </c>
      <c r="D539" t="s">
        <v>217</v>
      </c>
      <c r="E539">
        <f t="shared" si="10"/>
        <v>3</v>
      </c>
    </row>
    <row r="540" spans="1:5">
      <c r="A540">
        <v>1610000</v>
      </c>
      <c r="B540">
        <v>1985</v>
      </c>
      <c r="C540">
        <v>8</v>
      </c>
      <c r="D540" t="s">
        <v>175</v>
      </c>
      <c r="E540">
        <f t="shared" si="10"/>
        <v>3</v>
      </c>
    </row>
    <row r="541" spans="1:5">
      <c r="A541">
        <v>1442000</v>
      </c>
      <c r="B541">
        <v>1985</v>
      </c>
      <c r="C541">
        <v>8</v>
      </c>
      <c r="D541" t="s">
        <v>176</v>
      </c>
      <c r="E541">
        <f t="shared" si="10"/>
        <v>3</v>
      </c>
    </row>
    <row r="542" spans="1:5">
      <c r="A542">
        <v>3684000</v>
      </c>
      <c r="B542">
        <v>1985</v>
      </c>
      <c r="C542">
        <v>8</v>
      </c>
      <c r="D542" t="s">
        <v>177</v>
      </c>
      <c r="E542">
        <f t="shared" si="10"/>
        <v>3</v>
      </c>
    </row>
    <row r="543" spans="1:5">
      <c r="A543">
        <v>1275000</v>
      </c>
      <c r="B543">
        <v>1985</v>
      </c>
      <c r="C543">
        <v>8</v>
      </c>
      <c r="D543" t="s">
        <v>178</v>
      </c>
      <c r="E543">
        <f t="shared" si="10"/>
        <v>3</v>
      </c>
    </row>
    <row r="544" spans="1:5">
      <c r="A544">
        <v>574000</v>
      </c>
      <c r="B544">
        <v>1985</v>
      </c>
      <c r="C544">
        <v>8</v>
      </c>
      <c r="D544" t="s">
        <v>179</v>
      </c>
      <c r="E544">
        <f t="shared" si="10"/>
        <v>3</v>
      </c>
    </row>
    <row r="545" spans="1:5">
      <c r="A545">
        <v>151000</v>
      </c>
      <c r="B545">
        <v>1985</v>
      </c>
      <c r="C545">
        <v>9</v>
      </c>
      <c r="D545" t="s">
        <v>148</v>
      </c>
      <c r="E545">
        <f t="shared" si="10"/>
        <v>3</v>
      </c>
    </row>
    <row r="546" spans="1:5">
      <c r="A546">
        <v>339000</v>
      </c>
      <c r="B546">
        <v>1985</v>
      </c>
      <c r="C546">
        <v>9</v>
      </c>
      <c r="D546" t="s">
        <v>148</v>
      </c>
      <c r="E546">
        <f t="shared" si="10"/>
        <v>3</v>
      </c>
    </row>
    <row r="547" spans="1:5">
      <c r="A547">
        <v>694000</v>
      </c>
      <c r="B547">
        <v>1985</v>
      </c>
      <c r="C547">
        <v>9</v>
      </c>
      <c r="D547" t="s">
        <v>149</v>
      </c>
      <c r="E547">
        <f t="shared" si="10"/>
        <v>3</v>
      </c>
    </row>
    <row r="548" spans="1:5">
      <c r="A548">
        <v>10862000</v>
      </c>
      <c r="B548">
        <v>1985</v>
      </c>
      <c r="C548">
        <v>9</v>
      </c>
      <c r="D548" t="s">
        <v>150</v>
      </c>
      <c r="E548">
        <f t="shared" si="10"/>
        <v>3</v>
      </c>
    </row>
    <row r="549" spans="1:5">
      <c r="A549">
        <v>9074000</v>
      </c>
      <c r="B549">
        <v>1985</v>
      </c>
      <c r="C549">
        <v>9</v>
      </c>
      <c r="D549" t="s">
        <v>151</v>
      </c>
      <c r="E549">
        <f t="shared" si="10"/>
        <v>3</v>
      </c>
    </row>
    <row r="550" spans="1:5">
      <c r="A550">
        <v>1360000</v>
      </c>
      <c r="B550">
        <v>1985</v>
      </c>
      <c r="C550">
        <v>9</v>
      </c>
      <c r="D550" t="s">
        <v>45</v>
      </c>
      <c r="E550">
        <f t="shared" si="10"/>
        <v>3</v>
      </c>
    </row>
    <row r="551" spans="1:5">
      <c r="A551">
        <v>2056000</v>
      </c>
      <c r="B551">
        <v>1985</v>
      </c>
      <c r="C551">
        <v>9</v>
      </c>
      <c r="D551" t="s">
        <v>282</v>
      </c>
      <c r="E551">
        <f t="shared" si="10"/>
        <v>3</v>
      </c>
    </row>
    <row r="552" spans="1:5">
      <c r="A552">
        <v>10026000</v>
      </c>
      <c r="B552">
        <v>1985</v>
      </c>
      <c r="C552">
        <v>9</v>
      </c>
      <c r="D552" t="s">
        <v>283</v>
      </c>
      <c r="E552">
        <f t="shared" si="10"/>
        <v>3</v>
      </c>
    </row>
    <row r="553" spans="1:5">
      <c r="A553">
        <v>400000</v>
      </c>
      <c r="B553">
        <v>1985</v>
      </c>
      <c r="C553">
        <v>9</v>
      </c>
      <c r="D553" t="s">
        <v>284</v>
      </c>
      <c r="E553">
        <f t="shared" si="10"/>
        <v>3</v>
      </c>
    </row>
    <row r="554" spans="1:5">
      <c r="A554">
        <v>70000</v>
      </c>
      <c r="B554">
        <v>1985</v>
      </c>
      <c r="C554">
        <v>9</v>
      </c>
      <c r="D554" t="s">
        <v>138</v>
      </c>
      <c r="E554">
        <f t="shared" si="10"/>
        <v>3</v>
      </c>
    </row>
    <row r="555" spans="1:5">
      <c r="A555">
        <v>11927000</v>
      </c>
      <c r="B555">
        <v>1985</v>
      </c>
      <c r="C555">
        <v>9</v>
      </c>
      <c r="D555" t="s">
        <v>139</v>
      </c>
      <c r="E555">
        <f t="shared" si="10"/>
        <v>3</v>
      </c>
    </row>
    <row r="556" spans="1:5">
      <c r="A556">
        <v>49000</v>
      </c>
      <c r="B556">
        <v>1985</v>
      </c>
      <c r="C556">
        <v>9</v>
      </c>
      <c r="D556" t="s">
        <v>217</v>
      </c>
      <c r="E556">
        <f t="shared" si="10"/>
        <v>3</v>
      </c>
    </row>
    <row r="557" spans="1:5">
      <c r="A557">
        <v>1845000</v>
      </c>
      <c r="B557">
        <v>1985</v>
      </c>
      <c r="C557">
        <v>9</v>
      </c>
      <c r="D557" t="s">
        <v>175</v>
      </c>
      <c r="E557">
        <f t="shared" si="10"/>
        <v>3</v>
      </c>
    </row>
    <row r="558" spans="1:5">
      <c r="A558">
        <v>1548000</v>
      </c>
      <c r="B558">
        <v>1985</v>
      </c>
      <c r="C558">
        <v>9</v>
      </c>
      <c r="D558" t="s">
        <v>176</v>
      </c>
      <c r="E558">
        <f t="shared" si="10"/>
        <v>3</v>
      </c>
    </row>
    <row r="559" spans="1:5">
      <c r="A559">
        <v>3269000</v>
      </c>
      <c r="B559">
        <v>1985</v>
      </c>
      <c r="C559">
        <v>9</v>
      </c>
      <c r="D559" t="s">
        <v>177</v>
      </c>
      <c r="E559">
        <f t="shared" si="10"/>
        <v>3</v>
      </c>
    </row>
    <row r="560" spans="1:5">
      <c r="A560">
        <v>1151000</v>
      </c>
      <c r="B560">
        <v>1985</v>
      </c>
      <c r="C560">
        <v>9</v>
      </c>
      <c r="D560" t="s">
        <v>178</v>
      </c>
      <c r="E560">
        <f t="shared" si="10"/>
        <v>3</v>
      </c>
    </row>
    <row r="561" spans="1:5">
      <c r="A561">
        <v>536000</v>
      </c>
      <c r="B561">
        <v>1985</v>
      </c>
      <c r="C561">
        <v>9</v>
      </c>
      <c r="D561" t="s">
        <v>179</v>
      </c>
      <c r="E561">
        <f t="shared" si="10"/>
        <v>3</v>
      </c>
    </row>
    <row r="562" spans="1:5">
      <c r="A562">
        <v>85000</v>
      </c>
      <c r="B562">
        <v>1985</v>
      </c>
      <c r="C562">
        <v>10</v>
      </c>
      <c r="D562" t="s">
        <v>148</v>
      </c>
      <c r="E562">
        <f t="shared" si="10"/>
        <v>4</v>
      </c>
    </row>
    <row r="563" spans="1:5">
      <c r="A563">
        <v>444000</v>
      </c>
      <c r="B563">
        <v>1985</v>
      </c>
      <c r="C563">
        <v>10</v>
      </c>
      <c r="D563" t="s">
        <v>148</v>
      </c>
      <c r="E563">
        <f t="shared" si="10"/>
        <v>4</v>
      </c>
    </row>
    <row r="564" spans="1:5">
      <c r="A564">
        <v>640000</v>
      </c>
      <c r="B564">
        <v>1985</v>
      </c>
      <c r="C564">
        <v>10</v>
      </c>
      <c r="D564" t="s">
        <v>149</v>
      </c>
      <c r="E564">
        <f t="shared" si="10"/>
        <v>4</v>
      </c>
    </row>
    <row r="565" spans="1:5">
      <c r="A565">
        <v>11607000</v>
      </c>
      <c r="B565">
        <v>1985</v>
      </c>
      <c r="C565">
        <v>10</v>
      </c>
      <c r="D565" t="s">
        <v>150</v>
      </c>
      <c r="E565">
        <f t="shared" si="10"/>
        <v>4</v>
      </c>
    </row>
    <row r="566" spans="1:5">
      <c r="A566">
        <v>9657000</v>
      </c>
      <c r="B566">
        <v>1985</v>
      </c>
      <c r="C566">
        <v>10</v>
      </c>
      <c r="D566" t="s">
        <v>151</v>
      </c>
      <c r="E566">
        <f t="shared" si="10"/>
        <v>4</v>
      </c>
    </row>
    <row r="567" spans="1:5">
      <c r="A567">
        <v>1687000</v>
      </c>
      <c r="B567">
        <v>1985</v>
      </c>
      <c r="C567">
        <v>10</v>
      </c>
      <c r="D567" t="s">
        <v>45</v>
      </c>
      <c r="E567">
        <f t="shared" si="10"/>
        <v>4</v>
      </c>
    </row>
    <row r="568" spans="1:5">
      <c r="A568">
        <v>2105000</v>
      </c>
      <c r="B568">
        <v>1985</v>
      </c>
      <c r="C568">
        <v>10</v>
      </c>
      <c r="D568" t="s">
        <v>282</v>
      </c>
      <c r="E568">
        <f t="shared" si="10"/>
        <v>4</v>
      </c>
    </row>
    <row r="569" spans="1:5">
      <c r="A569">
        <v>10910000</v>
      </c>
      <c r="B569">
        <v>1985</v>
      </c>
      <c r="C569">
        <v>10</v>
      </c>
      <c r="D569" t="s">
        <v>283</v>
      </c>
      <c r="E569">
        <f t="shared" si="10"/>
        <v>4</v>
      </c>
    </row>
    <row r="570" spans="1:5">
      <c r="A570">
        <v>400000</v>
      </c>
      <c r="B570">
        <v>1985</v>
      </c>
      <c r="C570">
        <v>10</v>
      </c>
      <c r="D570" t="s">
        <v>284</v>
      </c>
      <c r="E570">
        <f t="shared" si="10"/>
        <v>4</v>
      </c>
    </row>
    <row r="571" spans="1:5">
      <c r="A571">
        <v>76000</v>
      </c>
      <c r="B571">
        <v>1985</v>
      </c>
      <c r="C571">
        <v>10</v>
      </c>
      <c r="D571" t="s">
        <v>138</v>
      </c>
      <c r="E571">
        <f t="shared" si="10"/>
        <v>4</v>
      </c>
    </row>
    <row r="572" spans="1:5">
      <c r="A572">
        <v>12219000</v>
      </c>
      <c r="B572">
        <v>1985</v>
      </c>
      <c r="C572">
        <v>10</v>
      </c>
      <c r="D572" t="s">
        <v>139</v>
      </c>
      <c r="E572">
        <f t="shared" si="10"/>
        <v>4</v>
      </c>
    </row>
    <row r="573" spans="1:5">
      <c r="A573">
        <v>50000</v>
      </c>
      <c r="B573">
        <v>1985</v>
      </c>
      <c r="C573">
        <v>10</v>
      </c>
      <c r="D573" t="s">
        <v>217</v>
      </c>
      <c r="E573">
        <f t="shared" si="10"/>
        <v>4</v>
      </c>
    </row>
    <row r="574" spans="1:5">
      <c r="A574">
        <v>1566000</v>
      </c>
      <c r="B574">
        <v>1985</v>
      </c>
      <c r="C574">
        <v>10</v>
      </c>
      <c r="D574" t="s">
        <v>175</v>
      </c>
      <c r="E574">
        <f t="shared" si="10"/>
        <v>4</v>
      </c>
    </row>
    <row r="575" spans="1:5">
      <c r="A575">
        <v>1399000</v>
      </c>
      <c r="B575">
        <v>1985</v>
      </c>
      <c r="C575">
        <v>10</v>
      </c>
      <c r="D575" t="s">
        <v>176</v>
      </c>
      <c r="E575">
        <f t="shared" si="10"/>
        <v>4</v>
      </c>
    </row>
    <row r="576" spans="1:5">
      <c r="A576">
        <v>2934000</v>
      </c>
      <c r="B576">
        <v>1985</v>
      </c>
      <c r="C576">
        <v>10</v>
      </c>
      <c r="D576" t="s">
        <v>177</v>
      </c>
      <c r="E576">
        <f t="shared" si="10"/>
        <v>4</v>
      </c>
    </row>
    <row r="577" spans="1:5">
      <c r="A577">
        <v>1203000</v>
      </c>
      <c r="B577">
        <v>1985</v>
      </c>
      <c r="C577">
        <v>10</v>
      </c>
      <c r="D577" t="s">
        <v>178</v>
      </c>
      <c r="E577">
        <f t="shared" si="10"/>
        <v>4</v>
      </c>
    </row>
    <row r="578" spans="1:5">
      <c r="A578">
        <v>521000</v>
      </c>
      <c r="B578">
        <v>1985</v>
      </c>
      <c r="C578">
        <v>10</v>
      </c>
      <c r="D578" t="s">
        <v>179</v>
      </c>
      <c r="E578">
        <f t="shared" si="10"/>
        <v>4</v>
      </c>
    </row>
    <row r="579" spans="1:5">
      <c r="A579">
        <v>67000</v>
      </c>
      <c r="B579">
        <v>1985</v>
      </c>
      <c r="C579">
        <v>11</v>
      </c>
      <c r="D579" t="s">
        <v>148</v>
      </c>
      <c r="E579">
        <f t="shared" ref="E579:E642" si="11">IF(C579&lt;4, 1, IF(C579&lt;7, 2, IF(C579&lt;10, 3, 4)))</f>
        <v>4</v>
      </c>
    </row>
    <row r="580" spans="1:5">
      <c r="A580">
        <v>439000</v>
      </c>
      <c r="B580">
        <v>1985</v>
      </c>
      <c r="C580">
        <v>11</v>
      </c>
      <c r="D580" t="s">
        <v>148</v>
      </c>
      <c r="E580">
        <f t="shared" si="11"/>
        <v>4</v>
      </c>
    </row>
    <row r="581" spans="1:5">
      <c r="A581">
        <v>590000</v>
      </c>
      <c r="B581">
        <v>1985</v>
      </c>
      <c r="C581">
        <v>11</v>
      </c>
      <c r="D581" t="s">
        <v>149</v>
      </c>
      <c r="E581">
        <f t="shared" si="11"/>
        <v>4</v>
      </c>
    </row>
    <row r="582" spans="1:5">
      <c r="A582">
        <v>10094000</v>
      </c>
      <c r="B582">
        <v>1985</v>
      </c>
      <c r="C582">
        <v>11</v>
      </c>
      <c r="D582" t="s">
        <v>150</v>
      </c>
      <c r="E582">
        <f t="shared" si="11"/>
        <v>4</v>
      </c>
    </row>
    <row r="583" spans="1:5">
      <c r="A583">
        <v>8617000</v>
      </c>
      <c r="B583">
        <v>1985</v>
      </c>
      <c r="C583">
        <v>11</v>
      </c>
      <c r="D583" t="s">
        <v>151</v>
      </c>
      <c r="E583">
        <f t="shared" si="11"/>
        <v>4</v>
      </c>
    </row>
    <row r="584" spans="1:5">
      <c r="A584">
        <v>1875000</v>
      </c>
      <c r="B584">
        <v>1985</v>
      </c>
      <c r="C584">
        <v>11</v>
      </c>
      <c r="D584" t="s">
        <v>45</v>
      </c>
      <c r="E584">
        <f t="shared" si="11"/>
        <v>4</v>
      </c>
    </row>
    <row r="585" spans="1:5">
      <c r="A585">
        <v>1882000</v>
      </c>
      <c r="B585">
        <v>1985</v>
      </c>
      <c r="C585">
        <v>11</v>
      </c>
      <c r="D585" t="s">
        <v>282</v>
      </c>
      <c r="E585">
        <f t="shared" si="11"/>
        <v>4</v>
      </c>
    </row>
    <row r="586" spans="1:5">
      <c r="A586">
        <v>8319000</v>
      </c>
      <c r="B586">
        <v>1985</v>
      </c>
      <c r="C586">
        <v>11</v>
      </c>
      <c r="D586" t="s">
        <v>283</v>
      </c>
      <c r="E586">
        <f t="shared" si="11"/>
        <v>4</v>
      </c>
    </row>
    <row r="587" spans="1:5">
      <c r="A587">
        <v>450000</v>
      </c>
      <c r="B587">
        <v>1985</v>
      </c>
      <c r="C587">
        <v>11</v>
      </c>
      <c r="D587" t="s">
        <v>284</v>
      </c>
      <c r="E587">
        <f t="shared" si="11"/>
        <v>4</v>
      </c>
    </row>
    <row r="588" spans="1:5">
      <c r="A588">
        <v>27000</v>
      </c>
      <c r="B588">
        <v>1985</v>
      </c>
      <c r="C588">
        <v>11</v>
      </c>
      <c r="D588" t="s">
        <v>138</v>
      </c>
      <c r="E588">
        <f t="shared" si="11"/>
        <v>4</v>
      </c>
    </row>
    <row r="589" spans="1:5">
      <c r="A589">
        <v>11177000</v>
      </c>
      <c r="B589">
        <v>1985</v>
      </c>
      <c r="C589">
        <v>11</v>
      </c>
      <c r="D589" t="s">
        <v>139</v>
      </c>
      <c r="E589">
        <f t="shared" si="11"/>
        <v>4</v>
      </c>
    </row>
    <row r="590" spans="1:5">
      <c r="A590">
        <v>40000</v>
      </c>
      <c r="B590">
        <v>1985</v>
      </c>
      <c r="C590">
        <v>11</v>
      </c>
      <c r="D590" t="s">
        <v>217</v>
      </c>
      <c r="E590">
        <f t="shared" si="11"/>
        <v>4</v>
      </c>
    </row>
    <row r="591" spans="1:5">
      <c r="A591">
        <v>1577000</v>
      </c>
      <c r="B591">
        <v>1985</v>
      </c>
      <c r="C591">
        <v>11</v>
      </c>
      <c r="D591" t="s">
        <v>175</v>
      </c>
      <c r="E591">
        <f t="shared" si="11"/>
        <v>4</v>
      </c>
    </row>
    <row r="592" spans="1:5">
      <c r="A592">
        <v>1478000</v>
      </c>
      <c r="B592">
        <v>1985</v>
      </c>
      <c r="C592">
        <v>11</v>
      </c>
      <c r="D592" t="s">
        <v>176</v>
      </c>
      <c r="E592">
        <f t="shared" si="11"/>
        <v>4</v>
      </c>
    </row>
    <row r="593" spans="1:5">
      <c r="A593">
        <v>2933000</v>
      </c>
      <c r="B593">
        <v>1985</v>
      </c>
      <c r="C593">
        <v>11</v>
      </c>
      <c r="D593" t="s">
        <v>177</v>
      </c>
      <c r="E593">
        <f t="shared" si="11"/>
        <v>4</v>
      </c>
    </row>
    <row r="594" spans="1:5">
      <c r="A594">
        <v>894000</v>
      </c>
      <c r="B594">
        <v>1985</v>
      </c>
      <c r="C594">
        <v>11</v>
      </c>
      <c r="D594" t="s">
        <v>178</v>
      </c>
      <c r="E594">
        <f t="shared" si="11"/>
        <v>4</v>
      </c>
    </row>
    <row r="595" spans="1:5">
      <c r="A595">
        <v>428000</v>
      </c>
      <c r="B595">
        <v>1985</v>
      </c>
      <c r="C595">
        <v>11</v>
      </c>
      <c r="D595" t="s">
        <v>179</v>
      </c>
      <c r="E595">
        <f t="shared" si="11"/>
        <v>4</v>
      </c>
    </row>
    <row r="596" spans="1:5">
      <c r="A596">
        <v>183000</v>
      </c>
      <c r="B596">
        <v>1985</v>
      </c>
      <c r="C596">
        <v>12</v>
      </c>
      <c r="D596" t="s">
        <v>148</v>
      </c>
      <c r="E596">
        <f t="shared" si="11"/>
        <v>4</v>
      </c>
    </row>
    <row r="597" spans="1:5">
      <c r="A597">
        <v>584000</v>
      </c>
      <c r="B597">
        <v>1985</v>
      </c>
      <c r="C597">
        <v>12</v>
      </c>
      <c r="D597" t="s">
        <v>148</v>
      </c>
      <c r="E597">
        <f t="shared" si="11"/>
        <v>4</v>
      </c>
    </row>
    <row r="598" spans="1:5">
      <c r="A598">
        <v>763000</v>
      </c>
      <c r="B598">
        <v>1985</v>
      </c>
      <c r="C598">
        <v>12</v>
      </c>
      <c r="D598" t="s">
        <v>149</v>
      </c>
      <c r="E598">
        <f t="shared" si="11"/>
        <v>4</v>
      </c>
    </row>
    <row r="599" spans="1:5">
      <c r="A599">
        <v>10678000</v>
      </c>
      <c r="B599">
        <v>1985</v>
      </c>
      <c r="C599">
        <v>12</v>
      </c>
      <c r="D599" t="s">
        <v>150</v>
      </c>
      <c r="E599">
        <f t="shared" si="11"/>
        <v>4</v>
      </c>
    </row>
    <row r="600" spans="1:5">
      <c r="A600">
        <v>8609000</v>
      </c>
      <c r="B600">
        <v>1985</v>
      </c>
      <c r="C600">
        <v>12</v>
      </c>
      <c r="D600" t="s">
        <v>151</v>
      </c>
      <c r="E600">
        <f t="shared" si="11"/>
        <v>4</v>
      </c>
    </row>
    <row r="601" spans="1:5">
      <c r="A601">
        <v>1841000</v>
      </c>
      <c r="B601">
        <v>1985</v>
      </c>
      <c r="C601">
        <v>12</v>
      </c>
      <c r="D601" t="s">
        <v>45</v>
      </c>
      <c r="E601">
        <f t="shared" si="11"/>
        <v>4</v>
      </c>
    </row>
    <row r="602" spans="1:5">
      <c r="A602">
        <v>1976000</v>
      </c>
      <c r="B602">
        <v>1985</v>
      </c>
      <c r="C602">
        <v>12</v>
      </c>
      <c r="D602" t="s">
        <v>282</v>
      </c>
      <c r="E602">
        <f t="shared" si="11"/>
        <v>4</v>
      </c>
    </row>
    <row r="603" spans="1:5">
      <c r="A603">
        <v>9094000</v>
      </c>
      <c r="B603">
        <v>1985</v>
      </c>
      <c r="C603">
        <v>12</v>
      </c>
      <c r="D603" t="s">
        <v>283</v>
      </c>
      <c r="E603">
        <f t="shared" si="11"/>
        <v>4</v>
      </c>
    </row>
    <row r="604" spans="1:5">
      <c r="A604">
        <v>450000</v>
      </c>
      <c r="B604">
        <v>1985</v>
      </c>
      <c r="C604">
        <v>12</v>
      </c>
      <c r="D604" t="s">
        <v>284</v>
      </c>
      <c r="E604">
        <f t="shared" si="11"/>
        <v>4</v>
      </c>
    </row>
    <row r="605" spans="1:5">
      <c r="A605">
        <v>33000</v>
      </c>
      <c r="B605">
        <v>1985</v>
      </c>
      <c r="C605">
        <v>12</v>
      </c>
      <c r="D605" t="s">
        <v>138</v>
      </c>
      <c r="E605">
        <f t="shared" si="11"/>
        <v>4</v>
      </c>
    </row>
    <row r="606" spans="1:5">
      <c r="A606">
        <v>11331000</v>
      </c>
      <c r="B606">
        <v>1985</v>
      </c>
      <c r="C606">
        <v>12</v>
      </c>
      <c r="D606" t="s">
        <v>139</v>
      </c>
      <c r="E606">
        <f t="shared" si="11"/>
        <v>4</v>
      </c>
    </row>
    <row r="607" spans="1:5">
      <c r="A607">
        <v>50000</v>
      </c>
      <c r="B607">
        <v>1985</v>
      </c>
      <c r="C607">
        <v>12</v>
      </c>
      <c r="D607" t="s">
        <v>217</v>
      </c>
      <c r="E607">
        <f t="shared" si="11"/>
        <v>4</v>
      </c>
    </row>
    <row r="608" spans="1:5">
      <c r="A608">
        <v>1674000</v>
      </c>
      <c r="B608">
        <v>1985</v>
      </c>
      <c r="C608">
        <v>12</v>
      </c>
      <c r="D608" t="s">
        <v>175</v>
      </c>
      <c r="E608">
        <f t="shared" si="11"/>
        <v>4</v>
      </c>
    </row>
    <row r="609" spans="1:5">
      <c r="A609">
        <v>1411000</v>
      </c>
      <c r="B609">
        <v>1985</v>
      </c>
      <c r="C609">
        <v>12</v>
      </c>
      <c r="D609" t="s">
        <v>176</v>
      </c>
      <c r="E609">
        <f t="shared" si="11"/>
        <v>4</v>
      </c>
    </row>
    <row r="610" spans="1:5">
      <c r="A610">
        <v>3823000</v>
      </c>
      <c r="B610">
        <v>1985</v>
      </c>
      <c r="C610">
        <v>12</v>
      </c>
      <c r="D610" t="s">
        <v>177</v>
      </c>
      <c r="E610">
        <f t="shared" si="11"/>
        <v>4</v>
      </c>
    </row>
    <row r="611" spans="1:5">
      <c r="A611">
        <v>1207000</v>
      </c>
      <c r="B611">
        <v>1985</v>
      </c>
      <c r="C611">
        <v>12</v>
      </c>
      <c r="D611" t="s">
        <v>178</v>
      </c>
      <c r="E611">
        <f t="shared" si="11"/>
        <v>4</v>
      </c>
    </row>
    <row r="612" spans="1:5">
      <c r="A612">
        <v>529000</v>
      </c>
      <c r="B612">
        <v>1985</v>
      </c>
      <c r="C612">
        <v>12</v>
      </c>
      <c r="D612" t="s">
        <v>179</v>
      </c>
      <c r="E612">
        <f t="shared" si="11"/>
        <v>4</v>
      </c>
    </row>
    <row r="613" spans="1:5">
      <c r="A613">
        <v>72000</v>
      </c>
      <c r="B613">
        <v>1986</v>
      </c>
      <c r="C613">
        <v>1</v>
      </c>
      <c r="D613" t="s">
        <v>148</v>
      </c>
      <c r="E613">
        <f t="shared" si="11"/>
        <v>1</v>
      </c>
    </row>
    <row r="614" spans="1:5">
      <c r="A614">
        <v>548000</v>
      </c>
      <c r="B614">
        <v>1986</v>
      </c>
      <c r="C614">
        <v>1</v>
      </c>
      <c r="D614" t="s">
        <v>148</v>
      </c>
      <c r="E614">
        <f t="shared" si="11"/>
        <v>1</v>
      </c>
    </row>
    <row r="615" spans="1:5">
      <c r="A615">
        <v>1020000</v>
      </c>
      <c r="B615">
        <v>1986</v>
      </c>
      <c r="C615">
        <v>1</v>
      </c>
      <c r="D615" t="s">
        <v>149</v>
      </c>
      <c r="E615">
        <f t="shared" si="11"/>
        <v>1</v>
      </c>
    </row>
    <row r="616" spans="1:5">
      <c r="A616">
        <v>10483000</v>
      </c>
      <c r="B616">
        <v>1986</v>
      </c>
      <c r="C616">
        <v>1</v>
      </c>
      <c r="D616" t="s">
        <v>150</v>
      </c>
      <c r="E616">
        <f t="shared" si="11"/>
        <v>1</v>
      </c>
    </row>
    <row r="617" spans="1:5">
      <c r="A617">
        <v>10060000</v>
      </c>
      <c r="B617">
        <v>1986</v>
      </c>
      <c r="C617">
        <v>1</v>
      </c>
      <c r="D617" t="s">
        <v>151</v>
      </c>
      <c r="E617">
        <f t="shared" si="11"/>
        <v>1</v>
      </c>
    </row>
    <row r="618" spans="1:5">
      <c r="A618">
        <v>1824000</v>
      </c>
      <c r="B618">
        <v>1986</v>
      </c>
      <c r="C618">
        <v>1</v>
      </c>
      <c r="D618" t="s">
        <v>45</v>
      </c>
      <c r="E618">
        <f t="shared" si="11"/>
        <v>1</v>
      </c>
    </row>
    <row r="619" spans="1:5">
      <c r="A619">
        <v>1831000</v>
      </c>
      <c r="B619">
        <v>1986</v>
      </c>
      <c r="C619">
        <v>1</v>
      </c>
      <c r="D619" t="s">
        <v>282</v>
      </c>
      <c r="E619">
        <f t="shared" si="11"/>
        <v>1</v>
      </c>
    </row>
    <row r="620" spans="1:5">
      <c r="A620">
        <v>9865000</v>
      </c>
      <c r="B620">
        <v>1986</v>
      </c>
      <c r="C620">
        <v>1</v>
      </c>
      <c r="D620" t="s">
        <v>283</v>
      </c>
      <c r="E620">
        <f t="shared" si="11"/>
        <v>1</v>
      </c>
    </row>
    <row r="621" spans="1:5">
      <c r="A621">
        <v>450000</v>
      </c>
      <c r="B621">
        <v>1986</v>
      </c>
      <c r="C621">
        <v>1</v>
      </c>
      <c r="D621" t="s">
        <v>284</v>
      </c>
      <c r="E621">
        <f t="shared" si="11"/>
        <v>1</v>
      </c>
    </row>
    <row r="622" spans="1:5">
      <c r="A622">
        <v>42000</v>
      </c>
      <c r="B622">
        <v>1986</v>
      </c>
      <c r="C622">
        <v>1</v>
      </c>
      <c r="D622" t="s">
        <v>138</v>
      </c>
      <c r="E622">
        <f t="shared" si="11"/>
        <v>1</v>
      </c>
    </row>
    <row r="623" spans="1:5">
      <c r="A623">
        <v>11317000</v>
      </c>
      <c r="B623">
        <v>1986</v>
      </c>
      <c r="C623">
        <v>1</v>
      </c>
      <c r="D623" t="s">
        <v>139</v>
      </c>
      <c r="E623">
        <f t="shared" si="11"/>
        <v>1</v>
      </c>
    </row>
    <row r="624" spans="1:5">
      <c r="A624">
        <v>30000</v>
      </c>
      <c r="B624">
        <v>1986</v>
      </c>
      <c r="C624">
        <v>1</v>
      </c>
      <c r="D624" t="s">
        <v>217</v>
      </c>
      <c r="E624">
        <f t="shared" si="11"/>
        <v>1</v>
      </c>
    </row>
    <row r="625" spans="1:5">
      <c r="A625">
        <v>1629000</v>
      </c>
      <c r="B625">
        <v>1986</v>
      </c>
      <c r="C625">
        <v>1</v>
      </c>
      <c r="D625" t="s">
        <v>175</v>
      </c>
      <c r="E625">
        <f t="shared" si="11"/>
        <v>1</v>
      </c>
    </row>
    <row r="626" spans="1:5">
      <c r="A626">
        <v>1443000</v>
      </c>
      <c r="B626">
        <v>1986</v>
      </c>
      <c r="C626">
        <v>1</v>
      </c>
      <c r="D626" t="s">
        <v>176</v>
      </c>
      <c r="E626">
        <f t="shared" si="11"/>
        <v>1</v>
      </c>
    </row>
    <row r="627" spans="1:5">
      <c r="A627">
        <v>4101000</v>
      </c>
      <c r="B627">
        <v>1986</v>
      </c>
      <c r="C627">
        <v>1</v>
      </c>
      <c r="D627" t="s">
        <v>177</v>
      </c>
      <c r="E627">
        <f t="shared" si="11"/>
        <v>1</v>
      </c>
    </row>
    <row r="628" spans="1:5">
      <c r="A628">
        <v>1324000</v>
      </c>
      <c r="B628">
        <v>1986</v>
      </c>
      <c r="C628">
        <v>1</v>
      </c>
      <c r="D628" t="s">
        <v>178</v>
      </c>
      <c r="E628">
        <f t="shared" si="11"/>
        <v>1</v>
      </c>
    </row>
    <row r="629" spans="1:5">
      <c r="A629">
        <v>614000</v>
      </c>
      <c r="B629">
        <v>1986</v>
      </c>
      <c r="C629">
        <v>1</v>
      </c>
      <c r="D629" t="s">
        <v>179</v>
      </c>
      <c r="E629">
        <f t="shared" si="11"/>
        <v>1</v>
      </c>
    </row>
    <row r="630" spans="1:5">
      <c r="A630">
        <v>85000</v>
      </c>
      <c r="B630">
        <v>1986</v>
      </c>
      <c r="C630">
        <v>2</v>
      </c>
      <c r="D630" t="s">
        <v>148</v>
      </c>
      <c r="E630">
        <f t="shared" si="11"/>
        <v>1</v>
      </c>
    </row>
    <row r="631" spans="1:5">
      <c r="A631">
        <v>510000</v>
      </c>
      <c r="B631">
        <v>1986</v>
      </c>
      <c r="C631">
        <v>2</v>
      </c>
      <c r="D631" t="s">
        <v>148</v>
      </c>
      <c r="E631">
        <f t="shared" si="11"/>
        <v>1</v>
      </c>
    </row>
    <row r="632" spans="1:5">
      <c r="A632">
        <v>857000</v>
      </c>
      <c r="B632">
        <v>1986</v>
      </c>
      <c r="C632">
        <v>2</v>
      </c>
      <c r="D632" t="s">
        <v>149</v>
      </c>
      <c r="E632">
        <f t="shared" si="11"/>
        <v>1</v>
      </c>
    </row>
    <row r="633" spans="1:5">
      <c r="A633">
        <v>10231000</v>
      </c>
      <c r="B633">
        <v>1986</v>
      </c>
      <c r="C633">
        <v>2</v>
      </c>
      <c r="D633" t="s">
        <v>150</v>
      </c>
      <c r="E633">
        <f t="shared" si="11"/>
        <v>1</v>
      </c>
    </row>
    <row r="634" spans="1:5">
      <c r="A634">
        <v>9222000</v>
      </c>
      <c r="B634">
        <v>1986</v>
      </c>
      <c r="C634">
        <v>2</v>
      </c>
      <c r="D634" t="s">
        <v>151</v>
      </c>
      <c r="E634">
        <f t="shared" si="11"/>
        <v>1</v>
      </c>
    </row>
    <row r="635" spans="1:5">
      <c r="A635">
        <v>1921000</v>
      </c>
      <c r="B635">
        <v>1986</v>
      </c>
      <c r="C635">
        <v>2</v>
      </c>
      <c r="D635" t="s">
        <v>45</v>
      </c>
      <c r="E635">
        <f t="shared" si="11"/>
        <v>1</v>
      </c>
    </row>
    <row r="636" spans="1:5">
      <c r="A636">
        <v>1629000</v>
      </c>
      <c r="B636">
        <v>1986</v>
      </c>
      <c r="C636">
        <v>2</v>
      </c>
      <c r="D636" t="s">
        <v>282</v>
      </c>
      <c r="E636">
        <f t="shared" si="11"/>
        <v>1</v>
      </c>
    </row>
    <row r="637" spans="1:5">
      <c r="A637">
        <v>9034000</v>
      </c>
      <c r="B637">
        <v>1986</v>
      </c>
      <c r="C637">
        <v>2</v>
      </c>
      <c r="D637" t="s">
        <v>283</v>
      </c>
      <c r="E637">
        <f t="shared" si="11"/>
        <v>1</v>
      </c>
    </row>
    <row r="638" spans="1:5">
      <c r="A638">
        <v>450000</v>
      </c>
      <c r="B638">
        <v>1986</v>
      </c>
      <c r="C638">
        <v>2</v>
      </c>
      <c r="D638" t="s">
        <v>284</v>
      </c>
      <c r="E638">
        <f t="shared" si="11"/>
        <v>1</v>
      </c>
    </row>
    <row r="639" spans="1:5">
      <c r="A639">
        <v>24000</v>
      </c>
      <c r="B639">
        <v>1986</v>
      </c>
      <c r="C639">
        <v>2</v>
      </c>
      <c r="D639" t="s">
        <v>138</v>
      </c>
      <c r="E639">
        <f t="shared" si="11"/>
        <v>1</v>
      </c>
    </row>
    <row r="640" spans="1:5">
      <c r="A640">
        <v>9971000</v>
      </c>
      <c r="B640">
        <v>1986</v>
      </c>
      <c r="C640">
        <v>2</v>
      </c>
      <c r="D640" t="s">
        <v>139</v>
      </c>
      <c r="E640">
        <f t="shared" si="11"/>
        <v>1</v>
      </c>
    </row>
    <row r="641" spans="1:5">
      <c r="A641">
        <v>40000</v>
      </c>
      <c r="B641">
        <v>1986</v>
      </c>
      <c r="C641">
        <v>2</v>
      </c>
      <c r="D641" t="s">
        <v>217</v>
      </c>
      <c r="E641">
        <f t="shared" si="11"/>
        <v>1</v>
      </c>
    </row>
    <row r="642" spans="1:5">
      <c r="A642">
        <v>1668000</v>
      </c>
      <c r="B642">
        <v>1986</v>
      </c>
      <c r="C642">
        <v>2</v>
      </c>
      <c r="D642" t="s">
        <v>175</v>
      </c>
      <c r="E642">
        <f t="shared" si="11"/>
        <v>1</v>
      </c>
    </row>
    <row r="643" spans="1:5">
      <c r="A643">
        <v>1495000</v>
      </c>
      <c r="B643">
        <v>1986</v>
      </c>
      <c r="C643">
        <v>2</v>
      </c>
      <c r="D643" t="s">
        <v>176</v>
      </c>
      <c r="E643">
        <f t="shared" ref="E643:E706" si="12">IF(C643&lt;4, 1, IF(C643&lt;7, 2, IF(C643&lt;10, 3, 4)))</f>
        <v>1</v>
      </c>
    </row>
    <row r="644" spans="1:5">
      <c r="A644">
        <v>3517000</v>
      </c>
      <c r="B644">
        <v>1986</v>
      </c>
      <c r="C644">
        <v>2</v>
      </c>
      <c r="D644" t="s">
        <v>177</v>
      </c>
      <c r="E644">
        <f t="shared" si="12"/>
        <v>1</v>
      </c>
    </row>
    <row r="645" spans="1:5">
      <c r="A645">
        <v>1004000</v>
      </c>
      <c r="B645">
        <v>1986</v>
      </c>
      <c r="C645">
        <v>2</v>
      </c>
      <c r="D645" t="s">
        <v>178</v>
      </c>
      <c r="E645">
        <f t="shared" si="12"/>
        <v>1</v>
      </c>
    </row>
    <row r="646" spans="1:5">
      <c r="A646">
        <v>602000</v>
      </c>
      <c r="B646">
        <v>1986</v>
      </c>
      <c r="C646">
        <v>2</v>
      </c>
      <c r="D646" t="s">
        <v>179</v>
      </c>
      <c r="E646">
        <f t="shared" si="12"/>
        <v>1</v>
      </c>
    </row>
    <row r="647" spans="1:5">
      <c r="A647">
        <v>127000</v>
      </c>
      <c r="B647">
        <v>1986</v>
      </c>
      <c r="C647">
        <v>3</v>
      </c>
      <c r="D647" t="s">
        <v>148</v>
      </c>
      <c r="E647">
        <f t="shared" si="12"/>
        <v>1</v>
      </c>
    </row>
    <row r="648" spans="1:5">
      <c r="A648">
        <v>729000</v>
      </c>
      <c r="B648">
        <v>1986</v>
      </c>
      <c r="C648">
        <v>3</v>
      </c>
      <c r="D648" t="s">
        <v>148</v>
      </c>
      <c r="E648">
        <f t="shared" si="12"/>
        <v>1</v>
      </c>
    </row>
    <row r="649" spans="1:5">
      <c r="A649">
        <v>979000</v>
      </c>
      <c r="B649">
        <v>1986</v>
      </c>
      <c r="C649">
        <v>3</v>
      </c>
      <c r="D649" t="s">
        <v>149</v>
      </c>
      <c r="E649">
        <f t="shared" si="12"/>
        <v>1</v>
      </c>
    </row>
    <row r="650" spans="1:5">
      <c r="A650">
        <v>10762000</v>
      </c>
      <c r="B650">
        <v>1986</v>
      </c>
      <c r="C650">
        <v>3</v>
      </c>
      <c r="D650" t="s">
        <v>150</v>
      </c>
      <c r="E650">
        <f t="shared" si="12"/>
        <v>1</v>
      </c>
    </row>
    <row r="651" spans="1:5">
      <c r="A651">
        <v>9884000</v>
      </c>
      <c r="B651">
        <v>1986</v>
      </c>
      <c r="C651">
        <v>3</v>
      </c>
      <c r="D651" t="s">
        <v>151</v>
      </c>
      <c r="E651">
        <f t="shared" si="12"/>
        <v>1</v>
      </c>
    </row>
    <row r="652" spans="1:5">
      <c r="A652">
        <v>1679000</v>
      </c>
      <c r="B652">
        <v>1986</v>
      </c>
      <c r="C652">
        <v>3</v>
      </c>
      <c r="D652" t="s">
        <v>45</v>
      </c>
      <c r="E652">
        <f t="shared" si="12"/>
        <v>1</v>
      </c>
    </row>
    <row r="653" spans="1:5">
      <c r="A653">
        <v>1647000</v>
      </c>
      <c r="B653">
        <v>1986</v>
      </c>
      <c r="C653">
        <v>3</v>
      </c>
      <c r="D653" t="s">
        <v>282</v>
      </c>
      <c r="E653">
        <f t="shared" si="12"/>
        <v>1</v>
      </c>
    </row>
    <row r="654" spans="1:5">
      <c r="A654">
        <v>9887000</v>
      </c>
      <c r="B654">
        <v>1986</v>
      </c>
      <c r="C654">
        <v>3</v>
      </c>
      <c r="D654" t="s">
        <v>283</v>
      </c>
      <c r="E654">
        <f t="shared" si="12"/>
        <v>1</v>
      </c>
    </row>
    <row r="655" spans="1:5">
      <c r="A655">
        <v>368000</v>
      </c>
      <c r="B655">
        <v>1986</v>
      </c>
      <c r="C655">
        <v>3</v>
      </c>
      <c r="D655" t="s">
        <v>284</v>
      </c>
      <c r="E655">
        <f t="shared" si="12"/>
        <v>1</v>
      </c>
    </row>
    <row r="656" spans="1:5">
      <c r="A656">
        <v>47000</v>
      </c>
      <c r="B656">
        <v>1986</v>
      </c>
      <c r="C656">
        <v>3</v>
      </c>
      <c r="D656" t="s">
        <v>138</v>
      </c>
      <c r="E656">
        <f t="shared" si="12"/>
        <v>1</v>
      </c>
    </row>
    <row r="657" spans="1:5">
      <c r="A657">
        <v>10850000</v>
      </c>
      <c r="B657">
        <v>1986</v>
      </c>
      <c r="C657">
        <v>3</v>
      </c>
      <c r="D657" t="s">
        <v>139</v>
      </c>
      <c r="E657">
        <f t="shared" si="12"/>
        <v>1</v>
      </c>
    </row>
    <row r="658" spans="1:5">
      <c r="A658">
        <v>49000</v>
      </c>
      <c r="B658">
        <v>1986</v>
      </c>
      <c r="C658">
        <v>3</v>
      </c>
      <c r="D658" t="s">
        <v>217</v>
      </c>
      <c r="E658">
        <f t="shared" si="12"/>
        <v>1</v>
      </c>
    </row>
    <row r="659" spans="1:5">
      <c r="A659">
        <v>1484000</v>
      </c>
      <c r="B659">
        <v>1986</v>
      </c>
      <c r="C659">
        <v>3</v>
      </c>
      <c r="D659" t="s">
        <v>175</v>
      </c>
      <c r="E659">
        <f t="shared" si="12"/>
        <v>1</v>
      </c>
    </row>
    <row r="660" spans="1:5">
      <c r="A660">
        <v>1681000</v>
      </c>
      <c r="B660">
        <v>1986</v>
      </c>
      <c r="C660">
        <v>3</v>
      </c>
      <c r="D660" t="s">
        <v>176</v>
      </c>
      <c r="E660">
        <f t="shared" si="12"/>
        <v>1</v>
      </c>
    </row>
    <row r="661" spans="1:5">
      <c r="A661">
        <v>3412000</v>
      </c>
      <c r="B661">
        <v>1986</v>
      </c>
      <c r="C661">
        <v>3</v>
      </c>
      <c r="D661" t="s">
        <v>177</v>
      </c>
      <c r="E661">
        <f t="shared" si="12"/>
        <v>1</v>
      </c>
    </row>
    <row r="662" spans="1:5">
      <c r="A662">
        <v>1118000</v>
      </c>
      <c r="B662">
        <v>1986</v>
      </c>
      <c r="C662">
        <v>3</v>
      </c>
      <c r="D662" t="s">
        <v>178</v>
      </c>
      <c r="E662">
        <f t="shared" si="12"/>
        <v>1</v>
      </c>
    </row>
    <row r="663" spans="1:5">
      <c r="A663">
        <v>648000</v>
      </c>
      <c r="B663">
        <v>1986</v>
      </c>
      <c r="C663">
        <v>3</v>
      </c>
      <c r="D663" t="s">
        <v>179</v>
      </c>
      <c r="E663">
        <f t="shared" si="12"/>
        <v>1</v>
      </c>
    </row>
    <row r="664" spans="1:5">
      <c r="A664">
        <v>155000</v>
      </c>
      <c r="B664">
        <v>1986</v>
      </c>
      <c r="C664">
        <v>4</v>
      </c>
      <c r="D664" t="s">
        <v>148</v>
      </c>
      <c r="E664">
        <f t="shared" si="12"/>
        <v>2</v>
      </c>
    </row>
    <row r="665" spans="1:5">
      <c r="A665">
        <v>733000</v>
      </c>
      <c r="B665">
        <v>1986</v>
      </c>
      <c r="C665">
        <v>4</v>
      </c>
      <c r="D665" t="s">
        <v>148</v>
      </c>
      <c r="E665">
        <f t="shared" si="12"/>
        <v>2</v>
      </c>
    </row>
    <row r="666" spans="1:5">
      <c r="A666">
        <v>817000</v>
      </c>
      <c r="B666">
        <v>1986</v>
      </c>
      <c r="C666">
        <v>4</v>
      </c>
      <c r="D666" t="s">
        <v>149</v>
      </c>
      <c r="E666">
        <f t="shared" si="12"/>
        <v>2</v>
      </c>
    </row>
    <row r="667" spans="1:5">
      <c r="A667">
        <v>10820000</v>
      </c>
      <c r="B667">
        <v>1986</v>
      </c>
      <c r="C667">
        <v>4</v>
      </c>
      <c r="D667" t="s">
        <v>150</v>
      </c>
      <c r="E667">
        <f t="shared" si="12"/>
        <v>2</v>
      </c>
    </row>
    <row r="668" spans="1:5">
      <c r="A668">
        <v>9616000</v>
      </c>
      <c r="B668">
        <v>1986</v>
      </c>
      <c r="C668">
        <v>4</v>
      </c>
      <c r="D668" t="s">
        <v>151</v>
      </c>
      <c r="E668">
        <f t="shared" si="12"/>
        <v>2</v>
      </c>
    </row>
    <row r="669" spans="1:5">
      <c r="A669">
        <v>1643000</v>
      </c>
      <c r="B669">
        <v>1986</v>
      </c>
      <c r="C669">
        <v>4</v>
      </c>
      <c r="D669" t="s">
        <v>45</v>
      </c>
      <c r="E669">
        <f t="shared" si="12"/>
        <v>2</v>
      </c>
    </row>
    <row r="670" spans="1:5">
      <c r="A670">
        <v>1501000</v>
      </c>
      <c r="B670">
        <v>1986</v>
      </c>
      <c r="C670">
        <v>4</v>
      </c>
      <c r="D670" t="s">
        <v>282</v>
      </c>
      <c r="E670">
        <f t="shared" si="12"/>
        <v>2</v>
      </c>
    </row>
    <row r="671" spans="1:5">
      <c r="A671">
        <v>9555000</v>
      </c>
      <c r="B671">
        <v>1986</v>
      </c>
      <c r="C671">
        <v>4</v>
      </c>
      <c r="D671" t="s">
        <v>283</v>
      </c>
      <c r="E671">
        <f t="shared" si="12"/>
        <v>2</v>
      </c>
    </row>
    <row r="672" spans="1:5">
      <c r="A672">
        <v>430000</v>
      </c>
      <c r="B672">
        <v>1986</v>
      </c>
      <c r="C672">
        <v>4</v>
      </c>
      <c r="D672" t="s">
        <v>284</v>
      </c>
      <c r="E672">
        <f t="shared" si="12"/>
        <v>2</v>
      </c>
    </row>
    <row r="673" spans="1:5">
      <c r="A673">
        <v>47000</v>
      </c>
      <c r="B673">
        <v>1986</v>
      </c>
      <c r="C673">
        <v>4</v>
      </c>
      <c r="D673" t="s">
        <v>138</v>
      </c>
      <c r="E673">
        <f t="shared" si="12"/>
        <v>2</v>
      </c>
    </row>
    <row r="674" spans="1:5">
      <c r="A674">
        <v>10401000</v>
      </c>
      <c r="B674">
        <v>1986</v>
      </c>
      <c r="C674">
        <v>4</v>
      </c>
      <c r="D674" t="s">
        <v>139</v>
      </c>
      <c r="E674">
        <f t="shared" si="12"/>
        <v>2</v>
      </c>
    </row>
    <row r="675" spans="1:5">
      <c r="A675">
        <v>60000</v>
      </c>
      <c r="B675">
        <v>1986</v>
      </c>
      <c r="C675">
        <v>4</v>
      </c>
      <c r="D675" t="s">
        <v>217</v>
      </c>
      <c r="E675">
        <f t="shared" si="12"/>
        <v>2</v>
      </c>
    </row>
    <row r="676" spans="1:5">
      <c r="A676">
        <v>1391000</v>
      </c>
      <c r="B676">
        <v>1986</v>
      </c>
      <c r="C676">
        <v>4</v>
      </c>
      <c r="D676" t="s">
        <v>175</v>
      </c>
      <c r="E676">
        <f t="shared" si="12"/>
        <v>2</v>
      </c>
    </row>
    <row r="677" spans="1:5">
      <c r="A677">
        <v>1520000</v>
      </c>
      <c r="B677">
        <v>1986</v>
      </c>
      <c r="C677">
        <v>4</v>
      </c>
      <c r="D677" t="s">
        <v>176</v>
      </c>
      <c r="E677">
        <f t="shared" si="12"/>
        <v>2</v>
      </c>
    </row>
    <row r="678" spans="1:5">
      <c r="A678">
        <v>2813000</v>
      </c>
      <c r="B678">
        <v>1986</v>
      </c>
      <c r="C678">
        <v>4</v>
      </c>
      <c r="D678" t="s">
        <v>177</v>
      </c>
      <c r="E678">
        <f t="shared" si="12"/>
        <v>2</v>
      </c>
    </row>
    <row r="679" spans="1:5">
      <c r="A679">
        <v>949000</v>
      </c>
      <c r="B679">
        <v>1986</v>
      </c>
      <c r="C679">
        <v>4</v>
      </c>
      <c r="D679" t="s">
        <v>178</v>
      </c>
      <c r="E679">
        <f t="shared" si="12"/>
        <v>2</v>
      </c>
    </row>
    <row r="680" spans="1:5">
      <c r="A680">
        <v>643000</v>
      </c>
      <c r="B680">
        <v>1986</v>
      </c>
      <c r="C680">
        <v>4</v>
      </c>
      <c r="D680" t="s">
        <v>179</v>
      </c>
      <c r="E680">
        <f t="shared" si="12"/>
        <v>2</v>
      </c>
    </row>
    <row r="681" spans="1:5">
      <c r="A681">
        <v>149000</v>
      </c>
      <c r="B681">
        <v>1986</v>
      </c>
      <c r="C681">
        <v>5</v>
      </c>
      <c r="D681" t="s">
        <v>148</v>
      </c>
      <c r="E681">
        <f t="shared" si="12"/>
        <v>2</v>
      </c>
    </row>
    <row r="682" spans="1:5">
      <c r="A682">
        <v>634000</v>
      </c>
      <c r="B682">
        <v>1986</v>
      </c>
      <c r="C682">
        <v>5</v>
      </c>
      <c r="D682" t="s">
        <v>148</v>
      </c>
      <c r="E682">
        <f t="shared" si="12"/>
        <v>2</v>
      </c>
    </row>
    <row r="683" spans="1:5">
      <c r="A683">
        <v>931000</v>
      </c>
      <c r="B683">
        <v>1986</v>
      </c>
      <c r="C683">
        <v>5</v>
      </c>
      <c r="D683" t="s">
        <v>149</v>
      </c>
      <c r="E683">
        <f t="shared" si="12"/>
        <v>2</v>
      </c>
    </row>
    <row r="684" spans="1:5">
      <c r="A684">
        <v>10817000</v>
      </c>
      <c r="B684">
        <v>1986</v>
      </c>
      <c r="C684">
        <v>5</v>
      </c>
      <c r="D684" t="s">
        <v>150</v>
      </c>
      <c r="E684">
        <f t="shared" si="12"/>
        <v>2</v>
      </c>
    </row>
    <row r="685" spans="1:5">
      <c r="A685">
        <v>9930000</v>
      </c>
      <c r="B685">
        <v>1986</v>
      </c>
      <c r="C685">
        <v>5</v>
      </c>
      <c r="D685" t="s">
        <v>151</v>
      </c>
      <c r="E685">
        <f t="shared" si="12"/>
        <v>2</v>
      </c>
    </row>
    <row r="686" spans="1:5">
      <c r="A686">
        <v>1275000</v>
      </c>
      <c r="B686">
        <v>1986</v>
      </c>
      <c r="C686">
        <v>5</v>
      </c>
      <c r="D686" t="s">
        <v>45</v>
      </c>
      <c r="E686">
        <f t="shared" si="12"/>
        <v>2</v>
      </c>
    </row>
    <row r="687" spans="1:5">
      <c r="A687">
        <v>1543000</v>
      </c>
      <c r="B687">
        <v>1986</v>
      </c>
      <c r="C687">
        <v>5</v>
      </c>
      <c r="D687" t="s">
        <v>282</v>
      </c>
      <c r="E687">
        <f t="shared" si="12"/>
        <v>2</v>
      </c>
    </row>
    <row r="688" spans="1:5">
      <c r="A688">
        <v>9523000</v>
      </c>
      <c r="B688">
        <v>1986</v>
      </c>
      <c r="C688">
        <v>5</v>
      </c>
      <c r="D688" t="s">
        <v>283</v>
      </c>
      <c r="E688">
        <f t="shared" si="12"/>
        <v>2</v>
      </c>
    </row>
    <row r="689" spans="1:5">
      <c r="A689">
        <v>426000</v>
      </c>
      <c r="B689">
        <v>1986</v>
      </c>
      <c r="C689">
        <v>5</v>
      </c>
      <c r="D689" t="s">
        <v>284</v>
      </c>
      <c r="E689">
        <f t="shared" si="12"/>
        <v>2</v>
      </c>
    </row>
    <row r="690" spans="1:5">
      <c r="A690">
        <v>50000</v>
      </c>
      <c r="B690">
        <v>1986</v>
      </c>
      <c r="C690">
        <v>5</v>
      </c>
      <c r="D690" t="s">
        <v>138</v>
      </c>
      <c r="E690">
        <f t="shared" si="12"/>
        <v>2</v>
      </c>
    </row>
    <row r="691" spans="1:5">
      <c r="A691">
        <v>10867000</v>
      </c>
      <c r="B691">
        <v>1986</v>
      </c>
      <c r="C691">
        <v>5</v>
      </c>
      <c r="D691" t="s">
        <v>139</v>
      </c>
      <c r="E691">
        <f t="shared" si="12"/>
        <v>2</v>
      </c>
    </row>
    <row r="692" spans="1:5">
      <c r="A692">
        <v>50000</v>
      </c>
      <c r="B692">
        <v>1986</v>
      </c>
      <c r="C692">
        <v>5</v>
      </c>
      <c r="D692" t="s">
        <v>217</v>
      </c>
      <c r="E692">
        <f t="shared" si="12"/>
        <v>2</v>
      </c>
    </row>
    <row r="693" spans="1:5">
      <c r="A693">
        <v>1604000</v>
      </c>
      <c r="B693">
        <v>1986</v>
      </c>
      <c r="C693">
        <v>5</v>
      </c>
      <c r="D693" t="s">
        <v>175</v>
      </c>
      <c r="E693">
        <f t="shared" si="12"/>
        <v>2</v>
      </c>
    </row>
    <row r="694" spans="1:5">
      <c r="A694">
        <v>1402000</v>
      </c>
      <c r="B694">
        <v>1986</v>
      </c>
      <c r="C694">
        <v>5</v>
      </c>
      <c r="D694" t="s">
        <v>176</v>
      </c>
      <c r="E694">
        <f t="shared" si="12"/>
        <v>2</v>
      </c>
    </row>
    <row r="695" spans="1:5">
      <c r="A695">
        <v>3442000</v>
      </c>
      <c r="B695">
        <v>1986</v>
      </c>
      <c r="C695">
        <v>5</v>
      </c>
      <c r="D695" t="s">
        <v>177</v>
      </c>
      <c r="E695">
        <f t="shared" si="12"/>
        <v>2</v>
      </c>
    </row>
    <row r="696" spans="1:5">
      <c r="A696">
        <v>985000</v>
      </c>
      <c r="B696">
        <v>1986</v>
      </c>
      <c r="C696">
        <v>5</v>
      </c>
      <c r="D696" t="s">
        <v>178</v>
      </c>
      <c r="E696">
        <f t="shared" si="12"/>
        <v>2</v>
      </c>
    </row>
    <row r="697" spans="1:5">
      <c r="A697">
        <v>659000</v>
      </c>
      <c r="B697">
        <v>1986</v>
      </c>
      <c r="C697">
        <v>5</v>
      </c>
      <c r="D697" t="s">
        <v>179</v>
      </c>
      <c r="E697">
        <f t="shared" si="12"/>
        <v>2</v>
      </c>
    </row>
    <row r="698" spans="1:5">
      <c r="A698">
        <v>92000</v>
      </c>
      <c r="B698">
        <v>1986</v>
      </c>
      <c r="C698">
        <v>6</v>
      </c>
      <c r="D698" t="s">
        <v>148</v>
      </c>
      <c r="E698">
        <f t="shared" si="12"/>
        <v>2</v>
      </c>
    </row>
    <row r="699" spans="1:5">
      <c r="A699">
        <v>599000</v>
      </c>
      <c r="B699">
        <v>1986</v>
      </c>
      <c r="C699">
        <v>6</v>
      </c>
      <c r="D699" t="s">
        <v>148</v>
      </c>
      <c r="E699">
        <f t="shared" si="12"/>
        <v>2</v>
      </c>
    </row>
    <row r="700" spans="1:5">
      <c r="A700">
        <v>910000</v>
      </c>
      <c r="B700">
        <v>1986</v>
      </c>
      <c r="C700">
        <v>6</v>
      </c>
      <c r="D700" t="s">
        <v>149</v>
      </c>
      <c r="E700">
        <f t="shared" si="12"/>
        <v>2</v>
      </c>
    </row>
    <row r="701" spans="1:5">
      <c r="A701">
        <v>10969000</v>
      </c>
      <c r="B701">
        <v>1986</v>
      </c>
      <c r="C701">
        <v>6</v>
      </c>
      <c r="D701" t="s">
        <v>150</v>
      </c>
      <c r="E701">
        <f t="shared" si="12"/>
        <v>2</v>
      </c>
    </row>
    <row r="702" spans="1:5">
      <c r="A702">
        <v>10405000</v>
      </c>
      <c r="B702">
        <v>1986</v>
      </c>
      <c r="C702">
        <v>6</v>
      </c>
      <c r="D702" t="s">
        <v>151</v>
      </c>
      <c r="E702">
        <f t="shared" si="12"/>
        <v>2</v>
      </c>
    </row>
    <row r="703" spans="1:5">
      <c r="A703">
        <v>1267000</v>
      </c>
      <c r="B703">
        <v>1986</v>
      </c>
      <c r="C703">
        <v>6</v>
      </c>
      <c r="D703" t="s">
        <v>45</v>
      </c>
      <c r="E703">
        <f t="shared" si="12"/>
        <v>2</v>
      </c>
    </row>
    <row r="704" spans="1:5">
      <c r="A704">
        <v>1894000</v>
      </c>
      <c r="B704">
        <v>1986</v>
      </c>
      <c r="C704">
        <v>6</v>
      </c>
      <c r="D704" t="s">
        <v>282</v>
      </c>
      <c r="E704">
        <f t="shared" si="12"/>
        <v>2</v>
      </c>
    </row>
    <row r="705" spans="1:5">
      <c r="A705">
        <v>9895000</v>
      </c>
      <c r="B705">
        <v>1986</v>
      </c>
      <c r="C705">
        <v>6</v>
      </c>
      <c r="D705" t="s">
        <v>283</v>
      </c>
      <c r="E705">
        <f t="shared" si="12"/>
        <v>2</v>
      </c>
    </row>
    <row r="706" spans="1:5">
      <c r="A706">
        <v>350000</v>
      </c>
      <c r="B706">
        <v>1986</v>
      </c>
      <c r="C706">
        <v>6</v>
      </c>
      <c r="D706" t="s">
        <v>284</v>
      </c>
      <c r="E706">
        <f t="shared" si="12"/>
        <v>2</v>
      </c>
    </row>
    <row r="707" spans="1:5">
      <c r="A707">
        <v>59000</v>
      </c>
      <c r="B707">
        <v>1986</v>
      </c>
      <c r="C707">
        <v>6</v>
      </c>
      <c r="D707" t="s">
        <v>138</v>
      </c>
      <c r="E707">
        <f t="shared" ref="E707:E770" si="13">IF(C707&lt;4, 1, IF(C707&lt;7, 2, IF(C707&lt;10, 3, 4)))</f>
        <v>2</v>
      </c>
    </row>
    <row r="708" spans="1:5">
      <c r="A708">
        <v>10860000</v>
      </c>
      <c r="B708">
        <v>1986</v>
      </c>
      <c r="C708">
        <v>6</v>
      </c>
      <c r="D708" t="s">
        <v>139</v>
      </c>
      <c r="E708">
        <f t="shared" si="13"/>
        <v>2</v>
      </c>
    </row>
    <row r="709" spans="1:5">
      <c r="A709">
        <v>58000</v>
      </c>
      <c r="B709">
        <v>1986</v>
      </c>
      <c r="C709">
        <v>6</v>
      </c>
      <c r="D709" t="s">
        <v>217</v>
      </c>
      <c r="E709">
        <f t="shared" si="13"/>
        <v>2</v>
      </c>
    </row>
    <row r="710" spans="1:5">
      <c r="A710">
        <v>1691000</v>
      </c>
      <c r="B710">
        <v>1986</v>
      </c>
      <c r="C710">
        <v>6</v>
      </c>
      <c r="D710" t="s">
        <v>175</v>
      </c>
      <c r="E710">
        <f t="shared" si="13"/>
        <v>2</v>
      </c>
    </row>
    <row r="711" spans="1:5">
      <c r="A711">
        <v>1447000</v>
      </c>
      <c r="B711">
        <v>1986</v>
      </c>
      <c r="C711">
        <v>6</v>
      </c>
      <c r="D711" t="s">
        <v>176</v>
      </c>
      <c r="E711">
        <f t="shared" si="13"/>
        <v>2</v>
      </c>
    </row>
    <row r="712" spans="1:5">
      <c r="A712">
        <v>3750000</v>
      </c>
      <c r="B712">
        <v>1986</v>
      </c>
      <c r="C712">
        <v>6</v>
      </c>
      <c r="D712" t="s">
        <v>177</v>
      </c>
      <c r="E712">
        <f t="shared" si="13"/>
        <v>2</v>
      </c>
    </row>
    <row r="713" spans="1:5">
      <c r="A713">
        <v>719000</v>
      </c>
      <c r="B713">
        <v>1986</v>
      </c>
      <c r="C713">
        <v>6</v>
      </c>
      <c r="D713" t="s">
        <v>178</v>
      </c>
      <c r="E713">
        <f t="shared" si="13"/>
        <v>2</v>
      </c>
    </row>
    <row r="714" spans="1:5">
      <c r="A714">
        <v>643000</v>
      </c>
      <c r="B714">
        <v>1986</v>
      </c>
      <c r="C714">
        <v>6</v>
      </c>
      <c r="D714" t="s">
        <v>179</v>
      </c>
      <c r="E714">
        <f t="shared" si="13"/>
        <v>2</v>
      </c>
    </row>
    <row r="715" spans="1:5">
      <c r="A715">
        <v>120000</v>
      </c>
      <c r="B715">
        <v>1986</v>
      </c>
      <c r="C715">
        <v>7</v>
      </c>
      <c r="D715" t="s">
        <v>148</v>
      </c>
      <c r="E715">
        <f t="shared" si="13"/>
        <v>3</v>
      </c>
    </row>
    <row r="716" spans="1:5">
      <c r="A716">
        <v>560000</v>
      </c>
      <c r="B716">
        <v>1986</v>
      </c>
      <c r="C716">
        <v>7</v>
      </c>
      <c r="D716" t="s">
        <v>148</v>
      </c>
      <c r="E716">
        <f t="shared" si="13"/>
        <v>3</v>
      </c>
    </row>
    <row r="717" spans="1:5">
      <c r="A717">
        <v>896000</v>
      </c>
      <c r="B717">
        <v>1986</v>
      </c>
      <c r="C717">
        <v>7</v>
      </c>
      <c r="D717" t="s">
        <v>149</v>
      </c>
      <c r="E717">
        <f t="shared" si="13"/>
        <v>3</v>
      </c>
    </row>
    <row r="718" spans="1:5">
      <c r="A718">
        <v>10050000</v>
      </c>
      <c r="B718">
        <v>1986</v>
      </c>
      <c r="C718">
        <v>7</v>
      </c>
      <c r="D718" t="s">
        <v>150</v>
      </c>
      <c r="E718">
        <f t="shared" si="13"/>
        <v>3</v>
      </c>
    </row>
    <row r="719" spans="1:5">
      <c r="A719">
        <v>8814000</v>
      </c>
      <c r="B719">
        <v>1986</v>
      </c>
      <c r="C719">
        <v>7</v>
      </c>
      <c r="D719" t="s">
        <v>151</v>
      </c>
      <c r="E719">
        <f t="shared" si="13"/>
        <v>3</v>
      </c>
    </row>
    <row r="720" spans="1:5">
      <c r="A720">
        <v>1740000</v>
      </c>
      <c r="B720">
        <v>1986</v>
      </c>
      <c r="C720">
        <v>7</v>
      </c>
      <c r="D720" t="s">
        <v>45</v>
      </c>
      <c r="E720">
        <f t="shared" si="13"/>
        <v>3</v>
      </c>
    </row>
    <row r="721" spans="1:5">
      <c r="A721">
        <v>1791000</v>
      </c>
      <c r="B721">
        <v>1986</v>
      </c>
      <c r="C721">
        <v>7</v>
      </c>
      <c r="D721" t="s">
        <v>282</v>
      </c>
      <c r="E721">
        <f t="shared" si="13"/>
        <v>3</v>
      </c>
    </row>
    <row r="722" spans="1:5">
      <c r="A722">
        <v>7894000</v>
      </c>
      <c r="B722">
        <v>1986</v>
      </c>
      <c r="C722">
        <v>7</v>
      </c>
      <c r="D722" t="s">
        <v>283</v>
      </c>
      <c r="E722">
        <f t="shared" si="13"/>
        <v>3</v>
      </c>
    </row>
    <row r="723" spans="1:5">
      <c r="A723">
        <v>360000</v>
      </c>
      <c r="B723">
        <v>1986</v>
      </c>
      <c r="C723">
        <v>7</v>
      </c>
      <c r="D723" t="s">
        <v>284</v>
      </c>
      <c r="E723">
        <f t="shared" si="13"/>
        <v>3</v>
      </c>
    </row>
    <row r="724" spans="1:5">
      <c r="A724">
        <v>61000</v>
      </c>
      <c r="B724">
        <v>1986</v>
      </c>
      <c r="C724">
        <v>7</v>
      </c>
      <c r="D724" t="s">
        <v>138</v>
      </c>
      <c r="E724">
        <f t="shared" si="13"/>
        <v>3</v>
      </c>
    </row>
    <row r="725" spans="1:5">
      <c r="A725">
        <v>12537000</v>
      </c>
      <c r="B725">
        <v>1986</v>
      </c>
      <c r="C725">
        <v>7</v>
      </c>
      <c r="D725" t="s">
        <v>139</v>
      </c>
      <c r="E725">
        <f t="shared" si="13"/>
        <v>3</v>
      </c>
    </row>
    <row r="726" spans="1:5">
      <c r="A726">
        <v>29000</v>
      </c>
      <c r="B726">
        <v>1986</v>
      </c>
      <c r="C726">
        <v>7</v>
      </c>
      <c r="D726" t="s">
        <v>217</v>
      </c>
      <c r="E726">
        <f t="shared" si="13"/>
        <v>3</v>
      </c>
    </row>
    <row r="727" spans="1:5">
      <c r="A727">
        <v>1492000</v>
      </c>
      <c r="B727">
        <v>1986</v>
      </c>
      <c r="C727">
        <v>7</v>
      </c>
      <c r="D727" t="s">
        <v>175</v>
      </c>
      <c r="E727">
        <f t="shared" si="13"/>
        <v>3</v>
      </c>
    </row>
    <row r="728" spans="1:5">
      <c r="A728">
        <v>1259000</v>
      </c>
      <c r="B728">
        <v>1986</v>
      </c>
      <c r="C728">
        <v>7</v>
      </c>
      <c r="D728" t="s">
        <v>176</v>
      </c>
      <c r="E728">
        <f t="shared" si="13"/>
        <v>3</v>
      </c>
    </row>
    <row r="729" spans="1:5">
      <c r="A729">
        <v>4066000</v>
      </c>
      <c r="B729">
        <v>1986</v>
      </c>
      <c r="C729">
        <v>7</v>
      </c>
      <c r="D729" t="s">
        <v>177</v>
      </c>
      <c r="E729">
        <f t="shared" si="13"/>
        <v>3</v>
      </c>
    </row>
    <row r="730" spans="1:5">
      <c r="A730">
        <v>683000</v>
      </c>
      <c r="B730">
        <v>1986</v>
      </c>
      <c r="C730">
        <v>7</v>
      </c>
      <c r="D730" t="s">
        <v>178</v>
      </c>
      <c r="E730">
        <f t="shared" si="13"/>
        <v>3</v>
      </c>
    </row>
    <row r="731" spans="1:5">
      <c r="A731">
        <v>468000</v>
      </c>
      <c r="B731">
        <v>1986</v>
      </c>
      <c r="C731">
        <v>7</v>
      </c>
      <c r="D731" t="s">
        <v>179</v>
      </c>
      <c r="E731">
        <f t="shared" si="13"/>
        <v>3</v>
      </c>
    </row>
    <row r="732" spans="1:5">
      <c r="A732">
        <v>137000</v>
      </c>
      <c r="B732">
        <v>1986</v>
      </c>
      <c r="C732">
        <v>8</v>
      </c>
      <c r="D732" t="s">
        <v>148</v>
      </c>
      <c r="E732">
        <f t="shared" si="13"/>
        <v>3</v>
      </c>
    </row>
    <row r="733" spans="1:5">
      <c r="A733">
        <v>600000</v>
      </c>
      <c r="B733">
        <v>1986</v>
      </c>
      <c r="C733">
        <v>8</v>
      </c>
      <c r="D733" t="s">
        <v>148</v>
      </c>
      <c r="E733">
        <f t="shared" si="13"/>
        <v>3</v>
      </c>
    </row>
    <row r="734" spans="1:5">
      <c r="A734">
        <v>909000</v>
      </c>
      <c r="B734">
        <v>1986</v>
      </c>
      <c r="C734">
        <v>8</v>
      </c>
      <c r="D734" t="s">
        <v>180</v>
      </c>
      <c r="E734">
        <f t="shared" si="13"/>
        <v>3</v>
      </c>
    </row>
    <row r="735" spans="1:5">
      <c r="A735">
        <v>915000</v>
      </c>
      <c r="B735">
        <v>1986</v>
      </c>
      <c r="C735">
        <v>8</v>
      </c>
      <c r="D735" t="s">
        <v>149</v>
      </c>
      <c r="E735">
        <f t="shared" si="13"/>
        <v>3</v>
      </c>
    </row>
    <row r="736" spans="1:5">
      <c r="A736">
        <v>12207000</v>
      </c>
      <c r="B736">
        <v>1986</v>
      </c>
      <c r="C736">
        <v>8</v>
      </c>
      <c r="D736" t="s">
        <v>150</v>
      </c>
      <c r="E736">
        <f t="shared" si="13"/>
        <v>3</v>
      </c>
    </row>
    <row r="737" spans="1:5">
      <c r="A737">
        <v>10202000</v>
      </c>
      <c r="B737">
        <v>1986</v>
      </c>
      <c r="C737">
        <v>8</v>
      </c>
      <c r="D737" t="s">
        <v>151</v>
      </c>
      <c r="E737">
        <f t="shared" si="13"/>
        <v>3</v>
      </c>
    </row>
    <row r="738" spans="1:5">
      <c r="A738">
        <v>1673000</v>
      </c>
      <c r="B738">
        <v>1986</v>
      </c>
      <c r="C738">
        <v>8</v>
      </c>
      <c r="D738" t="s">
        <v>45</v>
      </c>
      <c r="E738">
        <f t="shared" si="13"/>
        <v>3</v>
      </c>
    </row>
    <row r="739" spans="1:5">
      <c r="A739">
        <v>1993000</v>
      </c>
      <c r="B739">
        <v>1986</v>
      </c>
      <c r="C739">
        <v>8</v>
      </c>
      <c r="D739" t="s">
        <v>282</v>
      </c>
      <c r="E739">
        <f t="shared" si="13"/>
        <v>3</v>
      </c>
    </row>
    <row r="740" spans="1:5">
      <c r="A740">
        <v>10313000</v>
      </c>
      <c r="B740">
        <v>1986</v>
      </c>
      <c r="C740">
        <v>8</v>
      </c>
      <c r="D740" t="s">
        <v>283</v>
      </c>
      <c r="E740">
        <f t="shared" si="13"/>
        <v>3</v>
      </c>
    </row>
    <row r="741" spans="1:5">
      <c r="A741">
        <v>360000</v>
      </c>
      <c r="B741">
        <v>1986</v>
      </c>
      <c r="C741">
        <v>8</v>
      </c>
      <c r="D741" t="s">
        <v>284</v>
      </c>
      <c r="E741">
        <f t="shared" si="13"/>
        <v>3</v>
      </c>
    </row>
    <row r="742" spans="1:5">
      <c r="A742">
        <v>43000</v>
      </c>
      <c r="B742">
        <v>1986</v>
      </c>
      <c r="C742">
        <v>8</v>
      </c>
      <c r="D742" t="s">
        <v>138</v>
      </c>
      <c r="E742">
        <f t="shared" si="13"/>
        <v>3</v>
      </c>
    </row>
    <row r="743" spans="1:5">
      <c r="A743">
        <v>12308000</v>
      </c>
      <c r="B743">
        <v>1986</v>
      </c>
      <c r="C743">
        <v>8</v>
      </c>
      <c r="D743" t="s">
        <v>139</v>
      </c>
      <c r="E743">
        <f t="shared" si="13"/>
        <v>3</v>
      </c>
    </row>
    <row r="744" spans="1:5">
      <c r="A744">
        <v>81000</v>
      </c>
      <c r="B744">
        <v>1986</v>
      </c>
      <c r="C744">
        <v>8</v>
      </c>
      <c r="D744" t="s">
        <v>217</v>
      </c>
      <c r="E744">
        <f t="shared" si="13"/>
        <v>3</v>
      </c>
    </row>
    <row r="745" spans="1:5">
      <c r="A745">
        <v>1897000</v>
      </c>
      <c r="B745">
        <v>1986</v>
      </c>
      <c r="C745">
        <v>8</v>
      </c>
      <c r="D745" t="s">
        <v>175</v>
      </c>
      <c r="E745">
        <f t="shared" si="13"/>
        <v>3</v>
      </c>
    </row>
    <row r="746" spans="1:5">
      <c r="A746">
        <v>1460000</v>
      </c>
      <c r="B746">
        <v>1986</v>
      </c>
      <c r="C746">
        <v>8</v>
      </c>
      <c r="D746" t="s">
        <v>176</v>
      </c>
      <c r="E746">
        <f t="shared" si="13"/>
        <v>3</v>
      </c>
    </row>
    <row r="747" spans="1:5">
      <c r="A747">
        <v>4173000</v>
      </c>
      <c r="B747">
        <v>1986</v>
      </c>
      <c r="C747">
        <v>8</v>
      </c>
      <c r="D747" t="s">
        <v>177</v>
      </c>
      <c r="E747">
        <f t="shared" si="13"/>
        <v>3</v>
      </c>
    </row>
    <row r="748" spans="1:5">
      <c r="A748">
        <v>866000</v>
      </c>
      <c r="B748">
        <v>1986</v>
      </c>
      <c r="C748">
        <v>8</v>
      </c>
      <c r="D748" t="s">
        <v>178</v>
      </c>
      <c r="E748">
        <f t="shared" si="13"/>
        <v>3</v>
      </c>
    </row>
    <row r="749" spans="1:5">
      <c r="A749">
        <v>655000</v>
      </c>
      <c r="B749">
        <v>1986</v>
      </c>
      <c r="C749">
        <v>8</v>
      </c>
      <c r="D749" t="s">
        <v>179</v>
      </c>
      <c r="E749">
        <f t="shared" si="13"/>
        <v>3</v>
      </c>
    </row>
    <row r="750" spans="1:5">
      <c r="A750">
        <v>68000</v>
      </c>
      <c r="B750">
        <v>1986</v>
      </c>
      <c r="C750">
        <v>9</v>
      </c>
      <c r="D750" t="s">
        <v>148</v>
      </c>
      <c r="E750">
        <f t="shared" si="13"/>
        <v>3</v>
      </c>
    </row>
    <row r="751" spans="1:5">
      <c r="A751">
        <v>721000</v>
      </c>
      <c r="B751">
        <v>1986</v>
      </c>
      <c r="C751">
        <v>9</v>
      </c>
      <c r="D751" t="s">
        <v>148</v>
      </c>
      <c r="E751">
        <f t="shared" si="13"/>
        <v>3</v>
      </c>
    </row>
    <row r="752" spans="1:5">
      <c r="A752">
        <v>883000</v>
      </c>
      <c r="B752">
        <v>1986</v>
      </c>
      <c r="C752">
        <v>9</v>
      </c>
      <c r="D752" t="s">
        <v>180</v>
      </c>
      <c r="E752">
        <f t="shared" si="13"/>
        <v>3</v>
      </c>
    </row>
    <row r="753" spans="1:5">
      <c r="A753">
        <v>1086000</v>
      </c>
      <c r="B753">
        <v>1986</v>
      </c>
      <c r="C753">
        <v>9</v>
      </c>
      <c r="D753" t="s">
        <v>149</v>
      </c>
      <c r="E753">
        <f t="shared" si="13"/>
        <v>3</v>
      </c>
    </row>
    <row r="754" spans="1:5">
      <c r="A754">
        <v>11818000</v>
      </c>
      <c r="B754">
        <v>1986</v>
      </c>
      <c r="C754">
        <v>9</v>
      </c>
      <c r="D754" t="s">
        <v>150</v>
      </c>
      <c r="E754">
        <f t="shared" si="13"/>
        <v>3</v>
      </c>
    </row>
    <row r="755" spans="1:5">
      <c r="A755">
        <v>9819000</v>
      </c>
      <c r="B755">
        <v>1986</v>
      </c>
      <c r="C755">
        <v>9</v>
      </c>
      <c r="D755" t="s">
        <v>151</v>
      </c>
      <c r="E755">
        <f t="shared" si="13"/>
        <v>3</v>
      </c>
    </row>
    <row r="756" spans="1:5">
      <c r="A756">
        <v>1419000</v>
      </c>
      <c r="B756">
        <v>1986</v>
      </c>
      <c r="C756">
        <v>9</v>
      </c>
      <c r="D756" t="s">
        <v>45</v>
      </c>
      <c r="E756">
        <f t="shared" si="13"/>
        <v>3</v>
      </c>
    </row>
    <row r="757" spans="1:5">
      <c r="A757">
        <v>1833000</v>
      </c>
      <c r="B757">
        <v>1986</v>
      </c>
      <c r="C757">
        <v>9</v>
      </c>
      <c r="D757" t="s">
        <v>282</v>
      </c>
      <c r="E757">
        <f t="shared" si="13"/>
        <v>3</v>
      </c>
    </row>
    <row r="758" spans="1:5">
      <c r="A758">
        <v>9594000</v>
      </c>
      <c r="B758">
        <v>1986</v>
      </c>
      <c r="C758">
        <v>9</v>
      </c>
      <c r="D758" t="s">
        <v>283</v>
      </c>
      <c r="E758">
        <f t="shared" si="13"/>
        <v>3</v>
      </c>
    </row>
    <row r="759" spans="1:5">
      <c r="A759">
        <v>360000</v>
      </c>
      <c r="B759">
        <v>1986</v>
      </c>
      <c r="C759">
        <v>9</v>
      </c>
      <c r="D759" t="s">
        <v>284</v>
      </c>
      <c r="E759">
        <f t="shared" si="13"/>
        <v>3</v>
      </c>
    </row>
    <row r="760" spans="1:5">
      <c r="A760">
        <v>50000</v>
      </c>
      <c r="B760">
        <v>1986</v>
      </c>
      <c r="C760">
        <v>9</v>
      </c>
      <c r="D760" t="s">
        <v>138</v>
      </c>
      <c r="E760">
        <f t="shared" si="13"/>
        <v>3</v>
      </c>
    </row>
    <row r="761" spans="1:5">
      <c r="A761">
        <v>12141000</v>
      </c>
      <c r="B761">
        <v>1986</v>
      </c>
      <c r="C761">
        <v>9</v>
      </c>
      <c r="D761" t="s">
        <v>139</v>
      </c>
      <c r="E761">
        <f t="shared" si="13"/>
        <v>3</v>
      </c>
    </row>
    <row r="762" spans="1:5">
      <c r="A762">
        <v>100000</v>
      </c>
      <c r="B762">
        <v>1986</v>
      </c>
      <c r="C762">
        <v>9</v>
      </c>
      <c r="D762" t="s">
        <v>217</v>
      </c>
      <c r="E762">
        <f t="shared" si="13"/>
        <v>3</v>
      </c>
    </row>
    <row r="763" spans="1:5">
      <c r="A763">
        <v>1619000</v>
      </c>
      <c r="B763">
        <v>1986</v>
      </c>
      <c r="C763">
        <v>9</v>
      </c>
      <c r="D763" t="s">
        <v>175</v>
      </c>
      <c r="E763">
        <f t="shared" si="13"/>
        <v>3</v>
      </c>
    </row>
    <row r="764" spans="1:5">
      <c r="A764">
        <v>1411000</v>
      </c>
      <c r="B764">
        <v>1986</v>
      </c>
      <c r="C764">
        <v>9</v>
      </c>
      <c r="D764" t="s">
        <v>176</v>
      </c>
      <c r="E764">
        <f t="shared" si="13"/>
        <v>3</v>
      </c>
    </row>
    <row r="765" spans="1:5">
      <c r="A765">
        <v>3780000</v>
      </c>
      <c r="B765">
        <v>1986</v>
      </c>
      <c r="C765">
        <v>9</v>
      </c>
      <c r="D765" t="s">
        <v>177</v>
      </c>
      <c r="E765">
        <f t="shared" si="13"/>
        <v>3</v>
      </c>
    </row>
    <row r="766" spans="1:5">
      <c r="A766">
        <v>1089000</v>
      </c>
      <c r="B766">
        <v>1986</v>
      </c>
      <c r="C766">
        <v>9</v>
      </c>
      <c r="D766" t="s">
        <v>178</v>
      </c>
      <c r="E766">
        <f t="shared" si="13"/>
        <v>3</v>
      </c>
    </row>
    <row r="767" spans="1:5">
      <c r="A767">
        <v>620000</v>
      </c>
      <c r="B767">
        <v>1986</v>
      </c>
      <c r="C767">
        <v>9</v>
      </c>
      <c r="D767" t="s">
        <v>179</v>
      </c>
      <c r="E767">
        <f t="shared" si="13"/>
        <v>3</v>
      </c>
    </row>
    <row r="768" spans="1:5">
      <c r="A768">
        <v>241000</v>
      </c>
      <c r="B768">
        <v>1986</v>
      </c>
      <c r="C768">
        <v>10</v>
      </c>
      <c r="D768" t="s">
        <v>148</v>
      </c>
      <c r="E768">
        <f t="shared" si="13"/>
        <v>4</v>
      </c>
    </row>
    <row r="769" spans="1:5">
      <c r="A769">
        <v>695000</v>
      </c>
      <c r="B769">
        <v>1986</v>
      </c>
      <c r="C769">
        <v>10</v>
      </c>
      <c r="D769" t="s">
        <v>148</v>
      </c>
      <c r="E769">
        <f t="shared" si="13"/>
        <v>4</v>
      </c>
    </row>
    <row r="770" spans="1:5">
      <c r="A770">
        <v>991000</v>
      </c>
      <c r="B770">
        <v>1986</v>
      </c>
      <c r="C770">
        <v>10</v>
      </c>
      <c r="D770" t="s">
        <v>149</v>
      </c>
      <c r="E770">
        <f t="shared" si="13"/>
        <v>4</v>
      </c>
    </row>
    <row r="771" spans="1:5">
      <c r="A771">
        <v>12355000</v>
      </c>
      <c r="B771">
        <v>1986</v>
      </c>
      <c r="C771">
        <v>10</v>
      </c>
      <c r="D771" t="s">
        <v>150</v>
      </c>
      <c r="E771">
        <f t="shared" ref="E771:E834" si="14">IF(C771&lt;4, 1, IF(C771&lt;7, 2, IF(C771&lt;10, 3, 4)))</f>
        <v>4</v>
      </c>
    </row>
    <row r="772" spans="1:5">
      <c r="A772">
        <v>10049000</v>
      </c>
      <c r="B772">
        <v>1986</v>
      </c>
      <c r="C772">
        <v>10</v>
      </c>
      <c r="D772" t="s">
        <v>151</v>
      </c>
      <c r="E772">
        <f t="shared" si="14"/>
        <v>4</v>
      </c>
    </row>
    <row r="773" spans="1:5">
      <c r="A773">
        <v>1678000</v>
      </c>
      <c r="B773">
        <v>1986</v>
      </c>
      <c r="C773">
        <v>10</v>
      </c>
      <c r="D773" t="s">
        <v>45</v>
      </c>
      <c r="E773">
        <f t="shared" si="14"/>
        <v>4</v>
      </c>
    </row>
    <row r="774" spans="1:5">
      <c r="A774">
        <v>1719000</v>
      </c>
      <c r="B774">
        <v>1986</v>
      </c>
      <c r="C774">
        <v>10</v>
      </c>
      <c r="D774" t="s">
        <v>282</v>
      </c>
      <c r="E774">
        <f t="shared" si="14"/>
        <v>4</v>
      </c>
    </row>
    <row r="775" spans="1:5">
      <c r="A775">
        <v>10358000</v>
      </c>
      <c r="B775">
        <v>1986</v>
      </c>
      <c r="C775">
        <v>10</v>
      </c>
      <c r="D775" t="s">
        <v>283</v>
      </c>
      <c r="E775">
        <f t="shared" si="14"/>
        <v>4</v>
      </c>
    </row>
    <row r="776" spans="1:5">
      <c r="A776">
        <v>386000</v>
      </c>
      <c r="B776">
        <v>1986</v>
      </c>
      <c r="C776">
        <v>10</v>
      </c>
      <c r="D776" t="s">
        <v>284</v>
      </c>
      <c r="E776">
        <f t="shared" si="14"/>
        <v>4</v>
      </c>
    </row>
    <row r="777" spans="1:5">
      <c r="A777">
        <v>40000</v>
      </c>
      <c r="B777">
        <v>1986</v>
      </c>
      <c r="C777">
        <v>10</v>
      </c>
      <c r="D777" t="s">
        <v>138</v>
      </c>
      <c r="E777">
        <f t="shared" si="14"/>
        <v>4</v>
      </c>
    </row>
    <row r="778" spans="1:5">
      <c r="A778">
        <v>12616000</v>
      </c>
      <c r="B778">
        <v>1986</v>
      </c>
      <c r="C778">
        <v>10</v>
      </c>
      <c r="D778" t="s">
        <v>139</v>
      </c>
      <c r="E778">
        <f t="shared" si="14"/>
        <v>4</v>
      </c>
    </row>
    <row r="779" spans="1:5">
      <c r="A779">
        <v>114000</v>
      </c>
      <c r="B779">
        <v>1986</v>
      </c>
      <c r="C779">
        <v>10</v>
      </c>
      <c r="D779" t="s">
        <v>217</v>
      </c>
      <c r="E779">
        <f t="shared" si="14"/>
        <v>4</v>
      </c>
    </row>
    <row r="780" spans="1:5">
      <c r="A780">
        <v>1403000</v>
      </c>
      <c r="B780">
        <v>1986</v>
      </c>
      <c r="C780">
        <v>10</v>
      </c>
      <c r="D780" t="s">
        <v>175</v>
      </c>
      <c r="E780">
        <f t="shared" si="14"/>
        <v>4</v>
      </c>
    </row>
    <row r="781" spans="1:5">
      <c r="A781">
        <v>1283000</v>
      </c>
      <c r="B781">
        <v>1986</v>
      </c>
      <c r="C781">
        <v>10</v>
      </c>
      <c r="D781" t="s">
        <v>176</v>
      </c>
      <c r="E781">
        <f t="shared" si="14"/>
        <v>4</v>
      </c>
    </row>
    <row r="782" spans="1:5">
      <c r="A782">
        <v>3820000</v>
      </c>
      <c r="B782">
        <v>1986</v>
      </c>
      <c r="C782">
        <v>10</v>
      </c>
      <c r="D782" t="s">
        <v>177</v>
      </c>
      <c r="E782">
        <f t="shared" si="14"/>
        <v>4</v>
      </c>
    </row>
    <row r="783" spans="1:5">
      <c r="A783">
        <v>1208000</v>
      </c>
      <c r="B783">
        <v>1986</v>
      </c>
      <c r="C783">
        <v>10</v>
      </c>
      <c r="D783" t="s">
        <v>178</v>
      </c>
      <c r="E783">
        <f t="shared" si="14"/>
        <v>4</v>
      </c>
    </row>
    <row r="784" spans="1:5">
      <c r="A784">
        <v>568000</v>
      </c>
      <c r="B784">
        <v>1986</v>
      </c>
      <c r="C784">
        <v>10</v>
      </c>
      <c r="D784" t="s">
        <v>179</v>
      </c>
      <c r="E784">
        <f t="shared" si="14"/>
        <v>4</v>
      </c>
    </row>
    <row r="785" spans="1:5">
      <c r="A785">
        <v>83000</v>
      </c>
      <c r="B785">
        <v>1986</v>
      </c>
      <c r="C785">
        <v>11</v>
      </c>
      <c r="D785" t="s">
        <v>148</v>
      </c>
      <c r="E785">
        <f t="shared" si="14"/>
        <v>4</v>
      </c>
    </row>
    <row r="786" spans="1:5">
      <c r="A786">
        <v>570000</v>
      </c>
      <c r="B786">
        <v>1986</v>
      </c>
      <c r="C786">
        <v>11</v>
      </c>
      <c r="D786" t="s">
        <v>148</v>
      </c>
      <c r="E786">
        <f t="shared" si="14"/>
        <v>4</v>
      </c>
    </row>
    <row r="787" spans="1:5">
      <c r="A787">
        <v>909000</v>
      </c>
      <c r="B787">
        <v>1986</v>
      </c>
      <c r="C787">
        <v>11</v>
      </c>
      <c r="D787" t="s">
        <v>180</v>
      </c>
      <c r="E787">
        <f t="shared" si="14"/>
        <v>4</v>
      </c>
    </row>
    <row r="788" spans="1:5">
      <c r="A788">
        <v>983000</v>
      </c>
      <c r="B788">
        <v>1986</v>
      </c>
      <c r="C788">
        <v>11</v>
      </c>
      <c r="D788" t="s">
        <v>149</v>
      </c>
      <c r="E788">
        <f t="shared" si="14"/>
        <v>4</v>
      </c>
    </row>
    <row r="789" spans="1:5">
      <c r="A789">
        <v>11039000</v>
      </c>
      <c r="B789">
        <v>1986</v>
      </c>
      <c r="C789">
        <v>11</v>
      </c>
      <c r="D789" t="s">
        <v>150</v>
      </c>
      <c r="E789">
        <f t="shared" si="14"/>
        <v>4</v>
      </c>
    </row>
    <row r="790" spans="1:5">
      <c r="A790">
        <v>9559000</v>
      </c>
      <c r="B790">
        <v>1986</v>
      </c>
      <c r="C790">
        <v>11</v>
      </c>
      <c r="D790" t="s">
        <v>151</v>
      </c>
      <c r="E790">
        <f t="shared" si="14"/>
        <v>4</v>
      </c>
    </row>
    <row r="791" spans="1:5">
      <c r="A791">
        <v>1773000</v>
      </c>
      <c r="B791">
        <v>1986</v>
      </c>
      <c r="C791">
        <v>11</v>
      </c>
      <c r="D791" t="s">
        <v>45</v>
      </c>
      <c r="E791">
        <f t="shared" si="14"/>
        <v>4</v>
      </c>
    </row>
    <row r="792" spans="1:5">
      <c r="A792">
        <v>1713000</v>
      </c>
      <c r="B792">
        <v>1986</v>
      </c>
      <c r="C792">
        <v>11</v>
      </c>
      <c r="D792" t="s">
        <v>282</v>
      </c>
      <c r="E792">
        <f t="shared" si="14"/>
        <v>4</v>
      </c>
    </row>
    <row r="793" spans="1:5">
      <c r="A793">
        <v>9306000</v>
      </c>
      <c r="B793">
        <v>1986</v>
      </c>
      <c r="C793">
        <v>11</v>
      </c>
      <c r="D793" t="s">
        <v>283</v>
      </c>
      <c r="E793">
        <f t="shared" si="14"/>
        <v>4</v>
      </c>
    </row>
    <row r="794" spans="1:5">
      <c r="A794">
        <v>360000</v>
      </c>
      <c r="B794">
        <v>1986</v>
      </c>
      <c r="C794">
        <v>11</v>
      </c>
      <c r="D794" t="s">
        <v>284</v>
      </c>
      <c r="E794">
        <f t="shared" si="14"/>
        <v>4</v>
      </c>
    </row>
    <row r="795" spans="1:5">
      <c r="A795">
        <v>31000</v>
      </c>
      <c r="B795">
        <v>1986</v>
      </c>
      <c r="C795">
        <v>11</v>
      </c>
      <c r="D795" t="s">
        <v>138</v>
      </c>
      <c r="E795">
        <f t="shared" si="14"/>
        <v>4</v>
      </c>
    </row>
    <row r="796" spans="1:5">
      <c r="A796">
        <v>12123000</v>
      </c>
      <c r="B796">
        <v>1986</v>
      </c>
      <c r="C796">
        <v>11</v>
      </c>
      <c r="D796" t="s">
        <v>139</v>
      </c>
      <c r="E796">
        <f t="shared" si="14"/>
        <v>4</v>
      </c>
    </row>
    <row r="797" spans="1:5">
      <c r="A797">
        <v>51000</v>
      </c>
      <c r="B797">
        <v>1986</v>
      </c>
      <c r="C797">
        <v>11</v>
      </c>
      <c r="D797" t="s">
        <v>217</v>
      </c>
      <c r="E797">
        <f t="shared" si="14"/>
        <v>4</v>
      </c>
    </row>
    <row r="798" spans="1:5">
      <c r="A798">
        <v>1223000</v>
      </c>
      <c r="B798">
        <v>1986</v>
      </c>
      <c r="C798">
        <v>11</v>
      </c>
      <c r="D798" t="s">
        <v>175</v>
      </c>
      <c r="E798">
        <f t="shared" si="14"/>
        <v>4</v>
      </c>
    </row>
    <row r="799" spans="1:5">
      <c r="A799">
        <v>1104000</v>
      </c>
      <c r="B799">
        <v>1986</v>
      </c>
      <c r="C799">
        <v>11</v>
      </c>
      <c r="D799" t="s">
        <v>176</v>
      </c>
      <c r="E799">
        <f t="shared" si="14"/>
        <v>4</v>
      </c>
    </row>
    <row r="800" spans="1:5">
      <c r="A800">
        <v>3493000</v>
      </c>
      <c r="B800">
        <v>1986</v>
      </c>
      <c r="C800">
        <v>11</v>
      </c>
      <c r="D800" t="s">
        <v>177</v>
      </c>
      <c r="E800">
        <f t="shared" si="14"/>
        <v>4</v>
      </c>
    </row>
    <row r="801" spans="1:5">
      <c r="A801">
        <v>1099000</v>
      </c>
      <c r="B801">
        <v>1986</v>
      </c>
      <c r="C801">
        <v>11</v>
      </c>
      <c r="D801" t="s">
        <v>178</v>
      </c>
      <c r="E801">
        <f t="shared" si="14"/>
        <v>4</v>
      </c>
    </row>
    <row r="802" spans="1:5">
      <c r="A802">
        <v>588000</v>
      </c>
      <c r="B802">
        <v>1986</v>
      </c>
      <c r="C802">
        <v>11</v>
      </c>
      <c r="D802" t="s">
        <v>179</v>
      </c>
      <c r="E802">
        <f t="shared" si="14"/>
        <v>4</v>
      </c>
    </row>
    <row r="803" spans="1:5">
      <c r="A803">
        <v>168000</v>
      </c>
      <c r="B803">
        <v>1986</v>
      </c>
      <c r="C803">
        <v>12</v>
      </c>
      <c r="D803" t="s">
        <v>148</v>
      </c>
      <c r="E803">
        <f t="shared" si="14"/>
        <v>4</v>
      </c>
    </row>
    <row r="804" spans="1:5">
      <c r="A804">
        <v>751000</v>
      </c>
      <c r="B804">
        <v>1986</v>
      </c>
      <c r="C804">
        <v>12</v>
      </c>
      <c r="D804" t="s">
        <v>148</v>
      </c>
      <c r="E804">
        <f t="shared" si="14"/>
        <v>4</v>
      </c>
    </row>
    <row r="805" spans="1:5">
      <c r="A805">
        <v>766000</v>
      </c>
      <c r="B805">
        <v>1986</v>
      </c>
      <c r="C805">
        <v>12</v>
      </c>
      <c r="D805" t="s">
        <v>180</v>
      </c>
      <c r="E805">
        <f t="shared" si="14"/>
        <v>4</v>
      </c>
    </row>
    <row r="806" spans="1:5">
      <c r="A806">
        <v>1001000</v>
      </c>
      <c r="B806">
        <v>1986</v>
      </c>
      <c r="C806">
        <v>12</v>
      </c>
      <c r="D806" t="s">
        <v>149</v>
      </c>
      <c r="E806">
        <f t="shared" si="14"/>
        <v>4</v>
      </c>
    </row>
    <row r="807" spans="1:5">
      <c r="A807">
        <v>10760000</v>
      </c>
      <c r="B807">
        <v>1986</v>
      </c>
      <c r="C807">
        <v>12</v>
      </c>
      <c r="D807" t="s">
        <v>150</v>
      </c>
      <c r="E807">
        <f t="shared" si="14"/>
        <v>4</v>
      </c>
    </row>
    <row r="808" spans="1:5">
      <c r="A808">
        <v>9759000</v>
      </c>
      <c r="B808">
        <v>1986</v>
      </c>
      <c r="C808">
        <v>12</v>
      </c>
      <c r="D808" t="s">
        <v>151</v>
      </c>
      <c r="E808">
        <f t="shared" si="14"/>
        <v>4</v>
      </c>
    </row>
    <row r="809" spans="1:5">
      <c r="A809">
        <v>1963000</v>
      </c>
      <c r="B809">
        <v>1986</v>
      </c>
      <c r="C809">
        <v>12</v>
      </c>
      <c r="D809" t="s">
        <v>45</v>
      </c>
      <c r="E809">
        <f t="shared" si="14"/>
        <v>4</v>
      </c>
    </row>
    <row r="810" spans="1:5">
      <c r="A810">
        <v>1867000</v>
      </c>
      <c r="B810">
        <v>1986</v>
      </c>
      <c r="C810">
        <v>12</v>
      </c>
      <c r="D810" t="s">
        <v>282</v>
      </c>
      <c r="E810">
        <f t="shared" si="14"/>
        <v>4</v>
      </c>
    </row>
    <row r="811" spans="1:5">
      <c r="A811">
        <v>9421000</v>
      </c>
      <c r="B811">
        <v>1986</v>
      </c>
      <c r="C811">
        <v>12</v>
      </c>
      <c r="D811" t="s">
        <v>283</v>
      </c>
      <c r="E811">
        <f t="shared" si="14"/>
        <v>4</v>
      </c>
    </row>
    <row r="812" spans="1:5">
      <c r="A812">
        <v>360000</v>
      </c>
      <c r="B812">
        <v>1986</v>
      </c>
      <c r="C812">
        <v>12</v>
      </c>
      <c r="D812" t="s">
        <v>284</v>
      </c>
      <c r="E812">
        <f t="shared" si="14"/>
        <v>4</v>
      </c>
    </row>
    <row r="813" spans="1:5">
      <c r="A813">
        <v>39000</v>
      </c>
      <c r="B813">
        <v>1986</v>
      </c>
      <c r="C813">
        <v>12</v>
      </c>
      <c r="D813" t="s">
        <v>138</v>
      </c>
      <c r="E813">
        <f t="shared" si="14"/>
        <v>4</v>
      </c>
    </row>
    <row r="814" spans="1:5">
      <c r="A814">
        <v>12776000</v>
      </c>
      <c r="B814">
        <v>1986</v>
      </c>
      <c r="C814">
        <v>12</v>
      </c>
      <c r="D814" t="s">
        <v>139</v>
      </c>
      <c r="E814">
        <f t="shared" si="14"/>
        <v>4</v>
      </c>
    </row>
    <row r="815" spans="1:5">
      <c r="A815">
        <v>64000</v>
      </c>
      <c r="B815">
        <v>1986</v>
      </c>
      <c r="C815">
        <v>12</v>
      </c>
      <c r="D815" t="s">
        <v>217</v>
      </c>
      <c r="E815">
        <f t="shared" si="14"/>
        <v>4</v>
      </c>
    </row>
    <row r="816" spans="1:5">
      <c r="A816">
        <v>1463000</v>
      </c>
      <c r="B816">
        <v>1986</v>
      </c>
      <c r="C816">
        <v>12</v>
      </c>
      <c r="D816" t="s">
        <v>175</v>
      </c>
      <c r="E816">
        <f t="shared" si="14"/>
        <v>4</v>
      </c>
    </row>
    <row r="817" spans="1:5">
      <c r="A817">
        <v>1179000</v>
      </c>
      <c r="B817">
        <v>1986</v>
      </c>
      <c r="C817">
        <v>12</v>
      </c>
      <c r="D817" t="s">
        <v>176</v>
      </c>
      <c r="E817">
        <f t="shared" si="14"/>
        <v>4</v>
      </c>
    </row>
    <row r="818" spans="1:5">
      <c r="A818">
        <v>4185000</v>
      </c>
      <c r="B818">
        <v>1986</v>
      </c>
      <c r="C818">
        <v>12</v>
      </c>
      <c r="D818" t="s">
        <v>177</v>
      </c>
      <c r="E818">
        <f t="shared" si="14"/>
        <v>4</v>
      </c>
    </row>
    <row r="819" spans="1:5">
      <c r="A819">
        <v>956000</v>
      </c>
      <c r="B819">
        <v>1986</v>
      </c>
      <c r="C819">
        <v>12</v>
      </c>
      <c r="D819" t="s">
        <v>178</v>
      </c>
      <c r="E819">
        <f t="shared" si="14"/>
        <v>4</v>
      </c>
    </row>
    <row r="820" spans="1:5">
      <c r="A820">
        <v>604000</v>
      </c>
      <c r="B820">
        <v>1986</v>
      </c>
      <c r="C820">
        <v>12</v>
      </c>
      <c r="D820" t="s">
        <v>179</v>
      </c>
      <c r="E820">
        <f t="shared" si="14"/>
        <v>4</v>
      </c>
    </row>
    <row r="821" spans="1:5">
      <c r="A821">
        <v>136000</v>
      </c>
      <c r="B821">
        <v>1987</v>
      </c>
      <c r="C821">
        <v>1</v>
      </c>
      <c r="D821" t="s">
        <v>148</v>
      </c>
      <c r="E821">
        <f t="shared" si="14"/>
        <v>1</v>
      </c>
    </row>
    <row r="822" spans="1:5">
      <c r="A822">
        <v>518000</v>
      </c>
      <c r="B822">
        <v>1987</v>
      </c>
      <c r="C822">
        <v>1</v>
      </c>
      <c r="D822" t="s">
        <v>148</v>
      </c>
      <c r="E822">
        <f t="shared" si="14"/>
        <v>1</v>
      </c>
    </row>
    <row r="823" spans="1:5">
      <c r="A823">
        <v>1164000</v>
      </c>
      <c r="B823">
        <v>1987</v>
      </c>
      <c r="C823">
        <v>1</v>
      </c>
      <c r="D823" t="s">
        <v>149</v>
      </c>
      <c r="E823">
        <f t="shared" si="14"/>
        <v>1</v>
      </c>
    </row>
    <row r="824" spans="1:5">
      <c r="A824">
        <v>9600000</v>
      </c>
      <c r="B824">
        <v>1987</v>
      </c>
      <c r="C824">
        <v>1</v>
      </c>
      <c r="D824" t="s">
        <v>150</v>
      </c>
      <c r="E824">
        <f t="shared" si="14"/>
        <v>1</v>
      </c>
    </row>
    <row r="825" spans="1:5">
      <c r="A825">
        <v>9973000</v>
      </c>
      <c r="B825">
        <v>1987</v>
      </c>
      <c r="C825">
        <v>1</v>
      </c>
      <c r="D825" t="s">
        <v>151</v>
      </c>
      <c r="E825">
        <f t="shared" si="14"/>
        <v>1</v>
      </c>
    </row>
    <row r="826" spans="1:5">
      <c r="A826">
        <v>1800000</v>
      </c>
      <c r="B826">
        <v>1987</v>
      </c>
      <c r="C826">
        <v>1</v>
      </c>
      <c r="D826" t="s">
        <v>45</v>
      </c>
      <c r="E826">
        <f t="shared" si="14"/>
        <v>1</v>
      </c>
    </row>
    <row r="827" spans="1:5">
      <c r="A827">
        <v>1727000</v>
      </c>
      <c r="B827">
        <v>1987</v>
      </c>
      <c r="C827">
        <v>1</v>
      </c>
      <c r="D827" t="s">
        <v>282</v>
      </c>
      <c r="E827">
        <f t="shared" si="14"/>
        <v>1</v>
      </c>
    </row>
    <row r="828" spans="1:5">
      <c r="A828">
        <v>9259000</v>
      </c>
      <c r="B828">
        <v>1987</v>
      </c>
      <c r="C828">
        <v>1</v>
      </c>
      <c r="D828" t="s">
        <v>283</v>
      </c>
      <c r="E828">
        <f t="shared" si="14"/>
        <v>1</v>
      </c>
    </row>
    <row r="829" spans="1:5">
      <c r="A829">
        <v>360000</v>
      </c>
      <c r="B829">
        <v>1987</v>
      </c>
      <c r="C829">
        <v>1</v>
      </c>
      <c r="D829" t="s">
        <v>284</v>
      </c>
      <c r="E829">
        <f t="shared" si="14"/>
        <v>1</v>
      </c>
    </row>
    <row r="830" spans="1:5">
      <c r="A830">
        <v>37000</v>
      </c>
      <c r="B830">
        <v>1987</v>
      </c>
      <c r="C830">
        <v>1</v>
      </c>
      <c r="D830" t="s">
        <v>138</v>
      </c>
      <c r="E830">
        <f t="shared" si="14"/>
        <v>1</v>
      </c>
    </row>
    <row r="831" spans="1:5">
      <c r="A831">
        <v>11811000</v>
      </c>
      <c r="B831">
        <v>1987</v>
      </c>
      <c r="C831">
        <v>1</v>
      </c>
      <c r="D831" t="s">
        <v>139</v>
      </c>
      <c r="E831">
        <f t="shared" si="14"/>
        <v>1</v>
      </c>
    </row>
    <row r="832" spans="1:5">
      <c r="A832">
        <v>63000</v>
      </c>
      <c r="B832">
        <v>1987</v>
      </c>
      <c r="C832">
        <v>1</v>
      </c>
      <c r="D832" t="s">
        <v>217</v>
      </c>
      <c r="E832">
        <f t="shared" si="14"/>
        <v>1</v>
      </c>
    </row>
    <row r="833" spans="1:5">
      <c r="A833">
        <v>1426000</v>
      </c>
      <c r="B833">
        <v>1987</v>
      </c>
      <c r="C833">
        <v>1</v>
      </c>
      <c r="D833" t="s">
        <v>175</v>
      </c>
      <c r="E833">
        <f t="shared" si="14"/>
        <v>1</v>
      </c>
    </row>
    <row r="834" spans="1:5">
      <c r="A834">
        <v>1340000</v>
      </c>
      <c r="B834">
        <v>1987</v>
      </c>
      <c r="C834">
        <v>1</v>
      </c>
      <c r="D834" t="s">
        <v>176</v>
      </c>
      <c r="E834">
        <f t="shared" si="14"/>
        <v>1</v>
      </c>
    </row>
    <row r="835" spans="1:5">
      <c r="A835">
        <v>4480000</v>
      </c>
      <c r="B835">
        <v>1987</v>
      </c>
      <c r="C835">
        <v>1</v>
      </c>
      <c r="D835" t="s">
        <v>177</v>
      </c>
      <c r="E835">
        <f t="shared" ref="E835:E898" si="15">IF(C835&lt;4, 1, IF(C835&lt;7, 2, IF(C835&lt;10, 3, 4)))</f>
        <v>1</v>
      </c>
    </row>
    <row r="836" spans="1:5">
      <c r="A836">
        <v>1189000</v>
      </c>
      <c r="B836">
        <v>1987</v>
      </c>
      <c r="C836">
        <v>1</v>
      </c>
      <c r="D836" t="s">
        <v>178</v>
      </c>
      <c r="E836">
        <f t="shared" si="15"/>
        <v>1</v>
      </c>
    </row>
    <row r="837" spans="1:5">
      <c r="A837">
        <v>613000</v>
      </c>
      <c r="B837">
        <v>1987</v>
      </c>
      <c r="C837">
        <v>1</v>
      </c>
      <c r="D837" t="s">
        <v>179</v>
      </c>
      <c r="E837">
        <f t="shared" si="15"/>
        <v>1</v>
      </c>
    </row>
    <row r="838" spans="1:5">
      <c r="A838">
        <v>15000</v>
      </c>
      <c r="B838">
        <v>1987</v>
      </c>
      <c r="C838">
        <v>2</v>
      </c>
      <c r="D838" t="s">
        <v>148</v>
      </c>
      <c r="E838">
        <f t="shared" si="15"/>
        <v>1</v>
      </c>
    </row>
    <row r="839" spans="1:5">
      <c r="A839">
        <v>566000</v>
      </c>
      <c r="B839">
        <v>1987</v>
      </c>
      <c r="C839">
        <v>2</v>
      </c>
      <c r="D839" t="s">
        <v>148</v>
      </c>
      <c r="E839">
        <f t="shared" si="15"/>
        <v>1</v>
      </c>
    </row>
    <row r="840" spans="1:5">
      <c r="A840">
        <v>1008000</v>
      </c>
      <c r="B840">
        <v>1987</v>
      </c>
      <c r="C840">
        <v>2</v>
      </c>
      <c r="D840" t="s">
        <v>149</v>
      </c>
      <c r="E840">
        <f t="shared" si="15"/>
        <v>1</v>
      </c>
    </row>
    <row r="841" spans="1:5">
      <c r="A841">
        <v>9978000</v>
      </c>
      <c r="B841">
        <v>1987</v>
      </c>
      <c r="C841">
        <v>2</v>
      </c>
      <c r="D841" t="s">
        <v>150</v>
      </c>
      <c r="E841">
        <f t="shared" si="15"/>
        <v>1</v>
      </c>
    </row>
    <row r="842" spans="1:5">
      <c r="A842">
        <v>9222000</v>
      </c>
      <c r="B842">
        <v>1987</v>
      </c>
      <c r="C842">
        <v>2</v>
      </c>
      <c r="D842" t="s">
        <v>151</v>
      </c>
      <c r="E842">
        <f t="shared" si="15"/>
        <v>1</v>
      </c>
    </row>
    <row r="843" spans="1:5">
      <c r="A843">
        <v>1662000</v>
      </c>
      <c r="B843">
        <v>1987</v>
      </c>
      <c r="C843">
        <v>2</v>
      </c>
      <c r="D843" t="s">
        <v>45</v>
      </c>
      <c r="E843">
        <f t="shared" si="15"/>
        <v>1</v>
      </c>
    </row>
    <row r="844" spans="1:5">
      <c r="A844">
        <v>1661000</v>
      </c>
      <c r="B844">
        <v>1987</v>
      </c>
      <c r="C844">
        <v>2</v>
      </c>
      <c r="D844" t="s">
        <v>282</v>
      </c>
      <c r="E844">
        <f t="shared" si="15"/>
        <v>1</v>
      </c>
    </row>
    <row r="845" spans="1:5">
      <c r="A845">
        <v>9486000</v>
      </c>
      <c r="B845">
        <v>1987</v>
      </c>
      <c r="C845">
        <v>2</v>
      </c>
      <c r="D845" t="s">
        <v>283</v>
      </c>
      <c r="E845">
        <f t="shared" si="15"/>
        <v>1</v>
      </c>
    </row>
    <row r="846" spans="1:5">
      <c r="A846">
        <v>360000</v>
      </c>
      <c r="B846">
        <v>1987</v>
      </c>
      <c r="C846">
        <v>2</v>
      </c>
      <c r="D846" t="s">
        <v>284</v>
      </c>
      <c r="E846">
        <f t="shared" si="15"/>
        <v>1</v>
      </c>
    </row>
    <row r="847" spans="1:5">
      <c r="A847">
        <v>52000</v>
      </c>
      <c r="B847">
        <v>1987</v>
      </c>
      <c r="C847">
        <v>2</v>
      </c>
      <c r="D847" t="s">
        <v>138</v>
      </c>
      <c r="E847">
        <f t="shared" si="15"/>
        <v>1</v>
      </c>
    </row>
    <row r="848" spans="1:5">
      <c r="A848">
        <v>9961000</v>
      </c>
      <c r="B848">
        <v>1987</v>
      </c>
      <c r="C848">
        <v>2</v>
      </c>
      <c r="D848" t="s">
        <v>139</v>
      </c>
      <c r="E848">
        <f t="shared" si="15"/>
        <v>1</v>
      </c>
    </row>
    <row r="849" spans="1:5">
      <c r="A849">
        <v>52000</v>
      </c>
      <c r="B849">
        <v>1987</v>
      </c>
      <c r="C849">
        <v>2</v>
      </c>
      <c r="D849" t="s">
        <v>217</v>
      </c>
      <c r="E849">
        <f t="shared" si="15"/>
        <v>1</v>
      </c>
    </row>
    <row r="850" spans="1:5">
      <c r="A850">
        <v>1251000</v>
      </c>
      <c r="B850">
        <v>1987</v>
      </c>
      <c r="C850">
        <v>2</v>
      </c>
      <c r="D850" t="s">
        <v>175</v>
      </c>
      <c r="E850">
        <f t="shared" si="15"/>
        <v>1</v>
      </c>
    </row>
    <row r="851" spans="1:5">
      <c r="A851">
        <v>1340000</v>
      </c>
      <c r="B851">
        <v>1987</v>
      </c>
      <c r="C851">
        <v>2</v>
      </c>
      <c r="D851" t="s">
        <v>176</v>
      </c>
      <c r="E851">
        <f t="shared" si="15"/>
        <v>1</v>
      </c>
    </row>
    <row r="852" spans="1:5">
      <c r="A852">
        <v>3621000</v>
      </c>
      <c r="B852">
        <v>1987</v>
      </c>
      <c r="C852">
        <v>2</v>
      </c>
      <c r="D852" t="s">
        <v>177</v>
      </c>
      <c r="E852">
        <f t="shared" si="15"/>
        <v>1</v>
      </c>
    </row>
    <row r="853" spans="1:5">
      <c r="A853">
        <v>1255000</v>
      </c>
      <c r="B853">
        <v>1987</v>
      </c>
      <c r="C853">
        <v>2</v>
      </c>
      <c r="D853" t="s">
        <v>178</v>
      </c>
      <c r="E853">
        <f t="shared" si="15"/>
        <v>1</v>
      </c>
    </row>
    <row r="854" spans="1:5">
      <c r="A854">
        <v>569000</v>
      </c>
      <c r="B854">
        <v>1987</v>
      </c>
      <c r="C854">
        <v>2</v>
      </c>
      <c r="D854" t="s">
        <v>179</v>
      </c>
      <c r="E854">
        <f t="shared" si="15"/>
        <v>1</v>
      </c>
    </row>
    <row r="855" spans="1:5">
      <c r="A855">
        <v>15000</v>
      </c>
      <c r="B855">
        <v>1987</v>
      </c>
      <c r="C855">
        <v>3</v>
      </c>
      <c r="D855" t="s">
        <v>148</v>
      </c>
      <c r="E855">
        <f t="shared" si="15"/>
        <v>1</v>
      </c>
    </row>
    <row r="856" spans="1:5">
      <c r="A856">
        <v>533000</v>
      </c>
      <c r="B856">
        <v>1987</v>
      </c>
      <c r="C856">
        <v>3</v>
      </c>
      <c r="D856" t="s">
        <v>148</v>
      </c>
      <c r="E856">
        <f t="shared" si="15"/>
        <v>1</v>
      </c>
    </row>
    <row r="857" spans="1:5">
      <c r="A857">
        <v>957000</v>
      </c>
      <c r="B857">
        <v>1987</v>
      </c>
      <c r="C857">
        <v>3</v>
      </c>
      <c r="D857" t="s">
        <v>149</v>
      </c>
      <c r="E857">
        <f t="shared" si="15"/>
        <v>1</v>
      </c>
    </row>
    <row r="858" spans="1:5">
      <c r="A858">
        <v>11604000</v>
      </c>
      <c r="B858">
        <v>1987</v>
      </c>
      <c r="C858">
        <v>3</v>
      </c>
      <c r="D858" t="s">
        <v>150</v>
      </c>
      <c r="E858">
        <f t="shared" si="15"/>
        <v>1</v>
      </c>
    </row>
    <row r="859" spans="1:5">
      <c r="A859">
        <v>10174000</v>
      </c>
      <c r="B859">
        <v>1987</v>
      </c>
      <c r="C859">
        <v>3</v>
      </c>
      <c r="D859" t="s">
        <v>151</v>
      </c>
      <c r="E859">
        <f t="shared" si="15"/>
        <v>1</v>
      </c>
    </row>
    <row r="860" spans="1:5">
      <c r="A860">
        <v>1685000</v>
      </c>
      <c r="B860">
        <v>1987</v>
      </c>
      <c r="C860">
        <v>3</v>
      </c>
      <c r="D860" t="s">
        <v>45</v>
      </c>
      <c r="E860">
        <f t="shared" si="15"/>
        <v>1</v>
      </c>
    </row>
    <row r="861" spans="1:5">
      <c r="A861">
        <v>1625000</v>
      </c>
      <c r="B861">
        <v>1987</v>
      </c>
      <c r="C861">
        <v>3</v>
      </c>
      <c r="D861" t="s">
        <v>282</v>
      </c>
      <c r="E861">
        <f t="shared" si="15"/>
        <v>1</v>
      </c>
    </row>
    <row r="862" spans="1:5">
      <c r="A862">
        <v>10894000</v>
      </c>
      <c r="B862">
        <v>1987</v>
      </c>
      <c r="C862">
        <v>3</v>
      </c>
      <c r="D862" t="s">
        <v>283</v>
      </c>
      <c r="E862">
        <f t="shared" si="15"/>
        <v>1</v>
      </c>
    </row>
    <row r="863" spans="1:5">
      <c r="A863">
        <v>360000</v>
      </c>
      <c r="B863">
        <v>1987</v>
      </c>
      <c r="C863">
        <v>3</v>
      </c>
      <c r="D863" t="s">
        <v>284</v>
      </c>
      <c r="E863">
        <f t="shared" si="15"/>
        <v>1</v>
      </c>
    </row>
    <row r="864" spans="1:5">
      <c r="A864">
        <v>62000</v>
      </c>
      <c r="B864">
        <v>1987</v>
      </c>
      <c r="C864">
        <v>3</v>
      </c>
      <c r="D864" t="s">
        <v>138</v>
      </c>
      <c r="E864">
        <f t="shared" si="15"/>
        <v>1</v>
      </c>
    </row>
    <row r="865" spans="1:5">
      <c r="A865">
        <v>10304000</v>
      </c>
      <c r="B865">
        <v>1987</v>
      </c>
      <c r="C865">
        <v>3</v>
      </c>
      <c r="D865" t="s">
        <v>139</v>
      </c>
      <c r="E865">
        <f t="shared" si="15"/>
        <v>1</v>
      </c>
    </row>
    <row r="866" spans="1:5">
      <c r="A866">
        <v>41000</v>
      </c>
      <c r="B866">
        <v>1987</v>
      </c>
      <c r="C866">
        <v>3</v>
      </c>
      <c r="D866" t="s">
        <v>217</v>
      </c>
      <c r="E866">
        <f t="shared" si="15"/>
        <v>1</v>
      </c>
    </row>
    <row r="867" spans="1:5">
      <c r="A867">
        <v>1183000</v>
      </c>
      <c r="B867">
        <v>1987</v>
      </c>
      <c r="C867">
        <v>3</v>
      </c>
      <c r="D867" t="s">
        <v>175</v>
      </c>
      <c r="E867">
        <f t="shared" si="15"/>
        <v>1</v>
      </c>
    </row>
    <row r="868" spans="1:5">
      <c r="A868">
        <v>1408000</v>
      </c>
      <c r="B868">
        <v>1987</v>
      </c>
      <c r="C868">
        <v>3</v>
      </c>
      <c r="D868" t="s">
        <v>176</v>
      </c>
      <c r="E868">
        <f t="shared" si="15"/>
        <v>1</v>
      </c>
    </row>
    <row r="869" spans="1:5">
      <c r="A869">
        <v>3829000</v>
      </c>
      <c r="B869">
        <v>1987</v>
      </c>
      <c r="C869">
        <v>3</v>
      </c>
      <c r="D869" t="s">
        <v>177</v>
      </c>
      <c r="E869">
        <f t="shared" si="15"/>
        <v>1</v>
      </c>
    </row>
    <row r="870" spans="1:5">
      <c r="A870">
        <v>1275000</v>
      </c>
      <c r="B870">
        <v>1987</v>
      </c>
      <c r="C870">
        <v>3</v>
      </c>
      <c r="D870" t="s">
        <v>178</v>
      </c>
      <c r="E870">
        <f t="shared" si="15"/>
        <v>1</v>
      </c>
    </row>
    <row r="871" spans="1:5">
      <c r="A871">
        <v>684000</v>
      </c>
      <c r="B871">
        <v>1987</v>
      </c>
      <c r="C871">
        <v>3</v>
      </c>
      <c r="D871" t="s">
        <v>179</v>
      </c>
      <c r="E871">
        <f t="shared" si="15"/>
        <v>1</v>
      </c>
    </row>
    <row r="872" spans="1:5">
      <c r="A872">
        <v>66000</v>
      </c>
      <c r="B872">
        <v>1987</v>
      </c>
      <c r="C872">
        <v>4</v>
      </c>
      <c r="D872" t="s">
        <v>148</v>
      </c>
      <c r="E872">
        <f t="shared" si="15"/>
        <v>2</v>
      </c>
    </row>
    <row r="873" spans="1:5">
      <c r="A873">
        <v>489000</v>
      </c>
      <c r="B873">
        <v>1987</v>
      </c>
      <c r="C873">
        <v>4</v>
      </c>
      <c r="D873" t="s">
        <v>148</v>
      </c>
      <c r="E873">
        <f t="shared" si="15"/>
        <v>2</v>
      </c>
    </row>
    <row r="874" spans="1:5">
      <c r="A874">
        <v>398000</v>
      </c>
      <c r="B874">
        <v>1987</v>
      </c>
      <c r="C874">
        <v>4</v>
      </c>
      <c r="D874" t="s">
        <v>149</v>
      </c>
      <c r="E874">
        <f t="shared" si="15"/>
        <v>2</v>
      </c>
    </row>
    <row r="875" spans="1:5">
      <c r="A875">
        <v>11062000</v>
      </c>
      <c r="B875">
        <v>1987</v>
      </c>
      <c r="C875">
        <v>4</v>
      </c>
      <c r="D875" t="s">
        <v>150</v>
      </c>
      <c r="E875">
        <f t="shared" si="15"/>
        <v>2</v>
      </c>
    </row>
    <row r="876" spans="1:5">
      <c r="A876">
        <v>10056000</v>
      </c>
      <c r="B876">
        <v>1987</v>
      </c>
      <c r="C876">
        <v>4</v>
      </c>
      <c r="D876" t="s">
        <v>151</v>
      </c>
      <c r="E876">
        <f t="shared" si="15"/>
        <v>2</v>
      </c>
    </row>
    <row r="877" spans="1:5">
      <c r="A877">
        <v>1450000</v>
      </c>
      <c r="B877">
        <v>1987</v>
      </c>
      <c r="C877">
        <v>4</v>
      </c>
      <c r="D877" t="s">
        <v>45</v>
      </c>
      <c r="E877">
        <f t="shared" si="15"/>
        <v>2</v>
      </c>
    </row>
    <row r="878" spans="1:5">
      <c r="A878">
        <v>1547000</v>
      </c>
      <c r="B878">
        <v>1987</v>
      </c>
      <c r="C878">
        <v>4</v>
      </c>
      <c r="D878" t="s">
        <v>282</v>
      </c>
      <c r="E878">
        <f t="shared" si="15"/>
        <v>2</v>
      </c>
    </row>
    <row r="879" spans="1:5">
      <c r="A879">
        <v>10175000</v>
      </c>
      <c r="B879">
        <v>1987</v>
      </c>
      <c r="C879">
        <v>4</v>
      </c>
      <c r="D879" t="s">
        <v>283</v>
      </c>
      <c r="E879">
        <f t="shared" si="15"/>
        <v>2</v>
      </c>
    </row>
    <row r="880" spans="1:5">
      <c r="A880">
        <v>360000</v>
      </c>
      <c r="B880">
        <v>1987</v>
      </c>
      <c r="C880">
        <v>4</v>
      </c>
      <c r="D880" t="s">
        <v>284</v>
      </c>
      <c r="E880">
        <f t="shared" si="15"/>
        <v>2</v>
      </c>
    </row>
    <row r="881" spans="1:5">
      <c r="A881">
        <v>54000</v>
      </c>
      <c r="B881">
        <v>1987</v>
      </c>
      <c r="C881">
        <v>4</v>
      </c>
      <c r="D881" t="s">
        <v>138</v>
      </c>
      <c r="E881">
        <f t="shared" si="15"/>
        <v>2</v>
      </c>
    </row>
    <row r="882" spans="1:5">
      <c r="A882">
        <v>11145000</v>
      </c>
      <c r="B882">
        <v>1987</v>
      </c>
      <c r="C882">
        <v>4</v>
      </c>
      <c r="D882" t="s">
        <v>139</v>
      </c>
      <c r="E882">
        <f t="shared" si="15"/>
        <v>2</v>
      </c>
    </row>
    <row r="883" spans="1:5">
      <c r="A883">
        <v>173000</v>
      </c>
      <c r="B883">
        <v>1987</v>
      </c>
      <c r="C883">
        <v>4</v>
      </c>
      <c r="D883" t="s">
        <v>217</v>
      </c>
      <c r="E883">
        <f t="shared" si="15"/>
        <v>2</v>
      </c>
    </row>
    <row r="884" spans="1:5">
      <c r="A884">
        <v>1242000</v>
      </c>
      <c r="B884">
        <v>1987</v>
      </c>
      <c r="C884">
        <v>4</v>
      </c>
      <c r="D884" t="s">
        <v>175</v>
      </c>
      <c r="E884">
        <f t="shared" si="15"/>
        <v>2</v>
      </c>
    </row>
    <row r="885" spans="1:5">
      <c r="A885">
        <v>1286000</v>
      </c>
      <c r="B885">
        <v>1987</v>
      </c>
      <c r="C885">
        <v>4</v>
      </c>
      <c r="D885" t="s">
        <v>176</v>
      </c>
      <c r="E885">
        <f t="shared" si="15"/>
        <v>2</v>
      </c>
    </row>
    <row r="886" spans="1:5">
      <c r="A886">
        <v>2829000</v>
      </c>
      <c r="B886">
        <v>1987</v>
      </c>
      <c r="C886">
        <v>4</v>
      </c>
      <c r="D886" t="s">
        <v>177</v>
      </c>
      <c r="E886">
        <f t="shared" si="15"/>
        <v>2</v>
      </c>
    </row>
    <row r="887" spans="1:5">
      <c r="A887">
        <v>1320000</v>
      </c>
      <c r="B887">
        <v>1987</v>
      </c>
      <c r="C887">
        <v>4</v>
      </c>
      <c r="D887" t="s">
        <v>178</v>
      </c>
      <c r="E887">
        <f t="shared" si="15"/>
        <v>2</v>
      </c>
    </row>
    <row r="888" spans="1:5">
      <c r="A888">
        <v>719000</v>
      </c>
      <c r="B888">
        <v>1987</v>
      </c>
      <c r="C888">
        <v>4</v>
      </c>
      <c r="D888" t="s">
        <v>179</v>
      </c>
      <c r="E888">
        <f t="shared" si="15"/>
        <v>2</v>
      </c>
    </row>
    <row r="889" spans="1:5">
      <c r="A889">
        <v>7000</v>
      </c>
      <c r="B889">
        <v>1987</v>
      </c>
      <c r="C889">
        <v>5</v>
      </c>
      <c r="D889" t="s">
        <v>148</v>
      </c>
      <c r="E889">
        <f t="shared" si="15"/>
        <v>2</v>
      </c>
    </row>
    <row r="890" spans="1:5">
      <c r="A890">
        <v>600000</v>
      </c>
      <c r="B890">
        <v>1987</v>
      </c>
      <c r="C890">
        <v>5</v>
      </c>
      <c r="D890" t="s">
        <v>148</v>
      </c>
      <c r="E890">
        <f t="shared" si="15"/>
        <v>2</v>
      </c>
    </row>
    <row r="891" spans="1:5">
      <c r="A891">
        <v>732000</v>
      </c>
      <c r="B891">
        <v>1987</v>
      </c>
      <c r="C891">
        <v>5</v>
      </c>
      <c r="D891" t="s">
        <v>149</v>
      </c>
      <c r="E891">
        <f t="shared" si="15"/>
        <v>2</v>
      </c>
    </row>
    <row r="892" spans="1:5">
      <c r="A892">
        <v>11448000</v>
      </c>
      <c r="B892">
        <v>1987</v>
      </c>
      <c r="C892">
        <v>5</v>
      </c>
      <c r="D892" t="s">
        <v>150</v>
      </c>
      <c r="E892">
        <f t="shared" si="15"/>
        <v>2</v>
      </c>
    </row>
    <row r="893" spans="1:5">
      <c r="A893">
        <v>10006000</v>
      </c>
      <c r="B893">
        <v>1987</v>
      </c>
      <c r="C893">
        <v>5</v>
      </c>
      <c r="D893" t="s">
        <v>151</v>
      </c>
      <c r="E893">
        <f t="shared" si="15"/>
        <v>2</v>
      </c>
    </row>
    <row r="894" spans="1:5">
      <c r="A894">
        <v>1284000</v>
      </c>
      <c r="B894">
        <v>1987</v>
      </c>
      <c r="C894">
        <v>5</v>
      </c>
      <c r="D894" t="s">
        <v>45</v>
      </c>
      <c r="E894">
        <f t="shared" si="15"/>
        <v>2</v>
      </c>
    </row>
    <row r="895" spans="1:5">
      <c r="A895">
        <v>1337000</v>
      </c>
      <c r="B895">
        <v>1987</v>
      </c>
      <c r="C895">
        <v>5</v>
      </c>
      <c r="D895" t="s">
        <v>282</v>
      </c>
      <c r="E895">
        <f t="shared" si="15"/>
        <v>2</v>
      </c>
    </row>
    <row r="896" spans="1:5">
      <c r="A896">
        <v>9371000</v>
      </c>
      <c r="B896">
        <v>1987</v>
      </c>
      <c r="C896">
        <v>5</v>
      </c>
      <c r="D896" t="s">
        <v>283</v>
      </c>
      <c r="E896">
        <f t="shared" si="15"/>
        <v>2</v>
      </c>
    </row>
    <row r="897" spans="1:5">
      <c r="A897">
        <v>360000</v>
      </c>
      <c r="B897">
        <v>1987</v>
      </c>
      <c r="C897">
        <v>5</v>
      </c>
      <c r="D897" t="s">
        <v>284</v>
      </c>
      <c r="E897">
        <f t="shared" si="15"/>
        <v>2</v>
      </c>
    </row>
    <row r="898" spans="1:5">
      <c r="A898">
        <v>61000</v>
      </c>
      <c r="B898">
        <v>1987</v>
      </c>
      <c r="C898">
        <v>5</v>
      </c>
      <c r="D898" t="s">
        <v>138</v>
      </c>
      <c r="E898">
        <f t="shared" si="15"/>
        <v>2</v>
      </c>
    </row>
    <row r="899" spans="1:5">
      <c r="A899">
        <v>11269000</v>
      </c>
      <c r="B899">
        <v>1987</v>
      </c>
      <c r="C899">
        <v>5</v>
      </c>
      <c r="D899" t="s">
        <v>139</v>
      </c>
      <c r="E899">
        <f t="shared" ref="E899:E962" si="16">IF(C899&lt;4, 1, IF(C899&lt;7, 2, IF(C899&lt;10, 3, 4)))</f>
        <v>2</v>
      </c>
    </row>
    <row r="900" spans="1:5">
      <c r="A900">
        <v>60000</v>
      </c>
      <c r="B900">
        <v>1987</v>
      </c>
      <c r="C900">
        <v>5</v>
      </c>
      <c r="D900" t="s">
        <v>217</v>
      </c>
      <c r="E900">
        <f t="shared" si="16"/>
        <v>2</v>
      </c>
    </row>
    <row r="901" spans="1:5">
      <c r="A901">
        <v>1513000</v>
      </c>
      <c r="B901">
        <v>1987</v>
      </c>
      <c r="C901">
        <v>5</v>
      </c>
      <c r="D901" t="s">
        <v>175</v>
      </c>
      <c r="E901">
        <f t="shared" si="16"/>
        <v>2</v>
      </c>
    </row>
    <row r="902" spans="1:5">
      <c r="A902">
        <v>1301000</v>
      </c>
      <c r="B902">
        <v>1987</v>
      </c>
      <c r="C902">
        <v>5</v>
      </c>
      <c r="D902" t="s">
        <v>176</v>
      </c>
      <c r="E902">
        <f t="shared" si="16"/>
        <v>2</v>
      </c>
    </row>
    <row r="903" spans="1:5">
      <c r="A903">
        <v>3837000</v>
      </c>
      <c r="B903">
        <v>1987</v>
      </c>
      <c r="C903">
        <v>5</v>
      </c>
      <c r="D903" t="s">
        <v>177</v>
      </c>
      <c r="E903">
        <f t="shared" si="16"/>
        <v>2</v>
      </c>
    </row>
    <row r="904" spans="1:5">
      <c r="A904">
        <v>1418000</v>
      </c>
      <c r="B904">
        <v>1987</v>
      </c>
      <c r="C904">
        <v>5</v>
      </c>
      <c r="D904" t="s">
        <v>178</v>
      </c>
      <c r="E904">
        <f t="shared" si="16"/>
        <v>2</v>
      </c>
    </row>
    <row r="905" spans="1:5">
      <c r="A905">
        <v>665000</v>
      </c>
      <c r="B905">
        <v>1987</v>
      </c>
      <c r="C905">
        <v>5</v>
      </c>
      <c r="D905" t="s">
        <v>179</v>
      </c>
      <c r="E905">
        <f t="shared" si="16"/>
        <v>2</v>
      </c>
    </row>
    <row r="906" spans="1:5">
      <c r="A906">
        <v>134000</v>
      </c>
      <c r="B906">
        <v>1987</v>
      </c>
      <c r="C906">
        <v>6</v>
      </c>
      <c r="D906" t="s">
        <v>148</v>
      </c>
      <c r="E906">
        <f t="shared" si="16"/>
        <v>2</v>
      </c>
    </row>
    <row r="907" spans="1:5">
      <c r="A907">
        <v>548000</v>
      </c>
      <c r="B907">
        <v>1987</v>
      </c>
      <c r="C907">
        <v>6</v>
      </c>
      <c r="D907" t="s">
        <v>148</v>
      </c>
      <c r="E907">
        <f t="shared" si="16"/>
        <v>2</v>
      </c>
    </row>
    <row r="908" spans="1:5">
      <c r="A908">
        <v>1013000</v>
      </c>
      <c r="B908">
        <v>1987</v>
      </c>
      <c r="C908">
        <v>6</v>
      </c>
      <c r="D908" t="s">
        <v>149</v>
      </c>
      <c r="E908">
        <f t="shared" si="16"/>
        <v>2</v>
      </c>
    </row>
    <row r="909" spans="1:5">
      <c r="A909">
        <v>12056000</v>
      </c>
      <c r="B909">
        <v>1987</v>
      </c>
      <c r="C909">
        <v>6</v>
      </c>
      <c r="D909" t="s">
        <v>150</v>
      </c>
      <c r="E909">
        <f t="shared" si="16"/>
        <v>2</v>
      </c>
    </row>
    <row r="910" spans="1:5">
      <c r="A910">
        <v>10595000</v>
      </c>
      <c r="B910">
        <v>1987</v>
      </c>
      <c r="C910">
        <v>6</v>
      </c>
      <c r="D910" t="s">
        <v>151</v>
      </c>
      <c r="E910">
        <f t="shared" si="16"/>
        <v>2</v>
      </c>
    </row>
    <row r="911" spans="1:5">
      <c r="A911">
        <v>1366000</v>
      </c>
      <c r="B911">
        <v>1987</v>
      </c>
      <c r="C911">
        <v>6</v>
      </c>
      <c r="D911" t="s">
        <v>45</v>
      </c>
      <c r="E911">
        <f t="shared" si="16"/>
        <v>2</v>
      </c>
    </row>
    <row r="912" spans="1:5">
      <c r="A912">
        <v>1659000</v>
      </c>
      <c r="B912">
        <v>1987</v>
      </c>
      <c r="C912">
        <v>6</v>
      </c>
      <c r="D912" t="s">
        <v>282</v>
      </c>
      <c r="E912">
        <f t="shared" si="16"/>
        <v>2</v>
      </c>
    </row>
    <row r="913" spans="1:5">
      <c r="A913">
        <v>10185000</v>
      </c>
      <c r="B913">
        <v>1987</v>
      </c>
      <c r="C913">
        <v>6</v>
      </c>
      <c r="D913" t="s">
        <v>283</v>
      </c>
      <c r="E913">
        <f t="shared" si="16"/>
        <v>2</v>
      </c>
    </row>
    <row r="914" spans="1:5">
      <c r="A914">
        <v>360000</v>
      </c>
      <c r="B914">
        <v>1987</v>
      </c>
      <c r="C914">
        <v>6</v>
      </c>
      <c r="D914" t="s">
        <v>284</v>
      </c>
      <c r="E914">
        <f t="shared" si="16"/>
        <v>2</v>
      </c>
    </row>
    <row r="915" spans="1:5">
      <c r="A915">
        <v>74000</v>
      </c>
      <c r="B915">
        <v>1987</v>
      </c>
      <c r="C915">
        <v>6</v>
      </c>
      <c r="D915" t="s">
        <v>138</v>
      </c>
      <c r="E915">
        <f t="shared" si="16"/>
        <v>2</v>
      </c>
    </row>
    <row r="916" spans="1:5">
      <c r="A916">
        <v>12810000</v>
      </c>
      <c r="B916">
        <v>1987</v>
      </c>
      <c r="C916">
        <v>6</v>
      </c>
      <c r="D916" t="s">
        <v>139</v>
      </c>
      <c r="E916">
        <f t="shared" si="16"/>
        <v>2</v>
      </c>
    </row>
    <row r="917" spans="1:5">
      <c r="A917">
        <v>51000</v>
      </c>
      <c r="B917">
        <v>1987</v>
      </c>
      <c r="C917">
        <v>6</v>
      </c>
      <c r="D917" t="s">
        <v>217</v>
      </c>
      <c r="E917">
        <f t="shared" si="16"/>
        <v>2</v>
      </c>
    </row>
    <row r="918" spans="1:5">
      <c r="A918">
        <v>1629000</v>
      </c>
      <c r="B918">
        <v>1987</v>
      </c>
      <c r="C918">
        <v>6</v>
      </c>
      <c r="D918" t="s">
        <v>175</v>
      </c>
      <c r="E918">
        <f t="shared" si="16"/>
        <v>2</v>
      </c>
    </row>
    <row r="919" spans="1:5">
      <c r="A919">
        <v>1293000</v>
      </c>
      <c r="B919">
        <v>1987</v>
      </c>
      <c r="C919">
        <v>6</v>
      </c>
      <c r="D919" t="s">
        <v>176</v>
      </c>
      <c r="E919">
        <f t="shared" si="16"/>
        <v>2</v>
      </c>
    </row>
    <row r="920" spans="1:5">
      <c r="A920">
        <v>4037000</v>
      </c>
      <c r="B920">
        <v>1987</v>
      </c>
      <c r="C920">
        <v>6</v>
      </c>
      <c r="D920" t="s">
        <v>177</v>
      </c>
      <c r="E920">
        <f t="shared" si="16"/>
        <v>2</v>
      </c>
    </row>
    <row r="921" spans="1:5">
      <c r="A921">
        <v>1206000</v>
      </c>
      <c r="B921">
        <v>1987</v>
      </c>
      <c r="C921">
        <v>6</v>
      </c>
      <c r="D921" t="s">
        <v>178</v>
      </c>
      <c r="E921">
        <f t="shared" si="16"/>
        <v>2</v>
      </c>
    </row>
    <row r="922" spans="1:5">
      <c r="A922">
        <v>740000</v>
      </c>
      <c r="B922">
        <v>1987</v>
      </c>
      <c r="C922">
        <v>6</v>
      </c>
      <c r="D922" t="s">
        <v>179</v>
      </c>
      <c r="E922">
        <f t="shared" si="16"/>
        <v>2</v>
      </c>
    </row>
    <row r="923" spans="1:5">
      <c r="A923">
        <v>82000</v>
      </c>
      <c r="B923">
        <v>1987</v>
      </c>
      <c r="C923">
        <v>7</v>
      </c>
      <c r="D923" t="s">
        <v>148</v>
      </c>
      <c r="E923">
        <f t="shared" si="16"/>
        <v>3</v>
      </c>
    </row>
    <row r="924" spans="1:5">
      <c r="A924">
        <v>536000</v>
      </c>
      <c r="B924">
        <v>1987</v>
      </c>
      <c r="C924">
        <v>7</v>
      </c>
      <c r="D924" t="s">
        <v>148</v>
      </c>
      <c r="E924">
        <f t="shared" si="16"/>
        <v>3</v>
      </c>
    </row>
    <row r="925" spans="1:5">
      <c r="A925">
        <v>1081000</v>
      </c>
      <c r="B925">
        <v>1987</v>
      </c>
      <c r="C925">
        <v>7</v>
      </c>
      <c r="D925" t="s">
        <v>149</v>
      </c>
      <c r="E925">
        <f t="shared" si="16"/>
        <v>3</v>
      </c>
    </row>
    <row r="926" spans="1:5">
      <c r="A926">
        <v>10655000</v>
      </c>
      <c r="B926">
        <v>1987</v>
      </c>
      <c r="C926">
        <v>7</v>
      </c>
      <c r="D926" t="s">
        <v>150</v>
      </c>
      <c r="E926">
        <f t="shared" si="16"/>
        <v>3</v>
      </c>
    </row>
    <row r="927" spans="1:5">
      <c r="A927">
        <v>9052000</v>
      </c>
      <c r="B927">
        <v>1987</v>
      </c>
      <c r="C927">
        <v>7</v>
      </c>
      <c r="D927" t="s">
        <v>151</v>
      </c>
      <c r="E927">
        <f t="shared" si="16"/>
        <v>3</v>
      </c>
    </row>
    <row r="928" spans="1:5">
      <c r="A928">
        <v>1570000</v>
      </c>
      <c r="B928">
        <v>1987</v>
      </c>
      <c r="C928">
        <v>7</v>
      </c>
      <c r="D928" t="s">
        <v>45</v>
      </c>
      <c r="E928">
        <f t="shared" si="16"/>
        <v>3</v>
      </c>
    </row>
    <row r="929" spans="1:5">
      <c r="A929">
        <v>1528000</v>
      </c>
      <c r="B929">
        <v>1987</v>
      </c>
      <c r="C929">
        <v>7</v>
      </c>
      <c r="D929" t="s">
        <v>282</v>
      </c>
      <c r="E929">
        <f t="shared" si="16"/>
        <v>3</v>
      </c>
    </row>
    <row r="930" spans="1:5">
      <c r="A930">
        <v>8717000</v>
      </c>
      <c r="B930">
        <v>1987</v>
      </c>
      <c r="C930">
        <v>7</v>
      </c>
      <c r="D930" t="s">
        <v>283</v>
      </c>
      <c r="E930">
        <f t="shared" si="16"/>
        <v>3</v>
      </c>
    </row>
    <row r="931" spans="1:5">
      <c r="A931">
        <v>360000</v>
      </c>
      <c r="B931">
        <v>1987</v>
      </c>
      <c r="C931">
        <v>7</v>
      </c>
      <c r="D931" t="s">
        <v>284</v>
      </c>
      <c r="E931">
        <f t="shared" si="16"/>
        <v>3</v>
      </c>
    </row>
    <row r="932" spans="1:5">
      <c r="A932">
        <v>83000</v>
      </c>
      <c r="B932">
        <v>1987</v>
      </c>
      <c r="C932">
        <v>7</v>
      </c>
      <c r="D932" t="s">
        <v>138</v>
      </c>
      <c r="E932">
        <f t="shared" si="16"/>
        <v>3</v>
      </c>
    </row>
    <row r="933" spans="1:5">
      <c r="A933">
        <v>14176000</v>
      </c>
      <c r="B933">
        <v>1987</v>
      </c>
      <c r="C933">
        <v>7</v>
      </c>
      <c r="D933" t="s">
        <v>139</v>
      </c>
      <c r="E933">
        <f t="shared" si="16"/>
        <v>3</v>
      </c>
    </row>
    <row r="934" spans="1:5">
      <c r="A934">
        <v>41000</v>
      </c>
      <c r="B934">
        <v>1987</v>
      </c>
      <c r="C934">
        <v>7</v>
      </c>
      <c r="D934" t="s">
        <v>217</v>
      </c>
      <c r="E934">
        <f t="shared" si="16"/>
        <v>3</v>
      </c>
    </row>
    <row r="935" spans="1:5">
      <c r="A935">
        <v>1432000</v>
      </c>
      <c r="B935">
        <v>1987</v>
      </c>
      <c r="C935">
        <v>7</v>
      </c>
      <c r="D935" t="s">
        <v>175</v>
      </c>
      <c r="E935">
        <f t="shared" si="16"/>
        <v>3</v>
      </c>
    </row>
    <row r="936" spans="1:5">
      <c r="A936">
        <v>1109000</v>
      </c>
      <c r="B936">
        <v>1987</v>
      </c>
      <c r="C936">
        <v>7</v>
      </c>
      <c r="D936" t="s">
        <v>176</v>
      </c>
      <c r="E936">
        <f t="shared" si="16"/>
        <v>3</v>
      </c>
    </row>
    <row r="937" spans="1:5">
      <c r="A937">
        <v>4471000</v>
      </c>
      <c r="B937">
        <v>1987</v>
      </c>
      <c r="C937">
        <v>7</v>
      </c>
      <c r="D937" t="s">
        <v>177</v>
      </c>
      <c r="E937">
        <f t="shared" si="16"/>
        <v>3</v>
      </c>
    </row>
    <row r="938" spans="1:5">
      <c r="A938">
        <v>1081000</v>
      </c>
      <c r="B938">
        <v>1987</v>
      </c>
      <c r="C938">
        <v>7</v>
      </c>
      <c r="D938" t="s">
        <v>178</v>
      </c>
      <c r="E938">
        <f t="shared" si="16"/>
        <v>3</v>
      </c>
    </row>
    <row r="939" spans="1:5">
      <c r="A939">
        <v>595000</v>
      </c>
      <c r="B939">
        <v>1987</v>
      </c>
      <c r="C939">
        <v>7</v>
      </c>
      <c r="D939" t="s">
        <v>179</v>
      </c>
      <c r="E939">
        <f t="shared" si="16"/>
        <v>3</v>
      </c>
    </row>
    <row r="940" spans="1:5">
      <c r="A940">
        <v>48000</v>
      </c>
      <c r="B940">
        <v>1987</v>
      </c>
      <c r="C940">
        <v>8</v>
      </c>
      <c r="D940" t="s">
        <v>148</v>
      </c>
      <c r="E940">
        <f t="shared" si="16"/>
        <v>3</v>
      </c>
    </row>
    <row r="941" spans="1:5">
      <c r="A941">
        <v>512000</v>
      </c>
      <c r="B941">
        <v>1987</v>
      </c>
      <c r="C941">
        <v>8</v>
      </c>
      <c r="D941" t="s">
        <v>148</v>
      </c>
      <c r="E941">
        <f t="shared" si="16"/>
        <v>3</v>
      </c>
    </row>
    <row r="942" spans="1:5">
      <c r="A942">
        <v>1081000</v>
      </c>
      <c r="B942">
        <v>1987</v>
      </c>
      <c r="C942">
        <v>8</v>
      </c>
      <c r="D942" t="s">
        <v>149</v>
      </c>
      <c r="E942">
        <f t="shared" si="16"/>
        <v>3</v>
      </c>
    </row>
    <row r="943" spans="1:5">
      <c r="A943">
        <v>13761000</v>
      </c>
      <c r="B943">
        <v>1987</v>
      </c>
      <c r="C943">
        <v>8</v>
      </c>
      <c r="D943" t="s">
        <v>150</v>
      </c>
      <c r="E943">
        <f t="shared" si="16"/>
        <v>3</v>
      </c>
    </row>
    <row r="944" spans="1:5">
      <c r="A944">
        <v>10646000</v>
      </c>
      <c r="B944">
        <v>1987</v>
      </c>
      <c r="C944">
        <v>8</v>
      </c>
      <c r="D944" t="s">
        <v>151</v>
      </c>
      <c r="E944">
        <f t="shared" si="16"/>
        <v>3</v>
      </c>
    </row>
    <row r="945" spans="1:5">
      <c r="A945">
        <v>1566000</v>
      </c>
      <c r="B945">
        <v>1987</v>
      </c>
      <c r="C945">
        <v>8</v>
      </c>
      <c r="D945" t="s">
        <v>45</v>
      </c>
      <c r="E945">
        <f t="shared" si="16"/>
        <v>3</v>
      </c>
    </row>
    <row r="946" spans="1:5">
      <c r="A946">
        <v>1648000</v>
      </c>
      <c r="B946">
        <v>1987</v>
      </c>
      <c r="C946">
        <v>8</v>
      </c>
      <c r="D946" t="s">
        <v>282</v>
      </c>
      <c r="E946">
        <f t="shared" si="16"/>
        <v>3</v>
      </c>
    </row>
    <row r="947" spans="1:5">
      <c r="A947">
        <v>10952000</v>
      </c>
      <c r="B947">
        <v>1987</v>
      </c>
      <c r="C947">
        <v>8</v>
      </c>
      <c r="D947" t="s">
        <v>283</v>
      </c>
      <c r="E947">
        <f t="shared" si="16"/>
        <v>3</v>
      </c>
    </row>
    <row r="948" spans="1:5">
      <c r="A948">
        <v>360000</v>
      </c>
      <c r="B948">
        <v>1987</v>
      </c>
      <c r="C948">
        <v>8</v>
      </c>
      <c r="D948" t="s">
        <v>284</v>
      </c>
      <c r="E948">
        <f t="shared" si="16"/>
        <v>3</v>
      </c>
    </row>
    <row r="949" spans="1:5">
      <c r="A949">
        <v>67000</v>
      </c>
      <c r="B949">
        <v>1987</v>
      </c>
      <c r="C949">
        <v>8</v>
      </c>
      <c r="D949" t="s">
        <v>138</v>
      </c>
      <c r="E949">
        <f t="shared" si="16"/>
        <v>3</v>
      </c>
    </row>
    <row r="950" spans="1:5">
      <c r="A950">
        <v>14688000</v>
      </c>
      <c r="B950">
        <v>1987</v>
      </c>
      <c r="C950">
        <v>8</v>
      </c>
      <c r="D950" t="s">
        <v>139</v>
      </c>
      <c r="E950">
        <f t="shared" si="16"/>
        <v>3</v>
      </c>
    </row>
    <row r="951" spans="1:5">
      <c r="A951">
        <v>82000</v>
      </c>
      <c r="B951">
        <v>1987</v>
      </c>
      <c r="C951">
        <v>8</v>
      </c>
      <c r="D951" t="s">
        <v>217</v>
      </c>
      <c r="E951">
        <f t="shared" si="16"/>
        <v>3</v>
      </c>
    </row>
    <row r="952" spans="1:5">
      <c r="A952">
        <v>1635000</v>
      </c>
      <c r="B952">
        <v>1987</v>
      </c>
      <c r="C952">
        <v>8</v>
      </c>
      <c r="D952" t="s">
        <v>175</v>
      </c>
      <c r="E952">
        <f t="shared" si="16"/>
        <v>3</v>
      </c>
    </row>
    <row r="953" spans="1:5">
      <c r="A953">
        <v>1230000</v>
      </c>
      <c r="B953">
        <v>1987</v>
      </c>
      <c r="C953">
        <v>8</v>
      </c>
      <c r="D953" t="s">
        <v>176</v>
      </c>
      <c r="E953">
        <f t="shared" si="16"/>
        <v>3</v>
      </c>
    </row>
    <row r="954" spans="1:5">
      <c r="A954">
        <v>4463000</v>
      </c>
      <c r="B954">
        <v>1987</v>
      </c>
      <c r="C954">
        <v>8</v>
      </c>
      <c r="D954" t="s">
        <v>177</v>
      </c>
      <c r="E954">
        <f t="shared" si="16"/>
        <v>3</v>
      </c>
    </row>
    <row r="955" spans="1:5">
      <c r="A955">
        <v>1314000</v>
      </c>
      <c r="B955">
        <v>1987</v>
      </c>
      <c r="C955">
        <v>8</v>
      </c>
      <c r="D955" t="s">
        <v>178</v>
      </c>
      <c r="E955">
        <f t="shared" si="16"/>
        <v>3</v>
      </c>
    </row>
    <row r="956" spans="1:5">
      <c r="A956">
        <v>685000</v>
      </c>
      <c r="B956">
        <v>1987</v>
      </c>
      <c r="C956">
        <v>8</v>
      </c>
      <c r="D956" t="s">
        <v>179</v>
      </c>
      <c r="E956">
        <f t="shared" si="16"/>
        <v>3</v>
      </c>
    </row>
    <row r="957" spans="1:5">
      <c r="A957">
        <v>86000</v>
      </c>
      <c r="B957">
        <v>1987</v>
      </c>
      <c r="C957">
        <v>9</v>
      </c>
      <c r="D957" t="s">
        <v>148</v>
      </c>
      <c r="E957">
        <f t="shared" si="16"/>
        <v>3</v>
      </c>
    </row>
    <row r="958" spans="1:5">
      <c r="A958">
        <v>583000</v>
      </c>
      <c r="B958">
        <v>1987</v>
      </c>
      <c r="C958">
        <v>9</v>
      </c>
      <c r="D958" t="s">
        <v>148</v>
      </c>
      <c r="E958">
        <f t="shared" si="16"/>
        <v>3</v>
      </c>
    </row>
    <row r="959" spans="1:5">
      <c r="A959">
        <v>1116000</v>
      </c>
      <c r="B959">
        <v>1987</v>
      </c>
      <c r="C959">
        <v>9</v>
      </c>
      <c r="D959" t="s">
        <v>149</v>
      </c>
      <c r="E959">
        <f t="shared" si="16"/>
        <v>3</v>
      </c>
    </row>
    <row r="960" spans="1:5">
      <c r="A960">
        <v>12924000</v>
      </c>
      <c r="B960">
        <v>1987</v>
      </c>
      <c r="C960">
        <v>9</v>
      </c>
      <c r="D960" t="s">
        <v>150</v>
      </c>
      <c r="E960">
        <f t="shared" si="16"/>
        <v>3</v>
      </c>
    </row>
    <row r="961" spans="1:5">
      <c r="A961">
        <v>10866000</v>
      </c>
      <c r="B961">
        <v>1987</v>
      </c>
      <c r="C961">
        <v>9</v>
      </c>
      <c r="D961" t="s">
        <v>151</v>
      </c>
      <c r="E961">
        <f t="shared" si="16"/>
        <v>3</v>
      </c>
    </row>
    <row r="962" spans="1:5">
      <c r="A962">
        <v>1261000</v>
      </c>
      <c r="B962">
        <v>1987</v>
      </c>
      <c r="C962">
        <v>9</v>
      </c>
      <c r="D962" t="s">
        <v>45</v>
      </c>
      <c r="E962">
        <f t="shared" si="16"/>
        <v>3</v>
      </c>
    </row>
    <row r="963" spans="1:5">
      <c r="A963">
        <v>1652000</v>
      </c>
      <c r="B963">
        <v>1987</v>
      </c>
      <c r="C963">
        <v>9</v>
      </c>
      <c r="D963" t="s">
        <v>282</v>
      </c>
      <c r="E963">
        <f t="shared" ref="E963:E1026" si="17">IF(C963&lt;4, 1, IF(C963&lt;7, 2, IF(C963&lt;10, 3, 4)))</f>
        <v>3</v>
      </c>
    </row>
    <row r="964" spans="1:5">
      <c r="A964">
        <v>10616000</v>
      </c>
      <c r="B964">
        <v>1987</v>
      </c>
      <c r="C964">
        <v>9</v>
      </c>
      <c r="D964" t="s">
        <v>283</v>
      </c>
      <c r="E964">
        <f t="shared" si="17"/>
        <v>3</v>
      </c>
    </row>
    <row r="965" spans="1:5">
      <c r="A965">
        <v>382000</v>
      </c>
      <c r="B965">
        <v>1987</v>
      </c>
      <c r="C965">
        <v>9</v>
      </c>
      <c r="D965" t="s">
        <v>284</v>
      </c>
      <c r="E965">
        <f t="shared" si="17"/>
        <v>3</v>
      </c>
    </row>
    <row r="966" spans="1:5">
      <c r="A966">
        <v>52000</v>
      </c>
      <c r="B966">
        <v>1987</v>
      </c>
      <c r="C966">
        <v>9</v>
      </c>
      <c r="D966" t="s">
        <v>138</v>
      </c>
      <c r="E966">
        <f t="shared" si="17"/>
        <v>3</v>
      </c>
    </row>
    <row r="967" spans="1:5">
      <c r="A967">
        <v>14149000</v>
      </c>
      <c r="B967">
        <v>1987</v>
      </c>
      <c r="C967">
        <v>9</v>
      </c>
      <c r="D967" t="s">
        <v>139</v>
      </c>
      <c r="E967">
        <f t="shared" si="17"/>
        <v>3</v>
      </c>
    </row>
    <row r="968" spans="1:5">
      <c r="A968">
        <v>71000</v>
      </c>
      <c r="B968">
        <v>1987</v>
      </c>
      <c r="C968">
        <v>9</v>
      </c>
      <c r="D968" t="s">
        <v>217</v>
      </c>
      <c r="E968">
        <f t="shared" si="17"/>
        <v>3</v>
      </c>
    </row>
    <row r="969" spans="1:5">
      <c r="A969">
        <v>1703000</v>
      </c>
      <c r="B969">
        <v>1987</v>
      </c>
      <c r="C969">
        <v>9</v>
      </c>
      <c r="D969" t="s">
        <v>175</v>
      </c>
      <c r="E969">
        <f t="shared" si="17"/>
        <v>3</v>
      </c>
    </row>
    <row r="970" spans="1:5">
      <c r="A970">
        <v>1331000</v>
      </c>
      <c r="B970">
        <v>1987</v>
      </c>
      <c r="C970">
        <v>9</v>
      </c>
      <c r="D970" t="s">
        <v>176</v>
      </c>
      <c r="E970">
        <f t="shared" si="17"/>
        <v>3</v>
      </c>
    </row>
    <row r="971" spans="1:5">
      <c r="A971">
        <v>4320000</v>
      </c>
      <c r="B971">
        <v>1987</v>
      </c>
      <c r="C971">
        <v>9</v>
      </c>
      <c r="D971" t="s">
        <v>177</v>
      </c>
      <c r="E971">
        <f t="shared" si="17"/>
        <v>3</v>
      </c>
    </row>
    <row r="972" spans="1:5">
      <c r="A972">
        <v>1255000</v>
      </c>
      <c r="B972">
        <v>1987</v>
      </c>
      <c r="C972">
        <v>9</v>
      </c>
      <c r="D972" t="s">
        <v>178</v>
      </c>
      <c r="E972">
        <f t="shared" si="17"/>
        <v>3</v>
      </c>
    </row>
    <row r="973" spans="1:5">
      <c r="A973">
        <v>761000</v>
      </c>
      <c r="B973">
        <v>1987</v>
      </c>
      <c r="C973">
        <v>9</v>
      </c>
      <c r="D973" t="s">
        <v>179</v>
      </c>
      <c r="E973">
        <f t="shared" si="17"/>
        <v>3</v>
      </c>
    </row>
    <row r="974" spans="1:5">
      <c r="A974">
        <v>54000</v>
      </c>
      <c r="B974">
        <v>1987</v>
      </c>
      <c r="C974">
        <v>10</v>
      </c>
      <c r="D974" t="s">
        <v>148</v>
      </c>
      <c r="E974">
        <f t="shared" si="17"/>
        <v>4</v>
      </c>
    </row>
    <row r="975" spans="1:5">
      <c r="A975">
        <v>633000</v>
      </c>
      <c r="B975">
        <v>1987</v>
      </c>
      <c r="C975">
        <v>10</v>
      </c>
      <c r="D975" t="s">
        <v>148</v>
      </c>
      <c r="E975">
        <f t="shared" si="17"/>
        <v>4</v>
      </c>
    </row>
    <row r="976" spans="1:5">
      <c r="A976">
        <v>905000</v>
      </c>
      <c r="B976">
        <v>1987</v>
      </c>
      <c r="C976">
        <v>10</v>
      </c>
      <c r="D976" t="s">
        <v>149</v>
      </c>
      <c r="E976">
        <f t="shared" si="17"/>
        <v>4</v>
      </c>
    </row>
    <row r="977" spans="1:5">
      <c r="A977">
        <v>13731000</v>
      </c>
      <c r="B977">
        <v>1987</v>
      </c>
      <c r="C977">
        <v>10</v>
      </c>
      <c r="D977" t="s">
        <v>150</v>
      </c>
      <c r="E977">
        <f t="shared" si="17"/>
        <v>4</v>
      </c>
    </row>
    <row r="978" spans="1:5">
      <c r="A978">
        <v>11028000</v>
      </c>
      <c r="B978">
        <v>1987</v>
      </c>
      <c r="C978">
        <v>10</v>
      </c>
      <c r="D978" t="s">
        <v>151</v>
      </c>
      <c r="E978">
        <f t="shared" si="17"/>
        <v>4</v>
      </c>
    </row>
    <row r="979" spans="1:5">
      <c r="A979">
        <v>1524000</v>
      </c>
      <c r="B979">
        <v>1987</v>
      </c>
      <c r="C979">
        <v>10</v>
      </c>
      <c r="D979" t="s">
        <v>45</v>
      </c>
      <c r="E979">
        <f t="shared" si="17"/>
        <v>4</v>
      </c>
    </row>
    <row r="980" spans="1:5">
      <c r="A980">
        <v>1693000</v>
      </c>
      <c r="B980">
        <v>1987</v>
      </c>
      <c r="C980">
        <v>10</v>
      </c>
      <c r="D980" t="s">
        <v>282</v>
      </c>
      <c r="E980">
        <f t="shared" si="17"/>
        <v>4</v>
      </c>
    </row>
    <row r="981" spans="1:5">
      <c r="A981">
        <v>10898000</v>
      </c>
      <c r="B981">
        <v>1987</v>
      </c>
      <c r="C981">
        <v>10</v>
      </c>
      <c r="D981" t="s">
        <v>283</v>
      </c>
      <c r="E981">
        <f t="shared" si="17"/>
        <v>4</v>
      </c>
    </row>
    <row r="982" spans="1:5">
      <c r="A982">
        <v>382000</v>
      </c>
      <c r="B982">
        <v>1987</v>
      </c>
      <c r="C982">
        <v>10</v>
      </c>
      <c r="D982" t="s">
        <v>284</v>
      </c>
      <c r="E982">
        <f t="shared" si="17"/>
        <v>4</v>
      </c>
    </row>
    <row r="983" spans="1:5">
      <c r="A983">
        <v>75000</v>
      </c>
      <c r="B983">
        <v>1987</v>
      </c>
      <c r="C983">
        <v>10</v>
      </c>
      <c r="D983" t="s">
        <v>138</v>
      </c>
      <c r="E983">
        <f t="shared" si="17"/>
        <v>4</v>
      </c>
    </row>
    <row r="984" spans="1:5">
      <c r="A984">
        <v>13769000</v>
      </c>
      <c r="B984">
        <v>1987</v>
      </c>
      <c r="C984">
        <v>10</v>
      </c>
      <c r="D984" t="s">
        <v>139</v>
      </c>
      <c r="E984">
        <f t="shared" si="17"/>
        <v>4</v>
      </c>
    </row>
    <row r="985" spans="1:5">
      <c r="A985">
        <v>81000</v>
      </c>
      <c r="B985">
        <v>1987</v>
      </c>
      <c r="C985">
        <v>10</v>
      </c>
      <c r="D985" t="s">
        <v>217</v>
      </c>
      <c r="E985">
        <f t="shared" si="17"/>
        <v>4</v>
      </c>
    </row>
    <row r="986" spans="1:5">
      <c r="A986">
        <v>1631000</v>
      </c>
      <c r="B986">
        <v>1987</v>
      </c>
      <c r="C986">
        <v>10</v>
      </c>
      <c r="D986" t="s">
        <v>175</v>
      </c>
      <c r="E986">
        <f t="shared" si="17"/>
        <v>4</v>
      </c>
    </row>
    <row r="987" spans="1:5">
      <c r="A987">
        <v>1247000</v>
      </c>
      <c r="B987">
        <v>1987</v>
      </c>
      <c r="C987">
        <v>10</v>
      </c>
      <c r="D987" t="s">
        <v>176</v>
      </c>
      <c r="E987">
        <f t="shared" si="17"/>
        <v>4</v>
      </c>
    </row>
    <row r="988" spans="1:5">
      <c r="A988">
        <v>3892000</v>
      </c>
      <c r="B988">
        <v>1987</v>
      </c>
      <c r="C988">
        <v>10</v>
      </c>
      <c r="D988" t="s">
        <v>177</v>
      </c>
      <c r="E988">
        <f t="shared" si="17"/>
        <v>4</v>
      </c>
    </row>
    <row r="989" spans="1:5">
      <c r="A989">
        <v>1429000</v>
      </c>
      <c r="B989">
        <v>1987</v>
      </c>
      <c r="C989">
        <v>10</v>
      </c>
      <c r="D989" t="s">
        <v>178</v>
      </c>
      <c r="E989">
        <f t="shared" si="17"/>
        <v>4</v>
      </c>
    </row>
    <row r="990" spans="1:5">
      <c r="A990">
        <v>763000</v>
      </c>
      <c r="B990">
        <v>1987</v>
      </c>
      <c r="C990">
        <v>10</v>
      </c>
      <c r="D990" t="s">
        <v>179</v>
      </c>
      <c r="E990">
        <f t="shared" si="17"/>
        <v>4</v>
      </c>
    </row>
    <row r="991" spans="1:5">
      <c r="A991">
        <v>676000</v>
      </c>
      <c r="B991">
        <v>1987</v>
      </c>
      <c r="C991">
        <v>11</v>
      </c>
      <c r="D991" t="s">
        <v>148</v>
      </c>
      <c r="E991">
        <f t="shared" si="17"/>
        <v>4</v>
      </c>
    </row>
    <row r="992" spans="1:5">
      <c r="A992">
        <v>921000</v>
      </c>
      <c r="B992">
        <v>1987</v>
      </c>
      <c r="C992">
        <v>11</v>
      </c>
      <c r="D992" t="s">
        <v>149</v>
      </c>
      <c r="E992">
        <f t="shared" si="17"/>
        <v>4</v>
      </c>
    </row>
    <row r="993" spans="1:5">
      <c r="A993">
        <v>12572000</v>
      </c>
      <c r="B993">
        <v>1987</v>
      </c>
      <c r="C993">
        <v>11</v>
      </c>
      <c r="D993" t="s">
        <v>150</v>
      </c>
      <c r="E993">
        <f t="shared" si="17"/>
        <v>4</v>
      </c>
    </row>
    <row r="994" spans="1:5">
      <c r="A994">
        <v>9810000</v>
      </c>
      <c r="B994">
        <v>1987</v>
      </c>
      <c r="C994">
        <v>11</v>
      </c>
      <c r="D994" t="s">
        <v>151</v>
      </c>
      <c r="E994">
        <f t="shared" si="17"/>
        <v>4</v>
      </c>
    </row>
    <row r="995" spans="1:5">
      <c r="A995">
        <v>1748000</v>
      </c>
      <c r="B995">
        <v>1987</v>
      </c>
      <c r="C995">
        <v>11</v>
      </c>
      <c r="D995" t="s">
        <v>45</v>
      </c>
      <c r="E995">
        <f t="shared" si="17"/>
        <v>4</v>
      </c>
    </row>
    <row r="996" spans="1:5">
      <c r="A996">
        <v>1499000</v>
      </c>
      <c r="B996">
        <v>1987</v>
      </c>
      <c r="C996">
        <v>11</v>
      </c>
      <c r="D996" t="s">
        <v>282</v>
      </c>
      <c r="E996">
        <f t="shared" si="17"/>
        <v>4</v>
      </c>
    </row>
    <row r="997" spans="1:5">
      <c r="A997">
        <v>10845000</v>
      </c>
      <c r="B997">
        <v>1987</v>
      </c>
      <c r="C997">
        <v>11</v>
      </c>
      <c r="D997" t="s">
        <v>283</v>
      </c>
      <c r="E997">
        <f t="shared" si="17"/>
        <v>4</v>
      </c>
    </row>
    <row r="998" spans="1:5">
      <c r="A998">
        <v>382000</v>
      </c>
      <c r="B998">
        <v>1987</v>
      </c>
      <c r="C998">
        <v>11</v>
      </c>
      <c r="D998" t="s">
        <v>284</v>
      </c>
      <c r="E998">
        <f t="shared" si="17"/>
        <v>4</v>
      </c>
    </row>
    <row r="999" spans="1:5">
      <c r="A999">
        <v>55000</v>
      </c>
      <c r="B999">
        <v>1987</v>
      </c>
      <c r="C999">
        <v>11</v>
      </c>
      <c r="D999" t="s">
        <v>138</v>
      </c>
      <c r="E999">
        <f t="shared" si="17"/>
        <v>4</v>
      </c>
    </row>
    <row r="1000" spans="1:5">
      <c r="A1000">
        <v>14063000</v>
      </c>
      <c r="B1000">
        <v>1987</v>
      </c>
      <c r="C1000">
        <v>11</v>
      </c>
      <c r="D1000" t="s">
        <v>139</v>
      </c>
      <c r="E1000">
        <f t="shared" si="17"/>
        <v>4</v>
      </c>
    </row>
    <row r="1001" spans="1:5">
      <c r="A1001">
        <v>71000</v>
      </c>
      <c r="B1001">
        <v>1987</v>
      </c>
      <c r="C1001">
        <v>11</v>
      </c>
      <c r="D1001" t="s">
        <v>217</v>
      </c>
      <c r="E1001">
        <f t="shared" si="17"/>
        <v>4</v>
      </c>
    </row>
    <row r="1002" spans="1:5">
      <c r="A1002">
        <v>1584000</v>
      </c>
      <c r="B1002">
        <v>1987</v>
      </c>
      <c r="C1002">
        <v>11</v>
      </c>
      <c r="D1002" t="s">
        <v>175</v>
      </c>
      <c r="E1002">
        <f t="shared" si="17"/>
        <v>4</v>
      </c>
    </row>
    <row r="1003" spans="1:5">
      <c r="A1003">
        <v>1243000</v>
      </c>
      <c r="B1003">
        <v>1987</v>
      </c>
      <c r="C1003">
        <v>11</v>
      </c>
      <c r="D1003" t="s">
        <v>176</v>
      </c>
      <c r="E1003">
        <f t="shared" si="17"/>
        <v>4</v>
      </c>
    </row>
    <row r="1004" spans="1:5">
      <c r="A1004">
        <v>3770000</v>
      </c>
      <c r="B1004">
        <v>1987</v>
      </c>
      <c r="C1004">
        <v>11</v>
      </c>
      <c r="D1004" t="s">
        <v>177</v>
      </c>
      <c r="E1004">
        <f t="shared" si="17"/>
        <v>4</v>
      </c>
    </row>
    <row r="1005" spans="1:5">
      <c r="A1005">
        <v>1335000</v>
      </c>
      <c r="B1005">
        <v>1987</v>
      </c>
      <c r="C1005">
        <v>11</v>
      </c>
      <c r="D1005" t="s">
        <v>178</v>
      </c>
      <c r="E1005">
        <f t="shared" si="17"/>
        <v>4</v>
      </c>
    </row>
    <row r="1006" spans="1:5">
      <c r="A1006">
        <v>717000</v>
      </c>
      <c r="B1006">
        <v>1987</v>
      </c>
      <c r="C1006">
        <v>11</v>
      </c>
      <c r="D1006" t="s">
        <v>179</v>
      </c>
      <c r="E1006">
        <f t="shared" si="17"/>
        <v>4</v>
      </c>
    </row>
    <row r="1007" spans="1:5">
      <c r="A1007">
        <v>185000</v>
      </c>
      <c r="B1007">
        <v>1987</v>
      </c>
      <c r="C1007">
        <v>12</v>
      </c>
      <c r="D1007" t="s">
        <v>148</v>
      </c>
      <c r="E1007">
        <f t="shared" si="17"/>
        <v>4</v>
      </c>
    </row>
    <row r="1008" spans="1:5">
      <c r="A1008">
        <v>755000</v>
      </c>
      <c r="B1008">
        <v>1987</v>
      </c>
      <c r="C1008">
        <v>12</v>
      </c>
      <c r="D1008" t="s">
        <v>148</v>
      </c>
      <c r="E1008">
        <f t="shared" si="17"/>
        <v>4</v>
      </c>
    </row>
    <row r="1009" spans="1:5">
      <c r="A1009">
        <v>963000</v>
      </c>
      <c r="B1009">
        <v>1987</v>
      </c>
      <c r="C1009">
        <v>12</v>
      </c>
      <c r="D1009" t="s">
        <v>149</v>
      </c>
      <c r="E1009">
        <f t="shared" si="17"/>
        <v>4</v>
      </c>
    </row>
    <row r="1010" spans="1:5">
      <c r="A1010">
        <v>12847000</v>
      </c>
      <c r="B1010">
        <v>1987</v>
      </c>
      <c r="C1010">
        <v>12</v>
      </c>
      <c r="D1010" t="s">
        <v>150</v>
      </c>
      <c r="E1010">
        <f t="shared" si="17"/>
        <v>4</v>
      </c>
    </row>
    <row r="1011" spans="1:5">
      <c r="A1011">
        <v>9899000</v>
      </c>
      <c r="B1011">
        <v>1987</v>
      </c>
      <c r="C1011">
        <v>12</v>
      </c>
      <c r="D1011" t="s">
        <v>151</v>
      </c>
      <c r="E1011">
        <f t="shared" si="17"/>
        <v>4</v>
      </c>
    </row>
    <row r="1012" spans="1:5">
      <c r="A1012">
        <v>2232000</v>
      </c>
      <c r="B1012">
        <v>1987</v>
      </c>
      <c r="C1012">
        <v>12</v>
      </c>
      <c r="D1012" t="s">
        <v>45</v>
      </c>
      <c r="E1012">
        <f t="shared" si="17"/>
        <v>4</v>
      </c>
    </row>
    <row r="1013" spans="1:5">
      <c r="A1013">
        <v>1681000</v>
      </c>
      <c r="B1013">
        <v>1987</v>
      </c>
      <c r="C1013">
        <v>12</v>
      </c>
      <c r="D1013" t="s">
        <v>282</v>
      </c>
      <c r="E1013">
        <f t="shared" si="17"/>
        <v>4</v>
      </c>
    </row>
    <row r="1014" spans="1:5">
      <c r="A1014">
        <v>10672000</v>
      </c>
      <c r="B1014">
        <v>1987</v>
      </c>
      <c r="C1014">
        <v>12</v>
      </c>
      <c r="D1014" t="s">
        <v>283</v>
      </c>
      <c r="E1014">
        <f t="shared" si="17"/>
        <v>4</v>
      </c>
    </row>
    <row r="1015" spans="1:5">
      <c r="A1015">
        <v>382000</v>
      </c>
      <c r="B1015">
        <v>1987</v>
      </c>
      <c r="C1015">
        <v>12</v>
      </c>
      <c r="D1015" t="s">
        <v>284</v>
      </c>
      <c r="E1015">
        <f t="shared" si="17"/>
        <v>4</v>
      </c>
    </row>
    <row r="1016" spans="1:5">
      <c r="A1016">
        <v>57000</v>
      </c>
      <c r="B1016">
        <v>1987</v>
      </c>
      <c r="C1016">
        <v>12</v>
      </c>
      <c r="D1016" t="s">
        <v>138</v>
      </c>
      <c r="E1016">
        <f t="shared" si="17"/>
        <v>4</v>
      </c>
    </row>
    <row r="1017" spans="1:5">
      <c r="A1017">
        <v>13518000</v>
      </c>
      <c r="B1017">
        <v>1987</v>
      </c>
      <c r="C1017">
        <v>12</v>
      </c>
      <c r="D1017" t="s">
        <v>139</v>
      </c>
      <c r="E1017">
        <f t="shared" si="17"/>
        <v>4</v>
      </c>
    </row>
    <row r="1018" spans="1:5">
      <c r="A1018">
        <v>31000</v>
      </c>
      <c r="B1018">
        <v>1987</v>
      </c>
      <c r="C1018">
        <v>12</v>
      </c>
      <c r="D1018" t="s">
        <v>217</v>
      </c>
      <c r="E1018">
        <f t="shared" si="17"/>
        <v>4</v>
      </c>
    </row>
    <row r="1019" spans="1:5">
      <c r="A1019">
        <v>1793000</v>
      </c>
      <c r="B1019">
        <v>1987</v>
      </c>
      <c r="C1019">
        <v>12</v>
      </c>
      <c r="D1019" t="s">
        <v>175</v>
      </c>
      <c r="E1019">
        <f t="shared" si="17"/>
        <v>4</v>
      </c>
    </row>
    <row r="1020" spans="1:5">
      <c r="A1020">
        <v>1278000</v>
      </c>
      <c r="B1020">
        <v>1987</v>
      </c>
      <c r="C1020">
        <v>12</v>
      </c>
      <c r="D1020" t="s">
        <v>176</v>
      </c>
      <c r="E1020">
        <f t="shared" si="17"/>
        <v>4</v>
      </c>
    </row>
    <row r="1021" spans="1:5">
      <c r="A1021">
        <v>4351000</v>
      </c>
      <c r="B1021">
        <v>1987</v>
      </c>
      <c r="C1021">
        <v>12</v>
      </c>
      <c r="D1021" t="s">
        <v>177</v>
      </c>
      <c r="E1021">
        <f t="shared" si="17"/>
        <v>4</v>
      </c>
    </row>
    <row r="1022" spans="1:5">
      <c r="A1022">
        <v>1383000</v>
      </c>
      <c r="B1022">
        <v>1987</v>
      </c>
      <c r="C1022">
        <v>12</v>
      </c>
      <c r="D1022" t="s">
        <v>178</v>
      </c>
      <c r="E1022">
        <f t="shared" si="17"/>
        <v>4</v>
      </c>
    </row>
    <row r="1023" spans="1:5">
      <c r="A1023">
        <v>673000</v>
      </c>
      <c r="B1023">
        <v>1987</v>
      </c>
      <c r="C1023">
        <v>12</v>
      </c>
      <c r="D1023" t="s">
        <v>179</v>
      </c>
      <c r="E1023">
        <f t="shared" si="17"/>
        <v>4</v>
      </c>
    </row>
    <row r="1024" spans="1:5">
      <c r="A1024">
        <v>113000</v>
      </c>
      <c r="B1024">
        <v>1988</v>
      </c>
      <c r="C1024">
        <v>1</v>
      </c>
      <c r="D1024" t="s">
        <v>148</v>
      </c>
      <c r="E1024">
        <f t="shared" si="17"/>
        <v>1</v>
      </c>
    </row>
    <row r="1025" spans="1:5">
      <c r="A1025">
        <v>734000</v>
      </c>
      <c r="B1025">
        <v>1988</v>
      </c>
      <c r="C1025">
        <v>1</v>
      </c>
      <c r="D1025" t="s">
        <v>148</v>
      </c>
      <c r="E1025">
        <f t="shared" si="17"/>
        <v>1</v>
      </c>
    </row>
    <row r="1026" spans="1:5">
      <c r="A1026">
        <v>1101000</v>
      </c>
      <c r="B1026">
        <v>1988</v>
      </c>
      <c r="C1026">
        <v>1</v>
      </c>
      <c r="D1026" t="s">
        <v>149</v>
      </c>
      <c r="E1026">
        <f t="shared" si="17"/>
        <v>1</v>
      </c>
    </row>
    <row r="1027" spans="1:5">
      <c r="A1027">
        <v>11063000</v>
      </c>
      <c r="B1027">
        <v>1988</v>
      </c>
      <c r="C1027">
        <v>1</v>
      </c>
      <c r="D1027" t="s">
        <v>150</v>
      </c>
      <c r="E1027">
        <f t="shared" ref="E1027:E1090" si="18">IF(C1027&lt;4, 1, IF(C1027&lt;7, 2, IF(C1027&lt;10, 3, 4)))</f>
        <v>1</v>
      </c>
    </row>
    <row r="1028" spans="1:5">
      <c r="A1028">
        <v>9073000</v>
      </c>
      <c r="B1028">
        <v>1988</v>
      </c>
      <c r="C1028">
        <v>1</v>
      </c>
      <c r="D1028" t="s">
        <v>151</v>
      </c>
      <c r="E1028">
        <f t="shared" si="18"/>
        <v>1</v>
      </c>
    </row>
    <row r="1029" spans="1:5">
      <c r="A1029">
        <v>1942000</v>
      </c>
      <c r="B1029">
        <v>1988</v>
      </c>
      <c r="C1029">
        <v>1</v>
      </c>
      <c r="D1029" t="s">
        <v>45</v>
      </c>
      <c r="E1029">
        <f t="shared" si="18"/>
        <v>1</v>
      </c>
    </row>
    <row r="1030" spans="1:5">
      <c r="A1030">
        <v>1527000</v>
      </c>
      <c r="B1030">
        <v>1988</v>
      </c>
      <c r="C1030">
        <v>1</v>
      </c>
      <c r="D1030" t="s">
        <v>282</v>
      </c>
      <c r="E1030">
        <f t="shared" si="18"/>
        <v>1</v>
      </c>
    </row>
    <row r="1031" spans="1:5">
      <c r="A1031">
        <v>10567000</v>
      </c>
      <c r="B1031">
        <v>1988</v>
      </c>
      <c r="C1031">
        <v>1</v>
      </c>
      <c r="D1031" t="s">
        <v>283</v>
      </c>
      <c r="E1031">
        <f t="shared" si="18"/>
        <v>1</v>
      </c>
    </row>
    <row r="1032" spans="1:5">
      <c r="A1032">
        <v>394000</v>
      </c>
      <c r="B1032">
        <v>1988</v>
      </c>
      <c r="C1032">
        <v>1</v>
      </c>
      <c r="D1032" t="s">
        <v>284</v>
      </c>
      <c r="E1032">
        <f t="shared" si="18"/>
        <v>1</v>
      </c>
    </row>
    <row r="1033" spans="1:5">
      <c r="A1033">
        <v>35000</v>
      </c>
      <c r="B1033">
        <v>1988</v>
      </c>
      <c r="C1033">
        <v>1</v>
      </c>
      <c r="D1033" t="s">
        <v>138</v>
      </c>
      <c r="E1033">
        <f t="shared" si="18"/>
        <v>1</v>
      </c>
    </row>
    <row r="1034" spans="1:5">
      <c r="A1034">
        <v>11523000</v>
      </c>
      <c r="B1034">
        <v>1988</v>
      </c>
      <c r="C1034">
        <v>1</v>
      </c>
      <c r="D1034" t="s">
        <v>139</v>
      </c>
      <c r="E1034">
        <f t="shared" si="18"/>
        <v>1</v>
      </c>
    </row>
    <row r="1035" spans="1:5">
      <c r="A1035">
        <v>123000</v>
      </c>
      <c r="B1035">
        <v>1988</v>
      </c>
      <c r="C1035">
        <v>1</v>
      </c>
      <c r="D1035" t="s">
        <v>217</v>
      </c>
      <c r="E1035">
        <f t="shared" si="18"/>
        <v>1</v>
      </c>
    </row>
    <row r="1036" spans="1:5">
      <c r="A1036">
        <v>1536000</v>
      </c>
      <c r="B1036">
        <v>1988</v>
      </c>
      <c r="C1036">
        <v>1</v>
      </c>
      <c r="D1036" t="s">
        <v>175</v>
      </c>
      <c r="E1036">
        <f t="shared" si="18"/>
        <v>1</v>
      </c>
    </row>
    <row r="1037" spans="1:5">
      <c r="A1037">
        <v>1224000</v>
      </c>
      <c r="B1037">
        <v>1988</v>
      </c>
      <c r="C1037">
        <v>1</v>
      </c>
      <c r="D1037" t="s">
        <v>176</v>
      </c>
      <c r="E1037">
        <f t="shared" si="18"/>
        <v>1</v>
      </c>
    </row>
    <row r="1038" spans="1:5">
      <c r="A1038">
        <v>4545000</v>
      </c>
      <c r="B1038">
        <v>1988</v>
      </c>
      <c r="C1038">
        <v>1</v>
      </c>
      <c r="D1038" t="s">
        <v>177</v>
      </c>
      <c r="E1038">
        <f t="shared" si="18"/>
        <v>1</v>
      </c>
    </row>
    <row r="1039" spans="1:5">
      <c r="A1039">
        <v>1304000</v>
      </c>
      <c r="B1039">
        <v>1988</v>
      </c>
      <c r="C1039">
        <v>1</v>
      </c>
      <c r="D1039" t="s">
        <v>178</v>
      </c>
      <c r="E1039">
        <f t="shared" si="18"/>
        <v>1</v>
      </c>
    </row>
    <row r="1040" spans="1:5">
      <c r="A1040">
        <v>547000</v>
      </c>
      <c r="B1040">
        <v>1988</v>
      </c>
      <c r="C1040">
        <v>1</v>
      </c>
      <c r="D1040" t="s">
        <v>179</v>
      </c>
      <c r="E1040">
        <f t="shared" si="18"/>
        <v>1</v>
      </c>
    </row>
    <row r="1041" spans="1:5">
      <c r="A1041">
        <v>59000</v>
      </c>
      <c r="B1041">
        <v>1988</v>
      </c>
      <c r="C1041">
        <v>2</v>
      </c>
      <c r="D1041" t="s">
        <v>148</v>
      </c>
      <c r="E1041">
        <f t="shared" si="18"/>
        <v>1</v>
      </c>
    </row>
    <row r="1042" spans="1:5">
      <c r="A1042">
        <v>730000</v>
      </c>
      <c r="B1042">
        <v>1988</v>
      </c>
      <c r="C1042">
        <v>2</v>
      </c>
      <c r="D1042" t="s">
        <v>148</v>
      </c>
      <c r="E1042">
        <f t="shared" si="18"/>
        <v>1</v>
      </c>
    </row>
    <row r="1043" spans="1:5">
      <c r="A1043">
        <v>742000</v>
      </c>
      <c r="B1043">
        <v>1988</v>
      </c>
      <c r="C1043">
        <v>2</v>
      </c>
      <c r="D1043" t="s">
        <v>149</v>
      </c>
      <c r="E1043">
        <f t="shared" si="18"/>
        <v>1</v>
      </c>
    </row>
    <row r="1044" spans="1:5">
      <c r="A1044">
        <v>11609000</v>
      </c>
      <c r="B1044">
        <v>1988</v>
      </c>
      <c r="C1044">
        <v>2</v>
      </c>
      <c r="D1044" t="s">
        <v>150</v>
      </c>
      <c r="E1044">
        <f t="shared" si="18"/>
        <v>1</v>
      </c>
    </row>
    <row r="1045" spans="1:5">
      <c r="A1045">
        <v>8916000</v>
      </c>
      <c r="B1045">
        <v>1988</v>
      </c>
      <c r="C1045">
        <v>2</v>
      </c>
      <c r="D1045" t="s">
        <v>151</v>
      </c>
      <c r="E1045">
        <f t="shared" si="18"/>
        <v>1</v>
      </c>
    </row>
    <row r="1046" spans="1:5">
      <c r="A1046">
        <v>2088000</v>
      </c>
      <c r="B1046">
        <v>1988</v>
      </c>
      <c r="C1046">
        <v>2</v>
      </c>
      <c r="D1046" t="s">
        <v>45</v>
      </c>
      <c r="E1046">
        <f t="shared" si="18"/>
        <v>1</v>
      </c>
    </row>
    <row r="1047" spans="1:5">
      <c r="A1047">
        <v>1643000</v>
      </c>
      <c r="B1047">
        <v>1988</v>
      </c>
      <c r="C1047">
        <v>2</v>
      </c>
      <c r="D1047" t="s">
        <v>282</v>
      </c>
      <c r="E1047">
        <f t="shared" si="18"/>
        <v>1</v>
      </c>
    </row>
    <row r="1048" spans="1:5">
      <c r="A1048">
        <v>8822000</v>
      </c>
      <c r="B1048">
        <v>1988</v>
      </c>
      <c r="C1048">
        <v>2</v>
      </c>
      <c r="D1048" t="s">
        <v>283</v>
      </c>
      <c r="E1048">
        <f t="shared" si="18"/>
        <v>1</v>
      </c>
    </row>
    <row r="1049" spans="1:5">
      <c r="A1049">
        <v>394000</v>
      </c>
      <c r="B1049">
        <v>1988</v>
      </c>
      <c r="C1049">
        <v>2</v>
      </c>
      <c r="D1049" t="s">
        <v>284</v>
      </c>
      <c r="E1049">
        <f t="shared" si="18"/>
        <v>1</v>
      </c>
    </row>
    <row r="1050" spans="1:5">
      <c r="A1050">
        <v>21000</v>
      </c>
      <c r="B1050">
        <v>1988</v>
      </c>
      <c r="C1050">
        <v>2</v>
      </c>
      <c r="D1050" t="s">
        <v>138</v>
      </c>
      <c r="E1050">
        <f t="shared" si="18"/>
        <v>1</v>
      </c>
    </row>
    <row r="1051" spans="1:5">
      <c r="A1051">
        <v>12002000</v>
      </c>
      <c r="B1051">
        <v>1988</v>
      </c>
      <c r="C1051">
        <v>2</v>
      </c>
      <c r="D1051" t="s">
        <v>139</v>
      </c>
      <c r="E1051">
        <f t="shared" si="18"/>
        <v>1</v>
      </c>
    </row>
    <row r="1052" spans="1:5">
      <c r="A1052">
        <v>91000</v>
      </c>
      <c r="B1052">
        <v>1988</v>
      </c>
      <c r="C1052">
        <v>2</v>
      </c>
      <c r="D1052" t="s">
        <v>217</v>
      </c>
      <c r="E1052">
        <f t="shared" si="18"/>
        <v>1</v>
      </c>
    </row>
    <row r="1053" spans="1:5">
      <c r="A1053">
        <v>1339000</v>
      </c>
      <c r="B1053">
        <v>1988</v>
      </c>
      <c r="C1053">
        <v>2</v>
      </c>
      <c r="D1053" t="s">
        <v>175</v>
      </c>
      <c r="E1053">
        <f t="shared" si="18"/>
        <v>1</v>
      </c>
    </row>
    <row r="1054" spans="1:5">
      <c r="A1054">
        <v>1225000</v>
      </c>
      <c r="B1054">
        <v>1988</v>
      </c>
      <c r="C1054">
        <v>2</v>
      </c>
      <c r="D1054" t="s">
        <v>176</v>
      </c>
      <c r="E1054">
        <f t="shared" si="18"/>
        <v>1</v>
      </c>
    </row>
    <row r="1055" spans="1:5">
      <c r="A1055">
        <v>3882000</v>
      </c>
      <c r="B1055">
        <v>1988</v>
      </c>
      <c r="C1055">
        <v>2</v>
      </c>
      <c r="D1055" t="s">
        <v>177</v>
      </c>
      <c r="E1055">
        <f t="shared" si="18"/>
        <v>1</v>
      </c>
    </row>
    <row r="1056" spans="1:5">
      <c r="A1056">
        <v>1365000</v>
      </c>
      <c r="B1056">
        <v>1988</v>
      </c>
      <c r="C1056">
        <v>2</v>
      </c>
      <c r="D1056" t="s">
        <v>178</v>
      </c>
      <c r="E1056">
        <f t="shared" si="18"/>
        <v>1</v>
      </c>
    </row>
    <row r="1057" spans="1:5">
      <c r="A1057">
        <v>571000</v>
      </c>
      <c r="B1057">
        <v>1988</v>
      </c>
      <c r="C1057">
        <v>2</v>
      </c>
      <c r="D1057" t="s">
        <v>179</v>
      </c>
      <c r="E1057">
        <f t="shared" si="18"/>
        <v>1</v>
      </c>
    </row>
    <row r="1058" spans="1:5">
      <c r="A1058">
        <v>6000</v>
      </c>
      <c r="B1058">
        <v>1988</v>
      </c>
      <c r="C1058">
        <v>3</v>
      </c>
      <c r="D1058" t="s">
        <v>148</v>
      </c>
      <c r="E1058">
        <f t="shared" si="18"/>
        <v>1</v>
      </c>
    </row>
    <row r="1059" spans="1:5">
      <c r="A1059">
        <v>806000</v>
      </c>
      <c r="B1059">
        <v>1988</v>
      </c>
      <c r="C1059">
        <v>3</v>
      </c>
      <c r="D1059" t="s">
        <v>148</v>
      </c>
      <c r="E1059">
        <f t="shared" si="18"/>
        <v>1</v>
      </c>
    </row>
    <row r="1060" spans="1:5">
      <c r="A1060">
        <v>759000</v>
      </c>
      <c r="B1060">
        <v>1988</v>
      </c>
      <c r="C1060">
        <v>3</v>
      </c>
      <c r="D1060" t="s">
        <v>149</v>
      </c>
      <c r="E1060">
        <f t="shared" si="18"/>
        <v>1</v>
      </c>
    </row>
    <row r="1061" spans="1:5">
      <c r="A1061">
        <v>11547000</v>
      </c>
      <c r="B1061">
        <v>1988</v>
      </c>
      <c r="C1061">
        <v>3</v>
      </c>
      <c r="D1061" t="s">
        <v>150</v>
      </c>
      <c r="E1061">
        <f t="shared" si="18"/>
        <v>1</v>
      </c>
    </row>
    <row r="1062" spans="1:5">
      <c r="A1062">
        <v>9067000</v>
      </c>
      <c r="B1062">
        <v>1988</v>
      </c>
      <c r="C1062">
        <v>3</v>
      </c>
      <c r="D1062" t="s">
        <v>151</v>
      </c>
      <c r="E1062">
        <f t="shared" si="18"/>
        <v>1</v>
      </c>
    </row>
    <row r="1063" spans="1:5">
      <c r="A1063">
        <v>2025000</v>
      </c>
      <c r="B1063">
        <v>1988</v>
      </c>
      <c r="C1063">
        <v>3</v>
      </c>
      <c r="D1063" t="s">
        <v>45</v>
      </c>
      <c r="E1063">
        <f t="shared" si="18"/>
        <v>1</v>
      </c>
    </row>
    <row r="1064" spans="1:5">
      <c r="A1064">
        <v>1864000</v>
      </c>
      <c r="B1064">
        <v>1988</v>
      </c>
      <c r="C1064">
        <v>3</v>
      </c>
      <c r="D1064" t="s">
        <v>282</v>
      </c>
      <c r="E1064">
        <f t="shared" si="18"/>
        <v>1</v>
      </c>
    </row>
    <row r="1065" spans="1:5">
      <c r="A1065">
        <v>9458000</v>
      </c>
      <c r="B1065">
        <v>1988</v>
      </c>
      <c r="C1065">
        <v>3</v>
      </c>
      <c r="D1065" t="s">
        <v>283</v>
      </c>
      <c r="E1065">
        <f t="shared" si="18"/>
        <v>1</v>
      </c>
    </row>
    <row r="1066" spans="1:5">
      <c r="A1066">
        <v>394000</v>
      </c>
      <c r="B1066">
        <v>1988</v>
      </c>
      <c r="C1066">
        <v>3</v>
      </c>
      <c r="D1066" t="s">
        <v>284</v>
      </c>
      <c r="E1066">
        <f t="shared" si="18"/>
        <v>1</v>
      </c>
    </row>
    <row r="1067" spans="1:5">
      <c r="A1067">
        <v>29000</v>
      </c>
      <c r="B1067">
        <v>1988</v>
      </c>
      <c r="C1067">
        <v>3</v>
      </c>
      <c r="D1067" t="s">
        <v>138</v>
      </c>
      <c r="E1067">
        <f t="shared" si="18"/>
        <v>1</v>
      </c>
    </row>
    <row r="1068" spans="1:5">
      <c r="A1068">
        <v>12921000</v>
      </c>
      <c r="B1068">
        <v>1988</v>
      </c>
      <c r="C1068">
        <v>3</v>
      </c>
      <c r="D1068" t="s">
        <v>139</v>
      </c>
      <c r="E1068">
        <f t="shared" si="18"/>
        <v>1</v>
      </c>
    </row>
    <row r="1069" spans="1:5">
      <c r="A1069">
        <v>81000</v>
      </c>
      <c r="B1069">
        <v>1988</v>
      </c>
      <c r="C1069">
        <v>3</v>
      </c>
      <c r="D1069" t="s">
        <v>217</v>
      </c>
      <c r="E1069">
        <f t="shared" si="18"/>
        <v>1</v>
      </c>
    </row>
    <row r="1070" spans="1:5">
      <c r="A1070">
        <v>1494000</v>
      </c>
      <c r="B1070">
        <v>1988</v>
      </c>
      <c r="C1070">
        <v>3</v>
      </c>
      <c r="D1070" t="s">
        <v>175</v>
      </c>
      <c r="E1070">
        <f t="shared" si="18"/>
        <v>1</v>
      </c>
    </row>
    <row r="1071" spans="1:5">
      <c r="A1071">
        <v>1197000</v>
      </c>
      <c r="B1071">
        <v>1988</v>
      </c>
      <c r="C1071">
        <v>3</v>
      </c>
      <c r="D1071" t="s">
        <v>176</v>
      </c>
      <c r="E1071">
        <f t="shared" si="18"/>
        <v>1</v>
      </c>
    </row>
    <row r="1072" spans="1:5">
      <c r="A1072">
        <v>3762000</v>
      </c>
      <c r="B1072">
        <v>1988</v>
      </c>
      <c r="C1072">
        <v>3</v>
      </c>
      <c r="D1072" t="s">
        <v>177</v>
      </c>
      <c r="E1072">
        <f t="shared" si="18"/>
        <v>1</v>
      </c>
    </row>
    <row r="1073" spans="1:5">
      <c r="A1073">
        <v>1327000</v>
      </c>
      <c r="B1073">
        <v>1988</v>
      </c>
      <c r="C1073">
        <v>3</v>
      </c>
      <c r="D1073" t="s">
        <v>178</v>
      </c>
      <c r="E1073">
        <f t="shared" si="18"/>
        <v>1</v>
      </c>
    </row>
    <row r="1074" spans="1:5">
      <c r="A1074">
        <v>648000</v>
      </c>
      <c r="B1074">
        <v>1988</v>
      </c>
      <c r="C1074">
        <v>3</v>
      </c>
      <c r="D1074" t="s">
        <v>179</v>
      </c>
      <c r="E1074">
        <f t="shared" si="18"/>
        <v>1</v>
      </c>
    </row>
    <row r="1075" spans="1:5">
      <c r="A1075">
        <v>89000</v>
      </c>
      <c r="B1075">
        <v>1988</v>
      </c>
      <c r="C1075">
        <v>4</v>
      </c>
      <c r="D1075" t="s">
        <v>148</v>
      </c>
      <c r="E1075">
        <f t="shared" si="18"/>
        <v>2</v>
      </c>
    </row>
    <row r="1076" spans="1:5">
      <c r="A1076">
        <v>655000</v>
      </c>
      <c r="B1076">
        <v>1988</v>
      </c>
      <c r="C1076">
        <v>4</v>
      </c>
      <c r="D1076" t="s">
        <v>148</v>
      </c>
      <c r="E1076">
        <f t="shared" si="18"/>
        <v>2</v>
      </c>
    </row>
    <row r="1077" spans="1:5">
      <c r="A1077">
        <v>910000</v>
      </c>
      <c r="B1077">
        <v>1988</v>
      </c>
      <c r="C1077">
        <v>4</v>
      </c>
      <c r="D1077" t="s">
        <v>149</v>
      </c>
      <c r="E1077">
        <f t="shared" si="18"/>
        <v>2</v>
      </c>
    </row>
    <row r="1078" spans="1:5">
      <c r="A1078">
        <v>10615000</v>
      </c>
      <c r="B1078">
        <v>1988</v>
      </c>
      <c r="C1078">
        <v>4</v>
      </c>
      <c r="D1078" t="s">
        <v>150</v>
      </c>
      <c r="E1078">
        <f t="shared" si="18"/>
        <v>2</v>
      </c>
    </row>
    <row r="1079" spans="1:5">
      <c r="A1079">
        <v>8444000</v>
      </c>
      <c r="B1079">
        <v>1988</v>
      </c>
      <c r="C1079">
        <v>4</v>
      </c>
      <c r="D1079" t="s">
        <v>151</v>
      </c>
      <c r="E1079">
        <f t="shared" si="18"/>
        <v>2</v>
      </c>
    </row>
    <row r="1080" spans="1:5">
      <c r="A1080">
        <v>1585000</v>
      </c>
      <c r="B1080">
        <v>1988</v>
      </c>
      <c r="C1080">
        <v>4</v>
      </c>
      <c r="D1080" t="s">
        <v>45</v>
      </c>
      <c r="E1080">
        <f t="shared" si="18"/>
        <v>2</v>
      </c>
    </row>
    <row r="1081" spans="1:5">
      <c r="A1081">
        <v>1740000</v>
      </c>
      <c r="B1081">
        <v>1988</v>
      </c>
      <c r="C1081">
        <v>4</v>
      </c>
      <c r="D1081" t="s">
        <v>282</v>
      </c>
      <c r="E1081">
        <f t="shared" si="18"/>
        <v>2</v>
      </c>
    </row>
    <row r="1082" spans="1:5">
      <c r="A1082">
        <v>8570000</v>
      </c>
      <c r="B1082">
        <v>1988</v>
      </c>
      <c r="C1082">
        <v>4</v>
      </c>
      <c r="D1082" t="s">
        <v>283</v>
      </c>
      <c r="E1082">
        <f t="shared" si="18"/>
        <v>2</v>
      </c>
    </row>
    <row r="1083" spans="1:5">
      <c r="A1083">
        <v>583000</v>
      </c>
      <c r="B1083">
        <v>1988</v>
      </c>
      <c r="C1083">
        <v>4</v>
      </c>
      <c r="D1083" t="s">
        <v>284</v>
      </c>
      <c r="E1083">
        <f t="shared" si="18"/>
        <v>2</v>
      </c>
    </row>
    <row r="1084" spans="1:5">
      <c r="A1084">
        <v>63000</v>
      </c>
      <c r="B1084">
        <v>1988</v>
      </c>
      <c r="C1084">
        <v>4</v>
      </c>
      <c r="D1084" t="s">
        <v>138</v>
      </c>
      <c r="E1084">
        <f t="shared" si="18"/>
        <v>2</v>
      </c>
    </row>
    <row r="1085" spans="1:5">
      <c r="A1085">
        <v>13584000</v>
      </c>
      <c r="B1085">
        <v>1988</v>
      </c>
      <c r="C1085">
        <v>4</v>
      </c>
      <c r="D1085" t="s">
        <v>139</v>
      </c>
      <c r="E1085">
        <f t="shared" si="18"/>
        <v>2</v>
      </c>
    </row>
    <row r="1086" spans="1:5">
      <c r="A1086">
        <v>86000</v>
      </c>
      <c r="B1086">
        <v>1988</v>
      </c>
      <c r="C1086">
        <v>4</v>
      </c>
      <c r="D1086" t="s">
        <v>217</v>
      </c>
      <c r="E1086">
        <f t="shared" si="18"/>
        <v>2</v>
      </c>
    </row>
    <row r="1087" spans="1:5">
      <c r="A1087">
        <v>1412000</v>
      </c>
      <c r="B1087">
        <v>1988</v>
      </c>
      <c r="C1087">
        <v>4</v>
      </c>
      <c r="D1087" t="s">
        <v>175</v>
      </c>
      <c r="E1087">
        <f t="shared" si="18"/>
        <v>2</v>
      </c>
    </row>
    <row r="1088" spans="1:5">
      <c r="A1088">
        <v>1134000</v>
      </c>
      <c r="B1088">
        <v>1988</v>
      </c>
      <c r="C1088">
        <v>4</v>
      </c>
      <c r="D1088" t="s">
        <v>176</v>
      </c>
      <c r="E1088">
        <f t="shared" si="18"/>
        <v>2</v>
      </c>
    </row>
    <row r="1089" spans="1:5">
      <c r="A1089">
        <v>3478000</v>
      </c>
      <c r="B1089">
        <v>1988</v>
      </c>
      <c r="C1089">
        <v>4</v>
      </c>
      <c r="D1089" t="s">
        <v>177</v>
      </c>
      <c r="E1089">
        <f t="shared" si="18"/>
        <v>2</v>
      </c>
    </row>
    <row r="1090" spans="1:5">
      <c r="A1090">
        <v>1291000</v>
      </c>
      <c r="B1090">
        <v>1988</v>
      </c>
      <c r="C1090">
        <v>4</v>
      </c>
      <c r="D1090" t="s">
        <v>178</v>
      </c>
      <c r="E1090">
        <f t="shared" si="18"/>
        <v>2</v>
      </c>
    </row>
    <row r="1091" spans="1:5">
      <c r="A1091">
        <v>463000</v>
      </c>
      <c r="B1091">
        <v>1988</v>
      </c>
      <c r="C1091">
        <v>4</v>
      </c>
      <c r="D1091" t="s">
        <v>179</v>
      </c>
      <c r="E1091">
        <f t="shared" ref="E1091:E1154" si="19">IF(C1091&lt;4, 1, IF(C1091&lt;7, 2, IF(C1091&lt;10, 3, 4)))</f>
        <v>2</v>
      </c>
    </row>
    <row r="1092" spans="1:5">
      <c r="A1092">
        <v>123000</v>
      </c>
      <c r="B1092">
        <v>1988</v>
      </c>
      <c r="C1092">
        <v>5</v>
      </c>
      <c r="D1092" t="s">
        <v>148</v>
      </c>
      <c r="E1092">
        <f t="shared" si="19"/>
        <v>2</v>
      </c>
    </row>
    <row r="1093" spans="1:5">
      <c r="A1093">
        <v>621000</v>
      </c>
      <c r="B1093">
        <v>1988</v>
      </c>
      <c r="C1093">
        <v>5</v>
      </c>
      <c r="D1093" t="s">
        <v>148</v>
      </c>
      <c r="E1093">
        <f t="shared" si="19"/>
        <v>2</v>
      </c>
    </row>
    <row r="1094" spans="1:5">
      <c r="A1094">
        <v>939000</v>
      </c>
      <c r="B1094">
        <v>1988</v>
      </c>
      <c r="C1094">
        <v>5</v>
      </c>
      <c r="D1094" t="s">
        <v>149</v>
      </c>
      <c r="E1094">
        <f t="shared" si="19"/>
        <v>2</v>
      </c>
    </row>
    <row r="1095" spans="1:5">
      <c r="A1095">
        <v>10889000</v>
      </c>
      <c r="B1095">
        <v>1988</v>
      </c>
      <c r="C1095">
        <v>5</v>
      </c>
      <c r="D1095" t="s">
        <v>150</v>
      </c>
      <c r="E1095">
        <f t="shared" si="19"/>
        <v>2</v>
      </c>
    </row>
    <row r="1096" spans="1:5">
      <c r="A1096">
        <v>9180000</v>
      </c>
      <c r="B1096">
        <v>1988</v>
      </c>
      <c r="C1096">
        <v>5</v>
      </c>
      <c r="D1096" t="s">
        <v>151</v>
      </c>
      <c r="E1096">
        <f t="shared" si="19"/>
        <v>2</v>
      </c>
    </row>
    <row r="1097" spans="1:5">
      <c r="A1097">
        <v>1633000</v>
      </c>
      <c r="B1097">
        <v>1988</v>
      </c>
      <c r="C1097">
        <v>5</v>
      </c>
      <c r="D1097" t="s">
        <v>45</v>
      </c>
      <c r="E1097">
        <f t="shared" si="19"/>
        <v>2</v>
      </c>
    </row>
    <row r="1098" spans="1:5">
      <c r="A1098">
        <v>1733000</v>
      </c>
      <c r="B1098">
        <v>1988</v>
      </c>
      <c r="C1098">
        <v>5</v>
      </c>
      <c r="D1098" t="s">
        <v>282</v>
      </c>
      <c r="E1098">
        <f t="shared" si="19"/>
        <v>2</v>
      </c>
    </row>
    <row r="1099" spans="1:5">
      <c r="A1099">
        <v>9049000</v>
      </c>
      <c r="B1099">
        <v>1988</v>
      </c>
      <c r="C1099">
        <v>5</v>
      </c>
      <c r="D1099" t="s">
        <v>283</v>
      </c>
      <c r="E1099">
        <f t="shared" si="19"/>
        <v>2</v>
      </c>
    </row>
    <row r="1100" spans="1:5">
      <c r="A1100">
        <v>464000</v>
      </c>
      <c r="B1100">
        <v>1988</v>
      </c>
      <c r="C1100">
        <v>5</v>
      </c>
      <c r="D1100" t="s">
        <v>284</v>
      </c>
      <c r="E1100">
        <f t="shared" si="19"/>
        <v>2</v>
      </c>
    </row>
    <row r="1101" spans="1:5">
      <c r="A1101">
        <v>70000</v>
      </c>
      <c r="B1101">
        <v>1988</v>
      </c>
      <c r="C1101">
        <v>5</v>
      </c>
      <c r="D1101" t="s">
        <v>138</v>
      </c>
      <c r="E1101">
        <f t="shared" si="19"/>
        <v>2</v>
      </c>
    </row>
    <row r="1102" spans="1:5">
      <c r="A1102">
        <v>13251000</v>
      </c>
      <c r="B1102">
        <v>1988</v>
      </c>
      <c r="C1102">
        <v>5</v>
      </c>
      <c r="D1102" t="s">
        <v>139</v>
      </c>
      <c r="E1102">
        <f t="shared" si="19"/>
        <v>2</v>
      </c>
    </row>
    <row r="1103" spans="1:5">
      <c r="A1103">
        <v>104000</v>
      </c>
      <c r="B1103">
        <v>1988</v>
      </c>
      <c r="C1103">
        <v>5</v>
      </c>
      <c r="D1103" t="s">
        <v>217</v>
      </c>
      <c r="E1103">
        <f t="shared" si="19"/>
        <v>2</v>
      </c>
    </row>
    <row r="1104" spans="1:5">
      <c r="A1104">
        <v>1478000</v>
      </c>
      <c r="B1104">
        <v>1988</v>
      </c>
      <c r="C1104">
        <v>5</v>
      </c>
      <c r="D1104" t="s">
        <v>175</v>
      </c>
      <c r="E1104">
        <f t="shared" si="19"/>
        <v>2</v>
      </c>
    </row>
    <row r="1105" spans="1:5">
      <c r="A1105">
        <v>1267000</v>
      </c>
      <c r="B1105">
        <v>1988</v>
      </c>
      <c r="C1105">
        <v>5</v>
      </c>
      <c r="D1105" t="s">
        <v>176</v>
      </c>
      <c r="E1105">
        <f t="shared" si="19"/>
        <v>2</v>
      </c>
    </row>
    <row r="1106" spans="1:5">
      <c r="A1106">
        <v>4168000</v>
      </c>
      <c r="B1106">
        <v>1988</v>
      </c>
      <c r="C1106">
        <v>5</v>
      </c>
      <c r="D1106" t="s">
        <v>177</v>
      </c>
      <c r="E1106">
        <f t="shared" si="19"/>
        <v>2</v>
      </c>
    </row>
    <row r="1107" spans="1:5">
      <c r="A1107">
        <v>1186000</v>
      </c>
      <c r="B1107">
        <v>1988</v>
      </c>
      <c r="C1107">
        <v>5</v>
      </c>
      <c r="D1107" t="s">
        <v>178</v>
      </c>
      <c r="E1107">
        <f t="shared" si="19"/>
        <v>2</v>
      </c>
    </row>
    <row r="1108" spans="1:5">
      <c r="A1108">
        <v>435000</v>
      </c>
      <c r="B1108">
        <v>1988</v>
      </c>
      <c r="C1108">
        <v>5</v>
      </c>
      <c r="D1108" t="s">
        <v>179</v>
      </c>
      <c r="E1108">
        <f t="shared" si="19"/>
        <v>2</v>
      </c>
    </row>
    <row r="1109" spans="1:5">
      <c r="A1109">
        <v>184000</v>
      </c>
      <c r="B1109">
        <v>1988</v>
      </c>
      <c r="C1109">
        <v>6</v>
      </c>
      <c r="D1109" t="s">
        <v>148</v>
      </c>
      <c r="E1109">
        <f t="shared" si="19"/>
        <v>2</v>
      </c>
    </row>
    <row r="1110" spans="1:5">
      <c r="A1110">
        <v>632000</v>
      </c>
      <c r="B1110">
        <v>1988</v>
      </c>
      <c r="C1110">
        <v>6</v>
      </c>
      <c r="D1110" t="s">
        <v>148</v>
      </c>
      <c r="E1110">
        <f t="shared" si="19"/>
        <v>2</v>
      </c>
    </row>
    <row r="1111" spans="1:5">
      <c r="A1111">
        <v>1088000</v>
      </c>
      <c r="B1111">
        <v>1988</v>
      </c>
      <c r="C1111">
        <v>6</v>
      </c>
      <c r="D1111" t="s">
        <v>149</v>
      </c>
      <c r="E1111">
        <f t="shared" si="19"/>
        <v>2</v>
      </c>
    </row>
    <row r="1112" spans="1:5">
      <c r="A1112">
        <v>10740000</v>
      </c>
      <c r="B1112">
        <v>1988</v>
      </c>
      <c r="C1112">
        <v>6</v>
      </c>
      <c r="D1112" t="s">
        <v>150</v>
      </c>
      <c r="E1112">
        <f t="shared" si="19"/>
        <v>2</v>
      </c>
    </row>
    <row r="1113" spans="1:5">
      <c r="A1113">
        <v>9033000</v>
      </c>
      <c r="B1113">
        <v>1988</v>
      </c>
      <c r="C1113">
        <v>6</v>
      </c>
      <c r="D1113" t="s">
        <v>151</v>
      </c>
      <c r="E1113">
        <f t="shared" si="19"/>
        <v>2</v>
      </c>
    </row>
    <row r="1114" spans="1:5">
      <c r="A1114">
        <v>1882000</v>
      </c>
      <c r="B1114">
        <v>1988</v>
      </c>
      <c r="C1114">
        <v>6</v>
      </c>
      <c r="D1114" t="s">
        <v>45</v>
      </c>
      <c r="E1114">
        <f t="shared" si="19"/>
        <v>2</v>
      </c>
    </row>
    <row r="1115" spans="1:5">
      <c r="A1115">
        <v>1722000</v>
      </c>
      <c r="B1115">
        <v>1988</v>
      </c>
      <c r="C1115">
        <v>6</v>
      </c>
      <c r="D1115" t="s">
        <v>282</v>
      </c>
      <c r="E1115">
        <f t="shared" si="19"/>
        <v>2</v>
      </c>
    </row>
    <row r="1116" spans="1:5">
      <c r="A1116">
        <v>28000</v>
      </c>
      <c r="B1116">
        <v>1988</v>
      </c>
      <c r="C1116">
        <v>6</v>
      </c>
      <c r="D1116" t="s">
        <v>70</v>
      </c>
      <c r="E1116">
        <f t="shared" si="19"/>
        <v>2</v>
      </c>
    </row>
    <row r="1117" spans="1:5">
      <c r="A1117">
        <v>8996000</v>
      </c>
      <c r="B1117">
        <v>1988</v>
      </c>
      <c r="C1117">
        <v>6</v>
      </c>
      <c r="D1117" t="s">
        <v>283</v>
      </c>
      <c r="E1117">
        <f t="shared" si="19"/>
        <v>2</v>
      </c>
    </row>
    <row r="1118" spans="1:5">
      <c r="A1118">
        <v>449000</v>
      </c>
      <c r="B1118">
        <v>1988</v>
      </c>
      <c r="C1118">
        <v>6</v>
      </c>
      <c r="D1118" t="s">
        <v>284</v>
      </c>
      <c r="E1118">
        <f t="shared" si="19"/>
        <v>2</v>
      </c>
    </row>
    <row r="1119" spans="1:5">
      <c r="A1119">
        <v>99000</v>
      </c>
      <c r="B1119">
        <v>1988</v>
      </c>
      <c r="C1119">
        <v>6</v>
      </c>
      <c r="D1119" t="s">
        <v>138</v>
      </c>
      <c r="E1119">
        <f t="shared" si="19"/>
        <v>2</v>
      </c>
    </row>
    <row r="1120" spans="1:5">
      <c r="A1120">
        <v>13672000</v>
      </c>
      <c r="B1120">
        <v>1988</v>
      </c>
      <c r="C1120">
        <v>6</v>
      </c>
      <c r="D1120" t="s">
        <v>139</v>
      </c>
      <c r="E1120">
        <f t="shared" si="19"/>
        <v>2</v>
      </c>
    </row>
    <row r="1121" spans="1:5">
      <c r="A1121">
        <v>91000</v>
      </c>
      <c r="B1121">
        <v>1988</v>
      </c>
      <c r="C1121">
        <v>6</v>
      </c>
      <c r="D1121" t="s">
        <v>217</v>
      </c>
      <c r="E1121">
        <f t="shared" si="19"/>
        <v>2</v>
      </c>
    </row>
    <row r="1122" spans="1:5">
      <c r="A1122">
        <v>1723000</v>
      </c>
      <c r="B1122">
        <v>1988</v>
      </c>
      <c r="C1122">
        <v>6</v>
      </c>
      <c r="D1122" t="s">
        <v>175</v>
      </c>
      <c r="E1122">
        <f t="shared" si="19"/>
        <v>2</v>
      </c>
    </row>
    <row r="1123" spans="1:5">
      <c r="A1123">
        <v>1198000</v>
      </c>
      <c r="B1123">
        <v>1988</v>
      </c>
      <c r="C1123">
        <v>6</v>
      </c>
      <c r="D1123" t="s">
        <v>176</v>
      </c>
      <c r="E1123">
        <f t="shared" si="19"/>
        <v>2</v>
      </c>
    </row>
    <row r="1124" spans="1:5">
      <c r="A1124">
        <v>4591000</v>
      </c>
      <c r="B1124">
        <v>1988</v>
      </c>
      <c r="C1124">
        <v>6</v>
      </c>
      <c r="D1124" t="s">
        <v>177</v>
      </c>
      <c r="E1124">
        <f t="shared" si="19"/>
        <v>2</v>
      </c>
    </row>
    <row r="1125" spans="1:5">
      <c r="A1125">
        <v>1282000</v>
      </c>
      <c r="B1125">
        <v>1988</v>
      </c>
      <c r="C1125">
        <v>6</v>
      </c>
      <c r="D1125" t="s">
        <v>178</v>
      </c>
      <c r="E1125">
        <f t="shared" si="19"/>
        <v>2</v>
      </c>
    </row>
    <row r="1126" spans="1:5">
      <c r="A1126">
        <v>450000</v>
      </c>
      <c r="B1126">
        <v>1988</v>
      </c>
      <c r="C1126">
        <v>6</v>
      </c>
      <c r="D1126" t="s">
        <v>179</v>
      </c>
      <c r="E1126">
        <f t="shared" si="19"/>
        <v>2</v>
      </c>
    </row>
    <row r="1127" spans="1:5">
      <c r="A1127">
        <v>134000</v>
      </c>
      <c r="B1127">
        <v>1988</v>
      </c>
      <c r="C1127">
        <v>7</v>
      </c>
      <c r="D1127" t="s">
        <v>148</v>
      </c>
      <c r="E1127">
        <f t="shared" si="19"/>
        <v>3</v>
      </c>
    </row>
    <row r="1128" spans="1:5">
      <c r="A1128">
        <v>597000</v>
      </c>
      <c r="B1128">
        <v>1988</v>
      </c>
      <c r="C1128">
        <v>7</v>
      </c>
      <c r="D1128" t="s">
        <v>148</v>
      </c>
      <c r="E1128">
        <f t="shared" si="19"/>
        <v>3</v>
      </c>
    </row>
    <row r="1129" spans="1:5">
      <c r="A1129">
        <v>1156000</v>
      </c>
      <c r="B1129">
        <v>1988</v>
      </c>
      <c r="C1129">
        <v>7</v>
      </c>
      <c r="D1129" t="s">
        <v>149</v>
      </c>
      <c r="E1129">
        <f t="shared" si="19"/>
        <v>3</v>
      </c>
    </row>
    <row r="1130" spans="1:5">
      <c r="A1130">
        <v>10575000</v>
      </c>
      <c r="B1130">
        <v>1988</v>
      </c>
      <c r="C1130">
        <v>7</v>
      </c>
      <c r="D1130" t="s">
        <v>150</v>
      </c>
      <c r="E1130">
        <f t="shared" si="19"/>
        <v>3</v>
      </c>
    </row>
    <row r="1131" spans="1:5">
      <c r="A1131">
        <v>8703000</v>
      </c>
      <c r="B1131">
        <v>1988</v>
      </c>
      <c r="C1131">
        <v>7</v>
      </c>
      <c r="D1131" t="s">
        <v>151</v>
      </c>
      <c r="E1131">
        <f t="shared" si="19"/>
        <v>3</v>
      </c>
    </row>
    <row r="1132" spans="1:5">
      <c r="A1132">
        <v>2033000</v>
      </c>
      <c r="B1132">
        <v>1988</v>
      </c>
      <c r="C1132">
        <v>7</v>
      </c>
      <c r="D1132" t="s">
        <v>45</v>
      </c>
      <c r="E1132">
        <f t="shared" si="19"/>
        <v>3</v>
      </c>
    </row>
    <row r="1133" spans="1:5">
      <c r="A1133">
        <v>1723000</v>
      </c>
      <c r="B1133">
        <v>1988</v>
      </c>
      <c r="C1133">
        <v>7</v>
      </c>
      <c r="D1133" t="s">
        <v>282</v>
      </c>
      <c r="E1133">
        <f t="shared" si="19"/>
        <v>3</v>
      </c>
    </row>
    <row r="1134" spans="1:5">
      <c r="A1134">
        <v>50000</v>
      </c>
      <c r="B1134">
        <v>1988</v>
      </c>
      <c r="C1134">
        <v>7</v>
      </c>
      <c r="D1134" t="s">
        <v>70</v>
      </c>
      <c r="E1134">
        <f t="shared" si="19"/>
        <v>3</v>
      </c>
    </row>
    <row r="1135" spans="1:5">
      <c r="A1135">
        <v>7616000</v>
      </c>
      <c r="B1135">
        <v>1988</v>
      </c>
      <c r="C1135">
        <v>7</v>
      </c>
      <c r="D1135" t="s">
        <v>283</v>
      </c>
      <c r="E1135">
        <f t="shared" si="19"/>
        <v>3</v>
      </c>
    </row>
    <row r="1136" spans="1:5">
      <c r="A1136">
        <v>401000</v>
      </c>
      <c r="B1136">
        <v>1988</v>
      </c>
      <c r="C1136">
        <v>7</v>
      </c>
      <c r="D1136" t="s">
        <v>284</v>
      </c>
      <c r="E1136">
        <f t="shared" si="19"/>
        <v>3</v>
      </c>
    </row>
    <row r="1137" spans="1:5">
      <c r="A1137">
        <v>68000</v>
      </c>
      <c r="B1137">
        <v>1988</v>
      </c>
      <c r="C1137">
        <v>7</v>
      </c>
      <c r="D1137" t="s">
        <v>138</v>
      </c>
      <c r="E1137">
        <f t="shared" si="19"/>
        <v>3</v>
      </c>
    </row>
    <row r="1138" spans="1:5">
      <c r="A1138">
        <v>15272000</v>
      </c>
      <c r="B1138">
        <v>1988</v>
      </c>
      <c r="C1138">
        <v>7</v>
      </c>
      <c r="D1138" t="s">
        <v>139</v>
      </c>
      <c r="E1138">
        <f t="shared" si="19"/>
        <v>3</v>
      </c>
    </row>
    <row r="1139" spans="1:5">
      <c r="A1139">
        <v>66000</v>
      </c>
      <c r="B1139">
        <v>1988</v>
      </c>
      <c r="C1139">
        <v>7</v>
      </c>
      <c r="D1139" t="s">
        <v>217</v>
      </c>
      <c r="E1139">
        <f t="shared" si="19"/>
        <v>3</v>
      </c>
    </row>
    <row r="1140" spans="1:5">
      <c r="A1140">
        <v>1566000</v>
      </c>
      <c r="B1140">
        <v>1988</v>
      </c>
      <c r="C1140">
        <v>7</v>
      </c>
      <c r="D1140" t="s">
        <v>175</v>
      </c>
      <c r="E1140">
        <f t="shared" si="19"/>
        <v>3</v>
      </c>
    </row>
    <row r="1141" spans="1:5">
      <c r="A1141">
        <v>1266000</v>
      </c>
      <c r="B1141">
        <v>1988</v>
      </c>
      <c r="C1141">
        <v>7</v>
      </c>
      <c r="D1141" t="s">
        <v>176</v>
      </c>
      <c r="E1141">
        <f t="shared" si="19"/>
        <v>3</v>
      </c>
    </row>
    <row r="1142" spans="1:5">
      <c r="A1142">
        <v>4785000</v>
      </c>
      <c r="B1142">
        <v>1988</v>
      </c>
      <c r="C1142">
        <v>7</v>
      </c>
      <c r="D1142" t="s">
        <v>177</v>
      </c>
      <c r="E1142">
        <f t="shared" si="19"/>
        <v>3</v>
      </c>
    </row>
    <row r="1143" spans="1:5">
      <c r="A1143">
        <v>1183000</v>
      </c>
      <c r="B1143">
        <v>1988</v>
      </c>
      <c r="C1143">
        <v>7</v>
      </c>
      <c r="D1143" t="s">
        <v>178</v>
      </c>
      <c r="E1143">
        <f t="shared" si="19"/>
        <v>3</v>
      </c>
    </row>
    <row r="1144" spans="1:5">
      <c r="A1144">
        <v>343000</v>
      </c>
      <c r="B1144">
        <v>1988</v>
      </c>
      <c r="C1144">
        <v>7</v>
      </c>
      <c r="D1144" t="s">
        <v>179</v>
      </c>
      <c r="E1144">
        <f t="shared" si="19"/>
        <v>3</v>
      </c>
    </row>
    <row r="1145" spans="1:5">
      <c r="A1145">
        <v>818000</v>
      </c>
      <c r="B1145">
        <v>1988</v>
      </c>
      <c r="C1145">
        <v>8</v>
      </c>
      <c r="D1145" t="s">
        <v>148</v>
      </c>
      <c r="E1145">
        <f t="shared" si="19"/>
        <v>3</v>
      </c>
    </row>
    <row r="1146" spans="1:5">
      <c r="A1146">
        <v>1094000</v>
      </c>
      <c r="B1146">
        <v>1988</v>
      </c>
      <c r="C1146">
        <v>8</v>
      </c>
      <c r="D1146" t="s">
        <v>149</v>
      </c>
      <c r="E1146">
        <f t="shared" si="19"/>
        <v>3</v>
      </c>
    </row>
    <row r="1147" spans="1:5">
      <c r="A1147">
        <v>12856000</v>
      </c>
      <c r="B1147">
        <v>1988</v>
      </c>
      <c r="C1147">
        <v>8</v>
      </c>
      <c r="D1147" t="s">
        <v>150</v>
      </c>
      <c r="E1147">
        <f t="shared" si="19"/>
        <v>3</v>
      </c>
    </row>
    <row r="1148" spans="1:5">
      <c r="A1148">
        <v>10959000</v>
      </c>
      <c r="B1148">
        <v>1988</v>
      </c>
      <c r="C1148">
        <v>8</v>
      </c>
      <c r="D1148" t="s">
        <v>151</v>
      </c>
      <c r="E1148">
        <f t="shared" si="19"/>
        <v>3</v>
      </c>
    </row>
    <row r="1149" spans="1:5">
      <c r="A1149">
        <v>2287000</v>
      </c>
      <c r="B1149">
        <v>1988</v>
      </c>
      <c r="C1149">
        <v>8</v>
      </c>
      <c r="D1149" t="s">
        <v>45</v>
      </c>
      <c r="E1149">
        <f t="shared" si="19"/>
        <v>3</v>
      </c>
    </row>
    <row r="1150" spans="1:5">
      <c r="A1150">
        <v>2135000</v>
      </c>
      <c r="B1150">
        <v>1988</v>
      </c>
      <c r="C1150">
        <v>8</v>
      </c>
      <c r="D1150" t="s">
        <v>282</v>
      </c>
      <c r="E1150">
        <f t="shared" si="19"/>
        <v>3</v>
      </c>
    </row>
    <row r="1151" spans="1:5">
      <c r="A1151">
        <v>81000</v>
      </c>
      <c r="B1151">
        <v>1988</v>
      </c>
      <c r="C1151">
        <v>8</v>
      </c>
      <c r="D1151" t="s">
        <v>70</v>
      </c>
      <c r="E1151">
        <f t="shared" si="19"/>
        <v>3</v>
      </c>
    </row>
    <row r="1152" spans="1:5">
      <c r="A1152">
        <v>9845000</v>
      </c>
      <c r="B1152">
        <v>1988</v>
      </c>
      <c r="C1152">
        <v>8</v>
      </c>
      <c r="D1152" t="s">
        <v>283</v>
      </c>
      <c r="E1152">
        <f t="shared" si="19"/>
        <v>3</v>
      </c>
    </row>
    <row r="1153" spans="1:5">
      <c r="A1153">
        <v>424000</v>
      </c>
      <c r="B1153">
        <v>1988</v>
      </c>
      <c r="C1153">
        <v>8</v>
      </c>
      <c r="D1153" t="s">
        <v>284</v>
      </c>
      <c r="E1153">
        <f t="shared" si="19"/>
        <v>3</v>
      </c>
    </row>
    <row r="1154" spans="1:5">
      <c r="A1154">
        <v>67000</v>
      </c>
      <c r="B1154">
        <v>1988</v>
      </c>
      <c r="C1154">
        <v>8</v>
      </c>
      <c r="D1154" t="s">
        <v>138</v>
      </c>
      <c r="E1154">
        <f t="shared" si="19"/>
        <v>3</v>
      </c>
    </row>
    <row r="1155" spans="1:5">
      <c r="A1155">
        <v>16439000</v>
      </c>
      <c r="B1155">
        <v>1988</v>
      </c>
      <c r="C1155">
        <v>8</v>
      </c>
      <c r="D1155" t="s">
        <v>139</v>
      </c>
      <c r="E1155">
        <f t="shared" ref="E1155:E1218" si="20">IF(C1155&lt;4, 1, IF(C1155&lt;7, 2, IF(C1155&lt;10, 3, 4)))</f>
        <v>3</v>
      </c>
    </row>
    <row r="1156" spans="1:5">
      <c r="A1156">
        <v>99000</v>
      </c>
      <c r="B1156">
        <v>1988</v>
      </c>
      <c r="C1156">
        <v>8</v>
      </c>
      <c r="D1156" t="s">
        <v>217</v>
      </c>
      <c r="E1156">
        <f t="shared" si="20"/>
        <v>3</v>
      </c>
    </row>
    <row r="1157" spans="1:5">
      <c r="A1157">
        <v>1818000</v>
      </c>
      <c r="B1157">
        <v>1988</v>
      </c>
      <c r="C1157">
        <v>8</v>
      </c>
      <c r="D1157" t="s">
        <v>175</v>
      </c>
      <c r="E1157">
        <f t="shared" si="20"/>
        <v>3</v>
      </c>
    </row>
    <row r="1158" spans="1:5">
      <c r="A1158">
        <v>1398000</v>
      </c>
      <c r="B1158">
        <v>1988</v>
      </c>
      <c r="C1158">
        <v>8</v>
      </c>
      <c r="D1158" t="s">
        <v>176</v>
      </c>
      <c r="E1158">
        <f t="shared" si="20"/>
        <v>3</v>
      </c>
    </row>
    <row r="1159" spans="1:5">
      <c r="A1159">
        <v>4687000</v>
      </c>
      <c r="B1159">
        <v>1988</v>
      </c>
      <c r="C1159">
        <v>8</v>
      </c>
      <c r="D1159" t="s">
        <v>177</v>
      </c>
      <c r="E1159">
        <f t="shared" si="20"/>
        <v>3</v>
      </c>
    </row>
    <row r="1160" spans="1:5">
      <c r="A1160">
        <v>1504000</v>
      </c>
      <c r="B1160">
        <v>1988</v>
      </c>
      <c r="C1160">
        <v>8</v>
      </c>
      <c r="D1160" t="s">
        <v>178</v>
      </c>
      <c r="E1160">
        <f t="shared" si="20"/>
        <v>3</v>
      </c>
    </row>
    <row r="1161" spans="1:5">
      <c r="A1161">
        <v>510000</v>
      </c>
      <c r="B1161">
        <v>1988</v>
      </c>
      <c r="C1161">
        <v>8</v>
      </c>
      <c r="D1161" t="s">
        <v>179</v>
      </c>
      <c r="E1161">
        <f t="shared" si="20"/>
        <v>3</v>
      </c>
    </row>
    <row r="1162" spans="1:5">
      <c r="A1162">
        <v>92000</v>
      </c>
      <c r="B1162">
        <v>1988</v>
      </c>
      <c r="C1162">
        <v>9</v>
      </c>
      <c r="D1162" t="s">
        <v>148</v>
      </c>
      <c r="E1162">
        <f t="shared" si="20"/>
        <v>3</v>
      </c>
    </row>
    <row r="1163" spans="1:5">
      <c r="A1163">
        <v>869000</v>
      </c>
      <c r="B1163">
        <v>1988</v>
      </c>
      <c r="C1163">
        <v>9</v>
      </c>
      <c r="D1163" t="s">
        <v>148</v>
      </c>
      <c r="E1163">
        <f t="shared" si="20"/>
        <v>3</v>
      </c>
    </row>
    <row r="1164" spans="1:5">
      <c r="A1164">
        <v>1083000</v>
      </c>
      <c r="B1164">
        <v>1988</v>
      </c>
      <c r="C1164">
        <v>9</v>
      </c>
      <c r="D1164" t="s">
        <v>149</v>
      </c>
      <c r="E1164">
        <f t="shared" si="20"/>
        <v>3</v>
      </c>
    </row>
    <row r="1165" spans="1:5">
      <c r="A1165">
        <v>11694000</v>
      </c>
      <c r="B1165">
        <v>1988</v>
      </c>
      <c r="C1165">
        <v>9</v>
      </c>
      <c r="D1165" t="s">
        <v>150</v>
      </c>
      <c r="E1165">
        <f t="shared" si="20"/>
        <v>3</v>
      </c>
    </row>
    <row r="1166" spans="1:5">
      <c r="A1166">
        <v>10088000</v>
      </c>
      <c r="B1166">
        <v>1988</v>
      </c>
      <c r="C1166">
        <v>9</v>
      </c>
      <c r="D1166" t="s">
        <v>151</v>
      </c>
      <c r="E1166">
        <f t="shared" si="20"/>
        <v>3</v>
      </c>
    </row>
    <row r="1167" spans="1:5">
      <c r="A1167">
        <v>1920000</v>
      </c>
      <c r="B1167">
        <v>1988</v>
      </c>
      <c r="C1167">
        <v>9</v>
      </c>
      <c r="D1167" t="s">
        <v>45</v>
      </c>
      <c r="E1167">
        <f t="shared" si="20"/>
        <v>3</v>
      </c>
    </row>
    <row r="1168" spans="1:5">
      <c r="A1168">
        <v>1859000</v>
      </c>
      <c r="B1168">
        <v>1988</v>
      </c>
      <c r="C1168">
        <v>9</v>
      </c>
      <c r="D1168" t="s">
        <v>282</v>
      </c>
      <c r="E1168">
        <f t="shared" si="20"/>
        <v>3</v>
      </c>
    </row>
    <row r="1169" spans="1:5">
      <c r="A1169">
        <v>63000</v>
      </c>
      <c r="B1169">
        <v>1988</v>
      </c>
      <c r="C1169">
        <v>9</v>
      </c>
      <c r="D1169" t="s">
        <v>70</v>
      </c>
      <c r="E1169">
        <f t="shared" si="20"/>
        <v>3</v>
      </c>
    </row>
    <row r="1170" spans="1:5">
      <c r="A1170">
        <v>9695000</v>
      </c>
      <c r="B1170">
        <v>1988</v>
      </c>
      <c r="C1170">
        <v>9</v>
      </c>
      <c r="D1170" t="s">
        <v>283</v>
      </c>
      <c r="E1170">
        <f t="shared" si="20"/>
        <v>3</v>
      </c>
    </row>
    <row r="1171" spans="1:5">
      <c r="A1171">
        <v>434000</v>
      </c>
      <c r="B1171">
        <v>1988</v>
      </c>
      <c r="C1171">
        <v>9</v>
      </c>
      <c r="D1171" t="s">
        <v>284</v>
      </c>
      <c r="E1171">
        <f t="shared" si="20"/>
        <v>3</v>
      </c>
    </row>
    <row r="1172" spans="1:5">
      <c r="A1172">
        <v>73000</v>
      </c>
      <c r="B1172">
        <v>1988</v>
      </c>
      <c r="C1172">
        <v>9</v>
      </c>
      <c r="D1172" t="s">
        <v>138</v>
      </c>
      <c r="E1172">
        <f t="shared" si="20"/>
        <v>3</v>
      </c>
    </row>
    <row r="1173" spans="1:5">
      <c r="A1173">
        <v>14641000</v>
      </c>
      <c r="B1173">
        <v>1988</v>
      </c>
      <c r="C1173">
        <v>9</v>
      </c>
      <c r="D1173" t="s">
        <v>139</v>
      </c>
      <c r="E1173">
        <f t="shared" si="20"/>
        <v>3</v>
      </c>
    </row>
    <row r="1174" spans="1:5">
      <c r="A1174">
        <v>81000</v>
      </c>
      <c r="B1174">
        <v>1988</v>
      </c>
      <c r="C1174">
        <v>9</v>
      </c>
      <c r="D1174" t="s">
        <v>217</v>
      </c>
      <c r="E1174">
        <f t="shared" si="20"/>
        <v>3</v>
      </c>
    </row>
    <row r="1175" spans="1:5">
      <c r="A1175">
        <v>1826000</v>
      </c>
      <c r="B1175">
        <v>1988</v>
      </c>
      <c r="C1175">
        <v>9</v>
      </c>
      <c r="D1175" t="s">
        <v>175</v>
      </c>
      <c r="E1175">
        <f t="shared" si="20"/>
        <v>3</v>
      </c>
    </row>
    <row r="1176" spans="1:5">
      <c r="A1176">
        <v>1301000</v>
      </c>
      <c r="B1176">
        <v>1988</v>
      </c>
      <c r="C1176">
        <v>9</v>
      </c>
      <c r="D1176" t="s">
        <v>176</v>
      </c>
      <c r="E1176">
        <f t="shared" si="20"/>
        <v>3</v>
      </c>
    </row>
    <row r="1177" spans="1:5">
      <c r="A1177">
        <v>4206000</v>
      </c>
      <c r="B1177">
        <v>1988</v>
      </c>
      <c r="C1177">
        <v>9</v>
      </c>
      <c r="D1177" t="s">
        <v>177</v>
      </c>
      <c r="E1177">
        <f t="shared" si="20"/>
        <v>3</v>
      </c>
    </row>
    <row r="1178" spans="1:5">
      <c r="A1178">
        <v>1360000</v>
      </c>
      <c r="B1178">
        <v>1988</v>
      </c>
      <c r="C1178">
        <v>9</v>
      </c>
      <c r="D1178" t="s">
        <v>178</v>
      </c>
      <c r="E1178">
        <f t="shared" si="20"/>
        <v>3</v>
      </c>
    </row>
    <row r="1179" spans="1:5">
      <c r="A1179">
        <v>500000</v>
      </c>
      <c r="B1179">
        <v>1988</v>
      </c>
      <c r="C1179">
        <v>9</v>
      </c>
      <c r="D1179" t="s">
        <v>179</v>
      </c>
      <c r="E1179">
        <f t="shared" si="20"/>
        <v>3</v>
      </c>
    </row>
    <row r="1180" spans="1:5">
      <c r="A1180">
        <v>44000</v>
      </c>
      <c r="B1180">
        <v>1988</v>
      </c>
      <c r="C1180">
        <v>10</v>
      </c>
      <c r="D1180" t="s">
        <v>148</v>
      </c>
      <c r="E1180">
        <f t="shared" si="20"/>
        <v>4</v>
      </c>
    </row>
    <row r="1181" spans="1:5">
      <c r="A1181">
        <v>1003000</v>
      </c>
      <c r="B1181">
        <v>1988</v>
      </c>
      <c r="C1181">
        <v>10</v>
      </c>
      <c r="D1181" t="s">
        <v>148</v>
      </c>
      <c r="E1181">
        <f t="shared" si="20"/>
        <v>4</v>
      </c>
    </row>
    <row r="1182" spans="1:5">
      <c r="A1182">
        <v>1204000</v>
      </c>
      <c r="B1182">
        <v>1988</v>
      </c>
      <c r="C1182">
        <v>10</v>
      </c>
      <c r="D1182" t="s">
        <v>149</v>
      </c>
      <c r="E1182">
        <f t="shared" si="20"/>
        <v>4</v>
      </c>
    </row>
    <row r="1183" spans="1:5">
      <c r="A1183">
        <v>11501000</v>
      </c>
      <c r="B1183">
        <v>1988</v>
      </c>
      <c r="C1183">
        <v>10</v>
      </c>
      <c r="D1183" t="s">
        <v>150</v>
      </c>
      <c r="E1183">
        <f t="shared" si="20"/>
        <v>4</v>
      </c>
    </row>
    <row r="1184" spans="1:5">
      <c r="A1184">
        <v>10367000</v>
      </c>
      <c r="B1184">
        <v>1988</v>
      </c>
      <c r="C1184">
        <v>10</v>
      </c>
      <c r="D1184" t="s">
        <v>151</v>
      </c>
      <c r="E1184">
        <f t="shared" si="20"/>
        <v>4</v>
      </c>
    </row>
    <row r="1185" spans="1:5">
      <c r="A1185">
        <v>2023000</v>
      </c>
      <c r="B1185">
        <v>1988</v>
      </c>
      <c r="C1185">
        <v>10</v>
      </c>
      <c r="D1185" t="s">
        <v>45</v>
      </c>
      <c r="E1185">
        <f t="shared" si="20"/>
        <v>4</v>
      </c>
    </row>
    <row r="1186" spans="1:5">
      <c r="A1186">
        <v>1962000</v>
      </c>
      <c r="B1186">
        <v>1988</v>
      </c>
      <c r="C1186">
        <v>10</v>
      </c>
      <c r="D1186" t="s">
        <v>282</v>
      </c>
      <c r="E1186">
        <f t="shared" si="20"/>
        <v>4</v>
      </c>
    </row>
    <row r="1187" spans="1:5">
      <c r="A1187">
        <v>10211000</v>
      </c>
      <c r="B1187">
        <v>1988</v>
      </c>
      <c r="C1187">
        <v>10</v>
      </c>
      <c r="D1187" t="s">
        <v>283</v>
      </c>
      <c r="E1187">
        <f t="shared" si="20"/>
        <v>4</v>
      </c>
    </row>
    <row r="1188" spans="1:5">
      <c r="A1188">
        <v>435000</v>
      </c>
      <c r="B1188">
        <v>1988</v>
      </c>
      <c r="C1188">
        <v>10</v>
      </c>
      <c r="D1188" t="s">
        <v>284</v>
      </c>
      <c r="E1188">
        <f t="shared" si="20"/>
        <v>4</v>
      </c>
    </row>
    <row r="1189" spans="1:5">
      <c r="A1189">
        <v>68000</v>
      </c>
      <c r="B1189">
        <v>1988</v>
      </c>
      <c r="C1189">
        <v>10</v>
      </c>
      <c r="D1189" t="s">
        <v>138</v>
      </c>
      <c r="E1189">
        <f t="shared" si="20"/>
        <v>4</v>
      </c>
    </row>
    <row r="1190" spans="1:5">
      <c r="A1190">
        <v>15003000</v>
      </c>
      <c r="B1190">
        <v>1988</v>
      </c>
      <c r="C1190">
        <v>10</v>
      </c>
      <c r="D1190" t="s">
        <v>139</v>
      </c>
      <c r="E1190">
        <f t="shared" si="20"/>
        <v>4</v>
      </c>
    </row>
    <row r="1191" spans="1:5">
      <c r="A1191">
        <v>82000</v>
      </c>
      <c r="B1191">
        <v>1988</v>
      </c>
      <c r="C1191">
        <v>10</v>
      </c>
      <c r="D1191" t="s">
        <v>217</v>
      </c>
      <c r="E1191">
        <f t="shared" si="20"/>
        <v>4</v>
      </c>
    </row>
    <row r="1192" spans="1:5">
      <c r="A1192">
        <v>1536000</v>
      </c>
      <c r="B1192">
        <v>1988</v>
      </c>
      <c r="C1192">
        <v>10</v>
      </c>
      <c r="D1192" t="s">
        <v>175</v>
      </c>
      <c r="E1192">
        <f t="shared" si="20"/>
        <v>4</v>
      </c>
    </row>
    <row r="1193" spans="1:5">
      <c r="A1193">
        <v>1356000</v>
      </c>
      <c r="B1193">
        <v>1988</v>
      </c>
      <c r="C1193">
        <v>10</v>
      </c>
      <c r="D1193" t="s">
        <v>176</v>
      </c>
      <c r="E1193">
        <f t="shared" si="20"/>
        <v>4</v>
      </c>
    </row>
    <row r="1194" spans="1:5">
      <c r="A1194">
        <v>3837000</v>
      </c>
      <c r="B1194">
        <v>1988</v>
      </c>
      <c r="C1194">
        <v>10</v>
      </c>
      <c r="D1194" t="s">
        <v>177</v>
      </c>
      <c r="E1194">
        <f t="shared" si="20"/>
        <v>4</v>
      </c>
    </row>
    <row r="1195" spans="1:5">
      <c r="A1195">
        <v>1219000</v>
      </c>
      <c r="B1195">
        <v>1988</v>
      </c>
      <c r="C1195">
        <v>10</v>
      </c>
      <c r="D1195" t="s">
        <v>178</v>
      </c>
      <c r="E1195">
        <f t="shared" si="20"/>
        <v>4</v>
      </c>
    </row>
    <row r="1196" spans="1:5">
      <c r="A1196">
        <v>511000</v>
      </c>
      <c r="B1196">
        <v>1988</v>
      </c>
      <c r="C1196">
        <v>10</v>
      </c>
      <c r="D1196" t="s">
        <v>179</v>
      </c>
      <c r="E1196">
        <f t="shared" si="20"/>
        <v>4</v>
      </c>
    </row>
    <row r="1197" spans="1:5">
      <c r="A1197">
        <v>90000</v>
      </c>
      <c r="B1197">
        <v>1988</v>
      </c>
      <c r="C1197">
        <v>11</v>
      </c>
      <c r="D1197" t="s">
        <v>148</v>
      </c>
      <c r="E1197">
        <f t="shared" si="20"/>
        <v>4</v>
      </c>
    </row>
    <row r="1198" spans="1:5">
      <c r="A1198">
        <v>868000</v>
      </c>
      <c r="B1198">
        <v>1988</v>
      </c>
      <c r="C1198">
        <v>11</v>
      </c>
      <c r="D1198" t="s">
        <v>148</v>
      </c>
      <c r="E1198">
        <f t="shared" si="20"/>
        <v>4</v>
      </c>
    </row>
    <row r="1199" spans="1:5">
      <c r="A1199">
        <v>1040000</v>
      </c>
      <c r="B1199">
        <v>1988</v>
      </c>
      <c r="C1199">
        <v>11</v>
      </c>
      <c r="D1199" t="s">
        <v>149</v>
      </c>
      <c r="E1199">
        <f t="shared" si="20"/>
        <v>4</v>
      </c>
    </row>
    <row r="1200" spans="1:5">
      <c r="A1200">
        <v>11502000</v>
      </c>
      <c r="B1200">
        <v>1988</v>
      </c>
      <c r="C1200">
        <v>11</v>
      </c>
      <c r="D1200" t="s">
        <v>150</v>
      </c>
      <c r="E1200">
        <f t="shared" si="20"/>
        <v>4</v>
      </c>
    </row>
    <row r="1201" spans="1:5">
      <c r="A1201">
        <v>9466000</v>
      </c>
      <c r="B1201">
        <v>1988</v>
      </c>
      <c r="C1201">
        <v>11</v>
      </c>
      <c r="D1201" t="s">
        <v>151</v>
      </c>
      <c r="E1201">
        <f t="shared" si="20"/>
        <v>4</v>
      </c>
    </row>
    <row r="1202" spans="1:5">
      <c r="A1202">
        <v>2161000</v>
      </c>
      <c r="B1202">
        <v>1988</v>
      </c>
      <c r="C1202">
        <v>11</v>
      </c>
      <c r="D1202" t="s">
        <v>45</v>
      </c>
      <c r="E1202">
        <f t="shared" si="20"/>
        <v>4</v>
      </c>
    </row>
    <row r="1203" spans="1:5">
      <c r="A1203">
        <v>1768000</v>
      </c>
      <c r="B1203">
        <v>1988</v>
      </c>
      <c r="C1203">
        <v>11</v>
      </c>
      <c r="D1203" t="s">
        <v>282</v>
      </c>
      <c r="E1203">
        <f t="shared" si="20"/>
        <v>4</v>
      </c>
    </row>
    <row r="1204" spans="1:5">
      <c r="A1204">
        <v>9945000</v>
      </c>
      <c r="B1204">
        <v>1988</v>
      </c>
      <c r="C1204">
        <v>11</v>
      </c>
      <c r="D1204" t="s">
        <v>283</v>
      </c>
      <c r="E1204">
        <f t="shared" si="20"/>
        <v>4</v>
      </c>
    </row>
    <row r="1205" spans="1:5">
      <c r="A1205">
        <v>401000</v>
      </c>
      <c r="B1205">
        <v>1988</v>
      </c>
      <c r="C1205">
        <v>11</v>
      </c>
      <c r="D1205" t="s">
        <v>284</v>
      </c>
      <c r="E1205">
        <f t="shared" si="20"/>
        <v>4</v>
      </c>
    </row>
    <row r="1206" spans="1:5">
      <c r="A1206">
        <v>43000</v>
      </c>
      <c r="B1206">
        <v>1988</v>
      </c>
      <c r="C1206">
        <v>11</v>
      </c>
      <c r="D1206" t="s">
        <v>138</v>
      </c>
      <c r="E1206">
        <f t="shared" si="20"/>
        <v>4</v>
      </c>
    </row>
    <row r="1207" spans="1:5">
      <c r="A1207">
        <v>15248000</v>
      </c>
      <c r="B1207">
        <v>1988</v>
      </c>
      <c r="C1207">
        <v>11</v>
      </c>
      <c r="D1207" t="s">
        <v>139</v>
      </c>
      <c r="E1207">
        <f t="shared" si="20"/>
        <v>4</v>
      </c>
    </row>
    <row r="1208" spans="1:5">
      <c r="A1208">
        <v>109000</v>
      </c>
      <c r="B1208">
        <v>1988</v>
      </c>
      <c r="C1208">
        <v>11</v>
      </c>
      <c r="D1208" t="s">
        <v>217</v>
      </c>
      <c r="E1208">
        <f t="shared" si="20"/>
        <v>4</v>
      </c>
    </row>
    <row r="1209" spans="1:5">
      <c r="A1209">
        <v>1514000</v>
      </c>
      <c r="B1209">
        <v>1988</v>
      </c>
      <c r="C1209">
        <v>11</v>
      </c>
      <c r="D1209" t="s">
        <v>175</v>
      </c>
      <c r="E1209">
        <f t="shared" si="20"/>
        <v>4</v>
      </c>
    </row>
    <row r="1210" spans="1:5">
      <c r="A1210">
        <v>1321000</v>
      </c>
      <c r="B1210">
        <v>1988</v>
      </c>
      <c r="C1210">
        <v>11</v>
      </c>
      <c r="D1210" t="s">
        <v>176</v>
      </c>
      <c r="E1210">
        <f t="shared" si="20"/>
        <v>4</v>
      </c>
    </row>
    <row r="1211" spans="1:5">
      <c r="A1211">
        <v>3331000</v>
      </c>
      <c r="B1211">
        <v>1988</v>
      </c>
      <c r="C1211">
        <v>11</v>
      </c>
      <c r="D1211" t="s">
        <v>177</v>
      </c>
      <c r="E1211">
        <f t="shared" si="20"/>
        <v>4</v>
      </c>
    </row>
    <row r="1212" spans="1:5">
      <c r="A1212">
        <v>1320000</v>
      </c>
      <c r="B1212">
        <v>1988</v>
      </c>
      <c r="C1212">
        <v>11</v>
      </c>
      <c r="D1212" t="s">
        <v>178</v>
      </c>
      <c r="E1212">
        <f t="shared" si="20"/>
        <v>4</v>
      </c>
    </row>
    <row r="1213" spans="1:5">
      <c r="A1213">
        <v>473000</v>
      </c>
      <c r="B1213">
        <v>1988</v>
      </c>
      <c r="C1213">
        <v>11</v>
      </c>
      <c r="D1213" t="s">
        <v>179</v>
      </c>
      <c r="E1213">
        <f t="shared" si="20"/>
        <v>4</v>
      </c>
    </row>
    <row r="1214" spans="1:5">
      <c r="A1214">
        <v>36000</v>
      </c>
      <c r="B1214">
        <v>1988</v>
      </c>
      <c r="C1214">
        <v>12</v>
      </c>
      <c r="D1214" t="s">
        <v>148</v>
      </c>
      <c r="E1214">
        <f t="shared" si="20"/>
        <v>4</v>
      </c>
    </row>
    <row r="1215" spans="1:5">
      <c r="A1215">
        <v>734000</v>
      </c>
      <c r="B1215">
        <v>1988</v>
      </c>
      <c r="C1215">
        <v>12</v>
      </c>
      <c r="D1215" t="s">
        <v>148</v>
      </c>
      <c r="E1215">
        <f t="shared" si="20"/>
        <v>4</v>
      </c>
    </row>
    <row r="1216" spans="1:5">
      <c r="A1216">
        <v>1065000</v>
      </c>
      <c r="B1216">
        <v>1988</v>
      </c>
      <c r="C1216">
        <v>12</v>
      </c>
      <c r="D1216" t="s">
        <v>149</v>
      </c>
      <c r="E1216">
        <f t="shared" si="20"/>
        <v>4</v>
      </c>
    </row>
    <row r="1217" spans="1:5">
      <c r="A1217">
        <v>11369000</v>
      </c>
      <c r="B1217">
        <v>1988</v>
      </c>
      <c r="C1217">
        <v>12</v>
      </c>
      <c r="D1217" t="s">
        <v>150</v>
      </c>
      <c r="E1217">
        <f t="shared" si="20"/>
        <v>4</v>
      </c>
    </row>
    <row r="1218" spans="1:5">
      <c r="A1218">
        <v>9596000</v>
      </c>
      <c r="B1218">
        <v>1988</v>
      </c>
      <c r="C1218">
        <v>12</v>
      </c>
      <c r="D1218" t="s">
        <v>151</v>
      </c>
      <c r="E1218">
        <f t="shared" si="20"/>
        <v>4</v>
      </c>
    </row>
    <row r="1219" spans="1:5">
      <c r="A1219">
        <v>2358000</v>
      </c>
      <c r="B1219">
        <v>1988</v>
      </c>
      <c r="C1219">
        <v>12</v>
      </c>
      <c r="D1219" t="s">
        <v>45</v>
      </c>
      <c r="E1219">
        <f t="shared" ref="E1219:E1282" si="21">IF(C1219&lt;4, 1, IF(C1219&lt;7, 2, IF(C1219&lt;10, 3, 4)))</f>
        <v>4</v>
      </c>
    </row>
    <row r="1220" spans="1:5">
      <c r="A1220">
        <v>1867000</v>
      </c>
      <c r="B1220">
        <v>1988</v>
      </c>
      <c r="C1220">
        <v>12</v>
      </c>
      <c r="D1220" t="s">
        <v>282</v>
      </c>
      <c r="E1220">
        <f t="shared" si="21"/>
        <v>4</v>
      </c>
    </row>
    <row r="1221" spans="1:5">
      <c r="A1221">
        <v>10416000</v>
      </c>
      <c r="B1221">
        <v>1988</v>
      </c>
      <c r="C1221">
        <v>12</v>
      </c>
      <c r="D1221" t="s">
        <v>283</v>
      </c>
      <c r="E1221">
        <f t="shared" si="21"/>
        <v>4</v>
      </c>
    </row>
    <row r="1222" spans="1:5">
      <c r="A1222">
        <v>401000</v>
      </c>
      <c r="B1222">
        <v>1988</v>
      </c>
      <c r="C1222">
        <v>12</v>
      </c>
      <c r="D1222" t="s">
        <v>284</v>
      </c>
      <c r="E1222">
        <f t="shared" si="21"/>
        <v>4</v>
      </c>
    </row>
    <row r="1223" spans="1:5">
      <c r="A1223">
        <v>55000</v>
      </c>
      <c r="B1223">
        <v>1988</v>
      </c>
      <c r="C1223">
        <v>12</v>
      </c>
      <c r="D1223" t="s">
        <v>138</v>
      </c>
      <c r="E1223">
        <f t="shared" si="21"/>
        <v>4</v>
      </c>
    </row>
    <row r="1224" spans="1:5">
      <c r="A1224">
        <v>15134000</v>
      </c>
      <c r="B1224">
        <v>1988</v>
      </c>
      <c r="C1224">
        <v>12</v>
      </c>
      <c r="D1224" t="s">
        <v>139</v>
      </c>
      <c r="E1224">
        <f t="shared" si="21"/>
        <v>4</v>
      </c>
    </row>
    <row r="1225" spans="1:5">
      <c r="A1225">
        <v>81000</v>
      </c>
      <c r="B1225">
        <v>1988</v>
      </c>
      <c r="C1225">
        <v>12</v>
      </c>
      <c r="D1225" t="s">
        <v>217</v>
      </c>
      <c r="E1225">
        <f t="shared" si="21"/>
        <v>4</v>
      </c>
    </row>
    <row r="1226" spans="1:5">
      <c r="A1226">
        <v>1896000</v>
      </c>
      <c r="B1226">
        <v>1988</v>
      </c>
      <c r="C1226">
        <v>12</v>
      </c>
      <c r="D1226" t="s">
        <v>175</v>
      </c>
      <c r="E1226">
        <f t="shared" si="21"/>
        <v>4</v>
      </c>
    </row>
    <row r="1227" spans="1:5">
      <c r="A1227">
        <v>1226000</v>
      </c>
      <c r="B1227">
        <v>1988</v>
      </c>
      <c r="C1227">
        <v>12</v>
      </c>
      <c r="D1227" t="s">
        <v>176</v>
      </c>
      <c r="E1227">
        <f t="shared" si="21"/>
        <v>4</v>
      </c>
    </row>
    <row r="1228" spans="1:5">
      <c r="A1228">
        <v>4026000</v>
      </c>
      <c r="B1228">
        <v>1988</v>
      </c>
      <c r="C1228">
        <v>12</v>
      </c>
      <c r="D1228" t="s">
        <v>177</v>
      </c>
      <c r="E1228">
        <f t="shared" si="21"/>
        <v>4</v>
      </c>
    </row>
    <row r="1229" spans="1:5">
      <c r="A1229">
        <v>1168000</v>
      </c>
      <c r="B1229">
        <v>1988</v>
      </c>
      <c r="C1229">
        <v>12</v>
      </c>
      <c r="D1229" t="s">
        <v>178</v>
      </c>
      <c r="E1229">
        <f t="shared" si="21"/>
        <v>4</v>
      </c>
    </row>
    <row r="1230" spans="1:5">
      <c r="A1230">
        <v>420000</v>
      </c>
      <c r="B1230">
        <v>1988</v>
      </c>
      <c r="C1230">
        <v>12</v>
      </c>
      <c r="D1230" t="s">
        <v>179</v>
      </c>
      <c r="E1230">
        <f t="shared" si="21"/>
        <v>4</v>
      </c>
    </row>
    <row r="1231" spans="1:5">
      <c r="A1231">
        <v>23000</v>
      </c>
      <c r="B1231">
        <v>1989</v>
      </c>
      <c r="C1231">
        <v>1</v>
      </c>
      <c r="D1231" t="s">
        <v>148</v>
      </c>
      <c r="E1231">
        <f t="shared" si="21"/>
        <v>1</v>
      </c>
    </row>
    <row r="1232" spans="1:5">
      <c r="A1232">
        <v>716000</v>
      </c>
      <c r="B1232">
        <v>1989</v>
      </c>
      <c r="C1232">
        <v>1</v>
      </c>
      <c r="D1232" t="s">
        <v>148</v>
      </c>
      <c r="E1232">
        <f t="shared" si="21"/>
        <v>1</v>
      </c>
    </row>
    <row r="1233" spans="1:5">
      <c r="A1233">
        <v>835000</v>
      </c>
      <c r="B1233">
        <v>1989</v>
      </c>
      <c r="C1233">
        <v>1</v>
      </c>
      <c r="D1233" t="s">
        <v>149</v>
      </c>
      <c r="E1233">
        <f t="shared" si="21"/>
        <v>1</v>
      </c>
    </row>
    <row r="1234" spans="1:5">
      <c r="A1234">
        <v>11682000</v>
      </c>
      <c r="B1234">
        <v>1989</v>
      </c>
      <c r="C1234">
        <v>1</v>
      </c>
      <c r="D1234" t="s">
        <v>150</v>
      </c>
      <c r="E1234">
        <f t="shared" si="21"/>
        <v>1</v>
      </c>
    </row>
    <row r="1235" spans="1:5">
      <c r="A1235">
        <v>9375000</v>
      </c>
      <c r="B1235">
        <v>1989</v>
      </c>
      <c r="C1235">
        <v>1</v>
      </c>
      <c r="D1235" t="s">
        <v>151</v>
      </c>
      <c r="E1235">
        <f t="shared" si="21"/>
        <v>1</v>
      </c>
    </row>
    <row r="1236" spans="1:5">
      <c r="A1236">
        <v>2301000</v>
      </c>
      <c r="B1236">
        <v>1989</v>
      </c>
      <c r="C1236">
        <v>1</v>
      </c>
      <c r="D1236" t="s">
        <v>45</v>
      </c>
      <c r="E1236">
        <f t="shared" si="21"/>
        <v>1</v>
      </c>
    </row>
    <row r="1237" spans="1:5">
      <c r="A1237">
        <v>1882000</v>
      </c>
      <c r="B1237">
        <v>1989</v>
      </c>
      <c r="C1237">
        <v>1</v>
      </c>
      <c r="D1237" t="s">
        <v>282</v>
      </c>
      <c r="E1237">
        <f t="shared" si="21"/>
        <v>1</v>
      </c>
    </row>
    <row r="1238" spans="1:5">
      <c r="A1238">
        <v>10358000</v>
      </c>
      <c r="B1238">
        <v>1989</v>
      </c>
      <c r="C1238">
        <v>1</v>
      </c>
      <c r="D1238" t="s">
        <v>283</v>
      </c>
      <c r="E1238">
        <f t="shared" si="21"/>
        <v>1</v>
      </c>
    </row>
    <row r="1239" spans="1:5">
      <c r="A1239">
        <v>401000</v>
      </c>
      <c r="B1239">
        <v>1989</v>
      </c>
      <c r="C1239">
        <v>1</v>
      </c>
      <c r="D1239" t="s">
        <v>284</v>
      </c>
      <c r="E1239">
        <f t="shared" si="21"/>
        <v>1</v>
      </c>
    </row>
    <row r="1240" spans="1:5">
      <c r="A1240">
        <v>43000</v>
      </c>
      <c r="B1240">
        <v>1989</v>
      </c>
      <c r="C1240">
        <v>1</v>
      </c>
      <c r="D1240" t="s">
        <v>138</v>
      </c>
      <c r="E1240">
        <f t="shared" si="21"/>
        <v>1</v>
      </c>
    </row>
    <row r="1241" spans="1:5">
      <c r="A1241">
        <v>14428000</v>
      </c>
      <c r="B1241">
        <v>1989</v>
      </c>
      <c r="C1241">
        <v>1</v>
      </c>
      <c r="D1241" t="s">
        <v>139</v>
      </c>
      <c r="E1241">
        <f t="shared" si="21"/>
        <v>1</v>
      </c>
    </row>
    <row r="1242" spans="1:5">
      <c r="A1242">
        <v>50000</v>
      </c>
      <c r="B1242">
        <v>1989</v>
      </c>
      <c r="C1242">
        <v>1</v>
      </c>
      <c r="D1242" t="s">
        <v>217</v>
      </c>
      <c r="E1242">
        <f t="shared" si="21"/>
        <v>1</v>
      </c>
    </row>
    <row r="1243" spans="1:5">
      <c r="A1243">
        <v>1475000</v>
      </c>
      <c r="B1243">
        <v>1989</v>
      </c>
      <c r="C1243">
        <v>1</v>
      </c>
      <c r="D1243" t="s">
        <v>175</v>
      </c>
      <c r="E1243">
        <f t="shared" si="21"/>
        <v>1</v>
      </c>
    </row>
    <row r="1244" spans="1:5">
      <c r="A1244">
        <v>1317000</v>
      </c>
      <c r="B1244">
        <v>1989</v>
      </c>
      <c r="C1244">
        <v>1</v>
      </c>
      <c r="D1244" t="s">
        <v>176</v>
      </c>
      <c r="E1244">
        <f t="shared" si="21"/>
        <v>1</v>
      </c>
    </row>
    <row r="1245" spans="1:5">
      <c r="A1245">
        <v>4342000</v>
      </c>
      <c r="B1245">
        <v>1989</v>
      </c>
      <c r="C1245">
        <v>1</v>
      </c>
      <c r="D1245" t="s">
        <v>177</v>
      </c>
      <c r="E1245">
        <f t="shared" si="21"/>
        <v>1</v>
      </c>
    </row>
    <row r="1246" spans="1:5">
      <c r="A1246">
        <v>1368000</v>
      </c>
      <c r="B1246">
        <v>1989</v>
      </c>
      <c r="C1246">
        <v>1</v>
      </c>
      <c r="D1246" t="s">
        <v>178</v>
      </c>
      <c r="E1246">
        <f t="shared" si="21"/>
        <v>1</v>
      </c>
    </row>
    <row r="1247" spans="1:5">
      <c r="A1247">
        <v>425000</v>
      </c>
      <c r="B1247">
        <v>1989</v>
      </c>
      <c r="C1247">
        <v>1</v>
      </c>
      <c r="D1247" t="s">
        <v>179</v>
      </c>
      <c r="E1247">
        <f t="shared" si="21"/>
        <v>1</v>
      </c>
    </row>
    <row r="1248" spans="1:5">
      <c r="A1248">
        <v>127000</v>
      </c>
      <c r="B1248">
        <v>1989</v>
      </c>
      <c r="C1248">
        <v>2</v>
      </c>
      <c r="D1248" t="s">
        <v>148</v>
      </c>
      <c r="E1248">
        <f t="shared" si="21"/>
        <v>1</v>
      </c>
    </row>
    <row r="1249" spans="1:5">
      <c r="A1249">
        <v>585000</v>
      </c>
      <c r="B1249">
        <v>1989</v>
      </c>
      <c r="C1249">
        <v>2</v>
      </c>
      <c r="D1249" t="s">
        <v>148</v>
      </c>
      <c r="E1249">
        <f t="shared" si="21"/>
        <v>1</v>
      </c>
    </row>
    <row r="1250" spans="1:5">
      <c r="A1250">
        <v>960000</v>
      </c>
      <c r="B1250">
        <v>1989</v>
      </c>
      <c r="C1250">
        <v>2</v>
      </c>
      <c r="D1250" t="s">
        <v>149</v>
      </c>
      <c r="E1250">
        <f t="shared" si="21"/>
        <v>1</v>
      </c>
    </row>
    <row r="1251" spans="1:5">
      <c r="A1251">
        <v>11582000</v>
      </c>
      <c r="B1251">
        <v>1989</v>
      </c>
      <c r="C1251">
        <v>2</v>
      </c>
      <c r="D1251" t="s">
        <v>150</v>
      </c>
      <c r="E1251">
        <f t="shared" si="21"/>
        <v>1</v>
      </c>
    </row>
    <row r="1252" spans="1:5">
      <c r="A1252">
        <v>8945000</v>
      </c>
      <c r="B1252">
        <v>1989</v>
      </c>
      <c r="C1252">
        <v>2</v>
      </c>
      <c r="D1252" t="s">
        <v>151</v>
      </c>
      <c r="E1252">
        <f t="shared" si="21"/>
        <v>1</v>
      </c>
    </row>
    <row r="1253" spans="1:5">
      <c r="A1253">
        <v>2023000</v>
      </c>
      <c r="B1253">
        <v>1989</v>
      </c>
      <c r="C1253">
        <v>2</v>
      </c>
      <c r="D1253" t="s">
        <v>45</v>
      </c>
      <c r="E1253">
        <f t="shared" si="21"/>
        <v>1</v>
      </c>
    </row>
    <row r="1254" spans="1:5">
      <c r="A1254">
        <v>1566000</v>
      </c>
      <c r="B1254">
        <v>1989</v>
      </c>
      <c r="C1254">
        <v>2</v>
      </c>
      <c r="D1254" t="s">
        <v>282</v>
      </c>
      <c r="E1254">
        <f t="shared" si="21"/>
        <v>1</v>
      </c>
    </row>
    <row r="1255" spans="1:5">
      <c r="A1255">
        <v>9761000</v>
      </c>
      <c r="B1255">
        <v>1989</v>
      </c>
      <c r="C1255">
        <v>2</v>
      </c>
      <c r="D1255" t="s">
        <v>283</v>
      </c>
      <c r="E1255">
        <f t="shared" si="21"/>
        <v>1</v>
      </c>
    </row>
    <row r="1256" spans="1:5">
      <c r="A1256">
        <v>426000</v>
      </c>
      <c r="B1256">
        <v>1989</v>
      </c>
      <c r="C1256">
        <v>2</v>
      </c>
      <c r="D1256" t="s">
        <v>284</v>
      </c>
      <c r="E1256">
        <f t="shared" si="21"/>
        <v>1</v>
      </c>
    </row>
    <row r="1257" spans="1:5">
      <c r="A1257">
        <v>44000</v>
      </c>
      <c r="B1257">
        <v>1989</v>
      </c>
      <c r="C1257">
        <v>2</v>
      </c>
      <c r="D1257" t="s">
        <v>138</v>
      </c>
      <c r="E1257">
        <f t="shared" si="21"/>
        <v>1</v>
      </c>
    </row>
    <row r="1258" spans="1:5">
      <c r="A1258">
        <v>11407000</v>
      </c>
      <c r="B1258">
        <v>1989</v>
      </c>
      <c r="C1258">
        <v>2</v>
      </c>
      <c r="D1258" t="s">
        <v>139</v>
      </c>
      <c r="E1258">
        <f t="shared" si="21"/>
        <v>1</v>
      </c>
    </row>
    <row r="1259" spans="1:5">
      <c r="A1259">
        <v>38000</v>
      </c>
      <c r="B1259">
        <v>1989</v>
      </c>
      <c r="C1259">
        <v>2</v>
      </c>
      <c r="D1259" t="s">
        <v>217</v>
      </c>
      <c r="E1259">
        <f t="shared" si="21"/>
        <v>1</v>
      </c>
    </row>
    <row r="1260" spans="1:5">
      <c r="A1260">
        <v>1322000</v>
      </c>
      <c r="B1260">
        <v>1989</v>
      </c>
      <c r="C1260">
        <v>2</v>
      </c>
      <c r="D1260" t="s">
        <v>175</v>
      </c>
      <c r="E1260">
        <f t="shared" si="21"/>
        <v>1</v>
      </c>
    </row>
    <row r="1261" spans="1:5">
      <c r="A1261">
        <v>1198000</v>
      </c>
      <c r="B1261">
        <v>1989</v>
      </c>
      <c r="C1261">
        <v>2</v>
      </c>
      <c r="D1261" t="s">
        <v>176</v>
      </c>
      <c r="E1261">
        <f t="shared" si="21"/>
        <v>1</v>
      </c>
    </row>
    <row r="1262" spans="1:5">
      <c r="A1262">
        <v>3789000</v>
      </c>
      <c r="B1262">
        <v>1989</v>
      </c>
      <c r="C1262">
        <v>2</v>
      </c>
      <c r="D1262" t="s">
        <v>177</v>
      </c>
      <c r="E1262">
        <f t="shared" si="21"/>
        <v>1</v>
      </c>
    </row>
    <row r="1263" spans="1:5">
      <c r="A1263">
        <v>1372000</v>
      </c>
      <c r="B1263">
        <v>1989</v>
      </c>
      <c r="C1263">
        <v>2</v>
      </c>
      <c r="D1263" t="s">
        <v>178</v>
      </c>
      <c r="E1263">
        <f t="shared" si="21"/>
        <v>1</v>
      </c>
    </row>
    <row r="1264" spans="1:5">
      <c r="A1264">
        <v>312000</v>
      </c>
      <c r="B1264">
        <v>1989</v>
      </c>
      <c r="C1264">
        <v>2</v>
      </c>
      <c r="D1264" t="s">
        <v>179</v>
      </c>
      <c r="E1264">
        <f t="shared" si="21"/>
        <v>1</v>
      </c>
    </row>
    <row r="1265" spans="1:5">
      <c r="A1265">
        <v>89000</v>
      </c>
      <c r="B1265">
        <v>1989</v>
      </c>
      <c r="C1265">
        <v>3</v>
      </c>
      <c r="D1265" t="s">
        <v>148</v>
      </c>
      <c r="E1265">
        <f t="shared" si="21"/>
        <v>1</v>
      </c>
    </row>
    <row r="1266" spans="1:5">
      <c r="A1266">
        <v>731000</v>
      </c>
      <c r="B1266">
        <v>1989</v>
      </c>
      <c r="C1266">
        <v>3</v>
      </c>
      <c r="D1266" t="s">
        <v>148</v>
      </c>
      <c r="E1266">
        <f t="shared" si="21"/>
        <v>1</v>
      </c>
    </row>
    <row r="1267" spans="1:5">
      <c r="A1267">
        <v>1034000</v>
      </c>
      <c r="B1267">
        <v>1989</v>
      </c>
      <c r="C1267">
        <v>3</v>
      </c>
      <c r="D1267" t="s">
        <v>149</v>
      </c>
      <c r="E1267">
        <f t="shared" si="21"/>
        <v>1</v>
      </c>
    </row>
    <row r="1268" spans="1:5">
      <c r="A1268">
        <v>12191000</v>
      </c>
      <c r="B1268">
        <v>1989</v>
      </c>
      <c r="C1268">
        <v>3</v>
      </c>
      <c r="D1268" t="s">
        <v>150</v>
      </c>
      <c r="E1268">
        <f t="shared" si="21"/>
        <v>1</v>
      </c>
    </row>
    <row r="1269" spans="1:5">
      <c r="A1269">
        <v>9910000</v>
      </c>
      <c r="B1269">
        <v>1989</v>
      </c>
      <c r="C1269">
        <v>3</v>
      </c>
      <c r="D1269" t="s">
        <v>151</v>
      </c>
      <c r="E1269">
        <f t="shared" si="21"/>
        <v>1</v>
      </c>
    </row>
    <row r="1270" spans="1:5">
      <c r="A1270">
        <v>2054000</v>
      </c>
      <c r="B1270">
        <v>1989</v>
      </c>
      <c r="C1270">
        <v>3</v>
      </c>
      <c r="D1270" t="s">
        <v>45</v>
      </c>
      <c r="E1270">
        <f t="shared" si="21"/>
        <v>1</v>
      </c>
    </row>
    <row r="1271" spans="1:5">
      <c r="A1271">
        <v>2022000</v>
      </c>
      <c r="B1271">
        <v>1989</v>
      </c>
      <c r="C1271">
        <v>3</v>
      </c>
      <c r="D1271" t="s">
        <v>282</v>
      </c>
      <c r="E1271">
        <f t="shared" si="21"/>
        <v>1</v>
      </c>
    </row>
    <row r="1272" spans="1:5">
      <c r="A1272">
        <v>10552000</v>
      </c>
      <c r="B1272">
        <v>1989</v>
      </c>
      <c r="C1272">
        <v>3</v>
      </c>
      <c r="D1272" t="s">
        <v>283</v>
      </c>
      <c r="E1272">
        <f t="shared" si="21"/>
        <v>1</v>
      </c>
    </row>
    <row r="1273" spans="1:5">
      <c r="A1273">
        <v>401000</v>
      </c>
      <c r="B1273">
        <v>1989</v>
      </c>
      <c r="C1273">
        <v>3</v>
      </c>
      <c r="D1273" t="s">
        <v>284</v>
      </c>
      <c r="E1273">
        <f t="shared" si="21"/>
        <v>1</v>
      </c>
    </row>
    <row r="1274" spans="1:5">
      <c r="A1274">
        <v>36000</v>
      </c>
      <c r="B1274">
        <v>1989</v>
      </c>
      <c r="C1274">
        <v>3</v>
      </c>
      <c r="D1274" t="s">
        <v>138</v>
      </c>
      <c r="E1274">
        <f t="shared" si="21"/>
        <v>1</v>
      </c>
    </row>
    <row r="1275" spans="1:5">
      <c r="A1275">
        <v>13885000</v>
      </c>
      <c r="B1275">
        <v>1989</v>
      </c>
      <c r="C1275">
        <v>3</v>
      </c>
      <c r="D1275" t="s">
        <v>139</v>
      </c>
      <c r="E1275">
        <f t="shared" si="21"/>
        <v>1</v>
      </c>
    </row>
    <row r="1276" spans="1:5">
      <c r="A1276">
        <v>59000</v>
      </c>
      <c r="B1276">
        <v>1989</v>
      </c>
      <c r="C1276">
        <v>3</v>
      </c>
      <c r="D1276" t="s">
        <v>217</v>
      </c>
      <c r="E1276">
        <f t="shared" si="21"/>
        <v>1</v>
      </c>
    </row>
    <row r="1277" spans="1:5">
      <c r="A1277">
        <v>1433000</v>
      </c>
      <c r="B1277">
        <v>1989</v>
      </c>
      <c r="C1277">
        <v>3</v>
      </c>
      <c r="D1277" t="s">
        <v>175</v>
      </c>
      <c r="E1277">
        <f t="shared" si="21"/>
        <v>1</v>
      </c>
    </row>
    <row r="1278" spans="1:5">
      <c r="A1278">
        <v>1415000</v>
      </c>
      <c r="B1278">
        <v>1989</v>
      </c>
      <c r="C1278">
        <v>3</v>
      </c>
      <c r="D1278" t="s">
        <v>176</v>
      </c>
      <c r="E1278">
        <f t="shared" si="21"/>
        <v>1</v>
      </c>
    </row>
    <row r="1279" spans="1:5">
      <c r="A1279">
        <v>3986000</v>
      </c>
      <c r="B1279">
        <v>1989</v>
      </c>
      <c r="C1279">
        <v>3</v>
      </c>
      <c r="D1279" t="s">
        <v>177</v>
      </c>
      <c r="E1279">
        <f t="shared" si="21"/>
        <v>1</v>
      </c>
    </row>
    <row r="1280" spans="1:5">
      <c r="A1280">
        <v>1397000</v>
      </c>
      <c r="B1280">
        <v>1989</v>
      </c>
      <c r="C1280">
        <v>3</v>
      </c>
      <c r="D1280" t="s">
        <v>178</v>
      </c>
      <c r="E1280">
        <f t="shared" si="21"/>
        <v>1</v>
      </c>
    </row>
    <row r="1281" spans="1:5">
      <c r="A1281">
        <v>418000</v>
      </c>
      <c r="B1281">
        <v>1989</v>
      </c>
      <c r="C1281">
        <v>3</v>
      </c>
      <c r="D1281" t="s">
        <v>179</v>
      </c>
      <c r="E1281">
        <f t="shared" si="21"/>
        <v>1</v>
      </c>
    </row>
    <row r="1282" spans="1:5">
      <c r="A1282">
        <v>8000</v>
      </c>
      <c r="B1282">
        <v>1989</v>
      </c>
      <c r="C1282">
        <v>4</v>
      </c>
      <c r="D1282" t="s">
        <v>148</v>
      </c>
      <c r="E1282">
        <f t="shared" si="21"/>
        <v>2</v>
      </c>
    </row>
    <row r="1283" spans="1:5">
      <c r="A1283">
        <v>582000</v>
      </c>
      <c r="B1283">
        <v>1989</v>
      </c>
      <c r="C1283">
        <v>4</v>
      </c>
      <c r="D1283" t="s">
        <v>148</v>
      </c>
      <c r="E1283">
        <f t="shared" ref="E1283:E1346" si="22">IF(C1283&lt;4, 1, IF(C1283&lt;7, 2, IF(C1283&lt;10, 3, 4)))</f>
        <v>2</v>
      </c>
    </row>
    <row r="1284" spans="1:5">
      <c r="A1284">
        <v>872000</v>
      </c>
      <c r="B1284">
        <v>1989</v>
      </c>
      <c r="C1284">
        <v>4</v>
      </c>
      <c r="D1284" t="s">
        <v>149</v>
      </c>
      <c r="E1284">
        <f t="shared" si="22"/>
        <v>2</v>
      </c>
    </row>
    <row r="1285" spans="1:5">
      <c r="A1285">
        <v>11787000</v>
      </c>
      <c r="B1285">
        <v>1989</v>
      </c>
      <c r="C1285">
        <v>4</v>
      </c>
      <c r="D1285" t="s">
        <v>150</v>
      </c>
      <c r="E1285">
        <f t="shared" si="22"/>
        <v>2</v>
      </c>
    </row>
    <row r="1286" spans="1:5">
      <c r="A1286">
        <v>9704000</v>
      </c>
      <c r="B1286">
        <v>1989</v>
      </c>
      <c r="C1286">
        <v>4</v>
      </c>
      <c r="D1286" t="s">
        <v>151</v>
      </c>
      <c r="E1286">
        <f t="shared" si="22"/>
        <v>2</v>
      </c>
    </row>
    <row r="1287" spans="1:5">
      <c r="A1287">
        <v>1765000</v>
      </c>
      <c r="B1287">
        <v>1989</v>
      </c>
      <c r="C1287">
        <v>4</v>
      </c>
      <c r="D1287" t="s">
        <v>45</v>
      </c>
      <c r="E1287">
        <f t="shared" si="22"/>
        <v>2</v>
      </c>
    </row>
    <row r="1288" spans="1:5">
      <c r="A1288">
        <v>1826000</v>
      </c>
      <c r="B1288">
        <v>1989</v>
      </c>
      <c r="C1288">
        <v>4</v>
      </c>
      <c r="D1288" t="s">
        <v>282</v>
      </c>
      <c r="E1288">
        <f t="shared" si="22"/>
        <v>2</v>
      </c>
    </row>
    <row r="1289" spans="1:5">
      <c r="A1289">
        <v>10365000</v>
      </c>
      <c r="B1289">
        <v>1989</v>
      </c>
      <c r="C1289">
        <v>4</v>
      </c>
      <c r="D1289" t="s">
        <v>283</v>
      </c>
      <c r="E1289">
        <f t="shared" si="22"/>
        <v>2</v>
      </c>
    </row>
    <row r="1290" spans="1:5">
      <c r="A1290">
        <v>476000</v>
      </c>
      <c r="B1290">
        <v>1989</v>
      </c>
      <c r="C1290">
        <v>4</v>
      </c>
      <c r="D1290" t="s">
        <v>284</v>
      </c>
      <c r="E1290">
        <f t="shared" si="22"/>
        <v>2</v>
      </c>
    </row>
    <row r="1291" spans="1:5">
      <c r="A1291">
        <v>47000</v>
      </c>
      <c r="B1291">
        <v>1989</v>
      </c>
      <c r="C1291">
        <v>4</v>
      </c>
      <c r="D1291" t="s">
        <v>138</v>
      </c>
      <c r="E1291">
        <f t="shared" si="22"/>
        <v>2</v>
      </c>
    </row>
    <row r="1292" spans="1:5">
      <c r="A1292">
        <v>14152000</v>
      </c>
      <c r="B1292">
        <v>1989</v>
      </c>
      <c r="C1292">
        <v>4</v>
      </c>
      <c r="D1292" t="s">
        <v>139</v>
      </c>
      <c r="E1292">
        <f t="shared" si="22"/>
        <v>2</v>
      </c>
    </row>
    <row r="1293" spans="1:5">
      <c r="A1293">
        <v>70000</v>
      </c>
      <c r="B1293">
        <v>1989</v>
      </c>
      <c r="C1293">
        <v>4</v>
      </c>
      <c r="D1293" t="s">
        <v>217</v>
      </c>
      <c r="E1293">
        <f t="shared" si="22"/>
        <v>2</v>
      </c>
    </row>
    <row r="1294" spans="1:5">
      <c r="A1294">
        <v>1628000</v>
      </c>
      <c r="B1294">
        <v>1989</v>
      </c>
      <c r="C1294">
        <v>4</v>
      </c>
      <c r="D1294" t="s">
        <v>175</v>
      </c>
      <c r="E1294">
        <f t="shared" si="22"/>
        <v>2</v>
      </c>
    </row>
    <row r="1295" spans="1:5">
      <c r="A1295">
        <v>1373000</v>
      </c>
      <c r="B1295">
        <v>1989</v>
      </c>
      <c r="C1295">
        <v>4</v>
      </c>
      <c r="D1295" t="s">
        <v>176</v>
      </c>
      <c r="E1295">
        <f t="shared" si="22"/>
        <v>2</v>
      </c>
    </row>
    <row r="1296" spans="1:5">
      <c r="A1296">
        <v>4111000</v>
      </c>
      <c r="B1296">
        <v>1989</v>
      </c>
      <c r="C1296">
        <v>4</v>
      </c>
      <c r="D1296" t="s">
        <v>177</v>
      </c>
      <c r="E1296">
        <f t="shared" si="22"/>
        <v>2</v>
      </c>
    </row>
    <row r="1297" spans="1:5">
      <c r="A1297">
        <v>1271000</v>
      </c>
      <c r="B1297">
        <v>1989</v>
      </c>
      <c r="C1297">
        <v>4</v>
      </c>
      <c r="D1297" t="s">
        <v>178</v>
      </c>
      <c r="E1297">
        <f t="shared" si="22"/>
        <v>2</v>
      </c>
    </row>
    <row r="1298" spans="1:5">
      <c r="A1298">
        <v>337000</v>
      </c>
      <c r="B1298">
        <v>1989</v>
      </c>
      <c r="C1298">
        <v>4</v>
      </c>
      <c r="D1298" t="s">
        <v>179</v>
      </c>
      <c r="E1298">
        <f t="shared" si="22"/>
        <v>2</v>
      </c>
    </row>
    <row r="1299" spans="1:5">
      <c r="A1299">
        <v>93000</v>
      </c>
      <c r="B1299">
        <v>1989</v>
      </c>
      <c r="C1299">
        <v>5</v>
      </c>
      <c r="D1299" t="s">
        <v>148</v>
      </c>
      <c r="E1299">
        <f t="shared" si="22"/>
        <v>2</v>
      </c>
    </row>
    <row r="1300" spans="1:5">
      <c r="A1300">
        <v>728000</v>
      </c>
      <c r="B1300">
        <v>1989</v>
      </c>
      <c r="C1300">
        <v>5</v>
      </c>
      <c r="D1300" t="s">
        <v>148</v>
      </c>
      <c r="E1300">
        <f t="shared" si="22"/>
        <v>2</v>
      </c>
    </row>
    <row r="1301" spans="1:5">
      <c r="A1301">
        <v>809000</v>
      </c>
      <c r="B1301">
        <v>1989</v>
      </c>
      <c r="C1301">
        <v>5</v>
      </c>
      <c r="D1301" t="s">
        <v>149</v>
      </c>
      <c r="E1301">
        <f t="shared" si="22"/>
        <v>2</v>
      </c>
    </row>
    <row r="1302" spans="1:5">
      <c r="A1302">
        <v>12545000</v>
      </c>
      <c r="B1302">
        <v>1989</v>
      </c>
      <c r="C1302">
        <v>5</v>
      </c>
      <c r="D1302" t="s">
        <v>150</v>
      </c>
      <c r="E1302">
        <f t="shared" si="22"/>
        <v>2</v>
      </c>
    </row>
    <row r="1303" spans="1:5">
      <c r="A1303">
        <v>10544000</v>
      </c>
      <c r="B1303">
        <v>1989</v>
      </c>
      <c r="C1303">
        <v>5</v>
      </c>
      <c r="D1303" t="s">
        <v>151</v>
      </c>
      <c r="E1303">
        <f t="shared" si="22"/>
        <v>2</v>
      </c>
    </row>
    <row r="1304" spans="1:5">
      <c r="A1304">
        <v>1713000</v>
      </c>
      <c r="B1304">
        <v>1989</v>
      </c>
      <c r="C1304">
        <v>5</v>
      </c>
      <c r="D1304" t="s">
        <v>45</v>
      </c>
      <c r="E1304">
        <f t="shared" si="22"/>
        <v>2</v>
      </c>
    </row>
    <row r="1305" spans="1:5">
      <c r="A1305">
        <v>1669000</v>
      </c>
      <c r="B1305">
        <v>1989</v>
      </c>
      <c r="C1305">
        <v>5</v>
      </c>
      <c r="D1305" t="s">
        <v>282</v>
      </c>
      <c r="E1305">
        <f t="shared" si="22"/>
        <v>2</v>
      </c>
    </row>
    <row r="1306" spans="1:5">
      <c r="A1306">
        <v>10633000</v>
      </c>
      <c r="B1306">
        <v>1989</v>
      </c>
      <c r="C1306">
        <v>5</v>
      </c>
      <c r="D1306" t="s">
        <v>283</v>
      </c>
      <c r="E1306">
        <f t="shared" si="22"/>
        <v>2</v>
      </c>
    </row>
    <row r="1307" spans="1:5">
      <c r="A1307">
        <v>401000</v>
      </c>
      <c r="B1307">
        <v>1989</v>
      </c>
      <c r="C1307">
        <v>5</v>
      </c>
      <c r="D1307" t="s">
        <v>284</v>
      </c>
      <c r="E1307">
        <f t="shared" si="22"/>
        <v>2</v>
      </c>
    </row>
    <row r="1308" spans="1:5">
      <c r="A1308">
        <v>40000</v>
      </c>
      <c r="B1308">
        <v>1989</v>
      </c>
      <c r="C1308">
        <v>5</v>
      </c>
      <c r="D1308" t="s">
        <v>138</v>
      </c>
      <c r="E1308">
        <f t="shared" si="22"/>
        <v>2</v>
      </c>
    </row>
    <row r="1309" spans="1:5">
      <c r="A1309">
        <v>14263000</v>
      </c>
      <c r="B1309">
        <v>1989</v>
      </c>
      <c r="C1309">
        <v>5</v>
      </c>
      <c r="D1309" t="s">
        <v>139</v>
      </c>
      <c r="E1309">
        <f t="shared" si="22"/>
        <v>2</v>
      </c>
    </row>
    <row r="1310" spans="1:5">
      <c r="A1310">
        <v>62000</v>
      </c>
      <c r="B1310">
        <v>1989</v>
      </c>
      <c r="C1310">
        <v>5</v>
      </c>
      <c r="D1310" t="s">
        <v>217</v>
      </c>
      <c r="E1310">
        <f t="shared" si="22"/>
        <v>2</v>
      </c>
    </row>
    <row r="1311" spans="1:5">
      <c r="A1311">
        <v>2151000</v>
      </c>
      <c r="B1311">
        <v>1989</v>
      </c>
      <c r="C1311">
        <v>5</v>
      </c>
      <c r="D1311" t="s">
        <v>175</v>
      </c>
      <c r="E1311">
        <f t="shared" si="22"/>
        <v>2</v>
      </c>
    </row>
    <row r="1312" spans="1:5">
      <c r="A1312">
        <v>1445000</v>
      </c>
      <c r="B1312">
        <v>1989</v>
      </c>
      <c r="C1312">
        <v>5</v>
      </c>
      <c r="D1312" t="s">
        <v>176</v>
      </c>
      <c r="E1312">
        <f t="shared" si="22"/>
        <v>2</v>
      </c>
    </row>
    <row r="1313" spans="1:5">
      <c r="A1313">
        <v>4223000</v>
      </c>
      <c r="B1313">
        <v>1989</v>
      </c>
      <c r="C1313">
        <v>5</v>
      </c>
      <c r="D1313" t="s">
        <v>177</v>
      </c>
      <c r="E1313">
        <f t="shared" si="22"/>
        <v>2</v>
      </c>
    </row>
    <row r="1314" spans="1:5">
      <c r="A1314">
        <v>1459000</v>
      </c>
      <c r="B1314">
        <v>1989</v>
      </c>
      <c r="C1314">
        <v>5</v>
      </c>
      <c r="D1314" t="s">
        <v>178</v>
      </c>
      <c r="E1314">
        <f t="shared" si="22"/>
        <v>2</v>
      </c>
    </row>
    <row r="1315" spans="1:5">
      <c r="A1315">
        <v>394000</v>
      </c>
      <c r="B1315">
        <v>1989</v>
      </c>
      <c r="C1315">
        <v>5</v>
      </c>
      <c r="D1315" t="s">
        <v>179</v>
      </c>
      <c r="E1315">
        <f t="shared" si="22"/>
        <v>2</v>
      </c>
    </row>
    <row r="1316" spans="1:5">
      <c r="A1316">
        <v>178000</v>
      </c>
      <c r="B1316">
        <v>1989</v>
      </c>
      <c r="C1316">
        <v>6</v>
      </c>
      <c r="D1316" t="s">
        <v>148</v>
      </c>
      <c r="E1316">
        <f t="shared" si="22"/>
        <v>2</v>
      </c>
    </row>
    <row r="1317" spans="1:5">
      <c r="A1317">
        <v>689000</v>
      </c>
      <c r="B1317">
        <v>1989</v>
      </c>
      <c r="C1317">
        <v>6</v>
      </c>
      <c r="D1317" t="s">
        <v>148</v>
      </c>
      <c r="E1317">
        <f t="shared" si="22"/>
        <v>2</v>
      </c>
    </row>
    <row r="1318" spans="1:5">
      <c r="A1318">
        <v>1178000</v>
      </c>
      <c r="B1318">
        <v>1989</v>
      </c>
      <c r="C1318">
        <v>6</v>
      </c>
      <c r="D1318" t="s">
        <v>149</v>
      </c>
      <c r="E1318">
        <f t="shared" si="22"/>
        <v>2</v>
      </c>
    </row>
    <row r="1319" spans="1:5">
      <c r="A1319">
        <v>11597000</v>
      </c>
      <c r="B1319">
        <v>1989</v>
      </c>
      <c r="C1319">
        <v>6</v>
      </c>
      <c r="D1319" t="s">
        <v>150</v>
      </c>
      <c r="E1319">
        <f t="shared" si="22"/>
        <v>2</v>
      </c>
    </row>
    <row r="1320" spans="1:5">
      <c r="A1320">
        <v>9617000</v>
      </c>
      <c r="B1320">
        <v>1989</v>
      </c>
      <c r="C1320">
        <v>6</v>
      </c>
      <c r="D1320" t="s">
        <v>151</v>
      </c>
      <c r="E1320">
        <f t="shared" si="22"/>
        <v>2</v>
      </c>
    </row>
    <row r="1321" spans="1:5">
      <c r="A1321">
        <v>1962000</v>
      </c>
      <c r="B1321">
        <v>1989</v>
      </c>
      <c r="C1321">
        <v>6</v>
      </c>
      <c r="D1321" t="s">
        <v>45</v>
      </c>
      <c r="E1321">
        <f t="shared" si="22"/>
        <v>2</v>
      </c>
    </row>
    <row r="1322" spans="1:5">
      <c r="A1322">
        <v>1614000</v>
      </c>
      <c r="B1322">
        <v>1989</v>
      </c>
      <c r="C1322">
        <v>6</v>
      </c>
      <c r="D1322" t="s">
        <v>282</v>
      </c>
      <c r="E1322">
        <f t="shared" si="22"/>
        <v>2</v>
      </c>
    </row>
    <row r="1323" spans="1:5">
      <c r="A1323">
        <v>9091000</v>
      </c>
      <c r="B1323">
        <v>1989</v>
      </c>
      <c r="C1323">
        <v>6</v>
      </c>
      <c r="D1323" t="s">
        <v>283</v>
      </c>
      <c r="E1323">
        <f t="shared" si="22"/>
        <v>2</v>
      </c>
    </row>
    <row r="1324" spans="1:5">
      <c r="A1324">
        <v>401000</v>
      </c>
      <c r="B1324">
        <v>1989</v>
      </c>
      <c r="C1324">
        <v>6</v>
      </c>
      <c r="D1324" t="s">
        <v>284</v>
      </c>
      <c r="E1324">
        <f t="shared" si="22"/>
        <v>2</v>
      </c>
    </row>
    <row r="1325" spans="1:5">
      <c r="A1325">
        <v>57000</v>
      </c>
      <c r="B1325">
        <v>1989</v>
      </c>
      <c r="C1325">
        <v>6</v>
      </c>
      <c r="D1325" t="s">
        <v>138</v>
      </c>
      <c r="E1325">
        <f t="shared" si="22"/>
        <v>2</v>
      </c>
    </row>
    <row r="1326" spans="1:5">
      <c r="A1326">
        <v>14142000</v>
      </c>
      <c r="B1326">
        <v>1989</v>
      </c>
      <c r="C1326">
        <v>6</v>
      </c>
      <c r="D1326" t="s">
        <v>139</v>
      </c>
      <c r="E1326">
        <f t="shared" si="22"/>
        <v>2</v>
      </c>
    </row>
    <row r="1327" spans="1:5">
      <c r="A1327">
        <v>71000</v>
      </c>
      <c r="B1327">
        <v>1989</v>
      </c>
      <c r="C1327">
        <v>6</v>
      </c>
      <c r="D1327" t="s">
        <v>217</v>
      </c>
      <c r="E1327">
        <f t="shared" si="22"/>
        <v>2</v>
      </c>
    </row>
    <row r="1328" spans="1:5">
      <c r="A1328">
        <v>1955000</v>
      </c>
      <c r="B1328">
        <v>1989</v>
      </c>
      <c r="C1328">
        <v>6</v>
      </c>
      <c r="D1328" t="s">
        <v>175</v>
      </c>
      <c r="E1328">
        <f t="shared" si="22"/>
        <v>2</v>
      </c>
    </row>
    <row r="1329" spans="1:5">
      <c r="A1329">
        <v>966000</v>
      </c>
      <c r="B1329">
        <v>1989</v>
      </c>
      <c r="C1329">
        <v>6</v>
      </c>
      <c r="D1329" t="s">
        <v>176</v>
      </c>
      <c r="E1329">
        <f t="shared" si="22"/>
        <v>2</v>
      </c>
    </row>
    <row r="1330" spans="1:5">
      <c r="A1330">
        <v>4402000</v>
      </c>
      <c r="B1330">
        <v>1989</v>
      </c>
      <c r="C1330">
        <v>6</v>
      </c>
      <c r="D1330" t="s">
        <v>177</v>
      </c>
      <c r="E1330">
        <f t="shared" si="22"/>
        <v>2</v>
      </c>
    </row>
    <row r="1331" spans="1:5">
      <c r="A1331">
        <v>1474000</v>
      </c>
      <c r="B1331">
        <v>1989</v>
      </c>
      <c r="C1331">
        <v>6</v>
      </c>
      <c r="D1331" t="s">
        <v>178</v>
      </c>
      <c r="E1331">
        <f t="shared" si="22"/>
        <v>2</v>
      </c>
    </row>
    <row r="1332" spans="1:5">
      <c r="A1332">
        <v>432000</v>
      </c>
      <c r="B1332">
        <v>1989</v>
      </c>
      <c r="C1332">
        <v>6</v>
      </c>
      <c r="D1332" t="s">
        <v>179</v>
      </c>
      <c r="E1332">
        <f t="shared" si="22"/>
        <v>2</v>
      </c>
    </row>
    <row r="1333" spans="1:5">
      <c r="A1333">
        <v>115000</v>
      </c>
      <c r="B1333">
        <v>1989</v>
      </c>
      <c r="C1333">
        <v>7</v>
      </c>
      <c r="D1333" t="s">
        <v>148</v>
      </c>
      <c r="E1333">
        <f t="shared" si="22"/>
        <v>3</v>
      </c>
    </row>
    <row r="1334" spans="1:5">
      <c r="A1334">
        <v>578000</v>
      </c>
      <c r="B1334">
        <v>1989</v>
      </c>
      <c r="C1334">
        <v>7</v>
      </c>
      <c r="D1334" t="s">
        <v>148</v>
      </c>
      <c r="E1334">
        <f t="shared" si="22"/>
        <v>3</v>
      </c>
    </row>
    <row r="1335" spans="1:5">
      <c r="A1335">
        <v>1135000</v>
      </c>
      <c r="B1335">
        <v>1989</v>
      </c>
      <c r="C1335">
        <v>7</v>
      </c>
      <c r="D1335" t="s">
        <v>149</v>
      </c>
      <c r="E1335">
        <f t="shared" si="22"/>
        <v>3</v>
      </c>
    </row>
    <row r="1336" spans="1:5">
      <c r="A1336">
        <v>9284000</v>
      </c>
      <c r="B1336">
        <v>1989</v>
      </c>
      <c r="C1336">
        <v>7</v>
      </c>
      <c r="D1336" t="s">
        <v>150</v>
      </c>
      <c r="E1336">
        <f t="shared" si="22"/>
        <v>3</v>
      </c>
    </row>
    <row r="1337" spans="1:5">
      <c r="A1337">
        <v>7620000</v>
      </c>
      <c r="B1337">
        <v>1989</v>
      </c>
      <c r="C1337">
        <v>7</v>
      </c>
      <c r="D1337" t="s">
        <v>151</v>
      </c>
      <c r="E1337">
        <f t="shared" si="22"/>
        <v>3</v>
      </c>
    </row>
    <row r="1338" spans="1:5">
      <c r="A1338">
        <v>1992000</v>
      </c>
      <c r="B1338">
        <v>1989</v>
      </c>
      <c r="C1338">
        <v>7</v>
      </c>
      <c r="D1338" t="s">
        <v>45</v>
      </c>
      <c r="E1338">
        <f t="shared" si="22"/>
        <v>3</v>
      </c>
    </row>
    <row r="1339" spans="1:5">
      <c r="A1339">
        <v>1851000</v>
      </c>
      <c r="B1339">
        <v>1989</v>
      </c>
      <c r="C1339">
        <v>7</v>
      </c>
      <c r="D1339" t="s">
        <v>282</v>
      </c>
      <c r="E1339">
        <f t="shared" si="22"/>
        <v>3</v>
      </c>
    </row>
    <row r="1340" spans="1:5">
      <c r="A1340">
        <v>7100000</v>
      </c>
      <c r="B1340">
        <v>1989</v>
      </c>
      <c r="C1340">
        <v>7</v>
      </c>
      <c r="D1340" t="s">
        <v>283</v>
      </c>
      <c r="E1340">
        <f t="shared" si="22"/>
        <v>3</v>
      </c>
    </row>
    <row r="1341" spans="1:5">
      <c r="A1341">
        <v>401000</v>
      </c>
      <c r="B1341">
        <v>1989</v>
      </c>
      <c r="C1341">
        <v>7</v>
      </c>
      <c r="D1341" t="s">
        <v>284</v>
      </c>
      <c r="E1341">
        <f t="shared" si="22"/>
        <v>3</v>
      </c>
    </row>
    <row r="1342" spans="1:5">
      <c r="A1342">
        <v>56000</v>
      </c>
      <c r="B1342">
        <v>1989</v>
      </c>
      <c r="C1342">
        <v>7</v>
      </c>
      <c r="D1342" t="s">
        <v>138</v>
      </c>
      <c r="E1342">
        <f t="shared" si="22"/>
        <v>3</v>
      </c>
    </row>
    <row r="1343" spans="1:5">
      <c r="A1343">
        <v>14876000</v>
      </c>
      <c r="B1343">
        <v>1989</v>
      </c>
      <c r="C1343">
        <v>7</v>
      </c>
      <c r="D1343" t="s">
        <v>139</v>
      </c>
      <c r="E1343">
        <f t="shared" si="22"/>
        <v>3</v>
      </c>
    </row>
    <row r="1344" spans="1:5">
      <c r="A1344">
        <v>74000</v>
      </c>
      <c r="B1344">
        <v>1989</v>
      </c>
      <c r="C1344">
        <v>7</v>
      </c>
      <c r="D1344" t="s">
        <v>217</v>
      </c>
      <c r="E1344">
        <f t="shared" si="22"/>
        <v>3</v>
      </c>
    </row>
    <row r="1345" spans="1:5">
      <c r="A1345">
        <v>1620000</v>
      </c>
      <c r="B1345">
        <v>1989</v>
      </c>
      <c r="C1345">
        <v>7</v>
      </c>
      <c r="D1345" t="s">
        <v>175</v>
      </c>
      <c r="E1345">
        <f t="shared" si="22"/>
        <v>3</v>
      </c>
    </row>
    <row r="1346" spans="1:5">
      <c r="A1346">
        <v>974000</v>
      </c>
      <c r="B1346">
        <v>1989</v>
      </c>
      <c r="C1346">
        <v>7</v>
      </c>
      <c r="D1346" t="s">
        <v>176</v>
      </c>
      <c r="E1346">
        <f t="shared" si="22"/>
        <v>3</v>
      </c>
    </row>
    <row r="1347" spans="1:5">
      <c r="A1347">
        <v>4657000</v>
      </c>
      <c r="B1347">
        <v>1989</v>
      </c>
      <c r="C1347">
        <v>7</v>
      </c>
      <c r="D1347" t="s">
        <v>177</v>
      </c>
      <c r="E1347">
        <f t="shared" ref="E1347:E1410" si="23">IF(C1347&lt;4, 1, IF(C1347&lt;7, 2, IF(C1347&lt;10, 3, 4)))</f>
        <v>3</v>
      </c>
    </row>
    <row r="1348" spans="1:5">
      <c r="A1348">
        <v>1230000</v>
      </c>
      <c r="B1348">
        <v>1989</v>
      </c>
      <c r="C1348">
        <v>7</v>
      </c>
      <c r="D1348" t="s">
        <v>178</v>
      </c>
      <c r="E1348">
        <f t="shared" si="23"/>
        <v>3</v>
      </c>
    </row>
    <row r="1349" spans="1:5">
      <c r="A1349">
        <v>367000</v>
      </c>
      <c r="B1349">
        <v>1989</v>
      </c>
      <c r="C1349">
        <v>7</v>
      </c>
      <c r="D1349" t="s">
        <v>179</v>
      </c>
      <c r="E1349">
        <f t="shared" si="23"/>
        <v>3</v>
      </c>
    </row>
    <row r="1350" spans="1:5">
      <c r="A1350">
        <v>162000</v>
      </c>
      <c r="B1350">
        <v>1989</v>
      </c>
      <c r="C1350">
        <v>8</v>
      </c>
      <c r="D1350" t="s">
        <v>148</v>
      </c>
      <c r="E1350">
        <f t="shared" si="23"/>
        <v>3</v>
      </c>
    </row>
    <row r="1351" spans="1:5">
      <c r="A1351">
        <v>667000</v>
      </c>
      <c r="B1351">
        <v>1989</v>
      </c>
      <c r="C1351">
        <v>8</v>
      </c>
      <c r="D1351" t="s">
        <v>148</v>
      </c>
      <c r="E1351">
        <f t="shared" si="23"/>
        <v>3</v>
      </c>
    </row>
    <row r="1352" spans="1:5">
      <c r="A1352">
        <v>1263000</v>
      </c>
      <c r="B1352">
        <v>1989</v>
      </c>
      <c r="C1352">
        <v>8</v>
      </c>
      <c r="D1352" t="s">
        <v>149</v>
      </c>
      <c r="E1352">
        <f t="shared" si="23"/>
        <v>3</v>
      </c>
    </row>
    <row r="1353" spans="1:5">
      <c r="A1353">
        <v>12926000</v>
      </c>
      <c r="B1353">
        <v>1989</v>
      </c>
      <c r="C1353">
        <v>8</v>
      </c>
      <c r="D1353" t="s">
        <v>150</v>
      </c>
      <c r="E1353">
        <f t="shared" si="23"/>
        <v>3</v>
      </c>
    </row>
    <row r="1354" spans="1:5">
      <c r="A1354">
        <v>10571000</v>
      </c>
      <c r="B1354">
        <v>1989</v>
      </c>
      <c r="C1354">
        <v>8</v>
      </c>
      <c r="D1354" t="s">
        <v>151</v>
      </c>
      <c r="E1354">
        <f t="shared" si="23"/>
        <v>3</v>
      </c>
    </row>
    <row r="1355" spans="1:5">
      <c r="A1355">
        <v>2044000</v>
      </c>
      <c r="B1355">
        <v>1989</v>
      </c>
      <c r="C1355">
        <v>8</v>
      </c>
      <c r="D1355" t="s">
        <v>45</v>
      </c>
      <c r="E1355">
        <f t="shared" si="23"/>
        <v>3</v>
      </c>
    </row>
    <row r="1356" spans="1:5">
      <c r="A1356">
        <v>2106000</v>
      </c>
      <c r="B1356">
        <v>1989</v>
      </c>
      <c r="C1356">
        <v>8</v>
      </c>
      <c r="D1356" t="s">
        <v>282</v>
      </c>
      <c r="E1356">
        <f t="shared" si="23"/>
        <v>3</v>
      </c>
    </row>
    <row r="1357" spans="1:5">
      <c r="A1357">
        <v>11041000</v>
      </c>
      <c r="B1357">
        <v>1989</v>
      </c>
      <c r="C1357">
        <v>8</v>
      </c>
      <c r="D1357" t="s">
        <v>283</v>
      </c>
      <c r="E1357">
        <f t="shared" si="23"/>
        <v>3</v>
      </c>
    </row>
    <row r="1358" spans="1:5">
      <c r="A1358">
        <v>401000</v>
      </c>
      <c r="B1358">
        <v>1989</v>
      </c>
      <c r="C1358">
        <v>8</v>
      </c>
      <c r="D1358" t="s">
        <v>284</v>
      </c>
      <c r="E1358">
        <f t="shared" si="23"/>
        <v>3</v>
      </c>
    </row>
    <row r="1359" spans="1:5">
      <c r="A1359">
        <v>90000</v>
      </c>
      <c r="B1359">
        <v>1989</v>
      </c>
      <c r="C1359">
        <v>8</v>
      </c>
      <c r="D1359" t="s">
        <v>138</v>
      </c>
      <c r="E1359">
        <f t="shared" si="23"/>
        <v>3</v>
      </c>
    </row>
    <row r="1360" spans="1:5">
      <c r="A1360">
        <v>16648000</v>
      </c>
      <c r="B1360">
        <v>1989</v>
      </c>
      <c r="C1360">
        <v>8</v>
      </c>
      <c r="D1360" t="s">
        <v>139</v>
      </c>
      <c r="E1360">
        <f t="shared" si="23"/>
        <v>3</v>
      </c>
    </row>
    <row r="1361" spans="1:5">
      <c r="A1361">
        <v>69000</v>
      </c>
      <c r="B1361">
        <v>1989</v>
      </c>
      <c r="C1361">
        <v>8</v>
      </c>
      <c r="D1361" t="s">
        <v>217</v>
      </c>
      <c r="E1361">
        <f t="shared" si="23"/>
        <v>3</v>
      </c>
    </row>
    <row r="1362" spans="1:5">
      <c r="A1362">
        <v>2003000</v>
      </c>
      <c r="B1362">
        <v>1989</v>
      </c>
      <c r="C1362">
        <v>8</v>
      </c>
      <c r="D1362" t="s">
        <v>175</v>
      </c>
      <c r="E1362">
        <f t="shared" si="23"/>
        <v>3</v>
      </c>
    </row>
    <row r="1363" spans="1:5">
      <c r="A1363">
        <v>1390000</v>
      </c>
      <c r="B1363">
        <v>1989</v>
      </c>
      <c r="C1363">
        <v>8</v>
      </c>
      <c r="D1363" t="s">
        <v>176</v>
      </c>
      <c r="E1363">
        <f t="shared" si="23"/>
        <v>3</v>
      </c>
    </row>
    <row r="1364" spans="1:5">
      <c r="A1364">
        <v>4852000</v>
      </c>
      <c r="B1364">
        <v>1989</v>
      </c>
      <c r="C1364">
        <v>8</v>
      </c>
      <c r="D1364" t="s">
        <v>177</v>
      </c>
      <c r="E1364">
        <f t="shared" si="23"/>
        <v>3</v>
      </c>
    </row>
    <row r="1365" spans="1:5">
      <c r="A1365">
        <v>1735000</v>
      </c>
      <c r="B1365">
        <v>1989</v>
      </c>
      <c r="C1365">
        <v>8</v>
      </c>
      <c r="D1365" t="s">
        <v>178</v>
      </c>
      <c r="E1365">
        <f t="shared" si="23"/>
        <v>3</v>
      </c>
    </row>
    <row r="1366" spans="1:5">
      <c r="A1366">
        <v>508000</v>
      </c>
      <c r="B1366">
        <v>1989</v>
      </c>
      <c r="C1366">
        <v>8</v>
      </c>
      <c r="D1366" t="s">
        <v>179</v>
      </c>
      <c r="E1366">
        <f t="shared" si="23"/>
        <v>3</v>
      </c>
    </row>
    <row r="1367" spans="1:5">
      <c r="A1367">
        <v>140000</v>
      </c>
      <c r="B1367">
        <v>1989</v>
      </c>
      <c r="C1367">
        <v>9</v>
      </c>
      <c r="D1367" t="s">
        <v>148</v>
      </c>
      <c r="E1367">
        <f t="shared" si="23"/>
        <v>3</v>
      </c>
    </row>
    <row r="1368" spans="1:5">
      <c r="A1368">
        <v>673000</v>
      </c>
      <c r="B1368">
        <v>1989</v>
      </c>
      <c r="C1368">
        <v>9</v>
      </c>
      <c r="D1368" t="s">
        <v>148</v>
      </c>
      <c r="E1368">
        <f t="shared" si="23"/>
        <v>3</v>
      </c>
    </row>
    <row r="1369" spans="1:5">
      <c r="A1369">
        <v>1013000</v>
      </c>
      <c r="B1369">
        <v>1989</v>
      </c>
      <c r="C1369">
        <v>9</v>
      </c>
      <c r="D1369" t="s">
        <v>149</v>
      </c>
      <c r="E1369">
        <f t="shared" si="23"/>
        <v>3</v>
      </c>
    </row>
    <row r="1370" spans="1:5">
      <c r="A1370">
        <v>12006000</v>
      </c>
      <c r="B1370">
        <v>1989</v>
      </c>
      <c r="C1370">
        <v>9</v>
      </c>
      <c r="D1370" t="s">
        <v>150</v>
      </c>
      <c r="E1370">
        <f t="shared" si="23"/>
        <v>3</v>
      </c>
    </row>
    <row r="1371" spans="1:5">
      <c r="A1371">
        <v>10075000</v>
      </c>
      <c r="B1371">
        <v>1989</v>
      </c>
      <c r="C1371">
        <v>9</v>
      </c>
      <c r="D1371" t="s">
        <v>151</v>
      </c>
      <c r="E1371">
        <f t="shared" si="23"/>
        <v>3</v>
      </c>
    </row>
    <row r="1372" spans="1:5">
      <c r="A1372">
        <v>1696000</v>
      </c>
      <c r="B1372">
        <v>1989</v>
      </c>
      <c r="C1372">
        <v>9</v>
      </c>
      <c r="D1372" t="s">
        <v>45</v>
      </c>
      <c r="E1372">
        <f t="shared" si="23"/>
        <v>3</v>
      </c>
    </row>
    <row r="1373" spans="1:5">
      <c r="A1373">
        <v>1865000</v>
      </c>
      <c r="B1373">
        <v>1989</v>
      </c>
      <c r="C1373">
        <v>9</v>
      </c>
      <c r="D1373" t="s">
        <v>282</v>
      </c>
      <c r="E1373">
        <f t="shared" si="23"/>
        <v>3</v>
      </c>
    </row>
    <row r="1374" spans="1:5">
      <c r="A1374">
        <v>10206000</v>
      </c>
      <c r="B1374">
        <v>1989</v>
      </c>
      <c r="C1374">
        <v>9</v>
      </c>
      <c r="D1374" t="s">
        <v>283</v>
      </c>
      <c r="E1374">
        <f t="shared" si="23"/>
        <v>3</v>
      </c>
    </row>
    <row r="1375" spans="1:5">
      <c r="A1375">
        <v>401000</v>
      </c>
      <c r="B1375">
        <v>1989</v>
      </c>
      <c r="C1375">
        <v>9</v>
      </c>
      <c r="D1375" t="s">
        <v>284</v>
      </c>
      <c r="E1375">
        <f t="shared" si="23"/>
        <v>3</v>
      </c>
    </row>
    <row r="1376" spans="1:5">
      <c r="A1376">
        <v>53000</v>
      </c>
      <c r="B1376">
        <v>1989</v>
      </c>
      <c r="C1376">
        <v>9</v>
      </c>
      <c r="D1376" t="s">
        <v>138</v>
      </c>
      <c r="E1376">
        <f t="shared" si="23"/>
        <v>3</v>
      </c>
    </row>
    <row r="1377" spans="1:5">
      <c r="A1377">
        <v>15116000</v>
      </c>
      <c r="B1377">
        <v>1989</v>
      </c>
      <c r="C1377">
        <v>9</v>
      </c>
      <c r="D1377" t="s">
        <v>139</v>
      </c>
      <c r="E1377">
        <f t="shared" si="23"/>
        <v>3</v>
      </c>
    </row>
    <row r="1378" spans="1:5">
      <c r="A1378">
        <v>79000</v>
      </c>
      <c r="B1378">
        <v>1989</v>
      </c>
      <c r="C1378">
        <v>9</v>
      </c>
      <c r="D1378" t="s">
        <v>217</v>
      </c>
      <c r="E1378">
        <f t="shared" si="23"/>
        <v>3</v>
      </c>
    </row>
    <row r="1379" spans="1:5">
      <c r="A1379">
        <v>1946000</v>
      </c>
      <c r="B1379">
        <v>1989</v>
      </c>
      <c r="C1379">
        <v>9</v>
      </c>
      <c r="D1379" t="s">
        <v>175</v>
      </c>
      <c r="E1379">
        <f t="shared" si="23"/>
        <v>3</v>
      </c>
    </row>
    <row r="1380" spans="1:5">
      <c r="A1380">
        <v>1375000</v>
      </c>
      <c r="B1380">
        <v>1989</v>
      </c>
      <c r="C1380">
        <v>9</v>
      </c>
      <c r="D1380" t="s">
        <v>176</v>
      </c>
      <c r="E1380">
        <f t="shared" si="23"/>
        <v>3</v>
      </c>
    </row>
    <row r="1381" spans="1:5">
      <c r="A1381">
        <v>4396000</v>
      </c>
      <c r="B1381">
        <v>1989</v>
      </c>
      <c r="C1381">
        <v>9</v>
      </c>
      <c r="D1381" t="s">
        <v>177</v>
      </c>
      <c r="E1381">
        <f t="shared" si="23"/>
        <v>3</v>
      </c>
    </row>
    <row r="1382" spans="1:5">
      <c r="A1382">
        <v>1581000</v>
      </c>
      <c r="B1382">
        <v>1989</v>
      </c>
      <c r="C1382">
        <v>9</v>
      </c>
      <c r="D1382" t="s">
        <v>178</v>
      </c>
      <c r="E1382">
        <f t="shared" si="23"/>
        <v>3</v>
      </c>
    </row>
    <row r="1383" spans="1:5">
      <c r="A1383">
        <v>454000</v>
      </c>
      <c r="B1383">
        <v>1989</v>
      </c>
      <c r="C1383">
        <v>9</v>
      </c>
      <c r="D1383" t="s">
        <v>179</v>
      </c>
      <c r="E1383">
        <f t="shared" si="23"/>
        <v>3</v>
      </c>
    </row>
    <row r="1384" spans="1:5">
      <c r="A1384">
        <v>47000</v>
      </c>
      <c r="B1384">
        <v>1989</v>
      </c>
      <c r="C1384">
        <v>10</v>
      </c>
      <c r="D1384" t="s">
        <v>148</v>
      </c>
      <c r="E1384">
        <f t="shared" si="23"/>
        <v>4</v>
      </c>
    </row>
    <row r="1385" spans="1:5">
      <c r="A1385">
        <v>734000</v>
      </c>
      <c r="B1385">
        <v>1989</v>
      </c>
      <c r="C1385">
        <v>10</v>
      </c>
      <c r="D1385" t="s">
        <v>148</v>
      </c>
      <c r="E1385">
        <f t="shared" si="23"/>
        <v>4</v>
      </c>
    </row>
    <row r="1386" spans="1:5">
      <c r="A1386">
        <v>963000</v>
      </c>
      <c r="B1386">
        <v>1989</v>
      </c>
      <c r="C1386">
        <v>10</v>
      </c>
      <c r="D1386" t="s">
        <v>149</v>
      </c>
      <c r="E1386">
        <f t="shared" si="23"/>
        <v>4</v>
      </c>
    </row>
    <row r="1387" spans="1:5">
      <c r="A1387">
        <v>12571000</v>
      </c>
      <c r="B1387">
        <v>1989</v>
      </c>
      <c r="C1387">
        <v>10</v>
      </c>
      <c r="D1387" t="s">
        <v>150</v>
      </c>
      <c r="E1387">
        <f t="shared" si="23"/>
        <v>4</v>
      </c>
    </row>
    <row r="1388" spans="1:5">
      <c r="A1388">
        <v>11019000</v>
      </c>
      <c r="B1388">
        <v>1989</v>
      </c>
      <c r="C1388">
        <v>10</v>
      </c>
      <c r="D1388" t="s">
        <v>151</v>
      </c>
      <c r="E1388">
        <f t="shared" si="23"/>
        <v>4</v>
      </c>
    </row>
    <row r="1389" spans="1:5">
      <c r="A1389">
        <v>1728000</v>
      </c>
      <c r="B1389">
        <v>1989</v>
      </c>
      <c r="C1389">
        <v>10</v>
      </c>
      <c r="D1389" t="s">
        <v>45</v>
      </c>
      <c r="E1389">
        <f t="shared" si="23"/>
        <v>4</v>
      </c>
    </row>
    <row r="1390" spans="1:5">
      <c r="A1390">
        <v>2119000</v>
      </c>
      <c r="B1390">
        <v>1989</v>
      </c>
      <c r="C1390">
        <v>10</v>
      </c>
      <c r="D1390" t="s">
        <v>282</v>
      </c>
      <c r="E1390">
        <f t="shared" si="23"/>
        <v>4</v>
      </c>
    </row>
    <row r="1391" spans="1:5">
      <c r="A1391">
        <v>11091000</v>
      </c>
      <c r="B1391">
        <v>1989</v>
      </c>
      <c r="C1391">
        <v>10</v>
      </c>
      <c r="D1391" t="s">
        <v>283</v>
      </c>
      <c r="E1391">
        <f t="shared" si="23"/>
        <v>4</v>
      </c>
    </row>
    <row r="1392" spans="1:5">
      <c r="A1392">
        <v>404000</v>
      </c>
      <c r="B1392">
        <v>1989</v>
      </c>
      <c r="C1392">
        <v>10</v>
      </c>
      <c r="D1392" t="s">
        <v>284</v>
      </c>
      <c r="E1392">
        <f t="shared" si="23"/>
        <v>4</v>
      </c>
    </row>
    <row r="1393" spans="1:5">
      <c r="A1393">
        <v>52000</v>
      </c>
      <c r="B1393">
        <v>1989</v>
      </c>
      <c r="C1393">
        <v>10</v>
      </c>
      <c r="D1393" t="s">
        <v>138</v>
      </c>
      <c r="E1393">
        <f t="shared" si="23"/>
        <v>4</v>
      </c>
    </row>
    <row r="1394" spans="1:5">
      <c r="A1394">
        <v>15675000</v>
      </c>
      <c r="B1394">
        <v>1989</v>
      </c>
      <c r="C1394">
        <v>10</v>
      </c>
      <c r="D1394" t="s">
        <v>139</v>
      </c>
      <c r="E1394">
        <f t="shared" si="23"/>
        <v>4</v>
      </c>
    </row>
    <row r="1395" spans="1:5">
      <c r="A1395">
        <v>97000</v>
      </c>
      <c r="B1395">
        <v>1989</v>
      </c>
      <c r="C1395">
        <v>10</v>
      </c>
      <c r="D1395" t="s">
        <v>217</v>
      </c>
      <c r="E1395">
        <f t="shared" si="23"/>
        <v>4</v>
      </c>
    </row>
    <row r="1396" spans="1:5">
      <c r="A1396">
        <v>1690000</v>
      </c>
      <c r="B1396">
        <v>1989</v>
      </c>
      <c r="C1396">
        <v>10</v>
      </c>
      <c r="D1396" t="s">
        <v>175</v>
      </c>
      <c r="E1396">
        <f t="shared" si="23"/>
        <v>4</v>
      </c>
    </row>
    <row r="1397" spans="1:5">
      <c r="A1397">
        <v>1374000</v>
      </c>
      <c r="B1397">
        <v>1989</v>
      </c>
      <c r="C1397">
        <v>10</v>
      </c>
      <c r="D1397" t="s">
        <v>176</v>
      </c>
      <c r="E1397">
        <f t="shared" si="23"/>
        <v>4</v>
      </c>
    </row>
    <row r="1398" spans="1:5">
      <c r="A1398">
        <v>3637000</v>
      </c>
      <c r="B1398">
        <v>1989</v>
      </c>
      <c r="C1398">
        <v>10</v>
      </c>
      <c r="D1398" t="s">
        <v>177</v>
      </c>
      <c r="E1398">
        <f t="shared" si="23"/>
        <v>4</v>
      </c>
    </row>
    <row r="1399" spans="1:5">
      <c r="A1399">
        <v>1625000</v>
      </c>
      <c r="B1399">
        <v>1989</v>
      </c>
      <c r="C1399">
        <v>10</v>
      </c>
      <c r="D1399" t="s">
        <v>178</v>
      </c>
      <c r="E1399">
        <f t="shared" si="23"/>
        <v>4</v>
      </c>
    </row>
    <row r="1400" spans="1:5">
      <c r="A1400">
        <v>477000</v>
      </c>
      <c r="B1400">
        <v>1989</v>
      </c>
      <c r="C1400">
        <v>10</v>
      </c>
      <c r="D1400" t="s">
        <v>179</v>
      </c>
      <c r="E1400">
        <f t="shared" si="23"/>
        <v>4</v>
      </c>
    </row>
    <row r="1401" spans="1:5">
      <c r="A1401">
        <v>109000</v>
      </c>
      <c r="B1401">
        <v>1989</v>
      </c>
      <c r="C1401">
        <v>11</v>
      </c>
      <c r="D1401" t="s">
        <v>148</v>
      </c>
      <c r="E1401">
        <f t="shared" si="23"/>
        <v>4</v>
      </c>
    </row>
    <row r="1402" spans="1:5">
      <c r="A1402">
        <v>860000</v>
      </c>
      <c r="B1402">
        <v>1989</v>
      </c>
      <c r="C1402">
        <v>11</v>
      </c>
      <c r="D1402" t="s">
        <v>148</v>
      </c>
      <c r="E1402">
        <f t="shared" si="23"/>
        <v>4</v>
      </c>
    </row>
    <row r="1403" spans="1:5">
      <c r="A1403">
        <v>867000</v>
      </c>
      <c r="B1403">
        <v>1989</v>
      </c>
      <c r="C1403">
        <v>11</v>
      </c>
      <c r="D1403" t="s">
        <v>149</v>
      </c>
      <c r="E1403">
        <f t="shared" si="23"/>
        <v>4</v>
      </c>
    </row>
    <row r="1404" spans="1:5">
      <c r="A1404">
        <v>12199000</v>
      </c>
      <c r="B1404">
        <v>1989</v>
      </c>
      <c r="C1404">
        <v>11</v>
      </c>
      <c r="D1404" t="s">
        <v>150</v>
      </c>
      <c r="E1404">
        <f t="shared" si="23"/>
        <v>4</v>
      </c>
    </row>
    <row r="1405" spans="1:5">
      <c r="A1405">
        <v>9914000</v>
      </c>
      <c r="B1405">
        <v>1989</v>
      </c>
      <c r="C1405">
        <v>11</v>
      </c>
      <c r="D1405" t="s">
        <v>151</v>
      </c>
      <c r="E1405">
        <f t="shared" si="23"/>
        <v>4</v>
      </c>
    </row>
    <row r="1406" spans="1:5">
      <c r="A1406">
        <v>2071000</v>
      </c>
      <c r="B1406">
        <v>1989</v>
      </c>
      <c r="C1406">
        <v>11</v>
      </c>
      <c r="D1406" t="s">
        <v>45</v>
      </c>
      <c r="E1406">
        <f t="shared" si="23"/>
        <v>4</v>
      </c>
    </row>
    <row r="1407" spans="1:5">
      <c r="A1407">
        <v>1967000</v>
      </c>
      <c r="B1407">
        <v>1989</v>
      </c>
      <c r="C1407">
        <v>11</v>
      </c>
      <c r="D1407" t="s">
        <v>282</v>
      </c>
      <c r="E1407">
        <f t="shared" si="23"/>
        <v>4</v>
      </c>
    </row>
    <row r="1408" spans="1:5">
      <c r="A1408">
        <v>10693000</v>
      </c>
      <c r="B1408">
        <v>1989</v>
      </c>
      <c r="C1408">
        <v>11</v>
      </c>
      <c r="D1408" t="s">
        <v>283</v>
      </c>
      <c r="E1408">
        <f t="shared" si="23"/>
        <v>4</v>
      </c>
    </row>
    <row r="1409" spans="1:5">
      <c r="A1409">
        <v>405000</v>
      </c>
      <c r="B1409">
        <v>1989</v>
      </c>
      <c r="C1409">
        <v>11</v>
      </c>
      <c r="D1409" t="s">
        <v>284</v>
      </c>
      <c r="E1409">
        <f t="shared" si="23"/>
        <v>4</v>
      </c>
    </row>
    <row r="1410" spans="1:5">
      <c r="A1410">
        <v>47000</v>
      </c>
      <c r="B1410">
        <v>1989</v>
      </c>
      <c r="C1410">
        <v>11</v>
      </c>
      <c r="D1410" t="s">
        <v>138</v>
      </c>
      <c r="E1410">
        <f t="shared" si="23"/>
        <v>4</v>
      </c>
    </row>
    <row r="1411" spans="1:5">
      <c r="A1411">
        <v>15638000</v>
      </c>
      <c r="B1411">
        <v>1989</v>
      </c>
      <c r="C1411">
        <v>11</v>
      </c>
      <c r="D1411" t="s">
        <v>139</v>
      </c>
      <c r="E1411">
        <f t="shared" ref="E1411:E1474" si="24">IF(C1411&lt;4, 1, IF(C1411&lt;7, 2, IF(C1411&lt;10, 3, 4)))</f>
        <v>4</v>
      </c>
    </row>
    <row r="1412" spans="1:5">
      <c r="A1412">
        <v>92000</v>
      </c>
      <c r="B1412">
        <v>1989</v>
      </c>
      <c r="C1412">
        <v>11</v>
      </c>
      <c r="D1412" t="s">
        <v>217</v>
      </c>
      <c r="E1412">
        <f t="shared" si="24"/>
        <v>4</v>
      </c>
    </row>
    <row r="1413" spans="1:5">
      <c r="A1413">
        <v>1658000</v>
      </c>
      <c r="B1413">
        <v>1989</v>
      </c>
      <c r="C1413">
        <v>11</v>
      </c>
      <c r="D1413" t="s">
        <v>175</v>
      </c>
      <c r="E1413">
        <f t="shared" si="24"/>
        <v>4</v>
      </c>
    </row>
    <row r="1414" spans="1:5">
      <c r="A1414">
        <v>1528000</v>
      </c>
      <c r="B1414">
        <v>1989</v>
      </c>
      <c r="C1414">
        <v>11</v>
      </c>
      <c r="D1414" t="s">
        <v>176</v>
      </c>
      <c r="E1414">
        <f t="shared" si="24"/>
        <v>4</v>
      </c>
    </row>
    <row r="1415" spans="1:5">
      <c r="A1415">
        <v>4272000</v>
      </c>
      <c r="B1415">
        <v>1989</v>
      </c>
      <c r="C1415">
        <v>11</v>
      </c>
      <c r="D1415" t="s">
        <v>177</v>
      </c>
      <c r="E1415">
        <f t="shared" si="24"/>
        <v>4</v>
      </c>
    </row>
    <row r="1416" spans="1:5">
      <c r="A1416">
        <v>1426000</v>
      </c>
      <c r="B1416">
        <v>1989</v>
      </c>
      <c r="C1416">
        <v>11</v>
      </c>
      <c r="D1416" t="s">
        <v>178</v>
      </c>
      <c r="E1416">
        <f t="shared" si="24"/>
        <v>4</v>
      </c>
    </row>
    <row r="1417" spans="1:5">
      <c r="A1417">
        <v>561000</v>
      </c>
      <c r="B1417">
        <v>1989</v>
      </c>
      <c r="C1417">
        <v>11</v>
      </c>
      <c r="D1417" t="s">
        <v>179</v>
      </c>
      <c r="E1417">
        <f t="shared" si="24"/>
        <v>4</v>
      </c>
    </row>
    <row r="1418" spans="1:5">
      <c r="A1418">
        <v>146000</v>
      </c>
      <c r="B1418">
        <v>1989</v>
      </c>
      <c r="C1418">
        <v>12</v>
      </c>
      <c r="D1418" t="s">
        <v>148</v>
      </c>
      <c r="E1418">
        <f t="shared" si="24"/>
        <v>4</v>
      </c>
    </row>
    <row r="1419" spans="1:5">
      <c r="A1419">
        <v>770000</v>
      </c>
      <c r="B1419">
        <v>1989</v>
      </c>
      <c r="C1419">
        <v>12</v>
      </c>
      <c r="D1419" t="s">
        <v>148</v>
      </c>
      <c r="E1419">
        <f t="shared" si="24"/>
        <v>4</v>
      </c>
    </row>
    <row r="1420" spans="1:5">
      <c r="A1420">
        <v>981000</v>
      </c>
      <c r="B1420">
        <v>1989</v>
      </c>
      <c r="C1420">
        <v>12</v>
      </c>
      <c r="D1420" t="s">
        <v>149</v>
      </c>
      <c r="E1420">
        <f t="shared" si="24"/>
        <v>4</v>
      </c>
    </row>
    <row r="1421" spans="1:5">
      <c r="A1421">
        <v>10494000</v>
      </c>
      <c r="B1421">
        <v>1989</v>
      </c>
      <c r="C1421">
        <v>12</v>
      </c>
      <c r="D1421" t="s">
        <v>150</v>
      </c>
      <c r="E1421">
        <f t="shared" si="24"/>
        <v>4</v>
      </c>
    </row>
    <row r="1422" spans="1:5">
      <c r="A1422">
        <v>8736000</v>
      </c>
      <c r="B1422">
        <v>1989</v>
      </c>
      <c r="C1422">
        <v>12</v>
      </c>
      <c r="D1422" t="s">
        <v>151</v>
      </c>
      <c r="E1422">
        <f t="shared" si="24"/>
        <v>4</v>
      </c>
    </row>
    <row r="1423" spans="1:5">
      <c r="A1423">
        <v>2316000</v>
      </c>
      <c r="B1423">
        <v>1989</v>
      </c>
      <c r="C1423">
        <v>12</v>
      </c>
      <c r="D1423" t="s">
        <v>45</v>
      </c>
      <c r="E1423">
        <f t="shared" si="24"/>
        <v>4</v>
      </c>
    </row>
    <row r="1424" spans="1:5">
      <c r="A1424">
        <v>2016000</v>
      </c>
      <c r="B1424">
        <v>1989</v>
      </c>
      <c r="C1424">
        <v>12</v>
      </c>
      <c r="D1424" t="s">
        <v>282</v>
      </c>
      <c r="E1424">
        <f t="shared" si="24"/>
        <v>4</v>
      </c>
    </row>
    <row r="1425" spans="1:5">
      <c r="A1425">
        <v>9566000</v>
      </c>
      <c r="B1425">
        <v>1989</v>
      </c>
      <c r="C1425">
        <v>12</v>
      </c>
      <c r="D1425" t="s">
        <v>283</v>
      </c>
      <c r="E1425">
        <f t="shared" si="24"/>
        <v>4</v>
      </c>
    </row>
    <row r="1426" spans="1:5">
      <c r="A1426">
        <v>406000</v>
      </c>
      <c r="B1426">
        <v>1989</v>
      </c>
      <c r="C1426">
        <v>12</v>
      </c>
      <c r="D1426" t="s">
        <v>284</v>
      </c>
      <c r="E1426">
        <f t="shared" si="24"/>
        <v>4</v>
      </c>
    </row>
    <row r="1427" spans="1:5">
      <c r="A1427">
        <v>32000</v>
      </c>
      <c r="B1427">
        <v>1989</v>
      </c>
      <c r="C1427">
        <v>12</v>
      </c>
      <c r="D1427" t="s">
        <v>138</v>
      </c>
      <c r="E1427">
        <f t="shared" si="24"/>
        <v>4</v>
      </c>
    </row>
    <row r="1428" spans="1:5">
      <c r="A1428">
        <v>14464000</v>
      </c>
      <c r="B1428">
        <v>1989</v>
      </c>
      <c r="C1428">
        <v>12</v>
      </c>
      <c r="D1428" t="s">
        <v>139</v>
      </c>
      <c r="E1428">
        <f t="shared" si="24"/>
        <v>4</v>
      </c>
    </row>
    <row r="1429" spans="1:5">
      <c r="A1429">
        <v>71000</v>
      </c>
      <c r="B1429">
        <v>1989</v>
      </c>
      <c r="C1429">
        <v>12</v>
      </c>
      <c r="D1429" t="s">
        <v>217</v>
      </c>
      <c r="E1429">
        <f t="shared" si="24"/>
        <v>4</v>
      </c>
    </row>
    <row r="1430" spans="1:5">
      <c r="A1430">
        <v>1681000</v>
      </c>
      <c r="B1430">
        <v>1989</v>
      </c>
      <c r="C1430">
        <v>12</v>
      </c>
      <c r="D1430" t="s">
        <v>175</v>
      </c>
      <c r="E1430">
        <f t="shared" si="24"/>
        <v>4</v>
      </c>
    </row>
    <row r="1431" spans="1:5">
      <c r="A1431">
        <v>1334000</v>
      </c>
      <c r="B1431">
        <v>1989</v>
      </c>
      <c r="C1431">
        <v>12</v>
      </c>
      <c r="D1431" t="s">
        <v>176</v>
      </c>
      <c r="E1431">
        <f t="shared" si="24"/>
        <v>4</v>
      </c>
    </row>
    <row r="1432" spans="1:5">
      <c r="A1432">
        <v>4597000</v>
      </c>
      <c r="B1432">
        <v>1989</v>
      </c>
      <c r="C1432">
        <v>12</v>
      </c>
      <c r="D1432" t="s">
        <v>177</v>
      </c>
      <c r="E1432">
        <f t="shared" si="24"/>
        <v>4</v>
      </c>
    </row>
    <row r="1433" spans="1:5">
      <c r="A1433">
        <v>1352000</v>
      </c>
      <c r="B1433">
        <v>1989</v>
      </c>
      <c r="C1433">
        <v>12</v>
      </c>
      <c r="D1433" t="s">
        <v>178</v>
      </c>
      <c r="E1433">
        <f t="shared" si="24"/>
        <v>4</v>
      </c>
    </row>
    <row r="1434" spans="1:5">
      <c r="A1434">
        <v>366000</v>
      </c>
      <c r="B1434">
        <v>1989</v>
      </c>
      <c r="C1434">
        <v>12</v>
      </c>
      <c r="D1434" t="s">
        <v>179</v>
      </c>
      <c r="E1434">
        <f t="shared" si="24"/>
        <v>4</v>
      </c>
    </row>
    <row r="1435" spans="1:5">
      <c r="A1435">
        <v>91000</v>
      </c>
      <c r="B1435">
        <v>1990</v>
      </c>
      <c r="C1435">
        <v>1</v>
      </c>
      <c r="D1435" t="s">
        <v>148</v>
      </c>
      <c r="E1435">
        <f t="shared" si="24"/>
        <v>1</v>
      </c>
    </row>
    <row r="1436" spans="1:5">
      <c r="A1436">
        <v>1050000</v>
      </c>
      <c r="B1436">
        <v>1990</v>
      </c>
      <c r="C1436">
        <v>1</v>
      </c>
      <c r="D1436" t="s">
        <v>148</v>
      </c>
      <c r="E1436">
        <f t="shared" si="24"/>
        <v>1</v>
      </c>
    </row>
    <row r="1437" spans="1:5">
      <c r="A1437">
        <v>1011000</v>
      </c>
      <c r="B1437">
        <v>1990</v>
      </c>
      <c r="C1437">
        <v>1</v>
      </c>
      <c r="D1437" t="s">
        <v>149</v>
      </c>
      <c r="E1437">
        <f t="shared" si="24"/>
        <v>1</v>
      </c>
    </row>
    <row r="1438" spans="1:5">
      <c r="A1438">
        <v>12931000</v>
      </c>
      <c r="B1438">
        <v>1990</v>
      </c>
      <c r="C1438">
        <v>1</v>
      </c>
      <c r="D1438" t="s">
        <v>150</v>
      </c>
      <c r="E1438">
        <f t="shared" si="24"/>
        <v>1</v>
      </c>
    </row>
    <row r="1439" spans="1:5">
      <c r="A1439">
        <v>10507000</v>
      </c>
      <c r="B1439">
        <v>1990</v>
      </c>
      <c r="C1439">
        <v>1</v>
      </c>
      <c r="D1439" t="s">
        <v>151</v>
      </c>
      <c r="E1439">
        <f t="shared" si="24"/>
        <v>1</v>
      </c>
    </row>
    <row r="1440" spans="1:5">
      <c r="A1440">
        <v>2068000</v>
      </c>
      <c r="B1440">
        <v>1990</v>
      </c>
      <c r="C1440">
        <v>1</v>
      </c>
      <c r="D1440" t="s">
        <v>45</v>
      </c>
      <c r="E1440">
        <f t="shared" si="24"/>
        <v>1</v>
      </c>
    </row>
    <row r="1441" spans="1:5">
      <c r="A1441">
        <v>2335000</v>
      </c>
      <c r="B1441">
        <v>1990</v>
      </c>
      <c r="C1441">
        <v>1</v>
      </c>
      <c r="D1441" t="s">
        <v>282</v>
      </c>
      <c r="E1441">
        <f t="shared" si="24"/>
        <v>1</v>
      </c>
    </row>
    <row r="1442" spans="1:5">
      <c r="A1442">
        <v>10706000</v>
      </c>
      <c r="B1442">
        <v>1990</v>
      </c>
      <c r="C1442">
        <v>1</v>
      </c>
      <c r="D1442" t="s">
        <v>283</v>
      </c>
      <c r="E1442">
        <f t="shared" si="24"/>
        <v>1</v>
      </c>
    </row>
    <row r="1443" spans="1:5">
      <c r="A1443">
        <v>405000</v>
      </c>
      <c r="B1443">
        <v>1990</v>
      </c>
      <c r="C1443">
        <v>1</v>
      </c>
      <c r="D1443" t="s">
        <v>284</v>
      </c>
      <c r="E1443">
        <f t="shared" si="24"/>
        <v>1</v>
      </c>
    </row>
    <row r="1444" spans="1:5">
      <c r="A1444">
        <v>22000</v>
      </c>
      <c r="B1444">
        <v>1990</v>
      </c>
      <c r="C1444">
        <v>1</v>
      </c>
      <c r="D1444" t="s">
        <v>138</v>
      </c>
      <c r="E1444">
        <f t="shared" si="24"/>
        <v>1</v>
      </c>
    </row>
    <row r="1445" spans="1:5">
      <c r="A1445">
        <v>15068000</v>
      </c>
      <c r="B1445">
        <v>1990</v>
      </c>
      <c r="C1445">
        <v>1</v>
      </c>
      <c r="D1445" t="s">
        <v>139</v>
      </c>
      <c r="E1445">
        <f t="shared" si="24"/>
        <v>1</v>
      </c>
    </row>
    <row r="1446" spans="1:5">
      <c r="A1446">
        <v>127000</v>
      </c>
      <c r="B1446">
        <v>1990</v>
      </c>
      <c r="C1446">
        <v>1</v>
      </c>
      <c r="D1446" t="s">
        <v>217</v>
      </c>
      <c r="E1446">
        <f t="shared" si="24"/>
        <v>1</v>
      </c>
    </row>
    <row r="1447" spans="1:5">
      <c r="A1447">
        <v>1633000</v>
      </c>
      <c r="B1447">
        <v>1990</v>
      </c>
      <c r="C1447">
        <v>1</v>
      </c>
      <c r="D1447" t="s">
        <v>175</v>
      </c>
      <c r="E1447">
        <f t="shared" si="24"/>
        <v>1</v>
      </c>
    </row>
    <row r="1448" spans="1:5">
      <c r="A1448">
        <v>1476000</v>
      </c>
      <c r="B1448">
        <v>1990</v>
      </c>
      <c r="C1448">
        <v>1</v>
      </c>
      <c r="D1448" t="s">
        <v>176</v>
      </c>
      <c r="E1448">
        <f t="shared" si="24"/>
        <v>1</v>
      </c>
    </row>
    <row r="1449" spans="1:5">
      <c r="A1449">
        <v>4740000</v>
      </c>
      <c r="B1449">
        <v>1990</v>
      </c>
      <c r="C1449">
        <v>1</v>
      </c>
      <c r="D1449" t="s">
        <v>177</v>
      </c>
      <c r="E1449">
        <f t="shared" si="24"/>
        <v>1</v>
      </c>
    </row>
    <row r="1450" spans="1:5">
      <c r="A1450">
        <v>1612000</v>
      </c>
      <c r="B1450">
        <v>1990</v>
      </c>
      <c r="C1450">
        <v>1</v>
      </c>
      <c r="D1450" t="s">
        <v>178</v>
      </c>
      <c r="E1450">
        <f t="shared" si="24"/>
        <v>1</v>
      </c>
    </row>
    <row r="1451" spans="1:5">
      <c r="A1451">
        <v>443000</v>
      </c>
      <c r="B1451">
        <v>1990</v>
      </c>
      <c r="C1451">
        <v>1</v>
      </c>
      <c r="D1451" t="s">
        <v>179</v>
      </c>
      <c r="E1451">
        <f t="shared" si="24"/>
        <v>1</v>
      </c>
    </row>
    <row r="1452" spans="1:5">
      <c r="A1452">
        <v>183000</v>
      </c>
      <c r="B1452">
        <v>1990</v>
      </c>
      <c r="C1452">
        <v>2</v>
      </c>
      <c r="D1452" t="s">
        <v>148</v>
      </c>
      <c r="E1452">
        <f t="shared" si="24"/>
        <v>1</v>
      </c>
    </row>
    <row r="1453" spans="1:5">
      <c r="A1453">
        <v>897000</v>
      </c>
      <c r="B1453">
        <v>1990</v>
      </c>
      <c r="C1453">
        <v>2</v>
      </c>
      <c r="D1453" t="s">
        <v>148</v>
      </c>
      <c r="E1453">
        <f t="shared" si="24"/>
        <v>1</v>
      </c>
    </row>
    <row r="1454" spans="1:5">
      <c r="A1454">
        <v>944000</v>
      </c>
      <c r="B1454">
        <v>1990</v>
      </c>
      <c r="C1454">
        <v>2</v>
      </c>
      <c r="D1454" t="s">
        <v>149</v>
      </c>
      <c r="E1454">
        <f t="shared" si="24"/>
        <v>1</v>
      </c>
    </row>
    <row r="1455" spans="1:5">
      <c r="A1455">
        <v>12145000</v>
      </c>
      <c r="B1455">
        <v>1990</v>
      </c>
      <c r="C1455">
        <v>2</v>
      </c>
      <c r="D1455" t="s">
        <v>150</v>
      </c>
      <c r="E1455">
        <f t="shared" si="24"/>
        <v>1</v>
      </c>
    </row>
    <row r="1456" spans="1:5">
      <c r="A1456">
        <v>9809000</v>
      </c>
      <c r="B1456">
        <v>1990</v>
      </c>
      <c r="C1456">
        <v>2</v>
      </c>
      <c r="D1456" t="s">
        <v>151</v>
      </c>
      <c r="E1456">
        <f t="shared" si="24"/>
        <v>1</v>
      </c>
    </row>
    <row r="1457" spans="1:5">
      <c r="A1457">
        <v>1947000</v>
      </c>
      <c r="B1457">
        <v>1990</v>
      </c>
      <c r="C1457">
        <v>2</v>
      </c>
      <c r="D1457" t="s">
        <v>45</v>
      </c>
      <c r="E1457">
        <f t="shared" si="24"/>
        <v>1</v>
      </c>
    </row>
    <row r="1458" spans="1:5">
      <c r="A1458">
        <v>2024000</v>
      </c>
      <c r="B1458">
        <v>1990</v>
      </c>
      <c r="C1458">
        <v>2</v>
      </c>
      <c r="D1458" t="s">
        <v>282</v>
      </c>
      <c r="E1458">
        <f t="shared" si="24"/>
        <v>1</v>
      </c>
    </row>
    <row r="1459" spans="1:5">
      <c r="A1459">
        <v>10608000</v>
      </c>
      <c r="B1459">
        <v>1990</v>
      </c>
      <c r="C1459">
        <v>2</v>
      </c>
      <c r="D1459" t="s">
        <v>283</v>
      </c>
      <c r="E1459">
        <f t="shared" si="24"/>
        <v>1</v>
      </c>
    </row>
    <row r="1460" spans="1:5">
      <c r="A1460">
        <v>404000</v>
      </c>
      <c r="B1460">
        <v>1990</v>
      </c>
      <c r="C1460">
        <v>2</v>
      </c>
      <c r="D1460" t="s">
        <v>284</v>
      </c>
      <c r="E1460">
        <f t="shared" si="24"/>
        <v>1</v>
      </c>
    </row>
    <row r="1461" spans="1:5">
      <c r="A1461">
        <v>12000</v>
      </c>
      <c r="B1461">
        <v>1990</v>
      </c>
      <c r="C1461">
        <v>2</v>
      </c>
      <c r="D1461" t="s">
        <v>138</v>
      </c>
      <c r="E1461">
        <f t="shared" si="24"/>
        <v>1</v>
      </c>
    </row>
    <row r="1462" spans="1:5">
      <c r="A1462">
        <v>12982000</v>
      </c>
      <c r="B1462">
        <v>1990</v>
      </c>
      <c r="C1462">
        <v>2</v>
      </c>
      <c r="D1462" t="s">
        <v>139</v>
      </c>
      <c r="E1462">
        <f t="shared" si="24"/>
        <v>1</v>
      </c>
    </row>
    <row r="1463" spans="1:5">
      <c r="A1463">
        <v>125000</v>
      </c>
      <c r="B1463">
        <v>1990</v>
      </c>
      <c r="C1463">
        <v>2</v>
      </c>
      <c r="D1463" t="s">
        <v>217</v>
      </c>
      <c r="E1463">
        <f t="shared" si="24"/>
        <v>1</v>
      </c>
    </row>
    <row r="1464" spans="1:5">
      <c r="A1464">
        <v>1711000</v>
      </c>
      <c r="B1464">
        <v>1990</v>
      </c>
      <c r="C1464">
        <v>2</v>
      </c>
      <c r="D1464" t="s">
        <v>175</v>
      </c>
      <c r="E1464">
        <f t="shared" si="24"/>
        <v>1</v>
      </c>
    </row>
    <row r="1465" spans="1:5">
      <c r="A1465">
        <v>1322000</v>
      </c>
      <c r="B1465">
        <v>1990</v>
      </c>
      <c r="C1465">
        <v>2</v>
      </c>
      <c r="D1465" t="s">
        <v>176</v>
      </c>
      <c r="E1465">
        <f t="shared" si="24"/>
        <v>1</v>
      </c>
    </row>
    <row r="1466" spans="1:5">
      <c r="A1466">
        <v>3879000</v>
      </c>
      <c r="B1466">
        <v>1990</v>
      </c>
      <c r="C1466">
        <v>2</v>
      </c>
      <c r="D1466" t="s">
        <v>177</v>
      </c>
      <c r="E1466">
        <f t="shared" si="24"/>
        <v>1</v>
      </c>
    </row>
    <row r="1467" spans="1:5">
      <c r="A1467">
        <v>1479000</v>
      </c>
      <c r="B1467">
        <v>1990</v>
      </c>
      <c r="C1467">
        <v>2</v>
      </c>
      <c r="D1467" t="s">
        <v>178</v>
      </c>
      <c r="E1467">
        <f t="shared" si="24"/>
        <v>1</v>
      </c>
    </row>
    <row r="1468" spans="1:5">
      <c r="A1468">
        <v>367000</v>
      </c>
      <c r="B1468">
        <v>1990</v>
      </c>
      <c r="C1468">
        <v>2</v>
      </c>
      <c r="D1468" t="s">
        <v>179</v>
      </c>
      <c r="E1468">
        <f t="shared" si="24"/>
        <v>1</v>
      </c>
    </row>
    <row r="1469" spans="1:5">
      <c r="A1469">
        <v>184000</v>
      </c>
      <c r="B1469">
        <v>1990</v>
      </c>
      <c r="C1469">
        <v>3</v>
      </c>
      <c r="D1469" t="s">
        <v>148</v>
      </c>
      <c r="E1469">
        <f t="shared" si="24"/>
        <v>1</v>
      </c>
    </row>
    <row r="1470" spans="1:5">
      <c r="A1470">
        <v>1050000</v>
      </c>
      <c r="B1470">
        <v>1990</v>
      </c>
      <c r="C1470">
        <v>3</v>
      </c>
      <c r="D1470" t="s">
        <v>148</v>
      </c>
      <c r="E1470">
        <f t="shared" si="24"/>
        <v>1</v>
      </c>
    </row>
    <row r="1471" spans="1:5">
      <c r="A1471">
        <v>1079000</v>
      </c>
      <c r="B1471">
        <v>1990</v>
      </c>
      <c r="C1471">
        <v>3</v>
      </c>
      <c r="D1471" t="s">
        <v>149</v>
      </c>
      <c r="E1471">
        <f t="shared" si="24"/>
        <v>1</v>
      </c>
    </row>
    <row r="1472" spans="1:5">
      <c r="A1472">
        <v>12802000</v>
      </c>
      <c r="B1472">
        <v>1990</v>
      </c>
      <c r="C1472">
        <v>3</v>
      </c>
      <c r="D1472" t="s">
        <v>150</v>
      </c>
      <c r="E1472">
        <f t="shared" si="24"/>
        <v>1</v>
      </c>
    </row>
    <row r="1473" spans="1:5">
      <c r="A1473">
        <v>10640000</v>
      </c>
      <c r="B1473">
        <v>1990</v>
      </c>
      <c r="C1473">
        <v>3</v>
      </c>
      <c r="D1473" t="s">
        <v>151</v>
      </c>
      <c r="E1473">
        <f t="shared" si="24"/>
        <v>1</v>
      </c>
    </row>
    <row r="1474" spans="1:5">
      <c r="A1474">
        <v>2091000</v>
      </c>
      <c r="B1474">
        <v>1990</v>
      </c>
      <c r="C1474">
        <v>3</v>
      </c>
      <c r="D1474" t="s">
        <v>45</v>
      </c>
      <c r="E1474">
        <f t="shared" si="24"/>
        <v>1</v>
      </c>
    </row>
    <row r="1475" spans="1:5">
      <c r="A1475">
        <v>1978000</v>
      </c>
      <c r="B1475">
        <v>1990</v>
      </c>
      <c r="C1475">
        <v>3</v>
      </c>
      <c r="D1475" t="s">
        <v>282</v>
      </c>
      <c r="E1475">
        <f t="shared" ref="E1475:E1538" si="25">IF(C1475&lt;4, 1, IF(C1475&lt;7, 2, IF(C1475&lt;10, 3, 4)))</f>
        <v>1</v>
      </c>
    </row>
    <row r="1476" spans="1:5">
      <c r="A1476">
        <v>11906000</v>
      </c>
      <c r="B1476">
        <v>1990</v>
      </c>
      <c r="C1476">
        <v>3</v>
      </c>
      <c r="D1476" t="s">
        <v>283</v>
      </c>
      <c r="E1476">
        <f t="shared" si="25"/>
        <v>1</v>
      </c>
    </row>
    <row r="1477" spans="1:5">
      <c r="A1477">
        <v>402000</v>
      </c>
      <c r="B1477">
        <v>1990</v>
      </c>
      <c r="C1477">
        <v>3</v>
      </c>
      <c r="D1477" t="s">
        <v>284</v>
      </c>
      <c r="E1477">
        <f t="shared" si="25"/>
        <v>1</v>
      </c>
    </row>
    <row r="1478" spans="1:5">
      <c r="A1478">
        <v>48000</v>
      </c>
      <c r="B1478">
        <v>1990</v>
      </c>
      <c r="C1478">
        <v>3</v>
      </c>
      <c r="D1478" t="s">
        <v>138</v>
      </c>
      <c r="E1478">
        <f t="shared" si="25"/>
        <v>1</v>
      </c>
    </row>
    <row r="1479" spans="1:5">
      <c r="A1479">
        <v>14269000</v>
      </c>
      <c r="B1479">
        <v>1990</v>
      </c>
      <c r="C1479">
        <v>3</v>
      </c>
      <c r="D1479" t="s">
        <v>139</v>
      </c>
      <c r="E1479">
        <f t="shared" si="25"/>
        <v>1</v>
      </c>
    </row>
    <row r="1480" spans="1:5">
      <c r="A1480">
        <v>126000</v>
      </c>
      <c r="B1480">
        <v>1990</v>
      </c>
      <c r="C1480">
        <v>3</v>
      </c>
      <c r="D1480" t="s">
        <v>217</v>
      </c>
      <c r="E1480">
        <f t="shared" si="25"/>
        <v>1</v>
      </c>
    </row>
    <row r="1481" spans="1:5">
      <c r="A1481">
        <v>1770000</v>
      </c>
      <c r="B1481">
        <v>1990</v>
      </c>
      <c r="C1481">
        <v>3</v>
      </c>
      <c r="D1481" t="s">
        <v>175</v>
      </c>
      <c r="E1481">
        <f t="shared" si="25"/>
        <v>1</v>
      </c>
    </row>
    <row r="1482" spans="1:5">
      <c r="A1482">
        <v>1457000</v>
      </c>
      <c r="B1482">
        <v>1990</v>
      </c>
      <c r="C1482">
        <v>3</v>
      </c>
      <c r="D1482" t="s">
        <v>176</v>
      </c>
      <c r="E1482">
        <f t="shared" si="25"/>
        <v>1</v>
      </c>
    </row>
    <row r="1483" spans="1:5">
      <c r="A1483">
        <v>4001000</v>
      </c>
      <c r="B1483">
        <v>1990</v>
      </c>
      <c r="C1483">
        <v>3</v>
      </c>
      <c r="D1483" t="s">
        <v>177</v>
      </c>
      <c r="E1483">
        <f t="shared" si="25"/>
        <v>1</v>
      </c>
    </row>
    <row r="1484" spans="1:5">
      <c r="A1484">
        <v>1574000</v>
      </c>
      <c r="B1484">
        <v>1990</v>
      </c>
      <c r="C1484">
        <v>3</v>
      </c>
      <c r="D1484" t="s">
        <v>178</v>
      </c>
      <c r="E1484">
        <f t="shared" si="25"/>
        <v>1</v>
      </c>
    </row>
    <row r="1485" spans="1:5">
      <c r="A1485">
        <v>368000</v>
      </c>
      <c r="B1485">
        <v>1990</v>
      </c>
      <c r="C1485">
        <v>3</v>
      </c>
      <c r="D1485" t="s">
        <v>179</v>
      </c>
      <c r="E1485">
        <f t="shared" si="25"/>
        <v>1</v>
      </c>
    </row>
    <row r="1486" spans="1:5">
      <c r="A1486">
        <v>65000</v>
      </c>
      <c r="B1486">
        <v>1990</v>
      </c>
      <c r="C1486">
        <v>4</v>
      </c>
      <c r="D1486" t="s">
        <v>148</v>
      </c>
      <c r="E1486">
        <f t="shared" si="25"/>
        <v>2</v>
      </c>
    </row>
    <row r="1487" spans="1:5">
      <c r="A1487">
        <v>1002000</v>
      </c>
      <c r="B1487">
        <v>1990</v>
      </c>
      <c r="C1487">
        <v>4</v>
      </c>
      <c r="D1487" t="s">
        <v>148</v>
      </c>
      <c r="E1487">
        <f t="shared" si="25"/>
        <v>2</v>
      </c>
    </row>
    <row r="1488" spans="1:5">
      <c r="A1488">
        <v>650000</v>
      </c>
      <c r="B1488">
        <v>1990</v>
      </c>
      <c r="C1488">
        <v>4</v>
      </c>
      <c r="D1488" t="s">
        <v>149</v>
      </c>
      <c r="E1488">
        <f t="shared" si="25"/>
        <v>2</v>
      </c>
    </row>
    <row r="1489" spans="1:5">
      <c r="A1489">
        <v>11855000</v>
      </c>
      <c r="B1489">
        <v>1990</v>
      </c>
      <c r="C1489">
        <v>4</v>
      </c>
      <c r="D1489" t="s">
        <v>150</v>
      </c>
      <c r="E1489">
        <f t="shared" si="25"/>
        <v>2</v>
      </c>
    </row>
    <row r="1490" spans="1:5">
      <c r="A1490">
        <v>10372000</v>
      </c>
      <c r="B1490">
        <v>1990</v>
      </c>
      <c r="C1490">
        <v>4</v>
      </c>
      <c r="D1490" t="s">
        <v>151</v>
      </c>
      <c r="E1490">
        <f t="shared" si="25"/>
        <v>2</v>
      </c>
    </row>
    <row r="1491" spans="1:5">
      <c r="A1491">
        <v>1715000</v>
      </c>
      <c r="B1491">
        <v>1990</v>
      </c>
      <c r="C1491">
        <v>4</v>
      </c>
      <c r="D1491" t="s">
        <v>45</v>
      </c>
      <c r="E1491">
        <f t="shared" si="25"/>
        <v>2</v>
      </c>
    </row>
    <row r="1492" spans="1:5">
      <c r="A1492">
        <v>1821000</v>
      </c>
      <c r="B1492">
        <v>1990</v>
      </c>
      <c r="C1492">
        <v>4</v>
      </c>
      <c r="D1492" t="s">
        <v>282</v>
      </c>
      <c r="E1492">
        <f t="shared" si="25"/>
        <v>2</v>
      </c>
    </row>
    <row r="1493" spans="1:5">
      <c r="A1493">
        <v>10512000</v>
      </c>
      <c r="B1493">
        <v>1990</v>
      </c>
      <c r="C1493">
        <v>4</v>
      </c>
      <c r="D1493" t="s">
        <v>283</v>
      </c>
      <c r="E1493">
        <f t="shared" si="25"/>
        <v>2</v>
      </c>
    </row>
    <row r="1494" spans="1:5">
      <c r="A1494">
        <v>401000</v>
      </c>
      <c r="B1494">
        <v>1990</v>
      </c>
      <c r="C1494">
        <v>4</v>
      </c>
      <c r="D1494" t="s">
        <v>284</v>
      </c>
      <c r="E1494">
        <f t="shared" si="25"/>
        <v>2</v>
      </c>
    </row>
    <row r="1495" spans="1:5">
      <c r="A1495">
        <v>60000</v>
      </c>
      <c r="B1495">
        <v>1990</v>
      </c>
      <c r="C1495">
        <v>4</v>
      </c>
      <c r="D1495" t="s">
        <v>138</v>
      </c>
      <c r="E1495">
        <f t="shared" si="25"/>
        <v>2</v>
      </c>
    </row>
    <row r="1496" spans="1:5">
      <c r="A1496">
        <v>15002000</v>
      </c>
      <c r="B1496">
        <v>1990</v>
      </c>
      <c r="C1496">
        <v>4</v>
      </c>
      <c r="D1496" t="s">
        <v>139</v>
      </c>
      <c r="E1496">
        <f t="shared" si="25"/>
        <v>2</v>
      </c>
    </row>
    <row r="1497" spans="1:5">
      <c r="A1497">
        <v>111000</v>
      </c>
      <c r="B1497">
        <v>1990</v>
      </c>
      <c r="C1497">
        <v>4</v>
      </c>
      <c r="D1497" t="s">
        <v>217</v>
      </c>
      <c r="E1497">
        <f t="shared" si="25"/>
        <v>2</v>
      </c>
    </row>
    <row r="1498" spans="1:5">
      <c r="A1498">
        <v>1801000</v>
      </c>
      <c r="B1498">
        <v>1990</v>
      </c>
      <c r="C1498">
        <v>4</v>
      </c>
      <c r="D1498" t="s">
        <v>175</v>
      </c>
      <c r="E1498">
        <f t="shared" si="25"/>
        <v>2</v>
      </c>
    </row>
    <row r="1499" spans="1:5">
      <c r="A1499">
        <v>1388000</v>
      </c>
      <c r="B1499">
        <v>1990</v>
      </c>
      <c r="C1499">
        <v>4</v>
      </c>
      <c r="D1499" t="s">
        <v>176</v>
      </c>
      <c r="E1499">
        <f t="shared" si="25"/>
        <v>2</v>
      </c>
    </row>
    <row r="1500" spans="1:5">
      <c r="A1500">
        <v>3716000</v>
      </c>
      <c r="B1500">
        <v>1990</v>
      </c>
      <c r="C1500">
        <v>4</v>
      </c>
      <c r="D1500" t="s">
        <v>177</v>
      </c>
      <c r="E1500">
        <f t="shared" si="25"/>
        <v>2</v>
      </c>
    </row>
    <row r="1501" spans="1:5">
      <c r="A1501">
        <v>1395000</v>
      </c>
      <c r="B1501">
        <v>1990</v>
      </c>
      <c r="C1501">
        <v>4</v>
      </c>
      <c r="D1501" t="s">
        <v>178</v>
      </c>
      <c r="E1501">
        <f t="shared" si="25"/>
        <v>2</v>
      </c>
    </row>
    <row r="1502" spans="1:5">
      <c r="A1502">
        <v>344000</v>
      </c>
      <c r="B1502">
        <v>1990</v>
      </c>
      <c r="C1502">
        <v>4</v>
      </c>
      <c r="D1502" t="s">
        <v>179</v>
      </c>
      <c r="E1502">
        <f t="shared" si="25"/>
        <v>2</v>
      </c>
    </row>
    <row r="1503" spans="1:5">
      <c r="A1503">
        <v>86000</v>
      </c>
      <c r="B1503">
        <v>1990</v>
      </c>
      <c r="C1503">
        <v>5</v>
      </c>
      <c r="D1503" t="s">
        <v>148</v>
      </c>
      <c r="E1503">
        <f t="shared" si="25"/>
        <v>2</v>
      </c>
    </row>
    <row r="1504" spans="1:5">
      <c r="A1504">
        <v>913000</v>
      </c>
      <c r="B1504">
        <v>1990</v>
      </c>
      <c r="C1504">
        <v>5</v>
      </c>
      <c r="D1504" t="s">
        <v>148</v>
      </c>
      <c r="E1504">
        <f t="shared" si="25"/>
        <v>2</v>
      </c>
    </row>
    <row r="1505" spans="1:5">
      <c r="A1505">
        <v>610000</v>
      </c>
      <c r="B1505">
        <v>1990</v>
      </c>
      <c r="C1505">
        <v>5</v>
      </c>
      <c r="D1505" t="s">
        <v>149</v>
      </c>
      <c r="E1505">
        <f t="shared" si="25"/>
        <v>2</v>
      </c>
    </row>
    <row r="1506" spans="1:5">
      <c r="A1506">
        <v>12208000</v>
      </c>
      <c r="B1506">
        <v>1990</v>
      </c>
      <c r="C1506">
        <v>5</v>
      </c>
      <c r="D1506" t="s">
        <v>150</v>
      </c>
      <c r="E1506">
        <f t="shared" si="25"/>
        <v>2</v>
      </c>
    </row>
    <row r="1507" spans="1:5">
      <c r="A1507">
        <v>10609000</v>
      </c>
      <c r="B1507">
        <v>1990</v>
      </c>
      <c r="C1507">
        <v>5</v>
      </c>
      <c r="D1507" t="s">
        <v>151</v>
      </c>
      <c r="E1507">
        <f t="shared" si="25"/>
        <v>2</v>
      </c>
    </row>
    <row r="1508" spans="1:5">
      <c r="A1508">
        <v>1910000</v>
      </c>
      <c r="B1508">
        <v>1990</v>
      </c>
      <c r="C1508">
        <v>5</v>
      </c>
      <c r="D1508" t="s">
        <v>45</v>
      </c>
      <c r="E1508">
        <f t="shared" si="25"/>
        <v>2</v>
      </c>
    </row>
    <row r="1509" spans="1:5">
      <c r="A1509">
        <v>1902000</v>
      </c>
      <c r="B1509">
        <v>1990</v>
      </c>
      <c r="C1509">
        <v>5</v>
      </c>
      <c r="D1509" t="s">
        <v>282</v>
      </c>
      <c r="E1509">
        <f t="shared" si="25"/>
        <v>2</v>
      </c>
    </row>
    <row r="1510" spans="1:5">
      <c r="A1510">
        <v>10531000</v>
      </c>
      <c r="B1510">
        <v>1990</v>
      </c>
      <c r="C1510">
        <v>5</v>
      </c>
      <c r="D1510" t="s">
        <v>283</v>
      </c>
      <c r="E1510">
        <f t="shared" si="25"/>
        <v>2</v>
      </c>
    </row>
    <row r="1511" spans="1:5">
      <c r="A1511">
        <v>401000</v>
      </c>
      <c r="B1511">
        <v>1990</v>
      </c>
      <c r="C1511">
        <v>5</v>
      </c>
      <c r="D1511" t="s">
        <v>284</v>
      </c>
      <c r="E1511">
        <f t="shared" si="25"/>
        <v>2</v>
      </c>
    </row>
    <row r="1512" spans="1:5">
      <c r="A1512">
        <v>77000</v>
      </c>
      <c r="B1512">
        <v>1990</v>
      </c>
      <c r="C1512">
        <v>5</v>
      </c>
      <c r="D1512" t="s">
        <v>138</v>
      </c>
      <c r="E1512">
        <f t="shared" si="25"/>
        <v>2</v>
      </c>
    </row>
    <row r="1513" spans="1:5">
      <c r="A1513">
        <v>14468000</v>
      </c>
      <c r="B1513">
        <v>1990</v>
      </c>
      <c r="C1513">
        <v>5</v>
      </c>
      <c r="D1513" t="s">
        <v>139</v>
      </c>
      <c r="E1513">
        <f t="shared" si="25"/>
        <v>2</v>
      </c>
    </row>
    <row r="1514" spans="1:5">
      <c r="A1514">
        <v>187000</v>
      </c>
      <c r="B1514">
        <v>1990</v>
      </c>
      <c r="C1514">
        <v>5</v>
      </c>
      <c r="D1514" t="s">
        <v>217</v>
      </c>
      <c r="E1514">
        <f t="shared" si="25"/>
        <v>2</v>
      </c>
    </row>
    <row r="1515" spans="1:5">
      <c r="A1515">
        <v>1862000</v>
      </c>
      <c r="B1515">
        <v>1990</v>
      </c>
      <c r="C1515">
        <v>5</v>
      </c>
      <c r="D1515" t="s">
        <v>175</v>
      </c>
      <c r="E1515">
        <f t="shared" si="25"/>
        <v>2</v>
      </c>
    </row>
    <row r="1516" spans="1:5">
      <c r="A1516">
        <v>1448000</v>
      </c>
      <c r="B1516">
        <v>1990</v>
      </c>
      <c r="C1516">
        <v>5</v>
      </c>
      <c r="D1516" t="s">
        <v>176</v>
      </c>
      <c r="E1516">
        <f t="shared" si="25"/>
        <v>2</v>
      </c>
    </row>
    <row r="1517" spans="1:5">
      <c r="A1517">
        <v>4097000</v>
      </c>
      <c r="B1517">
        <v>1990</v>
      </c>
      <c r="C1517">
        <v>5</v>
      </c>
      <c r="D1517" t="s">
        <v>177</v>
      </c>
      <c r="E1517">
        <f t="shared" si="25"/>
        <v>2</v>
      </c>
    </row>
    <row r="1518" spans="1:5">
      <c r="A1518">
        <v>1606000</v>
      </c>
      <c r="B1518">
        <v>1990</v>
      </c>
      <c r="C1518">
        <v>5</v>
      </c>
      <c r="D1518" t="s">
        <v>178</v>
      </c>
      <c r="E1518">
        <f t="shared" si="25"/>
        <v>2</v>
      </c>
    </row>
    <row r="1519" spans="1:5">
      <c r="A1519">
        <v>322000</v>
      </c>
      <c r="B1519">
        <v>1990</v>
      </c>
      <c r="C1519">
        <v>5</v>
      </c>
      <c r="D1519" t="s">
        <v>179</v>
      </c>
      <c r="E1519">
        <f t="shared" si="25"/>
        <v>2</v>
      </c>
    </row>
    <row r="1520" spans="1:5">
      <c r="A1520">
        <v>160000</v>
      </c>
      <c r="B1520">
        <v>1990</v>
      </c>
      <c r="C1520">
        <v>6</v>
      </c>
      <c r="D1520" t="s">
        <v>148</v>
      </c>
      <c r="E1520">
        <f t="shared" si="25"/>
        <v>2</v>
      </c>
    </row>
    <row r="1521" spans="1:5">
      <c r="A1521">
        <v>159000</v>
      </c>
      <c r="B1521">
        <v>1990</v>
      </c>
      <c r="C1521">
        <v>6</v>
      </c>
      <c r="D1521" t="s">
        <v>148</v>
      </c>
      <c r="E1521">
        <f t="shared" si="25"/>
        <v>2</v>
      </c>
    </row>
    <row r="1522" spans="1:5">
      <c r="A1522">
        <v>846000</v>
      </c>
      <c r="B1522">
        <v>1990</v>
      </c>
      <c r="C1522">
        <v>6</v>
      </c>
      <c r="D1522" t="s">
        <v>149</v>
      </c>
      <c r="E1522">
        <f t="shared" si="25"/>
        <v>2</v>
      </c>
    </row>
    <row r="1523" spans="1:5">
      <c r="A1523">
        <v>12331000</v>
      </c>
      <c r="B1523">
        <v>1990</v>
      </c>
      <c r="C1523">
        <v>6</v>
      </c>
      <c r="D1523" t="s">
        <v>150</v>
      </c>
      <c r="E1523">
        <f t="shared" si="25"/>
        <v>2</v>
      </c>
    </row>
    <row r="1524" spans="1:5">
      <c r="A1524">
        <v>10557000</v>
      </c>
      <c r="B1524">
        <v>1990</v>
      </c>
      <c r="C1524">
        <v>6</v>
      </c>
      <c r="D1524" t="s">
        <v>151</v>
      </c>
      <c r="E1524">
        <f t="shared" si="25"/>
        <v>2</v>
      </c>
    </row>
    <row r="1525" spans="1:5">
      <c r="A1525">
        <v>1772000</v>
      </c>
      <c r="B1525">
        <v>1990</v>
      </c>
      <c r="C1525">
        <v>6</v>
      </c>
      <c r="D1525" t="s">
        <v>45</v>
      </c>
      <c r="E1525">
        <f t="shared" si="25"/>
        <v>2</v>
      </c>
    </row>
    <row r="1526" spans="1:5">
      <c r="A1526">
        <v>1641000</v>
      </c>
      <c r="B1526">
        <v>1990</v>
      </c>
      <c r="C1526">
        <v>6</v>
      </c>
      <c r="D1526" t="s">
        <v>282</v>
      </c>
      <c r="E1526">
        <f t="shared" si="25"/>
        <v>2</v>
      </c>
    </row>
    <row r="1527" spans="1:5">
      <c r="A1527">
        <v>9784000</v>
      </c>
      <c r="B1527">
        <v>1990</v>
      </c>
      <c r="C1527">
        <v>6</v>
      </c>
      <c r="D1527" t="s">
        <v>283</v>
      </c>
      <c r="E1527">
        <f t="shared" si="25"/>
        <v>2</v>
      </c>
    </row>
    <row r="1528" spans="1:5">
      <c r="A1528">
        <v>401000</v>
      </c>
      <c r="B1528">
        <v>1990</v>
      </c>
      <c r="C1528">
        <v>6</v>
      </c>
      <c r="D1528" t="s">
        <v>284</v>
      </c>
      <c r="E1528">
        <f t="shared" si="25"/>
        <v>2</v>
      </c>
    </row>
    <row r="1529" spans="1:5">
      <c r="A1529">
        <v>111000</v>
      </c>
      <c r="B1529">
        <v>1990</v>
      </c>
      <c r="C1529">
        <v>6</v>
      </c>
      <c r="D1529" t="s">
        <v>138</v>
      </c>
      <c r="E1529">
        <f t="shared" si="25"/>
        <v>2</v>
      </c>
    </row>
    <row r="1530" spans="1:5">
      <c r="A1530">
        <v>14712000</v>
      </c>
      <c r="B1530">
        <v>1990</v>
      </c>
      <c r="C1530">
        <v>6</v>
      </c>
      <c r="D1530" t="s">
        <v>139</v>
      </c>
      <c r="E1530">
        <f t="shared" si="25"/>
        <v>2</v>
      </c>
    </row>
    <row r="1531" spans="1:5">
      <c r="A1531">
        <v>134000</v>
      </c>
      <c r="B1531">
        <v>1990</v>
      </c>
      <c r="C1531">
        <v>6</v>
      </c>
      <c r="D1531" t="s">
        <v>217</v>
      </c>
      <c r="E1531">
        <f t="shared" si="25"/>
        <v>2</v>
      </c>
    </row>
    <row r="1532" spans="1:5">
      <c r="A1532">
        <v>1756000</v>
      </c>
      <c r="B1532">
        <v>1990</v>
      </c>
      <c r="C1532">
        <v>6</v>
      </c>
      <c r="D1532" t="s">
        <v>175</v>
      </c>
      <c r="E1532">
        <f t="shared" si="25"/>
        <v>2</v>
      </c>
    </row>
    <row r="1533" spans="1:5">
      <c r="A1533">
        <v>1454000</v>
      </c>
      <c r="B1533">
        <v>1990</v>
      </c>
      <c r="C1533">
        <v>6</v>
      </c>
      <c r="D1533" t="s">
        <v>176</v>
      </c>
      <c r="E1533">
        <f t="shared" si="25"/>
        <v>2</v>
      </c>
    </row>
    <row r="1534" spans="1:5">
      <c r="A1534">
        <v>4794000</v>
      </c>
      <c r="B1534">
        <v>1990</v>
      </c>
      <c r="C1534">
        <v>6</v>
      </c>
      <c r="D1534" t="s">
        <v>177</v>
      </c>
      <c r="E1534">
        <f t="shared" si="25"/>
        <v>2</v>
      </c>
    </row>
    <row r="1535" spans="1:5">
      <c r="A1535">
        <v>1115000</v>
      </c>
      <c r="B1535">
        <v>1990</v>
      </c>
      <c r="C1535">
        <v>6</v>
      </c>
      <c r="D1535" t="s">
        <v>178</v>
      </c>
      <c r="E1535">
        <f t="shared" si="25"/>
        <v>2</v>
      </c>
    </row>
    <row r="1536" spans="1:5">
      <c r="A1536">
        <v>351000</v>
      </c>
      <c r="B1536">
        <v>1990</v>
      </c>
      <c r="C1536">
        <v>6</v>
      </c>
      <c r="D1536" t="s">
        <v>179</v>
      </c>
      <c r="E1536">
        <f t="shared" si="25"/>
        <v>2</v>
      </c>
    </row>
    <row r="1537" spans="1:5">
      <c r="A1537">
        <v>40000</v>
      </c>
      <c r="B1537">
        <v>1990</v>
      </c>
      <c r="C1537">
        <v>7</v>
      </c>
      <c r="D1537" t="s">
        <v>148</v>
      </c>
      <c r="E1537">
        <f t="shared" si="25"/>
        <v>3</v>
      </c>
    </row>
    <row r="1538" spans="1:5">
      <c r="A1538">
        <v>92000</v>
      </c>
      <c r="B1538">
        <v>1990</v>
      </c>
      <c r="C1538">
        <v>7</v>
      </c>
      <c r="D1538" t="s">
        <v>148</v>
      </c>
      <c r="E1538">
        <f t="shared" si="25"/>
        <v>3</v>
      </c>
    </row>
    <row r="1539" spans="1:5">
      <c r="A1539">
        <v>1079000</v>
      </c>
      <c r="B1539">
        <v>1990</v>
      </c>
      <c r="C1539">
        <v>7</v>
      </c>
      <c r="D1539" t="s">
        <v>149</v>
      </c>
      <c r="E1539">
        <f t="shared" ref="E1539:E1602" si="26">IF(C1539&lt;4, 1, IF(C1539&lt;7, 2, IF(C1539&lt;10, 3, 4)))</f>
        <v>3</v>
      </c>
    </row>
    <row r="1540" spans="1:5">
      <c r="A1540">
        <v>12046000</v>
      </c>
      <c r="B1540">
        <v>1990</v>
      </c>
      <c r="C1540">
        <v>7</v>
      </c>
      <c r="D1540" t="s">
        <v>150</v>
      </c>
      <c r="E1540">
        <f t="shared" si="26"/>
        <v>3</v>
      </c>
    </row>
    <row r="1541" spans="1:5">
      <c r="A1541">
        <v>9901000</v>
      </c>
      <c r="B1541">
        <v>1990</v>
      </c>
      <c r="C1541">
        <v>7</v>
      </c>
      <c r="D1541" t="s">
        <v>151</v>
      </c>
      <c r="E1541">
        <f t="shared" si="26"/>
        <v>3</v>
      </c>
    </row>
    <row r="1542" spans="1:5">
      <c r="A1542">
        <v>1991000</v>
      </c>
      <c r="B1542">
        <v>1990</v>
      </c>
      <c r="C1542">
        <v>7</v>
      </c>
      <c r="D1542" t="s">
        <v>45</v>
      </c>
      <c r="E1542">
        <f t="shared" si="26"/>
        <v>3</v>
      </c>
    </row>
    <row r="1543" spans="1:5">
      <c r="A1543">
        <v>1769000</v>
      </c>
      <c r="B1543">
        <v>1990</v>
      </c>
      <c r="C1543">
        <v>7</v>
      </c>
      <c r="D1543" t="s">
        <v>282</v>
      </c>
      <c r="E1543">
        <f t="shared" si="26"/>
        <v>3</v>
      </c>
    </row>
    <row r="1544" spans="1:5">
      <c r="A1544">
        <v>9031000</v>
      </c>
      <c r="B1544">
        <v>1990</v>
      </c>
      <c r="C1544">
        <v>7</v>
      </c>
      <c r="D1544" t="s">
        <v>283</v>
      </c>
      <c r="E1544">
        <f t="shared" si="26"/>
        <v>3</v>
      </c>
    </row>
    <row r="1545" spans="1:5">
      <c r="A1545">
        <v>401000</v>
      </c>
      <c r="B1545">
        <v>1990</v>
      </c>
      <c r="C1545">
        <v>7</v>
      </c>
      <c r="D1545" t="s">
        <v>284</v>
      </c>
      <c r="E1545">
        <f t="shared" si="26"/>
        <v>3</v>
      </c>
    </row>
    <row r="1546" spans="1:5">
      <c r="A1546">
        <v>90000</v>
      </c>
      <c r="B1546">
        <v>1990</v>
      </c>
      <c r="C1546">
        <v>7</v>
      </c>
      <c r="D1546" t="s">
        <v>138</v>
      </c>
      <c r="E1546">
        <f t="shared" si="26"/>
        <v>3</v>
      </c>
    </row>
    <row r="1547" spans="1:5">
      <c r="A1547">
        <v>16003000</v>
      </c>
      <c r="B1547">
        <v>1990</v>
      </c>
      <c r="C1547">
        <v>7</v>
      </c>
      <c r="D1547" t="s">
        <v>139</v>
      </c>
      <c r="E1547">
        <f t="shared" si="26"/>
        <v>3</v>
      </c>
    </row>
    <row r="1548" spans="1:5">
      <c r="A1548">
        <v>125000</v>
      </c>
      <c r="B1548">
        <v>1990</v>
      </c>
      <c r="C1548">
        <v>7</v>
      </c>
      <c r="D1548" t="s">
        <v>217</v>
      </c>
      <c r="E1548">
        <f t="shared" si="26"/>
        <v>3</v>
      </c>
    </row>
    <row r="1549" spans="1:5">
      <c r="A1549">
        <v>1645000</v>
      </c>
      <c r="B1549">
        <v>1990</v>
      </c>
      <c r="C1549">
        <v>7</v>
      </c>
      <c r="D1549" t="s">
        <v>175</v>
      </c>
      <c r="E1549">
        <f t="shared" si="26"/>
        <v>3</v>
      </c>
    </row>
    <row r="1550" spans="1:5">
      <c r="A1550">
        <v>1407000</v>
      </c>
      <c r="B1550">
        <v>1990</v>
      </c>
      <c r="C1550">
        <v>7</v>
      </c>
      <c r="D1550" t="s">
        <v>176</v>
      </c>
      <c r="E1550">
        <f t="shared" si="26"/>
        <v>3</v>
      </c>
    </row>
    <row r="1551" spans="1:5">
      <c r="A1551">
        <v>4850000</v>
      </c>
      <c r="B1551">
        <v>1990</v>
      </c>
      <c r="C1551">
        <v>7</v>
      </c>
      <c r="D1551" t="s">
        <v>177</v>
      </c>
      <c r="E1551">
        <f t="shared" si="26"/>
        <v>3</v>
      </c>
    </row>
    <row r="1552" spans="1:5">
      <c r="A1552">
        <v>1288000</v>
      </c>
      <c r="B1552">
        <v>1990</v>
      </c>
      <c r="C1552">
        <v>7</v>
      </c>
      <c r="D1552" t="s">
        <v>178</v>
      </c>
      <c r="E1552">
        <f t="shared" si="26"/>
        <v>3</v>
      </c>
    </row>
    <row r="1553" spans="1:5">
      <c r="A1553">
        <v>261000</v>
      </c>
      <c r="B1553">
        <v>1990</v>
      </c>
      <c r="C1553">
        <v>7</v>
      </c>
      <c r="D1553" t="s">
        <v>179</v>
      </c>
      <c r="E1553">
        <f t="shared" si="26"/>
        <v>3</v>
      </c>
    </row>
    <row r="1554" spans="1:5">
      <c r="A1554">
        <v>90000</v>
      </c>
      <c r="B1554">
        <v>1990</v>
      </c>
      <c r="C1554">
        <v>8</v>
      </c>
      <c r="D1554" t="s">
        <v>148</v>
      </c>
      <c r="E1554">
        <f t="shared" si="26"/>
        <v>3</v>
      </c>
    </row>
    <row r="1555" spans="1:5">
      <c r="A1555">
        <v>88000</v>
      </c>
      <c r="B1555">
        <v>1990</v>
      </c>
      <c r="C1555">
        <v>8</v>
      </c>
      <c r="D1555" t="s">
        <v>148</v>
      </c>
      <c r="E1555">
        <f t="shared" si="26"/>
        <v>3</v>
      </c>
    </row>
    <row r="1556" spans="1:5">
      <c r="A1556">
        <v>955000</v>
      </c>
      <c r="B1556">
        <v>1990</v>
      </c>
      <c r="C1556">
        <v>8</v>
      </c>
      <c r="D1556" t="s">
        <v>149</v>
      </c>
      <c r="E1556">
        <f t="shared" si="26"/>
        <v>3</v>
      </c>
    </row>
    <row r="1557" spans="1:5">
      <c r="A1557">
        <v>13103000</v>
      </c>
      <c r="B1557">
        <v>1990</v>
      </c>
      <c r="C1557">
        <v>8</v>
      </c>
      <c r="D1557" t="s">
        <v>150</v>
      </c>
      <c r="E1557">
        <f t="shared" si="26"/>
        <v>3</v>
      </c>
    </row>
    <row r="1558" spans="1:5">
      <c r="A1558">
        <v>11250000</v>
      </c>
      <c r="B1558">
        <v>1990</v>
      </c>
      <c r="C1558">
        <v>8</v>
      </c>
      <c r="D1558" t="s">
        <v>151</v>
      </c>
      <c r="E1558">
        <f t="shared" si="26"/>
        <v>3</v>
      </c>
    </row>
    <row r="1559" spans="1:5">
      <c r="A1559">
        <v>2134000</v>
      </c>
      <c r="B1559">
        <v>1990</v>
      </c>
      <c r="C1559">
        <v>8</v>
      </c>
      <c r="D1559" t="s">
        <v>45</v>
      </c>
      <c r="E1559">
        <f t="shared" si="26"/>
        <v>3</v>
      </c>
    </row>
    <row r="1560" spans="1:5">
      <c r="A1560">
        <v>2220000</v>
      </c>
      <c r="B1560">
        <v>1990</v>
      </c>
      <c r="C1560">
        <v>8</v>
      </c>
      <c r="D1560" t="s">
        <v>282</v>
      </c>
      <c r="E1560">
        <f t="shared" si="26"/>
        <v>3</v>
      </c>
    </row>
    <row r="1561" spans="1:5">
      <c r="A1561">
        <v>11408000</v>
      </c>
      <c r="B1561">
        <v>1990</v>
      </c>
      <c r="C1561">
        <v>8</v>
      </c>
      <c r="D1561" t="s">
        <v>283</v>
      </c>
      <c r="E1561">
        <f t="shared" si="26"/>
        <v>3</v>
      </c>
    </row>
    <row r="1562" spans="1:5">
      <c r="A1562">
        <v>401000</v>
      </c>
      <c r="B1562">
        <v>1990</v>
      </c>
      <c r="C1562">
        <v>8</v>
      </c>
      <c r="D1562" t="s">
        <v>284</v>
      </c>
      <c r="E1562">
        <f t="shared" si="26"/>
        <v>3</v>
      </c>
    </row>
    <row r="1563" spans="1:5">
      <c r="A1563">
        <v>75000</v>
      </c>
      <c r="B1563">
        <v>1990</v>
      </c>
      <c r="C1563">
        <v>8</v>
      </c>
      <c r="D1563" t="s">
        <v>138</v>
      </c>
      <c r="E1563">
        <f t="shared" si="26"/>
        <v>3</v>
      </c>
    </row>
    <row r="1564" spans="1:5">
      <c r="A1564">
        <v>16941000</v>
      </c>
      <c r="B1564">
        <v>1990</v>
      </c>
      <c r="C1564">
        <v>8</v>
      </c>
      <c r="D1564" t="s">
        <v>139</v>
      </c>
      <c r="E1564">
        <f t="shared" si="26"/>
        <v>3</v>
      </c>
    </row>
    <row r="1565" spans="1:5">
      <c r="A1565">
        <v>111000</v>
      </c>
      <c r="B1565">
        <v>1990</v>
      </c>
      <c r="C1565">
        <v>8</v>
      </c>
      <c r="D1565" t="s">
        <v>217</v>
      </c>
      <c r="E1565">
        <f t="shared" si="26"/>
        <v>3</v>
      </c>
    </row>
    <row r="1566" spans="1:5">
      <c r="A1566">
        <v>1836000</v>
      </c>
      <c r="B1566">
        <v>1990</v>
      </c>
      <c r="C1566">
        <v>8</v>
      </c>
      <c r="D1566" t="s">
        <v>175</v>
      </c>
      <c r="E1566">
        <f t="shared" si="26"/>
        <v>3</v>
      </c>
    </row>
    <row r="1567" spans="1:5">
      <c r="A1567">
        <v>1436000</v>
      </c>
      <c r="B1567">
        <v>1990</v>
      </c>
      <c r="C1567">
        <v>8</v>
      </c>
      <c r="D1567" t="s">
        <v>176</v>
      </c>
      <c r="E1567">
        <f t="shared" si="26"/>
        <v>3</v>
      </c>
    </row>
    <row r="1568" spans="1:5">
      <c r="A1568">
        <v>4886000</v>
      </c>
      <c r="B1568">
        <v>1990</v>
      </c>
      <c r="C1568">
        <v>8</v>
      </c>
      <c r="D1568" t="s">
        <v>177</v>
      </c>
      <c r="E1568">
        <f t="shared" si="26"/>
        <v>3</v>
      </c>
    </row>
    <row r="1569" spans="1:5">
      <c r="A1569">
        <v>1717000</v>
      </c>
      <c r="B1569">
        <v>1990</v>
      </c>
      <c r="C1569">
        <v>8</v>
      </c>
      <c r="D1569" t="s">
        <v>178</v>
      </c>
      <c r="E1569">
        <f t="shared" si="26"/>
        <v>3</v>
      </c>
    </row>
    <row r="1570" spans="1:5">
      <c r="A1570">
        <v>363000</v>
      </c>
      <c r="B1570">
        <v>1990</v>
      </c>
      <c r="C1570">
        <v>8</v>
      </c>
      <c r="D1570" t="s">
        <v>179</v>
      </c>
      <c r="E1570">
        <f t="shared" si="26"/>
        <v>3</v>
      </c>
    </row>
    <row r="1571" spans="1:5">
      <c r="A1571">
        <v>88000</v>
      </c>
      <c r="B1571">
        <v>1990</v>
      </c>
      <c r="C1571">
        <v>9</v>
      </c>
      <c r="D1571" t="s">
        <v>148</v>
      </c>
      <c r="E1571">
        <f t="shared" si="26"/>
        <v>3</v>
      </c>
    </row>
    <row r="1572" spans="1:5">
      <c r="A1572">
        <v>6000</v>
      </c>
      <c r="B1572">
        <v>1990</v>
      </c>
      <c r="C1572">
        <v>9</v>
      </c>
      <c r="D1572" t="s">
        <v>148</v>
      </c>
      <c r="E1572">
        <f t="shared" si="26"/>
        <v>3</v>
      </c>
    </row>
    <row r="1573" spans="1:5">
      <c r="A1573">
        <v>1042000</v>
      </c>
      <c r="B1573">
        <v>1990</v>
      </c>
      <c r="C1573">
        <v>9</v>
      </c>
      <c r="D1573" t="s">
        <v>149</v>
      </c>
      <c r="E1573">
        <f t="shared" si="26"/>
        <v>3</v>
      </c>
    </row>
    <row r="1574" spans="1:5">
      <c r="A1574">
        <v>12460000</v>
      </c>
      <c r="B1574">
        <v>1990</v>
      </c>
      <c r="C1574">
        <v>9</v>
      </c>
      <c r="D1574" t="s">
        <v>150</v>
      </c>
      <c r="E1574">
        <f t="shared" si="26"/>
        <v>3</v>
      </c>
    </row>
    <row r="1575" spans="1:5">
      <c r="A1575">
        <v>10590000</v>
      </c>
      <c r="B1575">
        <v>1990</v>
      </c>
      <c r="C1575">
        <v>9</v>
      </c>
      <c r="D1575" t="s">
        <v>151</v>
      </c>
      <c r="E1575">
        <f t="shared" si="26"/>
        <v>3</v>
      </c>
    </row>
    <row r="1576" spans="1:5">
      <c r="A1576">
        <v>1628000</v>
      </c>
      <c r="B1576">
        <v>1990</v>
      </c>
      <c r="C1576">
        <v>9</v>
      </c>
      <c r="D1576" t="s">
        <v>45</v>
      </c>
      <c r="E1576">
        <f t="shared" si="26"/>
        <v>3</v>
      </c>
    </row>
    <row r="1577" spans="1:5">
      <c r="A1577">
        <v>1771000</v>
      </c>
      <c r="B1577">
        <v>1990</v>
      </c>
      <c r="C1577">
        <v>9</v>
      </c>
      <c r="D1577" t="s">
        <v>282</v>
      </c>
      <c r="E1577">
        <f t="shared" si="26"/>
        <v>3</v>
      </c>
    </row>
    <row r="1578" spans="1:5">
      <c r="A1578">
        <v>10498000</v>
      </c>
      <c r="B1578">
        <v>1990</v>
      </c>
      <c r="C1578">
        <v>9</v>
      </c>
      <c r="D1578" t="s">
        <v>283</v>
      </c>
      <c r="E1578">
        <f t="shared" si="26"/>
        <v>3</v>
      </c>
    </row>
    <row r="1579" spans="1:5">
      <c r="A1579">
        <v>370000</v>
      </c>
      <c r="B1579">
        <v>1990</v>
      </c>
      <c r="C1579">
        <v>9</v>
      </c>
      <c r="D1579" t="s">
        <v>284</v>
      </c>
      <c r="E1579">
        <f t="shared" si="26"/>
        <v>3</v>
      </c>
    </row>
    <row r="1580" spans="1:5">
      <c r="A1580">
        <v>97000</v>
      </c>
      <c r="B1580">
        <v>1990</v>
      </c>
      <c r="C1580">
        <v>9</v>
      </c>
      <c r="D1580" t="s">
        <v>138</v>
      </c>
      <c r="E1580">
        <f t="shared" si="26"/>
        <v>3</v>
      </c>
    </row>
    <row r="1581" spans="1:5">
      <c r="A1581">
        <v>15884000</v>
      </c>
      <c r="B1581">
        <v>1990</v>
      </c>
      <c r="C1581">
        <v>9</v>
      </c>
      <c r="D1581" t="s">
        <v>139</v>
      </c>
      <c r="E1581">
        <f t="shared" si="26"/>
        <v>3</v>
      </c>
    </row>
    <row r="1582" spans="1:5">
      <c r="A1582">
        <v>146000</v>
      </c>
      <c r="B1582">
        <v>1990</v>
      </c>
      <c r="C1582">
        <v>9</v>
      </c>
      <c r="D1582" t="s">
        <v>217</v>
      </c>
      <c r="E1582">
        <f t="shared" si="26"/>
        <v>3</v>
      </c>
    </row>
    <row r="1583" spans="1:5">
      <c r="A1583">
        <v>1772000</v>
      </c>
      <c r="B1583">
        <v>1990</v>
      </c>
      <c r="C1583">
        <v>9</v>
      </c>
      <c r="D1583" t="s">
        <v>175</v>
      </c>
      <c r="E1583">
        <f t="shared" si="26"/>
        <v>3</v>
      </c>
    </row>
    <row r="1584" spans="1:5">
      <c r="A1584">
        <v>1451000</v>
      </c>
      <c r="B1584">
        <v>1990</v>
      </c>
      <c r="C1584">
        <v>9</v>
      </c>
      <c r="D1584" t="s">
        <v>176</v>
      </c>
      <c r="E1584">
        <f t="shared" si="26"/>
        <v>3</v>
      </c>
    </row>
    <row r="1585" spans="1:5">
      <c r="A1585">
        <v>4340000</v>
      </c>
      <c r="B1585">
        <v>1990</v>
      </c>
      <c r="C1585">
        <v>9</v>
      </c>
      <c r="D1585" t="s">
        <v>177</v>
      </c>
      <c r="E1585">
        <f t="shared" si="26"/>
        <v>3</v>
      </c>
    </row>
    <row r="1586" spans="1:5">
      <c r="A1586">
        <v>1578000</v>
      </c>
      <c r="B1586">
        <v>1990</v>
      </c>
      <c r="C1586">
        <v>9</v>
      </c>
      <c r="D1586" t="s">
        <v>178</v>
      </c>
      <c r="E1586">
        <f t="shared" si="26"/>
        <v>3</v>
      </c>
    </row>
    <row r="1587" spans="1:5">
      <c r="A1587">
        <v>316000</v>
      </c>
      <c r="B1587">
        <v>1990</v>
      </c>
      <c r="C1587">
        <v>9</v>
      </c>
      <c r="D1587" t="s">
        <v>179</v>
      </c>
      <c r="E1587">
        <f t="shared" si="26"/>
        <v>3</v>
      </c>
    </row>
    <row r="1588" spans="1:5">
      <c r="A1588">
        <v>85000</v>
      </c>
      <c r="B1588">
        <v>1990</v>
      </c>
      <c r="C1588">
        <v>10</v>
      </c>
      <c r="D1588" t="s">
        <v>148</v>
      </c>
      <c r="E1588">
        <f t="shared" si="26"/>
        <v>4</v>
      </c>
    </row>
    <row r="1589" spans="1:5">
      <c r="A1589">
        <v>2000</v>
      </c>
      <c r="B1589">
        <v>1990</v>
      </c>
      <c r="C1589">
        <v>10</v>
      </c>
      <c r="D1589" t="s">
        <v>148</v>
      </c>
      <c r="E1589">
        <f t="shared" si="26"/>
        <v>4</v>
      </c>
    </row>
    <row r="1590" spans="1:5">
      <c r="A1590">
        <v>1089000</v>
      </c>
      <c r="B1590">
        <v>1990</v>
      </c>
      <c r="C1590">
        <v>10</v>
      </c>
      <c r="D1590" t="s">
        <v>149</v>
      </c>
      <c r="E1590">
        <f t="shared" si="26"/>
        <v>4</v>
      </c>
    </row>
    <row r="1591" spans="1:5">
      <c r="A1591">
        <v>13392000</v>
      </c>
      <c r="B1591">
        <v>1990</v>
      </c>
      <c r="C1591">
        <v>10</v>
      </c>
      <c r="D1591" t="s">
        <v>150</v>
      </c>
      <c r="E1591">
        <f t="shared" si="26"/>
        <v>4</v>
      </c>
    </row>
    <row r="1592" spans="1:5">
      <c r="A1592">
        <v>11307000</v>
      </c>
      <c r="B1592">
        <v>1990</v>
      </c>
      <c r="C1592">
        <v>10</v>
      </c>
      <c r="D1592" t="s">
        <v>151</v>
      </c>
      <c r="E1592">
        <f t="shared" si="26"/>
        <v>4</v>
      </c>
    </row>
    <row r="1593" spans="1:5">
      <c r="A1593">
        <v>1718000</v>
      </c>
      <c r="B1593">
        <v>1990</v>
      </c>
      <c r="C1593">
        <v>10</v>
      </c>
      <c r="D1593" t="s">
        <v>45</v>
      </c>
      <c r="E1593">
        <f t="shared" si="26"/>
        <v>4</v>
      </c>
    </row>
    <row r="1594" spans="1:5">
      <c r="A1594">
        <v>2082000</v>
      </c>
      <c r="B1594">
        <v>1990</v>
      </c>
      <c r="C1594">
        <v>10</v>
      </c>
      <c r="D1594" t="s">
        <v>282</v>
      </c>
      <c r="E1594">
        <f t="shared" si="26"/>
        <v>4</v>
      </c>
    </row>
    <row r="1595" spans="1:5">
      <c r="A1595">
        <v>10969000</v>
      </c>
      <c r="B1595">
        <v>1990</v>
      </c>
      <c r="C1595">
        <v>10</v>
      </c>
      <c r="D1595" t="s">
        <v>283</v>
      </c>
      <c r="E1595">
        <f t="shared" si="26"/>
        <v>4</v>
      </c>
    </row>
    <row r="1596" spans="1:5">
      <c r="A1596">
        <v>370000</v>
      </c>
      <c r="B1596">
        <v>1990</v>
      </c>
      <c r="C1596">
        <v>10</v>
      </c>
      <c r="D1596" t="s">
        <v>284</v>
      </c>
      <c r="E1596">
        <f t="shared" si="26"/>
        <v>4</v>
      </c>
    </row>
    <row r="1597" spans="1:5">
      <c r="A1597">
        <v>64000</v>
      </c>
      <c r="B1597">
        <v>1990</v>
      </c>
      <c r="C1597">
        <v>10</v>
      </c>
      <c r="D1597" t="s">
        <v>138</v>
      </c>
      <c r="E1597">
        <f t="shared" si="26"/>
        <v>4</v>
      </c>
    </row>
    <row r="1598" spans="1:5">
      <c r="A1598">
        <v>16446000</v>
      </c>
      <c r="B1598">
        <v>1990</v>
      </c>
      <c r="C1598">
        <v>10</v>
      </c>
      <c r="D1598" t="s">
        <v>139</v>
      </c>
      <c r="E1598">
        <f t="shared" si="26"/>
        <v>4</v>
      </c>
    </row>
    <row r="1599" spans="1:5">
      <c r="A1599">
        <v>113000</v>
      </c>
      <c r="B1599">
        <v>1990</v>
      </c>
      <c r="C1599">
        <v>10</v>
      </c>
      <c r="D1599" t="s">
        <v>217</v>
      </c>
      <c r="E1599">
        <f t="shared" si="26"/>
        <v>4</v>
      </c>
    </row>
    <row r="1600" spans="1:5">
      <c r="A1600">
        <v>1826000</v>
      </c>
      <c r="B1600">
        <v>1990</v>
      </c>
      <c r="C1600">
        <v>10</v>
      </c>
      <c r="D1600" t="s">
        <v>175</v>
      </c>
      <c r="E1600">
        <f t="shared" si="26"/>
        <v>4</v>
      </c>
    </row>
    <row r="1601" spans="1:5">
      <c r="A1601">
        <v>1586000</v>
      </c>
      <c r="B1601">
        <v>1990</v>
      </c>
      <c r="C1601">
        <v>10</v>
      </c>
      <c r="D1601" t="s">
        <v>176</v>
      </c>
      <c r="E1601">
        <f t="shared" si="26"/>
        <v>4</v>
      </c>
    </row>
    <row r="1602" spans="1:5">
      <c r="A1602">
        <v>4560000</v>
      </c>
      <c r="B1602">
        <v>1990</v>
      </c>
      <c r="C1602">
        <v>10</v>
      </c>
      <c r="D1602" t="s">
        <v>177</v>
      </c>
      <c r="E1602">
        <f t="shared" si="26"/>
        <v>4</v>
      </c>
    </row>
    <row r="1603" spans="1:5">
      <c r="A1603">
        <v>1626000</v>
      </c>
      <c r="B1603">
        <v>1990</v>
      </c>
      <c r="C1603">
        <v>10</v>
      </c>
      <c r="D1603" t="s">
        <v>178</v>
      </c>
      <c r="E1603">
        <f t="shared" ref="E1603:E1666" si="27">IF(C1603&lt;4, 1, IF(C1603&lt;7, 2, IF(C1603&lt;10, 3, 4)))</f>
        <v>4</v>
      </c>
    </row>
    <row r="1604" spans="1:5">
      <c r="A1604">
        <v>334000</v>
      </c>
      <c r="B1604">
        <v>1990</v>
      </c>
      <c r="C1604">
        <v>10</v>
      </c>
      <c r="D1604" t="s">
        <v>179</v>
      </c>
      <c r="E1604">
        <f t="shared" si="27"/>
        <v>4</v>
      </c>
    </row>
    <row r="1605" spans="1:5">
      <c r="A1605">
        <v>139000</v>
      </c>
      <c r="B1605">
        <v>1990</v>
      </c>
      <c r="C1605">
        <v>11</v>
      </c>
      <c r="D1605" t="s">
        <v>148</v>
      </c>
      <c r="E1605">
        <f t="shared" si="27"/>
        <v>4</v>
      </c>
    </row>
    <row r="1606" spans="1:5">
      <c r="A1606">
        <v>1087000</v>
      </c>
      <c r="B1606">
        <v>1990</v>
      </c>
      <c r="C1606">
        <v>11</v>
      </c>
      <c r="D1606" t="s">
        <v>149</v>
      </c>
      <c r="E1606">
        <f t="shared" si="27"/>
        <v>4</v>
      </c>
    </row>
    <row r="1607" spans="1:5">
      <c r="A1607">
        <v>12274000</v>
      </c>
      <c r="B1607">
        <v>1990</v>
      </c>
      <c r="C1607">
        <v>11</v>
      </c>
      <c r="D1607" t="s">
        <v>150</v>
      </c>
      <c r="E1607">
        <f t="shared" si="27"/>
        <v>4</v>
      </c>
    </row>
    <row r="1608" spans="1:5">
      <c r="A1608">
        <v>10818000</v>
      </c>
      <c r="B1608">
        <v>1990</v>
      </c>
      <c r="C1608">
        <v>11</v>
      </c>
      <c r="D1608" t="s">
        <v>151</v>
      </c>
      <c r="E1608">
        <f t="shared" si="27"/>
        <v>4</v>
      </c>
    </row>
    <row r="1609" spans="1:5">
      <c r="A1609">
        <v>1977000</v>
      </c>
      <c r="B1609">
        <v>1990</v>
      </c>
      <c r="C1609">
        <v>11</v>
      </c>
      <c r="D1609" t="s">
        <v>45</v>
      </c>
      <c r="E1609">
        <f t="shared" si="27"/>
        <v>4</v>
      </c>
    </row>
    <row r="1610" spans="1:5">
      <c r="A1610">
        <v>1959000</v>
      </c>
      <c r="B1610">
        <v>1990</v>
      </c>
      <c r="C1610">
        <v>11</v>
      </c>
      <c r="D1610" t="s">
        <v>282</v>
      </c>
      <c r="E1610">
        <f t="shared" si="27"/>
        <v>4</v>
      </c>
    </row>
    <row r="1611" spans="1:5">
      <c r="A1611">
        <v>9802000</v>
      </c>
      <c r="B1611">
        <v>1990</v>
      </c>
      <c r="C1611">
        <v>11</v>
      </c>
      <c r="D1611" t="s">
        <v>283</v>
      </c>
      <c r="E1611">
        <f t="shared" si="27"/>
        <v>4</v>
      </c>
    </row>
    <row r="1612" spans="1:5">
      <c r="A1612">
        <v>370000</v>
      </c>
      <c r="B1612">
        <v>1990</v>
      </c>
      <c r="C1612">
        <v>11</v>
      </c>
      <c r="D1612" t="s">
        <v>284</v>
      </c>
      <c r="E1612">
        <f t="shared" si="27"/>
        <v>4</v>
      </c>
    </row>
    <row r="1613" spans="1:5">
      <c r="A1613">
        <v>58000</v>
      </c>
      <c r="B1613">
        <v>1990</v>
      </c>
      <c r="C1613">
        <v>11</v>
      </c>
      <c r="D1613" t="s">
        <v>138</v>
      </c>
      <c r="E1613">
        <f t="shared" si="27"/>
        <v>4</v>
      </c>
    </row>
    <row r="1614" spans="1:5">
      <c r="A1614">
        <v>16835000</v>
      </c>
      <c r="B1614">
        <v>1990</v>
      </c>
      <c r="C1614">
        <v>11</v>
      </c>
      <c r="D1614" t="s">
        <v>139</v>
      </c>
      <c r="E1614">
        <f t="shared" si="27"/>
        <v>4</v>
      </c>
    </row>
    <row r="1615" spans="1:5">
      <c r="A1615">
        <v>124000</v>
      </c>
      <c r="B1615">
        <v>1990</v>
      </c>
      <c r="C1615">
        <v>11</v>
      </c>
      <c r="D1615" t="s">
        <v>217</v>
      </c>
      <c r="E1615">
        <f t="shared" si="27"/>
        <v>4</v>
      </c>
    </row>
    <row r="1616" spans="1:5">
      <c r="A1616">
        <v>1366000</v>
      </c>
      <c r="B1616">
        <v>1990</v>
      </c>
      <c r="C1616">
        <v>11</v>
      </c>
      <c r="D1616" t="s">
        <v>175</v>
      </c>
      <c r="E1616">
        <f t="shared" si="27"/>
        <v>4</v>
      </c>
    </row>
    <row r="1617" spans="1:5">
      <c r="A1617">
        <v>1447000</v>
      </c>
      <c r="B1617">
        <v>1990</v>
      </c>
      <c r="C1617">
        <v>11</v>
      </c>
      <c r="D1617" t="s">
        <v>176</v>
      </c>
      <c r="E1617">
        <f t="shared" si="27"/>
        <v>4</v>
      </c>
    </row>
    <row r="1618" spans="1:5">
      <c r="A1618">
        <v>3982000</v>
      </c>
      <c r="B1618">
        <v>1990</v>
      </c>
      <c r="C1618">
        <v>11</v>
      </c>
      <c r="D1618" t="s">
        <v>177</v>
      </c>
      <c r="E1618">
        <f t="shared" si="27"/>
        <v>4</v>
      </c>
    </row>
    <row r="1619" spans="1:5">
      <c r="A1619">
        <v>1282000</v>
      </c>
      <c r="B1619">
        <v>1990</v>
      </c>
      <c r="C1619">
        <v>11</v>
      </c>
      <c r="D1619" t="s">
        <v>178</v>
      </c>
      <c r="E1619">
        <f t="shared" si="27"/>
        <v>4</v>
      </c>
    </row>
    <row r="1620" spans="1:5">
      <c r="A1620">
        <v>308000</v>
      </c>
      <c r="B1620">
        <v>1990</v>
      </c>
      <c r="C1620">
        <v>11</v>
      </c>
      <c r="D1620" t="s">
        <v>179</v>
      </c>
      <c r="E1620">
        <f t="shared" si="27"/>
        <v>4</v>
      </c>
    </row>
    <row r="1621" spans="1:5">
      <c r="A1621">
        <v>156000</v>
      </c>
      <c r="B1621">
        <v>1990</v>
      </c>
      <c r="C1621">
        <v>12</v>
      </c>
      <c r="D1621" t="s">
        <v>148</v>
      </c>
      <c r="E1621">
        <f t="shared" si="27"/>
        <v>4</v>
      </c>
    </row>
    <row r="1622" spans="1:5">
      <c r="A1622">
        <v>69000</v>
      </c>
      <c r="B1622">
        <v>1990</v>
      </c>
      <c r="C1622">
        <v>12</v>
      </c>
      <c r="D1622" t="s">
        <v>148</v>
      </c>
      <c r="E1622">
        <f t="shared" si="27"/>
        <v>4</v>
      </c>
    </row>
    <row r="1623" spans="1:5">
      <c r="A1623">
        <v>1057000</v>
      </c>
      <c r="B1623">
        <v>1990</v>
      </c>
      <c r="C1623">
        <v>12</v>
      </c>
      <c r="D1623" t="s">
        <v>149</v>
      </c>
      <c r="E1623">
        <f t="shared" si="27"/>
        <v>4</v>
      </c>
    </row>
    <row r="1624" spans="1:5">
      <c r="A1624">
        <v>11926000</v>
      </c>
      <c r="B1624">
        <v>1990</v>
      </c>
      <c r="C1624">
        <v>12</v>
      </c>
      <c r="D1624" t="s">
        <v>150</v>
      </c>
      <c r="E1624">
        <f t="shared" si="27"/>
        <v>4</v>
      </c>
    </row>
    <row r="1625" spans="1:5">
      <c r="A1625">
        <v>9585000</v>
      </c>
      <c r="B1625">
        <v>1990</v>
      </c>
      <c r="C1625">
        <v>12</v>
      </c>
      <c r="D1625" t="s">
        <v>151</v>
      </c>
      <c r="E1625">
        <f t="shared" si="27"/>
        <v>4</v>
      </c>
    </row>
    <row r="1626" spans="1:5">
      <c r="A1626">
        <v>2213000</v>
      </c>
      <c r="B1626">
        <v>1990</v>
      </c>
      <c r="C1626">
        <v>12</v>
      </c>
      <c r="D1626" t="s">
        <v>45</v>
      </c>
      <c r="E1626">
        <f t="shared" si="27"/>
        <v>4</v>
      </c>
    </row>
    <row r="1627" spans="1:5">
      <c r="A1627">
        <v>1912000</v>
      </c>
      <c r="B1627">
        <v>1990</v>
      </c>
      <c r="C1627">
        <v>12</v>
      </c>
      <c r="D1627" t="s">
        <v>282</v>
      </c>
      <c r="E1627">
        <f t="shared" si="27"/>
        <v>4</v>
      </c>
    </row>
    <row r="1628" spans="1:5">
      <c r="A1628">
        <v>9598000</v>
      </c>
      <c r="B1628">
        <v>1990</v>
      </c>
      <c r="C1628">
        <v>12</v>
      </c>
      <c r="D1628" t="s">
        <v>283</v>
      </c>
      <c r="E1628">
        <f t="shared" si="27"/>
        <v>4</v>
      </c>
    </row>
    <row r="1629" spans="1:5">
      <c r="A1629">
        <v>370000</v>
      </c>
      <c r="B1629">
        <v>1990</v>
      </c>
      <c r="C1629">
        <v>12</v>
      </c>
      <c r="D1629" t="s">
        <v>284</v>
      </c>
      <c r="E1629">
        <f t="shared" si="27"/>
        <v>4</v>
      </c>
    </row>
    <row r="1630" spans="1:5">
      <c r="A1630">
        <v>21000</v>
      </c>
      <c r="B1630">
        <v>1990</v>
      </c>
      <c r="C1630">
        <v>12</v>
      </c>
      <c r="D1630" t="s">
        <v>138</v>
      </c>
      <c r="E1630">
        <f t="shared" si="27"/>
        <v>4</v>
      </c>
    </row>
    <row r="1631" spans="1:5">
      <c r="A1631">
        <v>15394000</v>
      </c>
      <c r="B1631">
        <v>1990</v>
      </c>
      <c r="C1631">
        <v>12</v>
      </c>
      <c r="D1631" t="s">
        <v>139</v>
      </c>
      <c r="E1631">
        <f t="shared" si="27"/>
        <v>4</v>
      </c>
    </row>
    <row r="1632" spans="1:5">
      <c r="A1632">
        <v>70000</v>
      </c>
      <c r="B1632">
        <v>1990</v>
      </c>
      <c r="C1632">
        <v>12</v>
      </c>
      <c r="D1632" t="s">
        <v>217</v>
      </c>
      <c r="E1632">
        <f t="shared" si="27"/>
        <v>4</v>
      </c>
    </row>
    <row r="1633" spans="1:5">
      <c r="A1633">
        <v>1555000</v>
      </c>
      <c r="B1633">
        <v>1990</v>
      </c>
      <c r="C1633">
        <v>12</v>
      </c>
      <c r="D1633" t="s">
        <v>175</v>
      </c>
      <c r="E1633">
        <f t="shared" si="27"/>
        <v>4</v>
      </c>
    </row>
    <row r="1634" spans="1:5">
      <c r="A1634">
        <v>1176000</v>
      </c>
      <c r="B1634">
        <v>1990</v>
      </c>
      <c r="C1634">
        <v>12</v>
      </c>
      <c r="D1634" t="s">
        <v>176</v>
      </c>
      <c r="E1634">
        <f t="shared" si="27"/>
        <v>4</v>
      </c>
    </row>
    <row r="1635" spans="1:5">
      <c r="A1635">
        <v>4429000</v>
      </c>
      <c r="B1635">
        <v>1990</v>
      </c>
      <c r="C1635">
        <v>12</v>
      </c>
      <c r="D1635" t="s">
        <v>177</v>
      </c>
      <c r="E1635">
        <f t="shared" si="27"/>
        <v>4</v>
      </c>
    </row>
    <row r="1636" spans="1:5">
      <c r="A1636">
        <v>1352000</v>
      </c>
      <c r="B1636">
        <v>1990</v>
      </c>
      <c r="C1636">
        <v>12</v>
      </c>
      <c r="D1636" t="s">
        <v>178</v>
      </c>
      <c r="E1636">
        <f t="shared" si="27"/>
        <v>4</v>
      </c>
    </row>
    <row r="1637" spans="1:5">
      <c r="A1637">
        <v>198000</v>
      </c>
      <c r="B1637">
        <v>1990</v>
      </c>
      <c r="C1637">
        <v>12</v>
      </c>
      <c r="D1637" t="s">
        <v>179</v>
      </c>
      <c r="E1637">
        <f t="shared" si="27"/>
        <v>4</v>
      </c>
    </row>
    <row r="1638" spans="1:5">
      <c r="A1638">
        <v>286060</v>
      </c>
      <c r="B1638">
        <v>1991</v>
      </c>
      <c r="C1638">
        <v>1</v>
      </c>
      <c r="D1638" t="s">
        <v>148</v>
      </c>
      <c r="E1638">
        <f t="shared" si="27"/>
        <v>1</v>
      </c>
    </row>
    <row r="1639" spans="1:5">
      <c r="A1639">
        <v>57468</v>
      </c>
      <c r="B1639">
        <v>1991</v>
      </c>
      <c r="C1639">
        <v>1</v>
      </c>
      <c r="D1639" t="s">
        <v>148</v>
      </c>
      <c r="E1639">
        <f t="shared" si="27"/>
        <v>1</v>
      </c>
    </row>
    <row r="1640" spans="1:5">
      <c r="A1640">
        <v>1124400</v>
      </c>
      <c r="B1640">
        <v>1991</v>
      </c>
      <c r="C1640">
        <v>1</v>
      </c>
      <c r="D1640" t="s">
        <v>149</v>
      </c>
      <c r="E1640">
        <f t="shared" si="27"/>
        <v>1</v>
      </c>
    </row>
    <row r="1641" spans="1:5">
      <c r="A1641">
        <v>12117442</v>
      </c>
      <c r="B1641">
        <v>1991</v>
      </c>
      <c r="C1641">
        <v>1</v>
      </c>
      <c r="D1641" t="s">
        <v>150</v>
      </c>
      <c r="E1641">
        <f t="shared" si="27"/>
        <v>1</v>
      </c>
    </row>
    <row r="1642" spans="1:5">
      <c r="A1642">
        <v>9640437</v>
      </c>
      <c r="B1642">
        <v>1991</v>
      </c>
      <c r="C1642">
        <v>1</v>
      </c>
      <c r="D1642" t="s">
        <v>151</v>
      </c>
      <c r="E1642">
        <f t="shared" si="27"/>
        <v>1</v>
      </c>
    </row>
    <row r="1643" spans="1:5">
      <c r="A1643">
        <v>2345400</v>
      </c>
      <c r="B1643">
        <v>1991</v>
      </c>
      <c r="C1643">
        <v>1</v>
      </c>
      <c r="D1643" t="s">
        <v>45</v>
      </c>
      <c r="E1643">
        <f t="shared" si="27"/>
        <v>1</v>
      </c>
    </row>
    <row r="1644" spans="1:5">
      <c r="A1644">
        <v>2587109</v>
      </c>
      <c r="B1644">
        <v>1991</v>
      </c>
      <c r="C1644">
        <v>1</v>
      </c>
      <c r="D1644" t="s">
        <v>282</v>
      </c>
      <c r="E1644">
        <f t="shared" si="27"/>
        <v>1</v>
      </c>
    </row>
    <row r="1645" spans="1:5">
      <c r="A1645">
        <v>9732954</v>
      </c>
      <c r="B1645">
        <v>1991</v>
      </c>
      <c r="C1645">
        <v>1</v>
      </c>
      <c r="D1645" t="s">
        <v>283</v>
      </c>
      <c r="E1645">
        <f t="shared" si="27"/>
        <v>1</v>
      </c>
    </row>
    <row r="1646" spans="1:5">
      <c r="A1646">
        <v>383000</v>
      </c>
      <c r="B1646">
        <v>1991</v>
      </c>
      <c r="C1646">
        <v>1</v>
      </c>
      <c r="D1646" t="s">
        <v>284</v>
      </c>
      <c r="E1646">
        <f t="shared" si="27"/>
        <v>1</v>
      </c>
    </row>
    <row r="1647" spans="1:5">
      <c r="A1647">
        <v>23000</v>
      </c>
      <c r="B1647">
        <v>1991</v>
      </c>
      <c r="C1647">
        <v>1</v>
      </c>
      <c r="D1647" t="s">
        <v>138</v>
      </c>
      <c r="E1647">
        <f t="shared" si="27"/>
        <v>1</v>
      </c>
    </row>
    <row r="1648" spans="1:5">
      <c r="A1648">
        <v>15685722</v>
      </c>
      <c r="B1648">
        <v>1991</v>
      </c>
      <c r="C1648">
        <v>1</v>
      </c>
      <c r="D1648" t="s">
        <v>139</v>
      </c>
      <c r="E1648">
        <f t="shared" si="27"/>
        <v>1</v>
      </c>
    </row>
    <row r="1649" spans="1:5">
      <c r="A1649">
        <v>174999</v>
      </c>
      <c r="B1649">
        <v>1991</v>
      </c>
      <c r="C1649">
        <v>1</v>
      </c>
      <c r="D1649" t="s">
        <v>217</v>
      </c>
      <c r="E1649">
        <f t="shared" si="27"/>
        <v>1</v>
      </c>
    </row>
    <row r="1650" spans="1:5">
      <c r="A1650">
        <v>1645979</v>
      </c>
      <c r="B1650">
        <v>1991</v>
      </c>
      <c r="C1650">
        <v>1</v>
      </c>
      <c r="D1650" t="s">
        <v>175</v>
      </c>
      <c r="E1650">
        <f t="shared" si="27"/>
        <v>1</v>
      </c>
    </row>
    <row r="1651" spans="1:5">
      <c r="A1651">
        <v>1347502</v>
      </c>
      <c r="B1651">
        <v>1991</v>
      </c>
      <c r="C1651">
        <v>1</v>
      </c>
      <c r="D1651" t="s">
        <v>176</v>
      </c>
      <c r="E1651">
        <f t="shared" si="27"/>
        <v>1</v>
      </c>
    </row>
    <row r="1652" spans="1:5">
      <c r="A1652">
        <v>4822842</v>
      </c>
      <c r="B1652">
        <v>1991</v>
      </c>
      <c r="C1652">
        <v>1</v>
      </c>
      <c r="D1652" t="s">
        <v>177</v>
      </c>
      <c r="E1652">
        <f t="shared" si="27"/>
        <v>1</v>
      </c>
    </row>
    <row r="1653" spans="1:5">
      <c r="A1653">
        <v>1562020</v>
      </c>
      <c r="B1653">
        <v>1991</v>
      </c>
      <c r="C1653">
        <v>1</v>
      </c>
      <c r="D1653" t="s">
        <v>178</v>
      </c>
      <c r="E1653">
        <f t="shared" si="27"/>
        <v>1</v>
      </c>
    </row>
    <row r="1654" spans="1:5">
      <c r="A1654">
        <v>254474</v>
      </c>
      <c r="B1654">
        <v>1991</v>
      </c>
      <c r="C1654">
        <v>1</v>
      </c>
      <c r="D1654" t="s">
        <v>179</v>
      </c>
      <c r="E1654">
        <f t="shared" si="27"/>
        <v>1</v>
      </c>
    </row>
    <row r="1655" spans="1:5">
      <c r="A1655">
        <v>202787</v>
      </c>
      <c r="B1655">
        <v>1991</v>
      </c>
      <c r="C1655">
        <v>2</v>
      </c>
      <c r="D1655" t="s">
        <v>148</v>
      </c>
      <c r="E1655">
        <f t="shared" si="27"/>
        <v>1</v>
      </c>
    </row>
    <row r="1656" spans="1:5">
      <c r="A1656">
        <v>7000</v>
      </c>
      <c r="B1656">
        <v>1991</v>
      </c>
      <c r="C1656">
        <v>2</v>
      </c>
      <c r="D1656" t="s">
        <v>148</v>
      </c>
      <c r="E1656">
        <f t="shared" si="27"/>
        <v>1</v>
      </c>
    </row>
    <row r="1657" spans="1:5">
      <c r="A1657">
        <v>851400</v>
      </c>
      <c r="B1657">
        <v>1991</v>
      </c>
      <c r="C1657">
        <v>2</v>
      </c>
      <c r="D1657" t="s">
        <v>149</v>
      </c>
      <c r="E1657">
        <f t="shared" si="27"/>
        <v>1</v>
      </c>
    </row>
    <row r="1658" spans="1:5">
      <c r="A1658">
        <v>11156137</v>
      </c>
      <c r="B1658">
        <v>1991</v>
      </c>
      <c r="C1658">
        <v>2</v>
      </c>
      <c r="D1658" t="s">
        <v>150</v>
      </c>
      <c r="E1658">
        <f t="shared" si="27"/>
        <v>1</v>
      </c>
    </row>
    <row r="1659" spans="1:5">
      <c r="A1659">
        <v>9491115</v>
      </c>
      <c r="B1659">
        <v>1991</v>
      </c>
      <c r="C1659">
        <v>2</v>
      </c>
      <c r="D1659" t="s">
        <v>151</v>
      </c>
      <c r="E1659">
        <f t="shared" si="27"/>
        <v>1</v>
      </c>
    </row>
    <row r="1660" spans="1:5">
      <c r="A1660">
        <v>2188800</v>
      </c>
      <c r="B1660">
        <v>1991</v>
      </c>
      <c r="C1660">
        <v>2</v>
      </c>
      <c r="D1660" t="s">
        <v>45</v>
      </c>
      <c r="E1660">
        <f t="shared" si="27"/>
        <v>1</v>
      </c>
    </row>
    <row r="1661" spans="1:5">
      <c r="A1661">
        <v>2475008</v>
      </c>
      <c r="B1661">
        <v>1991</v>
      </c>
      <c r="C1661">
        <v>2</v>
      </c>
      <c r="D1661" t="s">
        <v>282</v>
      </c>
      <c r="E1661">
        <f t="shared" si="27"/>
        <v>1</v>
      </c>
    </row>
    <row r="1662" spans="1:5">
      <c r="A1662">
        <v>9436865</v>
      </c>
      <c r="B1662">
        <v>1991</v>
      </c>
      <c r="C1662">
        <v>2</v>
      </c>
      <c r="D1662" t="s">
        <v>283</v>
      </c>
      <c r="E1662">
        <f t="shared" si="27"/>
        <v>1</v>
      </c>
    </row>
    <row r="1663" spans="1:5">
      <c r="A1663">
        <v>371000</v>
      </c>
      <c r="B1663">
        <v>1991</v>
      </c>
      <c r="C1663">
        <v>2</v>
      </c>
      <c r="D1663" t="s">
        <v>284</v>
      </c>
      <c r="E1663">
        <f t="shared" si="27"/>
        <v>1</v>
      </c>
    </row>
    <row r="1664" spans="1:5">
      <c r="A1664">
        <v>22200</v>
      </c>
      <c r="B1664">
        <v>1991</v>
      </c>
      <c r="C1664">
        <v>2</v>
      </c>
      <c r="D1664" t="s">
        <v>138</v>
      </c>
      <c r="E1664">
        <f t="shared" si="27"/>
        <v>1</v>
      </c>
    </row>
    <row r="1665" spans="1:5">
      <c r="A1665">
        <v>16249787</v>
      </c>
      <c r="B1665">
        <v>1991</v>
      </c>
      <c r="C1665">
        <v>2</v>
      </c>
      <c r="D1665" t="s">
        <v>139</v>
      </c>
      <c r="E1665">
        <f t="shared" si="27"/>
        <v>1</v>
      </c>
    </row>
    <row r="1666" spans="1:5">
      <c r="A1666">
        <v>158980</v>
      </c>
      <c r="B1666">
        <v>1991</v>
      </c>
      <c r="C1666">
        <v>2</v>
      </c>
      <c r="D1666" t="s">
        <v>217</v>
      </c>
      <c r="E1666">
        <f t="shared" si="27"/>
        <v>1</v>
      </c>
    </row>
    <row r="1667" spans="1:5">
      <c r="A1667">
        <v>1391447</v>
      </c>
      <c r="B1667">
        <v>1991</v>
      </c>
      <c r="C1667">
        <v>2</v>
      </c>
      <c r="D1667" t="s">
        <v>175</v>
      </c>
      <c r="E1667">
        <f t="shared" ref="E1667:E1730" si="28">IF(C1667&lt;4, 1, IF(C1667&lt;7, 2, IF(C1667&lt;10, 3, 4)))</f>
        <v>1</v>
      </c>
    </row>
    <row r="1668" spans="1:5">
      <c r="A1668">
        <v>1482346</v>
      </c>
      <c r="B1668">
        <v>1991</v>
      </c>
      <c r="C1668">
        <v>2</v>
      </c>
      <c r="D1668" t="s">
        <v>176</v>
      </c>
      <c r="E1668">
        <f t="shared" si="28"/>
        <v>1</v>
      </c>
    </row>
    <row r="1669" spans="1:5">
      <c r="A1669">
        <v>4181671</v>
      </c>
      <c r="B1669">
        <v>1991</v>
      </c>
      <c r="C1669">
        <v>2</v>
      </c>
      <c r="D1669" t="s">
        <v>177</v>
      </c>
      <c r="E1669">
        <f t="shared" si="28"/>
        <v>1</v>
      </c>
    </row>
    <row r="1670" spans="1:5">
      <c r="A1670">
        <v>1540860</v>
      </c>
      <c r="B1670">
        <v>1991</v>
      </c>
      <c r="C1670">
        <v>2</v>
      </c>
      <c r="D1670" t="s">
        <v>178</v>
      </c>
      <c r="E1670">
        <f t="shared" si="28"/>
        <v>1</v>
      </c>
    </row>
    <row r="1671" spans="1:5">
      <c r="A1671">
        <v>237838</v>
      </c>
      <c r="B1671">
        <v>1991</v>
      </c>
      <c r="C1671">
        <v>2</v>
      </c>
      <c r="D1671" t="s">
        <v>179</v>
      </c>
      <c r="E1671">
        <f t="shared" si="28"/>
        <v>1</v>
      </c>
    </row>
    <row r="1672" spans="1:5">
      <c r="A1672">
        <v>182550</v>
      </c>
      <c r="B1672">
        <v>1991</v>
      </c>
      <c r="C1672">
        <v>3</v>
      </c>
      <c r="D1672" t="s">
        <v>148</v>
      </c>
      <c r="E1672">
        <f t="shared" si="28"/>
        <v>1</v>
      </c>
    </row>
    <row r="1673" spans="1:5">
      <c r="A1673">
        <v>33625</v>
      </c>
      <c r="B1673">
        <v>1991</v>
      </c>
      <c r="C1673">
        <v>3</v>
      </c>
      <c r="D1673" t="s">
        <v>148</v>
      </c>
      <c r="E1673">
        <f t="shared" si="28"/>
        <v>1</v>
      </c>
    </row>
    <row r="1674" spans="1:5">
      <c r="A1674">
        <v>1184400</v>
      </c>
      <c r="B1674">
        <v>1991</v>
      </c>
      <c r="C1674">
        <v>3</v>
      </c>
      <c r="D1674" t="s">
        <v>149</v>
      </c>
      <c r="E1674">
        <f t="shared" si="28"/>
        <v>1</v>
      </c>
    </row>
    <row r="1675" spans="1:5">
      <c r="A1675">
        <v>11447222</v>
      </c>
      <c r="B1675">
        <v>1991</v>
      </c>
      <c r="C1675">
        <v>3</v>
      </c>
      <c r="D1675" t="s">
        <v>150</v>
      </c>
      <c r="E1675">
        <f t="shared" si="28"/>
        <v>1</v>
      </c>
    </row>
    <row r="1676" spans="1:5">
      <c r="A1676">
        <v>10060980</v>
      </c>
      <c r="B1676">
        <v>1991</v>
      </c>
      <c r="C1676">
        <v>3</v>
      </c>
      <c r="D1676" t="s">
        <v>151</v>
      </c>
      <c r="E1676">
        <f t="shared" si="28"/>
        <v>1</v>
      </c>
    </row>
    <row r="1677" spans="1:5">
      <c r="A1677">
        <v>2181000</v>
      </c>
      <c r="B1677">
        <v>1991</v>
      </c>
      <c r="C1677">
        <v>3</v>
      </c>
      <c r="D1677" t="s">
        <v>45</v>
      </c>
      <c r="E1677">
        <f t="shared" si="28"/>
        <v>1</v>
      </c>
    </row>
    <row r="1678" spans="1:5">
      <c r="A1678">
        <v>2278199</v>
      </c>
      <c r="B1678">
        <v>1991</v>
      </c>
      <c r="C1678">
        <v>3</v>
      </c>
      <c r="D1678" t="s">
        <v>282</v>
      </c>
      <c r="E1678">
        <f t="shared" si="28"/>
        <v>1</v>
      </c>
    </row>
    <row r="1679" spans="1:5">
      <c r="A1679">
        <v>9915095</v>
      </c>
      <c r="B1679">
        <v>1991</v>
      </c>
      <c r="C1679">
        <v>3</v>
      </c>
      <c r="D1679" t="s">
        <v>283</v>
      </c>
      <c r="E1679">
        <f t="shared" si="28"/>
        <v>1</v>
      </c>
    </row>
    <row r="1680" spans="1:5">
      <c r="A1680">
        <v>408000</v>
      </c>
      <c r="B1680">
        <v>1991</v>
      </c>
      <c r="C1680">
        <v>3</v>
      </c>
      <c r="D1680" t="s">
        <v>284</v>
      </c>
      <c r="E1680">
        <f t="shared" si="28"/>
        <v>1</v>
      </c>
    </row>
    <row r="1681" spans="1:5">
      <c r="A1681">
        <v>14400</v>
      </c>
      <c r="B1681">
        <v>1991</v>
      </c>
      <c r="C1681">
        <v>3</v>
      </c>
      <c r="D1681" t="s">
        <v>138</v>
      </c>
      <c r="E1681">
        <f t="shared" si="28"/>
        <v>1</v>
      </c>
    </row>
    <row r="1682" spans="1:5">
      <c r="A1682">
        <v>17221682</v>
      </c>
      <c r="B1682">
        <v>1991</v>
      </c>
      <c r="C1682">
        <v>3</v>
      </c>
      <c r="D1682" t="s">
        <v>139</v>
      </c>
      <c r="E1682">
        <f t="shared" si="28"/>
        <v>1</v>
      </c>
    </row>
    <row r="1683" spans="1:5">
      <c r="A1683">
        <v>70660</v>
      </c>
      <c r="B1683">
        <v>1991</v>
      </c>
      <c r="C1683">
        <v>3</v>
      </c>
      <c r="D1683" t="s">
        <v>217</v>
      </c>
      <c r="E1683">
        <f t="shared" si="28"/>
        <v>1</v>
      </c>
    </row>
    <row r="1684" spans="1:5">
      <c r="A1684">
        <v>1471141</v>
      </c>
      <c r="B1684">
        <v>1991</v>
      </c>
      <c r="C1684">
        <v>3</v>
      </c>
      <c r="D1684" t="s">
        <v>175</v>
      </c>
      <c r="E1684">
        <f t="shared" si="28"/>
        <v>1</v>
      </c>
    </row>
    <row r="1685" spans="1:5">
      <c r="A1685">
        <v>1487982</v>
      </c>
      <c r="B1685">
        <v>1991</v>
      </c>
      <c r="C1685">
        <v>3</v>
      </c>
      <c r="D1685" t="s">
        <v>176</v>
      </c>
      <c r="E1685">
        <f t="shared" si="28"/>
        <v>1</v>
      </c>
    </row>
    <row r="1686" spans="1:5">
      <c r="A1686">
        <v>4138568</v>
      </c>
      <c r="B1686">
        <v>1991</v>
      </c>
      <c r="C1686">
        <v>3</v>
      </c>
      <c r="D1686" t="s">
        <v>177</v>
      </c>
      <c r="E1686">
        <f t="shared" si="28"/>
        <v>1</v>
      </c>
    </row>
    <row r="1687" spans="1:5">
      <c r="A1687">
        <v>1540120</v>
      </c>
      <c r="B1687">
        <v>1991</v>
      </c>
      <c r="C1687">
        <v>3</v>
      </c>
      <c r="D1687" t="s">
        <v>178</v>
      </c>
      <c r="E1687">
        <f t="shared" si="28"/>
        <v>1</v>
      </c>
    </row>
    <row r="1688" spans="1:5">
      <c r="A1688">
        <v>231754</v>
      </c>
      <c r="B1688">
        <v>1991</v>
      </c>
      <c r="C1688">
        <v>3</v>
      </c>
      <c r="D1688" t="s">
        <v>179</v>
      </c>
      <c r="E1688">
        <f t="shared" si="28"/>
        <v>1</v>
      </c>
    </row>
    <row r="1689" spans="1:5">
      <c r="A1689">
        <v>192810</v>
      </c>
      <c r="B1689">
        <v>1991</v>
      </c>
      <c r="C1689">
        <v>4</v>
      </c>
      <c r="D1689" t="s">
        <v>148</v>
      </c>
      <c r="E1689">
        <f t="shared" si="28"/>
        <v>2</v>
      </c>
    </row>
    <row r="1690" spans="1:5">
      <c r="A1690">
        <v>47832</v>
      </c>
      <c r="B1690">
        <v>1991</v>
      </c>
      <c r="C1690">
        <v>4</v>
      </c>
      <c r="D1690" t="s">
        <v>148</v>
      </c>
      <c r="E1690">
        <f t="shared" si="28"/>
        <v>2</v>
      </c>
    </row>
    <row r="1691" spans="1:5">
      <c r="A1691">
        <v>1063200</v>
      </c>
      <c r="B1691">
        <v>1991</v>
      </c>
      <c r="C1691">
        <v>4</v>
      </c>
      <c r="D1691" t="s">
        <v>149</v>
      </c>
      <c r="E1691">
        <f t="shared" si="28"/>
        <v>2</v>
      </c>
    </row>
    <row r="1692" spans="1:5">
      <c r="A1692">
        <v>10464313</v>
      </c>
      <c r="B1692">
        <v>1991</v>
      </c>
      <c r="C1692">
        <v>4</v>
      </c>
      <c r="D1692" t="s">
        <v>150</v>
      </c>
      <c r="E1692">
        <f t="shared" si="28"/>
        <v>2</v>
      </c>
    </row>
    <row r="1693" spans="1:5">
      <c r="A1693">
        <v>9870109</v>
      </c>
      <c r="B1693">
        <v>1991</v>
      </c>
      <c r="C1693">
        <v>4</v>
      </c>
      <c r="D1693" t="s">
        <v>151</v>
      </c>
      <c r="E1693">
        <f t="shared" si="28"/>
        <v>2</v>
      </c>
    </row>
    <row r="1694" spans="1:5">
      <c r="A1694">
        <v>1817200</v>
      </c>
      <c r="B1694">
        <v>1991</v>
      </c>
      <c r="C1694">
        <v>4</v>
      </c>
      <c r="D1694" t="s">
        <v>45</v>
      </c>
      <c r="E1694">
        <f t="shared" si="28"/>
        <v>2</v>
      </c>
    </row>
    <row r="1695" spans="1:5">
      <c r="A1695">
        <v>2635735</v>
      </c>
      <c r="B1695">
        <v>1991</v>
      </c>
      <c r="C1695">
        <v>4</v>
      </c>
      <c r="D1695" t="s">
        <v>282</v>
      </c>
      <c r="E1695">
        <f t="shared" si="28"/>
        <v>2</v>
      </c>
    </row>
    <row r="1696" spans="1:5">
      <c r="A1696">
        <v>9640869</v>
      </c>
      <c r="B1696">
        <v>1991</v>
      </c>
      <c r="C1696">
        <v>4</v>
      </c>
      <c r="D1696" t="s">
        <v>283</v>
      </c>
      <c r="E1696">
        <f t="shared" si="28"/>
        <v>2</v>
      </c>
    </row>
    <row r="1697" spans="1:5">
      <c r="A1697">
        <v>360000</v>
      </c>
      <c r="B1697">
        <v>1991</v>
      </c>
      <c r="C1697">
        <v>4</v>
      </c>
      <c r="D1697" t="s">
        <v>284</v>
      </c>
      <c r="E1697">
        <f t="shared" si="28"/>
        <v>2</v>
      </c>
    </row>
    <row r="1698" spans="1:5">
      <c r="A1698">
        <v>23000</v>
      </c>
      <c r="B1698">
        <v>1991</v>
      </c>
      <c r="C1698">
        <v>4</v>
      </c>
      <c r="D1698" t="s">
        <v>138</v>
      </c>
      <c r="E1698">
        <f t="shared" si="28"/>
        <v>2</v>
      </c>
    </row>
    <row r="1699" spans="1:5">
      <c r="A1699">
        <v>16574042</v>
      </c>
      <c r="B1699">
        <v>1991</v>
      </c>
      <c r="C1699">
        <v>4</v>
      </c>
      <c r="D1699" t="s">
        <v>139</v>
      </c>
      <c r="E1699">
        <f t="shared" si="28"/>
        <v>2</v>
      </c>
    </row>
    <row r="1700" spans="1:5">
      <c r="A1700">
        <v>42374</v>
      </c>
      <c r="B1700">
        <v>1991</v>
      </c>
      <c r="C1700">
        <v>4</v>
      </c>
      <c r="D1700" t="s">
        <v>217</v>
      </c>
      <c r="E1700">
        <f t="shared" si="28"/>
        <v>2</v>
      </c>
    </row>
    <row r="1701" spans="1:5">
      <c r="A1701">
        <v>1627317</v>
      </c>
      <c r="B1701">
        <v>1991</v>
      </c>
      <c r="C1701">
        <v>4</v>
      </c>
      <c r="D1701" t="s">
        <v>175</v>
      </c>
      <c r="E1701">
        <f t="shared" si="28"/>
        <v>2</v>
      </c>
    </row>
    <row r="1702" spans="1:5">
      <c r="A1702">
        <v>1499151</v>
      </c>
      <c r="B1702">
        <v>1991</v>
      </c>
      <c r="C1702">
        <v>4</v>
      </c>
      <c r="D1702" t="s">
        <v>176</v>
      </c>
      <c r="E1702">
        <f t="shared" si="28"/>
        <v>2</v>
      </c>
    </row>
    <row r="1703" spans="1:5">
      <c r="A1703">
        <v>3546519</v>
      </c>
      <c r="B1703">
        <v>1991</v>
      </c>
      <c r="C1703">
        <v>4</v>
      </c>
      <c r="D1703" t="s">
        <v>177</v>
      </c>
      <c r="E1703">
        <f t="shared" si="28"/>
        <v>2</v>
      </c>
    </row>
    <row r="1704" spans="1:5">
      <c r="A1704">
        <v>1550310</v>
      </c>
      <c r="B1704">
        <v>1991</v>
      </c>
      <c r="C1704">
        <v>4</v>
      </c>
      <c r="D1704" t="s">
        <v>178</v>
      </c>
      <c r="E1704">
        <f t="shared" si="28"/>
        <v>2</v>
      </c>
    </row>
    <row r="1705" spans="1:5">
      <c r="A1705">
        <v>185212</v>
      </c>
      <c r="B1705">
        <v>1991</v>
      </c>
      <c r="C1705">
        <v>4</v>
      </c>
      <c r="D1705" t="s">
        <v>179</v>
      </c>
      <c r="E1705">
        <f t="shared" si="28"/>
        <v>2</v>
      </c>
    </row>
    <row r="1706" spans="1:5">
      <c r="A1706">
        <v>313012</v>
      </c>
      <c r="B1706">
        <v>1991</v>
      </c>
      <c r="C1706">
        <v>5</v>
      </c>
      <c r="D1706" t="s">
        <v>148</v>
      </c>
      <c r="E1706">
        <f t="shared" si="28"/>
        <v>2</v>
      </c>
    </row>
    <row r="1707" spans="1:5">
      <c r="A1707">
        <v>39149</v>
      </c>
      <c r="B1707">
        <v>1991</v>
      </c>
      <c r="C1707">
        <v>5</v>
      </c>
      <c r="D1707" t="s">
        <v>148</v>
      </c>
      <c r="E1707">
        <f t="shared" si="28"/>
        <v>2</v>
      </c>
    </row>
    <row r="1708" spans="1:5">
      <c r="A1708">
        <v>1083100</v>
      </c>
      <c r="B1708">
        <v>1991</v>
      </c>
      <c r="C1708">
        <v>5</v>
      </c>
      <c r="D1708" t="s">
        <v>149</v>
      </c>
      <c r="E1708">
        <f t="shared" si="28"/>
        <v>2</v>
      </c>
    </row>
    <row r="1709" spans="1:5">
      <c r="A1709">
        <v>11338648</v>
      </c>
      <c r="B1709">
        <v>1991</v>
      </c>
      <c r="C1709">
        <v>5</v>
      </c>
      <c r="D1709" t="s">
        <v>150</v>
      </c>
      <c r="E1709">
        <f t="shared" si="28"/>
        <v>2</v>
      </c>
    </row>
    <row r="1710" spans="1:5">
      <c r="A1710">
        <v>10179458</v>
      </c>
      <c r="B1710">
        <v>1991</v>
      </c>
      <c r="C1710">
        <v>5</v>
      </c>
      <c r="D1710" t="s">
        <v>151</v>
      </c>
      <c r="E1710">
        <f t="shared" si="28"/>
        <v>2</v>
      </c>
    </row>
    <row r="1711" spans="1:5">
      <c r="A1711">
        <v>1527600</v>
      </c>
      <c r="B1711">
        <v>1991</v>
      </c>
      <c r="C1711">
        <v>5</v>
      </c>
      <c r="D1711" t="s">
        <v>45</v>
      </c>
      <c r="E1711">
        <f t="shared" si="28"/>
        <v>2</v>
      </c>
    </row>
    <row r="1712" spans="1:5">
      <c r="A1712">
        <v>2311304</v>
      </c>
      <c r="B1712">
        <v>1991</v>
      </c>
      <c r="C1712">
        <v>5</v>
      </c>
      <c r="D1712" t="s">
        <v>282</v>
      </c>
      <c r="E1712">
        <f t="shared" si="28"/>
        <v>2</v>
      </c>
    </row>
    <row r="1713" spans="1:5">
      <c r="A1713">
        <v>10145320</v>
      </c>
      <c r="B1713">
        <v>1991</v>
      </c>
      <c r="C1713">
        <v>5</v>
      </c>
      <c r="D1713" t="s">
        <v>283</v>
      </c>
      <c r="E1713">
        <f t="shared" si="28"/>
        <v>2</v>
      </c>
    </row>
    <row r="1714" spans="1:5">
      <c r="A1714">
        <v>370100</v>
      </c>
      <c r="B1714">
        <v>1991</v>
      </c>
      <c r="C1714">
        <v>5</v>
      </c>
      <c r="D1714" t="s">
        <v>284</v>
      </c>
      <c r="E1714">
        <f t="shared" si="28"/>
        <v>2</v>
      </c>
    </row>
    <row r="1715" spans="1:5">
      <c r="A1715">
        <v>90000</v>
      </c>
      <c r="B1715">
        <v>1991</v>
      </c>
      <c r="C1715">
        <v>5</v>
      </c>
      <c r="D1715" t="s">
        <v>138</v>
      </c>
      <c r="E1715">
        <f t="shared" si="28"/>
        <v>2</v>
      </c>
    </row>
    <row r="1716" spans="1:5">
      <c r="A1716">
        <v>16634268</v>
      </c>
      <c r="B1716">
        <v>1991</v>
      </c>
      <c r="C1716">
        <v>5</v>
      </c>
      <c r="D1716" t="s">
        <v>139</v>
      </c>
      <c r="E1716">
        <f t="shared" si="28"/>
        <v>2</v>
      </c>
    </row>
    <row r="1717" spans="1:5">
      <c r="A1717">
        <v>83622</v>
      </c>
      <c r="B1717">
        <v>1991</v>
      </c>
      <c r="C1717">
        <v>5</v>
      </c>
      <c r="D1717" t="s">
        <v>217</v>
      </c>
      <c r="E1717">
        <f t="shared" si="28"/>
        <v>2</v>
      </c>
    </row>
    <row r="1718" spans="1:5">
      <c r="A1718">
        <v>1811888</v>
      </c>
      <c r="B1718">
        <v>1991</v>
      </c>
      <c r="C1718">
        <v>5</v>
      </c>
      <c r="D1718" t="s">
        <v>175</v>
      </c>
      <c r="E1718">
        <f t="shared" si="28"/>
        <v>2</v>
      </c>
    </row>
    <row r="1719" spans="1:5">
      <c r="A1719">
        <v>1505771</v>
      </c>
      <c r="B1719">
        <v>1991</v>
      </c>
      <c r="C1719">
        <v>5</v>
      </c>
      <c r="D1719" t="s">
        <v>176</v>
      </c>
      <c r="E1719">
        <f t="shared" si="28"/>
        <v>2</v>
      </c>
    </row>
    <row r="1720" spans="1:5">
      <c r="A1720">
        <v>4360046</v>
      </c>
      <c r="B1720">
        <v>1991</v>
      </c>
      <c r="C1720">
        <v>5</v>
      </c>
      <c r="D1720" t="s">
        <v>177</v>
      </c>
      <c r="E1720">
        <f t="shared" si="28"/>
        <v>2</v>
      </c>
    </row>
    <row r="1721" spans="1:5">
      <c r="A1721">
        <v>1342645</v>
      </c>
      <c r="B1721">
        <v>1991</v>
      </c>
      <c r="C1721">
        <v>5</v>
      </c>
      <c r="D1721" t="s">
        <v>178</v>
      </c>
      <c r="E1721">
        <f t="shared" si="28"/>
        <v>2</v>
      </c>
    </row>
    <row r="1722" spans="1:5">
      <c r="A1722">
        <v>223744</v>
      </c>
      <c r="B1722">
        <v>1991</v>
      </c>
      <c r="C1722">
        <v>5</v>
      </c>
      <c r="D1722" t="s">
        <v>179</v>
      </c>
      <c r="E1722">
        <f t="shared" si="28"/>
        <v>2</v>
      </c>
    </row>
    <row r="1723" spans="1:5">
      <c r="A1723">
        <v>200820</v>
      </c>
      <c r="B1723">
        <v>1991</v>
      </c>
      <c r="C1723">
        <v>6</v>
      </c>
      <c r="D1723" t="s">
        <v>148</v>
      </c>
      <c r="E1723">
        <f t="shared" si="28"/>
        <v>2</v>
      </c>
    </row>
    <row r="1724" spans="1:5">
      <c r="A1724">
        <v>79588</v>
      </c>
      <c r="B1724">
        <v>1991</v>
      </c>
      <c r="C1724">
        <v>6</v>
      </c>
      <c r="D1724" t="s">
        <v>148</v>
      </c>
      <c r="E1724">
        <f t="shared" si="28"/>
        <v>2</v>
      </c>
    </row>
    <row r="1725" spans="1:5">
      <c r="A1725">
        <v>1055700</v>
      </c>
      <c r="B1725">
        <v>1991</v>
      </c>
      <c r="C1725">
        <v>6</v>
      </c>
      <c r="D1725" t="s">
        <v>149</v>
      </c>
      <c r="E1725">
        <f t="shared" si="28"/>
        <v>2</v>
      </c>
    </row>
    <row r="1726" spans="1:5">
      <c r="A1726">
        <v>11051308</v>
      </c>
      <c r="B1726">
        <v>1991</v>
      </c>
      <c r="C1726">
        <v>6</v>
      </c>
      <c r="D1726" t="s">
        <v>150</v>
      </c>
      <c r="E1726">
        <f t="shared" si="28"/>
        <v>2</v>
      </c>
    </row>
    <row r="1727" spans="1:5">
      <c r="A1727">
        <v>10174187</v>
      </c>
      <c r="B1727">
        <v>1991</v>
      </c>
      <c r="C1727">
        <v>6</v>
      </c>
      <c r="D1727" t="s">
        <v>151</v>
      </c>
      <c r="E1727">
        <f t="shared" si="28"/>
        <v>2</v>
      </c>
    </row>
    <row r="1728" spans="1:5">
      <c r="A1728">
        <v>1909800</v>
      </c>
      <c r="B1728">
        <v>1991</v>
      </c>
      <c r="C1728">
        <v>6</v>
      </c>
      <c r="D1728" t="s">
        <v>45</v>
      </c>
      <c r="E1728">
        <f t="shared" si="28"/>
        <v>2</v>
      </c>
    </row>
    <row r="1729" spans="1:5">
      <c r="A1729">
        <v>2117848</v>
      </c>
      <c r="B1729">
        <v>1991</v>
      </c>
      <c r="C1729">
        <v>6</v>
      </c>
      <c r="D1729" t="s">
        <v>282</v>
      </c>
      <c r="E1729">
        <f t="shared" si="28"/>
        <v>2</v>
      </c>
    </row>
    <row r="1730" spans="1:5">
      <c r="A1730">
        <v>9539170</v>
      </c>
      <c r="B1730">
        <v>1991</v>
      </c>
      <c r="C1730">
        <v>6</v>
      </c>
      <c r="D1730" t="s">
        <v>283</v>
      </c>
      <c r="E1730">
        <f t="shared" si="28"/>
        <v>2</v>
      </c>
    </row>
    <row r="1731" spans="1:5">
      <c r="A1731">
        <v>300000</v>
      </c>
      <c r="B1731">
        <v>1991</v>
      </c>
      <c r="C1731">
        <v>6</v>
      </c>
      <c r="D1731" t="s">
        <v>284</v>
      </c>
      <c r="E1731">
        <f t="shared" ref="E1731:E1794" si="29">IF(C1731&lt;4, 1, IF(C1731&lt;7, 2, IF(C1731&lt;10, 3, 4)))</f>
        <v>2</v>
      </c>
    </row>
    <row r="1732" spans="1:5">
      <c r="A1732">
        <v>100000</v>
      </c>
      <c r="B1732">
        <v>1991</v>
      </c>
      <c r="C1732">
        <v>6</v>
      </c>
      <c r="D1732" t="s">
        <v>138</v>
      </c>
      <c r="E1732">
        <f t="shared" si="29"/>
        <v>2</v>
      </c>
    </row>
    <row r="1733" spans="1:5">
      <c r="A1733">
        <v>16001169</v>
      </c>
      <c r="B1733">
        <v>1991</v>
      </c>
      <c r="C1733">
        <v>6</v>
      </c>
      <c r="D1733" t="s">
        <v>139</v>
      </c>
      <c r="E1733">
        <f t="shared" si="29"/>
        <v>2</v>
      </c>
    </row>
    <row r="1734" spans="1:5">
      <c r="A1734">
        <v>80299</v>
      </c>
      <c r="B1734">
        <v>1991</v>
      </c>
      <c r="C1734">
        <v>6</v>
      </c>
      <c r="D1734" t="s">
        <v>217</v>
      </c>
      <c r="E1734">
        <f t="shared" si="29"/>
        <v>2</v>
      </c>
    </row>
    <row r="1735" spans="1:5">
      <c r="A1735">
        <v>1454010</v>
      </c>
      <c r="B1735">
        <v>1991</v>
      </c>
      <c r="C1735">
        <v>6</v>
      </c>
      <c r="D1735" t="s">
        <v>175</v>
      </c>
      <c r="E1735">
        <f t="shared" si="29"/>
        <v>2</v>
      </c>
    </row>
    <row r="1736" spans="1:5">
      <c r="A1736">
        <v>1425374</v>
      </c>
      <c r="B1736">
        <v>1991</v>
      </c>
      <c r="C1736">
        <v>6</v>
      </c>
      <c r="D1736" t="s">
        <v>176</v>
      </c>
      <c r="E1736">
        <f t="shared" si="29"/>
        <v>2</v>
      </c>
    </row>
    <row r="1737" spans="1:5">
      <c r="A1737">
        <v>4940971</v>
      </c>
      <c r="B1737">
        <v>1991</v>
      </c>
      <c r="C1737">
        <v>6</v>
      </c>
      <c r="D1737" t="s">
        <v>177</v>
      </c>
      <c r="E1737">
        <f t="shared" si="29"/>
        <v>2</v>
      </c>
    </row>
    <row r="1738" spans="1:5">
      <c r="A1738">
        <v>1079138</v>
      </c>
      <c r="B1738">
        <v>1991</v>
      </c>
      <c r="C1738">
        <v>6</v>
      </c>
      <c r="D1738" t="s">
        <v>178</v>
      </c>
      <c r="E1738">
        <f t="shared" si="29"/>
        <v>2</v>
      </c>
    </row>
    <row r="1739" spans="1:5">
      <c r="A1739">
        <v>227566</v>
      </c>
      <c r="B1739">
        <v>1991</v>
      </c>
      <c r="C1739">
        <v>6</v>
      </c>
      <c r="D1739" t="s">
        <v>179</v>
      </c>
      <c r="E1739">
        <f t="shared" si="29"/>
        <v>2</v>
      </c>
    </row>
    <row r="1740" spans="1:5">
      <c r="A1740">
        <v>172310</v>
      </c>
      <c r="B1740">
        <v>1991</v>
      </c>
      <c r="C1740">
        <v>7</v>
      </c>
      <c r="D1740" t="s">
        <v>148</v>
      </c>
      <c r="E1740">
        <f t="shared" si="29"/>
        <v>3</v>
      </c>
    </row>
    <row r="1741" spans="1:5">
      <c r="A1741">
        <v>193342</v>
      </c>
      <c r="B1741">
        <v>1991</v>
      </c>
      <c r="C1741">
        <v>7</v>
      </c>
      <c r="D1741" t="s">
        <v>148</v>
      </c>
      <c r="E1741">
        <f t="shared" si="29"/>
        <v>3</v>
      </c>
    </row>
    <row r="1742" spans="1:5">
      <c r="A1742">
        <v>1117900</v>
      </c>
      <c r="B1742">
        <v>1991</v>
      </c>
      <c r="C1742">
        <v>7</v>
      </c>
      <c r="D1742" t="s">
        <v>149</v>
      </c>
      <c r="E1742">
        <f t="shared" si="29"/>
        <v>3</v>
      </c>
    </row>
    <row r="1743" spans="1:5">
      <c r="A1743">
        <v>10925254</v>
      </c>
      <c r="B1743">
        <v>1991</v>
      </c>
      <c r="C1743">
        <v>7</v>
      </c>
      <c r="D1743" t="s">
        <v>150</v>
      </c>
      <c r="E1743">
        <f t="shared" si="29"/>
        <v>3</v>
      </c>
    </row>
    <row r="1744" spans="1:5">
      <c r="A1744">
        <v>10013577</v>
      </c>
      <c r="B1744">
        <v>1991</v>
      </c>
      <c r="C1744">
        <v>7</v>
      </c>
      <c r="D1744" t="s">
        <v>151</v>
      </c>
      <c r="E1744">
        <f t="shared" si="29"/>
        <v>3</v>
      </c>
    </row>
    <row r="1745" spans="1:5">
      <c r="A1745">
        <v>2226582</v>
      </c>
      <c r="B1745">
        <v>1991</v>
      </c>
      <c r="C1745">
        <v>7</v>
      </c>
      <c r="D1745" t="s">
        <v>45</v>
      </c>
      <c r="E1745">
        <f t="shared" si="29"/>
        <v>3</v>
      </c>
    </row>
    <row r="1746" spans="1:5">
      <c r="A1746">
        <v>2457871</v>
      </c>
      <c r="B1746">
        <v>1991</v>
      </c>
      <c r="C1746">
        <v>7</v>
      </c>
      <c r="D1746" t="s">
        <v>282</v>
      </c>
      <c r="E1746">
        <f t="shared" si="29"/>
        <v>3</v>
      </c>
    </row>
    <row r="1747" spans="1:5">
      <c r="A1747">
        <v>8985762</v>
      </c>
      <c r="B1747">
        <v>1991</v>
      </c>
      <c r="C1747">
        <v>7</v>
      </c>
      <c r="D1747" t="s">
        <v>283</v>
      </c>
      <c r="E1747">
        <f t="shared" si="29"/>
        <v>3</v>
      </c>
    </row>
    <row r="1748" spans="1:5">
      <c r="A1748">
        <v>463000</v>
      </c>
      <c r="B1748">
        <v>1991</v>
      </c>
      <c r="C1748">
        <v>7</v>
      </c>
      <c r="D1748" t="s">
        <v>284</v>
      </c>
      <c r="E1748">
        <f t="shared" si="29"/>
        <v>3</v>
      </c>
    </row>
    <row r="1749" spans="1:5">
      <c r="A1749">
        <v>112000</v>
      </c>
      <c r="B1749">
        <v>1991</v>
      </c>
      <c r="C1749">
        <v>7</v>
      </c>
      <c r="D1749" t="s">
        <v>138</v>
      </c>
      <c r="E1749">
        <f t="shared" si="29"/>
        <v>3</v>
      </c>
    </row>
    <row r="1750" spans="1:5">
      <c r="A1750">
        <v>18398294</v>
      </c>
      <c r="B1750">
        <v>1991</v>
      </c>
      <c r="C1750">
        <v>7</v>
      </c>
      <c r="D1750" t="s">
        <v>139</v>
      </c>
      <c r="E1750">
        <f t="shared" si="29"/>
        <v>3</v>
      </c>
    </row>
    <row r="1751" spans="1:5">
      <c r="A1751">
        <v>70209</v>
      </c>
      <c r="B1751">
        <v>1991</v>
      </c>
      <c r="C1751">
        <v>7</v>
      </c>
      <c r="D1751" t="s">
        <v>217</v>
      </c>
      <c r="E1751">
        <f t="shared" si="29"/>
        <v>3</v>
      </c>
    </row>
    <row r="1752" spans="1:5">
      <c r="A1752">
        <v>1668015</v>
      </c>
      <c r="B1752">
        <v>1991</v>
      </c>
      <c r="C1752">
        <v>7</v>
      </c>
      <c r="D1752" t="s">
        <v>175</v>
      </c>
      <c r="E1752">
        <f t="shared" si="29"/>
        <v>3</v>
      </c>
    </row>
    <row r="1753" spans="1:5">
      <c r="A1753">
        <v>1403914</v>
      </c>
      <c r="B1753">
        <v>1991</v>
      </c>
      <c r="C1753">
        <v>7</v>
      </c>
      <c r="D1753" t="s">
        <v>176</v>
      </c>
      <c r="E1753">
        <f t="shared" si="29"/>
        <v>3</v>
      </c>
    </row>
    <row r="1754" spans="1:5">
      <c r="A1754">
        <v>5372980</v>
      </c>
      <c r="B1754">
        <v>1991</v>
      </c>
      <c r="C1754">
        <v>7</v>
      </c>
      <c r="D1754" t="s">
        <v>177</v>
      </c>
      <c r="E1754">
        <f t="shared" si="29"/>
        <v>3</v>
      </c>
    </row>
    <row r="1755" spans="1:5">
      <c r="A1755">
        <v>1353977</v>
      </c>
      <c r="B1755">
        <v>1991</v>
      </c>
      <c r="C1755">
        <v>7</v>
      </c>
      <c r="D1755" t="s">
        <v>178</v>
      </c>
      <c r="E1755">
        <f t="shared" si="29"/>
        <v>3</v>
      </c>
    </row>
    <row r="1756" spans="1:5">
      <c r="A1756">
        <v>230329</v>
      </c>
      <c r="B1756">
        <v>1991</v>
      </c>
      <c r="C1756">
        <v>7</v>
      </c>
      <c r="D1756" t="s">
        <v>179</v>
      </c>
      <c r="E1756">
        <f t="shared" si="29"/>
        <v>3</v>
      </c>
    </row>
    <row r="1757" spans="1:5">
      <c r="A1757">
        <v>354310</v>
      </c>
      <c r="B1757">
        <v>1991</v>
      </c>
      <c r="C1757">
        <v>8</v>
      </c>
      <c r="D1757" t="s">
        <v>148</v>
      </c>
      <c r="E1757">
        <f t="shared" si="29"/>
        <v>3</v>
      </c>
    </row>
    <row r="1758" spans="1:5">
      <c r="A1758">
        <v>100136</v>
      </c>
      <c r="B1758">
        <v>1991</v>
      </c>
      <c r="C1758">
        <v>8</v>
      </c>
      <c r="D1758" t="s">
        <v>148</v>
      </c>
      <c r="E1758">
        <f t="shared" si="29"/>
        <v>3</v>
      </c>
    </row>
    <row r="1759" spans="1:5">
      <c r="A1759">
        <v>1115900</v>
      </c>
      <c r="B1759">
        <v>1991</v>
      </c>
      <c r="C1759">
        <v>8</v>
      </c>
      <c r="D1759" t="s">
        <v>149</v>
      </c>
      <c r="E1759">
        <f t="shared" si="29"/>
        <v>3</v>
      </c>
    </row>
    <row r="1760" spans="1:5">
      <c r="A1760">
        <v>12574683</v>
      </c>
      <c r="B1760">
        <v>1991</v>
      </c>
      <c r="C1760">
        <v>8</v>
      </c>
      <c r="D1760" t="s">
        <v>150</v>
      </c>
      <c r="E1760">
        <f t="shared" si="29"/>
        <v>3</v>
      </c>
    </row>
    <row r="1761" spans="1:5">
      <c r="A1761">
        <v>11033976</v>
      </c>
      <c r="B1761">
        <v>1991</v>
      </c>
      <c r="C1761">
        <v>8</v>
      </c>
      <c r="D1761" t="s">
        <v>151</v>
      </c>
      <c r="E1761">
        <f t="shared" si="29"/>
        <v>3</v>
      </c>
    </row>
    <row r="1762" spans="1:5">
      <c r="A1762">
        <v>2110600</v>
      </c>
      <c r="B1762">
        <v>1991</v>
      </c>
      <c r="C1762">
        <v>8</v>
      </c>
      <c r="D1762" t="s">
        <v>45</v>
      </c>
      <c r="E1762">
        <f t="shared" si="29"/>
        <v>3</v>
      </c>
    </row>
    <row r="1763" spans="1:5">
      <c r="A1763">
        <v>2605283</v>
      </c>
      <c r="B1763">
        <v>1991</v>
      </c>
      <c r="C1763">
        <v>8</v>
      </c>
      <c r="D1763" t="s">
        <v>282</v>
      </c>
      <c r="E1763">
        <f t="shared" si="29"/>
        <v>3</v>
      </c>
    </row>
    <row r="1764" spans="1:5">
      <c r="A1764">
        <v>10304323</v>
      </c>
      <c r="B1764">
        <v>1991</v>
      </c>
      <c r="C1764">
        <v>8</v>
      </c>
      <c r="D1764" t="s">
        <v>283</v>
      </c>
      <c r="E1764">
        <f t="shared" si="29"/>
        <v>3</v>
      </c>
    </row>
    <row r="1765" spans="1:5">
      <c r="A1765">
        <v>477000</v>
      </c>
      <c r="B1765">
        <v>1991</v>
      </c>
      <c r="C1765">
        <v>8</v>
      </c>
      <c r="D1765" t="s">
        <v>284</v>
      </c>
      <c r="E1765">
        <f t="shared" si="29"/>
        <v>3</v>
      </c>
    </row>
    <row r="1766" spans="1:5">
      <c r="A1766">
        <v>95000</v>
      </c>
      <c r="B1766">
        <v>1991</v>
      </c>
      <c r="C1766">
        <v>8</v>
      </c>
      <c r="D1766" t="s">
        <v>138</v>
      </c>
      <c r="E1766">
        <f t="shared" si="29"/>
        <v>3</v>
      </c>
    </row>
    <row r="1767" spans="1:5">
      <c r="A1767">
        <v>18249352</v>
      </c>
      <c r="B1767">
        <v>1991</v>
      </c>
      <c r="C1767">
        <v>8</v>
      </c>
      <c r="D1767" t="s">
        <v>139</v>
      </c>
      <c r="E1767">
        <f t="shared" si="29"/>
        <v>3</v>
      </c>
    </row>
    <row r="1768" spans="1:5">
      <c r="A1768">
        <v>81112</v>
      </c>
      <c r="B1768">
        <v>1991</v>
      </c>
      <c r="C1768">
        <v>8</v>
      </c>
      <c r="D1768" t="s">
        <v>217</v>
      </c>
      <c r="E1768">
        <f t="shared" si="29"/>
        <v>3</v>
      </c>
    </row>
    <row r="1769" spans="1:5">
      <c r="A1769">
        <v>1846727</v>
      </c>
      <c r="B1769">
        <v>1991</v>
      </c>
      <c r="C1769">
        <v>8</v>
      </c>
      <c r="D1769" t="s">
        <v>175</v>
      </c>
      <c r="E1769">
        <f t="shared" si="29"/>
        <v>3</v>
      </c>
    </row>
    <row r="1770" spans="1:5">
      <c r="A1770">
        <v>1718125</v>
      </c>
      <c r="B1770">
        <v>1991</v>
      </c>
      <c r="C1770">
        <v>8</v>
      </c>
      <c r="D1770" t="s">
        <v>176</v>
      </c>
      <c r="E1770">
        <f t="shared" si="29"/>
        <v>3</v>
      </c>
    </row>
    <row r="1771" spans="1:5">
      <c r="A1771">
        <v>5269528</v>
      </c>
      <c r="B1771">
        <v>1991</v>
      </c>
      <c r="C1771">
        <v>8</v>
      </c>
      <c r="D1771" t="s">
        <v>177</v>
      </c>
      <c r="E1771">
        <f t="shared" si="29"/>
        <v>3</v>
      </c>
    </row>
    <row r="1772" spans="1:5">
      <c r="A1772">
        <v>1610987</v>
      </c>
      <c r="B1772">
        <v>1991</v>
      </c>
      <c r="C1772">
        <v>8</v>
      </c>
      <c r="D1772" t="s">
        <v>178</v>
      </c>
      <c r="E1772">
        <f t="shared" si="29"/>
        <v>3</v>
      </c>
    </row>
    <row r="1773" spans="1:5">
      <c r="A1773">
        <v>305535</v>
      </c>
      <c r="B1773">
        <v>1991</v>
      </c>
      <c r="C1773">
        <v>8</v>
      </c>
      <c r="D1773" t="s">
        <v>179</v>
      </c>
      <c r="E1773">
        <f t="shared" si="29"/>
        <v>3</v>
      </c>
    </row>
    <row r="1774" spans="1:5">
      <c r="A1774">
        <v>260505</v>
      </c>
      <c r="B1774">
        <v>1991</v>
      </c>
      <c r="C1774">
        <v>9</v>
      </c>
      <c r="D1774" t="s">
        <v>148</v>
      </c>
      <c r="E1774">
        <f t="shared" si="29"/>
        <v>3</v>
      </c>
    </row>
    <row r="1775" spans="1:5">
      <c r="A1775">
        <v>45990</v>
      </c>
      <c r="B1775">
        <v>1991</v>
      </c>
      <c r="C1775">
        <v>9</v>
      </c>
      <c r="D1775" t="s">
        <v>148</v>
      </c>
      <c r="E1775">
        <f t="shared" si="29"/>
        <v>3</v>
      </c>
    </row>
    <row r="1776" spans="1:5">
      <c r="A1776">
        <v>1052100</v>
      </c>
      <c r="B1776">
        <v>1991</v>
      </c>
      <c r="C1776">
        <v>9</v>
      </c>
      <c r="D1776" t="s">
        <v>149</v>
      </c>
      <c r="E1776">
        <f t="shared" si="29"/>
        <v>3</v>
      </c>
    </row>
    <row r="1777" spans="1:5">
      <c r="A1777">
        <v>11412568</v>
      </c>
      <c r="B1777">
        <v>1991</v>
      </c>
      <c r="C1777">
        <v>9</v>
      </c>
      <c r="D1777" t="s">
        <v>150</v>
      </c>
      <c r="E1777">
        <f t="shared" si="29"/>
        <v>3</v>
      </c>
    </row>
    <row r="1778" spans="1:5">
      <c r="A1778">
        <v>10188299</v>
      </c>
      <c r="B1778">
        <v>1991</v>
      </c>
      <c r="C1778">
        <v>9</v>
      </c>
      <c r="D1778" t="s">
        <v>151</v>
      </c>
      <c r="E1778">
        <f t="shared" si="29"/>
        <v>3</v>
      </c>
    </row>
    <row r="1779" spans="1:5">
      <c r="A1779">
        <v>1664200</v>
      </c>
      <c r="B1779">
        <v>1991</v>
      </c>
      <c r="C1779">
        <v>9</v>
      </c>
      <c r="D1779" t="s">
        <v>45</v>
      </c>
      <c r="E1779">
        <f t="shared" si="29"/>
        <v>3</v>
      </c>
    </row>
    <row r="1780" spans="1:5">
      <c r="A1780">
        <v>2490480</v>
      </c>
      <c r="B1780">
        <v>1991</v>
      </c>
      <c r="C1780">
        <v>9</v>
      </c>
      <c r="D1780" t="s">
        <v>282</v>
      </c>
      <c r="E1780">
        <f t="shared" si="29"/>
        <v>3</v>
      </c>
    </row>
    <row r="1781" spans="1:5">
      <c r="A1781">
        <v>10323798</v>
      </c>
      <c r="B1781">
        <v>1991</v>
      </c>
      <c r="C1781">
        <v>9</v>
      </c>
      <c r="D1781" t="s">
        <v>283</v>
      </c>
      <c r="E1781">
        <f t="shared" si="29"/>
        <v>3</v>
      </c>
    </row>
    <row r="1782" spans="1:5">
      <c r="A1782">
        <v>430000</v>
      </c>
      <c r="B1782">
        <v>1991</v>
      </c>
      <c r="C1782">
        <v>9</v>
      </c>
      <c r="D1782" t="s">
        <v>284</v>
      </c>
      <c r="E1782">
        <f t="shared" si="29"/>
        <v>3</v>
      </c>
    </row>
    <row r="1783" spans="1:5">
      <c r="A1783">
        <v>81000</v>
      </c>
      <c r="B1783">
        <v>1991</v>
      </c>
      <c r="C1783">
        <v>9</v>
      </c>
      <c r="D1783" t="s">
        <v>138</v>
      </c>
      <c r="E1783">
        <f t="shared" si="29"/>
        <v>3</v>
      </c>
    </row>
    <row r="1784" spans="1:5">
      <c r="A1784">
        <v>17031006</v>
      </c>
      <c r="B1784">
        <v>1991</v>
      </c>
      <c r="C1784">
        <v>9</v>
      </c>
      <c r="D1784" t="s">
        <v>139</v>
      </c>
      <c r="E1784">
        <f t="shared" si="29"/>
        <v>3</v>
      </c>
    </row>
    <row r="1785" spans="1:5">
      <c r="A1785">
        <v>91092</v>
      </c>
      <c r="B1785">
        <v>1991</v>
      </c>
      <c r="C1785">
        <v>9</v>
      </c>
      <c r="D1785" t="s">
        <v>217</v>
      </c>
      <c r="E1785">
        <f t="shared" si="29"/>
        <v>3</v>
      </c>
    </row>
    <row r="1786" spans="1:5">
      <c r="A1786">
        <v>1851752</v>
      </c>
      <c r="B1786">
        <v>1991</v>
      </c>
      <c r="C1786">
        <v>9</v>
      </c>
      <c r="D1786" t="s">
        <v>175</v>
      </c>
      <c r="E1786">
        <f t="shared" si="29"/>
        <v>3</v>
      </c>
    </row>
    <row r="1787" spans="1:5">
      <c r="A1787">
        <v>1698606</v>
      </c>
      <c r="B1787">
        <v>1991</v>
      </c>
      <c r="C1787">
        <v>9</v>
      </c>
      <c r="D1787" t="s">
        <v>176</v>
      </c>
      <c r="E1787">
        <f t="shared" si="29"/>
        <v>3</v>
      </c>
    </row>
    <row r="1788" spans="1:5">
      <c r="A1788">
        <v>4866522</v>
      </c>
      <c r="B1788">
        <v>1991</v>
      </c>
      <c r="C1788">
        <v>9</v>
      </c>
      <c r="D1788" t="s">
        <v>177</v>
      </c>
      <c r="E1788">
        <f t="shared" si="29"/>
        <v>3</v>
      </c>
    </row>
    <row r="1789" spans="1:5">
      <c r="A1789">
        <v>1578250</v>
      </c>
      <c r="B1789">
        <v>1991</v>
      </c>
      <c r="C1789">
        <v>9</v>
      </c>
      <c r="D1789" t="s">
        <v>178</v>
      </c>
      <c r="E1789">
        <f t="shared" si="29"/>
        <v>3</v>
      </c>
    </row>
    <row r="1790" spans="1:5">
      <c r="A1790">
        <v>292329</v>
      </c>
      <c r="B1790">
        <v>1991</v>
      </c>
      <c r="C1790">
        <v>9</v>
      </c>
      <c r="D1790" t="s">
        <v>179</v>
      </c>
      <c r="E1790">
        <f t="shared" si="29"/>
        <v>3</v>
      </c>
    </row>
    <row r="1791" spans="1:5">
      <c r="A1791">
        <v>200722</v>
      </c>
      <c r="B1791">
        <v>1991</v>
      </c>
      <c r="C1791">
        <v>10</v>
      </c>
      <c r="D1791" t="s">
        <v>148</v>
      </c>
      <c r="E1791">
        <f t="shared" si="29"/>
        <v>4</v>
      </c>
    </row>
    <row r="1792" spans="1:5">
      <c r="A1792">
        <v>71659</v>
      </c>
      <c r="B1792">
        <v>1991</v>
      </c>
      <c r="C1792">
        <v>10</v>
      </c>
      <c r="D1792" t="s">
        <v>148</v>
      </c>
      <c r="E1792">
        <f t="shared" si="29"/>
        <v>4</v>
      </c>
    </row>
    <row r="1793" spans="1:5">
      <c r="A1793">
        <v>938500</v>
      </c>
      <c r="B1793">
        <v>1991</v>
      </c>
      <c r="C1793">
        <v>10</v>
      </c>
      <c r="D1793" t="s">
        <v>149</v>
      </c>
      <c r="E1793">
        <f t="shared" si="29"/>
        <v>4</v>
      </c>
    </row>
    <row r="1794" spans="1:5">
      <c r="A1794">
        <v>12306682</v>
      </c>
      <c r="B1794">
        <v>1991</v>
      </c>
      <c r="C1794">
        <v>10</v>
      </c>
      <c r="D1794" t="s">
        <v>150</v>
      </c>
      <c r="E1794">
        <f t="shared" si="29"/>
        <v>4</v>
      </c>
    </row>
    <row r="1795" spans="1:5">
      <c r="A1795">
        <v>10438461</v>
      </c>
      <c r="B1795">
        <v>1991</v>
      </c>
      <c r="C1795">
        <v>10</v>
      </c>
      <c r="D1795" t="s">
        <v>151</v>
      </c>
      <c r="E1795">
        <f t="shared" ref="E1795:E1858" si="30">IF(C1795&lt;4, 1, IF(C1795&lt;7, 2, IF(C1795&lt;10, 3, 4)))</f>
        <v>4</v>
      </c>
    </row>
    <row r="1796" spans="1:5">
      <c r="A1796">
        <v>1932700</v>
      </c>
      <c r="B1796">
        <v>1991</v>
      </c>
      <c r="C1796">
        <v>10</v>
      </c>
      <c r="D1796" t="s">
        <v>45</v>
      </c>
      <c r="E1796">
        <f t="shared" si="30"/>
        <v>4</v>
      </c>
    </row>
    <row r="1797" spans="1:5">
      <c r="A1797">
        <v>2210267</v>
      </c>
      <c r="B1797">
        <v>1991</v>
      </c>
      <c r="C1797">
        <v>10</v>
      </c>
      <c r="D1797" t="s">
        <v>282</v>
      </c>
      <c r="E1797">
        <f t="shared" si="30"/>
        <v>4</v>
      </c>
    </row>
    <row r="1798" spans="1:5">
      <c r="A1798">
        <v>10428173</v>
      </c>
      <c r="B1798">
        <v>1991</v>
      </c>
      <c r="C1798">
        <v>10</v>
      </c>
      <c r="D1798" t="s">
        <v>283</v>
      </c>
      <c r="E1798">
        <f t="shared" si="30"/>
        <v>4</v>
      </c>
    </row>
    <row r="1799" spans="1:5">
      <c r="A1799">
        <v>492000</v>
      </c>
      <c r="B1799">
        <v>1991</v>
      </c>
      <c r="C1799">
        <v>10</v>
      </c>
      <c r="D1799" t="s">
        <v>284</v>
      </c>
      <c r="E1799">
        <f t="shared" si="30"/>
        <v>4</v>
      </c>
    </row>
    <row r="1800" spans="1:5">
      <c r="A1800">
        <v>92300</v>
      </c>
      <c r="B1800">
        <v>1991</v>
      </c>
      <c r="C1800">
        <v>10</v>
      </c>
      <c r="D1800" t="s">
        <v>138</v>
      </c>
      <c r="E1800">
        <f t="shared" si="30"/>
        <v>4</v>
      </c>
    </row>
    <row r="1801" spans="1:5">
      <c r="A1801">
        <v>17194957</v>
      </c>
      <c r="B1801">
        <v>1991</v>
      </c>
      <c r="C1801">
        <v>10</v>
      </c>
      <c r="D1801" t="s">
        <v>139</v>
      </c>
      <c r="E1801">
        <f t="shared" si="30"/>
        <v>4</v>
      </c>
    </row>
    <row r="1802" spans="1:5">
      <c r="A1802">
        <v>124899</v>
      </c>
      <c r="B1802">
        <v>1991</v>
      </c>
      <c r="C1802">
        <v>10</v>
      </c>
      <c r="D1802" t="s">
        <v>217</v>
      </c>
      <c r="E1802">
        <f t="shared" si="30"/>
        <v>4</v>
      </c>
    </row>
    <row r="1803" spans="1:5">
      <c r="A1803">
        <v>2217822</v>
      </c>
      <c r="B1803">
        <v>1991</v>
      </c>
      <c r="C1803">
        <v>10</v>
      </c>
      <c r="D1803" t="s">
        <v>175</v>
      </c>
      <c r="E1803">
        <f t="shared" si="30"/>
        <v>4</v>
      </c>
    </row>
    <row r="1804" spans="1:5">
      <c r="A1804">
        <v>1816140</v>
      </c>
      <c r="B1804">
        <v>1991</v>
      </c>
      <c r="C1804">
        <v>10</v>
      </c>
      <c r="D1804" t="s">
        <v>176</v>
      </c>
      <c r="E1804">
        <f t="shared" si="30"/>
        <v>4</v>
      </c>
    </row>
    <row r="1805" spans="1:5">
      <c r="A1805">
        <v>4471222</v>
      </c>
      <c r="B1805">
        <v>1991</v>
      </c>
      <c r="C1805">
        <v>10</v>
      </c>
      <c r="D1805" t="s">
        <v>177</v>
      </c>
      <c r="E1805">
        <f t="shared" si="30"/>
        <v>4</v>
      </c>
    </row>
    <row r="1806" spans="1:5">
      <c r="A1806">
        <v>1262940</v>
      </c>
      <c r="B1806">
        <v>1991</v>
      </c>
      <c r="C1806">
        <v>10</v>
      </c>
      <c r="D1806" t="s">
        <v>178</v>
      </c>
      <c r="E1806">
        <f t="shared" si="30"/>
        <v>4</v>
      </c>
    </row>
    <row r="1807" spans="1:5">
      <c r="A1807">
        <v>294128</v>
      </c>
      <c r="B1807">
        <v>1991</v>
      </c>
      <c r="C1807">
        <v>10</v>
      </c>
      <c r="D1807" t="s">
        <v>179</v>
      </c>
      <c r="E1807">
        <f t="shared" si="30"/>
        <v>4</v>
      </c>
    </row>
    <row r="1808" spans="1:5">
      <c r="A1808">
        <v>227459</v>
      </c>
      <c r="B1808">
        <v>1991</v>
      </c>
      <c r="C1808">
        <v>11</v>
      </c>
      <c r="D1808" t="s">
        <v>148</v>
      </c>
      <c r="E1808">
        <f t="shared" si="30"/>
        <v>4</v>
      </c>
    </row>
    <row r="1809" spans="1:5">
      <c r="A1809">
        <v>74481</v>
      </c>
      <c r="B1809">
        <v>1991</v>
      </c>
      <c r="C1809">
        <v>11</v>
      </c>
      <c r="D1809" t="s">
        <v>148</v>
      </c>
      <c r="E1809">
        <f t="shared" si="30"/>
        <v>4</v>
      </c>
    </row>
    <row r="1810" spans="1:5">
      <c r="A1810">
        <v>1174800</v>
      </c>
      <c r="B1810">
        <v>1991</v>
      </c>
      <c r="C1810">
        <v>11</v>
      </c>
      <c r="D1810" t="s">
        <v>149</v>
      </c>
      <c r="E1810">
        <f t="shared" si="30"/>
        <v>4</v>
      </c>
    </row>
    <row r="1811" spans="1:5">
      <c r="A1811">
        <v>11867749</v>
      </c>
      <c r="B1811">
        <v>1991</v>
      </c>
      <c r="C1811">
        <v>11</v>
      </c>
      <c r="D1811" t="s">
        <v>150</v>
      </c>
      <c r="E1811">
        <f t="shared" si="30"/>
        <v>4</v>
      </c>
    </row>
    <row r="1812" spans="1:5">
      <c r="A1812">
        <v>9818117</v>
      </c>
      <c r="B1812">
        <v>1991</v>
      </c>
      <c r="C1812">
        <v>11</v>
      </c>
      <c r="D1812" t="s">
        <v>151</v>
      </c>
      <c r="E1812">
        <f t="shared" si="30"/>
        <v>4</v>
      </c>
    </row>
    <row r="1813" spans="1:5">
      <c r="A1813">
        <v>2020600</v>
      </c>
      <c r="B1813">
        <v>1991</v>
      </c>
      <c r="C1813">
        <v>11</v>
      </c>
      <c r="D1813" t="s">
        <v>45</v>
      </c>
      <c r="E1813">
        <f t="shared" si="30"/>
        <v>4</v>
      </c>
    </row>
    <row r="1814" spans="1:5">
      <c r="A1814">
        <v>2373545</v>
      </c>
      <c r="B1814">
        <v>1991</v>
      </c>
      <c r="C1814">
        <v>11</v>
      </c>
      <c r="D1814" t="s">
        <v>282</v>
      </c>
      <c r="E1814">
        <f t="shared" si="30"/>
        <v>4</v>
      </c>
    </row>
    <row r="1815" spans="1:5">
      <c r="A1815">
        <v>9216271</v>
      </c>
      <c r="B1815">
        <v>1991</v>
      </c>
      <c r="C1815">
        <v>11</v>
      </c>
      <c r="D1815" t="s">
        <v>283</v>
      </c>
      <c r="E1815">
        <f t="shared" si="30"/>
        <v>4</v>
      </c>
    </row>
    <row r="1816" spans="1:5">
      <c r="A1816">
        <v>412000</v>
      </c>
      <c r="B1816">
        <v>1991</v>
      </c>
      <c r="C1816">
        <v>11</v>
      </c>
      <c r="D1816" t="s">
        <v>284</v>
      </c>
      <c r="E1816">
        <f t="shared" si="30"/>
        <v>4</v>
      </c>
    </row>
    <row r="1817" spans="1:5">
      <c r="A1817">
        <v>35000</v>
      </c>
      <c r="B1817">
        <v>1991</v>
      </c>
      <c r="C1817">
        <v>11</v>
      </c>
      <c r="D1817" t="s">
        <v>138</v>
      </c>
      <c r="E1817">
        <f t="shared" si="30"/>
        <v>4</v>
      </c>
    </row>
    <row r="1818" spans="1:5">
      <c r="A1818">
        <v>16397254</v>
      </c>
      <c r="B1818">
        <v>1991</v>
      </c>
      <c r="C1818">
        <v>11</v>
      </c>
      <c r="D1818" t="s">
        <v>139</v>
      </c>
      <c r="E1818">
        <f t="shared" si="30"/>
        <v>4</v>
      </c>
    </row>
    <row r="1819" spans="1:5">
      <c r="A1819">
        <v>40476</v>
      </c>
      <c r="B1819">
        <v>1991</v>
      </c>
      <c r="C1819">
        <v>11</v>
      </c>
      <c r="D1819" t="s">
        <v>217</v>
      </c>
      <c r="E1819">
        <f t="shared" si="30"/>
        <v>4</v>
      </c>
    </row>
    <row r="1820" spans="1:5">
      <c r="A1820">
        <v>2022870</v>
      </c>
      <c r="B1820">
        <v>1991</v>
      </c>
      <c r="C1820">
        <v>11</v>
      </c>
      <c r="D1820" t="s">
        <v>175</v>
      </c>
      <c r="E1820">
        <f t="shared" si="30"/>
        <v>4</v>
      </c>
    </row>
    <row r="1821" spans="1:5">
      <c r="A1821">
        <v>1588649</v>
      </c>
      <c r="B1821">
        <v>1991</v>
      </c>
      <c r="C1821">
        <v>11</v>
      </c>
      <c r="D1821" t="s">
        <v>176</v>
      </c>
      <c r="E1821">
        <f t="shared" si="30"/>
        <v>4</v>
      </c>
    </row>
    <row r="1822" spans="1:5">
      <c r="A1822">
        <v>3997976</v>
      </c>
      <c r="B1822">
        <v>1991</v>
      </c>
      <c r="C1822">
        <v>11</v>
      </c>
      <c r="D1822" t="s">
        <v>177</v>
      </c>
      <c r="E1822">
        <f t="shared" si="30"/>
        <v>4</v>
      </c>
    </row>
    <row r="1823" spans="1:5">
      <c r="A1823">
        <v>1417464</v>
      </c>
      <c r="B1823">
        <v>1991</v>
      </c>
      <c r="C1823">
        <v>11</v>
      </c>
      <c r="D1823" t="s">
        <v>178</v>
      </c>
      <c r="E1823">
        <f t="shared" si="30"/>
        <v>4</v>
      </c>
    </row>
    <row r="1824" spans="1:5">
      <c r="A1824">
        <v>222495</v>
      </c>
      <c r="B1824">
        <v>1991</v>
      </c>
      <c r="C1824">
        <v>11</v>
      </c>
      <c r="D1824" t="s">
        <v>179</v>
      </c>
      <c r="E1824">
        <f t="shared" si="30"/>
        <v>4</v>
      </c>
    </row>
    <row r="1825" spans="1:5">
      <c r="A1825">
        <v>139853</v>
      </c>
      <c r="B1825">
        <v>1991</v>
      </c>
      <c r="C1825">
        <v>12</v>
      </c>
      <c r="D1825" t="s">
        <v>148</v>
      </c>
      <c r="E1825">
        <f t="shared" si="30"/>
        <v>4</v>
      </c>
    </row>
    <row r="1826" spans="1:5">
      <c r="A1826">
        <v>84984</v>
      </c>
      <c r="B1826">
        <v>1991</v>
      </c>
      <c r="C1826">
        <v>12</v>
      </c>
      <c r="D1826" t="s">
        <v>148</v>
      </c>
      <c r="E1826">
        <f t="shared" si="30"/>
        <v>4</v>
      </c>
    </row>
    <row r="1827" spans="1:5">
      <c r="A1827">
        <v>1170400</v>
      </c>
      <c r="B1827">
        <v>1991</v>
      </c>
      <c r="C1827">
        <v>12</v>
      </c>
      <c r="D1827" t="s">
        <v>149</v>
      </c>
      <c r="E1827">
        <f t="shared" si="30"/>
        <v>4</v>
      </c>
    </row>
    <row r="1828" spans="1:5">
      <c r="A1828">
        <v>11473510</v>
      </c>
      <c r="B1828">
        <v>1991</v>
      </c>
      <c r="C1828">
        <v>12</v>
      </c>
      <c r="D1828" t="s">
        <v>150</v>
      </c>
      <c r="E1828">
        <f t="shared" si="30"/>
        <v>4</v>
      </c>
    </row>
    <row r="1829" spans="1:5">
      <c r="A1829">
        <v>10285376</v>
      </c>
      <c r="B1829">
        <v>1991</v>
      </c>
      <c r="C1829">
        <v>12</v>
      </c>
      <c r="D1829" t="s">
        <v>151</v>
      </c>
      <c r="E1829">
        <f t="shared" si="30"/>
        <v>4</v>
      </c>
    </row>
    <row r="1830" spans="1:5">
      <c r="A1830">
        <v>2310200</v>
      </c>
      <c r="B1830">
        <v>1991</v>
      </c>
      <c r="C1830">
        <v>12</v>
      </c>
      <c r="D1830" t="s">
        <v>45</v>
      </c>
      <c r="E1830">
        <f t="shared" si="30"/>
        <v>4</v>
      </c>
    </row>
    <row r="1831" spans="1:5">
      <c r="A1831">
        <v>2514386</v>
      </c>
      <c r="B1831">
        <v>1991</v>
      </c>
      <c r="C1831">
        <v>12</v>
      </c>
      <c r="D1831" t="s">
        <v>282</v>
      </c>
      <c r="E1831">
        <f t="shared" si="30"/>
        <v>4</v>
      </c>
    </row>
    <row r="1832" spans="1:5">
      <c r="A1832">
        <v>9668683</v>
      </c>
      <c r="B1832">
        <v>1991</v>
      </c>
      <c r="C1832">
        <v>12</v>
      </c>
      <c r="D1832" t="s">
        <v>283</v>
      </c>
      <c r="E1832">
        <f t="shared" si="30"/>
        <v>4</v>
      </c>
    </row>
    <row r="1833" spans="1:5">
      <c r="A1833">
        <v>424000</v>
      </c>
      <c r="B1833">
        <v>1991</v>
      </c>
      <c r="C1833">
        <v>12</v>
      </c>
      <c r="D1833" t="s">
        <v>284</v>
      </c>
      <c r="E1833">
        <f t="shared" si="30"/>
        <v>4</v>
      </c>
    </row>
    <row r="1834" spans="1:5">
      <c r="A1834">
        <v>32000</v>
      </c>
      <c r="B1834">
        <v>1991</v>
      </c>
      <c r="C1834">
        <v>12</v>
      </c>
      <c r="D1834" t="s">
        <v>138</v>
      </c>
      <c r="E1834">
        <f t="shared" si="30"/>
        <v>4</v>
      </c>
    </row>
    <row r="1835" spans="1:5">
      <c r="A1835">
        <v>17813822</v>
      </c>
      <c r="B1835">
        <v>1991</v>
      </c>
      <c r="C1835">
        <v>12</v>
      </c>
      <c r="D1835" t="s">
        <v>139</v>
      </c>
      <c r="E1835">
        <f t="shared" si="30"/>
        <v>4</v>
      </c>
    </row>
    <row r="1836" spans="1:5">
      <c r="A1836">
        <v>40166</v>
      </c>
      <c r="B1836">
        <v>1991</v>
      </c>
      <c r="C1836">
        <v>12</v>
      </c>
      <c r="D1836" t="s">
        <v>217</v>
      </c>
      <c r="E1836">
        <f t="shared" si="30"/>
        <v>4</v>
      </c>
    </row>
    <row r="1837" spans="1:5">
      <c r="A1837">
        <v>2081556</v>
      </c>
      <c r="B1837">
        <v>1991</v>
      </c>
      <c r="C1837">
        <v>12</v>
      </c>
      <c r="D1837" t="s">
        <v>175</v>
      </c>
      <c r="E1837">
        <f t="shared" si="30"/>
        <v>4</v>
      </c>
    </row>
    <row r="1838" spans="1:5">
      <c r="A1838">
        <v>1247222</v>
      </c>
      <c r="B1838">
        <v>1991</v>
      </c>
      <c r="C1838">
        <v>12</v>
      </c>
      <c r="D1838" t="s">
        <v>176</v>
      </c>
      <c r="E1838">
        <f t="shared" si="30"/>
        <v>4</v>
      </c>
    </row>
    <row r="1839" spans="1:5">
      <c r="A1839">
        <v>4606364</v>
      </c>
      <c r="B1839">
        <v>1991</v>
      </c>
      <c r="C1839">
        <v>12</v>
      </c>
      <c r="D1839" t="s">
        <v>177</v>
      </c>
      <c r="E1839">
        <f t="shared" si="30"/>
        <v>4</v>
      </c>
    </row>
    <row r="1840" spans="1:5">
      <c r="A1840">
        <v>1505216</v>
      </c>
      <c r="B1840">
        <v>1991</v>
      </c>
      <c r="C1840">
        <v>12</v>
      </c>
      <c r="D1840" t="s">
        <v>178</v>
      </c>
      <c r="E1840">
        <f t="shared" si="30"/>
        <v>4</v>
      </c>
    </row>
    <row r="1841" spans="1:5">
      <c r="A1841">
        <v>227607</v>
      </c>
      <c r="B1841">
        <v>1991</v>
      </c>
      <c r="C1841">
        <v>12</v>
      </c>
      <c r="D1841" t="s">
        <v>179</v>
      </c>
      <c r="E1841">
        <f t="shared" si="30"/>
        <v>4</v>
      </c>
    </row>
    <row r="1842" spans="1:5">
      <c r="A1842">
        <v>223840</v>
      </c>
      <c r="B1842">
        <v>1992</v>
      </c>
      <c r="C1842">
        <v>1</v>
      </c>
      <c r="D1842" t="s">
        <v>148</v>
      </c>
      <c r="E1842">
        <f t="shared" si="30"/>
        <v>1</v>
      </c>
    </row>
    <row r="1843" spans="1:5">
      <c r="A1843">
        <v>35126</v>
      </c>
      <c r="B1843">
        <v>1992</v>
      </c>
      <c r="C1843">
        <v>1</v>
      </c>
      <c r="D1843" t="s">
        <v>148</v>
      </c>
      <c r="E1843">
        <f t="shared" si="30"/>
        <v>1</v>
      </c>
    </row>
    <row r="1844" spans="1:5">
      <c r="A1844">
        <v>1062800</v>
      </c>
      <c r="B1844">
        <v>1992</v>
      </c>
      <c r="C1844">
        <v>1</v>
      </c>
      <c r="D1844" t="s">
        <v>149</v>
      </c>
      <c r="E1844">
        <f t="shared" si="30"/>
        <v>1</v>
      </c>
    </row>
    <row r="1845" spans="1:5">
      <c r="A1845">
        <v>11231617</v>
      </c>
      <c r="B1845">
        <v>1992</v>
      </c>
      <c r="C1845">
        <v>1</v>
      </c>
      <c r="D1845" t="s">
        <v>150</v>
      </c>
      <c r="E1845">
        <f t="shared" si="30"/>
        <v>1</v>
      </c>
    </row>
    <row r="1846" spans="1:5">
      <c r="A1846">
        <v>10265530</v>
      </c>
      <c r="B1846">
        <v>1992</v>
      </c>
      <c r="C1846">
        <v>1</v>
      </c>
      <c r="D1846" t="s">
        <v>151</v>
      </c>
      <c r="E1846">
        <f t="shared" si="30"/>
        <v>1</v>
      </c>
    </row>
    <row r="1847" spans="1:5">
      <c r="A1847">
        <v>2302200</v>
      </c>
      <c r="B1847">
        <v>1992</v>
      </c>
      <c r="C1847">
        <v>1</v>
      </c>
      <c r="D1847" t="s">
        <v>45</v>
      </c>
      <c r="E1847">
        <f t="shared" si="30"/>
        <v>1</v>
      </c>
    </row>
    <row r="1848" spans="1:5">
      <c r="A1848">
        <v>2530815</v>
      </c>
      <c r="B1848">
        <v>1992</v>
      </c>
      <c r="C1848">
        <v>1</v>
      </c>
      <c r="D1848" t="s">
        <v>282</v>
      </c>
      <c r="E1848">
        <f t="shared" si="30"/>
        <v>1</v>
      </c>
    </row>
    <row r="1849" spans="1:5">
      <c r="A1849">
        <v>9909602</v>
      </c>
      <c r="B1849">
        <v>1992</v>
      </c>
      <c r="C1849">
        <v>1</v>
      </c>
      <c r="D1849" t="s">
        <v>283</v>
      </c>
      <c r="E1849">
        <f t="shared" si="30"/>
        <v>1</v>
      </c>
    </row>
    <row r="1850" spans="1:5">
      <c r="A1850">
        <v>400000</v>
      </c>
      <c r="B1850">
        <v>1992</v>
      </c>
      <c r="C1850">
        <v>1</v>
      </c>
      <c r="D1850" t="s">
        <v>284</v>
      </c>
      <c r="E1850">
        <f t="shared" si="30"/>
        <v>1</v>
      </c>
    </row>
    <row r="1851" spans="1:5">
      <c r="A1851">
        <v>28000</v>
      </c>
      <c r="B1851">
        <v>1992</v>
      </c>
      <c r="C1851">
        <v>1</v>
      </c>
      <c r="D1851" t="s">
        <v>138</v>
      </c>
      <c r="E1851">
        <f t="shared" si="30"/>
        <v>1</v>
      </c>
    </row>
    <row r="1852" spans="1:5">
      <c r="A1852">
        <v>17133022</v>
      </c>
      <c r="B1852">
        <v>1992</v>
      </c>
      <c r="C1852">
        <v>1</v>
      </c>
      <c r="D1852" t="s">
        <v>139</v>
      </c>
      <c r="E1852">
        <f t="shared" si="30"/>
        <v>1</v>
      </c>
    </row>
    <row r="1853" spans="1:5">
      <c r="A1853">
        <v>83296</v>
      </c>
      <c r="B1853">
        <v>1992</v>
      </c>
      <c r="C1853">
        <v>1</v>
      </c>
      <c r="D1853" t="s">
        <v>217</v>
      </c>
      <c r="E1853">
        <f t="shared" si="30"/>
        <v>1</v>
      </c>
    </row>
    <row r="1854" spans="1:5">
      <c r="A1854">
        <v>1792110</v>
      </c>
      <c r="B1854">
        <v>1992</v>
      </c>
      <c r="C1854">
        <v>1</v>
      </c>
      <c r="D1854" t="s">
        <v>175</v>
      </c>
      <c r="E1854">
        <f t="shared" si="30"/>
        <v>1</v>
      </c>
    </row>
    <row r="1855" spans="1:5">
      <c r="A1855">
        <v>1475782</v>
      </c>
      <c r="B1855">
        <v>1992</v>
      </c>
      <c r="C1855">
        <v>1</v>
      </c>
      <c r="D1855" t="s">
        <v>176</v>
      </c>
      <c r="E1855">
        <f t="shared" si="30"/>
        <v>1</v>
      </c>
    </row>
    <row r="1856" spans="1:5">
      <c r="A1856">
        <v>4700397</v>
      </c>
      <c r="B1856">
        <v>1992</v>
      </c>
      <c r="C1856">
        <v>1</v>
      </c>
      <c r="D1856" t="s">
        <v>177</v>
      </c>
      <c r="E1856">
        <f t="shared" si="30"/>
        <v>1</v>
      </c>
    </row>
    <row r="1857" spans="1:5">
      <c r="A1857">
        <v>1320230</v>
      </c>
      <c r="B1857">
        <v>1992</v>
      </c>
      <c r="C1857">
        <v>1</v>
      </c>
      <c r="D1857" t="s">
        <v>178</v>
      </c>
      <c r="E1857">
        <f t="shared" si="30"/>
        <v>1</v>
      </c>
    </row>
    <row r="1858" spans="1:5">
      <c r="A1858">
        <v>273283</v>
      </c>
      <c r="B1858">
        <v>1992</v>
      </c>
      <c r="C1858">
        <v>1</v>
      </c>
      <c r="D1858" t="s">
        <v>179</v>
      </c>
      <c r="E1858">
        <f t="shared" si="30"/>
        <v>1</v>
      </c>
    </row>
    <row r="1859" spans="1:5">
      <c r="A1859">
        <v>196500</v>
      </c>
      <c r="B1859">
        <v>1992</v>
      </c>
      <c r="C1859">
        <v>2</v>
      </c>
      <c r="D1859" t="s">
        <v>148</v>
      </c>
      <c r="E1859">
        <f t="shared" ref="E1859:E1922" si="31">IF(C1859&lt;4, 1, IF(C1859&lt;7, 2, IF(C1859&lt;10, 3, 4)))</f>
        <v>1</v>
      </c>
    </row>
    <row r="1860" spans="1:5">
      <c r="A1860">
        <v>44300</v>
      </c>
      <c r="B1860">
        <v>1992</v>
      </c>
      <c r="C1860">
        <v>2</v>
      </c>
      <c r="D1860" t="s">
        <v>148</v>
      </c>
      <c r="E1860">
        <f t="shared" si="31"/>
        <v>1</v>
      </c>
    </row>
    <row r="1861" spans="1:5">
      <c r="A1861">
        <v>934700</v>
      </c>
      <c r="B1861">
        <v>1992</v>
      </c>
      <c r="C1861">
        <v>2</v>
      </c>
      <c r="D1861" t="s">
        <v>149</v>
      </c>
      <c r="E1861">
        <f t="shared" si="31"/>
        <v>1</v>
      </c>
    </row>
    <row r="1862" spans="1:5">
      <c r="A1862">
        <v>11278117</v>
      </c>
      <c r="B1862">
        <v>1992</v>
      </c>
      <c r="C1862">
        <v>2</v>
      </c>
      <c r="D1862" t="s">
        <v>150</v>
      </c>
      <c r="E1862">
        <f t="shared" si="31"/>
        <v>1</v>
      </c>
    </row>
    <row r="1863" spans="1:5">
      <c r="A1863">
        <v>9705029</v>
      </c>
      <c r="B1863">
        <v>1992</v>
      </c>
      <c r="C1863">
        <v>2</v>
      </c>
      <c r="D1863" t="s">
        <v>151</v>
      </c>
      <c r="E1863">
        <f t="shared" si="31"/>
        <v>1</v>
      </c>
    </row>
    <row r="1864" spans="1:5">
      <c r="A1864">
        <v>2095000</v>
      </c>
      <c r="B1864">
        <v>1992</v>
      </c>
      <c r="C1864">
        <v>2</v>
      </c>
      <c r="D1864" t="s">
        <v>45</v>
      </c>
      <c r="E1864">
        <f t="shared" si="31"/>
        <v>1</v>
      </c>
    </row>
    <row r="1865" spans="1:5">
      <c r="A1865">
        <v>2565435</v>
      </c>
      <c r="B1865">
        <v>1992</v>
      </c>
      <c r="C1865">
        <v>2</v>
      </c>
      <c r="D1865" t="s">
        <v>282</v>
      </c>
      <c r="E1865">
        <f t="shared" si="31"/>
        <v>1</v>
      </c>
    </row>
    <row r="1866" spans="1:5">
      <c r="A1866">
        <v>10086656</v>
      </c>
      <c r="B1866">
        <v>1992</v>
      </c>
      <c r="C1866">
        <v>2</v>
      </c>
      <c r="D1866" t="s">
        <v>283</v>
      </c>
      <c r="E1866">
        <f t="shared" si="31"/>
        <v>1</v>
      </c>
    </row>
    <row r="1867" spans="1:5">
      <c r="A1867">
        <v>440000</v>
      </c>
      <c r="B1867">
        <v>1992</v>
      </c>
      <c r="C1867">
        <v>2</v>
      </c>
      <c r="D1867" t="s">
        <v>284</v>
      </c>
      <c r="E1867">
        <f t="shared" si="31"/>
        <v>1</v>
      </c>
    </row>
    <row r="1868" spans="1:5">
      <c r="A1868">
        <v>20000</v>
      </c>
      <c r="B1868">
        <v>1992</v>
      </c>
      <c r="C1868">
        <v>2</v>
      </c>
      <c r="D1868" t="s">
        <v>138</v>
      </c>
      <c r="E1868">
        <f t="shared" si="31"/>
        <v>1</v>
      </c>
    </row>
    <row r="1869" spans="1:5">
      <c r="A1869">
        <v>15138936</v>
      </c>
      <c r="B1869">
        <v>1992</v>
      </c>
      <c r="C1869">
        <v>2</v>
      </c>
      <c r="D1869" t="s">
        <v>139</v>
      </c>
      <c r="E1869">
        <f t="shared" si="31"/>
        <v>1</v>
      </c>
    </row>
    <row r="1870" spans="1:5">
      <c r="A1870">
        <v>59556</v>
      </c>
      <c r="B1870">
        <v>1992</v>
      </c>
      <c r="C1870">
        <v>2</v>
      </c>
      <c r="D1870" t="s">
        <v>217</v>
      </c>
      <c r="E1870">
        <f t="shared" si="31"/>
        <v>1</v>
      </c>
    </row>
    <row r="1871" spans="1:5">
      <c r="A1871">
        <v>1694365</v>
      </c>
      <c r="B1871">
        <v>1992</v>
      </c>
      <c r="C1871">
        <v>2</v>
      </c>
      <c r="D1871" t="s">
        <v>175</v>
      </c>
      <c r="E1871">
        <f t="shared" si="31"/>
        <v>1</v>
      </c>
    </row>
    <row r="1872" spans="1:5">
      <c r="A1872">
        <v>1495222</v>
      </c>
      <c r="B1872">
        <v>1992</v>
      </c>
      <c r="C1872">
        <v>2</v>
      </c>
      <c r="D1872" t="s">
        <v>176</v>
      </c>
      <c r="E1872">
        <f t="shared" si="31"/>
        <v>1</v>
      </c>
    </row>
    <row r="1873" spans="1:5">
      <c r="A1873">
        <v>4096137</v>
      </c>
      <c r="B1873">
        <v>1992</v>
      </c>
      <c r="C1873">
        <v>2</v>
      </c>
      <c r="D1873" t="s">
        <v>177</v>
      </c>
      <c r="E1873">
        <f t="shared" si="31"/>
        <v>1</v>
      </c>
    </row>
    <row r="1874" spans="1:5">
      <c r="A1874">
        <v>1600742</v>
      </c>
      <c r="B1874">
        <v>1992</v>
      </c>
      <c r="C1874">
        <v>2</v>
      </c>
      <c r="D1874" t="s">
        <v>178</v>
      </c>
      <c r="E1874">
        <f t="shared" si="31"/>
        <v>1</v>
      </c>
    </row>
    <row r="1875" spans="1:5">
      <c r="A1875">
        <v>230064</v>
      </c>
      <c r="B1875">
        <v>1992</v>
      </c>
      <c r="C1875">
        <v>2</v>
      </c>
      <c r="D1875" t="s">
        <v>179</v>
      </c>
      <c r="E1875">
        <f t="shared" si="31"/>
        <v>1</v>
      </c>
    </row>
    <row r="1876" spans="1:5">
      <c r="A1876">
        <v>204040</v>
      </c>
      <c r="B1876">
        <v>1992</v>
      </c>
      <c r="C1876">
        <v>3</v>
      </c>
      <c r="D1876" t="s">
        <v>148</v>
      </c>
      <c r="E1876">
        <f t="shared" si="31"/>
        <v>1</v>
      </c>
    </row>
    <row r="1877" spans="1:5">
      <c r="A1877">
        <v>56800</v>
      </c>
      <c r="B1877">
        <v>1992</v>
      </c>
      <c r="C1877">
        <v>3</v>
      </c>
      <c r="D1877" t="s">
        <v>148</v>
      </c>
      <c r="E1877">
        <f t="shared" si="31"/>
        <v>1</v>
      </c>
    </row>
    <row r="1878" spans="1:5">
      <c r="A1878">
        <v>1027700</v>
      </c>
      <c r="B1878">
        <v>1992</v>
      </c>
      <c r="C1878">
        <v>3</v>
      </c>
      <c r="D1878" t="s">
        <v>149</v>
      </c>
      <c r="E1878">
        <f t="shared" si="31"/>
        <v>1</v>
      </c>
    </row>
    <row r="1879" spans="1:5">
      <c r="A1879">
        <v>11634823</v>
      </c>
      <c r="B1879">
        <v>1992</v>
      </c>
      <c r="C1879">
        <v>3</v>
      </c>
      <c r="D1879" t="s">
        <v>150</v>
      </c>
      <c r="E1879">
        <f t="shared" si="31"/>
        <v>1</v>
      </c>
    </row>
    <row r="1880" spans="1:5">
      <c r="A1880">
        <v>10293892</v>
      </c>
      <c r="B1880">
        <v>1992</v>
      </c>
      <c r="C1880">
        <v>3</v>
      </c>
      <c r="D1880" t="s">
        <v>151</v>
      </c>
      <c r="E1880">
        <f t="shared" si="31"/>
        <v>1</v>
      </c>
    </row>
    <row r="1881" spans="1:5">
      <c r="A1881">
        <v>2301900</v>
      </c>
      <c r="B1881">
        <v>1992</v>
      </c>
      <c r="C1881">
        <v>3</v>
      </c>
      <c r="D1881" t="s">
        <v>45</v>
      </c>
      <c r="E1881">
        <f t="shared" si="31"/>
        <v>1</v>
      </c>
    </row>
    <row r="1882" spans="1:5">
      <c r="A1882">
        <v>2515234</v>
      </c>
      <c r="B1882">
        <v>1992</v>
      </c>
      <c r="C1882">
        <v>3</v>
      </c>
      <c r="D1882" t="s">
        <v>282</v>
      </c>
      <c r="E1882">
        <f t="shared" si="31"/>
        <v>1</v>
      </c>
    </row>
    <row r="1883" spans="1:5">
      <c r="A1883">
        <v>10337373</v>
      </c>
      <c r="B1883">
        <v>1992</v>
      </c>
      <c r="C1883">
        <v>3</v>
      </c>
      <c r="D1883" t="s">
        <v>283</v>
      </c>
      <c r="E1883">
        <f t="shared" si="31"/>
        <v>1</v>
      </c>
    </row>
    <row r="1884" spans="1:5">
      <c r="A1884">
        <v>373000</v>
      </c>
      <c r="B1884">
        <v>1992</v>
      </c>
      <c r="C1884">
        <v>3</v>
      </c>
      <c r="D1884" t="s">
        <v>284</v>
      </c>
      <c r="E1884">
        <f t="shared" si="31"/>
        <v>1</v>
      </c>
    </row>
    <row r="1885" spans="1:5">
      <c r="A1885">
        <v>11000</v>
      </c>
      <c r="B1885">
        <v>1992</v>
      </c>
      <c r="C1885">
        <v>3</v>
      </c>
      <c r="D1885" t="s">
        <v>138</v>
      </c>
      <c r="E1885">
        <f t="shared" si="31"/>
        <v>1</v>
      </c>
    </row>
    <row r="1886" spans="1:5">
      <c r="A1886">
        <v>15326786</v>
      </c>
      <c r="B1886">
        <v>1992</v>
      </c>
      <c r="C1886">
        <v>3</v>
      </c>
      <c r="D1886" t="s">
        <v>139</v>
      </c>
      <c r="E1886">
        <f t="shared" si="31"/>
        <v>1</v>
      </c>
    </row>
    <row r="1887" spans="1:5">
      <c r="A1887">
        <v>1957256</v>
      </c>
      <c r="B1887">
        <v>1992</v>
      </c>
      <c r="C1887">
        <v>3</v>
      </c>
      <c r="D1887" t="s">
        <v>175</v>
      </c>
      <c r="E1887">
        <f t="shared" si="31"/>
        <v>1</v>
      </c>
    </row>
    <row r="1888" spans="1:5">
      <c r="A1888">
        <v>1518777</v>
      </c>
      <c r="B1888">
        <v>1992</v>
      </c>
      <c r="C1888">
        <v>3</v>
      </c>
      <c r="D1888" t="s">
        <v>176</v>
      </c>
      <c r="E1888">
        <f t="shared" si="31"/>
        <v>1</v>
      </c>
    </row>
    <row r="1889" spans="1:5">
      <c r="A1889">
        <v>4477455</v>
      </c>
      <c r="B1889">
        <v>1992</v>
      </c>
      <c r="C1889">
        <v>3</v>
      </c>
      <c r="D1889" t="s">
        <v>177</v>
      </c>
      <c r="E1889">
        <f t="shared" si="31"/>
        <v>1</v>
      </c>
    </row>
    <row r="1890" spans="1:5">
      <c r="A1890">
        <v>1636510</v>
      </c>
      <c r="B1890">
        <v>1992</v>
      </c>
      <c r="C1890">
        <v>3</v>
      </c>
      <c r="D1890" t="s">
        <v>178</v>
      </c>
      <c r="E1890">
        <f t="shared" si="31"/>
        <v>1</v>
      </c>
    </row>
    <row r="1891" spans="1:5">
      <c r="A1891">
        <v>269626</v>
      </c>
      <c r="B1891">
        <v>1992</v>
      </c>
      <c r="C1891">
        <v>3</v>
      </c>
      <c r="D1891" t="s">
        <v>179</v>
      </c>
      <c r="E1891">
        <f t="shared" si="31"/>
        <v>1</v>
      </c>
    </row>
    <row r="1892" spans="1:5">
      <c r="A1892">
        <v>110920</v>
      </c>
      <c r="B1892">
        <v>1992</v>
      </c>
      <c r="C1892">
        <v>4</v>
      </c>
      <c r="D1892" t="s">
        <v>148</v>
      </c>
      <c r="E1892">
        <f t="shared" si="31"/>
        <v>2</v>
      </c>
    </row>
    <row r="1893" spans="1:5">
      <c r="A1893">
        <v>37300</v>
      </c>
      <c r="B1893">
        <v>1992</v>
      </c>
      <c r="C1893">
        <v>4</v>
      </c>
      <c r="D1893" t="s">
        <v>148</v>
      </c>
      <c r="E1893">
        <f t="shared" si="31"/>
        <v>2</v>
      </c>
    </row>
    <row r="1894" spans="1:5">
      <c r="A1894">
        <v>1131000</v>
      </c>
      <c r="B1894">
        <v>1992</v>
      </c>
      <c r="C1894">
        <v>4</v>
      </c>
      <c r="D1894" t="s">
        <v>149</v>
      </c>
      <c r="E1894">
        <f t="shared" si="31"/>
        <v>2</v>
      </c>
    </row>
    <row r="1895" spans="1:5">
      <c r="A1895">
        <v>10990973</v>
      </c>
      <c r="B1895">
        <v>1992</v>
      </c>
      <c r="C1895">
        <v>4</v>
      </c>
      <c r="D1895" t="s">
        <v>150</v>
      </c>
      <c r="E1895">
        <f t="shared" si="31"/>
        <v>2</v>
      </c>
    </row>
    <row r="1896" spans="1:5">
      <c r="A1896">
        <v>9949041</v>
      </c>
      <c r="B1896">
        <v>1992</v>
      </c>
      <c r="C1896">
        <v>4</v>
      </c>
      <c r="D1896" t="s">
        <v>151</v>
      </c>
      <c r="E1896">
        <f t="shared" si="31"/>
        <v>2</v>
      </c>
    </row>
    <row r="1897" spans="1:5">
      <c r="A1897">
        <v>1956900</v>
      </c>
      <c r="B1897">
        <v>1992</v>
      </c>
      <c r="C1897">
        <v>4</v>
      </c>
      <c r="D1897" t="s">
        <v>45</v>
      </c>
      <c r="E1897">
        <f t="shared" si="31"/>
        <v>2</v>
      </c>
    </row>
    <row r="1898" spans="1:5">
      <c r="A1898">
        <v>2420790</v>
      </c>
      <c r="B1898">
        <v>1992</v>
      </c>
      <c r="C1898">
        <v>4</v>
      </c>
      <c r="D1898" t="s">
        <v>282</v>
      </c>
      <c r="E1898">
        <f t="shared" si="31"/>
        <v>2</v>
      </c>
    </row>
    <row r="1899" spans="1:5">
      <c r="A1899">
        <v>9869688</v>
      </c>
      <c r="B1899">
        <v>1992</v>
      </c>
      <c r="C1899">
        <v>4</v>
      </c>
      <c r="D1899" t="s">
        <v>283</v>
      </c>
      <c r="E1899">
        <f t="shared" si="31"/>
        <v>2</v>
      </c>
    </row>
    <row r="1900" spans="1:5">
      <c r="A1900">
        <v>422400</v>
      </c>
      <c r="B1900">
        <v>1992</v>
      </c>
      <c r="C1900">
        <v>4</v>
      </c>
      <c r="D1900" t="s">
        <v>284</v>
      </c>
      <c r="E1900">
        <f t="shared" si="31"/>
        <v>2</v>
      </c>
    </row>
    <row r="1901" spans="1:5">
      <c r="A1901">
        <v>25000</v>
      </c>
      <c r="B1901">
        <v>1992</v>
      </c>
      <c r="C1901">
        <v>4</v>
      </c>
      <c r="D1901" t="s">
        <v>138</v>
      </c>
      <c r="E1901">
        <f t="shared" si="31"/>
        <v>2</v>
      </c>
    </row>
    <row r="1902" spans="1:5">
      <c r="A1902">
        <v>15271417</v>
      </c>
      <c r="B1902">
        <v>1992</v>
      </c>
      <c r="C1902">
        <v>4</v>
      </c>
      <c r="D1902" t="s">
        <v>139</v>
      </c>
      <c r="E1902">
        <f t="shared" si="31"/>
        <v>2</v>
      </c>
    </row>
    <row r="1903" spans="1:5">
      <c r="A1903">
        <v>34000</v>
      </c>
      <c r="B1903">
        <v>1992</v>
      </c>
      <c r="C1903">
        <v>4</v>
      </c>
      <c r="D1903" t="s">
        <v>217</v>
      </c>
      <c r="E1903">
        <f t="shared" si="31"/>
        <v>2</v>
      </c>
    </row>
    <row r="1904" spans="1:5">
      <c r="A1904">
        <v>1785974</v>
      </c>
      <c r="B1904">
        <v>1992</v>
      </c>
      <c r="C1904">
        <v>4</v>
      </c>
      <c r="D1904" t="s">
        <v>175</v>
      </c>
      <c r="E1904">
        <f t="shared" si="31"/>
        <v>2</v>
      </c>
    </row>
    <row r="1905" spans="1:5">
      <c r="A1905">
        <v>1292167</v>
      </c>
      <c r="B1905">
        <v>1992</v>
      </c>
      <c r="C1905">
        <v>4</v>
      </c>
      <c r="D1905" t="s">
        <v>176</v>
      </c>
      <c r="E1905">
        <f t="shared" si="31"/>
        <v>2</v>
      </c>
    </row>
    <row r="1906" spans="1:5">
      <c r="A1906">
        <v>3699160</v>
      </c>
      <c r="B1906">
        <v>1992</v>
      </c>
      <c r="C1906">
        <v>4</v>
      </c>
      <c r="D1906" t="s">
        <v>177</v>
      </c>
      <c r="E1906">
        <f t="shared" si="31"/>
        <v>2</v>
      </c>
    </row>
    <row r="1907" spans="1:5">
      <c r="A1907">
        <v>1418962</v>
      </c>
      <c r="B1907">
        <v>1992</v>
      </c>
      <c r="C1907">
        <v>4</v>
      </c>
      <c r="D1907" t="s">
        <v>178</v>
      </c>
      <c r="E1907">
        <f t="shared" si="31"/>
        <v>2</v>
      </c>
    </row>
    <row r="1908" spans="1:5">
      <c r="A1908">
        <v>309373</v>
      </c>
      <c r="B1908">
        <v>1992</v>
      </c>
      <c r="C1908">
        <v>4</v>
      </c>
      <c r="D1908" t="s">
        <v>179</v>
      </c>
      <c r="E1908">
        <f t="shared" si="31"/>
        <v>2</v>
      </c>
    </row>
    <row r="1909" spans="1:5">
      <c r="A1909">
        <v>195323</v>
      </c>
      <c r="B1909">
        <v>1992</v>
      </c>
      <c r="C1909">
        <v>5</v>
      </c>
      <c r="D1909" t="s">
        <v>148</v>
      </c>
      <c r="E1909">
        <f t="shared" si="31"/>
        <v>2</v>
      </c>
    </row>
    <row r="1910" spans="1:5">
      <c r="A1910">
        <v>43500</v>
      </c>
      <c r="B1910">
        <v>1992</v>
      </c>
      <c r="C1910">
        <v>5</v>
      </c>
      <c r="D1910" t="s">
        <v>148</v>
      </c>
      <c r="E1910">
        <f t="shared" si="31"/>
        <v>2</v>
      </c>
    </row>
    <row r="1911" spans="1:5">
      <c r="A1911">
        <v>995600</v>
      </c>
      <c r="B1911">
        <v>1992</v>
      </c>
      <c r="C1911">
        <v>5</v>
      </c>
      <c r="D1911" t="s">
        <v>149</v>
      </c>
      <c r="E1911">
        <f t="shared" si="31"/>
        <v>2</v>
      </c>
    </row>
    <row r="1912" spans="1:5">
      <c r="A1912">
        <v>11669722</v>
      </c>
      <c r="B1912">
        <v>1992</v>
      </c>
      <c r="C1912">
        <v>5</v>
      </c>
      <c r="D1912" t="s">
        <v>150</v>
      </c>
      <c r="E1912">
        <f t="shared" si="31"/>
        <v>2</v>
      </c>
    </row>
    <row r="1913" spans="1:5">
      <c r="A1913">
        <v>10305164</v>
      </c>
      <c r="B1913">
        <v>1992</v>
      </c>
      <c r="C1913">
        <v>5</v>
      </c>
      <c r="D1913" t="s">
        <v>151</v>
      </c>
      <c r="E1913">
        <f t="shared" si="31"/>
        <v>2</v>
      </c>
    </row>
    <row r="1914" spans="1:5">
      <c r="A1914">
        <v>1922300</v>
      </c>
      <c r="B1914">
        <v>1992</v>
      </c>
      <c r="C1914">
        <v>5</v>
      </c>
      <c r="D1914" t="s">
        <v>45</v>
      </c>
      <c r="E1914">
        <f t="shared" si="31"/>
        <v>2</v>
      </c>
    </row>
    <row r="1915" spans="1:5">
      <c r="A1915">
        <v>2219451</v>
      </c>
      <c r="B1915">
        <v>1992</v>
      </c>
      <c r="C1915">
        <v>5</v>
      </c>
      <c r="D1915" t="s">
        <v>282</v>
      </c>
      <c r="E1915">
        <f t="shared" si="31"/>
        <v>2</v>
      </c>
    </row>
    <row r="1916" spans="1:5">
      <c r="A1916">
        <v>10236398</v>
      </c>
      <c r="B1916">
        <v>1992</v>
      </c>
      <c r="C1916">
        <v>5</v>
      </c>
      <c r="D1916" t="s">
        <v>283</v>
      </c>
      <c r="E1916">
        <f t="shared" si="31"/>
        <v>2</v>
      </c>
    </row>
    <row r="1917" spans="1:5">
      <c r="A1917">
        <v>405590</v>
      </c>
      <c r="B1917">
        <v>1992</v>
      </c>
      <c r="C1917">
        <v>5</v>
      </c>
      <c r="D1917" t="s">
        <v>284</v>
      </c>
      <c r="E1917">
        <f t="shared" si="31"/>
        <v>2</v>
      </c>
    </row>
    <row r="1918" spans="1:5">
      <c r="A1918">
        <v>47000</v>
      </c>
      <c r="B1918">
        <v>1992</v>
      </c>
      <c r="C1918">
        <v>5</v>
      </c>
      <c r="D1918" t="s">
        <v>138</v>
      </c>
      <c r="E1918">
        <f t="shared" si="31"/>
        <v>2</v>
      </c>
    </row>
    <row r="1919" spans="1:5">
      <c r="A1919">
        <v>16422440</v>
      </c>
      <c r="B1919">
        <v>1992</v>
      </c>
      <c r="C1919">
        <v>5</v>
      </c>
      <c r="D1919" t="s">
        <v>139</v>
      </c>
      <c r="E1919">
        <f t="shared" si="31"/>
        <v>2</v>
      </c>
    </row>
    <row r="1920" spans="1:5">
      <c r="A1920">
        <v>400</v>
      </c>
      <c r="B1920">
        <v>1992</v>
      </c>
      <c r="C1920">
        <v>5</v>
      </c>
      <c r="D1920" t="s">
        <v>217</v>
      </c>
      <c r="E1920">
        <f t="shared" si="31"/>
        <v>2</v>
      </c>
    </row>
    <row r="1921" spans="1:5">
      <c r="A1921">
        <v>1842372</v>
      </c>
      <c r="B1921">
        <v>1992</v>
      </c>
      <c r="C1921">
        <v>5</v>
      </c>
      <c r="D1921" t="s">
        <v>175</v>
      </c>
      <c r="E1921">
        <f t="shared" si="31"/>
        <v>2</v>
      </c>
    </row>
    <row r="1922" spans="1:5">
      <c r="A1922">
        <v>1363165</v>
      </c>
      <c r="B1922">
        <v>1992</v>
      </c>
      <c r="C1922">
        <v>5</v>
      </c>
      <c r="D1922" t="s">
        <v>176</v>
      </c>
      <c r="E1922">
        <f t="shared" si="31"/>
        <v>2</v>
      </c>
    </row>
    <row r="1923" spans="1:5">
      <c r="A1923">
        <v>4243336</v>
      </c>
      <c r="B1923">
        <v>1992</v>
      </c>
      <c r="C1923">
        <v>5</v>
      </c>
      <c r="D1923" t="s">
        <v>177</v>
      </c>
      <c r="E1923">
        <f t="shared" ref="E1923:E1986" si="32">IF(C1923&lt;4, 1, IF(C1923&lt;7, 2, IF(C1923&lt;10, 3, 4)))</f>
        <v>2</v>
      </c>
    </row>
    <row r="1924" spans="1:5">
      <c r="A1924">
        <v>1244398</v>
      </c>
      <c r="B1924">
        <v>1992</v>
      </c>
      <c r="C1924">
        <v>5</v>
      </c>
      <c r="D1924" t="s">
        <v>178</v>
      </c>
      <c r="E1924">
        <f t="shared" si="32"/>
        <v>2</v>
      </c>
    </row>
    <row r="1925" spans="1:5">
      <c r="A1925">
        <v>313668</v>
      </c>
      <c r="B1925">
        <v>1992</v>
      </c>
      <c r="C1925">
        <v>5</v>
      </c>
      <c r="D1925" t="s">
        <v>179</v>
      </c>
      <c r="E1925">
        <f t="shared" si="32"/>
        <v>2</v>
      </c>
    </row>
    <row r="1926" spans="1:5">
      <c r="A1926">
        <v>340098</v>
      </c>
      <c r="B1926">
        <v>1992</v>
      </c>
      <c r="C1926">
        <v>6</v>
      </c>
      <c r="D1926" t="s">
        <v>148</v>
      </c>
      <c r="E1926">
        <f t="shared" si="32"/>
        <v>2</v>
      </c>
    </row>
    <row r="1927" spans="1:5">
      <c r="A1927">
        <v>30900</v>
      </c>
      <c r="B1927">
        <v>1992</v>
      </c>
      <c r="C1927">
        <v>6</v>
      </c>
      <c r="D1927" t="s">
        <v>148</v>
      </c>
      <c r="E1927">
        <f t="shared" si="32"/>
        <v>2</v>
      </c>
    </row>
    <row r="1928" spans="1:5">
      <c r="A1928">
        <v>1029800</v>
      </c>
      <c r="B1928">
        <v>1992</v>
      </c>
      <c r="C1928">
        <v>6</v>
      </c>
      <c r="D1928" t="s">
        <v>149</v>
      </c>
      <c r="E1928">
        <f t="shared" si="32"/>
        <v>2</v>
      </c>
    </row>
    <row r="1929" spans="1:5">
      <c r="A1929">
        <v>11098839</v>
      </c>
      <c r="B1929">
        <v>1992</v>
      </c>
      <c r="C1929">
        <v>6</v>
      </c>
      <c r="D1929" t="s">
        <v>150</v>
      </c>
      <c r="E1929">
        <f t="shared" si="32"/>
        <v>2</v>
      </c>
    </row>
    <row r="1930" spans="1:5">
      <c r="A1930">
        <v>10227555</v>
      </c>
      <c r="B1930">
        <v>1992</v>
      </c>
      <c r="C1930">
        <v>6</v>
      </c>
      <c r="D1930" t="s">
        <v>151</v>
      </c>
      <c r="E1930">
        <f t="shared" si="32"/>
        <v>2</v>
      </c>
    </row>
    <row r="1931" spans="1:5">
      <c r="A1931">
        <v>1877800</v>
      </c>
      <c r="B1931">
        <v>1992</v>
      </c>
      <c r="C1931">
        <v>6</v>
      </c>
      <c r="D1931" t="s">
        <v>45</v>
      </c>
      <c r="E1931">
        <f t="shared" si="32"/>
        <v>2</v>
      </c>
    </row>
    <row r="1932" spans="1:5">
      <c r="A1932">
        <v>2406459</v>
      </c>
      <c r="B1932">
        <v>1992</v>
      </c>
      <c r="C1932">
        <v>6</v>
      </c>
      <c r="D1932" t="s">
        <v>282</v>
      </c>
      <c r="E1932">
        <f t="shared" si="32"/>
        <v>2</v>
      </c>
    </row>
    <row r="1933" spans="1:5">
      <c r="A1933">
        <v>10050704</v>
      </c>
      <c r="B1933">
        <v>1992</v>
      </c>
      <c r="C1933">
        <v>6</v>
      </c>
      <c r="D1933" t="s">
        <v>283</v>
      </c>
      <c r="E1933">
        <f t="shared" si="32"/>
        <v>2</v>
      </c>
    </row>
    <row r="1934" spans="1:5">
      <c r="A1934">
        <v>480040</v>
      </c>
      <c r="B1934">
        <v>1992</v>
      </c>
      <c r="C1934">
        <v>6</v>
      </c>
      <c r="D1934" t="s">
        <v>284</v>
      </c>
      <c r="E1934">
        <f t="shared" si="32"/>
        <v>2</v>
      </c>
    </row>
    <row r="1935" spans="1:5">
      <c r="A1935">
        <v>76000</v>
      </c>
      <c r="B1935">
        <v>1992</v>
      </c>
      <c r="C1935">
        <v>6</v>
      </c>
      <c r="D1935" t="s">
        <v>138</v>
      </c>
      <c r="E1935">
        <f t="shared" si="32"/>
        <v>2</v>
      </c>
    </row>
    <row r="1936" spans="1:5">
      <c r="A1936">
        <v>16070707</v>
      </c>
      <c r="B1936">
        <v>1992</v>
      </c>
      <c r="C1936">
        <v>6</v>
      </c>
      <c r="D1936" t="s">
        <v>139</v>
      </c>
      <c r="E1936">
        <f t="shared" si="32"/>
        <v>2</v>
      </c>
    </row>
    <row r="1937" spans="1:5">
      <c r="A1937">
        <v>41117</v>
      </c>
      <c r="B1937">
        <v>1992</v>
      </c>
      <c r="C1937">
        <v>6</v>
      </c>
      <c r="D1937" t="s">
        <v>217</v>
      </c>
      <c r="E1937">
        <f t="shared" si="32"/>
        <v>2</v>
      </c>
    </row>
    <row r="1938" spans="1:5">
      <c r="A1938">
        <v>1907000</v>
      </c>
      <c r="B1938">
        <v>1992</v>
      </c>
      <c r="C1938">
        <v>6</v>
      </c>
      <c r="D1938" t="s">
        <v>175</v>
      </c>
      <c r="E1938">
        <f t="shared" si="32"/>
        <v>2</v>
      </c>
    </row>
    <row r="1939" spans="1:5">
      <c r="A1939">
        <v>1481474</v>
      </c>
      <c r="B1939">
        <v>1992</v>
      </c>
      <c r="C1939">
        <v>6</v>
      </c>
      <c r="D1939" t="s">
        <v>176</v>
      </c>
      <c r="E1939">
        <f t="shared" si="32"/>
        <v>2</v>
      </c>
    </row>
    <row r="1940" spans="1:5">
      <c r="A1940">
        <v>4921662</v>
      </c>
      <c r="B1940">
        <v>1992</v>
      </c>
      <c r="C1940">
        <v>6</v>
      </c>
      <c r="D1940" t="s">
        <v>177</v>
      </c>
      <c r="E1940">
        <f t="shared" si="32"/>
        <v>2</v>
      </c>
    </row>
    <row r="1941" spans="1:5">
      <c r="A1941">
        <v>1436290</v>
      </c>
      <c r="B1941">
        <v>1992</v>
      </c>
      <c r="C1941">
        <v>6</v>
      </c>
      <c r="D1941" t="s">
        <v>178</v>
      </c>
      <c r="E1941">
        <f t="shared" si="32"/>
        <v>2</v>
      </c>
    </row>
    <row r="1942" spans="1:5">
      <c r="A1942">
        <v>309834</v>
      </c>
      <c r="B1942">
        <v>1992</v>
      </c>
      <c r="C1942">
        <v>6</v>
      </c>
      <c r="D1942" t="s">
        <v>179</v>
      </c>
      <c r="E1942">
        <f t="shared" si="32"/>
        <v>2</v>
      </c>
    </row>
    <row r="1943" spans="1:5">
      <c r="A1943">
        <v>240751</v>
      </c>
      <c r="B1943">
        <v>1992</v>
      </c>
      <c r="C1943">
        <v>7</v>
      </c>
      <c r="D1943" t="s">
        <v>148</v>
      </c>
      <c r="E1943">
        <f t="shared" si="32"/>
        <v>3</v>
      </c>
    </row>
    <row r="1944" spans="1:5">
      <c r="A1944">
        <v>43300</v>
      </c>
      <c r="B1944">
        <v>1992</v>
      </c>
      <c r="C1944">
        <v>7</v>
      </c>
      <c r="D1944" t="s">
        <v>148</v>
      </c>
      <c r="E1944">
        <f t="shared" si="32"/>
        <v>3</v>
      </c>
    </row>
    <row r="1945" spans="1:5">
      <c r="A1945">
        <v>943800</v>
      </c>
      <c r="B1945">
        <v>1992</v>
      </c>
      <c r="C1945">
        <v>7</v>
      </c>
      <c r="D1945" t="s">
        <v>149</v>
      </c>
      <c r="E1945">
        <f t="shared" si="32"/>
        <v>3</v>
      </c>
    </row>
    <row r="1946" spans="1:5">
      <c r="A1946">
        <v>10761119</v>
      </c>
      <c r="B1946">
        <v>1992</v>
      </c>
      <c r="C1946">
        <v>7</v>
      </c>
      <c r="D1946" t="s">
        <v>150</v>
      </c>
      <c r="E1946">
        <f t="shared" si="32"/>
        <v>3</v>
      </c>
    </row>
    <row r="1947" spans="1:5">
      <c r="A1947">
        <v>9905960</v>
      </c>
      <c r="B1947">
        <v>1992</v>
      </c>
      <c r="C1947">
        <v>7</v>
      </c>
      <c r="D1947" t="s">
        <v>151</v>
      </c>
      <c r="E1947">
        <f t="shared" si="32"/>
        <v>3</v>
      </c>
    </row>
    <row r="1948" spans="1:5">
      <c r="A1948">
        <v>2158456</v>
      </c>
      <c r="B1948">
        <v>1992</v>
      </c>
      <c r="C1948">
        <v>7</v>
      </c>
      <c r="D1948" t="s">
        <v>45</v>
      </c>
      <c r="E1948">
        <f t="shared" si="32"/>
        <v>3</v>
      </c>
    </row>
    <row r="1949" spans="1:5">
      <c r="A1949">
        <v>2713662</v>
      </c>
      <c r="B1949">
        <v>1992</v>
      </c>
      <c r="C1949">
        <v>7</v>
      </c>
      <c r="D1949" t="s">
        <v>282</v>
      </c>
      <c r="E1949">
        <f t="shared" si="32"/>
        <v>3</v>
      </c>
    </row>
    <row r="1950" spans="1:5">
      <c r="A1950">
        <v>9341441</v>
      </c>
      <c r="B1950">
        <v>1992</v>
      </c>
      <c r="C1950">
        <v>7</v>
      </c>
      <c r="D1950" t="s">
        <v>283</v>
      </c>
      <c r="E1950">
        <f t="shared" si="32"/>
        <v>3</v>
      </c>
    </row>
    <row r="1951" spans="1:5">
      <c r="A1951">
        <v>430310</v>
      </c>
      <c r="B1951">
        <v>1992</v>
      </c>
      <c r="C1951">
        <v>7</v>
      </c>
      <c r="D1951" t="s">
        <v>284</v>
      </c>
      <c r="E1951">
        <f t="shared" si="32"/>
        <v>3</v>
      </c>
    </row>
    <row r="1952" spans="1:5">
      <c r="A1952">
        <v>84400</v>
      </c>
      <c r="B1952">
        <v>1992</v>
      </c>
      <c r="C1952">
        <v>7</v>
      </c>
      <c r="D1952" t="s">
        <v>138</v>
      </c>
      <c r="E1952">
        <f t="shared" si="32"/>
        <v>3</v>
      </c>
    </row>
    <row r="1953" spans="1:5">
      <c r="A1953">
        <v>17628091</v>
      </c>
      <c r="B1953">
        <v>1992</v>
      </c>
      <c r="C1953">
        <v>7</v>
      </c>
      <c r="D1953" t="s">
        <v>139</v>
      </c>
      <c r="E1953">
        <f t="shared" si="32"/>
        <v>3</v>
      </c>
    </row>
    <row r="1954" spans="1:5">
      <c r="A1954">
        <v>63856</v>
      </c>
      <c r="B1954">
        <v>1992</v>
      </c>
      <c r="C1954">
        <v>7</v>
      </c>
      <c r="D1954" t="s">
        <v>217</v>
      </c>
      <c r="E1954">
        <f t="shared" si="32"/>
        <v>3</v>
      </c>
    </row>
    <row r="1955" spans="1:5">
      <c r="A1955">
        <v>2066132</v>
      </c>
      <c r="B1955">
        <v>1992</v>
      </c>
      <c r="C1955">
        <v>7</v>
      </c>
      <c r="D1955" t="s">
        <v>175</v>
      </c>
      <c r="E1955">
        <f t="shared" si="32"/>
        <v>3</v>
      </c>
    </row>
    <row r="1956" spans="1:5">
      <c r="A1956">
        <v>1408473</v>
      </c>
      <c r="B1956">
        <v>1992</v>
      </c>
      <c r="C1956">
        <v>7</v>
      </c>
      <c r="D1956" t="s">
        <v>176</v>
      </c>
      <c r="E1956">
        <f t="shared" si="32"/>
        <v>3</v>
      </c>
    </row>
    <row r="1957" spans="1:5">
      <c r="A1957">
        <v>5081839</v>
      </c>
      <c r="B1957">
        <v>1992</v>
      </c>
      <c r="C1957">
        <v>7</v>
      </c>
      <c r="D1957" t="s">
        <v>177</v>
      </c>
      <c r="E1957">
        <f t="shared" si="32"/>
        <v>3</v>
      </c>
    </row>
    <row r="1958" spans="1:5">
      <c r="A1958">
        <v>1320038</v>
      </c>
      <c r="B1958">
        <v>1992</v>
      </c>
      <c r="C1958">
        <v>7</v>
      </c>
      <c r="D1958" t="s">
        <v>178</v>
      </c>
      <c r="E1958">
        <f t="shared" si="32"/>
        <v>3</v>
      </c>
    </row>
    <row r="1959" spans="1:5">
      <c r="A1959">
        <v>218134</v>
      </c>
      <c r="B1959">
        <v>1992</v>
      </c>
      <c r="C1959">
        <v>7</v>
      </c>
      <c r="D1959" t="s">
        <v>179</v>
      </c>
      <c r="E1959">
        <f t="shared" si="32"/>
        <v>3</v>
      </c>
    </row>
    <row r="1960" spans="1:5">
      <c r="A1960">
        <v>66281</v>
      </c>
      <c r="B1960">
        <v>1992</v>
      </c>
      <c r="C1960">
        <v>7</v>
      </c>
      <c r="D1960" t="s">
        <v>71</v>
      </c>
      <c r="E1960">
        <f t="shared" si="32"/>
        <v>3</v>
      </c>
    </row>
    <row r="1961" spans="1:5">
      <c r="A1961">
        <v>297164</v>
      </c>
      <c r="B1961">
        <v>1992</v>
      </c>
      <c r="C1961">
        <v>8</v>
      </c>
      <c r="D1961" t="s">
        <v>148</v>
      </c>
      <c r="E1961">
        <f t="shared" si="32"/>
        <v>3</v>
      </c>
    </row>
    <row r="1962" spans="1:5">
      <c r="A1962">
        <v>39500</v>
      </c>
      <c r="B1962">
        <v>1992</v>
      </c>
      <c r="C1962">
        <v>8</v>
      </c>
      <c r="D1962" t="s">
        <v>148</v>
      </c>
      <c r="E1962">
        <f t="shared" si="32"/>
        <v>3</v>
      </c>
    </row>
    <row r="1963" spans="1:5">
      <c r="A1963">
        <v>1116700</v>
      </c>
      <c r="B1963">
        <v>1992</v>
      </c>
      <c r="C1963">
        <v>8</v>
      </c>
      <c r="D1963" t="s">
        <v>149</v>
      </c>
      <c r="E1963">
        <f t="shared" si="32"/>
        <v>3</v>
      </c>
    </row>
    <row r="1964" spans="1:5">
      <c r="A1964">
        <v>13073231</v>
      </c>
      <c r="B1964">
        <v>1992</v>
      </c>
      <c r="C1964">
        <v>8</v>
      </c>
      <c r="D1964" t="s">
        <v>150</v>
      </c>
      <c r="E1964">
        <f t="shared" si="32"/>
        <v>3</v>
      </c>
    </row>
    <row r="1965" spans="1:5">
      <c r="A1965">
        <v>10526153</v>
      </c>
      <c r="B1965">
        <v>1992</v>
      </c>
      <c r="C1965">
        <v>8</v>
      </c>
      <c r="D1965" t="s">
        <v>151</v>
      </c>
      <c r="E1965">
        <f t="shared" si="32"/>
        <v>3</v>
      </c>
    </row>
    <row r="1966" spans="1:5">
      <c r="A1966">
        <v>2187000</v>
      </c>
      <c r="B1966">
        <v>1992</v>
      </c>
      <c r="C1966">
        <v>8</v>
      </c>
      <c r="D1966" t="s">
        <v>45</v>
      </c>
      <c r="E1966">
        <f t="shared" si="32"/>
        <v>3</v>
      </c>
    </row>
    <row r="1967" spans="1:5">
      <c r="A1967">
        <v>2833682</v>
      </c>
      <c r="B1967">
        <v>1992</v>
      </c>
      <c r="C1967">
        <v>8</v>
      </c>
      <c r="D1967" t="s">
        <v>282</v>
      </c>
      <c r="E1967">
        <f t="shared" si="32"/>
        <v>3</v>
      </c>
    </row>
    <row r="1968" spans="1:5">
      <c r="A1968">
        <v>10269950</v>
      </c>
      <c r="B1968">
        <v>1992</v>
      </c>
      <c r="C1968">
        <v>8</v>
      </c>
      <c r="D1968" t="s">
        <v>283</v>
      </c>
      <c r="E1968">
        <f t="shared" si="32"/>
        <v>3</v>
      </c>
    </row>
    <row r="1969" spans="1:5">
      <c r="A1969">
        <v>420000</v>
      </c>
      <c r="B1969">
        <v>1992</v>
      </c>
      <c r="C1969">
        <v>8</v>
      </c>
      <c r="D1969" t="s">
        <v>284</v>
      </c>
      <c r="E1969">
        <f t="shared" si="32"/>
        <v>3</v>
      </c>
    </row>
    <row r="1970" spans="1:5">
      <c r="A1970">
        <v>87400</v>
      </c>
      <c r="B1970">
        <v>1992</v>
      </c>
      <c r="C1970">
        <v>8</v>
      </c>
      <c r="D1970" t="s">
        <v>138</v>
      </c>
      <c r="E1970">
        <f t="shared" si="32"/>
        <v>3</v>
      </c>
    </row>
    <row r="1971" spans="1:5">
      <c r="A1971">
        <v>18802797</v>
      </c>
      <c r="B1971">
        <v>1992</v>
      </c>
      <c r="C1971">
        <v>8</v>
      </c>
      <c r="D1971" t="s">
        <v>139</v>
      </c>
      <c r="E1971">
        <f t="shared" si="32"/>
        <v>3</v>
      </c>
    </row>
    <row r="1972" spans="1:5">
      <c r="A1972">
        <v>52101</v>
      </c>
      <c r="B1972">
        <v>1992</v>
      </c>
      <c r="C1972">
        <v>8</v>
      </c>
      <c r="D1972" t="s">
        <v>217</v>
      </c>
      <c r="E1972">
        <f t="shared" si="32"/>
        <v>3</v>
      </c>
    </row>
    <row r="1973" spans="1:5">
      <c r="A1973">
        <v>2044711</v>
      </c>
      <c r="B1973">
        <v>1992</v>
      </c>
      <c r="C1973">
        <v>8</v>
      </c>
      <c r="D1973" t="s">
        <v>175</v>
      </c>
      <c r="E1973">
        <f t="shared" si="32"/>
        <v>3</v>
      </c>
    </row>
    <row r="1974" spans="1:5">
      <c r="A1974">
        <v>1388931</v>
      </c>
      <c r="B1974">
        <v>1992</v>
      </c>
      <c r="C1974">
        <v>8</v>
      </c>
      <c r="D1974" t="s">
        <v>176</v>
      </c>
      <c r="E1974">
        <f t="shared" si="32"/>
        <v>3</v>
      </c>
    </row>
    <row r="1975" spans="1:5">
      <c r="A1975">
        <v>5384062</v>
      </c>
      <c r="B1975">
        <v>1992</v>
      </c>
      <c r="C1975">
        <v>8</v>
      </c>
      <c r="D1975" t="s">
        <v>177</v>
      </c>
      <c r="E1975">
        <f t="shared" si="32"/>
        <v>3</v>
      </c>
    </row>
    <row r="1976" spans="1:5">
      <c r="A1976">
        <v>1504997</v>
      </c>
      <c r="B1976">
        <v>1992</v>
      </c>
      <c r="C1976">
        <v>8</v>
      </c>
      <c r="D1976" t="s">
        <v>178</v>
      </c>
      <c r="E1976">
        <f t="shared" si="32"/>
        <v>3</v>
      </c>
    </row>
    <row r="1977" spans="1:5">
      <c r="A1977">
        <v>307444</v>
      </c>
      <c r="B1977">
        <v>1992</v>
      </c>
      <c r="C1977">
        <v>8</v>
      </c>
      <c r="D1977" t="s">
        <v>179</v>
      </c>
      <c r="E1977">
        <f t="shared" si="32"/>
        <v>3</v>
      </c>
    </row>
    <row r="1978" spans="1:5">
      <c r="A1978">
        <v>237430</v>
      </c>
      <c r="B1978">
        <v>1992</v>
      </c>
      <c r="C1978">
        <v>9</v>
      </c>
      <c r="D1978" t="s">
        <v>148</v>
      </c>
      <c r="E1978">
        <f t="shared" si="32"/>
        <v>3</v>
      </c>
    </row>
    <row r="1979" spans="1:5">
      <c r="A1979">
        <v>48700</v>
      </c>
      <c r="B1979">
        <v>1992</v>
      </c>
      <c r="C1979">
        <v>9</v>
      </c>
      <c r="D1979" t="s">
        <v>148</v>
      </c>
      <c r="E1979">
        <f t="shared" si="32"/>
        <v>3</v>
      </c>
    </row>
    <row r="1980" spans="1:5">
      <c r="A1980">
        <v>1165900</v>
      </c>
      <c r="B1980">
        <v>1992</v>
      </c>
      <c r="C1980">
        <v>9</v>
      </c>
      <c r="D1980" t="s">
        <v>149</v>
      </c>
      <c r="E1980">
        <f t="shared" si="32"/>
        <v>3</v>
      </c>
    </row>
    <row r="1981" spans="1:5">
      <c r="A1981">
        <v>12327087</v>
      </c>
      <c r="B1981">
        <v>1992</v>
      </c>
      <c r="C1981">
        <v>9</v>
      </c>
      <c r="D1981" t="s">
        <v>150</v>
      </c>
      <c r="E1981">
        <f t="shared" si="32"/>
        <v>3</v>
      </c>
    </row>
    <row r="1982" spans="1:5">
      <c r="A1982">
        <v>9899453</v>
      </c>
      <c r="B1982">
        <v>1992</v>
      </c>
      <c r="C1982">
        <v>9</v>
      </c>
      <c r="D1982" t="s">
        <v>151</v>
      </c>
      <c r="E1982">
        <f t="shared" si="32"/>
        <v>3</v>
      </c>
    </row>
    <row r="1983" spans="1:5">
      <c r="A1983">
        <v>1942100</v>
      </c>
      <c r="B1983">
        <v>1992</v>
      </c>
      <c r="C1983">
        <v>9</v>
      </c>
      <c r="D1983" t="s">
        <v>45</v>
      </c>
      <c r="E1983">
        <f t="shared" si="32"/>
        <v>3</v>
      </c>
    </row>
    <row r="1984" spans="1:5">
      <c r="A1984">
        <v>2610294</v>
      </c>
      <c r="B1984">
        <v>1992</v>
      </c>
      <c r="C1984">
        <v>9</v>
      </c>
      <c r="D1984" t="s">
        <v>282</v>
      </c>
      <c r="E1984">
        <f t="shared" si="32"/>
        <v>3</v>
      </c>
    </row>
    <row r="1985" spans="1:5">
      <c r="A1985">
        <v>9818418</v>
      </c>
      <c r="B1985">
        <v>1992</v>
      </c>
      <c r="C1985">
        <v>9</v>
      </c>
      <c r="D1985" t="s">
        <v>283</v>
      </c>
      <c r="E1985">
        <f t="shared" si="32"/>
        <v>3</v>
      </c>
    </row>
    <row r="1986" spans="1:5">
      <c r="A1986">
        <v>409000</v>
      </c>
      <c r="B1986">
        <v>1992</v>
      </c>
      <c r="C1986">
        <v>9</v>
      </c>
      <c r="D1986" t="s">
        <v>284</v>
      </c>
      <c r="E1986">
        <f t="shared" si="32"/>
        <v>3</v>
      </c>
    </row>
    <row r="1987" spans="1:5">
      <c r="A1987">
        <v>46900</v>
      </c>
      <c r="B1987">
        <v>1992</v>
      </c>
      <c r="C1987">
        <v>9</v>
      </c>
      <c r="D1987" t="s">
        <v>138</v>
      </c>
      <c r="E1987">
        <f t="shared" ref="E1987:E2050" si="33">IF(C1987&lt;4, 1, IF(C1987&lt;7, 2, IF(C1987&lt;10, 3, 4)))</f>
        <v>3</v>
      </c>
    </row>
    <row r="1988" spans="1:5">
      <c r="A1988">
        <v>17138049</v>
      </c>
      <c r="B1988">
        <v>1992</v>
      </c>
      <c r="C1988">
        <v>9</v>
      </c>
      <c r="D1988" t="s">
        <v>139</v>
      </c>
      <c r="E1988">
        <f t="shared" si="33"/>
        <v>3</v>
      </c>
    </row>
    <row r="1989" spans="1:5">
      <c r="A1989">
        <v>134700</v>
      </c>
      <c r="B1989">
        <v>1992</v>
      </c>
      <c r="C1989">
        <v>9</v>
      </c>
      <c r="D1989" t="s">
        <v>217</v>
      </c>
      <c r="E1989">
        <f t="shared" si="33"/>
        <v>3</v>
      </c>
    </row>
    <row r="1990" spans="1:5">
      <c r="A1990">
        <v>2265362</v>
      </c>
      <c r="B1990">
        <v>1992</v>
      </c>
      <c r="C1990">
        <v>9</v>
      </c>
      <c r="D1990" t="s">
        <v>175</v>
      </c>
      <c r="E1990">
        <f t="shared" si="33"/>
        <v>3</v>
      </c>
    </row>
    <row r="1991" spans="1:5">
      <c r="A1991">
        <v>1635699</v>
      </c>
      <c r="B1991">
        <v>1992</v>
      </c>
      <c r="C1991">
        <v>9</v>
      </c>
      <c r="D1991" t="s">
        <v>176</v>
      </c>
      <c r="E1991">
        <f t="shared" si="33"/>
        <v>3</v>
      </c>
    </row>
    <row r="1992" spans="1:5">
      <c r="A1992">
        <v>4936945</v>
      </c>
      <c r="B1992">
        <v>1992</v>
      </c>
      <c r="C1992">
        <v>9</v>
      </c>
      <c r="D1992" t="s">
        <v>177</v>
      </c>
      <c r="E1992">
        <f t="shared" si="33"/>
        <v>3</v>
      </c>
    </row>
    <row r="1993" spans="1:5">
      <c r="A1993">
        <v>1658284</v>
      </c>
      <c r="B1993">
        <v>1992</v>
      </c>
      <c r="C1993">
        <v>9</v>
      </c>
      <c r="D1993" t="s">
        <v>178</v>
      </c>
      <c r="E1993">
        <f t="shared" si="33"/>
        <v>3</v>
      </c>
    </row>
    <row r="1994" spans="1:5">
      <c r="A1994">
        <v>337768</v>
      </c>
      <c r="B1994">
        <v>1992</v>
      </c>
      <c r="C1994">
        <v>9</v>
      </c>
      <c r="D1994" t="s">
        <v>179</v>
      </c>
      <c r="E1994">
        <f t="shared" si="33"/>
        <v>3</v>
      </c>
    </row>
    <row r="1995" spans="1:5">
      <c r="A1995">
        <v>286380</v>
      </c>
      <c r="B1995">
        <v>1992</v>
      </c>
      <c r="C1995">
        <v>10</v>
      </c>
      <c r="D1995" t="s">
        <v>148</v>
      </c>
      <c r="E1995">
        <f t="shared" si="33"/>
        <v>4</v>
      </c>
    </row>
    <row r="1996" spans="1:5">
      <c r="A1996">
        <v>57998</v>
      </c>
      <c r="B1996">
        <v>1992</v>
      </c>
      <c r="C1996">
        <v>10</v>
      </c>
      <c r="D1996" t="s">
        <v>148</v>
      </c>
      <c r="E1996">
        <f t="shared" si="33"/>
        <v>4</v>
      </c>
    </row>
    <row r="1997" spans="1:5">
      <c r="A1997">
        <v>967100</v>
      </c>
      <c r="B1997">
        <v>1992</v>
      </c>
      <c r="C1997">
        <v>10</v>
      </c>
      <c r="D1997" t="s">
        <v>149</v>
      </c>
      <c r="E1997">
        <f t="shared" si="33"/>
        <v>4</v>
      </c>
    </row>
    <row r="1998" spans="1:5">
      <c r="A1998">
        <v>12758164</v>
      </c>
      <c r="B1998">
        <v>1992</v>
      </c>
      <c r="C1998">
        <v>10</v>
      </c>
      <c r="D1998" t="s">
        <v>150</v>
      </c>
      <c r="E1998">
        <f t="shared" si="33"/>
        <v>4</v>
      </c>
    </row>
    <row r="1999" spans="1:5">
      <c r="A1999">
        <v>9623681</v>
      </c>
      <c r="B1999">
        <v>1992</v>
      </c>
      <c r="C1999">
        <v>10</v>
      </c>
      <c r="D1999" t="s">
        <v>151</v>
      </c>
      <c r="E1999">
        <f t="shared" si="33"/>
        <v>4</v>
      </c>
    </row>
    <row r="2000" spans="1:5">
      <c r="A2000">
        <v>2238800</v>
      </c>
      <c r="B2000">
        <v>1992</v>
      </c>
      <c r="C2000">
        <v>10</v>
      </c>
      <c r="D2000" t="s">
        <v>45</v>
      </c>
      <c r="E2000">
        <f t="shared" si="33"/>
        <v>4</v>
      </c>
    </row>
    <row r="2001" spans="1:5">
      <c r="A2001">
        <v>2811482</v>
      </c>
      <c r="B2001">
        <v>1992</v>
      </c>
      <c r="C2001">
        <v>10</v>
      </c>
      <c r="D2001" t="s">
        <v>282</v>
      </c>
      <c r="E2001">
        <f t="shared" si="33"/>
        <v>4</v>
      </c>
    </row>
    <row r="2002" spans="1:5">
      <c r="A2002">
        <v>10516850</v>
      </c>
      <c r="B2002">
        <v>1992</v>
      </c>
      <c r="C2002">
        <v>10</v>
      </c>
      <c r="D2002" t="s">
        <v>283</v>
      </c>
      <c r="E2002">
        <f t="shared" si="33"/>
        <v>4</v>
      </c>
    </row>
    <row r="2003" spans="1:5">
      <c r="A2003">
        <v>429000</v>
      </c>
      <c r="B2003">
        <v>1992</v>
      </c>
      <c r="C2003">
        <v>10</v>
      </c>
      <c r="D2003" t="s">
        <v>284</v>
      </c>
      <c r="E2003">
        <f t="shared" si="33"/>
        <v>4</v>
      </c>
    </row>
    <row r="2004" spans="1:5">
      <c r="A2004">
        <v>38200</v>
      </c>
      <c r="B2004">
        <v>1992</v>
      </c>
      <c r="C2004">
        <v>10</v>
      </c>
      <c r="D2004" t="s">
        <v>138</v>
      </c>
      <c r="E2004">
        <f t="shared" si="33"/>
        <v>4</v>
      </c>
    </row>
    <row r="2005" spans="1:5">
      <c r="A2005">
        <v>16987388</v>
      </c>
      <c r="B2005">
        <v>1992</v>
      </c>
      <c r="C2005">
        <v>10</v>
      </c>
      <c r="D2005" t="s">
        <v>139</v>
      </c>
      <c r="E2005">
        <f t="shared" si="33"/>
        <v>4</v>
      </c>
    </row>
    <row r="2006" spans="1:5">
      <c r="A2006">
        <v>158100</v>
      </c>
      <c r="B2006">
        <v>1992</v>
      </c>
      <c r="C2006">
        <v>10</v>
      </c>
      <c r="D2006" t="s">
        <v>217</v>
      </c>
      <c r="E2006">
        <f t="shared" si="33"/>
        <v>4</v>
      </c>
    </row>
    <row r="2007" spans="1:5">
      <c r="A2007">
        <v>2057836</v>
      </c>
      <c r="B2007">
        <v>1992</v>
      </c>
      <c r="C2007">
        <v>10</v>
      </c>
      <c r="D2007" t="s">
        <v>175</v>
      </c>
      <c r="E2007">
        <f t="shared" si="33"/>
        <v>4</v>
      </c>
    </row>
    <row r="2008" spans="1:5">
      <c r="A2008">
        <v>1683273</v>
      </c>
      <c r="B2008">
        <v>1992</v>
      </c>
      <c r="C2008">
        <v>10</v>
      </c>
      <c r="D2008" t="s">
        <v>176</v>
      </c>
      <c r="E2008">
        <f t="shared" si="33"/>
        <v>4</v>
      </c>
    </row>
    <row r="2009" spans="1:5">
      <c r="A2009">
        <v>4387994</v>
      </c>
      <c r="B2009">
        <v>1992</v>
      </c>
      <c r="C2009">
        <v>10</v>
      </c>
      <c r="D2009" t="s">
        <v>177</v>
      </c>
      <c r="E2009">
        <f t="shared" si="33"/>
        <v>4</v>
      </c>
    </row>
    <row r="2010" spans="1:5">
      <c r="A2010">
        <v>1687488</v>
      </c>
      <c r="B2010">
        <v>1992</v>
      </c>
      <c r="C2010">
        <v>10</v>
      </c>
      <c r="D2010" t="s">
        <v>178</v>
      </c>
      <c r="E2010">
        <f t="shared" si="33"/>
        <v>4</v>
      </c>
    </row>
    <row r="2011" spans="1:5">
      <c r="A2011">
        <v>328172</v>
      </c>
      <c r="B2011">
        <v>1992</v>
      </c>
      <c r="C2011">
        <v>10</v>
      </c>
      <c r="D2011" t="s">
        <v>179</v>
      </c>
      <c r="E2011">
        <f t="shared" si="33"/>
        <v>4</v>
      </c>
    </row>
    <row r="2012" spans="1:5">
      <c r="A2012">
        <v>236113</v>
      </c>
      <c r="B2012">
        <v>1992</v>
      </c>
      <c r="C2012">
        <v>11</v>
      </c>
      <c r="D2012" t="s">
        <v>148</v>
      </c>
      <c r="E2012">
        <f t="shared" si="33"/>
        <v>4</v>
      </c>
    </row>
    <row r="2013" spans="1:5">
      <c r="A2013">
        <v>52700</v>
      </c>
      <c r="B2013">
        <v>1992</v>
      </c>
      <c r="C2013">
        <v>11</v>
      </c>
      <c r="D2013" t="s">
        <v>148</v>
      </c>
      <c r="E2013">
        <f t="shared" si="33"/>
        <v>4</v>
      </c>
    </row>
    <row r="2014" spans="1:5">
      <c r="A2014">
        <v>1048300</v>
      </c>
      <c r="B2014">
        <v>1992</v>
      </c>
      <c r="C2014">
        <v>11</v>
      </c>
      <c r="D2014" t="s">
        <v>149</v>
      </c>
      <c r="E2014">
        <f t="shared" si="33"/>
        <v>4</v>
      </c>
    </row>
    <row r="2015" spans="1:5">
      <c r="A2015">
        <v>12520327</v>
      </c>
      <c r="B2015">
        <v>1992</v>
      </c>
      <c r="C2015">
        <v>11</v>
      </c>
      <c r="D2015" t="s">
        <v>150</v>
      </c>
      <c r="E2015">
        <f t="shared" si="33"/>
        <v>4</v>
      </c>
    </row>
    <row r="2016" spans="1:5">
      <c r="A2016">
        <v>9375513</v>
      </c>
      <c r="B2016">
        <v>1992</v>
      </c>
      <c r="C2016">
        <v>11</v>
      </c>
      <c r="D2016" t="s">
        <v>151</v>
      </c>
      <c r="E2016">
        <f t="shared" si="33"/>
        <v>4</v>
      </c>
    </row>
    <row r="2017" spans="1:5">
      <c r="A2017">
        <v>2230500</v>
      </c>
      <c r="B2017">
        <v>1992</v>
      </c>
      <c r="C2017">
        <v>11</v>
      </c>
      <c r="D2017" t="s">
        <v>45</v>
      </c>
      <c r="E2017">
        <f t="shared" si="33"/>
        <v>4</v>
      </c>
    </row>
    <row r="2018" spans="1:5">
      <c r="A2018">
        <v>2312725</v>
      </c>
      <c r="B2018">
        <v>1992</v>
      </c>
      <c r="C2018">
        <v>11</v>
      </c>
      <c r="D2018" t="s">
        <v>282</v>
      </c>
      <c r="E2018">
        <f t="shared" si="33"/>
        <v>4</v>
      </c>
    </row>
    <row r="2019" spans="1:5">
      <c r="A2019">
        <v>9421628</v>
      </c>
      <c r="B2019">
        <v>1992</v>
      </c>
      <c r="C2019">
        <v>11</v>
      </c>
      <c r="D2019" t="s">
        <v>283</v>
      </c>
      <c r="E2019">
        <f t="shared" si="33"/>
        <v>4</v>
      </c>
    </row>
    <row r="2020" spans="1:5">
      <c r="A2020">
        <v>407000</v>
      </c>
      <c r="B2020">
        <v>1992</v>
      </c>
      <c r="C2020">
        <v>11</v>
      </c>
      <c r="D2020" t="s">
        <v>284</v>
      </c>
      <c r="E2020">
        <f t="shared" si="33"/>
        <v>4</v>
      </c>
    </row>
    <row r="2021" spans="1:5">
      <c r="A2021">
        <v>22100</v>
      </c>
      <c r="B2021">
        <v>1992</v>
      </c>
      <c r="C2021">
        <v>11</v>
      </c>
      <c r="D2021" t="s">
        <v>138</v>
      </c>
      <c r="E2021">
        <f t="shared" si="33"/>
        <v>4</v>
      </c>
    </row>
    <row r="2022" spans="1:5">
      <c r="A2022">
        <v>16850668</v>
      </c>
      <c r="B2022">
        <v>1992</v>
      </c>
      <c r="C2022">
        <v>11</v>
      </c>
      <c r="D2022" t="s">
        <v>139</v>
      </c>
      <c r="E2022">
        <f t="shared" si="33"/>
        <v>4</v>
      </c>
    </row>
    <row r="2023" spans="1:5">
      <c r="A2023">
        <v>230300</v>
      </c>
      <c r="B2023">
        <v>1992</v>
      </c>
      <c r="C2023">
        <v>11</v>
      </c>
      <c r="D2023" t="s">
        <v>217</v>
      </c>
      <c r="E2023">
        <f t="shared" si="33"/>
        <v>4</v>
      </c>
    </row>
    <row r="2024" spans="1:5">
      <c r="A2024">
        <v>2073765</v>
      </c>
      <c r="B2024">
        <v>1992</v>
      </c>
      <c r="C2024">
        <v>11</v>
      </c>
      <c r="D2024" t="s">
        <v>175</v>
      </c>
      <c r="E2024">
        <f t="shared" si="33"/>
        <v>4</v>
      </c>
    </row>
    <row r="2025" spans="1:5">
      <c r="A2025">
        <v>1350991</v>
      </c>
      <c r="B2025">
        <v>1992</v>
      </c>
      <c r="C2025">
        <v>11</v>
      </c>
      <c r="D2025" t="s">
        <v>176</v>
      </c>
      <c r="E2025">
        <f t="shared" si="33"/>
        <v>4</v>
      </c>
    </row>
    <row r="2026" spans="1:5">
      <c r="A2026">
        <v>4130826</v>
      </c>
      <c r="B2026">
        <v>1992</v>
      </c>
      <c r="C2026">
        <v>11</v>
      </c>
      <c r="D2026" t="s">
        <v>177</v>
      </c>
      <c r="E2026">
        <f t="shared" si="33"/>
        <v>4</v>
      </c>
    </row>
    <row r="2027" spans="1:5">
      <c r="A2027">
        <v>1638818</v>
      </c>
      <c r="B2027">
        <v>1992</v>
      </c>
      <c r="C2027">
        <v>11</v>
      </c>
      <c r="D2027" t="s">
        <v>178</v>
      </c>
      <c r="E2027">
        <f t="shared" si="33"/>
        <v>4</v>
      </c>
    </row>
    <row r="2028" spans="1:5">
      <c r="A2028">
        <v>189787</v>
      </c>
      <c r="B2028">
        <v>1992</v>
      </c>
      <c r="C2028">
        <v>11</v>
      </c>
      <c r="D2028" t="s">
        <v>179</v>
      </c>
      <c r="E2028">
        <f t="shared" si="33"/>
        <v>4</v>
      </c>
    </row>
    <row r="2029" spans="1:5">
      <c r="A2029">
        <v>290350</v>
      </c>
      <c r="B2029">
        <v>1992</v>
      </c>
      <c r="C2029">
        <v>12</v>
      </c>
      <c r="D2029" t="s">
        <v>148</v>
      </c>
      <c r="E2029">
        <f t="shared" si="33"/>
        <v>4</v>
      </c>
    </row>
    <row r="2030" spans="1:5">
      <c r="A2030">
        <v>44800</v>
      </c>
      <c r="B2030">
        <v>1992</v>
      </c>
      <c r="C2030">
        <v>12</v>
      </c>
      <c r="D2030" t="s">
        <v>148</v>
      </c>
      <c r="E2030">
        <f t="shared" si="33"/>
        <v>4</v>
      </c>
    </row>
    <row r="2031" spans="1:5">
      <c r="A2031">
        <v>994900</v>
      </c>
      <c r="B2031">
        <v>1992</v>
      </c>
      <c r="C2031">
        <v>12</v>
      </c>
      <c r="D2031" t="s">
        <v>149</v>
      </c>
      <c r="E2031">
        <f t="shared" si="33"/>
        <v>4</v>
      </c>
    </row>
    <row r="2032" spans="1:5">
      <c r="A2032">
        <v>12371837</v>
      </c>
      <c r="B2032">
        <v>1992</v>
      </c>
      <c r="C2032">
        <v>12</v>
      </c>
      <c r="D2032" t="s">
        <v>150</v>
      </c>
      <c r="E2032">
        <f t="shared" si="33"/>
        <v>4</v>
      </c>
    </row>
    <row r="2033" spans="1:5">
      <c r="A2033">
        <v>9928426</v>
      </c>
      <c r="B2033">
        <v>1992</v>
      </c>
      <c r="C2033">
        <v>12</v>
      </c>
      <c r="D2033" t="s">
        <v>151</v>
      </c>
      <c r="E2033">
        <f t="shared" si="33"/>
        <v>4</v>
      </c>
    </row>
    <row r="2034" spans="1:5">
      <c r="A2034">
        <v>2516300</v>
      </c>
      <c r="B2034">
        <v>1992</v>
      </c>
      <c r="C2034">
        <v>12</v>
      </c>
      <c r="D2034" t="s">
        <v>45</v>
      </c>
      <c r="E2034">
        <f t="shared" si="33"/>
        <v>4</v>
      </c>
    </row>
    <row r="2035" spans="1:5">
      <c r="A2035">
        <v>2525385</v>
      </c>
      <c r="B2035">
        <v>1992</v>
      </c>
      <c r="C2035">
        <v>12</v>
      </c>
      <c r="D2035" t="s">
        <v>282</v>
      </c>
      <c r="E2035">
        <f t="shared" si="33"/>
        <v>4</v>
      </c>
    </row>
    <row r="2036" spans="1:5">
      <c r="A2036">
        <v>9875487</v>
      </c>
      <c r="B2036">
        <v>1992</v>
      </c>
      <c r="C2036">
        <v>12</v>
      </c>
      <c r="D2036" t="s">
        <v>283</v>
      </c>
      <c r="E2036">
        <f t="shared" si="33"/>
        <v>4</v>
      </c>
    </row>
    <row r="2037" spans="1:5">
      <c r="A2037">
        <v>370000</v>
      </c>
      <c r="B2037">
        <v>1992</v>
      </c>
      <c r="C2037">
        <v>12</v>
      </c>
      <c r="D2037" t="s">
        <v>284</v>
      </c>
      <c r="E2037">
        <f t="shared" si="33"/>
        <v>4</v>
      </c>
    </row>
    <row r="2038" spans="1:5">
      <c r="A2038">
        <v>17300</v>
      </c>
      <c r="B2038">
        <v>1992</v>
      </c>
      <c r="C2038">
        <v>12</v>
      </c>
      <c r="D2038" t="s">
        <v>138</v>
      </c>
      <c r="E2038">
        <f t="shared" si="33"/>
        <v>4</v>
      </c>
    </row>
    <row r="2039" spans="1:5">
      <c r="A2039">
        <v>17226254</v>
      </c>
      <c r="B2039">
        <v>1992</v>
      </c>
      <c r="C2039">
        <v>12</v>
      </c>
      <c r="D2039" t="s">
        <v>139</v>
      </c>
      <c r="E2039">
        <f t="shared" si="33"/>
        <v>4</v>
      </c>
    </row>
    <row r="2040" spans="1:5">
      <c r="A2040">
        <v>86100</v>
      </c>
      <c r="B2040">
        <v>1992</v>
      </c>
      <c r="C2040">
        <v>12</v>
      </c>
      <c r="D2040" t="s">
        <v>217</v>
      </c>
      <c r="E2040">
        <f t="shared" si="33"/>
        <v>4</v>
      </c>
    </row>
    <row r="2041" spans="1:5">
      <c r="A2041">
        <v>2196533</v>
      </c>
      <c r="B2041">
        <v>1992</v>
      </c>
      <c r="C2041">
        <v>12</v>
      </c>
      <c r="D2041" t="s">
        <v>175</v>
      </c>
      <c r="E2041">
        <f t="shared" si="33"/>
        <v>4</v>
      </c>
    </row>
    <row r="2042" spans="1:5">
      <c r="A2042">
        <v>1170900</v>
      </c>
      <c r="B2042">
        <v>1992</v>
      </c>
      <c r="C2042">
        <v>12</v>
      </c>
      <c r="D2042" t="s">
        <v>176</v>
      </c>
      <c r="E2042">
        <f t="shared" si="33"/>
        <v>4</v>
      </c>
    </row>
    <row r="2043" spans="1:5">
      <c r="A2043">
        <v>4648850</v>
      </c>
      <c r="B2043">
        <v>1992</v>
      </c>
      <c r="C2043">
        <v>12</v>
      </c>
      <c r="D2043" t="s">
        <v>177</v>
      </c>
      <c r="E2043">
        <f t="shared" si="33"/>
        <v>4</v>
      </c>
    </row>
    <row r="2044" spans="1:5">
      <c r="A2044">
        <v>1666564</v>
      </c>
      <c r="B2044">
        <v>1992</v>
      </c>
      <c r="C2044">
        <v>12</v>
      </c>
      <c r="D2044" t="s">
        <v>178</v>
      </c>
      <c r="E2044">
        <f t="shared" si="33"/>
        <v>4</v>
      </c>
    </row>
    <row r="2045" spans="1:5">
      <c r="A2045">
        <v>180615</v>
      </c>
      <c r="B2045">
        <v>1992</v>
      </c>
      <c r="C2045">
        <v>12</v>
      </c>
      <c r="D2045" t="s">
        <v>179</v>
      </c>
      <c r="E2045">
        <f t="shared" si="33"/>
        <v>4</v>
      </c>
    </row>
    <row r="2046" spans="1:5">
      <c r="A2046">
        <v>362230</v>
      </c>
      <c r="B2046">
        <v>1993</v>
      </c>
      <c r="C2046">
        <v>1</v>
      </c>
      <c r="D2046" t="s">
        <v>148</v>
      </c>
      <c r="E2046">
        <f t="shared" si="33"/>
        <v>1</v>
      </c>
    </row>
    <row r="2047" spans="1:5">
      <c r="A2047">
        <v>24600</v>
      </c>
      <c r="B2047">
        <v>1993</v>
      </c>
      <c r="C2047">
        <v>1</v>
      </c>
      <c r="D2047" t="s">
        <v>148</v>
      </c>
      <c r="E2047">
        <f t="shared" si="33"/>
        <v>1</v>
      </c>
    </row>
    <row r="2048" spans="1:5">
      <c r="A2048">
        <v>1018200</v>
      </c>
      <c r="B2048">
        <v>1993</v>
      </c>
      <c r="C2048">
        <v>1</v>
      </c>
      <c r="D2048" t="s">
        <v>149</v>
      </c>
      <c r="E2048">
        <f t="shared" si="33"/>
        <v>1</v>
      </c>
    </row>
    <row r="2049" spans="1:5">
      <c r="A2049">
        <v>12164570</v>
      </c>
      <c r="B2049">
        <v>1993</v>
      </c>
      <c r="C2049">
        <v>1</v>
      </c>
      <c r="D2049" t="s">
        <v>150</v>
      </c>
      <c r="E2049">
        <f t="shared" si="33"/>
        <v>1</v>
      </c>
    </row>
    <row r="2050" spans="1:5">
      <c r="A2050">
        <v>9680971</v>
      </c>
      <c r="B2050">
        <v>1993</v>
      </c>
      <c r="C2050">
        <v>1</v>
      </c>
      <c r="D2050" t="s">
        <v>151</v>
      </c>
      <c r="E2050">
        <f t="shared" si="33"/>
        <v>1</v>
      </c>
    </row>
    <row r="2051" spans="1:5">
      <c r="A2051">
        <v>2394000</v>
      </c>
      <c r="B2051">
        <v>1993</v>
      </c>
      <c r="C2051">
        <v>1</v>
      </c>
      <c r="D2051" t="s">
        <v>45</v>
      </c>
      <c r="E2051">
        <f t="shared" ref="E2051:E2114" si="34">IF(C2051&lt;4, 1, IF(C2051&lt;7, 2, IF(C2051&lt;10, 3, 4)))</f>
        <v>1</v>
      </c>
    </row>
    <row r="2052" spans="1:5">
      <c r="A2052">
        <v>2090581</v>
      </c>
      <c r="B2052">
        <v>1993</v>
      </c>
      <c r="C2052">
        <v>1</v>
      </c>
      <c r="D2052" t="s">
        <v>282</v>
      </c>
      <c r="E2052">
        <f t="shared" si="34"/>
        <v>1</v>
      </c>
    </row>
    <row r="2053" spans="1:5">
      <c r="A2053">
        <v>10190667</v>
      </c>
      <c r="B2053">
        <v>1993</v>
      </c>
      <c r="C2053">
        <v>1</v>
      </c>
      <c r="D2053" t="s">
        <v>283</v>
      </c>
      <c r="E2053">
        <f t="shared" si="34"/>
        <v>1</v>
      </c>
    </row>
    <row r="2054" spans="1:5">
      <c r="A2054">
        <v>332520</v>
      </c>
      <c r="B2054">
        <v>1993</v>
      </c>
      <c r="C2054">
        <v>1</v>
      </c>
      <c r="D2054" t="s">
        <v>284</v>
      </c>
      <c r="E2054">
        <f t="shared" si="34"/>
        <v>1</v>
      </c>
    </row>
    <row r="2055" spans="1:5">
      <c r="A2055">
        <v>7000</v>
      </c>
      <c r="B2055">
        <v>1993</v>
      </c>
      <c r="C2055">
        <v>1</v>
      </c>
      <c r="D2055" t="s">
        <v>138</v>
      </c>
      <c r="E2055">
        <f t="shared" si="34"/>
        <v>1</v>
      </c>
    </row>
    <row r="2056" spans="1:5">
      <c r="A2056">
        <v>16909478</v>
      </c>
      <c r="B2056">
        <v>1993</v>
      </c>
      <c r="C2056">
        <v>1</v>
      </c>
      <c r="D2056" t="s">
        <v>139</v>
      </c>
      <c r="E2056">
        <f t="shared" si="34"/>
        <v>1</v>
      </c>
    </row>
    <row r="2057" spans="1:5">
      <c r="A2057">
        <v>123000</v>
      </c>
      <c r="B2057">
        <v>1993</v>
      </c>
      <c r="C2057">
        <v>1</v>
      </c>
      <c r="D2057" t="s">
        <v>217</v>
      </c>
      <c r="E2057">
        <f t="shared" si="34"/>
        <v>1</v>
      </c>
    </row>
    <row r="2058" spans="1:5">
      <c r="A2058">
        <v>1802864</v>
      </c>
      <c r="B2058">
        <v>1993</v>
      </c>
      <c r="C2058">
        <v>1</v>
      </c>
      <c r="D2058" t="s">
        <v>175</v>
      </c>
      <c r="E2058">
        <f t="shared" si="34"/>
        <v>1</v>
      </c>
    </row>
    <row r="2059" spans="1:5">
      <c r="A2059">
        <v>1428810</v>
      </c>
      <c r="B2059">
        <v>1993</v>
      </c>
      <c r="C2059">
        <v>1</v>
      </c>
      <c r="D2059" t="s">
        <v>176</v>
      </c>
      <c r="E2059">
        <f t="shared" si="34"/>
        <v>1</v>
      </c>
    </row>
    <row r="2060" spans="1:5">
      <c r="A2060">
        <v>4920922</v>
      </c>
      <c r="B2060">
        <v>1993</v>
      </c>
      <c r="C2060">
        <v>1</v>
      </c>
      <c r="D2060" t="s">
        <v>177</v>
      </c>
      <c r="E2060">
        <f t="shared" si="34"/>
        <v>1</v>
      </c>
    </row>
    <row r="2061" spans="1:5">
      <c r="A2061">
        <v>1681991</v>
      </c>
      <c r="B2061">
        <v>1993</v>
      </c>
      <c r="C2061">
        <v>1</v>
      </c>
      <c r="D2061" t="s">
        <v>178</v>
      </c>
      <c r="E2061">
        <f t="shared" si="34"/>
        <v>1</v>
      </c>
    </row>
    <row r="2062" spans="1:5">
      <c r="A2062">
        <v>172528</v>
      </c>
      <c r="B2062">
        <v>1993</v>
      </c>
      <c r="C2062">
        <v>1</v>
      </c>
      <c r="D2062" t="s">
        <v>179</v>
      </c>
      <c r="E2062">
        <f t="shared" si="34"/>
        <v>1</v>
      </c>
    </row>
    <row r="2063" spans="1:5">
      <c r="A2063">
        <v>305950</v>
      </c>
      <c r="B2063">
        <v>1993</v>
      </c>
      <c r="C2063">
        <v>2</v>
      </c>
      <c r="D2063" t="s">
        <v>148</v>
      </c>
      <c r="E2063">
        <f t="shared" si="34"/>
        <v>1</v>
      </c>
    </row>
    <row r="2064" spans="1:5">
      <c r="A2064">
        <v>26200</v>
      </c>
      <c r="B2064">
        <v>1993</v>
      </c>
      <c r="C2064">
        <v>2</v>
      </c>
      <c r="D2064" t="s">
        <v>148</v>
      </c>
      <c r="E2064">
        <f t="shared" si="34"/>
        <v>1</v>
      </c>
    </row>
    <row r="2065" spans="1:5">
      <c r="A2065">
        <v>898900</v>
      </c>
      <c r="B2065">
        <v>1993</v>
      </c>
      <c r="C2065">
        <v>2</v>
      </c>
      <c r="D2065" t="s">
        <v>149</v>
      </c>
      <c r="E2065">
        <f t="shared" si="34"/>
        <v>1</v>
      </c>
    </row>
    <row r="2066" spans="1:5">
      <c r="A2066">
        <v>10964142</v>
      </c>
      <c r="B2066">
        <v>1993</v>
      </c>
      <c r="C2066">
        <v>2</v>
      </c>
      <c r="D2066" t="s">
        <v>150</v>
      </c>
      <c r="E2066">
        <f t="shared" si="34"/>
        <v>1</v>
      </c>
    </row>
    <row r="2067" spans="1:5">
      <c r="A2067">
        <v>8395829</v>
      </c>
      <c r="B2067">
        <v>1993</v>
      </c>
      <c r="C2067">
        <v>2</v>
      </c>
      <c r="D2067" t="s">
        <v>151</v>
      </c>
      <c r="E2067">
        <f t="shared" si="34"/>
        <v>1</v>
      </c>
    </row>
    <row r="2068" spans="1:5">
      <c r="A2068">
        <v>2121900</v>
      </c>
      <c r="B2068">
        <v>1993</v>
      </c>
      <c r="C2068">
        <v>2</v>
      </c>
      <c r="D2068" t="s">
        <v>45</v>
      </c>
      <c r="E2068">
        <f t="shared" si="34"/>
        <v>1</v>
      </c>
    </row>
    <row r="2069" spans="1:5">
      <c r="A2069">
        <v>2005711</v>
      </c>
      <c r="B2069">
        <v>1993</v>
      </c>
      <c r="C2069">
        <v>2</v>
      </c>
      <c r="D2069" t="s">
        <v>282</v>
      </c>
      <c r="E2069">
        <f t="shared" si="34"/>
        <v>1</v>
      </c>
    </row>
    <row r="2070" spans="1:5">
      <c r="A2070">
        <v>8982852</v>
      </c>
      <c r="B2070">
        <v>1993</v>
      </c>
      <c r="C2070">
        <v>2</v>
      </c>
      <c r="D2070" t="s">
        <v>283</v>
      </c>
      <c r="E2070">
        <f t="shared" si="34"/>
        <v>1</v>
      </c>
    </row>
    <row r="2071" spans="1:5">
      <c r="A2071">
        <v>423000</v>
      </c>
      <c r="B2071">
        <v>1993</v>
      </c>
      <c r="C2071">
        <v>2</v>
      </c>
      <c r="D2071" t="s">
        <v>284</v>
      </c>
      <c r="E2071">
        <f t="shared" si="34"/>
        <v>1</v>
      </c>
    </row>
    <row r="2072" spans="1:5">
      <c r="A2072">
        <v>12000</v>
      </c>
      <c r="B2072">
        <v>1993</v>
      </c>
      <c r="C2072">
        <v>2</v>
      </c>
      <c r="D2072" t="s">
        <v>138</v>
      </c>
      <c r="E2072">
        <f t="shared" si="34"/>
        <v>1</v>
      </c>
    </row>
    <row r="2073" spans="1:5">
      <c r="A2073">
        <v>15599227</v>
      </c>
      <c r="B2073">
        <v>1993</v>
      </c>
      <c r="C2073">
        <v>2</v>
      </c>
      <c r="D2073" t="s">
        <v>139</v>
      </c>
      <c r="E2073">
        <f t="shared" si="34"/>
        <v>1</v>
      </c>
    </row>
    <row r="2074" spans="1:5">
      <c r="A2074">
        <v>126300</v>
      </c>
      <c r="B2074">
        <v>1993</v>
      </c>
      <c r="C2074">
        <v>2</v>
      </c>
      <c r="D2074" t="s">
        <v>217</v>
      </c>
      <c r="E2074">
        <f t="shared" si="34"/>
        <v>1</v>
      </c>
    </row>
    <row r="2075" spans="1:5">
      <c r="A2075">
        <v>1989206</v>
      </c>
      <c r="B2075">
        <v>1993</v>
      </c>
      <c r="C2075">
        <v>2</v>
      </c>
      <c r="D2075" t="s">
        <v>175</v>
      </c>
      <c r="E2075">
        <f t="shared" si="34"/>
        <v>1</v>
      </c>
    </row>
    <row r="2076" spans="1:5">
      <c r="A2076">
        <v>1471908</v>
      </c>
      <c r="B2076">
        <v>1993</v>
      </c>
      <c r="C2076">
        <v>2</v>
      </c>
      <c r="D2076" t="s">
        <v>176</v>
      </c>
      <c r="E2076">
        <f t="shared" si="34"/>
        <v>1</v>
      </c>
    </row>
    <row r="2077" spans="1:5">
      <c r="A2077">
        <v>4212043</v>
      </c>
      <c r="B2077">
        <v>1993</v>
      </c>
      <c r="C2077">
        <v>2</v>
      </c>
      <c r="D2077" t="s">
        <v>177</v>
      </c>
      <c r="E2077">
        <f t="shared" si="34"/>
        <v>1</v>
      </c>
    </row>
    <row r="2078" spans="1:5">
      <c r="A2078">
        <v>1727795</v>
      </c>
      <c r="B2078">
        <v>1993</v>
      </c>
      <c r="C2078">
        <v>2</v>
      </c>
      <c r="D2078" t="s">
        <v>178</v>
      </c>
      <c r="E2078">
        <f t="shared" si="34"/>
        <v>1</v>
      </c>
    </row>
    <row r="2079" spans="1:5">
      <c r="A2079">
        <v>79300</v>
      </c>
      <c r="B2079">
        <v>1993</v>
      </c>
      <c r="C2079">
        <v>2</v>
      </c>
      <c r="D2079" t="s">
        <v>179</v>
      </c>
      <c r="E2079">
        <f t="shared" si="34"/>
        <v>1</v>
      </c>
    </row>
    <row r="2080" spans="1:5">
      <c r="A2080">
        <v>457902</v>
      </c>
      <c r="B2080">
        <v>1993</v>
      </c>
      <c r="C2080">
        <v>3</v>
      </c>
      <c r="D2080" t="s">
        <v>148</v>
      </c>
      <c r="E2080">
        <f t="shared" si="34"/>
        <v>1</v>
      </c>
    </row>
    <row r="2081" spans="1:5">
      <c r="A2081">
        <v>39200</v>
      </c>
      <c r="B2081">
        <v>1993</v>
      </c>
      <c r="C2081">
        <v>3</v>
      </c>
      <c r="D2081" t="s">
        <v>148</v>
      </c>
      <c r="E2081">
        <f t="shared" si="34"/>
        <v>1</v>
      </c>
    </row>
    <row r="2082" spans="1:5">
      <c r="A2082">
        <v>936900</v>
      </c>
      <c r="B2082">
        <v>1993</v>
      </c>
      <c r="C2082">
        <v>3</v>
      </c>
      <c r="D2082" t="s">
        <v>149</v>
      </c>
      <c r="E2082">
        <f t="shared" si="34"/>
        <v>1</v>
      </c>
    </row>
    <row r="2083" spans="1:5">
      <c r="A2083">
        <v>10652741</v>
      </c>
      <c r="B2083">
        <v>1993</v>
      </c>
      <c r="C2083">
        <v>3</v>
      </c>
      <c r="D2083" t="s">
        <v>150</v>
      </c>
      <c r="E2083">
        <f t="shared" si="34"/>
        <v>1</v>
      </c>
    </row>
    <row r="2084" spans="1:5">
      <c r="A2084">
        <v>9794199</v>
      </c>
      <c r="B2084">
        <v>1993</v>
      </c>
      <c r="C2084">
        <v>3</v>
      </c>
      <c r="D2084" t="s">
        <v>151</v>
      </c>
      <c r="E2084">
        <f t="shared" si="34"/>
        <v>1</v>
      </c>
    </row>
    <row r="2085" spans="1:5">
      <c r="A2085">
        <v>2270100</v>
      </c>
      <c r="B2085">
        <v>1993</v>
      </c>
      <c r="C2085">
        <v>3</v>
      </c>
      <c r="D2085" t="s">
        <v>45</v>
      </c>
      <c r="E2085">
        <f t="shared" si="34"/>
        <v>1</v>
      </c>
    </row>
    <row r="2086" spans="1:5">
      <c r="A2086">
        <v>2233045</v>
      </c>
      <c r="B2086">
        <v>1993</v>
      </c>
      <c r="C2086">
        <v>3</v>
      </c>
      <c r="D2086" t="s">
        <v>282</v>
      </c>
      <c r="E2086">
        <f t="shared" si="34"/>
        <v>1</v>
      </c>
    </row>
    <row r="2087" spans="1:5">
      <c r="A2087">
        <v>9782735</v>
      </c>
      <c r="B2087">
        <v>1993</v>
      </c>
      <c r="C2087">
        <v>3</v>
      </c>
      <c r="D2087" t="s">
        <v>283</v>
      </c>
      <c r="E2087">
        <f t="shared" si="34"/>
        <v>1</v>
      </c>
    </row>
    <row r="2088" spans="1:5">
      <c r="A2088">
        <v>416200</v>
      </c>
      <c r="B2088">
        <v>1993</v>
      </c>
      <c r="C2088">
        <v>3</v>
      </c>
      <c r="D2088" t="s">
        <v>284</v>
      </c>
      <c r="E2088">
        <f t="shared" si="34"/>
        <v>1</v>
      </c>
    </row>
    <row r="2089" spans="1:5">
      <c r="A2089">
        <v>7000</v>
      </c>
      <c r="B2089">
        <v>1993</v>
      </c>
      <c r="C2089">
        <v>3</v>
      </c>
      <c r="D2089" t="s">
        <v>138</v>
      </c>
      <c r="E2089">
        <f t="shared" si="34"/>
        <v>1</v>
      </c>
    </row>
    <row r="2090" spans="1:5">
      <c r="A2090">
        <v>17691606</v>
      </c>
      <c r="B2090">
        <v>1993</v>
      </c>
      <c r="C2090">
        <v>3</v>
      </c>
      <c r="D2090" t="s">
        <v>139</v>
      </c>
      <c r="E2090">
        <f t="shared" si="34"/>
        <v>1</v>
      </c>
    </row>
    <row r="2091" spans="1:5">
      <c r="A2091">
        <v>147500</v>
      </c>
      <c r="B2091">
        <v>1993</v>
      </c>
      <c r="C2091">
        <v>3</v>
      </c>
      <c r="D2091" t="s">
        <v>217</v>
      </c>
      <c r="E2091">
        <f t="shared" si="34"/>
        <v>1</v>
      </c>
    </row>
    <row r="2092" spans="1:5">
      <c r="A2092">
        <v>2128794</v>
      </c>
      <c r="B2092">
        <v>1993</v>
      </c>
      <c r="C2092">
        <v>3</v>
      </c>
      <c r="D2092" t="s">
        <v>175</v>
      </c>
      <c r="E2092">
        <f t="shared" si="34"/>
        <v>1</v>
      </c>
    </row>
    <row r="2093" spans="1:5">
      <c r="A2093">
        <v>1411467</v>
      </c>
      <c r="B2093">
        <v>1993</v>
      </c>
      <c r="C2093">
        <v>3</v>
      </c>
      <c r="D2093" t="s">
        <v>176</v>
      </c>
      <c r="E2093">
        <f t="shared" si="34"/>
        <v>1</v>
      </c>
    </row>
    <row r="2094" spans="1:5">
      <c r="A2094">
        <v>4115853</v>
      </c>
      <c r="B2094">
        <v>1993</v>
      </c>
      <c r="C2094">
        <v>3</v>
      </c>
      <c r="D2094" t="s">
        <v>177</v>
      </c>
      <c r="E2094">
        <f t="shared" si="34"/>
        <v>1</v>
      </c>
    </row>
    <row r="2095" spans="1:5">
      <c r="A2095">
        <v>1941815</v>
      </c>
      <c r="B2095">
        <v>1993</v>
      </c>
      <c r="C2095">
        <v>3</v>
      </c>
      <c r="D2095" t="s">
        <v>178</v>
      </c>
      <c r="E2095">
        <f t="shared" si="34"/>
        <v>1</v>
      </c>
    </row>
    <row r="2096" spans="1:5">
      <c r="A2096">
        <v>50890</v>
      </c>
      <c r="B2096">
        <v>1993</v>
      </c>
      <c r="C2096">
        <v>3</v>
      </c>
      <c r="D2096" t="s">
        <v>179</v>
      </c>
      <c r="E2096">
        <f t="shared" si="34"/>
        <v>1</v>
      </c>
    </row>
    <row r="2097" spans="1:5">
      <c r="A2097">
        <v>156400</v>
      </c>
      <c r="B2097">
        <v>1993</v>
      </c>
      <c r="C2097">
        <v>4</v>
      </c>
      <c r="D2097" t="s">
        <v>148</v>
      </c>
      <c r="E2097">
        <f t="shared" si="34"/>
        <v>2</v>
      </c>
    </row>
    <row r="2098" spans="1:5">
      <c r="A2098">
        <v>14450</v>
      </c>
      <c r="B2098">
        <v>1993</v>
      </c>
      <c r="C2098">
        <v>4</v>
      </c>
      <c r="D2098" t="s">
        <v>148</v>
      </c>
      <c r="E2098">
        <f t="shared" si="34"/>
        <v>2</v>
      </c>
    </row>
    <row r="2099" spans="1:5">
      <c r="A2099">
        <v>671900</v>
      </c>
      <c r="B2099">
        <v>1993</v>
      </c>
      <c r="C2099">
        <v>4</v>
      </c>
      <c r="D2099" t="s">
        <v>149</v>
      </c>
      <c r="E2099">
        <f t="shared" si="34"/>
        <v>2</v>
      </c>
    </row>
    <row r="2100" spans="1:5">
      <c r="A2100">
        <v>12448934</v>
      </c>
      <c r="B2100">
        <v>1993</v>
      </c>
      <c r="C2100">
        <v>4</v>
      </c>
      <c r="D2100" t="s">
        <v>150</v>
      </c>
      <c r="E2100">
        <f t="shared" si="34"/>
        <v>2</v>
      </c>
    </row>
    <row r="2101" spans="1:5">
      <c r="A2101">
        <v>9088471</v>
      </c>
      <c r="B2101">
        <v>1993</v>
      </c>
      <c r="C2101">
        <v>4</v>
      </c>
      <c r="D2101" t="s">
        <v>151</v>
      </c>
      <c r="E2101">
        <f t="shared" si="34"/>
        <v>2</v>
      </c>
    </row>
    <row r="2102" spans="1:5">
      <c r="A2102">
        <v>2096600</v>
      </c>
      <c r="B2102">
        <v>1993</v>
      </c>
      <c r="C2102">
        <v>4</v>
      </c>
      <c r="D2102" t="s">
        <v>45</v>
      </c>
      <c r="E2102">
        <f t="shared" si="34"/>
        <v>2</v>
      </c>
    </row>
    <row r="2103" spans="1:5">
      <c r="A2103">
        <v>1959859</v>
      </c>
      <c r="B2103">
        <v>1993</v>
      </c>
      <c r="C2103">
        <v>4</v>
      </c>
      <c r="D2103" t="s">
        <v>282</v>
      </c>
      <c r="E2103">
        <f t="shared" si="34"/>
        <v>2</v>
      </c>
    </row>
    <row r="2104" spans="1:5">
      <c r="A2104">
        <v>10038310</v>
      </c>
      <c r="B2104">
        <v>1993</v>
      </c>
      <c r="C2104">
        <v>4</v>
      </c>
      <c r="D2104" t="s">
        <v>283</v>
      </c>
      <c r="E2104">
        <f t="shared" si="34"/>
        <v>2</v>
      </c>
    </row>
    <row r="2105" spans="1:5">
      <c r="A2105">
        <v>383000</v>
      </c>
      <c r="B2105">
        <v>1993</v>
      </c>
      <c r="C2105">
        <v>4</v>
      </c>
      <c r="D2105" t="s">
        <v>284</v>
      </c>
      <c r="E2105">
        <f t="shared" si="34"/>
        <v>2</v>
      </c>
    </row>
    <row r="2106" spans="1:5">
      <c r="A2106">
        <v>27000</v>
      </c>
      <c r="B2106">
        <v>1993</v>
      </c>
      <c r="C2106">
        <v>4</v>
      </c>
      <c r="D2106" t="s">
        <v>138</v>
      </c>
      <c r="E2106">
        <f t="shared" si="34"/>
        <v>2</v>
      </c>
    </row>
    <row r="2107" spans="1:5">
      <c r="A2107">
        <v>17533037</v>
      </c>
      <c r="B2107">
        <v>1993</v>
      </c>
      <c r="C2107">
        <v>4</v>
      </c>
      <c r="D2107" t="s">
        <v>139</v>
      </c>
      <c r="E2107">
        <f t="shared" si="34"/>
        <v>2</v>
      </c>
    </row>
    <row r="2108" spans="1:5">
      <c r="A2108">
        <v>65700</v>
      </c>
      <c r="B2108">
        <v>1993</v>
      </c>
      <c r="C2108">
        <v>4</v>
      </c>
      <c r="D2108" t="s">
        <v>217</v>
      </c>
      <c r="E2108">
        <f t="shared" si="34"/>
        <v>2</v>
      </c>
    </row>
    <row r="2109" spans="1:5">
      <c r="A2109">
        <v>2043899</v>
      </c>
      <c r="B2109">
        <v>1993</v>
      </c>
      <c r="C2109">
        <v>4</v>
      </c>
      <c r="D2109" t="s">
        <v>175</v>
      </c>
      <c r="E2109">
        <f t="shared" si="34"/>
        <v>2</v>
      </c>
    </row>
    <row r="2110" spans="1:5">
      <c r="A2110">
        <v>1436782</v>
      </c>
      <c r="B2110">
        <v>1993</v>
      </c>
      <c r="C2110">
        <v>4</v>
      </c>
      <c r="D2110" t="s">
        <v>176</v>
      </c>
      <c r="E2110">
        <f t="shared" si="34"/>
        <v>2</v>
      </c>
    </row>
    <row r="2111" spans="1:5">
      <c r="A2111">
        <v>4129820</v>
      </c>
      <c r="B2111">
        <v>1993</v>
      </c>
      <c r="C2111">
        <v>4</v>
      </c>
      <c r="D2111" t="s">
        <v>177</v>
      </c>
      <c r="E2111">
        <f t="shared" si="34"/>
        <v>2</v>
      </c>
    </row>
    <row r="2112" spans="1:5">
      <c r="A2112">
        <v>1794422</v>
      </c>
      <c r="B2112">
        <v>1993</v>
      </c>
      <c r="C2112">
        <v>4</v>
      </c>
      <c r="D2112" t="s">
        <v>178</v>
      </c>
      <c r="E2112">
        <f t="shared" si="34"/>
        <v>2</v>
      </c>
    </row>
    <row r="2113" spans="1:5">
      <c r="A2113">
        <v>37287</v>
      </c>
      <c r="B2113">
        <v>1993</v>
      </c>
      <c r="C2113">
        <v>4</v>
      </c>
      <c r="D2113" t="s">
        <v>179</v>
      </c>
      <c r="E2113">
        <f t="shared" si="34"/>
        <v>2</v>
      </c>
    </row>
    <row r="2114" spans="1:5">
      <c r="A2114">
        <v>343662</v>
      </c>
      <c r="B2114">
        <v>1993</v>
      </c>
      <c r="C2114">
        <v>5</v>
      </c>
      <c r="D2114" t="s">
        <v>148</v>
      </c>
      <c r="E2114">
        <f t="shared" si="34"/>
        <v>2</v>
      </c>
    </row>
    <row r="2115" spans="1:5">
      <c r="A2115">
        <v>26800</v>
      </c>
      <c r="B2115">
        <v>1993</v>
      </c>
      <c r="C2115">
        <v>5</v>
      </c>
      <c r="D2115" t="s">
        <v>148</v>
      </c>
      <c r="E2115">
        <f t="shared" ref="E2115:E2178" si="35">IF(C2115&lt;4, 1, IF(C2115&lt;7, 2, IF(C2115&lt;10, 3, 4)))</f>
        <v>2</v>
      </c>
    </row>
    <row r="2116" spans="1:5">
      <c r="A2116">
        <v>724000</v>
      </c>
      <c r="B2116">
        <v>1993</v>
      </c>
      <c r="C2116">
        <v>5</v>
      </c>
      <c r="D2116" t="s">
        <v>149</v>
      </c>
      <c r="E2116">
        <f t="shared" si="35"/>
        <v>2</v>
      </c>
    </row>
    <row r="2117" spans="1:5">
      <c r="A2117">
        <v>12440518</v>
      </c>
      <c r="B2117">
        <v>1993</v>
      </c>
      <c r="C2117">
        <v>5</v>
      </c>
      <c r="D2117" t="s">
        <v>150</v>
      </c>
      <c r="E2117">
        <f t="shared" si="35"/>
        <v>2</v>
      </c>
    </row>
    <row r="2118" spans="1:5">
      <c r="A2118">
        <v>8877341</v>
      </c>
      <c r="B2118">
        <v>1993</v>
      </c>
      <c r="C2118">
        <v>5</v>
      </c>
      <c r="D2118" t="s">
        <v>151</v>
      </c>
      <c r="E2118">
        <f t="shared" si="35"/>
        <v>2</v>
      </c>
    </row>
    <row r="2119" spans="1:5">
      <c r="A2119">
        <v>1760300</v>
      </c>
      <c r="B2119">
        <v>1993</v>
      </c>
      <c r="C2119">
        <v>5</v>
      </c>
      <c r="D2119" t="s">
        <v>45</v>
      </c>
      <c r="E2119">
        <f t="shared" si="35"/>
        <v>2</v>
      </c>
    </row>
    <row r="2120" spans="1:5">
      <c r="A2120">
        <v>1704414</v>
      </c>
      <c r="B2120">
        <v>1993</v>
      </c>
      <c r="C2120">
        <v>5</v>
      </c>
      <c r="D2120" t="s">
        <v>282</v>
      </c>
      <c r="E2120">
        <f t="shared" si="35"/>
        <v>2</v>
      </c>
    </row>
    <row r="2121" spans="1:5">
      <c r="A2121">
        <v>8517874</v>
      </c>
      <c r="B2121">
        <v>1993</v>
      </c>
      <c r="C2121">
        <v>5</v>
      </c>
      <c r="D2121" t="s">
        <v>283</v>
      </c>
      <c r="E2121">
        <f t="shared" si="35"/>
        <v>2</v>
      </c>
    </row>
    <row r="2122" spans="1:5">
      <c r="A2122">
        <v>306000</v>
      </c>
      <c r="B2122">
        <v>1993</v>
      </c>
      <c r="C2122">
        <v>5</v>
      </c>
      <c r="D2122" t="s">
        <v>284</v>
      </c>
      <c r="E2122">
        <f t="shared" si="35"/>
        <v>2</v>
      </c>
    </row>
    <row r="2123" spans="1:5">
      <c r="A2123">
        <v>51000</v>
      </c>
      <c r="B2123">
        <v>1993</v>
      </c>
      <c r="C2123">
        <v>5</v>
      </c>
      <c r="D2123" t="s">
        <v>138</v>
      </c>
      <c r="E2123">
        <f t="shared" si="35"/>
        <v>2</v>
      </c>
    </row>
    <row r="2124" spans="1:5">
      <c r="A2124">
        <v>17473327</v>
      </c>
      <c r="B2124">
        <v>1993</v>
      </c>
      <c r="C2124">
        <v>5</v>
      </c>
      <c r="D2124" t="s">
        <v>139</v>
      </c>
      <c r="E2124">
        <f t="shared" si="35"/>
        <v>2</v>
      </c>
    </row>
    <row r="2125" spans="1:5">
      <c r="A2125">
        <v>150200</v>
      </c>
      <c r="B2125">
        <v>1993</v>
      </c>
      <c r="C2125">
        <v>5</v>
      </c>
      <c r="D2125" t="s">
        <v>217</v>
      </c>
      <c r="E2125">
        <f t="shared" si="35"/>
        <v>2</v>
      </c>
    </row>
    <row r="2126" spans="1:5">
      <c r="A2126">
        <v>2012756</v>
      </c>
      <c r="B2126">
        <v>1993</v>
      </c>
      <c r="C2126">
        <v>5</v>
      </c>
      <c r="D2126" t="s">
        <v>175</v>
      </c>
      <c r="E2126">
        <f t="shared" si="35"/>
        <v>2</v>
      </c>
    </row>
    <row r="2127" spans="1:5">
      <c r="A2127">
        <v>1607468</v>
      </c>
      <c r="B2127">
        <v>1993</v>
      </c>
      <c r="C2127">
        <v>5</v>
      </c>
      <c r="D2127" t="s">
        <v>176</v>
      </c>
      <c r="E2127">
        <f t="shared" si="35"/>
        <v>2</v>
      </c>
    </row>
    <row r="2128" spans="1:5">
      <c r="A2128">
        <v>4836242</v>
      </c>
      <c r="B2128">
        <v>1993</v>
      </c>
      <c r="C2128">
        <v>5</v>
      </c>
      <c r="D2128" t="s">
        <v>177</v>
      </c>
      <c r="E2128">
        <f t="shared" si="35"/>
        <v>2</v>
      </c>
    </row>
    <row r="2129" spans="1:5">
      <c r="A2129">
        <v>1840199</v>
      </c>
      <c r="B2129">
        <v>1993</v>
      </c>
      <c r="C2129">
        <v>5</v>
      </c>
      <c r="D2129" t="s">
        <v>178</v>
      </c>
      <c r="E2129">
        <f t="shared" si="35"/>
        <v>2</v>
      </c>
    </row>
    <row r="2130" spans="1:5">
      <c r="A2130">
        <v>31487</v>
      </c>
      <c r="B2130">
        <v>1993</v>
      </c>
      <c r="C2130">
        <v>5</v>
      </c>
      <c r="D2130" t="s">
        <v>179</v>
      </c>
      <c r="E2130">
        <f t="shared" si="35"/>
        <v>2</v>
      </c>
    </row>
    <row r="2131" spans="1:5">
      <c r="A2131">
        <v>360212</v>
      </c>
      <c r="B2131">
        <v>1993</v>
      </c>
      <c r="C2131">
        <v>6</v>
      </c>
      <c r="D2131" t="s">
        <v>148</v>
      </c>
      <c r="E2131">
        <f t="shared" si="35"/>
        <v>2</v>
      </c>
    </row>
    <row r="2132" spans="1:5">
      <c r="A2132">
        <v>47999</v>
      </c>
      <c r="B2132">
        <v>1993</v>
      </c>
      <c r="C2132">
        <v>6</v>
      </c>
      <c r="D2132" t="s">
        <v>148</v>
      </c>
      <c r="E2132">
        <f t="shared" si="35"/>
        <v>2</v>
      </c>
    </row>
    <row r="2133" spans="1:5">
      <c r="A2133">
        <v>1065900</v>
      </c>
      <c r="B2133">
        <v>1993</v>
      </c>
      <c r="C2133">
        <v>6</v>
      </c>
      <c r="D2133" t="s">
        <v>149</v>
      </c>
      <c r="E2133">
        <f t="shared" si="35"/>
        <v>2</v>
      </c>
    </row>
    <row r="2134" spans="1:5">
      <c r="A2134">
        <v>12510462</v>
      </c>
      <c r="B2134">
        <v>1993</v>
      </c>
      <c r="C2134">
        <v>6</v>
      </c>
      <c r="D2134" t="s">
        <v>150</v>
      </c>
      <c r="E2134">
        <f t="shared" si="35"/>
        <v>2</v>
      </c>
    </row>
    <row r="2135" spans="1:5">
      <c r="A2135">
        <v>8142630</v>
      </c>
      <c r="B2135">
        <v>1993</v>
      </c>
      <c r="C2135">
        <v>6</v>
      </c>
      <c r="D2135" t="s">
        <v>151</v>
      </c>
      <c r="E2135">
        <f t="shared" si="35"/>
        <v>2</v>
      </c>
    </row>
    <row r="2136" spans="1:5">
      <c r="A2136">
        <v>2117900</v>
      </c>
      <c r="B2136">
        <v>1993</v>
      </c>
      <c r="C2136">
        <v>6</v>
      </c>
      <c r="D2136" t="s">
        <v>45</v>
      </c>
      <c r="E2136">
        <f t="shared" si="35"/>
        <v>2</v>
      </c>
    </row>
    <row r="2137" spans="1:5">
      <c r="A2137">
        <v>1984888</v>
      </c>
      <c r="B2137">
        <v>1993</v>
      </c>
      <c r="C2137">
        <v>6</v>
      </c>
      <c r="D2137" t="s">
        <v>282</v>
      </c>
      <c r="E2137">
        <f t="shared" si="35"/>
        <v>2</v>
      </c>
    </row>
    <row r="2138" spans="1:5">
      <c r="A2138">
        <v>8734356</v>
      </c>
      <c r="B2138">
        <v>1993</v>
      </c>
      <c r="C2138">
        <v>6</v>
      </c>
      <c r="D2138" t="s">
        <v>283</v>
      </c>
      <c r="E2138">
        <f t="shared" si="35"/>
        <v>2</v>
      </c>
    </row>
    <row r="2139" spans="1:5">
      <c r="A2139">
        <v>322215</v>
      </c>
      <c r="B2139">
        <v>1993</v>
      </c>
      <c r="C2139">
        <v>6</v>
      </c>
      <c r="D2139" t="s">
        <v>284</v>
      </c>
      <c r="E2139">
        <f t="shared" si="35"/>
        <v>2</v>
      </c>
    </row>
    <row r="2140" spans="1:5">
      <c r="A2140">
        <v>57000</v>
      </c>
      <c r="B2140">
        <v>1993</v>
      </c>
      <c r="C2140">
        <v>6</v>
      </c>
      <c r="D2140" t="s">
        <v>138</v>
      </c>
      <c r="E2140">
        <f t="shared" si="35"/>
        <v>2</v>
      </c>
    </row>
    <row r="2141" spans="1:5">
      <c r="A2141">
        <v>18222714</v>
      </c>
      <c r="B2141">
        <v>1993</v>
      </c>
      <c r="C2141">
        <v>6</v>
      </c>
      <c r="D2141" t="s">
        <v>139</v>
      </c>
      <c r="E2141">
        <f t="shared" si="35"/>
        <v>2</v>
      </c>
    </row>
    <row r="2142" spans="1:5">
      <c r="A2142">
        <v>143600</v>
      </c>
      <c r="B2142">
        <v>1993</v>
      </c>
      <c r="C2142">
        <v>6</v>
      </c>
      <c r="D2142" t="s">
        <v>217</v>
      </c>
      <c r="E2142">
        <f t="shared" si="35"/>
        <v>2</v>
      </c>
    </row>
    <row r="2143" spans="1:5">
      <c r="A2143">
        <v>1950830</v>
      </c>
      <c r="B2143">
        <v>1993</v>
      </c>
      <c r="C2143">
        <v>6</v>
      </c>
      <c r="D2143" t="s">
        <v>175</v>
      </c>
      <c r="E2143">
        <f t="shared" si="35"/>
        <v>2</v>
      </c>
    </row>
    <row r="2144" spans="1:5">
      <c r="A2144">
        <v>1542725</v>
      </c>
      <c r="B2144">
        <v>1993</v>
      </c>
      <c r="C2144">
        <v>6</v>
      </c>
      <c r="D2144" t="s">
        <v>176</v>
      </c>
      <c r="E2144">
        <f t="shared" si="35"/>
        <v>2</v>
      </c>
    </row>
    <row r="2145" spans="1:5">
      <c r="A2145">
        <v>4731253</v>
      </c>
      <c r="B2145">
        <v>1993</v>
      </c>
      <c r="C2145">
        <v>6</v>
      </c>
      <c r="D2145" t="s">
        <v>177</v>
      </c>
      <c r="E2145">
        <f t="shared" si="35"/>
        <v>2</v>
      </c>
    </row>
    <row r="2146" spans="1:5">
      <c r="A2146">
        <v>1862078</v>
      </c>
      <c r="B2146">
        <v>1993</v>
      </c>
      <c r="C2146">
        <v>6</v>
      </c>
      <c r="D2146" t="s">
        <v>178</v>
      </c>
      <c r="E2146">
        <f t="shared" si="35"/>
        <v>2</v>
      </c>
    </row>
    <row r="2147" spans="1:5">
      <c r="A2147">
        <v>40307</v>
      </c>
      <c r="B2147">
        <v>1993</v>
      </c>
      <c r="C2147">
        <v>6</v>
      </c>
      <c r="D2147" t="s">
        <v>179</v>
      </c>
      <c r="E2147">
        <f t="shared" si="35"/>
        <v>2</v>
      </c>
    </row>
    <row r="2148" spans="1:5">
      <c r="A2148">
        <v>562995</v>
      </c>
      <c r="B2148">
        <v>1993</v>
      </c>
      <c r="C2148">
        <v>7</v>
      </c>
      <c r="D2148" t="s">
        <v>148</v>
      </c>
      <c r="E2148">
        <f t="shared" si="35"/>
        <v>3</v>
      </c>
    </row>
    <row r="2149" spans="1:5">
      <c r="A2149">
        <v>42780</v>
      </c>
      <c r="B2149">
        <v>1993</v>
      </c>
      <c r="C2149">
        <v>7</v>
      </c>
      <c r="D2149" t="s">
        <v>148</v>
      </c>
      <c r="E2149">
        <f t="shared" si="35"/>
        <v>3</v>
      </c>
    </row>
    <row r="2150" spans="1:5">
      <c r="A2150">
        <v>1017300</v>
      </c>
      <c r="B2150">
        <v>1993</v>
      </c>
      <c r="C2150">
        <v>7</v>
      </c>
      <c r="D2150" t="s">
        <v>149</v>
      </c>
      <c r="E2150">
        <f t="shared" si="35"/>
        <v>3</v>
      </c>
    </row>
    <row r="2151" spans="1:5">
      <c r="A2151">
        <v>12372856</v>
      </c>
      <c r="B2151">
        <v>1993</v>
      </c>
      <c r="C2151">
        <v>7</v>
      </c>
      <c r="D2151" t="s">
        <v>150</v>
      </c>
      <c r="E2151">
        <f t="shared" si="35"/>
        <v>3</v>
      </c>
    </row>
    <row r="2152" spans="1:5">
      <c r="A2152">
        <v>6276233</v>
      </c>
      <c r="B2152">
        <v>1993</v>
      </c>
      <c r="C2152">
        <v>7</v>
      </c>
      <c r="D2152" t="s">
        <v>151</v>
      </c>
      <c r="E2152">
        <f t="shared" si="35"/>
        <v>3</v>
      </c>
    </row>
    <row r="2153" spans="1:5">
      <c r="A2153">
        <v>2043200</v>
      </c>
      <c r="B2153">
        <v>1993</v>
      </c>
      <c r="C2153">
        <v>7</v>
      </c>
      <c r="D2153" t="s">
        <v>45</v>
      </c>
      <c r="E2153">
        <f t="shared" si="35"/>
        <v>3</v>
      </c>
    </row>
    <row r="2154" spans="1:5">
      <c r="A2154">
        <v>2093662</v>
      </c>
      <c r="B2154">
        <v>1993</v>
      </c>
      <c r="C2154">
        <v>7</v>
      </c>
      <c r="D2154" t="s">
        <v>282</v>
      </c>
      <c r="E2154">
        <f t="shared" si="35"/>
        <v>3</v>
      </c>
    </row>
    <row r="2155" spans="1:5">
      <c r="A2155">
        <v>7603719</v>
      </c>
      <c r="B2155">
        <v>1993</v>
      </c>
      <c r="C2155">
        <v>7</v>
      </c>
      <c r="D2155" t="s">
        <v>283</v>
      </c>
      <c r="E2155">
        <f t="shared" si="35"/>
        <v>3</v>
      </c>
    </row>
    <row r="2156" spans="1:5">
      <c r="A2156">
        <v>405632</v>
      </c>
      <c r="B2156">
        <v>1993</v>
      </c>
      <c r="C2156">
        <v>7</v>
      </c>
      <c r="D2156" t="s">
        <v>284</v>
      </c>
      <c r="E2156">
        <f t="shared" si="35"/>
        <v>3</v>
      </c>
    </row>
    <row r="2157" spans="1:5">
      <c r="A2157">
        <v>57000</v>
      </c>
      <c r="B2157">
        <v>1993</v>
      </c>
      <c r="C2157">
        <v>7</v>
      </c>
      <c r="D2157" t="s">
        <v>138</v>
      </c>
      <c r="E2157">
        <f t="shared" si="35"/>
        <v>3</v>
      </c>
    </row>
    <row r="2158" spans="1:5">
      <c r="A2158">
        <v>17302477</v>
      </c>
      <c r="B2158">
        <v>1993</v>
      </c>
      <c r="C2158">
        <v>7</v>
      </c>
      <c r="D2158" t="s">
        <v>139</v>
      </c>
      <c r="E2158">
        <f t="shared" si="35"/>
        <v>3</v>
      </c>
    </row>
    <row r="2159" spans="1:5">
      <c r="A2159">
        <v>97900</v>
      </c>
      <c r="B2159">
        <v>1993</v>
      </c>
      <c r="C2159">
        <v>7</v>
      </c>
      <c r="D2159" t="s">
        <v>217</v>
      </c>
      <c r="E2159">
        <f t="shared" si="35"/>
        <v>3</v>
      </c>
    </row>
    <row r="2160" spans="1:5">
      <c r="A2160">
        <v>2231763</v>
      </c>
      <c r="B2160">
        <v>1993</v>
      </c>
      <c r="C2160">
        <v>7</v>
      </c>
      <c r="D2160" t="s">
        <v>175</v>
      </c>
      <c r="E2160">
        <f t="shared" si="35"/>
        <v>3</v>
      </c>
    </row>
    <row r="2161" spans="1:5">
      <c r="A2161">
        <v>1216994</v>
      </c>
      <c r="B2161">
        <v>1993</v>
      </c>
      <c r="C2161">
        <v>7</v>
      </c>
      <c r="D2161" t="s">
        <v>176</v>
      </c>
      <c r="E2161">
        <f t="shared" si="35"/>
        <v>3</v>
      </c>
    </row>
    <row r="2162" spans="1:5">
      <c r="A2162">
        <v>5133114</v>
      </c>
      <c r="B2162">
        <v>1993</v>
      </c>
      <c r="C2162">
        <v>7</v>
      </c>
      <c r="D2162" t="s">
        <v>177</v>
      </c>
      <c r="E2162">
        <f t="shared" si="35"/>
        <v>3</v>
      </c>
    </row>
    <row r="2163" spans="1:5">
      <c r="A2163">
        <v>1525438</v>
      </c>
      <c r="B2163">
        <v>1993</v>
      </c>
      <c r="C2163">
        <v>7</v>
      </c>
      <c r="D2163" t="s">
        <v>178</v>
      </c>
      <c r="E2163">
        <f t="shared" si="35"/>
        <v>3</v>
      </c>
    </row>
    <row r="2164" spans="1:5">
      <c r="A2164">
        <v>22322</v>
      </c>
      <c r="B2164">
        <v>1993</v>
      </c>
      <c r="C2164">
        <v>7</v>
      </c>
      <c r="D2164" t="s">
        <v>179</v>
      </c>
      <c r="E2164">
        <f t="shared" si="35"/>
        <v>3</v>
      </c>
    </row>
    <row r="2165" spans="1:5">
      <c r="A2165">
        <v>537940</v>
      </c>
      <c r="B2165">
        <v>1993</v>
      </c>
      <c r="C2165">
        <v>8</v>
      </c>
      <c r="D2165" t="s">
        <v>148</v>
      </c>
      <c r="E2165">
        <f t="shared" si="35"/>
        <v>3</v>
      </c>
    </row>
    <row r="2166" spans="1:5">
      <c r="A2166">
        <v>20398</v>
      </c>
      <c r="B2166">
        <v>1993</v>
      </c>
      <c r="C2166">
        <v>8</v>
      </c>
      <c r="D2166" t="s">
        <v>148</v>
      </c>
      <c r="E2166">
        <f t="shared" si="35"/>
        <v>3</v>
      </c>
    </row>
    <row r="2167" spans="1:5">
      <c r="A2167">
        <v>1232500</v>
      </c>
      <c r="B2167">
        <v>1993</v>
      </c>
      <c r="C2167">
        <v>8</v>
      </c>
      <c r="D2167" t="s">
        <v>149</v>
      </c>
      <c r="E2167">
        <f t="shared" si="35"/>
        <v>3</v>
      </c>
    </row>
    <row r="2168" spans="1:5">
      <c r="A2168">
        <v>13700385</v>
      </c>
      <c r="B2168">
        <v>1993</v>
      </c>
      <c r="C2168">
        <v>8</v>
      </c>
      <c r="D2168" t="s">
        <v>150</v>
      </c>
      <c r="E2168">
        <f t="shared" si="35"/>
        <v>3</v>
      </c>
    </row>
    <row r="2169" spans="1:5">
      <c r="A2169">
        <v>7717192</v>
      </c>
      <c r="B2169">
        <v>1993</v>
      </c>
      <c r="C2169">
        <v>8</v>
      </c>
      <c r="D2169" t="s">
        <v>151</v>
      </c>
      <c r="E2169">
        <f t="shared" si="35"/>
        <v>3</v>
      </c>
    </row>
    <row r="2170" spans="1:5">
      <c r="A2170">
        <v>2328100</v>
      </c>
      <c r="B2170">
        <v>1993</v>
      </c>
      <c r="C2170">
        <v>8</v>
      </c>
      <c r="D2170" t="s">
        <v>45</v>
      </c>
      <c r="E2170">
        <f t="shared" si="35"/>
        <v>3</v>
      </c>
    </row>
    <row r="2171" spans="1:5">
      <c r="A2171">
        <v>2503394</v>
      </c>
      <c r="B2171">
        <v>1993</v>
      </c>
      <c r="C2171">
        <v>8</v>
      </c>
      <c r="D2171" t="s">
        <v>282</v>
      </c>
      <c r="E2171">
        <f t="shared" si="35"/>
        <v>3</v>
      </c>
    </row>
    <row r="2172" spans="1:5">
      <c r="A2172">
        <v>7722581</v>
      </c>
      <c r="B2172">
        <v>1993</v>
      </c>
      <c r="C2172">
        <v>8</v>
      </c>
      <c r="D2172" t="s">
        <v>283</v>
      </c>
      <c r="E2172">
        <f t="shared" si="35"/>
        <v>3</v>
      </c>
    </row>
    <row r="2173" spans="1:5">
      <c r="A2173">
        <v>334000</v>
      </c>
      <c r="B2173">
        <v>1993</v>
      </c>
      <c r="C2173">
        <v>8</v>
      </c>
      <c r="D2173" t="s">
        <v>284</v>
      </c>
      <c r="E2173">
        <f t="shared" si="35"/>
        <v>3</v>
      </c>
    </row>
    <row r="2174" spans="1:5">
      <c r="A2174">
        <v>53000</v>
      </c>
      <c r="B2174">
        <v>1993</v>
      </c>
      <c r="C2174">
        <v>8</v>
      </c>
      <c r="D2174" t="s">
        <v>138</v>
      </c>
      <c r="E2174">
        <f t="shared" si="35"/>
        <v>3</v>
      </c>
    </row>
    <row r="2175" spans="1:5">
      <c r="A2175">
        <v>18784224</v>
      </c>
      <c r="B2175">
        <v>1993</v>
      </c>
      <c r="C2175">
        <v>8</v>
      </c>
      <c r="D2175" t="s">
        <v>139</v>
      </c>
      <c r="E2175">
        <f t="shared" si="35"/>
        <v>3</v>
      </c>
    </row>
    <row r="2176" spans="1:5">
      <c r="A2176">
        <v>184466</v>
      </c>
      <c r="B2176">
        <v>1993</v>
      </c>
      <c r="C2176">
        <v>8</v>
      </c>
      <c r="D2176" t="s">
        <v>217</v>
      </c>
      <c r="E2176">
        <f t="shared" si="35"/>
        <v>3</v>
      </c>
    </row>
    <row r="2177" spans="1:5">
      <c r="A2177">
        <v>2325559</v>
      </c>
      <c r="B2177">
        <v>1993</v>
      </c>
      <c r="C2177">
        <v>8</v>
      </c>
      <c r="D2177" t="s">
        <v>175</v>
      </c>
      <c r="E2177">
        <f t="shared" si="35"/>
        <v>3</v>
      </c>
    </row>
    <row r="2178" spans="1:5">
      <c r="A2178">
        <v>1392274</v>
      </c>
      <c r="B2178">
        <v>1993</v>
      </c>
      <c r="C2178">
        <v>8</v>
      </c>
      <c r="D2178" t="s">
        <v>176</v>
      </c>
      <c r="E2178">
        <f t="shared" si="35"/>
        <v>3</v>
      </c>
    </row>
    <row r="2179" spans="1:5">
      <c r="A2179">
        <v>5262396</v>
      </c>
      <c r="B2179">
        <v>1993</v>
      </c>
      <c r="C2179">
        <v>8</v>
      </c>
      <c r="D2179" t="s">
        <v>177</v>
      </c>
      <c r="E2179">
        <f t="shared" ref="E2179:E2242" si="36">IF(C2179&lt;4, 1, IF(C2179&lt;7, 2, IF(C2179&lt;10, 3, 4)))</f>
        <v>3</v>
      </c>
    </row>
    <row r="2180" spans="1:5">
      <c r="A2180">
        <v>1851822</v>
      </c>
      <c r="B2180">
        <v>1993</v>
      </c>
      <c r="C2180">
        <v>8</v>
      </c>
      <c r="D2180" t="s">
        <v>178</v>
      </c>
      <c r="E2180">
        <f t="shared" si="36"/>
        <v>3</v>
      </c>
    </row>
    <row r="2181" spans="1:5">
      <c r="A2181">
        <v>35384</v>
      </c>
      <c r="B2181">
        <v>1993</v>
      </c>
      <c r="C2181">
        <v>8</v>
      </c>
      <c r="D2181" t="s">
        <v>179</v>
      </c>
      <c r="E2181">
        <f t="shared" si="36"/>
        <v>3</v>
      </c>
    </row>
    <row r="2182" spans="1:5">
      <c r="A2182">
        <v>768214</v>
      </c>
      <c r="B2182">
        <v>1993</v>
      </c>
      <c r="C2182">
        <v>9</v>
      </c>
      <c r="D2182" t="s">
        <v>148</v>
      </c>
      <c r="E2182">
        <f t="shared" si="36"/>
        <v>3</v>
      </c>
    </row>
    <row r="2183" spans="1:5">
      <c r="A2183">
        <v>1300</v>
      </c>
      <c r="B2183">
        <v>1993</v>
      </c>
      <c r="C2183">
        <v>9</v>
      </c>
      <c r="D2183" t="s">
        <v>148</v>
      </c>
      <c r="E2183">
        <f t="shared" si="36"/>
        <v>3</v>
      </c>
    </row>
    <row r="2184" spans="1:5">
      <c r="A2184">
        <v>1116800</v>
      </c>
      <c r="B2184">
        <v>1993</v>
      </c>
      <c r="C2184">
        <v>9</v>
      </c>
      <c r="D2184" t="s">
        <v>149</v>
      </c>
      <c r="E2184">
        <f t="shared" si="36"/>
        <v>3</v>
      </c>
    </row>
    <row r="2185" spans="1:5">
      <c r="A2185">
        <v>13141365</v>
      </c>
      <c r="B2185">
        <v>1993</v>
      </c>
      <c r="C2185">
        <v>9</v>
      </c>
      <c r="D2185" t="s">
        <v>150</v>
      </c>
      <c r="E2185">
        <f t="shared" si="36"/>
        <v>3</v>
      </c>
    </row>
    <row r="2186" spans="1:5">
      <c r="A2186">
        <v>7157595</v>
      </c>
      <c r="B2186">
        <v>1993</v>
      </c>
      <c r="C2186">
        <v>9</v>
      </c>
      <c r="D2186" t="s">
        <v>151</v>
      </c>
      <c r="E2186">
        <f t="shared" si="36"/>
        <v>3</v>
      </c>
    </row>
    <row r="2187" spans="1:5">
      <c r="A2187">
        <v>2112308</v>
      </c>
      <c r="B2187">
        <v>1993</v>
      </c>
      <c r="C2187">
        <v>9</v>
      </c>
      <c r="D2187" t="s">
        <v>45</v>
      </c>
      <c r="E2187">
        <f t="shared" si="36"/>
        <v>3</v>
      </c>
    </row>
    <row r="2188" spans="1:5">
      <c r="A2188">
        <v>2407747</v>
      </c>
      <c r="B2188">
        <v>1993</v>
      </c>
      <c r="C2188">
        <v>9</v>
      </c>
      <c r="D2188" t="s">
        <v>282</v>
      </c>
      <c r="E2188">
        <f t="shared" si="36"/>
        <v>3</v>
      </c>
    </row>
    <row r="2189" spans="1:5">
      <c r="A2189">
        <v>8123089</v>
      </c>
      <c r="B2189">
        <v>1993</v>
      </c>
      <c r="C2189">
        <v>9</v>
      </c>
      <c r="D2189" t="s">
        <v>283</v>
      </c>
      <c r="E2189">
        <f t="shared" si="36"/>
        <v>3</v>
      </c>
    </row>
    <row r="2190" spans="1:5">
      <c r="A2190">
        <v>416000</v>
      </c>
      <c r="B2190">
        <v>1993</v>
      </c>
      <c r="C2190">
        <v>9</v>
      </c>
      <c r="D2190" t="s">
        <v>284</v>
      </c>
      <c r="E2190">
        <f t="shared" si="36"/>
        <v>3</v>
      </c>
    </row>
    <row r="2191" spans="1:5">
      <c r="A2191">
        <v>44000</v>
      </c>
      <c r="B2191">
        <v>1993</v>
      </c>
      <c r="C2191">
        <v>9</v>
      </c>
      <c r="D2191" t="s">
        <v>138</v>
      </c>
      <c r="E2191">
        <f t="shared" si="36"/>
        <v>3</v>
      </c>
    </row>
    <row r="2192" spans="1:5">
      <c r="A2192">
        <v>20021233</v>
      </c>
      <c r="B2192">
        <v>1993</v>
      </c>
      <c r="C2192">
        <v>9</v>
      </c>
      <c r="D2192" t="s">
        <v>139</v>
      </c>
      <c r="E2192">
        <f t="shared" si="36"/>
        <v>3</v>
      </c>
    </row>
    <row r="2193" spans="1:5">
      <c r="A2193">
        <v>61319</v>
      </c>
      <c r="B2193">
        <v>1993</v>
      </c>
      <c r="C2193">
        <v>9</v>
      </c>
      <c r="D2193" t="s">
        <v>217</v>
      </c>
      <c r="E2193">
        <f t="shared" si="36"/>
        <v>3</v>
      </c>
    </row>
    <row r="2194" spans="1:5">
      <c r="A2194">
        <v>2297437</v>
      </c>
      <c r="B2194">
        <v>1993</v>
      </c>
      <c r="C2194">
        <v>9</v>
      </c>
      <c r="D2194" t="s">
        <v>175</v>
      </c>
      <c r="E2194">
        <f t="shared" si="36"/>
        <v>3</v>
      </c>
    </row>
    <row r="2195" spans="1:5">
      <c r="A2195">
        <v>1367537</v>
      </c>
      <c r="B2195">
        <v>1993</v>
      </c>
      <c r="C2195">
        <v>9</v>
      </c>
      <c r="D2195" t="s">
        <v>176</v>
      </c>
      <c r="E2195">
        <f t="shared" si="36"/>
        <v>3</v>
      </c>
    </row>
    <row r="2196" spans="1:5">
      <c r="A2196">
        <v>4534541</v>
      </c>
      <c r="B2196">
        <v>1993</v>
      </c>
      <c r="C2196">
        <v>9</v>
      </c>
      <c r="D2196" t="s">
        <v>177</v>
      </c>
      <c r="E2196">
        <f t="shared" si="36"/>
        <v>3</v>
      </c>
    </row>
    <row r="2197" spans="1:5">
      <c r="A2197">
        <v>1897423</v>
      </c>
      <c r="B2197">
        <v>1993</v>
      </c>
      <c r="C2197">
        <v>9</v>
      </c>
      <c r="D2197" t="s">
        <v>178</v>
      </c>
      <c r="E2197">
        <f t="shared" si="36"/>
        <v>3</v>
      </c>
    </row>
    <row r="2198" spans="1:5">
      <c r="A2198">
        <v>58375</v>
      </c>
      <c r="B2198">
        <v>1993</v>
      </c>
      <c r="C2198">
        <v>9</v>
      </c>
      <c r="D2198" t="s">
        <v>179</v>
      </c>
      <c r="E2198">
        <f t="shared" si="36"/>
        <v>3</v>
      </c>
    </row>
    <row r="2199" spans="1:5">
      <c r="A2199">
        <v>933100</v>
      </c>
      <c r="B2199">
        <v>1993</v>
      </c>
      <c r="C2199">
        <v>10</v>
      </c>
      <c r="D2199" t="s">
        <v>148</v>
      </c>
      <c r="E2199">
        <f t="shared" si="36"/>
        <v>4</v>
      </c>
    </row>
    <row r="2200" spans="1:5">
      <c r="A2200">
        <v>8700</v>
      </c>
      <c r="B2200">
        <v>1993</v>
      </c>
      <c r="C2200">
        <v>10</v>
      </c>
      <c r="D2200" t="s">
        <v>148</v>
      </c>
      <c r="E2200">
        <f t="shared" si="36"/>
        <v>4</v>
      </c>
    </row>
    <row r="2201" spans="1:5">
      <c r="A2201">
        <v>1076200</v>
      </c>
      <c r="B2201">
        <v>1993</v>
      </c>
      <c r="C2201">
        <v>10</v>
      </c>
      <c r="D2201" t="s">
        <v>149</v>
      </c>
      <c r="E2201">
        <f t="shared" si="36"/>
        <v>4</v>
      </c>
    </row>
    <row r="2202" spans="1:5">
      <c r="A2202">
        <v>13847854</v>
      </c>
      <c r="B2202">
        <v>1993</v>
      </c>
      <c r="C2202">
        <v>10</v>
      </c>
      <c r="D2202" t="s">
        <v>150</v>
      </c>
      <c r="E2202">
        <f t="shared" si="36"/>
        <v>4</v>
      </c>
    </row>
    <row r="2203" spans="1:5">
      <c r="A2203">
        <v>7570126</v>
      </c>
      <c r="B2203">
        <v>1993</v>
      </c>
      <c r="C2203">
        <v>10</v>
      </c>
      <c r="D2203" t="s">
        <v>151</v>
      </c>
      <c r="E2203">
        <f t="shared" si="36"/>
        <v>4</v>
      </c>
    </row>
    <row r="2204" spans="1:5">
      <c r="A2204">
        <v>2163501</v>
      </c>
      <c r="B2204">
        <v>1993</v>
      </c>
      <c r="C2204">
        <v>10</v>
      </c>
      <c r="D2204" t="s">
        <v>45</v>
      </c>
      <c r="E2204">
        <f t="shared" si="36"/>
        <v>4</v>
      </c>
    </row>
    <row r="2205" spans="1:5">
      <c r="A2205">
        <v>2507925</v>
      </c>
      <c r="B2205">
        <v>1993</v>
      </c>
      <c r="C2205">
        <v>10</v>
      </c>
      <c r="D2205" t="s">
        <v>282</v>
      </c>
      <c r="E2205">
        <f t="shared" si="36"/>
        <v>4</v>
      </c>
    </row>
    <row r="2206" spans="1:5">
      <c r="A2206">
        <v>8785085</v>
      </c>
      <c r="B2206">
        <v>1993</v>
      </c>
      <c r="C2206">
        <v>10</v>
      </c>
      <c r="D2206" t="s">
        <v>283</v>
      </c>
      <c r="E2206">
        <f t="shared" si="36"/>
        <v>4</v>
      </c>
    </row>
    <row r="2207" spans="1:5">
      <c r="A2207">
        <v>435000</v>
      </c>
      <c r="B2207">
        <v>1993</v>
      </c>
      <c r="C2207">
        <v>10</v>
      </c>
      <c r="D2207" t="s">
        <v>284</v>
      </c>
      <c r="E2207">
        <f t="shared" si="36"/>
        <v>4</v>
      </c>
    </row>
    <row r="2208" spans="1:5">
      <c r="A2208">
        <v>35000</v>
      </c>
      <c r="B2208">
        <v>1993</v>
      </c>
      <c r="C2208">
        <v>10</v>
      </c>
      <c r="D2208" t="s">
        <v>138</v>
      </c>
      <c r="E2208">
        <f t="shared" si="36"/>
        <v>4</v>
      </c>
    </row>
    <row r="2209" spans="1:5">
      <c r="A2209">
        <v>20047236</v>
      </c>
      <c r="B2209">
        <v>1993</v>
      </c>
      <c r="C2209">
        <v>10</v>
      </c>
      <c r="D2209" t="s">
        <v>139</v>
      </c>
      <c r="E2209">
        <f t="shared" si="36"/>
        <v>4</v>
      </c>
    </row>
    <row r="2210" spans="1:5">
      <c r="A2210">
        <v>152060</v>
      </c>
      <c r="B2210">
        <v>1993</v>
      </c>
      <c r="C2210">
        <v>10</v>
      </c>
      <c r="D2210" t="s">
        <v>217</v>
      </c>
      <c r="E2210">
        <f t="shared" si="36"/>
        <v>4</v>
      </c>
    </row>
    <row r="2211" spans="1:5">
      <c r="A2211">
        <v>2172039</v>
      </c>
      <c r="B2211">
        <v>1993</v>
      </c>
      <c r="C2211">
        <v>10</v>
      </c>
      <c r="D2211" t="s">
        <v>175</v>
      </c>
      <c r="E2211">
        <f t="shared" si="36"/>
        <v>4</v>
      </c>
    </row>
    <row r="2212" spans="1:5">
      <c r="A2212">
        <v>1607145</v>
      </c>
      <c r="B2212">
        <v>1993</v>
      </c>
      <c r="C2212">
        <v>10</v>
      </c>
      <c r="D2212" t="s">
        <v>176</v>
      </c>
      <c r="E2212">
        <f t="shared" si="36"/>
        <v>4</v>
      </c>
    </row>
    <row r="2213" spans="1:5">
      <c r="A2213">
        <v>3895720</v>
      </c>
      <c r="B2213">
        <v>1993</v>
      </c>
      <c r="C2213">
        <v>10</v>
      </c>
      <c r="D2213" t="s">
        <v>177</v>
      </c>
      <c r="E2213">
        <f t="shared" si="36"/>
        <v>4</v>
      </c>
    </row>
    <row r="2214" spans="1:5">
      <c r="A2214">
        <v>1965444</v>
      </c>
      <c r="B2214">
        <v>1993</v>
      </c>
      <c r="C2214">
        <v>10</v>
      </c>
      <c r="D2214" t="s">
        <v>178</v>
      </c>
      <c r="E2214">
        <f t="shared" si="36"/>
        <v>4</v>
      </c>
    </row>
    <row r="2215" spans="1:5">
      <c r="A2215">
        <v>49313</v>
      </c>
      <c r="B2215">
        <v>1993</v>
      </c>
      <c r="C2215">
        <v>10</v>
      </c>
      <c r="D2215" t="s">
        <v>179</v>
      </c>
      <c r="E2215">
        <f t="shared" si="36"/>
        <v>4</v>
      </c>
    </row>
    <row r="2216" spans="1:5">
      <c r="A2216">
        <v>934871</v>
      </c>
      <c r="B2216">
        <v>1993</v>
      </c>
      <c r="C2216">
        <v>11</v>
      </c>
      <c r="D2216" t="s">
        <v>148</v>
      </c>
      <c r="E2216">
        <f t="shared" si="36"/>
        <v>4</v>
      </c>
    </row>
    <row r="2217" spans="1:5">
      <c r="A2217">
        <v>2900</v>
      </c>
      <c r="B2217">
        <v>1993</v>
      </c>
      <c r="C2217">
        <v>11</v>
      </c>
      <c r="D2217" t="s">
        <v>148</v>
      </c>
      <c r="E2217">
        <f t="shared" si="36"/>
        <v>4</v>
      </c>
    </row>
    <row r="2218" spans="1:5">
      <c r="A2218">
        <v>1163300</v>
      </c>
      <c r="B2218">
        <v>1993</v>
      </c>
      <c r="C2218">
        <v>11</v>
      </c>
      <c r="D2218" t="s">
        <v>149</v>
      </c>
      <c r="E2218">
        <f t="shared" si="36"/>
        <v>4</v>
      </c>
    </row>
    <row r="2219" spans="1:5">
      <c r="A2219">
        <v>12478317</v>
      </c>
      <c r="B2219">
        <v>1993</v>
      </c>
      <c r="C2219">
        <v>11</v>
      </c>
      <c r="D2219" t="s">
        <v>150</v>
      </c>
      <c r="E2219">
        <f t="shared" si="36"/>
        <v>4</v>
      </c>
    </row>
    <row r="2220" spans="1:5">
      <c r="A2220">
        <v>7176031</v>
      </c>
      <c r="B2220">
        <v>1993</v>
      </c>
      <c r="C2220">
        <v>11</v>
      </c>
      <c r="D2220" t="s">
        <v>151</v>
      </c>
      <c r="E2220">
        <f t="shared" si="36"/>
        <v>4</v>
      </c>
    </row>
    <row r="2221" spans="1:5">
      <c r="A2221">
        <v>2328200</v>
      </c>
      <c r="B2221">
        <v>1993</v>
      </c>
      <c r="C2221">
        <v>11</v>
      </c>
      <c r="D2221" t="s">
        <v>45</v>
      </c>
      <c r="E2221">
        <f t="shared" si="36"/>
        <v>4</v>
      </c>
    </row>
    <row r="2222" spans="1:5">
      <c r="A2222">
        <v>2436619</v>
      </c>
      <c r="B2222">
        <v>1993</v>
      </c>
      <c r="C2222">
        <v>11</v>
      </c>
      <c r="D2222" t="s">
        <v>282</v>
      </c>
      <c r="E2222">
        <f t="shared" si="36"/>
        <v>4</v>
      </c>
    </row>
    <row r="2223" spans="1:5">
      <c r="A2223">
        <v>8959660</v>
      </c>
      <c r="B2223">
        <v>1993</v>
      </c>
      <c r="C2223">
        <v>11</v>
      </c>
      <c r="D2223" t="s">
        <v>283</v>
      </c>
      <c r="E2223">
        <f t="shared" si="36"/>
        <v>4</v>
      </c>
    </row>
    <row r="2224" spans="1:5">
      <c r="A2224">
        <v>397240</v>
      </c>
      <c r="B2224">
        <v>1993</v>
      </c>
      <c r="C2224">
        <v>11</v>
      </c>
      <c r="D2224" t="s">
        <v>284</v>
      </c>
      <c r="E2224">
        <f t="shared" si="36"/>
        <v>4</v>
      </c>
    </row>
    <row r="2225" spans="1:5">
      <c r="A2225">
        <v>25000</v>
      </c>
      <c r="B2225">
        <v>1993</v>
      </c>
      <c r="C2225">
        <v>11</v>
      </c>
      <c r="D2225" t="s">
        <v>138</v>
      </c>
      <c r="E2225">
        <f t="shared" si="36"/>
        <v>4</v>
      </c>
    </row>
    <row r="2226" spans="1:5">
      <c r="A2226">
        <v>19845154</v>
      </c>
      <c r="B2226">
        <v>1993</v>
      </c>
      <c r="C2226">
        <v>11</v>
      </c>
      <c r="D2226" t="s">
        <v>139</v>
      </c>
      <c r="E2226">
        <f t="shared" si="36"/>
        <v>4</v>
      </c>
    </row>
    <row r="2227" spans="1:5">
      <c r="A2227">
        <v>206000</v>
      </c>
      <c r="B2227">
        <v>1993</v>
      </c>
      <c r="C2227">
        <v>11</v>
      </c>
      <c r="D2227" t="s">
        <v>217</v>
      </c>
      <c r="E2227">
        <f t="shared" si="36"/>
        <v>4</v>
      </c>
    </row>
    <row r="2228" spans="1:5">
      <c r="A2228">
        <v>2224928</v>
      </c>
      <c r="B2228">
        <v>1993</v>
      </c>
      <c r="C2228">
        <v>11</v>
      </c>
      <c r="D2228" t="s">
        <v>175</v>
      </c>
      <c r="E2228">
        <f t="shared" si="36"/>
        <v>4</v>
      </c>
    </row>
    <row r="2229" spans="1:5">
      <c r="A2229">
        <v>1412511</v>
      </c>
      <c r="B2229">
        <v>1993</v>
      </c>
      <c r="C2229">
        <v>11</v>
      </c>
      <c r="D2229" t="s">
        <v>176</v>
      </c>
      <c r="E2229">
        <f t="shared" si="36"/>
        <v>4</v>
      </c>
    </row>
    <row r="2230" spans="1:5">
      <c r="A2230">
        <v>4367362</v>
      </c>
      <c r="B2230">
        <v>1993</v>
      </c>
      <c r="C2230">
        <v>11</v>
      </c>
      <c r="D2230" t="s">
        <v>177</v>
      </c>
      <c r="E2230">
        <f t="shared" si="36"/>
        <v>4</v>
      </c>
    </row>
    <row r="2231" spans="1:5">
      <c r="A2231">
        <v>2151778</v>
      </c>
      <c r="B2231">
        <v>1993</v>
      </c>
      <c r="C2231">
        <v>11</v>
      </c>
      <c r="D2231" t="s">
        <v>178</v>
      </c>
      <c r="E2231">
        <f t="shared" si="36"/>
        <v>4</v>
      </c>
    </row>
    <row r="2232" spans="1:5">
      <c r="A2232">
        <v>65086</v>
      </c>
      <c r="B2232">
        <v>1993</v>
      </c>
      <c r="C2232">
        <v>11</v>
      </c>
      <c r="D2232" t="s">
        <v>179</v>
      </c>
      <c r="E2232">
        <f t="shared" si="36"/>
        <v>4</v>
      </c>
    </row>
    <row r="2233" spans="1:5">
      <c r="A2233">
        <v>606946</v>
      </c>
      <c r="B2233">
        <v>1993</v>
      </c>
      <c r="C2233">
        <v>12</v>
      </c>
      <c r="D2233" t="s">
        <v>148</v>
      </c>
      <c r="E2233">
        <f t="shared" si="36"/>
        <v>4</v>
      </c>
    </row>
    <row r="2234" spans="1:5">
      <c r="A2234">
        <v>24800</v>
      </c>
      <c r="B2234">
        <v>1993</v>
      </c>
      <c r="C2234">
        <v>12</v>
      </c>
      <c r="D2234" t="s">
        <v>148</v>
      </c>
      <c r="E2234">
        <f t="shared" si="36"/>
        <v>4</v>
      </c>
    </row>
    <row r="2235" spans="1:5">
      <c r="A2235">
        <v>1200100</v>
      </c>
      <c r="B2235">
        <v>1993</v>
      </c>
      <c r="C2235">
        <v>12</v>
      </c>
      <c r="D2235" t="s">
        <v>149</v>
      </c>
      <c r="E2235">
        <f t="shared" si="36"/>
        <v>4</v>
      </c>
    </row>
    <row r="2236" spans="1:5">
      <c r="A2236">
        <v>12043275</v>
      </c>
      <c r="B2236">
        <v>1993</v>
      </c>
      <c r="C2236">
        <v>12</v>
      </c>
      <c r="D2236" t="s">
        <v>150</v>
      </c>
      <c r="E2236">
        <f t="shared" si="36"/>
        <v>4</v>
      </c>
    </row>
    <row r="2237" spans="1:5">
      <c r="A2237">
        <v>7899534</v>
      </c>
      <c r="B2237">
        <v>1993</v>
      </c>
      <c r="C2237">
        <v>12</v>
      </c>
      <c r="D2237" t="s">
        <v>151</v>
      </c>
      <c r="E2237">
        <f t="shared" si="36"/>
        <v>4</v>
      </c>
    </row>
    <row r="2238" spans="1:5">
      <c r="A2238">
        <v>2370900</v>
      </c>
      <c r="B2238">
        <v>1993</v>
      </c>
      <c r="C2238">
        <v>12</v>
      </c>
      <c r="D2238" t="s">
        <v>45</v>
      </c>
      <c r="E2238">
        <f t="shared" si="36"/>
        <v>4</v>
      </c>
    </row>
    <row r="2239" spans="1:5">
      <c r="A2239">
        <v>2616620</v>
      </c>
      <c r="B2239">
        <v>1993</v>
      </c>
      <c r="C2239">
        <v>12</v>
      </c>
      <c r="D2239" t="s">
        <v>282</v>
      </c>
      <c r="E2239">
        <f t="shared" si="36"/>
        <v>4</v>
      </c>
    </row>
    <row r="2240" spans="1:5">
      <c r="A2240">
        <v>8353549</v>
      </c>
      <c r="B2240">
        <v>1993</v>
      </c>
      <c r="C2240">
        <v>12</v>
      </c>
      <c r="D2240" t="s">
        <v>283</v>
      </c>
      <c r="E2240">
        <f t="shared" si="36"/>
        <v>4</v>
      </c>
    </row>
    <row r="2241" spans="1:5">
      <c r="A2241">
        <v>393380</v>
      </c>
      <c r="B2241">
        <v>1993</v>
      </c>
      <c r="C2241">
        <v>12</v>
      </c>
      <c r="D2241" t="s">
        <v>284</v>
      </c>
      <c r="E2241">
        <f t="shared" si="36"/>
        <v>4</v>
      </c>
    </row>
    <row r="2242" spans="1:5">
      <c r="A2242">
        <v>17000</v>
      </c>
      <c r="B2242">
        <v>1993</v>
      </c>
      <c r="C2242">
        <v>12</v>
      </c>
      <c r="D2242" t="s">
        <v>138</v>
      </c>
      <c r="E2242">
        <f t="shared" si="36"/>
        <v>4</v>
      </c>
    </row>
    <row r="2243" spans="1:5">
      <c r="A2243">
        <v>20229175</v>
      </c>
      <c r="B2243">
        <v>1993</v>
      </c>
      <c r="C2243">
        <v>12</v>
      </c>
      <c r="D2243" t="s">
        <v>139</v>
      </c>
      <c r="E2243">
        <f t="shared" ref="E2243:E2306" si="37">IF(C2243&lt;4, 1, IF(C2243&lt;7, 2, IF(C2243&lt;10, 3, 4)))</f>
        <v>4</v>
      </c>
    </row>
    <row r="2244" spans="1:5">
      <c r="A2244">
        <v>196000</v>
      </c>
      <c r="B2244">
        <v>1993</v>
      </c>
      <c r="C2244">
        <v>12</v>
      </c>
      <c r="D2244" t="s">
        <v>217</v>
      </c>
      <c r="E2244">
        <f t="shared" si="37"/>
        <v>4</v>
      </c>
    </row>
    <row r="2245" spans="1:5">
      <c r="A2245">
        <v>2524180</v>
      </c>
      <c r="B2245">
        <v>1993</v>
      </c>
      <c r="C2245">
        <v>12</v>
      </c>
      <c r="D2245" t="s">
        <v>175</v>
      </c>
      <c r="E2245">
        <f t="shared" si="37"/>
        <v>4</v>
      </c>
    </row>
    <row r="2246" spans="1:5">
      <c r="A2246">
        <v>1354448</v>
      </c>
      <c r="B2246">
        <v>1993</v>
      </c>
      <c r="C2246">
        <v>12</v>
      </c>
      <c r="D2246" t="s">
        <v>176</v>
      </c>
      <c r="E2246">
        <f t="shared" si="37"/>
        <v>4</v>
      </c>
    </row>
    <row r="2247" spans="1:5">
      <c r="A2247">
        <v>4770981</v>
      </c>
      <c r="B2247">
        <v>1993</v>
      </c>
      <c r="C2247">
        <v>12</v>
      </c>
      <c r="D2247" t="s">
        <v>177</v>
      </c>
      <c r="E2247">
        <f t="shared" si="37"/>
        <v>4</v>
      </c>
    </row>
    <row r="2248" spans="1:5">
      <c r="A2248">
        <v>2020360</v>
      </c>
      <c r="B2248">
        <v>1993</v>
      </c>
      <c r="C2248">
        <v>12</v>
      </c>
      <c r="D2248" t="s">
        <v>178</v>
      </c>
      <c r="E2248">
        <f t="shared" si="37"/>
        <v>4</v>
      </c>
    </row>
    <row r="2249" spans="1:5">
      <c r="A2249">
        <v>68959</v>
      </c>
      <c r="B2249">
        <v>1993</v>
      </c>
      <c r="C2249">
        <v>12</v>
      </c>
      <c r="D2249" t="s">
        <v>179</v>
      </c>
      <c r="E2249">
        <f t="shared" si="37"/>
        <v>4</v>
      </c>
    </row>
    <row r="2250" spans="1:5">
      <c r="A2250">
        <v>603772</v>
      </c>
      <c r="B2250">
        <v>1994</v>
      </c>
      <c r="C2250">
        <v>1</v>
      </c>
      <c r="D2250" t="s">
        <v>148</v>
      </c>
      <c r="E2250">
        <f t="shared" si="37"/>
        <v>1</v>
      </c>
    </row>
    <row r="2251" spans="1:5">
      <c r="A2251">
        <v>9200</v>
      </c>
      <c r="B2251">
        <v>1994</v>
      </c>
      <c r="C2251">
        <v>1</v>
      </c>
      <c r="D2251" t="s">
        <v>148</v>
      </c>
      <c r="E2251">
        <f t="shared" si="37"/>
        <v>1</v>
      </c>
    </row>
    <row r="2252" spans="1:5">
      <c r="A2252">
        <v>928700</v>
      </c>
      <c r="B2252">
        <v>1994</v>
      </c>
      <c r="C2252">
        <v>1</v>
      </c>
      <c r="D2252" t="s">
        <v>149</v>
      </c>
      <c r="E2252">
        <f t="shared" si="37"/>
        <v>1</v>
      </c>
    </row>
    <row r="2253" spans="1:5">
      <c r="A2253">
        <v>10174809</v>
      </c>
      <c r="B2253">
        <v>1994</v>
      </c>
      <c r="C2253">
        <v>1</v>
      </c>
      <c r="D2253" t="s">
        <v>150</v>
      </c>
      <c r="E2253">
        <f t="shared" si="37"/>
        <v>1</v>
      </c>
    </row>
    <row r="2254" spans="1:5">
      <c r="A2254">
        <v>7600423</v>
      </c>
      <c r="B2254">
        <v>1994</v>
      </c>
      <c r="C2254">
        <v>1</v>
      </c>
      <c r="D2254" t="s">
        <v>151</v>
      </c>
      <c r="E2254">
        <f t="shared" si="37"/>
        <v>1</v>
      </c>
    </row>
    <row r="2255" spans="1:5">
      <c r="A2255">
        <v>2126100</v>
      </c>
      <c r="B2255">
        <v>1994</v>
      </c>
      <c r="C2255">
        <v>1</v>
      </c>
      <c r="D2255" t="s">
        <v>45</v>
      </c>
      <c r="E2255">
        <f t="shared" si="37"/>
        <v>1</v>
      </c>
    </row>
    <row r="2256" spans="1:5">
      <c r="A2256">
        <v>2349573</v>
      </c>
      <c r="B2256">
        <v>1994</v>
      </c>
      <c r="C2256">
        <v>1</v>
      </c>
      <c r="D2256" t="s">
        <v>282</v>
      </c>
      <c r="E2256">
        <f t="shared" si="37"/>
        <v>1</v>
      </c>
    </row>
    <row r="2257" spans="1:5">
      <c r="A2257">
        <v>7665346</v>
      </c>
      <c r="B2257">
        <v>1994</v>
      </c>
      <c r="C2257">
        <v>1</v>
      </c>
      <c r="D2257" t="s">
        <v>283</v>
      </c>
      <c r="E2257">
        <f t="shared" si="37"/>
        <v>1</v>
      </c>
    </row>
    <row r="2258" spans="1:5">
      <c r="A2258">
        <v>393070</v>
      </c>
      <c r="B2258">
        <v>1994</v>
      </c>
      <c r="C2258">
        <v>1</v>
      </c>
      <c r="D2258" t="s">
        <v>284</v>
      </c>
      <c r="E2258">
        <f t="shared" si="37"/>
        <v>1</v>
      </c>
    </row>
    <row r="2259" spans="1:5">
      <c r="A2259">
        <v>2000</v>
      </c>
      <c r="B2259">
        <v>1994</v>
      </c>
      <c r="C2259">
        <v>1</v>
      </c>
      <c r="D2259" t="s">
        <v>138</v>
      </c>
      <c r="E2259">
        <f t="shared" si="37"/>
        <v>1</v>
      </c>
    </row>
    <row r="2260" spans="1:5">
      <c r="A2260">
        <v>20321111</v>
      </c>
      <c r="B2260">
        <v>1994</v>
      </c>
      <c r="C2260">
        <v>1</v>
      </c>
      <c r="D2260" t="s">
        <v>139</v>
      </c>
      <c r="E2260">
        <f t="shared" si="37"/>
        <v>1</v>
      </c>
    </row>
    <row r="2261" spans="1:5">
      <c r="A2261">
        <v>163700</v>
      </c>
      <c r="B2261">
        <v>1994</v>
      </c>
      <c r="C2261">
        <v>1</v>
      </c>
      <c r="D2261" t="s">
        <v>217</v>
      </c>
      <c r="E2261">
        <f t="shared" si="37"/>
        <v>1</v>
      </c>
    </row>
    <row r="2262" spans="1:5">
      <c r="A2262">
        <v>2212550</v>
      </c>
      <c r="B2262">
        <v>1994</v>
      </c>
      <c r="C2262">
        <v>1</v>
      </c>
      <c r="D2262" t="s">
        <v>175</v>
      </c>
      <c r="E2262">
        <f t="shared" si="37"/>
        <v>1</v>
      </c>
    </row>
    <row r="2263" spans="1:5">
      <c r="A2263">
        <v>1421069</v>
      </c>
      <c r="B2263">
        <v>1994</v>
      </c>
      <c r="C2263">
        <v>1</v>
      </c>
      <c r="D2263" t="s">
        <v>176</v>
      </c>
      <c r="E2263">
        <f t="shared" si="37"/>
        <v>1</v>
      </c>
    </row>
    <row r="2264" spans="1:5">
      <c r="A2264">
        <v>4617506</v>
      </c>
      <c r="B2264">
        <v>1994</v>
      </c>
      <c r="C2264">
        <v>1</v>
      </c>
      <c r="D2264" t="s">
        <v>177</v>
      </c>
      <c r="E2264">
        <f t="shared" si="37"/>
        <v>1</v>
      </c>
    </row>
    <row r="2265" spans="1:5">
      <c r="A2265">
        <v>2065988</v>
      </c>
      <c r="B2265">
        <v>1994</v>
      </c>
      <c r="C2265">
        <v>1</v>
      </c>
      <c r="D2265" t="s">
        <v>178</v>
      </c>
      <c r="E2265">
        <f t="shared" si="37"/>
        <v>1</v>
      </c>
    </row>
    <row r="2266" spans="1:5">
      <c r="A2266">
        <v>65690</v>
      </c>
      <c r="B2266">
        <v>1994</v>
      </c>
      <c r="C2266">
        <v>1</v>
      </c>
      <c r="D2266" t="s">
        <v>179</v>
      </c>
      <c r="E2266">
        <f t="shared" si="37"/>
        <v>1</v>
      </c>
    </row>
    <row r="2267" spans="1:5">
      <c r="A2267">
        <v>649075</v>
      </c>
      <c r="B2267">
        <v>1994</v>
      </c>
      <c r="C2267">
        <v>2</v>
      </c>
      <c r="D2267" t="s">
        <v>148</v>
      </c>
      <c r="E2267">
        <f t="shared" si="37"/>
        <v>1</v>
      </c>
    </row>
    <row r="2268" spans="1:5">
      <c r="A2268">
        <v>24300</v>
      </c>
      <c r="B2268">
        <v>1994</v>
      </c>
      <c r="C2268">
        <v>2</v>
      </c>
      <c r="D2268" t="s">
        <v>148</v>
      </c>
      <c r="E2268">
        <f t="shared" si="37"/>
        <v>1</v>
      </c>
    </row>
    <row r="2269" spans="1:5">
      <c r="A2269">
        <v>960000</v>
      </c>
      <c r="B2269">
        <v>1994</v>
      </c>
      <c r="C2269">
        <v>2</v>
      </c>
      <c r="D2269" t="s">
        <v>149</v>
      </c>
      <c r="E2269">
        <f t="shared" si="37"/>
        <v>1</v>
      </c>
    </row>
    <row r="2270" spans="1:5">
      <c r="A2270">
        <v>12841214</v>
      </c>
      <c r="B2270">
        <v>1994</v>
      </c>
      <c r="C2270">
        <v>2</v>
      </c>
      <c r="D2270" t="s">
        <v>150</v>
      </c>
      <c r="E2270">
        <f t="shared" si="37"/>
        <v>1</v>
      </c>
    </row>
    <row r="2271" spans="1:5">
      <c r="A2271">
        <v>9064100</v>
      </c>
      <c r="B2271">
        <v>1994</v>
      </c>
      <c r="C2271">
        <v>2</v>
      </c>
      <c r="D2271" t="s">
        <v>151</v>
      </c>
      <c r="E2271">
        <f t="shared" si="37"/>
        <v>1</v>
      </c>
    </row>
    <row r="2272" spans="1:5">
      <c r="A2272">
        <v>2027200</v>
      </c>
      <c r="B2272">
        <v>1994</v>
      </c>
      <c r="C2272">
        <v>2</v>
      </c>
      <c r="D2272" t="s">
        <v>45</v>
      </c>
      <c r="E2272">
        <f t="shared" si="37"/>
        <v>1</v>
      </c>
    </row>
    <row r="2273" spans="1:5">
      <c r="A2273">
        <v>2235173</v>
      </c>
      <c r="B2273">
        <v>1994</v>
      </c>
      <c r="C2273">
        <v>2</v>
      </c>
      <c r="D2273" t="s">
        <v>282</v>
      </c>
      <c r="E2273">
        <f t="shared" si="37"/>
        <v>1</v>
      </c>
    </row>
    <row r="2274" spans="1:5">
      <c r="A2274">
        <v>8646377</v>
      </c>
      <c r="B2274">
        <v>1994</v>
      </c>
      <c r="C2274">
        <v>2</v>
      </c>
      <c r="D2274" t="s">
        <v>283</v>
      </c>
      <c r="E2274">
        <f t="shared" si="37"/>
        <v>1</v>
      </c>
    </row>
    <row r="2275" spans="1:5">
      <c r="A2275">
        <v>375310</v>
      </c>
      <c r="B2275">
        <v>1994</v>
      </c>
      <c r="C2275">
        <v>2</v>
      </c>
      <c r="D2275" t="s">
        <v>284</v>
      </c>
      <c r="E2275">
        <f t="shared" si="37"/>
        <v>1</v>
      </c>
    </row>
    <row r="2276" spans="1:5">
      <c r="A2276">
        <v>4000</v>
      </c>
      <c r="B2276">
        <v>1994</v>
      </c>
      <c r="C2276">
        <v>2</v>
      </c>
      <c r="D2276" t="s">
        <v>138</v>
      </c>
      <c r="E2276">
        <f t="shared" si="37"/>
        <v>1</v>
      </c>
    </row>
    <row r="2277" spans="1:5">
      <c r="A2277">
        <v>18327229</v>
      </c>
      <c r="B2277">
        <v>1994</v>
      </c>
      <c r="C2277">
        <v>2</v>
      </c>
      <c r="D2277" t="s">
        <v>139</v>
      </c>
      <c r="E2277">
        <f t="shared" si="37"/>
        <v>1</v>
      </c>
    </row>
    <row r="2278" spans="1:5">
      <c r="A2278">
        <v>181400</v>
      </c>
      <c r="B2278">
        <v>1994</v>
      </c>
      <c r="C2278">
        <v>2</v>
      </c>
      <c r="D2278" t="s">
        <v>217</v>
      </c>
      <c r="E2278">
        <f t="shared" si="37"/>
        <v>1</v>
      </c>
    </row>
    <row r="2279" spans="1:5">
      <c r="A2279">
        <v>1782448</v>
      </c>
      <c r="B2279">
        <v>1994</v>
      </c>
      <c r="C2279">
        <v>2</v>
      </c>
      <c r="D2279" t="s">
        <v>175</v>
      </c>
      <c r="E2279">
        <f t="shared" si="37"/>
        <v>1</v>
      </c>
    </row>
    <row r="2280" spans="1:5">
      <c r="A2280">
        <v>1332254</v>
      </c>
      <c r="B2280">
        <v>1994</v>
      </c>
      <c r="C2280">
        <v>2</v>
      </c>
      <c r="D2280" t="s">
        <v>176</v>
      </c>
      <c r="E2280">
        <f t="shared" si="37"/>
        <v>1</v>
      </c>
    </row>
    <row r="2281" spans="1:5">
      <c r="A2281">
        <v>4264804</v>
      </c>
      <c r="B2281">
        <v>1994</v>
      </c>
      <c r="C2281">
        <v>2</v>
      </c>
      <c r="D2281" t="s">
        <v>177</v>
      </c>
      <c r="E2281">
        <f t="shared" si="37"/>
        <v>1</v>
      </c>
    </row>
    <row r="2282" spans="1:5">
      <c r="A2282">
        <v>1718822</v>
      </c>
      <c r="B2282">
        <v>1994</v>
      </c>
      <c r="C2282">
        <v>2</v>
      </c>
      <c r="D2282" t="s">
        <v>178</v>
      </c>
      <c r="E2282">
        <f t="shared" si="37"/>
        <v>1</v>
      </c>
    </row>
    <row r="2283" spans="1:5">
      <c r="A2283">
        <v>70076</v>
      </c>
      <c r="B2283">
        <v>1994</v>
      </c>
      <c r="C2283">
        <v>2</v>
      </c>
      <c r="D2283" t="s">
        <v>179</v>
      </c>
      <c r="E2283">
        <f t="shared" si="37"/>
        <v>1</v>
      </c>
    </row>
    <row r="2284" spans="1:5">
      <c r="A2284">
        <v>602209</v>
      </c>
      <c r="B2284">
        <v>1994</v>
      </c>
      <c r="C2284">
        <v>3</v>
      </c>
      <c r="D2284" t="s">
        <v>148</v>
      </c>
      <c r="E2284">
        <f t="shared" si="37"/>
        <v>1</v>
      </c>
    </row>
    <row r="2285" spans="1:5">
      <c r="A2285">
        <v>17600</v>
      </c>
      <c r="B2285">
        <v>1994</v>
      </c>
      <c r="C2285">
        <v>3</v>
      </c>
      <c r="D2285" t="s">
        <v>148</v>
      </c>
      <c r="E2285">
        <f t="shared" si="37"/>
        <v>1</v>
      </c>
    </row>
    <row r="2286" spans="1:5">
      <c r="A2286">
        <v>833700</v>
      </c>
      <c r="B2286">
        <v>1994</v>
      </c>
      <c r="C2286">
        <v>3</v>
      </c>
      <c r="D2286" t="s">
        <v>149</v>
      </c>
      <c r="E2286">
        <f t="shared" si="37"/>
        <v>1</v>
      </c>
    </row>
    <row r="2287" spans="1:5">
      <c r="A2287">
        <v>14580251</v>
      </c>
      <c r="B2287">
        <v>1994</v>
      </c>
      <c r="C2287">
        <v>3</v>
      </c>
      <c r="D2287" t="s">
        <v>150</v>
      </c>
      <c r="E2287">
        <f t="shared" si="37"/>
        <v>1</v>
      </c>
    </row>
    <row r="2288" spans="1:5">
      <c r="A2288">
        <v>9956337</v>
      </c>
      <c r="B2288">
        <v>1994</v>
      </c>
      <c r="C2288">
        <v>3</v>
      </c>
      <c r="D2288" t="s">
        <v>151</v>
      </c>
      <c r="E2288">
        <f t="shared" si="37"/>
        <v>1</v>
      </c>
    </row>
    <row r="2289" spans="1:5">
      <c r="A2289">
        <v>2526200</v>
      </c>
      <c r="B2289">
        <v>1994</v>
      </c>
      <c r="C2289">
        <v>3</v>
      </c>
      <c r="D2289" t="s">
        <v>45</v>
      </c>
      <c r="E2289">
        <f t="shared" si="37"/>
        <v>1</v>
      </c>
    </row>
    <row r="2290" spans="1:5">
      <c r="A2290">
        <v>2438599</v>
      </c>
      <c r="B2290">
        <v>1994</v>
      </c>
      <c r="C2290">
        <v>3</v>
      </c>
      <c r="D2290" t="s">
        <v>282</v>
      </c>
      <c r="E2290">
        <f t="shared" si="37"/>
        <v>1</v>
      </c>
    </row>
    <row r="2291" spans="1:5">
      <c r="A2291">
        <v>10753417</v>
      </c>
      <c r="B2291">
        <v>1994</v>
      </c>
      <c r="C2291">
        <v>3</v>
      </c>
      <c r="D2291" t="s">
        <v>283</v>
      </c>
      <c r="E2291">
        <f t="shared" si="37"/>
        <v>1</v>
      </c>
    </row>
    <row r="2292" spans="1:5">
      <c r="A2292">
        <v>436420</v>
      </c>
      <c r="B2292">
        <v>1994</v>
      </c>
      <c r="C2292">
        <v>3</v>
      </c>
      <c r="D2292" t="s">
        <v>284</v>
      </c>
      <c r="E2292">
        <f t="shared" si="37"/>
        <v>1</v>
      </c>
    </row>
    <row r="2293" spans="1:5">
      <c r="A2293">
        <v>6000</v>
      </c>
      <c r="B2293">
        <v>1994</v>
      </c>
      <c r="C2293">
        <v>3</v>
      </c>
      <c r="D2293" t="s">
        <v>138</v>
      </c>
      <c r="E2293">
        <f t="shared" si="37"/>
        <v>1</v>
      </c>
    </row>
    <row r="2294" spans="1:5">
      <c r="A2294">
        <v>20566255</v>
      </c>
      <c r="B2294">
        <v>1994</v>
      </c>
      <c r="C2294">
        <v>3</v>
      </c>
      <c r="D2294" t="s">
        <v>139</v>
      </c>
      <c r="E2294">
        <f t="shared" si="37"/>
        <v>1</v>
      </c>
    </row>
    <row r="2295" spans="1:5">
      <c r="A2295">
        <v>245169</v>
      </c>
      <c r="B2295">
        <v>1994</v>
      </c>
      <c r="C2295">
        <v>3</v>
      </c>
      <c r="D2295" t="s">
        <v>217</v>
      </c>
      <c r="E2295">
        <f t="shared" si="37"/>
        <v>1</v>
      </c>
    </row>
    <row r="2296" spans="1:5">
      <c r="A2296">
        <v>2070246</v>
      </c>
      <c r="B2296">
        <v>1994</v>
      </c>
      <c r="C2296">
        <v>3</v>
      </c>
      <c r="D2296" t="s">
        <v>175</v>
      </c>
      <c r="E2296">
        <f t="shared" si="37"/>
        <v>1</v>
      </c>
    </row>
    <row r="2297" spans="1:5">
      <c r="A2297">
        <v>1343848</v>
      </c>
      <c r="B2297">
        <v>1994</v>
      </c>
      <c r="C2297">
        <v>3</v>
      </c>
      <c r="D2297" t="s">
        <v>176</v>
      </c>
      <c r="E2297">
        <f t="shared" si="37"/>
        <v>1</v>
      </c>
    </row>
    <row r="2298" spans="1:5">
      <c r="A2298">
        <v>4382756</v>
      </c>
      <c r="B2298">
        <v>1994</v>
      </c>
      <c r="C2298">
        <v>3</v>
      </c>
      <c r="D2298" t="s">
        <v>177</v>
      </c>
      <c r="E2298">
        <f t="shared" si="37"/>
        <v>1</v>
      </c>
    </row>
    <row r="2299" spans="1:5">
      <c r="A2299">
        <v>2244174</v>
      </c>
      <c r="B2299">
        <v>1994</v>
      </c>
      <c r="C2299">
        <v>3</v>
      </c>
      <c r="D2299" t="s">
        <v>178</v>
      </c>
      <c r="E2299">
        <f t="shared" si="37"/>
        <v>1</v>
      </c>
    </row>
    <row r="2300" spans="1:5">
      <c r="A2300">
        <v>81241</v>
      </c>
      <c r="B2300">
        <v>1994</v>
      </c>
      <c r="C2300">
        <v>3</v>
      </c>
      <c r="D2300" t="s">
        <v>179</v>
      </c>
      <c r="E2300">
        <f t="shared" si="37"/>
        <v>1</v>
      </c>
    </row>
    <row r="2301" spans="1:5">
      <c r="A2301">
        <v>391302</v>
      </c>
      <c r="B2301">
        <v>1994</v>
      </c>
      <c r="C2301">
        <v>4</v>
      </c>
      <c r="D2301" t="s">
        <v>148</v>
      </c>
      <c r="E2301">
        <f t="shared" si="37"/>
        <v>2</v>
      </c>
    </row>
    <row r="2302" spans="1:5">
      <c r="A2302">
        <v>27000</v>
      </c>
      <c r="B2302">
        <v>1994</v>
      </c>
      <c r="C2302">
        <v>4</v>
      </c>
      <c r="D2302" t="s">
        <v>148</v>
      </c>
      <c r="E2302">
        <f t="shared" si="37"/>
        <v>2</v>
      </c>
    </row>
    <row r="2303" spans="1:5">
      <c r="A2303">
        <v>609500</v>
      </c>
      <c r="B2303">
        <v>1994</v>
      </c>
      <c r="C2303">
        <v>4</v>
      </c>
      <c r="D2303" t="s">
        <v>149</v>
      </c>
      <c r="E2303">
        <f t="shared" si="37"/>
        <v>2</v>
      </c>
    </row>
    <row r="2304" spans="1:5">
      <c r="A2304">
        <v>13857918</v>
      </c>
      <c r="B2304">
        <v>1994</v>
      </c>
      <c r="C2304">
        <v>4</v>
      </c>
      <c r="D2304" t="s">
        <v>150</v>
      </c>
      <c r="E2304">
        <f t="shared" si="37"/>
        <v>2</v>
      </c>
    </row>
    <row r="2305" spans="1:5">
      <c r="A2305">
        <v>8527735</v>
      </c>
      <c r="B2305">
        <v>1994</v>
      </c>
      <c r="C2305">
        <v>4</v>
      </c>
      <c r="D2305" t="s">
        <v>151</v>
      </c>
      <c r="E2305">
        <f t="shared" si="37"/>
        <v>2</v>
      </c>
    </row>
    <row r="2306" spans="1:5">
      <c r="A2306">
        <v>1980300</v>
      </c>
      <c r="B2306">
        <v>1994</v>
      </c>
      <c r="C2306">
        <v>4</v>
      </c>
      <c r="D2306" t="s">
        <v>45</v>
      </c>
      <c r="E2306">
        <f t="shared" si="37"/>
        <v>2</v>
      </c>
    </row>
    <row r="2307" spans="1:5">
      <c r="A2307">
        <v>2216788</v>
      </c>
      <c r="B2307">
        <v>1994</v>
      </c>
      <c r="C2307">
        <v>4</v>
      </c>
      <c r="D2307" t="s">
        <v>282</v>
      </c>
      <c r="E2307">
        <f t="shared" ref="E2307:E2370" si="38">IF(C2307&lt;4, 1, IF(C2307&lt;7, 2, IF(C2307&lt;10, 3, 4)))</f>
        <v>2</v>
      </c>
    </row>
    <row r="2308" spans="1:5">
      <c r="A2308">
        <v>9566</v>
      </c>
      <c r="B2308">
        <v>1994</v>
      </c>
      <c r="C2308">
        <v>4</v>
      </c>
      <c r="D2308" t="s">
        <v>70</v>
      </c>
      <c r="E2308">
        <f t="shared" si="38"/>
        <v>2</v>
      </c>
    </row>
    <row r="2309" spans="1:5">
      <c r="A2309">
        <v>9561281</v>
      </c>
      <c r="B2309">
        <v>1994</v>
      </c>
      <c r="C2309">
        <v>4</v>
      </c>
      <c r="D2309" t="s">
        <v>283</v>
      </c>
      <c r="E2309">
        <f t="shared" si="38"/>
        <v>2</v>
      </c>
    </row>
    <row r="2310" spans="1:5">
      <c r="A2310">
        <v>401350</v>
      </c>
      <c r="B2310">
        <v>1994</v>
      </c>
      <c r="C2310">
        <v>4</v>
      </c>
      <c r="D2310" t="s">
        <v>284</v>
      </c>
      <c r="E2310">
        <f t="shared" si="38"/>
        <v>2</v>
      </c>
    </row>
    <row r="2311" spans="1:5">
      <c r="A2311">
        <v>13000</v>
      </c>
      <c r="B2311">
        <v>1994</v>
      </c>
      <c r="C2311">
        <v>4</v>
      </c>
      <c r="D2311" t="s">
        <v>138</v>
      </c>
      <c r="E2311">
        <f t="shared" si="38"/>
        <v>2</v>
      </c>
    </row>
    <row r="2312" spans="1:5">
      <c r="A2312">
        <v>20191586</v>
      </c>
      <c r="B2312">
        <v>1994</v>
      </c>
      <c r="C2312">
        <v>4</v>
      </c>
      <c r="D2312" t="s">
        <v>139</v>
      </c>
      <c r="E2312">
        <f t="shared" si="38"/>
        <v>2</v>
      </c>
    </row>
    <row r="2313" spans="1:5">
      <c r="A2313">
        <v>165798</v>
      </c>
      <c r="B2313">
        <v>1994</v>
      </c>
      <c r="C2313">
        <v>4</v>
      </c>
      <c r="D2313" t="s">
        <v>217</v>
      </c>
      <c r="E2313">
        <f t="shared" si="38"/>
        <v>2</v>
      </c>
    </row>
    <row r="2314" spans="1:5">
      <c r="A2314">
        <v>1981096</v>
      </c>
      <c r="B2314">
        <v>1994</v>
      </c>
      <c r="C2314">
        <v>4</v>
      </c>
      <c r="D2314" t="s">
        <v>175</v>
      </c>
      <c r="E2314">
        <f t="shared" si="38"/>
        <v>2</v>
      </c>
    </row>
    <row r="2315" spans="1:5">
      <c r="A2315">
        <v>1365487</v>
      </c>
      <c r="B2315">
        <v>1994</v>
      </c>
      <c r="C2315">
        <v>4</v>
      </c>
      <c r="D2315" t="s">
        <v>176</v>
      </c>
      <c r="E2315">
        <f t="shared" si="38"/>
        <v>2</v>
      </c>
    </row>
    <row r="2316" spans="1:5">
      <c r="A2316">
        <v>3950447</v>
      </c>
      <c r="B2316">
        <v>1994</v>
      </c>
      <c r="C2316">
        <v>4</v>
      </c>
      <c r="D2316" t="s">
        <v>177</v>
      </c>
      <c r="E2316">
        <f t="shared" si="38"/>
        <v>2</v>
      </c>
    </row>
    <row r="2317" spans="1:5">
      <c r="A2317">
        <v>2157981</v>
      </c>
      <c r="B2317">
        <v>1994</v>
      </c>
      <c r="C2317">
        <v>4</v>
      </c>
      <c r="D2317" t="s">
        <v>178</v>
      </c>
      <c r="E2317">
        <f t="shared" si="38"/>
        <v>2</v>
      </c>
    </row>
    <row r="2318" spans="1:5">
      <c r="A2318">
        <v>68201</v>
      </c>
      <c r="B2318">
        <v>1994</v>
      </c>
      <c r="C2318">
        <v>4</v>
      </c>
      <c r="D2318" t="s">
        <v>179</v>
      </c>
      <c r="E2318">
        <f t="shared" si="38"/>
        <v>2</v>
      </c>
    </row>
    <row r="2319" spans="1:5">
      <c r="A2319">
        <v>324529</v>
      </c>
      <c r="B2319">
        <v>1994</v>
      </c>
      <c r="C2319">
        <v>5</v>
      </c>
      <c r="D2319" t="s">
        <v>148</v>
      </c>
      <c r="E2319">
        <f t="shared" si="38"/>
        <v>2</v>
      </c>
    </row>
    <row r="2320" spans="1:5">
      <c r="A2320">
        <v>42500</v>
      </c>
      <c r="B2320">
        <v>1994</v>
      </c>
      <c r="C2320">
        <v>5</v>
      </c>
      <c r="D2320" t="s">
        <v>148</v>
      </c>
      <c r="E2320">
        <f t="shared" si="38"/>
        <v>2</v>
      </c>
    </row>
    <row r="2321" spans="1:5">
      <c r="A2321">
        <v>1023700</v>
      </c>
      <c r="B2321">
        <v>1994</v>
      </c>
      <c r="C2321">
        <v>5</v>
      </c>
      <c r="D2321" t="s">
        <v>149</v>
      </c>
      <c r="E2321">
        <f t="shared" si="38"/>
        <v>2</v>
      </c>
    </row>
    <row r="2322" spans="1:5">
      <c r="A2322">
        <v>15171336</v>
      </c>
      <c r="B2322">
        <v>1994</v>
      </c>
      <c r="C2322">
        <v>5</v>
      </c>
      <c r="D2322" t="s">
        <v>150</v>
      </c>
      <c r="E2322">
        <f t="shared" si="38"/>
        <v>2</v>
      </c>
    </row>
    <row r="2323" spans="1:5">
      <c r="A2323">
        <v>9422946</v>
      </c>
      <c r="B2323">
        <v>1994</v>
      </c>
      <c r="C2323">
        <v>5</v>
      </c>
      <c r="D2323" t="s">
        <v>151</v>
      </c>
      <c r="E2323">
        <f t="shared" si="38"/>
        <v>2</v>
      </c>
    </row>
    <row r="2324" spans="1:5">
      <c r="A2324">
        <v>1830000</v>
      </c>
      <c r="B2324">
        <v>1994</v>
      </c>
      <c r="C2324">
        <v>5</v>
      </c>
      <c r="D2324" t="s">
        <v>45</v>
      </c>
      <c r="E2324">
        <f t="shared" si="38"/>
        <v>2</v>
      </c>
    </row>
    <row r="2325" spans="1:5">
      <c r="A2325">
        <v>2282867</v>
      </c>
      <c r="B2325">
        <v>1994</v>
      </c>
      <c r="C2325">
        <v>5</v>
      </c>
      <c r="D2325" t="s">
        <v>282</v>
      </c>
      <c r="E2325">
        <f t="shared" si="38"/>
        <v>2</v>
      </c>
    </row>
    <row r="2326" spans="1:5">
      <c r="A2326">
        <v>9808571</v>
      </c>
      <c r="B2326">
        <v>1994</v>
      </c>
      <c r="C2326">
        <v>5</v>
      </c>
      <c r="D2326" t="s">
        <v>283</v>
      </c>
      <c r="E2326">
        <f t="shared" si="38"/>
        <v>2</v>
      </c>
    </row>
    <row r="2327" spans="1:5">
      <c r="A2327">
        <v>385480</v>
      </c>
      <c r="B2327">
        <v>1994</v>
      </c>
      <c r="C2327">
        <v>5</v>
      </c>
      <c r="D2327" t="s">
        <v>284</v>
      </c>
      <c r="E2327">
        <f t="shared" si="38"/>
        <v>2</v>
      </c>
    </row>
    <row r="2328" spans="1:5">
      <c r="A2328">
        <v>28000</v>
      </c>
      <c r="B2328">
        <v>1994</v>
      </c>
      <c r="C2328">
        <v>5</v>
      </c>
      <c r="D2328" t="s">
        <v>138</v>
      </c>
      <c r="E2328">
        <f t="shared" si="38"/>
        <v>2</v>
      </c>
    </row>
    <row r="2329" spans="1:5">
      <c r="A2329">
        <v>20819625</v>
      </c>
      <c r="B2329">
        <v>1994</v>
      </c>
      <c r="C2329">
        <v>5</v>
      </c>
      <c r="D2329" t="s">
        <v>139</v>
      </c>
      <c r="E2329">
        <f t="shared" si="38"/>
        <v>2</v>
      </c>
    </row>
    <row r="2330" spans="1:5">
      <c r="A2330">
        <v>227008</v>
      </c>
      <c r="B2330">
        <v>1994</v>
      </c>
      <c r="C2330">
        <v>5</v>
      </c>
      <c r="D2330" t="s">
        <v>217</v>
      </c>
      <c r="E2330">
        <f t="shared" si="38"/>
        <v>2</v>
      </c>
    </row>
    <row r="2331" spans="1:5">
      <c r="A2331">
        <v>2055830</v>
      </c>
      <c r="B2331">
        <v>1994</v>
      </c>
      <c r="C2331">
        <v>5</v>
      </c>
      <c r="D2331" t="s">
        <v>175</v>
      </c>
      <c r="E2331">
        <f t="shared" si="38"/>
        <v>2</v>
      </c>
    </row>
    <row r="2332" spans="1:5">
      <c r="A2332">
        <v>1420773</v>
      </c>
      <c r="B2332">
        <v>1994</v>
      </c>
      <c r="C2332">
        <v>5</v>
      </c>
      <c r="D2332" t="s">
        <v>176</v>
      </c>
      <c r="E2332">
        <f t="shared" si="38"/>
        <v>2</v>
      </c>
    </row>
    <row r="2333" spans="1:5">
      <c r="A2333">
        <v>4474503</v>
      </c>
      <c r="B2333">
        <v>1994</v>
      </c>
      <c r="C2333">
        <v>5</v>
      </c>
      <c r="D2333" t="s">
        <v>177</v>
      </c>
      <c r="E2333">
        <f t="shared" si="38"/>
        <v>2</v>
      </c>
    </row>
    <row r="2334" spans="1:5">
      <c r="A2334">
        <v>1848972</v>
      </c>
      <c r="B2334">
        <v>1994</v>
      </c>
      <c r="C2334">
        <v>5</v>
      </c>
      <c r="D2334" t="s">
        <v>178</v>
      </c>
      <c r="E2334">
        <f t="shared" si="38"/>
        <v>2</v>
      </c>
    </row>
    <row r="2335" spans="1:5">
      <c r="A2335">
        <v>71254</v>
      </c>
      <c r="B2335">
        <v>1994</v>
      </c>
      <c r="C2335">
        <v>5</v>
      </c>
      <c r="D2335" t="s">
        <v>179</v>
      </c>
      <c r="E2335">
        <f t="shared" si="38"/>
        <v>2</v>
      </c>
    </row>
    <row r="2336" spans="1:5">
      <c r="A2336">
        <v>597762</v>
      </c>
      <c r="B2336">
        <v>1994</v>
      </c>
      <c r="C2336">
        <v>6</v>
      </c>
      <c r="D2336" t="s">
        <v>148</v>
      </c>
      <c r="E2336">
        <f t="shared" si="38"/>
        <v>2</v>
      </c>
    </row>
    <row r="2337" spans="1:5">
      <c r="A2337">
        <v>23087</v>
      </c>
      <c r="B2337">
        <v>1994</v>
      </c>
      <c r="C2337">
        <v>6</v>
      </c>
      <c r="D2337" t="s">
        <v>148</v>
      </c>
      <c r="E2337">
        <f t="shared" si="38"/>
        <v>2</v>
      </c>
    </row>
    <row r="2338" spans="1:5">
      <c r="A2338">
        <v>1107400</v>
      </c>
      <c r="B2338">
        <v>1994</v>
      </c>
      <c r="C2338">
        <v>6</v>
      </c>
      <c r="D2338" t="s">
        <v>149</v>
      </c>
      <c r="E2338">
        <f t="shared" si="38"/>
        <v>2</v>
      </c>
    </row>
    <row r="2339" spans="1:5">
      <c r="A2339">
        <v>13761268</v>
      </c>
      <c r="B2339">
        <v>1994</v>
      </c>
      <c r="C2339">
        <v>6</v>
      </c>
      <c r="D2339" t="s">
        <v>150</v>
      </c>
      <c r="E2339">
        <f t="shared" si="38"/>
        <v>2</v>
      </c>
    </row>
    <row r="2340" spans="1:5">
      <c r="A2340">
        <v>10234483</v>
      </c>
      <c r="B2340">
        <v>1994</v>
      </c>
      <c r="C2340">
        <v>6</v>
      </c>
      <c r="D2340" t="s">
        <v>151</v>
      </c>
      <c r="E2340">
        <f t="shared" si="38"/>
        <v>2</v>
      </c>
    </row>
    <row r="2341" spans="1:5">
      <c r="A2341">
        <v>2033400</v>
      </c>
      <c r="B2341">
        <v>1994</v>
      </c>
      <c r="C2341">
        <v>6</v>
      </c>
      <c r="D2341" t="s">
        <v>45</v>
      </c>
      <c r="E2341">
        <f t="shared" si="38"/>
        <v>2</v>
      </c>
    </row>
    <row r="2342" spans="1:5">
      <c r="A2342">
        <v>2379708</v>
      </c>
      <c r="B2342">
        <v>1994</v>
      </c>
      <c r="C2342">
        <v>6</v>
      </c>
      <c r="D2342" t="s">
        <v>282</v>
      </c>
      <c r="E2342">
        <f t="shared" si="38"/>
        <v>2</v>
      </c>
    </row>
    <row r="2343" spans="1:5">
      <c r="A2343">
        <v>9485376</v>
      </c>
      <c r="B2343">
        <v>1994</v>
      </c>
      <c r="C2343">
        <v>6</v>
      </c>
      <c r="D2343" t="s">
        <v>283</v>
      </c>
      <c r="E2343">
        <f t="shared" si="38"/>
        <v>2</v>
      </c>
    </row>
    <row r="2344" spans="1:5">
      <c r="A2344">
        <v>405310</v>
      </c>
      <c r="B2344">
        <v>1994</v>
      </c>
      <c r="C2344">
        <v>6</v>
      </c>
      <c r="D2344" t="s">
        <v>284</v>
      </c>
      <c r="E2344">
        <f t="shared" si="38"/>
        <v>2</v>
      </c>
    </row>
    <row r="2345" spans="1:5">
      <c r="A2345">
        <v>71000</v>
      </c>
      <c r="B2345">
        <v>1994</v>
      </c>
      <c r="C2345">
        <v>6</v>
      </c>
      <c r="D2345" t="s">
        <v>138</v>
      </c>
      <c r="E2345">
        <f t="shared" si="38"/>
        <v>2</v>
      </c>
    </row>
    <row r="2346" spans="1:5">
      <c r="A2346">
        <v>19623184</v>
      </c>
      <c r="B2346">
        <v>1994</v>
      </c>
      <c r="C2346">
        <v>6</v>
      </c>
      <c r="D2346" t="s">
        <v>139</v>
      </c>
      <c r="E2346">
        <f t="shared" si="38"/>
        <v>2</v>
      </c>
    </row>
    <row r="2347" spans="1:5">
      <c r="A2347">
        <v>226524</v>
      </c>
      <c r="B2347">
        <v>1994</v>
      </c>
      <c r="C2347">
        <v>6</v>
      </c>
      <c r="D2347" t="s">
        <v>217</v>
      </c>
      <c r="E2347">
        <f t="shared" si="38"/>
        <v>2</v>
      </c>
    </row>
    <row r="2348" spans="1:5">
      <c r="A2348">
        <v>2158900</v>
      </c>
      <c r="B2348">
        <v>1994</v>
      </c>
      <c r="C2348">
        <v>6</v>
      </c>
      <c r="D2348" t="s">
        <v>175</v>
      </c>
      <c r="E2348">
        <f t="shared" si="38"/>
        <v>2</v>
      </c>
    </row>
    <row r="2349" spans="1:5">
      <c r="A2349">
        <v>1459963</v>
      </c>
      <c r="B2349">
        <v>1994</v>
      </c>
      <c r="C2349">
        <v>6</v>
      </c>
      <c r="D2349" t="s">
        <v>176</v>
      </c>
      <c r="E2349">
        <f t="shared" si="38"/>
        <v>2</v>
      </c>
    </row>
    <row r="2350" spans="1:5">
      <c r="A2350">
        <v>4688096</v>
      </c>
      <c r="B2350">
        <v>1994</v>
      </c>
      <c r="C2350">
        <v>6</v>
      </c>
      <c r="D2350" t="s">
        <v>177</v>
      </c>
      <c r="E2350">
        <f t="shared" si="38"/>
        <v>2</v>
      </c>
    </row>
    <row r="2351" spans="1:5">
      <c r="A2351">
        <v>1850680</v>
      </c>
      <c r="B2351">
        <v>1994</v>
      </c>
      <c r="C2351">
        <v>6</v>
      </c>
      <c r="D2351" t="s">
        <v>178</v>
      </c>
      <c r="E2351">
        <f t="shared" si="38"/>
        <v>2</v>
      </c>
    </row>
    <row r="2352" spans="1:5">
      <c r="A2352">
        <v>81153</v>
      </c>
      <c r="B2352">
        <v>1994</v>
      </c>
      <c r="C2352">
        <v>6</v>
      </c>
      <c r="D2352" t="s">
        <v>179</v>
      </c>
      <c r="E2352">
        <f t="shared" si="38"/>
        <v>2</v>
      </c>
    </row>
    <row r="2353" spans="1:5">
      <c r="A2353">
        <v>490495</v>
      </c>
      <c r="B2353">
        <v>1994</v>
      </c>
      <c r="C2353">
        <v>7</v>
      </c>
      <c r="D2353" t="s">
        <v>148</v>
      </c>
      <c r="E2353">
        <f t="shared" si="38"/>
        <v>3</v>
      </c>
    </row>
    <row r="2354" spans="1:5">
      <c r="A2354">
        <v>65300</v>
      </c>
      <c r="B2354">
        <v>1994</v>
      </c>
      <c r="C2354">
        <v>7</v>
      </c>
      <c r="D2354" t="s">
        <v>148</v>
      </c>
      <c r="E2354">
        <f t="shared" si="38"/>
        <v>3</v>
      </c>
    </row>
    <row r="2355" spans="1:5">
      <c r="A2355">
        <v>1030600</v>
      </c>
      <c r="B2355">
        <v>1994</v>
      </c>
      <c r="C2355">
        <v>7</v>
      </c>
      <c r="D2355" t="s">
        <v>149</v>
      </c>
      <c r="E2355">
        <f t="shared" si="38"/>
        <v>3</v>
      </c>
    </row>
    <row r="2356" spans="1:5">
      <c r="A2356">
        <v>13462020</v>
      </c>
      <c r="B2356">
        <v>1994</v>
      </c>
      <c r="C2356">
        <v>7</v>
      </c>
      <c r="D2356" t="s">
        <v>150</v>
      </c>
      <c r="E2356">
        <f t="shared" si="38"/>
        <v>3</v>
      </c>
    </row>
    <row r="2357" spans="1:5">
      <c r="A2357">
        <v>8804894</v>
      </c>
      <c r="B2357">
        <v>1994</v>
      </c>
      <c r="C2357">
        <v>7</v>
      </c>
      <c r="D2357" t="s">
        <v>151</v>
      </c>
      <c r="E2357">
        <f t="shared" si="38"/>
        <v>3</v>
      </c>
    </row>
    <row r="2358" spans="1:5">
      <c r="A2358">
        <v>2267200</v>
      </c>
      <c r="B2358">
        <v>1994</v>
      </c>
      <c r="C2358">
        <v>7</v>
      </c>
      <c r="D2358" t="s">
        <v>45</v>
      </c>
      <c r="E2358">
        <f t="shared" si="38"/>
        <v>3</v>
      </c>
    </row>
    <row r="2359" spans="1:5">
      <c r="A2359">
        <v>2567731</v>
      </c>
      <c r="B2359">
        <v>1994</v>
      </c>
      <c r="C2359">
        <v>7</v>
      </c>
      <c r="D2359" t="s">
        <v>282</v>
      </c>
      <c r="E2359">
        <f t="shared" si="38"/>
        <v>3</v>
      </c>
    </row>
    <row r="2360" spans="1:5">
      <c r="A2360">
        <v>8332548</v>
      </c>
      <c r="B2360">
        <v>1994</v>
      </c>
      <c r="C2360">
        <v>7</v>
      </c>
      <c r="D2360" t="s">
        <v>283</v>
      </c>
      <c r="E2360">
        <f t="shared" si="38"/>
        <v>3</v>
      </c>
    </row>
    <row r="2361" spans="1:5">
      <c r="A2361">
        <v>406660</v>
      </c>
      <c r="B2361">
        <v>1994</v>
      </c>
      <c r="C2361">
        <v>7</v>
      </c>
      <c r="D2361" t="s">
        <v>284</v>
      </c>
      <c r="E2361">
        <f t="shared" si="38"/>
        <v>3</v>
      </c>
    </row>
    <row r="2362" spans="1:5">
      <c r="A2362">
        <v>24000</v>
      </c>
      <c r="B2362">
        <v>1994</v>
      </c>
      <c r="C2362">
        <v>7</v>
      </c>
      <c r="D2362" t="s">
        <v>138</v>
      </c>
      <c r="E2362">
        <f t="shared" si="38"/>
        <v>3</v>
      </c>
    </row>
    <row r="2363" spans="1:5">
      <c r="A2363">
        <v>19997929</v>
      </c>
      <c r="B2363">
        <v>1994</v>
      </c>
      <c r="C2363">
        <v>7</v>
      </c>
      <c r="D2363" t="s">
        <v>139</v>
      </c>
      <c r="E2363">
        <f t="shared" si="38"/>
        <v>3</v>
      </c>
    </row>
    <row r="2364" spans="1:5">
      <c r="A2364">
        <v>211768</v>
      </c>
      <c r="B2364">
        <v>1994</v>
      </c>
      <c r="C2364">
        <v>7</v>
      </c>
      <c r="D2364" t="s">
        <v>217</v>
      </c>
      <c r="E2364">
        <f t="shared" si="38"/>
        <v>3</v>
      </c>
    </row>
    <row r="2365" spans="1:5">
      <c r="A2365">
        <v>2261803</v>
      </c>
      <c r="B2365">
        <v>1994</v>
      </c>
      <c r="C2365">
        <v>7</v>
      </c>
      <c r="D2365" t="s">
        <v>175</v>
      </c>
      <c r="E2365">
        <f t="shared" si="38"/>
        <v>3</v>
      </c>
    </row>
    <row r="2366" spans="1:5">
      <c r="A2366">
        <v>1171759</v>
      </c>
      <c r="B2366">
        <v>1994</v>
      </c>
      <c r="C2366">
        <v>7</v>
      </c>
      <c r="D2366" t="s">
        <v>176</v>
      </c>
      <c r="E2366">
        <f t="shared" si="38"/>
        <v>3</v>
      </c>
    </row>
    <row r="2367" spans="1:5">
      <c r="A2367">
        <v>4778804</v>
      </c>
      <c r="B2367">
        <v>1994</v>
      </c>
      <c r="C2367">
        <v>7</v>
      </c>
      <c r="D2367" t="s">
        <v>177</v>
      </c>
      <c r="E2367">
        <f t="shared" si="38"/>
        <v>3</v>
      </c>
    </row>
    <row r="2368" spans="1:5">
      <c r="A2368">
        <v>1812620</v>
      </c>
      <c r="B2368">
        <v>1994</v>
      </c>
      <c r="C2368">
        <v>7</v>
      </c>
      <c r="D2368" t="s">
        <v>178</v>
      </c>
      <c r="E2368">
        <f t="shared" si="38"/>
        <v>3</v>
      </c>
    </row>
    <row r="2369" spans="1:5">
      <c r="A2369">
        <v>67565</v>
      </c>
      <c r="B2369">
        <v>1994</v>
      </c>
      <c r="C2369">
        <v>7</v>
      </c>
      <c r="D2369" t="s">
        <v>179</v>
      </c>
      <c r="E2369">
        <f t="shared" si="38"/>
        <v>3</v>
      </c>
    </row>
    <row r="2370" spans="1:5">
      <c r="A2370">
        <v>833877</v>
      </c>
      <c r="B2370">
        <v>1994</v>
      </c>
      <c r="C2370">
        <v>8</v>
      </c>
      <c r="D2370" t="s">
        <v>148</v>
      </c>
      <c r="E2370">
        <f t="shared" si="38"/>
        <v>3</v>
      </c>
    </row>
    <row r="2371" spans="1:5">
      <c r="A2371">
        <v>61800</v>
      </c>
      <c r="B2371">
        <v>1994</v>
      </c>
      <c r="C2371">
        <v>8</v>
      </c>
      <c r="D2371" t="s">
        <v>148</v>
      </c>
      <c r="E2371">
        <f t="shared" ref="E2371:E2434" si="39">IF(C2371&lt;4, 1, IF(C2371&lt;7, 2, IF(C2371&lt;10, 3, 4)))</f>
        <v>3</v>
      </c>
    </row>
    <row r="2372" spans="1:5">
      <c r="A2372">
        <v>1112000</v>
      </c>
      <c r="B2372">
        <v>1994</v>
      </c>
      <c r="C2372">
        <v>8</v>
      </c>
      <c r="D2372" t="s">
        <v>149</v>
      </c>
      <c r="E2372">
        <f t="shared" si="39"/>
        <v>3</v>
      </c>
    </row>
    <row r="2373" spans="1:5">
      <c r="A2373">
        <v>15131013</v>
      </c>
      <c r="B2373">
        <v>1994</v>
      </c>
      <c r="C2373">
        <v>8</v>
      </c>
      <c r="D2373" t="s">
        <v>150</v>
      </c>
      <c r="E2373">
        <f t="shared" si="39"/>
        <v>3</v>
      </c>
    </row>
    <row r="2374" spans="1:5">
      <c r="A2374">
        <v>9857643</v>
      </c>
      <c r="B2374">
        <v>1994</v>
      </c>
      <c r="C2374">
        <v>8</v>
      </c>
      <c r="D2374" t="s">
        <v>151</v>
      </c>
      <c r="E2374">
        <f t="shared" si="39"/>
        <v>3</v>
      </c>
    </row>
    <row r="2375" spans="1:5">
      <c r="A2375">
        <v>2308100</v>
      </c>
      <c r="B2375">
        <v>1994</v>
      </c>
      <c r="C2375">
        <v>8</v>
      </c>
      <c r="D2375" t="s">
        <v>45</v>
      </c>
      <c r="E2375">
        <f t="shared" si="39"/>
        <v>3</v>
      </c>
    </row>
    <row r="2376" spans="1:5">
      <c r="A2376">
        <v>2920706</v>
      </c>
      <c r="B2376">
        <v>1994</v>
      </c>
      <c r="C2376">
        <v>8</v>
      </c>
      <c r="D2376" t="s">
        <v>282</v>
      </c>
      <c r="E2376">
        <f t="shared" si="39"/>
        <v>3</v>
      </c>
    </row>
    <row r="2377" spans="1:5">
      <c r="A2377">
        <v>9455430</v>
      </c>
      <c r="B2377">
        <v>1994</v>
      </c>
      <c r="C2377">
        <v>8</v>
      </c>
      <c r="D2377" t="s">
        <v>283</v>
      </c>
      <c r="E2377">
        <f t="shared" si="39"/>
        <v>3</v>
      </c>
    </row>
    <row r="2378" spans="1:5">
      <c r="A2378">
        <v>278320</v>
      </c>
      <c r="B2378">
        <v>1994</v>
      </c>
      <c r="C2378">
        <v>8</v>
      </c>
      <c r="D2378" t="s">
        <v>284</v>
      </c>
      <c r="E2378">
        <f t="shared" si="39"/>
        <v>3</v>
      </c>
    </row>
    <row r="2379" spans="1:5">
      <c r="A2379">
        <v>30000</v>
      </c>
      <c r="B2379">
        <v>1994</v>
      </c>
      <c r="C2379">
        <v>8</v>
      </c>
      <c r="D2379" t="s">
        <v>138</v>
      </c>
      <c r="E2379">
        <f t="shared" si="39"/>
        <v>3</v>
      </c>
    </row>
    <row r="2380" spans="1:5">
      <c r="A2380">
        <v>22747026</v>
      </c>
      <c r="B2380">
        <v>1994</v>
      </c>
      <c r="C2380">
        <v>8</v>
      </c>
      <c r="D2380" t="s">
        <v>139</v>
      </c>
      <c r="E2380">
        <f t="shared" si="39"/>
        <v>3</v>
      </c>
    </row>
    <row r="2381" spans="1:5">
      <c r="A2381">
        <v>185188</v>
      </c>
      <c r="B2381">
        <v>1994</v>
      </c>
      <c r="C2381">
        <v>8</v>
      </c>
      <c r="D2381" t="s">
        <v>217</v>
      </c>
      <c r="E2381">
        <f t="shared" si="39"/>
        <v>3</v>
      </c>
    </row>
    <row r="2382" spans="1:5">
      <c r="A2382">
        <v>2516864</v>
      </c>
      <c r="B2382">
        <v>1994</v>
      </c>
      <c r="C2382">
        <v>8</v>
      </c>
      <c r="D2382" t="s">
        <v>175</v>
      </c>
      <c r="E2382">
        <f t="shared" si="39"/>
        <v>3</v>
      </c>
    </row>
    <row r="2383" spans="1:5">
      <c r="A2383">
        <v>1285193</v>
      </c>
      <c r="B2383">
        <v>1994</v>
      </c>
      <c r="C2383">
        <v>8</v>
      </c>
      <c r="D2383" t="s">
        <v>176</v>
      </c>
      <c r="E2383">
        <f t="shared" si="39"/>
        <v>3</v>
      </c>
    </row>
    <row r="2384" spans="1:5">
      <c r="A2384">
        <v>4724290</v>
      </c>
      <c r="B2384">
        <v>1994</v>
      </c>
      <c r="C2384">
        <v>8</v>
      </c>
      <c r="D2384" t="s">
        <v>177</v>
      </c>
      <c r="E2384">
        <f t="shared" si="39"/>
        <v>3</v>
      </c>
    </row>
    <row r="2385" spans="1:5">
      <c r="A2385">
        <v>2003801</v>
      </c>
      <c r="B2385">
        <v>1994</v>
      </c>
      <c r="C2385">
        <v>8</v>
      </c>
      <c r="D2385" t="s">
        <v>178</v>
      </c>
      <c r="E2385">
        <f t="shared" si="39"/>
        <v>3</v>
      </c>
    </row>
    <row r="2386" spans="1:5">
      <c r="A2386">
        <v>73298</v>
      </c>
      <c r="B2386">
        <v>1994</v>
      </c>
      <c r="C2386">
        <v>8</v>
      </c>
      <c r="D2386" t="s">
        <v>179</v>
      </c>
      <c r="E2386">
        <f t="shared" si="39"/>
        <v>3</v>
      </c>
    </row>
    <row r="2387" spans="1:5">
      <c r="A2387">
        <v>640132</v>
      </c>
      <c r="B2387">
        <v>1994</v>
      </c>
      <c r="C2387">
        <v>9</v>
      </c>
      <c r="D2387" t="s">
        <v>148</v>
      </c>
      <c r="E2387">
        <f t="shared" si="39"/>
        <v>3</v>
      </c>
    </row>
    <row r="2388" spans="1:5">
      <c r="A2388">
        <v>61000</v>
      </c>
      <c r="B2388">
        <v>1994</v>
      </c>
      <c r="C2388">
        <v>9</v>
      </c>
      <c r="D2388" t="s">
        <v>148</v>
      </c>
      <c r="E2388">
        <f t="shared" si="39"/>
        <v>3</v>
      </c>
    </row>
    <row r="2389" spans="1:5">
      <c r="A2389">
        <v>882119</v>
      </c>
      <c r="B2389">
        <v>1994</v>
      </c>
      <c r="C2389">
        <v>9</v>
      </c>
      <c r="D2389" t="s">
        <v>149</v>
      </c>
      <c r="E2389">
        <f t="shared" si="39"/>
        <v>3</v>
      </c>
    </row>
    <row r="2390" spans="1:5">
      <c r="A2390">
        <v>13671872</v>
      </c>
      <c r="B2390">
        <v>1994</v>
      </c>
      <c r="C2390">
        <v>9</v>
      </c>
      <c r="D2390" t="s">
        <v>150</v>
      </c>
      <c r="E2390">
        <f t="shared" si="39"/>
        <v>3</v>
      </c>
    </row>
    <row r="2391" spans="1:5">
      <c r="A2391">
        <v>8699754</v>
      </c>
      <c r="B2391">
        <v>1994</v>
      </c>
      <c r="C2391">
        <v>9</v>
      </c>
      <c r="D2391" t="s">
        <v>151</v>
      </c>
      <c r="E2391">
        <f t="shared" si="39"/>
        <v>3</v>
      </c>
    </row>
    <row r="2392" spans="1:5">
      <c r="A2392">
        <v>1902800</v>
      </c>
      <c r="B2392">
        <v>1994</v>
      </c>
      <c r="C2392">
        <v>9</v>
      </c>
      <c r="D2392" t="s">
        <v>45</v>
      </c>
      <c r="E2392">
        <f t="shared" si="39"/>
        <v>3</v>
      </c>
    </row>
    <row r="2393" spans="1:5">
      <c r="A2393">
        <v>2998710</v>
      </c>
      <c r="B2393">
        <v>1994</v>
      </c>
      <c r="C2393">
        <v>9</v>
      </c>
      <c r="D2393" t="s">
        <v>282</v>
      </c>
      <c r="E2393">
        <f t="shared" si="39"/>
        <v>3</v>
      </c>
    </row>
    <row r="2394" spans="1:5">
      <c r="A2394">
        <v>9494098</v>
      </c>
      <c r="B2394">
        <v>1994</v>
      </c>
      <c r="C2394">
        <v>9</v>
      </c>
      <c r="D2394" t="s">
        <v>283</v>
      </c>
      <c r="E2394">
        <f t="shared" si="39"/>
        <v>3</v>
      </c>
    </row>
    <row r="2395" spans="1:5">
      <c r="A2395">
        <v>279280</v>
      </c>
      <c r="B2395">
        <v>1994</v>
      </c>
      <c r="C2395">
        <v>9</v>
      </c>
      <c r="D2395" t="s">
        <v>284</v>
      </c>
      <c r="E2395">
        <f t="shared" si="39"/>
        <v>3</v>
      </c>
    </row>
    <row r="2396" spans="1:5">
      <c r="A2396">
        <v>33000</v>
      </c>
      <c r="B2396">
        <v>1994</v>
      </c>
      <c r="C2396">
        <v>9</v>
      </c>
      <c r="D2396" t="s">
        <v>138</v>
      </c>
      <c r="E2396">
        <f t="shared" si="39"/>
        <v>3</v>
      </c>
    </row>
    <row r="2397" spans="1:5">
      <c r="A2397">
        <v>20945606</v>
      </c>
      <c r="B2397">
        <v>1994</v>
      </c>
      <c r="C2397">
        <v>9</v>
      </c>
      <c r="D2397" t="s">
        <v>139</v>
      </c>
      <c r="E2397">
        <f t="shared" si="39"/>
        <v>3</v>
      </c>
    </row>
    <row r="2398" spans="1:5">
      <c r="A2398">
        <v>222464</v>
      </c>
      <c r="B2398">
        <v>1994</v>
      </c>
      <c r="C2398">
        <v>9</v>
      </c>
      <c r="D2398" t="s">
        <v>217</v>
      </c>
      <c r="E2398">
        <f t="shared" si="39"/>
        <v>3</v>
      </c>
    </row>
    <row r="2399" spans="1:5">
      <c r="A2399">
        <v>2392482</v>
      </c>
      <c r="B2399">
        <v>1994</v>
      </c>
      <c r="C2399">
        <v>9</v>
      </c>
      <c r="D2399" t="s">
        <v>175</v>
      </c>
      <c r="E2399">
        <f t="shared" si="39"/>
        <v>3</v>
      </c>
    </row>
    <row r="2400" spans="1:5">
      <c r="A2400">
        <v>1574222</v>
      </c>
      <c r="B2400">
        <v>1994</v>
      </c>
      <c r="C2400">
        <v>9</v>
      </c>
      <c r="D2400" t="s">
        <v>176</v>
      </c>
      <c r="E2400">
        <f t="shared" si="39"/>
        <v>3</v>
      </c>
    </row>
    <row r="2401" spans="1:5">
      <c r="A2401">
        <v>4266821</v>
      </c>
      <c r="B2401">
        <v>1994</v>
      </c>
      <c r="C2401">
        <v>9</v>
      </c>
      <c r="D2401" t="s">
        <v>177</v>
      </c>
      <c r="E2401">
        <f t="shared" si="39"/>
        <v>3</v>
      </c>
    </row>
    <row r="2402" spans="1:5">
      <c r="A2402">
        <v>1950290</v>
      </c>
      <c r="B2402">
        <v>1994</v>
      </c>
      <c r="C2402">
        <v>9</v>
      </c>
      <c r="D2402" t="s">
        <v>178</v>
      </c>
      <c r="E2402">
        <f t="shared" si="39"/>
        <v>3</v>
      </c>
    </row>
    <row r="2403" spans="1:5">
      <c r="A2403">
        <v>61284</v>
      </c>
      <c r="B2403">
        <v>1994</v>
      </c>
      <c r="C2403">
        <v>9</v>
      </c>
      <c r="D2403" t="s">
        <v>179</v>
      </c>
      <c r="E2403">
        <f t="shared" si="39"/>
        <v>3</v>
      </c>
    </row>
    <row r="2404" spans="1:5">
      <c r="A2404">
        <v>392982</v>
      </c>
      <c r="B2404">
        <v>1994</v>
      </c>
      <c r="C2404">
        <v>10</v>
      </c>
      <c r="D2404" t="s">
        <v>148</v>
      </c>
      <c r="E2404">
        <f t="shared" si="39"/>
        <v>4</v>
      </c>
    </row>
    <row r="2405" spans="1:5">
      <c r="A2405">
        <v>74336</v>
      </c>
      <c r="B2405">
        <v>1994</v>
      </c>
      <c r="C2405">
        <v>10</v>
      </c>
      <c r="D2405" t="s">
        <v>148</v>
      </c>
      <c r="E2405">
        <f t="shared" si="39"/>
        <v>4</v>
      </c>
    </row>
    <row r="2406" spans="1:5">
      <c r="A2406">
        <v>1203500</v>
      </c>
      <c r="B2406">
        <v>1994</v>
      </c>
      <c r="C2406">
        <v>10</v>
      </c>
      <c r="D2406" t="s">
        <v>149</v>
      </c>
      <c r="E2406">
        <f t="shared" si="39"/>
        <v>4</v>
      </c>
    </row>
    <row r="2407" spans="1:5">
      <c r="A2407">
        <v>13886238</v>
      </c>
      <c r="B2407">
        <v>1994</v>
      </c>
      <c r="C2407">
        <v>10</v>
      </c>
      <c r="D2407" t="s">
        <v>150</v>
      </c>
      <c r="E2407">
        <f t="shared" si="39"/>
        <v>4</v>
      </c>
    </row>
    <row r="2408" spans="1:5">
      <c r="A2408">
        <v>8789729</v>
      </c>
      <c r="B2408">
        <v>1994</v>
      </c>
      <c r="C2408">
        <v>10</v>
      </c>
      <c r="D2408" t="s">
        <v>151</v>
      </c>
      <c r="E2408">
        <f t="shared" si="39"/>
        <v>4</v>
      </c>
    </row>
    <row r="2409" spans="1:5">
      <c r="A2409">
        <v>2202800</v>
      </c>
      <c r="B2409">
        <v>1994</v>
      </c>
      <c r="C2409">
        <v>10</v>
      </c>
      <c r="D2409" t="s">
        <v>45</v>
      </c>
      <c r="E2409">
        <f t="shared" si="39"/>
        <v>4</v>
      </c>
    </row>
    <row r="2410" spans="1:5">
      <c r="A2410">
        <v>2738910</v>
      </c>
      <c r="B2410">
        <v>1994</v>
      </c>
      <c r="C2410">
        <v>10</v>
      </c>
      <c r="D2410" t="s">
        <v>282</v>
      </c>
      <c r="E2410">
        <f t="shared" si="39"/>
        <v>4</v>
      </c>
    </row>
    <row r="2411" spans="1:5">
      <c r="A2411">
        <v>9558321</v>
      </c>
      <c r="B2411">
        <v>1994</v>
      </c>
      <c r="C2411">
        <v>10</v>
      </c>
      <c r="D2411" t="s">
        <v>283</v>
      </c>
      <c r="E2411">
        <f t="shared" si="39"/>
        <v>4</v>
      </c>
    </row>
    <row r="2412" spans="1:5">
      <c r="A2412">
        <v>436140</v>
      </c>
      <c r="B2412">
        <v>1994</v>
      </c>
      <c r="C2412">
        <v>10</v>
      </c>
      <c r="D2412" t="s">
        <v>284</v>
      </c>
      <c r="E2412">
        <f t="shared" si="39"/>
        <v>4</v>
      </c>
    </row>
    <row r="2413" spans="1:5">
      <c r="A2413">
        <v>31000</v>
      </c>
      <c r="B2413">
        <v>1994</v>
      </c>
      <c r="C2413">
        <v>10</v>
      </c>
      <c r="D2413" t="s">
        <v>138</v>
      </c>
      <c r="E2413">
        <f t="shared" si="39"/>
        <v>4</v>
      </c>
    </row>
    <row r="2414" spans="1:5">
      <c r="A2414">
        <v>20499009</v>
      </c>
      <c r="B2414">
        <v>1994</v>
      </c>
      <c r="C2414">
        <v>10</v>
      </c>
      <c r="D2414" t="s">
        <v>139</v>
      </c>
      <c r="E2414">
        <f t="shared" si="39"/>
        <v>4</v>
      </c>
    </row>
    <row r="2415" spans="1:5">
      <c r="A2415">
        <v>196622</v>
      </c>
      <c r="B2415">
        <v>1994</v>
      </c>
      <c r="C2415">
        <v>10</v>
      </c>
      <c r="D2415" t="s">
        <v>217</v>
      </c>
      <c r="E2415">
        <f t="shared" si="39"/>
        <v>4</v>
      </c>
    </row>
    <row r="2416" spans="1:5">
      <c r="A2416">
        <v>2165551</v>
      </c>
      <c r="B2416">
        <v>1994</v>
      </c>
      <c r="C2416">
        <v>10</v>
      </c>
      <c r="D2416" t="s">
        <v>175</v>
      </c>
      <c r="E2416">
        <f t="shared" si="39"/>
        <v>4</v>
      </c>
    </row>
    <row r="2417" spans="1:5">
      <c r="A2417">
        <v>1429045</v>
      </c>
      <c r="B2417">
        <v>1994</v>
      </c>
      <c r="C2417">
        <v>10</v>
      </c>
      <c r="D2417" t="s">
        <v>176</v>
      </c>
      <c r="E2417">
        <f t="shared" si="39"/>
        <v>4</v>
      </c>
    </row>
    <row r="2418" spans="1:5">
      <c r="A2418">
        <v>3906596</v>
      </c>
      <c r="B2418">
        <v>1994</v>
      </c>
      <c r="C2418">
        <v>10</v>
      </c>
      <c r="D2418" t="s">
        <v>177</v>
      </c>
      <c r="E2418">
        <f t="shared" si="39"/>
        <v>4</v>
      </c>
    </row>
    <row r="2419" spans="1:5">
      <c r="A2419">
        <v>1925820</v>
      </c>
      <c r="B2419">
        <v>1994</v>
      </c>
      <c r="C2419">
        <v>10</v>
      </c>
      <c r="D2419" t="s">
        <v>178</v>
      </c>
      <c r="E2419">
        <f t="shared" si="39"/>
        <v>4</v>
      </c>
    </row>
    <row r="2420" spans="1:5">
      <c r="A2420">
        <v>72266</v>
      </c>
      <c r="B2420">
        <v>1994</v>
      </c>
      <c r="C2420">
        <v>10</v>
      </c>
      <c r="D2420" t="s">
        <v>179</v>
      </c>
      <c r="E2420">
        <f t="shared" si="39"/>
        <v>4</v>
      </c>
    </row>
    <row r="2421" spans="1:5">
      <c r="A2421">
        <v>613260</v>
      </c>
      <c r="B2421">
        <v>1994</v>
      </c>
      <c r="C2421">
        <v>11</v>
      </c>
      <c r="D2421" t="s">
        <v>148</v>
      </c>
      <c r="E2421">
        <f t="shared" si="39"/>
        <v>4</v>
      </c>
    </row>
    <row r="2422" spans="1:5">
      <c r="A2422">
        <v>1102800</v>
      </c>
      <c r="B2422">
        <v>1994</v>
      </c>
      <c r="C2422">
        <v>11</v>
      </c>
      <c r="D2422" t="s">
        <v>149</v>
      </c>
      <c r="E2422">
        <f t="shared" si="39"/>
        <v>4</v>
      </c>
    </row>
    <row r="2423" spans="1:5">
      <c r="A2423">
        <v>13475860</v>
      </c>
      <c r="B2423">
        <v>1994</v>
      </c>
      <c r="C2423">
        <v>11</v>
      </c>
      <c r="D2423" t="s">
        <v>150</v>
      </c>
      <c r="E2423">
        <f t="shared" si="39"/>
        <v>4</v>
      </c>
    </row>
    <row r="2424" spans="1:5">
      <c r="A2424">
        <v>8803894</v>
      </c>
      <c r="B2424">
        <v>1994</v>
      </c>
      <c r="C2424">
        <v>11</v>
      </c>
      <c r="D2424" t="s">
        <v>151</v>
      </c>
      <c r="E2424">
        <f t="shared" si="39"/>
        <v>4</v>
      </c>
    </row>
    <row r="2425" spans="1:5">
      <c r="A2425">
        <v>2265700</v>
      </c>
      <c r="B2425">
        <v>1994</v>
      </c>
      <c r="C2425">
        <v>11</v>
      </c>
      <c r="D2425" t="s">
        <v>45</v>
      </c>
      <c r="E2425">
        <f t="shared" si="39"/>
        <v>4</v>
      </c>
    </row>
    <row r="2426" spans="1:5">
      <c r="A2426">
        <v>2640507</v>
      </c>
      <c r="B2426">
        <v>1994</v>
      </c>
      <c r="C2426">
        <v>11</v>
      </c>
      <c r="D2426" t="s">
        <v>282</v>
      </c>
      <c r="E2426">
        <f t="shared" si="39"/>
        <v>4</v>
      </c>
    </row>
    <row r="2427" spans="1:5">
      <c r="A2427">
        <v>9123218</v>
      </c>
      <c r="B2427">
        <v>1994</v>
      </c>
      <c r="C2427">
        <v>11</v>
      </c>
      <c r="D2427" t="s">
        <v>283</v>
      </c>
      <c r="E2427">
        <f t="shared" si="39"/>
        <v>4</v>
      </c>
    </row>
    <row r="2428" spans="1:5">
      <c r="A2428">
        <v>440000</v>
      </c>
      <c r="B2428">
        <v>1994</v>
      </c>
      <c r="C2428">
        <v>11</v>
      </c>
      <c r="D2428" t="s">
        <v>284</v>
      </c>
      <c r="E2428">
        <f t="shared" si="39"/>
        <v>4</v>
      </c>
    </row>
    <row r="2429" spans="1:5">
      <c r="A2429">
        <v>121000</v>
      </c>
      <c r="B2429">
        <v>1994</v>
      </c>
      <c r="C2429">
        <v>11</v>
      </c>
      <c r="D2429" t="s">
        <v>138</v>
      </c>
      <c r="E2429">
        <f t="shared" si="39"/>
        <v>4</v>
      </c>
    </row>
    <row r="2430" spans="1:5">
      <c r="A2430">
        <v>20514859</v>
      </c>
      <c r="B2430">
        <v>1994</v>
      </c>
      <c r="C2430">
        <v>11</v>
      </c>
      <c r="D2430" t="s">
        <v>139</v>
      </c>
      <c r="E2430">
        <f t="shared" si="39"/>
        <v>4</v>
      </c>
    </row>
    <row r="2431" spans="1:5">
      <c r="A2431">
        <v>209206</v>
      </c>
      <c r="B2431">
        <v>1994</v>
      </c>
      <c r="C2431">
        <v>11</v>
      </c>
      <c r="D2431" t="s">
        <v>217</v>
      </c>
      <c r="E2431">
        <f t="shared" si="39"/>
        <v>4</v>
      </c>
    </row>
    <row r="2432" spans="1:5">
      <c r="A2432">
        <v>2245858</v>
      </c>
      <c r="B2432">
        <v>1994</v>
      </c>
      <c r="C2432">
        <v>11</v>
      </c>
      <c r="D2432" t="s">
        <v>175</v>
      </c>
      <c r="E2432">
        <f t="shared" si="39"/>
        <v>4</v>
      </c>
    </row>
    <row r="2433" spans="1:5">
      <c r="A2433">
        <v>1253177</v>
      </c>
      <c r="B2433">
        <v>1994</v>
      </c>
      <c r="C2433">
        <v>11</v>
      </c>
      <c r="D2433" t="s">
        <v>176</v>
      </c>
      <c r="E2433">
        <f t="shared" si="39"/>
        <v>4</v>
      </c>
    </row>
    <row r="2434" spans="1:5">
      <c r="A2434">
        <v>4220768</v>
      </c>
      <c r="B2434">
        <v>1994</v>
      </c>
      <c r="C2434">
        <v>11</v>
      </c>
      <c r="D2434" t="s">
        <v>177</v>
      </c>
      <c r="E2434">
        <f t="shared" si="39"/>
        <v>4</v>
      </c>
    </row>
    <row r="2435" spans="1:5">
      <c r="A2435">
        <v>1927824</v>
      </c>
      <c r="B2435">
        <v>1994</v>
      </c>
      <c r="C2435">
        <v>11</v>
      </c>
      <c r="D2435" t="s">
        <v>178</v>
      </c>
      <c r="E2435">
        <f t="shared" ref="E2435:E2498" si="40">IF(C2435&lt;4, 1, IF(C2435&lt;7, 2, IF(C2435&lt;10, 3, 4)))</f>
        <v>4</v>
      </c>
    </row>
    <row r="2436" spans="1:5">
      <c r="A2436">
        <v>60404</v>
      </c>
      <c r="B2436">
        <v>1994</v>
      </c>
      <c r="C2436">
        <v>11</v>
      </c>
      <c r="D2436" t="s">
        <v>179</v>
      </c>
      <c r="E2436">
        <f t="shared" si="40"/>
        <v>4</v>
      </c>
    </row>
    <row r="2437" spans="1:5">
      <c r="A2437">
        <v>506664</v>
      </c>
      <c r="B2437">
        <v>1994</v>
      </c>
      <c r="C2437">
        <v>12</v>
      </c>
      <c r="D2437" t="s">
        <v>148</v>
      </c>
      <c r="E2437">
        <f t="shared" si="40"/>
        <v>4</v>
      </c>
    </row>
    <row r="2438" spans="1:5">
      <c r="A2438">
        <v>19000</v>
      </c>
      <c r="B2438">
        <v>1994</v>
      </c>
      <c r="C2438">
        <v>12</v>
      </c>
      <c r="D2438" t="s">
        <v>148</v>
      </c>
      <c r="E2438">
        <f t="shared" si="40"/>
        <v>4</v>
      </c>
    </row>
    <row r="2439" spans="1:5">
      <c r="A2439">
        <v>1200500</v>
      </c>
      <c r="B2439">
        <v>1994</v>
      </c>
      <c r="C2439">
        <v>12</v>
      </c>
      <c r="D2439" t="s">
        <v>149</v>
      </c>
      <c r="E2439">
        <f t="shared" si="40"/>
        <v>4</v>
      </c>
    </row>
    <row r="2440" spans="1:5">
      <c r="A2440">
        <v>13893408</v>
      </c>
      <c r="B2440">
        <v>1994</v>
      </c>
      <c r="C2440">
        <v>12</v>
      </c>
      <c r="D2440" t="s">
        <v>150</v>
      </c>
      <c r="E2440">
        <f t="shared" si="40"/>
        <v>4</v>
      </c>
    </row>
    <row r="2441" spans="1:5">
      <c r="A2441">
        <v>8617397</v>
      </c>
      <c r="B2441">
        <v>1994</v>
      </c>
      <c r="C2441">
        <v>12</v>
      </c>
      <c r="D2441" t="s">
        <v>151</v>
      </c>
      <c r="E2441">
        <f t="shared" si="40"/>
        <v>4</v>
      </c>
    </row>
    <row r="2442" spans="1:5">
      <c r="A2442">
        <v>2454400</v>
      </c>
      <c r="B2442">
        <v>1994</v>
      </c>
      <c r="C2442">
        <v>12</v>
      </c>
      <c r="D2442" t="s">
        <v>45</v>
      </c>
      <c r="E2442">
        <f t="shared" si="40"/>
        <v>4</v>
      </c>
    </row>
    <row r="2443" spans="1:5">
      <c r="A2443">
        <v>2672891</v>
      </c>
      <c r="B2443">
        <v>1994</v>
      </c>
      <c r="C2443">
        <v>12</v>
      </c>
      <c r="D2443" t="s">
        <v>282</v>
      </c>
      <c r="E2443">
        <f t="shared" si="40"/>
        <v>4</v>
      </c>
    </row>
    <row r="2444" spans="1:5">
      <c r="A2444">
        <v>9180446</v>
      </c>
      <c r="B2444">
        <v>1994</v>
      </c>
      <c r="C2444">
        <v>12</v>
      </c>
      <c r="D2444" t="s">
        <v>283</v>
      </c>
      <c r="E2444">
        <f t="shared" si="40"/>
        <v>4</v>
      </c>
    </row>
    <row r="2445" spans="1:5">
      <c r="A2445">
        <v>400000</v>
      </c>
      <c r="B2445">
        <v>1994</v>
      </c>
      <c r="C2445">
        <v>12</v>
      </c>
      <c r="D2445" t="s">
        <v>284</v>
      </c>
      <c r="E2445">
        <f t="shared" si="40"/>
        <v>4</v>
      </c>
    </row>
    <row r="2446" spans="1:5">
      <c r="A2446">
        <v>29000</v>
      </c>
      <c r="B2446">
        <v>1994</v>
      </c>
      <c r="C2446">
        <v>12</v>
      </c>
      <c r="D2446" t="s">
        <v>138</v>
      </c>
      <c r="E2446">
        <f t="shared" si="40"/>
        <v>4</v>
      </c>
    </row>
    <row r="2447" spans="1:5">
      <c r="A2447">
        <v>23209834</v>
      </c>
      <c r="B2447">
        <v>1994</v>
      </c>
      <c r="C2447">
        <v>12</v>
      </c>
      <c r="D2447" t="s">
        <v>139</v>
      </c>
      <c r="E2447">
        <f t="shared" si="40"/>
        <v>4</v>
      </c>
    </row>
    <row r="2448" spans="1:5">
      <c r="A2448">
        <v>195795</v>
      </c>
      <c r="B2448">
        <v>1994</v>
      </c>
      <c r="C2448">
        <v>12</v>
      </c>
      <c r="D2448" t="s">
        <v>217</v>
      </c>
      <c r="E2448">
        <f t="shared" si="40"/>
        <v>4</v>
      </c>
    </row>
    <row r="2449" spans="1:5">
      <c r="A2449">
        <v>2278944</v>
      </c>
      <c r="B2449">
        <v>1994</v>
      </c>
      <c r="C2449">
        <v>12</v>
      </c>
      <c r="D2449" t="s">
        <v>175</v>
      </c>
      <c r="E2449">
        <f t="shared" si="40"/>
        <v>4</v>
      </c>
    </row>
    <row r="2450" spans="1:5">
      <c r="A2450">
        <v>1208490</v>
      </c>
      <c r="B2450">
        <v>1994</v>
      </c>
      <c r="C2450">
        <v>12</v>
      </c>
      <c r="D2450" t="s">
        <v>176</v>
      </c>
      <c r="E2450">
        <f t="shared" si="40"/>
        <v>4</v>
      </c>
    </row>
    <row r="2451" spans="1:5">
      <c r="A2451">
        <v>4556071</v>
      </c>
      <c r="B2451">
        <v>1994</v>
      </c>
      <c r="C2451">
        <v>12</v>
      </c>
      <c r="D2451" t="s">
        <v>177</v>
      </c>
      <c r="E2451">
        <f t="shared" si="40"/>
        <v>4</v>
      </c>
    </row>
    <row r="2452" spans="1:5">
      <c r="A2452">
        <v>1999896</v>
      </c>
      <c r="B2452">
        <v>1994</v>
      </c>
      <c r="C2452">
        <v>12</v>
      </c>
      <c r="D2452" t="s">
        <v>178</v>
      </c>
      <c r="E2452">
        <f t="shared" si="40"/>
        <v>4</v>
      </c>
    </row>
    <row r="2453" spans="1:5">
      <c r="A2453">
        <v>75698</v>
      </c>
      <c r="B2453">
        <v>1994</v>
      </c>
      <c r="C2453">
        <v>12</v>
      </c>
      <c r="D2453" t="s">
        <v>179</v>
      </c>
      <c r="E2453">
        <f t="shared" si="40"/>
        <v>4</v>
      </c>
    </row>
    <row r="2454" spans="1:5">
      <c r="A2454">
        <v>632528</v>
      </c>
      <c r="B2454">
        <v>1995</v>
      </c>
      <c r="C2454">
        <v>1</v>
      </c>
      <c r="D2454" t="s">
        <v>148</v>
      </c>
      <c r="E2454">
        <f t="shared" si="40"/>
        <v>1</v>
      </c>
    </row>
    <row r="2455" spans="1:5">
      <c r="A2455">
        <v>56000</v>
      </c>
      <c r="B2455">
        <v>1995</v>
      </c>
      <c r="C2455">
        <v>1</v>
      </c>
      <c r="D2455" t="s">
        <v>148</v>
      </c>
      <c r="E2455">
        <f t="shared" si="40"/>
        <v>1</v>
      </c>
    </row>
    <row r="2456" spans="1:5">
      <c r="A2456">
        <v>60209</v>
      </c>
      <c r="B2456">
        <v>1995</v>
      </c>
      <c r="C2456">
        <v>1</v>
      </c>
      <c r="D2456" t="s">
        <v>180</v>
      </c>
      <c r="E2456">
        <f t="shared" si="40"/>
        <v>1</v>
      </c>
    </row>
    <row r="2457" spans="1:5">
      <c r="A2457">
        <v>964100</v>
      </c>
      <c r="B2457">
        <v>1995</v>
      </c>
      <c r="C2457">
        <v>1</v>
      </c>
      <c r="D2457" t="s">
        <v>149</v>
      </c>
      <c r="E2457">
        <f t="shared" si="40"/>
        <v>1</v>
      </c>
    </row>
    <row r="2458" spans="1:5">
      <c r="A2458">
        <v>13337416</v>
      </c>
      <c r="B2458">
        <v>1995</v>
      </c>
      <c r="C2458">
        <v>1</v>
      </c>
      <c r="D2458" t="s">
        <v>150</v>
      </c>
      <c r="E2458">
        <f t="shared" si="40"/>
        <v>1</v>
      </c>
    </row>
    <row r="2459" spans="1:5">
      <c r="A2459">
        <v>8274981</v>
      </c>
      <c r="B2459">
        <v>1995</v>
      </c>
      <c r="C2459">
        <v>1</v>
      </c>
      <c r="D2459" t="s">
        <v>151</v>
      </c>
      <c r="E2459">
        <f t="shared" si="40"/>
        <v>1</v>
      </c>
    </row>
    <row r="2460" spans="1:5">
      <c r="A2460">
        <v>2351900</v>
      </c>
      <c r="B2460">
        <v>1995</v>
      </c>
      <c r="C2460">
        <v>1</v>
      </c>
      <c r="D2460" t="s">
        <v>45</v>
      </c>
      <c r="E2460">
        <f t="shared" si="40"/>
        <v>1</v>
      </c>
    </row>
    <row r="2461" spans="1:5">
      <c r="A2461">
        <v>2775428</v>
      </c>
      <c r="B2461">
        <v>1995</v>
      </c>
      <c r="C2461">
        <v>1</v>
      </c>
      <c r="D2461" t="s">
        <v>282</v>
      </c>
      <c r="E2461">
        <f t="shared" si="40"/>
        <v>1</v>
      </c>
    </row>
    <row r="2462" spans="1:5">
      <c r="A2462">
        <v>8474889</v>
      </c>
      <c r="B2462">
        <v>1995</v>
      </c>
      <c r="C2462">
        <v>1</v>
      </c>
      <c r="D2462" t="s">
        <v>283</v>
      </c>
      <c r="E2462">
        <f t="shared" si="40"/>
        <v>1</v>
      </c>
    </row>
    <row r="2463" spans="1:5">
      <c r="A2463">
        <v>299000</v>
      </c>
      <c r="B2463">
        <v>1995</v>
      </c>
      <c r="C2463">
        <v>1</v>
      </c>
      <c r="D2463" t="s">
        <v>284</v>
      </c>
      <c r="E2463">
        <f t="shared" si="40"/>
        <v>1</v>
      </c>
    </row>
    <row r="2464" spans="1:5">
      <c r="A2464">
        <v>7000</v>
      </c>
      <c r="B2464">
        <v>1995</v>
      </c>
      <c r="C2464">
        <v>1</v>
      </c>
      <c r="D2464" t="s">
        <v>138</v>
      </c>
      <c r="E2464">
        <f t="shared" si="40"/>
        <v>1</v>
      </c>
    </row>
    <row r="2465" spans="1:5">
      <c r="A2465">
        <v>22968153</v>
      </c>
      <c r="B2465">
        <v>1995</v>
      </c>
      <c r="C2465">
        <v>1</v>
      </c>
      <c r="D2465" t="s">
        <v>139</v>
      </c>
      <c r="E2465">
        <f t="shared" si="40"/>
        <v>1</v>
      </c>
    </row>
    <row r="2466" spans="1:5">
      <c r="A2466">
        <v>238226</v>
      </c>
      <c r="B2466">
        <v>1995</v>
      </c>
      <c r="C2466">
        <v>1</v>
      </c>
      <c r="D2466" t="s">
        <v>217</v>
      </c>
      <c r="E2466">
        <f t="shared" si="40"/>
        <v>1</v>
      </c>
    </row>
    <row r="2467" spans="1:5">
      <c r="A2467">
        <v>2103804</v>
      </c>
      <c r="B2467">
        <v>1995</v>
      </c>
      <c r="C2467">
        <v>1</v>
      </c>
      <c r="D2467" t="s">
        <v>175</v>
      </c>
      <c r="E2467">
        <f t="shared" si="40"/>
        <v>1</v>
      </c>
    </row>
    <row r="2468" spans="1:5">
      <c r="A2468">
        <v>1207796</v>
      </c>
      <c r="B2468">
        <v>1995</v>
      </c>
      <c r="C2468">
        <v>1</v>
      </c>
      <c r="D2468" t="s">
        <v>176</v>
      </c>
      <c r="E2468">
        <f t="shared" si="40"/>
        <v>1</v>
      </c>
    </row>
    <row r="2469" spans="1:5">
      <c r="A2469">
        <v>4645805</v>
      </c>
      <c r="B2469">
        <v>1995</v>
      </c>
      <c r="C2469">
        <v>1</v>
      </c>
      <c r="D2469" t="s">
        <v>177</v>
      </c>
      <c r="E2469">
        <f t="shared" si="40"/>
        <v>1</v>
      </c>
    </row>
    <row r="2470" spans="1:5">
      <c r="A2470">
        <v>1928056</v>
      </c>
      <c r="B2470">
        <v>1995</v>
      </c>
      <c r="C2470">
        <v>1</v>
      </c>
      <c r="D2470" t="s">
        <v>178</v>
      </c>
      <c r="E2470">
        <f t="shared" si="40"/>
        <v>1</v>
      </c>
    </row>
    <row r="2471" spans="1:5">
      <c r="A2471">
        <v>54274</v>
      </c>
      <c r="B2471">
        <v>1995</v>
      </c>
      <c r="C2471">
        <v>1</v>
      </c>
      <c r="D2471" t="s">
        <v>179</v>
      </c>
      <c r="E2471">
        <f t="shared" si="40"/>
        <v>1</v>
      </c>
    </row>
    <row r="2472" spans="1:5">
      <c r="A2472">
        <v>498273</v>
      </c>
      <c r="B2472">
        <v>1995</v>
      </c>
      <c r="C2472">
        <v>2</v>
      </c>
      <c r="D2472" t="s">
        <v>148</v>
      </c>
      <c r="E2472">
        <f t="shared" si="40"/>
        <v>1</v>
      </c>
    </row>
    <row r="2473" spans="1:5">
      <c r="A2473">
        <v>83190</v>
      </c>
      <c r="B2473">
        <v>1995</v>
      </c>
      <c r="C2473">
        <v>2</v>
      </c>
      <c r="D2473" t="s">
        <v>148</v>
      </c>
      <c r="E2473">
        <f t="shared" si="40"/>
        <v>1</v>
      </c>
    </row>
    <row r="2474" spans="1:5">
      <c r="A2474">
        <v>62766</v>
      </c>
      <c r="B2474">
        <v>1995</v>
      </c>
      <c r="C2474">
        <v>2</v>
      </c>
      <c r="D2474" t="s">
        <v>180</v>
      </c>
      <c r="E2474">
        <f t="shared" si="40"/>
        <v>1</v>
      </c>
    </row>
    <row r="2475" spans="1:5">
      <c r="A2475">
        <v>957900</v>
      </c>
      <c r="B2475">
        <v>1995</v>
      </c>
      <c r="C2475">
        <v>2</v>
      </c>
      <c r="D2475" t="s">
        <v>149</v>
      </c>
      <c r="E2475">
        <f t="shared" si="40"/>
        <v>1</v>
      </c>
    </row>
    <row r="2476" spans="1:5">
      <c r="A2476">
        <v>12724198</v>
      </c>
      <c r="B2476">
        <v>1995</v>
      </c>
      <c r="C2476">
        <v>2</v>
      </c>
      <c r="D2476" t="s">
        <v>150</v>
      </c>
      <c r="E2476">
        <f t="shared" si="40"/>
        <v>1</v>
      </c>
    </row>
    <row r="2477" spans="1:5">
      <c r="A2477">
        <v>7761836</v>
      </c>
      <c r="B2477">
        <v>1995</v>
      </c>
      <c r="C2477">
        <v>2</v>
      </c>
      <c r="D2477" t="s">
        <v>151</v>
      </c>
      <c r="E2477">
        <f t="shared" si="40"/>
        <v>1</v>
      </c>
    </row>
    <row r="2478" spans="1:5">
      <c r="A2478">
        <v>1899300</v>
      </c>
      <c r="B2478">
        <v>1995</v>
      </c>
      <c r="C2478">
        <v>2</v>
      </c>
      <c r="D2478" t="s">
        <v>45</v>
      </c>
      <c r="E2478">
        <f t="shared" si="40"/>
        <v>1</v>
      </c>
    </row>
    <row r="2479" spans="1:5">
      <c r="A2479">
        <v>2352997</v>
      </c>
      <c r="B2479">
        <v>1995</v>
      </c>
      <c r="C2479">
        <v>2</v>
      </c>
      <c r="D2479" t="s">
        <v>282</v>
      </c>
      <c r="E2479">
        <f t="shared" si="40"/>
        <v>1</v>
      </c>
    </row>
    <row r="2480" spans="1:5">
      <c r="A2480">
        <v>8168200</v>
      </c>
      <c r="B2480">
        <v>1995</v>
      </c>
      <c r="C2480">
        <v>2</v>
      </c>
      <c r="D2480" t="s">
        <v>283</v>
      </c>
      <c r="E2480">
        <f t="shared" si="40"/>
        <v>1</v>
      </c>
    </row>
    <row r="2481" spans="1:5">
      <c r="A2481">
        <v>302000</v>
      </c>
      <c r="B2481">
        <v>1995</v>
      </c>
      <c r="C2481">
        <v>2</v>
      </c>
      <c r="D2481" t="s">
        <v>284</v>
      </c>
      <c r="E2481">
        <f t="shared" si="40"/>
        <v>1</v>
      </c>
    </row>
    <row r="2482" spans="1:5">
      <c r="A2482">
        <v>1000</v>
      </c>
      <c r="B2482">
        <v>1995</v>
      </c>
      <c r="C2482">
        <v>2</v>
      </c>
      <c r="D2482" t="s">
        <v>138</v>
      </c>
      <c r="E2482">
        <f t="shared" si="40"/>
        <v>1</v>
      </c>
    </row>
    <row r="2483" spans="1:5">
      <c r="A2483">
        <v>21947442</v>
      </c>
      <c r="B2483">
        <v>1995</v>
      </c>
      <c r="C2483">
        <v>2</v>
      </c>
      <c r="D2483" t="s">
        <v>139</v>
      </c>
      <c r="E2483">
        <f t="shared" si="40"/>
        <v>1</v>
      </c>
    </row>
    <row r="2484" spans="1:5">
      <c r="A2484">
        <v>250656</v>
      </c>
      <c r="B2484">
        <v>1995</v>
      </c>
      <c r="C2484">
        <v>2</v>
      </c>
      <c r="D2484" t="s">
        <v>217</v>
      </c>
      <c r="E2484">
        <f t="shared" si="40"/>
        <v>1</v>
      </c>
    </row>
    <row r="2485" spans="1:5">
      <c r="A2485">
        <v>1966860</v>
      </c>
      <c r="B2485">
        <v>1995</v>
      </c>
      <c r="C2485">
        <v>2</v>
      </c>
      <c r="D2485" t="s">
        <v>175</v>
      </c>
      <c r="E2485">
        <f t="shared" si="40"/>
        <v>1</v>
      </c>
    </row>
    <row r="2486" spans="1:5">
      <c r="A2486">
        <v>1116931</v>
      </c>
      <c r="B2486">
        <v>1995</v>
      </c>
      <c r="C2486">
        <v>2</v>
      </c>
      <c r="D2486" t="s">
        <v>176</v>
      </c>
      <c r="E2486">
        <f t="shared" si="40"/>
        <v>1</v>
      </c>
    </row>
    <row r="2487" spans="1:5">
      <c r="A2487">
        <v>3717812</v>
      </c>
      <c r="B2487">
        <v>1995</v>
      </c>
      <c r="C2487">
        <v>2</v>
      </c>
      <c r="D2487" t="s">
        <v>177</v>
      </c>
      <c r="E2487">
        <f t="shared" si="40"/>
        <v>1</v>
      </c>
    </row>
    <row r="2488" spans="1:5">
      <c r="A2488">
        <v>2051810</v>
      </c>
      <c r="B2488">
        <v>1995</v>
      </c>
      <c r="C2488">
        <v>2</v>
      </c>
      <c r="D2488" t="s">
        <v>178</v>
      </c>
      <c r="E2488">
        <f t="shared" si="40"/>
        <v>1</v>
      </c>
    </row>
    <row r="2489" spans="1:5">
      <c r="A2489">
        <v>59950</v>
      </c>
      <c r="B2489">
        <v>1995</v>
      </c>
      <c r="C2489">
        <v>2</v>
      </c>
      <c r="D2489" t="s">
        <v>179</v>
      </c>
      <c r="E2489">
        <f t="shared" si="40"/>
        <v>1</v>
      </c>
    </row>
    <row r="2490" spans="1:5">
      <c r="A2490">
        <v>757545</v>
      </c>
      <c r="B2490">
        <v>1995</v>
      </c>
      <c r="C2490">
        <v>3</v>
      </c>
      <c r="D2490" t="s">
        <v>148</v>
      </c>
      <c r="E2490">
        <f t="shared" si="40"/>
        <v>1</v>
      </c>
    </row>
    <row r="2491" spans="1:5">
      <c r="A2491">
        <v>92168</v>
      </c>
      <c r="B2491">
        <v>1995</v>
      </c>
      <c r="C2491">
        <v>3</v>
      </c>
      <c r="D2491" t="s">
        <v>148</v>
      </c>
      <c r="E2491">
        <f t="shared" si="40"/>
        <v>1</v>
      </c>
    </row>
    <row r="2492" spans="1:5">
      <c r="A2492">
        <v>817000</v>
      </c>
      <c r="B2492">
        <v>1995</v>
      </c>
      <c r="C2492">
        <v>3</v>
      </c>
      <c r="D2492" t="s">
        <v>149</v>
      </c>
      <c r="E2492">
        <f t="shared" si="40"/>
        <v>1</v>
      </c>
    </row>
    <row r="2493" spans="1:5">
      <c r="A2493">
        <v>13594860</v>
      </c>
      <c r="B2493">
        <v>1995</v>
      </c>
      <c r="C2493">
        <v>3</v>
      </c>
      <c r="D2493" t="s">
        <v>150</v>
      </c>
      <c r="E2493">
        <f t="shared" si="40"/>
        <v>1</v>
      </c>
    </row>
    <row r="2494" spans="1:5">
      <c r="A2494">
        <v>7995493</v>
      </c>
      <c r="B2494">
        <v>1995</v>
      </c>
      <c r="C2494">
        <v>3</v>
      </c>
      <c r="D2494" t="s">
        <v>151</v>
      </c>
      <c r="E2494">
        <f t="shared" si="40"/>
        <v>1</v>
      </c>
    </row>
    <row r="2495" spans="1:5">
      <c r="A2495">
        <v>2327500</v>
      </c>
      <c r="B2495">
        <v>1995</v>
      </c>
      <c r="C2495">
        <v>3</v>
      </c>
      <c r="D2495" t="s">
        <v>45</v>
      </c>
      <c r="E2495">
        <f t="shared" si="40"/>
        <v>1</v>
      </c>
    </row>
    <row r="2496" spans="1:5">
      <c r="A2496">
        <v>2626322</v>
      </c>
      <c r="B2496">
        <v>1995</v>
      </c>
      <c r="C2496">
        <v>3</v>
      </c>
      <c r="D2496" t="s">
        <v>282</v>
      </c>
      <c r="E2496">
        <f t="shared" si="40"/>
        <v>1</v>
      </c>
    </row>
    <row r="2497" spans="1:5">
      <c r="A2497">
        <v>8125339</v>
      </c>
      <c r="B2497">
        <v>1995</v>
      </c>
      <c r="C2497">
        <v>3</v>
      </c>
      <c r="D2497" t="s">
        <v>283</v>
      </c>
      <c r="E2497">
        <f t="shared" si="40"/>
        <v>1</v>
      </c>
    </row>
    <row r="2498" spans="1:5">
      <c r="A2498">
        <v>347000</v>
      </c>
      <c r="B2498">
        <v>1995</v>
      </c>
      <c r="C2498">
        <v>3</v>
      </c>
      <c r="D2498" t="s">
        <v>284</v>
      </c>
      <c r="E2498">
        <f t="shared" si="40"/>
        <v>1</v>
      </c>
    </row>
    <row r="2499" spans="1:5">
      <c r="A2499">
        <v>4000</v>
      </c>
      <c r="B2499">
        <v>1995</v>
      </c>
      <c r="C2499">
        <v>3</v>
      </c>
      <c r="D2499" t="s">
        <v>138</v>
      </c>
      <c r="E2499">
        <f t="shared" ref="E2499:E2562" si="41">IF(C2499&lt;4, 1, IF(C2499&lt;7, 2, IF(C2499&lt;10, 3, 4)))</f>
        <v>1</v>
      </c>
    </row>
    <row r="2500" spans="1:5">
      <c r="A2500">
        <v>23105838</v>
      </c>
      <c r="B2500">
        <v>1995</v>
      </c>
      <c r="C2500">
        <v>3</v>
      </c>
      <c r="D2500" t="s">
        <v>139</v>
      </c>
      <c r="E2500">
        <f t="shared" si="41"/>
        <v>1</v>
      </c>
    </row>
    <row r="2501" spans="1:5">
      <c r="A2501">
        <v>287935</v>
      </c>
      <c r="B2501">
        <v>1995</v>
      </c>
      <c r="C2501">
        <v>3</v>
      </c>
      <c r="D2501" t="s">
        <v>217</v>
      </c>
      <c r="E2501">
        <f t="shared" si="41"/>
        <v>1</v>
      </c>
    </row>
    <row r="2502" spans="1:5">
      <c r="A2502">
        <v>2088550</v>
      </c>
      <c r="B2502">
        <v>1995</v>
      </c>
      <c r="C2502">
        <v>3</v>
      </c>
      <c r="D2502" t="s">
        <v>175</v>
      </c>
      <c r="E2502">
        <f t="shared" si="41"/>
        <v>1</v>
      </c>
    </row>
    <row r="2503" spans="1:5">
      <c r="A2503">
        <v>1367874</v>
      </c>
      <c r="B2503">
        <v>1995</v>
      </c>
      <c r="C2503">
        <v>3</v>
      </c>
      <c r="D2503" t="s">
        <v>176</v>
      </c>
      <c r="E2503">
        <f t="shared" si="41"/>
        <v>1</v>
      </c>
    </row>
    <row r="2504" spans="1:5">
      <c r="A2504">
        <v>3559401</v>
      </c>
      <c r="B2504">
        <v>1995</v>
      </c>
      <c r="C2504">
        <v>3</v>
      </c>
      <c r="D2504" t="s">
        <v>177</v>
      </c>
      <c r="E2504">
        <f t="shared" si="41"/>
        <v>1</v>
      </c>
    </row>
    <row r="2505" spans="1:5">
      <c r="A2505">
        <v>2048303</v>
      </c>
      <c r="B2505">
        <v>1995</v>
      </c>
      <c r="C2505">
        <v>3</v>
      </c>
      <c r="D2505" t="s">
        <v>178</v>
      </c>
      <c r="E2505">
        <f t="shared" si="41"/>
        <v>1</v>
      </c>
    </row>
    <row r="2506" spans="1:5">
      <c r="A2506">
        <v>61460</v>
      </c>
      <c r="B2506">
        <v>1995</v>
      </c>
      <c r="C2506">
        <v>3</v>
      </c>
      <c r="D2506" t="s">
        <v>179</v>
      </c>
      <c r="E2506">
        <f t="shared" si="41"/>
        <v>1</v>
      </c>
    </row>
    <row r="2507" spans="1:5">
      <c r="A2507">
        <v>274706</v>
      </c>
      <c r="B2507">
        <v>1995</v>
      </c>
      <c r="C2507">
        <v>4</v>
      </c>
      <c r="D2507" t="s">
        <v>148</v>
      </c>
      <c r="E2507">
        <f t="shared" si="41"/>
        <v>2</v>
      </c>
    </row>
    <row r="2508" spans="1:5">
      <c r="A2508">
        <v>99100</v>
      </c>
      <c r="B2508">
        <v>1995</v>
      </c>
      <c r="C2508">
        <v>4</v>
      </c>
      <c r="D2508" t="s">
        <v>148</v>
      </c>
      <c r="E2508">
        <f t="shared" si="41"/>
        <v>2</v>
      </c>
    </row>
    <row r="2509" spans="1:5">
      <c r="A2509">
        <v>1028600</v>
      </c>
      <c r="B2509">
        <v>1995</v>
      </c>
      <c r="C2509">
        <v>4</v>
      </c>
      <c r="D2509" t="s">
        <v>149</v>
      </c>
      <c r="E2509">
        <f t="shared" si="41"/>
        <v>2</v>
      </c>
    </row>
    <row r="2510" spans="1:5">
      <c r="A2510">
        <v>12872854</v>
      </c>
      <c r="B2510">
        <v>1995</v>
      </c>
      <c r="C2510">
        <v>4</v>
      </c>
      <c r="D2510" t="s">
        <v>150</v>
      </c>
      <c r="E2510">
        <f t="shared" si="41"/>
        <v>2</v>
      </c>
    </row>
    <row r="2511" spans="1:5">
      <c r="A2511">
        <v>7279902</v>
      </c>
      <c r="B2511">
        <v>1995</v>
      </c>
      <c r="C2511">
        <v>4</v>
      </c>
      <c r="D2511" t="s">
        <v>151</v>
      </c>
      <c r="E2511">
        <f t="shared" si="41"/>
        <v>2</v>
      </c>
    </row>
    <row r="2512" spans="1:5">
      <c r="A2512">
        <v>1757700</v>
      </c>
      <c r="B2512">
        <v>1995</v>
      </c>
      <c r="C2512">
        <v>4</v>
      </c>
      <c r="D2512" t="s">
        <v>45</v>
      </c>
      <c r="E2512">
        <f t="shared" si="41"/>
        <v>2</v>
      </c>
    </row>
    <row r="2513" spans="1:5">
      <c r="A2513">
        <v>2296044</v>
      </c>
      <c r="B2513">
        <v>1995</v>
      </c>
      <c r="C2513">
        <v>4</v>
      </c>
      <c r="D2513" t="s">
        <v>282</v>
      </c>
      <c r="E2513">
        <f t="shared" si="41"/>
        <v>2</v>
      </c>
    </row>
    <row r="2514" spans="1:5">
      <c r="A2514">
        <v>8361520</v>
      </c>
      <c r="B2514">
        <v>1995</v>
      </c>
      <c r="C2514">
        <v>4</v>
      </c>
      <c r="D2514" t="s">
        <v>283</v>
      </c>
      <c r="E2514">
        <f t="shared" si="41"/>
        <v>2</v>
      </c>
    </row>
    <row r="2515" spans="1:5">
      <c r="A2515">
        <v>429000</v>
      </c>
      <c r="B2515">
        <v>1995</v>
      </c>
      <c r="C2515">
        <v>4</v>
      </c>
      <c r="D2515" t="s">
        <v>284</v>
      </c>
      <c r="E2515">
        <f t="shared" si="41"/>
        <v>2</v>
      </c>
    </row>
    <row r="2516" spans="1:5">
      <c r="A2516">
        <v>14000</v>
      </c>
      <c r="B2516">
        <v>1995</v>
      </c>
      <c r="C2516">
        <v>4</v>
      </c>
      <c r="D2516" t="s">
        <v>138</v>
      </c>
      <c r="E2516">
        <f t="shared" si="41"/>
        <v>2</v>
      </c>
    </row>
    <row r="2517" spans="1:5">
      <c r="A2517">
        <v>22803823</v>
      </c>
      <c r="B2517">
        <v>1995</v>
      </c>
      <c r="C2517">
        <v>4</v>
      </c>
      <c r="D2517" t="s">
        <v>139</v>
      </c>
      <c r="E2517">
        <f t="shared" si="41"/>
        <v>2</v>
      </c>
    </row>
    <row r="2518" spans="1:5">
      <c r="A2518">
        <v>227843</v>
      </c>
      <c r="B2518">
        <v>1995</v>
      </c>
      <c r="C2518">
        <v>4</v>
      </c>
      <c r="D2518" t="s">
        <v>217</v>
      </c>
      <c r="E2518">
        <f t="shared" si="41"/>
        <v>2</v>
      </c>
    </row>
    <row r="2519" spans="1:5">
      <c r="A2519">
        <v>1762000</v>
      </c>
      <c r="B2519">
        <v>1995</v>
      </c>
      <c r="C2519">
        <v>4</v>
      </c>
      <c r="D2519" t="s">
        <v>175</v>
      </c>
      <c r="E2519">
        <f t="shared" si="41"/>
        <v>2</v>
      </c>
    </row>
    <row r="2520" spans="1:5">
      <c r="A2520">
        <v>1269675</v>
      </c>
      <c r="B2520">
        <v>1995</v>
      </c>
      <c r="C2520">
        <v>4</v>
      </c>
      <c r="D2520" t="s">
        <v>176</v>
      </c>
      <c r="E2520">
        <f t="shared" si="41"/>
        <v>2</v>
      </c>
    </row>
    <row r="2521" spans="1:5">
      <c r="A2521">
        <v>3580670</v>
      </c>
      <c r="B2521">
        <v>1995</v>
      </c>
      <c r="C2521">
        <v>4</v>
      </c>
      <c r="D2521" t="s">
        <v>177</v>
      </c>
      <c r="E2521">
        <f t="shared" si="41"/>
        <v>2</v>
      </c>
    </row>
    <row r="2522" spans="1:5">
      <c r="A2522">
        <v>2181171</v>
      </c>
      <c r="B2522">
        <v>1995</v>
      </c>
      <c r="C2522">
        <v>4</v>
      </c>
      <c r="D2522" t="s">
        <v>178</v>
      </c>
      <c r="E2522">
        <f t="shared" si="41"/>
        <v>2</v>
      </c>
    </row>
    <row r="2523" spans="1:5">
      <c r="A2523">
        <v>53599</v>
      </c>
      <c r="B2523">
        <v>1995</v>
      </c>
      <c r="C2523">
        <v>4</v>
      </c>
      <c r="D2523" t="s">
        <v>179</v>
      </c>
      <c r="E2523">
        <f t="shared" si="41"/>
        <v>2</v>
      </c>
    </row>
    <row r="2524" spans="1:5">
      <c r="A2524">
        <v>386262</v>
      </c>
      <c r="B2524">
        <v>1995</v>
      </c>
      <c r="C2524">
        <v>5</v>
      </c>
      <c r="D2524" t="s">
        <v>148</v>
      </c>
      <c r="E2524">
        <f t="shared" si="41"/>
        <v>2</v>
      </c>
    </row>
    <row r="2525" spans="1:5">
      <c r="A2525">
        <v>99000</v>
      </c>
      <c r="B2525">
        <v>1995</v>
      </c>
      <c r="C2525">
        <v>5</v>
      </c>
      <c r="D2525" t="s">
        <v>148</v>
      </c>
      <c r="E2525">
        <f t="shared" si="41"/>
        <v>2</v>
      </c>
    </row>
    <row r="2526" spans="1:5">
      <c r="A2526">
        <v>12400</v>
      </c>
      <c r="B2526">
        <v>1995</v>
      </c>
      <c r="C2526">
        <v>5</v>
      </c>
      <c r="D2526" t="s">
        <v>180</v>
      </c>
      <c r="E2526">
        <f t="shared" si="41"/>
        <v>2</v>
      </c>
    </row>
    <row r="2527" spans="1:5">
      <c r="A2527">
        <v>1061800</v>
      </c>
      <c r="B2527">
        <v>1995</v>
      </c>
      <c r="C2527">
        <v>5</v>
      </c>
      <c r="D2527" t="s">
        <v>149</v>
      </c>
      <c r="E2527">
        <f t="shared" si="41"/>
        <v>2</v>
      </c>
    </row>
    <row r="2528" spans="1:5">
      <c r="A2528">
        <v>13106816</v>
      </c>
      <c r="B2528">
        <v>1995</v>
      </c>
      <c r="C2528">
        <v>5</v>
      </c>
      <c r="D2528" t="s">
        <v>150</v>
      </c>
      <c r="E2528">
        <f t="shared" si="41"/>
        <v>2</v>
      </c>
    </row>
    <row r="2529" spans="1:5">
      <c r="A2529">
        <v>7722351</v>
      </c>
      <c r="B2529">
        <v>1995</v>
      </c>
      <c r="C2529">
        <v>5</v>
      </c>
      <c r="D2529" t="s">
        <v>151</v>
      </c>
      <c r="E2529">
        <f t="shared" si="41"/>
        <v>2</v>
      </c>
    </row>
    <row r="2530" spans="1:5">
      <c r="A2530">
        <v>1593100</v>
      </c>
      <c r="B2530">
        <v>1995</v>
      </c>
      <c r="C2530">
        <v>5</v>
      </c>
      <c r="D2530" t="s">
        <v>45</v>
      </c>
      <c r="E2530">
        <f t="shared" si="41"/>
        <v>2</v>
      </c>
    </row>
    <row r="2531" spans="1:5">
      <c r="A2531">
        <v>2429000</v>
      </c>
      <c r="B2531">
        <v>1995</v>
      </c>
      <c r="C2531">
        <v>5</v>
      </c>
      <c r="D2531" t="s">
        <v>282</v>
      </c>
      <c r="E2531">
        <f t="shared" si="41"/>
        <v>2</v>
      </c>
    </row>
    <row r="2532" spans="1:5">
      <c r="A2532">
        <v>8724385</v>
      </c>
      <c r="B2532">
        <v>1995</v>
      </c>
      <c r="C2532">
        <v>5</v>
      </c>
      <c r="D2532" t="s">
        <v>283</v>
      </c>
      <c r="E2532">
        <f t="shared" si="41"/>
        <v>2</v>
      </c>
    </row>
    <row r="2533" spans="1:5">
      <c r="A2533">
        <v>402000</v>
      </c>
      <c r="B2533">
        <v>1995</v>
      </c>
      <c r="C2533">
        <v>5</v>
      </c>
      <c r="D2533" t="s">
        <v>284</v>
      </c>
      <c r="E2533">
        <f t="shared" si="41"/>
        <v>2</v>
      </c>
    </row>
    <row r="2534" spans="1:5">
      <c r="A2534">
        <v>11000</v>
      </c>
      <c r="B2534">
        <v>1995</v>
      </c>
      <c r="C2534">
        <v>5</v>
      </c>
      <c r="D2534" t="s">
        <v>138</v>
      </c>
      <c r="E2534">
        <f t="shared" si="41"/>
        <v>2</v>
      </c>
    </row>
    <row r="2535" spans="1:5">
      <c r="A2535">
        <v>23314287</v>
      </c>
      <c r="B2535">
        <v>1995</v>
      </c>
      <c r="C2535">
        <v>5</v>
      </c>
      <c r="D2535" t="s">
        <v>139</v>
      </c>
      <c r="E2535">
        <f t="shared" si="41"/>
        <v>2</v>
      </c>
    </row>
    <row r="2536" spans="1:5">
      <c r="A2536">
        <v>275630</v>
      </c>
      <c r="B2536">
        <v>1995</v>
      </c>
      <c r="C2536">
        <v>5</v>
      </c>
      <c r="D2536" t="s">
        <v>217</v>
      </c>
      <c r="E2536">
        <f t="shared" si="41"/>
        <v>2</v>
      </c>
    </row>
    <row r="2537" spans="1:5">
      <c r="A2537">
        <v>1660170</v>
      </c>
      <c r="B2537">
        <v>1995</v>
      </c>
      <c r="C2537">
        <v>5</v>
      </c>
      <c r="D2537" t="s">
        <v>175</v>
      </c>
      <c r="E2537">
        <f t="shared" si="41"/>
        <v>2</v>
      </c>
    </row>
    <row r="2538" spans="1:5">
      <c r="A2538">
        <v>1365435</v>
      </c>
      <c r="B2538">
        <v>1995</v>
      </c>
      <c r="C2538">
        <v>5</v>
      </c>
      <c r="D2538" t="s">
        <v>176</v>
      </c>
      <c r="E2538">
        <f t="shared" si="41"/>
        <v>2</v>
      </c>
    </row>
    <row r="2539" spans="1:5">
      <c r="A2539">
        <v>4162989</v>
      </c>
      <c r="B2539">
        <v>1995</v>
      </c>
      <c r="C2539">
        <v>5</v>
      </c>
      <c r="D2539" t="s">
        <v>177</v>
      </c>
      <c r="E2539">
        <f t="shared" si="41"/>
        <v>2</v>
      </c>
    </row>
    <row r="2540" spans="1:5">
      <c r="A2540">
        <v>2350958</v>
      </c>
      <c r="B2540">
        <v>1995</v>
      </c>
      <c r="C2540">
        <v>5</v>
      </c>
      <c r="D2540" t="s">
        <v>178</v>
      </c>
      <c r="E2540">
        <f t="shared" si="41"/>
        <v>2</v>
      </c>
    </row>
    <row r="2541" spans="1:5">
      <c r="A2541">
        <v>58200</v>
      </c>
      <c r="B2541">
        <v>1995</v>
      </c>
      <c r="C2541">
        <v>5</v>
      </c>
      <c r="D2541" t="s">
        <v>179</v>
      </c>
      <c r="E2541">
        <f t="shared" si="41"/>
        <v>2</v>
      </c>
    </row>
    <row r="2542" spans="1:5">
      <c r="A2542">
        <v>433714</v>
      </c>
      <c r="B2542">
        <v>1995</v>
      </c>
      <c r="C2542">
        <v>6</v>
      </c>
      <c r="D2542" t="s">
        <v>148</v>
      </c>
      <c r="E2542">
        <f t="shared" si="41"/>
        <v>2</v>
      </c>
    </row>
    <row r="2543" spans="1:5">
      <c r="A2543">
        <v>886900</v>
      </c>
      <c r="B2543">
        <v>1995</v>
      </c>
      <c r="C2543">
        <v>6</v>
      </c>
      <c r="D2543" t="s">
        <v>149</v>
      </c>
      <c r="E2543">
        <f t="shared" si="41"/>
        <v>2</v>
      </c>
    </row>
    <row r="2544" spans="1:5">
      <c r="A2544">
        <v>12728564</v>
      </c>
      <c r="B2544">
        <v>1995</v>
      </c>
      <c r="C2544">
        <v>6</v>
      </c>
      <c r="D2544" t="s">
        <v>150</v>
      </c>
      <c r="E2544">
        <f t="shared" si="41"/>
        <v>2</v>
      </c>
    </row>
    <row r="2545" spans="1:5">
      <c r="A2545">
        <v>7815366</v>
      </c>
      <c r="B2545">
        <v>1995</v>
      </c>
      <c r="C2545">
        <v>6</v>
      </c>
      <c r="D2545" t="s">
        <v>151</v>
      </c>
      <c r="E2545">
        <f t="shared" si="41"/>
        <v>2</v>
      </c>
    </row>
    <row r="2546" spans="1:5">
      <c r="A2546">
        <v>1932500</v>
      </c>
      <c r="B2546">
        <v>1995</v>
      </c>
      <c r="C2546">
        <v>6</v>
      </c>
      <c r="D2546" t="s">
        <v>45</v>
      </c>
      <c r="E2546">
        <f t="shared" si="41"/>
        <v>2</v>
      </c>
    </row>
    <row r="2547" spans="1:5">
      <c r="A2547">
        <v>2083615</v>
      </c>
      <c r="B2547">
        <v>1995</v>
      </c>
      <c r="C2547">
        <v>6</v>
      </c>
      <c r="D2547" t="s">
        <v>282</v>
      </c>
      <c r="E2547">
        <f t="shared" si="41"/>
        <v>2</v>
      </c>
    </row>
    <row r="2548" spans="1:5">
      <c r="A2548">
        <v>8069915</v>
      </c>
      <c r="B2548">
        <v>1995</v>
      </c>
      <c r="C2548">
        <v>6</v>
      </c>
      <c r="D2548" t="s">
        <v>283</v>
      </c>
      <c r="E2548">
        <f t="shared" si="41"/>
        <v>2</v>
      </c>
    </row>
    <row r="2549" spans="1:5">
      <c r="A2549">
        <v>317000</v>
      </c>
      <c r="B2549">
        <v>1995</v>
      </c>
      <c r="C2549">
        <v>6</v>
      </c>
      <c r="D2549" t="s">
        <v>284</v>
      </c>
      <c r="E2549">
        <f t="shared" si="41"/>
        <v>2</v>
      </c>
    </row>
    <row r="2550" spans="1:5">
      <c r="A2550">
        <v>116000</v>
      </c>
      <c r="B2550">
        <v>1995</v>
      </c>
      <c r="C2550">
        <v>6</v>
      </c>
      <c r="D2550" t="s">
        <v>138</v>
      </c>
      <c r="E2550">
        <f t="shared" si="41"/>
        <v>2</v>
      </c>
    </row>
    <row r="2551" spans="1:5">
      <c r="A2551">
        <v>20188812</v>
      </c>
      <c r="B2551">
        <v>1995</v>
      </c>
      <c r="C2551">
        <v>6</v>
      </c>
      <c r="D2551" t="s">
        <v>139</v>
      </c>
      <c r="E2551">
        <f t="shared" si="41"/>
        <v>2</v>
      </c>
    </row>
    <row r="2552" spans="1:5">
      <c r="A2552">
        <v>151546</v>
      </c>
      <c r="B2552">
        <v>1995</v>
      </c>
      <c r="C2552">
        <v>6</v>
      </c>
      <c r="D2552" t="s">
        <v>217</v>
      </c>
      <c r="E2552">
        <f t="shared" si="41"/>
        <v>2</v>
      </c>
    </row>
    <row r="2553" spans="1:5">
      <c r="A2553">
        <v>1816050</v>
      </c>
      <c r="B2553">
        <v>1995</v>
      </c>
      <c r="C2553">
        <v>6</v>
      </c>
      <c r="D2553" t="s">
        <v>175</v>
      </c>
      <c r="E2553">
        <f t="shared" si="41"/>
        <v>2</v>
      </c>
    </row>
    <row r="2554" spans="1:5">
      <c r="A2554">
        <v>1283898</v>
      </c>
      <c r="B2554">
        <v>1995</v>
      </c>
      <c r="C2554">
        <v>6</v>
      </c>
      <c r="D2554" t="s">
        <v>176</v>
      </c>
      <c r="E2554">
        <f t="shared" si="41"/>
        <v>2</v>
      </c>
    </row>
    <row r="2555" spans="1:5">
      <c r="A2555">
        <v>4823992</v>
      </c>
      <c r="B2555">
        <v>1995</v>
      </c>
      <c r="C2555">
        <v>6</v>
      </c>
      <c r="D2555" t="s">
        <v>177</v>
      </c>
      <c r="E2555">
        <f t="shared" si="41"/>
        <v>2</v>
      </c>
    </row>
    <row r="2556" spans="1:5">
      <c r="A2556">
        <v>1948953</v>
      </c>
      <c r="B2556">
        <v>1995</v>
      </c>
      <c r="C2556">
        <v>6</v>
      </c>
      <c r="D2556" t="s">
        <v>178</v>
      </c>
      <c r="E2556">
        <f t="shared" si="41"/>
        <v>2</v>
      </c>
    </row>
    <row r="2557" spans="1:5">
      <c r="A2557">
        <v>51369</v>
      </c>
      <c r="B2557">
        <v>1995</v>
      </c>
      <c r="C2557">
        <v>6</v>
      </c>
      <c r="D2557" t="s">
        <v>179</v>
      </c>
      <c r="E2557">
        <f t="shared" si="41"/>
        <v>2</v>
      </c>
    </row>
    <row r="2558" spans="1:5">
      <c r="A2558">
        <v>481556</v>
      </c>
      <c r="B2558">
        <v>1995</v>
      </c>
      <c r="C2558">
        <v>7</v>
      </c>
      <c r="D2558" t="s">
        <v>148</v>
      </c>
      <c r="E2558">
        <f t="shared" si="41"/>
        <v>3</v>
      </c>
    </row>
    <row r="2559" spans="1:5">
      <c r="A2559">
        <v>170</v>
      </c>
      <c r="B2559">
        <v>1995</v>
      </c>
      <c r="C2559">
        <v>7</v>
      </c>
      <c r="D2559" t="s">
        <v>148</v>
      </c>
      <c r="E2559">
        <f t="shared" si="41"/>
        <v>3</v>
      </c>
    </row>
    <row r="2560" spans="1:5">
      <c r="A2560">
        <v>1019300</v>
      </c>
      <c r="B2560">
        <v>1995</v>
      </c>
      <c r="C2560">
        <v>7</v>
      </c>
      <c r="D2560" t="s">
        <v>149</v>
      </c>
      <c r="E2560">
        <f t="shared" si="41"/>
        <v>3</v>
      </c>
    </row>
    <row r="2561" spans="1:5">
      <c r="A2561">
        <v>12260513</v>
      </c>
      <c r="B2561">
        <v>1995</v>
      </c>
      <c r="C2561">
        <v>7</v>
      </c>
      <c r="D2561" t="s">
        <v>150</v>
      </c>
      <c r="E2561">
        <f t="shared" si="41"/>
        <v>3</v>
      </c>
    </row>
    <row r="2562" spans="1:5">
      <c r="A2562">
        <v>8074422</v>
      </c>
      <c r="B2562">
        <v>1995</v>
      </c>
      <c r="C2562">
        <v>7</v>
      </c>
      <c r="D2562" t="s">
        <v>151</v>
      </c>
      <c r="E2562">
        <f t="shared" si="41"/>
        <v>3</v>
      </c>
    </row>
    <row r="2563" spans="1:5">
      <c r="A2563">
        <v>2092700</v>
      </c>
      <c r="B2563">
        <v>1995</v>
      </c>
      <c r="C2563">
        <v>7</v>
      </c>
      <c r="D2563" t="s">
        <v>45</v>
      </c>
      <c r="E2563">
        <f t="shared" ref="E2563:E2626" si="42">IF(C2563&lt;4, 1, IF(C2563&lt;7, 2, IF(C2563&lt;10, 3, 4)))</f>
        <v>3</v>
      </c>
    </row>
    <row r="2564" spans="1:5">
      <c r="A2564">
        <v>2330804</v>
      </c>
      <c r="B2564">
        <v>1995</v>
      </c>
      <c r="C2564">
        <v>7</v>
      </c>
      <c r="D2564" t="s">
        <v>282</v>
      </c>
      <c r="E2564">
        <f t="shared" si="42"/>
        <v>3</v>
      </c>
    </row>
    <row r="2565" spans="1:5">
      <c r="A2565">
        <v>7302238</v>
      </c>
      <c r="B2565">
        <v>1995</v>
      </c>
      <c r="C2565">
        <v>7</v>
      </c>
      <c r="D2565" t="s">
        <v>283</v>
      </c>
      <c r="E2565">
        <f t="shared" si="42"/>
        <v>3</v>
      </c>
    </row>
    <row r="2566" spans="1:5">
      <c r="A2566">
        <v>327000</v>
      </c>
      <c r="B2566">
        <v>1995</v>
      </c>
      <c r="C2566">
        <v>7</v>
      </c>
      <c r="D2566" t="s">
        <v>284</v>
      </c>
      <c r="E2566">
        <f t="shared" si="42"/>
        <v>3</v>
      </c>
    </row>
    <row r="2567" spans="1:5">
      <c r="A2567">
        <v>100000</v>
      </c>
      <c r="B2567">
        <v>1995</v>
      </c>
      <c r="C2567">
        <v>7</v>
      </c>
      <c r="D2567" t="s">
        <v>138</v>
      </c>
      <c r="E2567">
        <f t="shared" si="42"/>
        <v>3</v>
      </c>
    </row>
    <row r="2568" spans="1:5">
      <c r="A2568">
        <v>23263234</v>
      </c>
      <c r="B2568">
        <v>1995</v>
      </c>
      <c r="C2568">
        <v>7</v>
      </c>
      <c r="D2568" t="s">
        <v>139</v>
      </c>
      <c r="E2568">
        <f t="shared" si="42"/>
        <v>3</v>
      </c>
    </row>
    <row r="2569" spans="1:5">
      <c r="A2569">
        <v>99851</v>
      </c>
      <c r="B2569">
        <v>1995</v>
      </c>
      <c r="C2569">
        <v>7</v>
      </c>
      <c r="D2569" t="s">
        <v>217</v>
      </c>
      <c r="E2569">
        <f t="shared" si="42"/>
        <v>3</v>
      </c>
    </row>
    <row r="2570" spans="1:5">
      <c r="A2570">
        <v>2193470</v>
      </c>
      <c r="B2570">
        <v>1995</v>
      </c>
      <c r="C2570">
        <v>7</v>
      </c>
      <c r="D2570" t="s">
        <v>175</v>
      </c>
      <c r="E2570">
        <f t="shared" si="42"/>
        <v>3</v>
      </c>
    </row>
    <row r="2571" spans="1:5">
      <c r="A2571">
        <v>1324842</v>
      </c>
      <c r="B2571">
        <v>1995</v>
      </c>
      <c r="C2571">
        <v>7</v>
      </c>
      <c r="D2571" t="s">
        <v>176</v>
      </c>
      <c r="E2571">
        <f t="shared" si="42"/>
        <v>3</v>
      </c>
    </row>
    <row r="2572" spans="1:5">
      <c r="A2572">
        <v>5030925</v>
      </c>
      <c r="B2572">
        <v>1995</v>
      </c>
      <c r="C2572">
        <v>7</v>
      </c>
      <c r="D2572" t="s">
        <v>177</v>
      </c>
      <c r="E2572">
        <f t="shared" si="42"/>
        <v>3</v>
      </c>
    </row>
    <row r="2573" spans="1:5">
      <c r="A2573">
        <v>1882043</v>
      </c>
      <c r="B2573">
        <v>1995</v>
      </c>
      <c r="C2573">
        <v>7</v>
      </c>
      <c r="D2573" t="s">
        <v>178</v>
      </c>
      <c r="E2573">
        <f t="shared" si="42"/>
        <v>3</v>
      </c>
    </row>
    <row r="2574" spans="1:5">
      <c r="A2574">
        <v>58265</v>
      </c>
      <c r="B2574">
        <v>1995</v>
      </c>
      <c r="C2574">
        <v>7</v>
      </c>
      <c r="D2574" t="s">
        <v>179</v>
      </c>
      <c r="E2574">
        <f t="shared" si="42"/>
        <v>3</v>
      </c>
    </row>
    <row r="2575" spans="1:5">
      <c r="A2575">
        <v>511336</v>
      </c>
      <c r="B2575">
        <v>1995</v>
      </c>
      <c r="C2575">
        <v>8</v>
      </c>
      <c r="D2575" t="s">
        <v>148</v>
      </c>
      <c r="E2575">
        <f t="shared" si="42"/>
        <v>3</v>
      </c>
    </row>
    <row r="2576" spans="1:5">
      <c r="A2576">
        <v>15000</v>
      </c>
      <c r="B2576">
        <v>1995</v>
      </c>
      <c r="C2576">
        <v>8</v>
      </c>
      <c r="D2576" t="s">
        <v>148</v>
      </c>
      <c r="E2576">
        <f t="shared" si="42"/>
        <v>3</v>
      </c>
    </row>
    <row r="2577" spans="1:5">
      <c r="A2577">
        <v>1087600</v>
      </c>
      <c r="B2577">
        <v>1995</v>
      </c>
      <c r="C2577">
        <v>8</v>
      </c>
      <c r="D2577" t="s">
        <v>149</v>
      </c>
      <c r="E2577">
        <f t="shared" si="42"/>
        <v>3</v>
      </c>
    </row>
    <row r="2578" spans="1:5">
      <c r="A2578">
        <v>13904523</v>
      </c>
      <c r="B2578">
        <v>1995</v>
      </c>
      <c r="C2578">
        <v>8</v>
      </c>
      <c r="D2578" t="s">
        <v>150</v>
      </c>
      <c r="E2578">
        <f t="shared" si="42"/>
        <v>3</v>
      </c>
    </row>
    <row r="2579" spans="1:5">
      <c r="A2579">
        <v>8847303</v>
      </c>
      <c r="B2579">
        <v>1995</v>
      </c>
      <c r="C2579">
        <v>8</v>
      </c>
      <c r="D2579" t="s">
        <v>151</v>
      </c>
      <c r="E2579">
        <f t="shared" si="42"/>
        <v>3</v>
      </c>
    </row>
    <row r="2580" spans="1:5">
      <c r="A2580">
        <v>2206700</v>
      </c>
      <c r="B2580">
        <v>1995</v>
      </c>
      <c r="C2580">
        <v>8</v>
      </c>
      <c r="D2580" t="s">
        <v>45</v>
      </c>
      <c r="E2580">
        <f t="shared" si="42"/>
        <v>3</v>
      </c>
    </row>
    <row r="2581" spans="1:5">
      <c r="A2581">
        <v>2580884</v>
      </c>
      <c r="B2581">
        <v>1995</v>
      </c>
      <c r="C2581">
        <v>8</v>
      </c>
      <c r="D2581" t="s">
        <v>282</v>
      </c>
      <c r="E2581">
        <f t="shared" si="42"/>
        <v>3</v>
      </c>
    </row>
    <row r="2582" spans="1:5">
      <c r="A2582">
        <v>9112241</v>
      </c>
      <c r="B2582">
        <v>1995</v>
      </c>
      <c r="C2582">
        <v>8</v>
      </c>
      <c r="D2582" t="s">
        <v>283</v>
      </c>
      <c r="E2582">
        <f t="shared" si="42"/>
        <v>3</v>
      </c>
    </row>
    <row r="2583" spans="1:5">
      <c r="A2583">
        <v>485000</v>
      </c>
      <c r="B2583">
        <v>1995</v>
      </c>
      <c r="C2583">
        <v>8</v>
      </c>
      <c r="D2583" t="s">
        <v>284</v>
      </c>
      <c r="E2583">
        <f t="shared" si="42"/>
        <v>3</v>
      </c>
    </row>
    <row r="2584" spans="1:5">
      <c r="A2584">
        <v>125000</v>
      </c>
      <c r="B2584">
        <v>1995</v>
      </c>
      <c r="C2584">
        <v>8</v>
      </c>
      <c r="D2584" t="s">
        <v>138</v>
      </c>
      <c r="E2584">
        <f t="shared" si="42"/>
        <v>3</v>
      </c>
    </row>
    <row r="2585" spans="1:5">
      <c r="A2585">
        <v>23384524</v>
      </c>
      <c r="B2585">
        <v>1995</v>
      </c>
      <c r="C2585">
        <v>8</v>
      </c>
      <c r="D2585" t="s">
        <v>139</v>
      </c>
      <c r="E2585">
        <f t="shared" si="42"/>
        <v>3</v>
      </c>
    </row>
    <row r="2586" spans="1:5">
      <c r="A2586">
        <v>213610</v>
      </c>
      <c r="B2586">
        <v>1995</v>
      </c>
      <c r="C2586">
        <v>8</v>
      </c>
      <c r="D2586" t="s">
        <v>217</v>
      </c>
      <c r="E2586">
        <f t="shared" si="42"/>
        <v>3</v>
      </c>
    </row>
    <row r="2587" spans="1:5">
      <c r="A2587">
        <v>2209440</v>
      </c>
      <c r="B2587">
        <v>1995</v>
      </c>
      <c r="C2587">
        <v>8</v>
      </c>
      <c r="D2587" t="s">
        <v>175</v>
      </c>
      <c r="E2587">
        <f t="shared" si="42"/>
        <v>3</v>
      </c>
    </row>
    <row r="2588" spans="1:5">
      <c r="A2588">
        <v>1565375</v>
      </c>
      <c r="B2588">
        <v>1995</v>
      </c>
      <c r="C2588">
        <v>8</v>
      </c>
      <c r="D2588" t="s">
        <v>176</v>
      </c>
      <c r="E2588">
        <f t="shared" si="42"/>
        <v>3</v>
      </c>
    </row>
    <row r="2589" spans="1:5">
      <c r="A2589">
        <v>5111143</v>
      </c>
      <c r="B2589">
        <v>1995</v>
      </c>
      <c r="C2589">
        <v>8</v>
      </c>
      <c r="D2589" t="s">
        <v>177</v>
      </c>
      <c r="E2589">
        <f t="shared" si="42"/>
        <v>3</v>
      </c>
    </row>
    <row r="2590" spans="1:5">
      <c r="A2590">
        <v>1967529</v>
      </c>
      <c r="B2590">
        <v>1995</v>
      </c>
      <c r="C2590">
        <v>8</v>
      </c>
      <c r="D2590" t="s">
        <v>178</v>
      </c>
      <c r="E2590">
        <f t="shared" si="42"/>
        <v>3</v>
      </c>
    </row>
    <row r="2591" spans="1:5">
      <c r="A2591">
        <v>57041</v>
      </c>
      <c r="B2591">
        <v>1995</v>
      </c>
      <c r="C2591">
        <v>8</v>
      </c>
      <c r="D2591" t="s">
        <v>179</v>
      </c>
      <c r="E2591">
        <f t="shared" si="42"/>
        <v>3</v>
      </c>
    </row>
    <row r="2592" spans="1:5">
      <c r="A2592">
        <v>590720</v>
      </c>
      <c r="B2592">
        <v>1995</v>
      </c>
      <c r="C2592">
        <v>9</v>
      </c>
      <c r="D2592" t="s">
        <v>148</v>
      </c>
      <c r="E2592">
        <f t="shared" si="42"/>
        <v>3</v>
      </c>
    </row>
    <row r="2593" spans="1:5">
      <c r="A2593">
        <v>1142200</v>
      </c>
      <c r="B2593">
        <v>1995</v>
      </c>
      <c r="C2593">
        <v>9</v>
      </c>
      <c r="D2593" t="s">
        <v>149</v>
      </c>
      <c r="E2593">
        <f t="shared" si="42"/>
        <v>3</v>
      </c>
    </row>
    <row r="2594" spans="1:5">
      <c r="A2594">
        <v>13498509</v>
      </c>
      <c r="B2594">
        <v>1995</v>
      </c>
      <c r="C2594">
        <v>9</v>
      </c>
      <c r="D2594" t="s">
        <v>150</v>
      </c>
      <c r="E2594">
        <f t="shared" si="42"/>
        <v>3</v>
      </c>
    </row>
    <row r="2595" spans="1:5">
      <c r="A2595">
        <v>8053931</v>
      </c>
      <c r="B2595">
        <v>1995</v>
      </c>
      <c r="C2595">
        <v>9</v>
      </c>
      <c r="D2595" t="s">
        <v>151</v>
      </c>
      <c r="E2595">
        <f t="shared" si="42"/>
        <v>3</v>
      </c>
    </row>
    <row r="2596" spans="1:5">
      <c r="A2596">
        <v>2042030</v>
      </c>
      <c r="B2596">
        <v>1995</v>
      </c>
      <c r="C2596">
        <v>9</v>
      </c>
      <c r="D2596" t="s">
        <v>45</v>
      </c>
      <c r="E2596">
        <f t="shared" si="42"/>
        <v>3</v>
      </c>
    </row>
    <row r="2597" spans="1:5">
      <c r="A2597">
        <v>2544152</v>
      </c>
      <c r="B2597">
        <v>1995</v>
      </c>
      <c r="C2597">
        <v>9</v>
      </c>
      <c r="D2597" t="s">
        <v>282</v>
      </c>
      <c r="E2597">
        <f t="shared" si="42"/>
        <v>3</v>
      </c>
    </row>
    <row r="2598" spans="1:5">
      <c r="A2598">
        <v>8857074</v>
      </c>
      <c r="B2598">
        <v>1995</v>
      </c>
      <c r="C2598">
        <v>9</v>
      </c>
      <c r="D2598" t="s">
        <v>283</v>
      </c>
      <c r="E2598">
        <f t="shared" si="42"/>
        <v>3</v>
      </c>
    </row>
    <row r="2599" spans="1:5">
      <c r="A2599">
        <v>452000</v>
      </c>
      <c r="B2599">
        <v>1995</v>
      </c>
      <c r="C2599">
        <v>9</v>
      </c>
      <c r="D2599" t="s">
        <v>284</v>
      </c>
      <c r="E2599">
        <f t="shared" si="42"/>
        <v>3</v>
      </c>
    </row>
    <row r="2600" spans="1:5">
      <c r="A2600">
        <v>114000</v>
      </c>
      <c r="B2600">
        <v>1995</v>
      </c>
      <c r="C2600">
        <v>9</v>
      </c>
      <c r="D2600" t="s">
        <v>138</v>
      </c>
      <c r="E2600">
        <f t="shared" si="42"/>
        <v>3</v>
      </c>
    </row>
    <row r="2601" spans="1:5">
      <c r="A2601">
        <v>23280915</v>
      </c>
      <c r="B2601">
        <v>1995</v>
      </c>
      <c r="C2601">
        <v>9</v>
      </c>
      <c r="D2601" t="s">
        <v>139</v>
      </c>
      <c r="E2601">
        <f t="shared" si="42"/>
        <v>3</v>
      </c>
    </row>
    <row r="2602" spans="1:5">
      <c r="A2602">
        <v>225218</v>
      </c>
      <c r="B2602">
        <v>1995</v>
      </c>
      <c r="C2602">
        <v>9</v>
      </c>
      <c r="D2602" t="s">
        <v>217</v>
      </c>
      <c r="E2602">
        <f t="shared" si="42"/>
        <v>3</v>
      </c>
    </row>
    <row r="2603" spans="1:5">
      <c r="A2603">
        <v>2156230</v>
      </c>
      <c r="B2603">
        <v>1995</v>
      </c>
      <c r="C2603">
        <v>9</v>
      </c>
      <c r="D2603" t="s">
        <v>175</v>
      </c>
      <c r="E2603">
        <f t="shared" si="42"/>
        <v>3</v>
      </c>
    </row>
    <row r="2604" spans="1:5">
      <c r="A2604">
        <v>1568751</v>
      </c>
      <c r="B2604">
        <v>1995</v>
      </c>
      <c r="C2604">
        <v>9</v>
      </c>
      <c r="D2604" t="s">
        <v>176</v>
      </c>
      <c r="E2604">
        <f t="shared" si="42"/>
        <v>3</v>
      </c>
    </row>
    <row r="2605" spans="1:5">
      <c r="A2605">
        <v>4660928</v>
      </c>
      <c r="B2605">
        <v>1995</v>
      </c>
      <c r="C2605">
        <v>9</v>
      </c>
      <c r="D2605" t="s">
        <v>177</v>
      </c>
      <c r="E2605">
        <f t="shared" si="42"/>
        <v>3</v>
      </c>
    </row>
    <row r="2606" spans="1:5">
      <c r="A2606">
        <v>1903779</v>
      </c>
      <c r="B2606">
        <v>1995</v>
      </c>
      <c r="C2606">
        <v>9</v>
      </c>
      <c r="D2606" t="s">
        <v>178</v>
      </c>
      <c r="E2606">
        <f t="shared" si="42"/>
        <v>3</v>
      </c>
    </row>
    <row r="2607" spans="1:5">
      <c r="A2607">
        <v>39043</v>
      </c>
      <c r="B2607">
        <v>1995</v>
      </c>
      <c r="C2607">
        <v>9</v>
      </c>
      <c r="D2607" t="s">
        <v>179</v>
      </c>
      <c r="E2607">
        <f t="shared" si="42"/>
        <v>3</v>
      </c>
    </row>
    <row r="2608" spans="1:5">
      <c r="A2608">
        <v>414709</v>
      </c>
      <c r="B2608">
        <v>1995</v>
      </c>
      <c r="C2608">
        <v>10</v>
      </c>
      <c r="D2608" t="s">
        <v>148</v>
      </c>
      <c r="E2608">
        <f t="shared" si="42"/>
        <v>4</v>
      </c>
    </row>
    <row r="2609" spans="1:5">
      <c r="A2609">
        <v>33400</v>
      </c>
      <c r="B2609">
        <v>1995</v>
      </c>
      <c r="C2609">
        <v>10</v>
      </c>
      <c r="D2609" t="s">
        <v>148</v>
      </c>
      <c r="E2609">
        <f t="shared" si="42"/>
        <v>4</v>
      </c>
    </row>
    <row r="2610" spans="1:5">
      <c r="A2610">
        <v>1063800</v>
      </c>
      <c r="B2610">
        <v>1995</v>
      </c>
      <c r="C2610">
        <v>10</v>
      </c>
      <c r="D2610" t="s">
        <v>149</v>
      </c>
      <c r="E2610">
        <f t="shared" si="42"/>
        <v>4</v>
      </c>
    </row>
    <row r="2611" spans="1:5">
      <c r="A2611">
        <v>13278671</v>
      </c>
      <c r="B2611">
        <v>1995</v>
      </c>
      <c r="C2611">
        <v>10</v>
      </c>
      <c r="D2611" t="s">
        <v>150</v>
      </c>
      <c r="E2611">
        <f t="shared" si="42"/>
        <v>4</v>
      </c>
    </row>
    <row r="2612" spans="1:5">
      <c r="A2612">
        <v>8094803</v>
      </c>
      <c r="B2612">
        <v>1995</v>
      </c>
      <c r="C2612">
        <v>10</v>
      </c>
      <c r="D2612" t="s">
        <v>151</v>
      </c>
      <c r="E2612">
        <f t="shared" si="42"/>
        <v>4</v>
      </c>
    </row>
    <row r="2613" spans="1:5">
      <c r="A2613">
        <v>1773000</v>
      </c>
      <c r="B2613">
        <v>1995</v>
      </c>
      <c r="C2613">
        <v>10</v>
      </c>
      <c r="D2613" t="s">
        <v>45</v>
      </c>
      <c r="E2613">
        <f t="shared" si="42"/>
        <v>4</v>
      </c>
    </row>
    <row r="2614" spans="1:5">
      <c r="A2614">
        <v>2415126</v>
      </c>
      <c r="B2614">
        <v>1995</v>
      </c>
      <c r="C2614">
        <v>10</v>
      </c>
      <c r="D2614" t="s">
        <v>282</v>
      </c>
      <c r="E2614">
        <f t="shared" si="42"/>
        <v>4</v>
      </c>
    </row>
    <row r="2615" spans="1:5">
      <c r="A2615">
        <v>8946179</v>
      </c>
      <c r="B2615">
        <v>1995</v>
      </c>
      <c r="C2615">
        <v>10</v>
      </c>
      <c r="D2615" t="s">
        <v>283</v>
      </c>
      <c r="E2615">
        <f t="shared" si="42"/>
        <v>4</v>
      </c>
    </row>
    <row r="2616" spans="1:5">
      <c r="A2616">
        <v>462000</v>
      </c>
      <c r="B2616">
        <v>1995</v>
      </c>
      <c r="C2616">
        <v>10</v>
      </c>
      <c r="D2616" t="s">
        <v>284</v>
      </c>
      <c r="E2616">
        <f t="shared" si="42"/>
        <v>4</v>
      </c>
    </row>
    <row r="2617" spans="1:5">
      <c r="A2617">
        <v>84000</v>
      </c>
      <c r="B2617">
        <v>1995</v>
      </c>
      <c r="C2617">
        <v>10</v>
      </c>
      <c r="D2617" t="s">
        <v>138</v>
      </c>
      <c r="E2617">
        <f t="shared" si="42"/>
        <v>4</v>
      </c>
    </row>
    <row r="2618" spans="1:5">
      <c r="A2618">
        <v>23185877</v>
      </c>
      <c r="B2618">
        <v>1995</v>
      </c>
      <c r="C2618">
        <v>10</v>
      </c>
      <c r="D2618" t="s">
        <v>139</v>
      </c>
      <c r="E2618">
        <f t="shared" si="42"/>
        <v>4</v>
      </c>
    </row>
    <row r="2619" spans="1:5">
      <c r="A2619">
        <v>203486</v>
      </c>
      <c r="B2619">
        <v>1995</v>
      </c>
      <c r="C2619">
        <v>10</v>
      </c>
      <c r="D2619" t="s">
        <v>217</v>
      </c>
      <c r="E2619">
        <f t="shared" si="42"/>
        <v>4</v>
      </c>
    </row>
    <row r="2620" spans="1:5">
      <c r="A2620">
        <v>1910580</v>
      </c>
      <c r="B2620">
        <v>1995</v>
      </c>
      <c r="C2620">
        <v>10</v>
      </c>
      <c r="D2620" t="s">
        <v>175</v>
      </c>
      <c r="E2620">
        <f t="shared" si="42"/>
        <v>4</v>
      </c>
    </row>
    <row r="2621" spans="1:5">
      <c r="A2621">
        <v>1454767</v>
      </c>
      <c r="B2621">
        <v>1995</v>
      </c>
      <c r="C2621">
        <v>10</v>
      </c>
      <c r="D2621" t="s">
        <v>176</v>
      </c>
      <c r="E2621">
        <f t="shared" si="42"/>
        <v>4</v>
      </c>
    </row>
    <row r="2622" spans="1:5">
      <c r="A2622">
        <v>4799131</v>
      </c>
      <c r="B2622">
        <v>1995</v>
      </c>
      <c r="C2622">
        <v>10</v>
      </c>
      <c r="D2622" t="s">
        <v>177</v>
      </c>
      <c r="E2622">
        <f t="shared" si="42"/>
        <v>4</v>
      </c>
    </row>
    <row r="2623" spans="1:5">
      <c r="A2623">
        <v>2098391</v>
      </c>
      <c r="B2623">
        <v>1995</v>
      </c>
      <c r="C2623">
        <v>10</v>
      </c>
      <c r="D2623" t="s">
        <v>178</v>
      </c>
      <c r="E2623">
        <f t="shared" si="42"/>
        <v>4</v>
      </c>
    </row>
    <row r="2624" spans="1:5">
      <c r="A2624">
        <v>63190</v>
      </c>
      <c r="B2624">
        <v>1995</v>
      </c>
      <c r="C2624">
        <v>10</v>
      </c>
      <c r="D2624" t="s">
        <v>179</v>
      </c>
      <c r="E2624">
        <f t="shared" si="42"/>
        <v>4</v>
      </c>
    </row>
    <row r="2625" spans="1:5">
      <c r="A2625">
        <v>506310</v>
      </c>
      <c r="B2625">
        <v>1995</v>
      </c>
      <c r="C2625">
        <v>11</v>
      </c>
      <c r="D2625" t="s">
        <v>148</v>
      </c>
      <c r="E2625">
        <f t="shared" si="42"/>
        <v>4</v>
      </c>
    </row>
    <row r="2626" spans="1:5">
      <c r="A2626">
        <v>64950</v>
      </c>
      <c r="B2626">
        <v>1995</v>
      </c>
      <c r="C2626">
        <v>11</v>
      </c>
      <c r="D2626" t="s">
        <v>148</v>
      </c>
      <c r="E2626">
        <f t="shared" si="42"/>
        <v>4</v>
      </c>
    </row>
    <row r="2627" spans="1:5">
      <c r="A2627">
        <v>774100</v>
      </c>
      <c r="B2627">
        <v>1995</v>
      </c>
      <c r="C2627">
        <v>11</v>
      </c>
      <c r="D2627" t="s">
        <v>149</v>
      </c>
      <c r="E2627">
        <f t="shared" ref="E2627:E2690" si="43">IF(C2627&lt;4, 1, IF(C2627&lt;7, 2, IF(C2627&lt;10, 3, 4)))</f>
        <v>4</v>
      </c>
    </row>
    <row r="2628" spans="1:5">
      <c r="A2628">
        <v>13428906</v>
      </c>
      <c r="B2628">
        <v>1995</v>
      </c>
      <c r="C2628">
        <v>11</v>
      </c>
      <c r="D2628" t="s">
        <v>150</v>
      </c>
      <c r="E2628">
        <f t="shared" si="43"/>
        <v>4</v>
      </c>
    </row>
    <row r="2629" spans="1:5">
      <c r="A2629">
        <v>8004879</v>
      </c>
      <c r="B2629">
        <v>1995</v>
      </c>
      <c r="C2629">
        <v>11</v>
      </c>
      <c r="D2629" t="s">
        <v>151</v>
      </c>
      <c r="E2629">
        <f t="shared" si="43"/>
        <v>4</v>
      </c>
    </row>
    <row r="2630" spans="1:5">
      <c r="A2630">
        <v>1949200</v>
      </c>
      <c r="B2630">
        <v>1995</v>
      </c>
      <c r="C2630">
        <v>11</v>
      </c>
      <c r="D2630" t="s">
        <v>45</v>
      </c>
      <c r="E2630">
        <f t="shared" si="43"/>
        <v>4</v>
      </c>
    </row>
    <row r="2631" spans="1:5">
      <c r="A2631">
        <v>2860122</v>
      </c>
      <c r="B2631">
        <v>1995</v>
      </c>
      <c r="C2631">
        <v>11</v>
      </c>
      <c r="D2631" t="s">
        <v>282</v>
      </c>
      <c r="E2631">
        <f t="shared" si="43"/>
        <v>4</v>
      </c>
    </row>
    <row r="2632" spans="1:5">
      <c r="A2632">
        <v>9013740</v>
      </c>
      <c r="B2632">
        <v>1995</v>
      </c>
      <c r="C2632">
        <v>11</v>
      </c>
      <c r="D2632" t="s">
        <v>283</v>
      </c>
      <c r="E2632">
        <f t="shared" si="43"/>
        <v>4</v>
      </c>
    </row>
    <row r="2633" spans="1:5">
      <c r="A2633">
        <v>398000</v>
      </c>
      <c r="B2633">
        <v>1995</v>
      </c>
      <c r="C2633">
        <v>11</v>
      </c>
      <c r="D2633" t="s">
        <v>284</v>
      </c>
      <c r="E2633">
        <f t="shared" si="43"/>
        <v>4</v>
      </c>
    </row>
    <row r="2634" spans="1:5">
      <c r="A2634">
        <v>20000</v>
      </c>
      <c r="B2634">
        <v>1995</v>
      </c>
      <c r="C2634">
        <v>11</v>
      </c>
      <c r="D2634" t="s">
        <v>138</v>
      </c>
      <c r="E2634">
        <f t="shared" si="43"/>
        <v>4</v>
      </c>
    </row>
    <row r="2635" spans="1:5">
      <c r="A2635">
        <v>23043820</v>
      </c>
      <c r="B2635">
        <v>1995</v>
      </c>
      <c r="C2635">
        <v>11</v>
      </c>
      <c r="D2635" t="s">
        <v>139</v>
      </c>
      <c r="E2635">
        <f t="shared" si="43"/>
        <v>4</v>
      </c>
    </row>
    <row r="2636" spans="1:5">
      <c r="A2636">
        <v>113808</v>
      </c>
      <c r="B2636">
        <v>1995</v>
      </c>
      <c r="C2636">
        <v>11</v>
      </c>
      <c r="D2636" t="s">
        <v>217</v>
      </c>
      <c r="E2636">
        <f t="shared" si="43"/>
        <v>4</v>
      </c>
    </row>
    <row r="2637" spans="1:5">
      <c r="A2637">
        <v>1972467</v>
      </c>
      <c r="B2637">
        <v>1995</v>
      </c>
      <c r="C2637">
        <v>11</v>
      </c>
      <c r="D2637" t="s">
        <v>175</v>
      </c>
      <c r="E2637">
        <f t="shared" si="43"/>
        <v>4</v>
      </c>
    </row>
    <row r="2638" spans="1:5">
      <c r="A2638">
        <v>1541798</v>
      </c>
      <c r="B2638">
        <v>1995</v>
      </c>
      <c r="C2638">
        <v>11</v>
      </c>
      <c r="D2638" t="s">
        <v>176</v>
      </c>
      <c r="E2638">
        <f t="shared" si="43"/>
        <v>4</v>
      </c>
    </row>
    <row r="2639" spans="1:5">
      <c r="A2639">
        <v>4400620</v>
      </c>
      <c r="B2639">
        <v>1995</v>
      </c>
      <c r="C2639">
        <v>11</v>
      </c>
      <c r="D2639" t="s">
        <v>177</v>
      </c>
      <c r="E2639">
        <f t="shared" si="43"/>
        <v>4</v>
      </c>
    </row>
    <row r="2640" spans="1:5">
      <c r="A2640">
        <v>2138042</v>
      </c>
      <c r="B2640">
        <v>1995</v>
      </c>
      <c r="C2640">
        <v>11</v>
      </c>
      <c r="D2640" t="s">
        <v>178</v>
      </c>
      <c r="E2640">
        <f t="shared" si="43"/>
        <v>4</v>
      </c>
    </row>
    <row r="2641" spans="1:5">
      <c r="A2641">
        <v>72465</v>
      </c>
      <c r="B2641">
        <v>1995</v>
      </c>
      <c r="C2641">
        <v>11</v>
      </c>
      <c r="D2641" t="s">
        <v>179</v>
      </c>
      <c r="E2641">
        <f t="shared" si="43"/>
        <v>4</v>
      </c>
    </row>
    <row r="2642" spans="1:5">
      <c r="A2642">
        <v>699382</v>
      </c>
      <c r="B2642">
        <v>1995</v>
      </c>
      <c r="C2642">
        <v>12</v>
      </c>
      <c r="D2642" t="s">
        <v>148</v>
      </c>
      <c r="E2642">
        <f t="shared" si="43"/>
        <v>4</v>
      </c>
    </row>
    <row r="2643" spans="1:5">
      <c r="A2643">
        <v>3000</v>
      </c>
      <c r="B2643">
        <v>1995</v>
      </c>
      <c r="C2643">
        <v>12</v>
      </c>
      <c r="D2643" t="s">
        <v>148</v>
      </c>
      <c r="E2643">
        <f t="shared" si="43"/>
        <v>4</v>
      </c>
    </row>
    <row r="2644" spans="1:5">
      <c r="A2644">
        <v>978700</v>
      </c>
      <c r="B2644">
        <v>1995</v>
      </c>
      <c r="C2644">
        <v>12</v>
      </c>
      <c r="D2644" t="s">
        <v>149</v>
      </c>
      <c r="E2644">
        <f t="shared" si="43"/>
        <v>4</v>
      </c>
    </row>
    <row r="2645" spans="1:5">
      <c r="A2645">
        <v>13194946</v>
      </c>
      <c r="B2645">
        <v>1995</v>
      </c>
      <c r="C2645">
        <v>12</v>
      </c>
      <c r="D2645" t="s">
        <v>150</v>
      </c>
      <c r="E2645">
        <f t="shared" si="43"/>
        <v>4</v>
      </c>
    </row>
    <row r="2646" spans="1:5">
      <c r="A2646">
        <v>7860993</v>
      </c>
      <c r="B2646">
        <v>1995</v>
      </c>
      <c r="C2646">
        <v>12</v>
      </c>
      <c r="D2646" t="s">
        <v>151</v>
      </c>
      <c r="E2646">
        <f t="shared" si="43"/>
        <v>4</v>
      </c>
    </row>
    <row r="2647" spans="1:5">
      <c r="A2647">
        <v>2071900</v>
      </c>
      <c r="B2647">
        <v>1995</v>
      </c>
      <c r="C2647">
        <v>12</v>
      </c>
      <c r="D2647" t="s">
        <v>45</v>
      </c>
      <c r="E2647">
        <f t="shared" si="43"/>
        <v>4</v>
      </c>
    </row>
    <row r="2648" spans="1:5">
      <c r="A2648">
        <v>2257505</v>
      </c>
      <c r="B2648">
        <v>1995</v>
      </c>
      <c r="C2648">
        <v>12</v>
      </c>
      <c r="D2648" t="s">
        <v>282</v>
      </c>
      <c r="E2648">
        <f t="shared" si="43"/>
        <v>4</v>
      </c>
    </row>
    <row r="2649" spans="1:5">
      <c r="A2649">
        <v>9064001</v>
      </c>
      <c r="B2649">
        <v>1995</v>
      </c>
      <c r="C2649">
        <v>12</v>
      </c>
      <c r="D2649" t="s">
        <v>283</v>
      </c>
      <c r="E2649">
        <f t="shared" si="43"/>
        <v>4</v>
      </c>
    </row>
    <row r="2650" spans="1:5">
      <c r="A2650">
        <v>406000</v>
      </c>
      <c r="B2650">
        <v>1995</v>
      </c>
      <c r="C2650">
        <v>12</v>
      </c>
      <c r="D2650" t="s">
        <v>284</v>
      </c>
      <c r="E2650">
        <f t="shared" si="43"/>
        <v>4</v>
      </c>
    </row>
    <row r="2651" spans="1:5">
      <c r="A2651">
        <v>33000</v>
      </c>
      <c r="B2651">
        <v>1995</v>
      </c>
      <c r="C2651">
        <v>12</v>
      </c>
      <c r="D2651" t="s">
        <v>138</v>
      </c>
      <c r="E2651">
        <f t="shared" si="43"/>
        <v>4</v>
      </c>
    </row>
    <row r="2652" spans="1:5">
      <c r="A2652">
        <v>23899756</v>
      </c>
      <c r="B2652">
        <v>1995</v>
      </c>
      <c r="C2652">
        <v>12</v>
      </c>
      <c r="D2652" t="s">
        <v>139</v>
      </c>
      <c r="E2652">
        <f t="shared" si="43"/>
        <v>4</v>
      </c>
    </row>
    <row r="2653" spans="1:5">
      <c r="A2653">
        <v>111446</v>
      </c>
      <c r="B2653">
        <v>1995</v>
      </c>
      <c r="C2653">
        <v>12</v>
      </c>
      <c r="D2653" t="s">
        <v>217</v>
      </c>
      <c r="E2653">
        <f t="shared" si="43"/>
        <v>4</v>
      </c>
    </row>
    <row r="2654" spans="1:5">
      <c r="A2654">
        <v>1626950</v>
      </c>
      <c r="B2654">
        <v>1995</v>
      </c>
      <c r="C2654">
        <v>12</v>
      </c>
      <c r="D2654" t="s">
        <v>175</v>
      </c>
      <c r="E2654">
        <f t="shared" si="43"/>
        <v>4</v>
      </c>
    </row>
    <row r="2655" spans="1:5">
      <c r="A2655">
        <v>1264011</v>
      </c>
      <c r="B2655">
        <v>1995</v>
      </c>
      <c r="C2655">
        <v>12</v>
      </c>
      <c r="D2655" t="s">
        <v>176</v>
      </c>
      <c r="E2655">
        <f t="shared" si="43"/>
        <v>4</v>
      </c>
    </row>
    <row r="2656" spans="1:5">
      <c r="A2656">
        <v>4887847</v>
      </c>
      <c r="B2656">
        <v>1995</v>
      </c>
      <c r="C2656">
        <v>12</v>
      </c>
      <c r="D2656" t="s">
        <v>177</v>
      </c>
      <c r="E2656">
        <f t="shared" si="43"/>
        <v>4</v>
      </c>
    </row>
    <row r="2657" spans="1:5">
      <c r="A2657">
        <v>2067032</v>
      </c>
      <c r="B2657">
        <v>1995</v>
      </c>
      <c r="C2657">
        <v>12</v>
      </c>
      <c r="D2657" t="s">
        <v>178</v>
      </c>
      <c r="E2657">
        <f t="shared" si="43"/>
        <v>4</v>
      </c>
    </row>
    <row r="2658" spans="1:5">
      <c r="A2658">
        <v>66860</v>
      </c>
      <c r="B2658">
        <v>1995</v>
      </c>
      <c r="C2658">
        <v>12</v>
      </c>
      <c r="D2658" t="s">
        <v>179</v>
      </c>
      <c r="E2658">
        <f t="shared" si="43"/>
        <v>4</v>
      </c>
    </row>
    <row r="2659" spans="1:5">
      <c r="A2659">
        <v>490474</v>
      </c>
      <c r="B2659">
        <v>1996</v>
      </c>
      <c r="C2659">
        <v>1</v>
      </c>
      <c r="D2659" t="s">
        <v>148</v>
      </c>
      <c r="E2659">
        <f t="shared" si="43"/>
        <v>1</v>
      </c>
    </row>
    <row r="2660" spans="1:5">
      <c r="A2660">
        <v>17300</v>
      </c>
      <c r="B2660">
        <v>1996</v>
      </c>
      <c r="C2660">
        <v>1</v>
      </c>
      <c r="D2660" t="s">
        <v>148</v>
      </c>
      <c r="E2660">
        <f t="shared" si="43"/>
        <v>1</v>
      </c>
    </row>
    <row r="2661" spans="1:5">
      <c r="A2661">
        <v>590100</v>
      </c>
      <c r="B2661">
        <v>1996</v>
      </c>
      <c r="C2661">
        <v>1</v>
      </c>
      <c r="D2661" t="s">
        <v>149</v>
      </c>
      <c r="E2661">
        <f t="shared" si="43"/>
        <v>1</v>
      </c>
    </row>
    <row r="2662" spans="1:5">
      <c r="A2662">
        <v>11286000</v>
      </c>
      <c r="B2662">
        <v>1996</v>
      </c>
      <c r="C2662">
        <v>1</v>
      </c>
      <c r="D2662" t="s">
        <v>150</v>
      </c>
      <c r="E2662">
        <f t="shared" si="43"/>
        <v>1</v>
      </c>
    </row>
    <row r="2663" spans="1:5">
      <c r="A2663">
        <v>8125172</v>
      </c>
      <c r="B2663">
        <v>1996</v>
      </c>
      <c r="C2663">
        <v>1</v>
      </c>
      <c r="D2663" t="s">
        <v>151</v>
      </c>
      <c r="E2663">
        <f t="shared" si="43"/>
        <v>1</v>
      </c>
    </row>
    <row r="2664" spans="1:5">
      <c r="A2664">
        <v>2066400</v>
      </c>
      <c r="B2664">
        <v>1996</v>
      </c>
      <c r="C2664">
        <v>1</v>
      </c>
      <c r="D2664" t="s">
        <v>45</v>
      </c>
      <c r="E2664">
        <f t="shared" si="43"/>
        <v>1</v>
      </c>
    </row>
    <row r="2665" spans="1:5">
      <c r="A2665">
        <v>2390030</v>
      </c>
      <c r="B2665">
        <v>1996</v>
      </c>
      <c r="C2665">
        <v>1</v>
      </c>
      <c r="D2665" t="s">
        <v>282</v>
      </c>
      <c r="E2665">
        <f t="shared" si="43"/>
        <v>1</v>
      </c>
    </row>
    <row r="2666" spans="1:5">
      <c r="A2666">
        <v>9087766</v>
      </c>
      <c r="B2666">
        <v>1996</v>
      </c>
      <c r="C2666">
        <v>1</v>
      </c>
      <c r="D2666" t="s">
        <v>283</v>
      </c>
      <c r="E2666">
        <f t="shared" si="43"/>
        <v>1</v>
      </c>
    </row>
    <row r="2667" spans="1:5">
      <c r="A2667">
        <v>457000</v>
      </c>
      <c r="B2667">
        <v>1996</v>
      </c>
      <c r="C2667">
        <v>1</v>
      </c>
      <c r="D2667" t="s">
        <v>284</v>
      </c>
      <c r="E2667">
        <f t="shared" si="43"/>
        <v>1</v>
      </c>
    </row>
    <row r="2668" spans="1:5">
      <c r="A2668">
        <v>12000</v>
      </c>
      <c r="B2668">
        <v>1996</v>
      </c>
      <c r="C2668">
        <v>1</v>
      </c>
      <c r="D2668" t="s">
        <v>138</v>
      </c>
      <c r="E2668">
        <f t="shared" si="43"/>
        <v>1</v>
      </c>
    </row>
    <row r="2669" spans="1:5">
      <c r="A2669">
        <v>22650907</v>
      </c>
      <c r="B2669">
        <v>1996</v>
      </c>
      <c r="C2669">
        <v>1</v>
      </c>
      <c r="D2669" t="s">
        <v>139</v>
      </c>
      <c r="E2669">
        <f t="shared" si="43"/>
        <v>1</v>
      </c>
    </row>
    <row r="2670" spans="1:5">
      <c r="A2670">
        <v>103029</v>
      </c>
      <c r="B2670">
        <v>1996</v>
      </c>
      <c r="C2670">
        <v>1</v>
      </c>
      <c r="D2670" t="s">
        <v>217</v>
      </c>
      <c r="E2670">
        <f t="shared" si="43"/>
        <v>1</v>
      </c>
    </row>
    <row r="2671" spans="1:5">
      <c r="A2671">
        <v>1809590</v>
      </c>
      <c r="B2671">
        <v>1996</v>
      </c>
      <c r="C2671">
        <v>1</v>
      </c>
      <c r="D2671" t="s">
        <v>175</v>
      </c>
      <c r="E2671">
        <f t="shared" si="43"/>
        <v>1</v>
      </c>
    </row>
    <row r="2672" spans="1:5">
      <c r="A2672">
        <v>1450891</v>
      </c>
      <c r="B2672">
        <v>1996</v>
      </c>
      <c r="C2672">
        <v>1</v>
      </c>
      <c r="D2672" t="s">
        <v>176</v>
      </c>
      <c r="E2672">
        <f t="shared" si="43"/>
        <v>1</v>
      </c>
    </row>
    <row r="2673" spans="1:5">
      <c r="A2673">
        <v>5161706</v>
      </c>
      <c r="B2673">
        <v>1996</v>
      </c>
      <c r="C2673">
        <v>1</v>
      </c>
      <c r="D2673" t="s">
        <v>177</v>
      </c>
      <c r="E2673">
        <f t="shared" si="43"/>
        <v>1</v>
      </c>
    </row>
    <row r="2674" spans="1:5">
      <c r="A2674">
        <v>2224710</v>
      </c>
      <c r="B2674">
        <v>1996</v>
      </c>
      <c r="C2674">
        <v>1</v>
      </c>
      <c r="D2674" t="s">
        <v>178</v>
      </c>
      <c r="E2674">
        <f t="shared" si="43"/>
        <v>1</v>
      </c>
    </row>
    <row r="2675" spans="1:5">
      <c r="A2675">
        <v>62923</v>
      </c>
      <c r="B2675">
        <v>1996</v>
      </c>
      <c r="C2675">
        <v>1</v>
      </c>
      <c r="D2675" t="s">
        <v>179</v>
      </c>
      <c r="E2675">
        <f t="shared" si="43"/>
        <v>1</v>
      </c>
    </row>
    <row r="2676" spans="1:5">
      <c r="A2676">
        <v>627757</v>
      </c>
      <c r="B2676">
        <v>1996</v>
      </c>
      <c r="C2676">
        <v>2</v>
      </c>
      <c r="D2676" t="s">
        <v>148</v>
      </c>
      <c r="E2676">
        <f t="shared" si="43"/>
        <v>1</v>
      </c>
    </row>
    <row r="2677" spans="1:5">
      <c r="A2677">
        <v>770100</v>
      </c>
      <c r="B2677">
        <v>1996</v>
      </c>
      <c r="C2677">
        <v>2</v>
      </c>
      <c r="D2677" t="s">
        <v>149</v>
      </c>
      <c r="E2677">
        <f t="shared" si="43"/>
        <v>1</v>
      </c>
    </row>
    <row r="2678" spans="1:5">
      <c r="A2678">
        <v>12606540</v>
      </c>
      <c r="B2678">
        <v>1996</v>
      </c>
      <c r="C2678">
        <v>2</v>
      </c>
      <c r="D2678" t="s">
        <v>150</v>
      </c>
      <c r="E2678">
        <f t="shared" si="43"/>
        <v>1</v>
      </c>
    </row>
    <row r="2679" spans="1:5">
      <c r="A2679">
        <v>8093461</v>
      </c>
      <c r="B2679">
        <v>1996</v>
      </c>
      <c r="C2679">
        <v>2</v>
      </c>
      <c r="D2679" t="s">
        <v>151</v>
      </c>
      <c r="E2679">
        <f t="shared" si="43"/>
        <v>1</v>
      </c>
    </row>
    <row r="2680" spans="1:5">
      <c r="A2680">
        <v>2035800</v>
      </c>
      <c r="B2680">
        <v>1996</v>
      </c>
      <c r="C2680">
        <v>2</v>
      </c>
      <c r="D2680" t="s">
        <v>45</v>
      </c>
      <c r="E2680">
        <f t="shared" si="43"/>
        <v>1</v>
      </c>
    </row>
    <row r="2681" spans="1:5">
      <c r="A2681">
        <v>2203562</v>
      </c>
      <c r="B2681">
        <v>1996</v>
      </c>
      <c r="C2681">
        <v>2</v>
      </c>
      <c r="D2681" t="s">
        <v>282</v>
      </c>
      <c r="E2681">
        <f t="shared" si="43"/>
        <v>1</v>
      </c>
    </row>
    <row r="2682" spans="1:5">
      <c r="A2682">
        <v>9757535</v>
      </c>
      <c r="B2682">
        <v>1996</v>
      </c>
      <c r="C2682">
        <v>2</v>
      </c>
      <c r="D2682" t="s">
        <v>283</v>
      </c>
      <c r="E2682">
        <f t="shared" si="43"/>
        <v>1</v>
      </c>
    </row>
    <row r="2683" spans="1:5">
      <c r="A2683">
        <v>151000</v>
      </c>
      <c r="B2683">
        <v>1996</v>
      </c>
      <c r="C2683">
        <v>2</v>
      </c>
      <c r="D2683" t="s">
        <v>284</v>
      </c>
      <c r="E2683">
        <f t="shared" si="43"/>
        <v>1</v>
      </c>
    </row>
    <row r="2684" spans="1:5">
      <c r="A2684">
        <v>23000</v>
      </c>
      <c r="B2684">
        <v>1996</v>
      </c>
      <c r="C2684">
        <v>2</v>
      </c>
      <c r="D2684" t="s">
        <v>138</v>
      </c>
      <c r="E2684">
        <f t="shared" si="43"/>
        <v>1</v>
      </c>
    </row>
    <row r="2685" spans="1:5">
      <c r="A2685">
        <v>21048327</v>
      </c>
      <c r="B2685">
        <v>1996</v>
      </c>
      <c r="C2685">
        <v>2</v>
      </c>
      <c r="D2685" t="s">
        <v>139</v>
      </c>
      <c r="E2685">
        <f t="shared" si="43"/>
        <v>1</v>
      </c>
    </row>
    <row r="2686" spans="1:5">
      <c r="A2686">
        <v>137640</v>
      </c>
      <c r="B2686">
        <v>1996</v>
      </c>
      <c r="C2686">
        <v>2</v>
      </c>
      <c r="D2686" t="s">
        <v>217</v>
      </c>
      <c r="E2686">
        <f t="shared" si="43"/>
        <v>1</v>
      </c>
    </row>
    <row r="2687" spans="1:5">
      <c r="A2687">
        <v>1659638</v>
      </c>
      <c r="B2687">
        <v>1996</v>
      </c>
      <c r="C2687">
        <v>2</v>
      </c>
      <c r="D2687" t="s">
        <v>175</v>
      </c>
      <c r="E2687">
        <f t="shared" si="43"/>
        <v>1</v>
      </c>
    </row>
    <row r="2688" spans="1:5">
      <c r="A2688">
        <v>1376702</v>
      </c>
      <c r="B2688">
        <v>1996</v>
      </c>
      <c r="C2688">
        <v>2</v>
      </c>
      <c r="D2688" t="s">
        <v>176</v>
      </c>
      <c r="E2688">
        <f t="shared" si="43"/>
        <v>1</v>
      </c>
    </row>
    <row r="2689" spans="1:5">
      <c r="A2689">
        <v>4593539</v>
      </c>
      <c r="B2689">
        <v>1996</v>
      </c>
      <c r="C2689">
        <v>2</v>
      </c>
      <c r="D2689" t="s">
        <v>177</v>
      </c>
      <c r="E2689">
        <f t="shared" si="43"/>
        <v>1</v>
      </c>
    </row>
    <row r="2690" spans="1:5">
      <c r="A2690">
        <v>1599243</v>
      </c>
      <c r="B2690">
        <v>1996</v>
      </c>
      <c r="C2690">
        <v>2</v>
      </c>
      <c r="D2690" t="s">
        <v>178</v>
      </c>
      <c r="E2690">
        <f t="shared" si="43"/>
        <v>1</v>
      </c>
    </row>
    <row r="2691" spans="1:5">
      <c r="A2691">
        <v>73236</v>
      </c>
      <c r="B2691">
        <v>1996</v>
      </c>
      <c r="C2691">
        <v>2</v>
      </c>
      <c r="D2691" t="s">
        <v>179</v>
      </c>
      <c r="E2691">
        <f t="shared" ref="E2691:E2754" si="44">IF(C2691&lt;4, 1, IF(C2691&lt;7, 2, IF(C2691&lt;10, 3, 4)))</f>
        <v>1</v>
      </c>
    </row>
    <row r="2692" spans="1:5">
      <c r="A2692">
        <v>377378</v>
      </c>
      <c r="B2692">
        <v>1996</v>
      </c>
      <c r="C2692">
        <v>3</v>
      </c>
      <c r="D2692" t="s">
        <v>148</v>
      </c>
      <c r="E2692">
        <f t="shared" si="44"/>
        <v>1</v>
      </c>
    </row>
    <row r="2693" spans="1:5">
      <c r="A2693">
        <v>5700</v>
      </c>
      <c r="B2693">
        <v>1996</v>
      </c>
      <c r="C2693">
        <v>3</v>
      </c>
      <c r="D2693" t="s">
        <v>148</v>
      </c>
      <c r="E2693">
        <f t="shared" si="44"/>
        <v>1</v>
      </c>
    </row>
    <row r="2694" spans="1:5">
      <c r="A2694">
        <v>837000</v>
      </c>
      <c r="B2694">
        <v>1996</v>
      </c>
      <c r="C2694">
        <v>3</v>
      </c>
      <c r="D2694" t="s">
        <v>149</v>
      </c>
      <c r="E2694">
        <f t="shared" si="44"/>
        <v>1</v>
      </c>
    </row>
    <row r="2695" spans="1:5">
      <c r="A2695">
        <v>14108736</v>
      </c>
      <c r="B2695">
        <v>1996</v>
      </c>
      <c r="C2695">
        <v>3</v>
      </c>
      <c r="D2695" t="s">
        <v>150</v>
      </c>
      <c r="E2695">
        <f t="shared" si="44"/>
        <v>1</v>
      </c>
    </row>
    <row r="2696" spans="1:5">
      <c r="A2696">
        <v>8110366</v>
      </c>
      <c r="B2696">
        <v>1996</v>
      </c>
      <c r="C2696">
        <v>3</v>
      </c>
      <c r="D2696" t="s">
        <v>151</v>
      </c>
      <c r="E2696">
        <f t="shared" si="44"/>
        <v>1</v>
      </c>
    </row>
    <row r="2697" spans="1:5">
      <c r="A2697">
        <v>2159100</v>
      </c>
      <c r="B2697">
        <v>1996</v>
      </c>
      <c r="C2697">
        <v>3</v>
      </c>
      <c r="D2697" t="s">
        <v>45</v>
      </c>
      <c r="E2697">
        <f t="shared" si="44"/>
        <v>1</v>
      </c>
    </row>
    <row r="2698" spans="1:5">
      <c r="A2698">
        <v>1911863</v>
      </c>
      <c r="B2698">
        <v>1996</v>
      </c>
      <c r="C2698">
        <v>3</v>
      </c>
      <c r="D2698" t="s">
        <v>282</v>
      </c>
      <c r="E2698">
        <f t="shared" si="44"/>
        <v>1</v>
      </c>
    </row>
    <row r="2699" spans="1:5">
      <c r="A2699">
        <v>9615854</v>
      </c>
      <c r="B2699">
        <v>1996</v>
      </c>
      <c r="C2699">
        <v>3</v>
      </c>
      <c r="D2699" t="s">
        <v>283</v>
      </c>
      <c r="E2699">
        <f t="shared" si="44"/>
        <v>1</v>
      </c>
    </row>
    <row r="2700" spans="1:5">
      <c r="A2700">
        <v>360000</v>
      </c>
      <c r="B2700">
        <v>1996</v>
      </c>
      <c r="C2700">
        <v>3</v>
      </c>
      <c r="D2700" t="s">
        <v>284</v>
      </c>
      <c r="E2700">
        <f t="shared" si="44"/>
        <v>1</v>
      </c>
    </row>
    <row r="2701" spans="1:5">
      <c r="A2701">
        <v>31000</v>
      </c>
      <c r="B2701">
        <v>1996</v>
      </c>
      <c r="C2701">
        <v>3</v>
      </c>
      <c r="D2701" t="s">
        <v>138</v>
      </c>
      <c r="E2701">
        <f t="shared" si="44"/>
        <v>1</v>
      </c>
    </row>
    <row r="2702" spans="1:5">
      <c r="A2702">
        <v>23114186</v>
      </c>
      <c r="B2702">
        <v>1996</v>
      </c>
      <c r="C2702">
        <v>3</v>
      </c>
      <c r="D2702" t="s">
        <v>139</v>
      </c>
      <c r="E2702">
        <f t="shared" si="44"/>
        <v>1</v>
      </c>
    </row>
    <row r="2703" spans="1:5">
      <c r="A2703">
        <v>89648</v>
      </c>
      <c r="B2703">
        <v>1996</v>
      </c>
      <c r="C2703">
        <v>3</v>
      </c>
      <c r="D2703" t="s">
        <v>217</v>
      </c>
      <c r="E2703">
        <f t="shared" si="44"/>
        <v>1</v>
      </c>
    </row>
    <row r="2704" spans="1:5">
      <c r="A2704">
        <v>1658388</v>
      </c>
      <c r="B2704">
        <v>1996</v>
      </c>
      <c r="C2704">
        <v>3</v>
      </c>
      <c r="D2704" t="s">
        <v>175</v>
      </c>
      <c r="E2704">
        <f t="shared" si="44"/>
        <v>1</v>
      </c>
    </row>
    <row r="2705" spans="1:5">
      <c r="A2705">
        <v>1498192</v>
      </c>
      <c r="B2705">
        <v>1996</v>
      </c>
      <c r="C2705">
        <v>3</v>
      </c>
      <c r="D2705" t="s">
        <v>176</v>
      </c>
      <c r="E2705">
        <f t="shared" si="44"/>
        <v>1</v>
      </c>
    </row>
    <row r="2706" spans="1:5">
      <c r="A2706">
        <v>4073770</v>
      </c>
      <c r="B2706">
        <v>1996</v>
      </c>
      <c r="C2706">
        <v>3</v>
      </c>
      <c r="D2706" t="s">
        <v>177</v>
      </c>
      <c r="E2706">
        <f t="shared" si="44"/>
        <v>1</v>
      </c>
    </row>
    <row r="2707" spans="1:5">
      <c r="A2707">
        <v>2066236</v>
      </c>
      <c r="B2707">
        <v>1996</v>
      </c>
      <c r="C2707">
        <v>3</v>
      </c>
      <c r="D2707" t="s">
        <v>178</v>
      </c>
      <c r="E2707">
        <f t="shared" si="44"/>
        <v>1</v>
      </c>
    </row>
    <row r="2708" spans="1:5">
      <c r="A2708">
        <v>76319</v>
      </c>
      <c r="B2708">
        <v>1996</v>
      </c>
      <c r="C2708">
        <v>3</v>
      </c>
      <c r="D2708" t="s">
        <v>179</v>
      </c>
      <c r="E2708">
        <f t="shared" si="44"/>
        <v>1</v>
      </c>
    </row>
    <row r="2709" spans="1:5">
      <c r="A2709">
        <v>408535</v>
      </c>
      <c r="B2709">
        <v>1996</v>
      </c>
      <c r="C2709">
        <v>4</v>
      </c>
      <c r="D2709" t="s">
        <v>148</v>
      </c>
      <c r="E2709">
        <f t="shared" si="44"/>
        <v>2</v>
      </c>
    </row>
    <row r="2710" spans="1:5">
      <c r="A2710">
        <v>49130</v>
      </c>
      <c r="B2710">
        <v>1996</v>
      </c>
      <c r="C2710">
        <v>4</v>
      </c>
      <c r="D2710" t="s">
        <v>148</v>
      </c>
      <c r="E2710">
        <f t="shared" si="44"/>
        <v>2</v>
      </c>
    </row>
    <row r="2711" spans="1:5">
      <c r="A2711">
        <v>758200</v>
      </c>
      <c r="B2711">
        <v>1996</v>
      </c>
      <c r="C2711">
        <v>4</v>
      </c>
      <c r="D2711" t="s">
        <v>149</v>
      </c>
      <c r="E2711">
        <f t="shared" si="44"/>
        <v>2</v>
      </c>
    </row>
    <row r="2712" spans="1:5">
      <c r="A2712">
        <v>14275310</v>
      </c>
      <c r="B2712">
        <v>1996</v>
      </c>
      <c r="C2712">
        <v>4</v>
      </c>
      <c r="D2712" t="s">
        <v>150</v>
      </c>
      <c r="E2712">
        <f t="shared" si="44"/>
        <v>2</v>
      </c>
    </row>
    <row r="2713" spans="1:5">
      <c r="A2713">
        <v>8058883</v>
      </c>
      <c r="B2713">
        <v>1996</v>
      </c>
      <c r="C2713">
        <v>4</v>
      </c>
      <c r="D2713" t="s">
        <v>151</v>
      </c>
      <c r="E2713">
        <f t="shared" si="44"/>
        <v>2</v>
      </c>
    </row>
    <row r="2714" spans="1:5">
      <c r="A2714">
        <v>1658800</v>
      </c>
      <c r="B2714">
        <v>1996</v>
      </c>
      <c r="C2714">
        <v>4</v>
      </c>
      <c r="D2714" t="s">
        <v>45</v>
      </c>
      <c r="E2714">
        <f t="shared" si="44"/>
        <v>2</v>
      </c>
    </row>
    <row r="2715" spans="1:5">
      <c r="A2715">
        <v>2049239</v>
      </c>
      <c r="B2715">
        <v>1996</v>
      </c>
      <c r="C2715">
        <v>4</v>
      </c>
      <c r="D2715" t="s">
        <v>282</v>
      </c>
      <c r="E2715">
        <f t="shared" si="44"/>
        <v>2</v>
      </c>
    </row>
    <row r="2716" spans="1:5">
      <c r="A2716">
        <v>9876925</v>
      </c>
      <c r="B2716">
        <v>1996</v>
      </c>
      <c r="C2716">
        <v>4</v>
      </c>
      <c r="D2716" t="s">
        <v>283</v>
      </c>
      <c r="E2716">
        <f t="shared" si="44"/>
        <v>2</v>
      </c>
    </row>
    <row r="2717" spans="1:5">
      <c r="A2717">
        <v>342000</v>
      </c>
      <c r="B2717">
        <v>1996</v>
      </c>
      <c r="C2717">
        <v>4</v>
      </c>
      <c r="D2717" t="s">
        <v>284</v>
      </c>
      <c r="E2717">
        <f t="shared" si="44"/>
        <v>2</v>
      </c>
    </row>
    <row r="2718" spans="1:5">
      <c r="A2718">
        <v>25000</v>
      </c>
      <c r="B2718">
        <v>1996</v>
      </c>
      <c r="C2718">
        <v>4</v>
      </c>
      <c r="D2718" t="s">
        <v>138</v>
      </c>
      <c r="E2718">
        <f t="shared" si="44"/>
        <v>2</v>
      </c>
    </row>
    <row r="2719" spans="1:5">
      <c r="A2719">
        <v>23906380</v>
      </c>
      <c r="B2719">
        <v>1996</v>
      </c>
      <c r="C2719">
        <v>4</v>
      </c>
      <c r="D2719" t="s">
        <v>139</v>
      </c>
      <c r="E2719">
        <f t="shared" si="44"/>
        <v>2</v>
      </c>
    </row>
    <row r="2720" spans="1:5">
      <c r="A2720">
        <v>51400</v>
      </c>
      <c r="B2720">
        <v>1996</v>
      </c>
      <c r="C2720">
        <v>4</v>
      </c>
      <c r="D2720" t="s">
        <v>217</v>
      </c>
      <c r="E2720">
        <f t="shared" si="44"/>
        <v>2</v>
      </c>
    </row>
    <row r="2721" spans="1:5">
      <c r="A2721">
        <v>1728592</v>
      </c>
      <c r="B2721">
        <v>1996</v>
      </c>
      <c r="C2721">
        <v>4</v>
      </c>
      <c r="D2721" t="s">
        <v>175</v>
      </c>
      <c r="E2721">
        <f t="shared" si="44"/>
        <v>2</v>
      </c>
    </row>
    <row r="2722" spans="1:5">
      <c r="A2722">
        <v>1391693</v>
      </c>
      <c r="B2722">
        <v>1996</v>
      </c>
      <c r="C2722">
        <v>4</v>
      </c>
      <c r="D2722" t="s">
        <v>176</v>
      </c>
      <c r="E2722">
        <f t="shared" si="44"/>
        <v>2</v>
      </c>
    </row>
    <row r="2723" spans="1:5">
      <c r="A2723">
        <v>3641751</v>
      </c>
      <c r="B2723">
        <v>1996</v>
      </c>
      <c r="C2723">
        <v>4</v>
      </c>
      <c r="D2723" t="s">
        <v>177</v>
      </c>
      <c r="E2723">
        <f t="shared" si="44"/>
        <v>2</v>
      </c>
    </row>
    <row r="2724" spans="1:5">
      <c r="A2724">
        <v>2268921</v>
      </c>
      <c r="B2724">
        <v>1996</v>
      </c>
      <c r="C2724">
        <v>4</v>
      </c>
      <c r="D2724" t="s">
        <v>178</v>
      </c>
      <c r="E2724">
        <f t="shared" si="44"/>
        <v>2</v>
      </c>
    </row>
    <row r="2725" spans="1:5">
      <c r="A2725">
        <v>77164</v>
      </c>
      <c r="B2725">
        <v>1996</v>
      </c>
      <c r="C2725">
        <v>4</v>
      </c>
      <c r="D2725" t="s">
        <v>179</v>
      </c>
      <c r="E2725">
        <f t="shared" si="44"/>
        <v>2</v>
      </c>
    </row>
    <row r="2726" spans="1:5">
      <c r="A2726">
        <v>725047</v>
      </c>
      <c r="B2726">
        <v>1996</v>
      </c>
      <c r="C2726">
        <v>5</v>
      </c>
      <c r="D2726" t="s">
        <v>148</v>
      </c>
      <c r="E2726">
        <f t="shared" si="44"/>
        <v>2</v>
      </c>
    </row>
    <row r="2727" spans="1:5">
      <c r="A2727">
        <v>30800</v>
      </c>
      <c r="B2727">
        <v>1996</v>
      </c>
      <c r="C2727">
        <v>5</v>
      </c>
      <c r="D2727" t="s">
        <v>148</v>
      </c>
      <c r="E2727">
        <f t="shared" si="44"/>
        <v>2</v>
      </c>
    </row>
    <row r="2728" spans="1:5">
      <c r="A2728">
        <v>1159900</v>
      </c>
      <c r="B2728">
        <v>1996</v>
      </c>
      <c r="C2728">
        <v>5</v>
      </c>
      <c r="D2728" t="s">
        <v>149</v>
      </c>
      <c r="E2728">
        <f t="shared" si="44"/>
        <v>2</v>
      </c>
    </row>
    <row r="2729" spans="1:5">
      <c r="A2729">
        <v>13633629</v>
      </c>
      <c r="B2729">
        <v>1996</v>
      </c>
      <c r="C2729">
        <v>5</v>
      </c>
      <c r="D2729" t="s">
        <v>150</v>
      </c>
      <c r="E2729">
        <f t="shared" si="44"/>
        <v>2</v>
      </c>
    </row>
    <row r="2730" spans="1:5">
      <c r="A2730">
        <v>8351321</v>
      </c>
      <c r="B2730">
        <v>1996</v>
      </c>
      <c r="C2730">
        <v>5</v>
      </c>
      <c r="D2730" t="s">
        <v>151</v>
      </c>
      <c r="E2730">
        <f t="shared" si="44"/>
        <v>2</v>
      </c>
    </row>
    <row r="2731" spans="1:5">
      <c r="A2731">
        <v>1784100</v>
      </c>
      <c r="B2731">
        <v>1996</v>
      </c>
      <c r="C2731">
        <v>5</v>
      </c>
      <c r="D2731" t="s">
        <v>45</v>
      </c>
      <c r="E2731">
        <f t="shared" si="44"/>
        <v>2</v>
      </c>
    </row>
    <row r="2732" spans="1:5">
      <c r="A2732">
        <v>1932505</v>
      </c>
      <c r="B2732">
        <v>1996</v>
      </c>
      <c r="C2732">
        <v>5</v>
      </c>
      <c r="D2732" t="s">
        <v>282</v>
      </c>
      <c r="E2732">
        <f t="shared" si="44"/>
        <v>2</v>
      </c>
    </row>
    <row r="2733" spans="1:5">
      <c r="A2733">
        <v>9658217</v>
      </c>
      <c r="B2733">
        <v>1996</v>
      </c>
      <c r="C2733">
        <v>5</v>
      </c>
      <c r="D2733" t="s">
        <v>283</v>
      </c>
      <c r="E2733">
        <f t="shared" si="44"/>
        <v>2</v>
      </c>
    </row>
    <row r="2734" spans="1:5">
      <c r="A2734">
        <v>418000</v>
      </c>
      <c r="B2734">
        <v>1996</v>
      </c>
      <c r="C2734">
        <v>5</v>
      </c>
      <c r="D2734" t="s">
        <v>284</v>
      </c>
      <c r="E2734">
        <f t="shared" si="44"/>
        <v>2</v>
      </c>
    </row>
    <row r="2735" spans="1:5">
      <c r="A2735">
        <v>80000</v>
      </c>
      <c r="B2735">
        <v>1996</v>
      </c>
      <c r="C2735">
        <v>5</v>
      </c>
      <c r="D2735" t="s">
        <v>138</v>
      </c>
      <c r="E2735">
        <f t="shared" si="44"/>
        <v>2</v>
      </c>
    </row>
    <row r="2736" spans="1:5">
      <c r="A2736">
        <v>24429637</v>
      </c>
      <c r="B2736">
        <v>1996</v>
      </c>
      <c r="C2736">
        <v>5</v>
      </c>
      <c r="D2736" t="s">
        <v>139</v>
      </c>
      <c r="E2736">
        <f t="shared" si="44"/>
        <v>2</v>
      </c>
    </row>
    <row r="2737" spans="1:5">
      <c r="A2737">
        <v>64300</v>
      </c>
      <c r="B2737">
        <v>1996</v>
      </c>
      <c r="C2737">
        <v>5</v>
      </c>
      <c r="D2737" t="s">
        <v>217</v>
      </c>
      <c r="E2737">
        <f t="shared" si="44"/>
        <v>2</v>
      </c>
    </row>
    <row r="2738" spans="1:5">
      <c r="A2738">
        <v>1767090</v>
      </c>
      <c r="B2738">
        <v>1996</v>
      </c>
      <c r="C2738">
        <v>5</v>
      </c>
      <c r="D2738" t="s">
        <v>175</v>
      </c>
      <c r="E2738">
        <f t="shared" si="44"/>
        <v>2</v>
      </c>
    </row>
    <row r="2739" spans="1:5">
      <c r="A2739">
        <v>1628183</v>
      </c>
      <c r="B2739">
        <v>1996</v>
      </c>
      <c r="C2739">
        <v>5</v>
      </c>
      <c r="D2739" t="s">
        <v>176</v>
      </c>
      <c r="E2739">
        <f t="shared" si="44"/>
        <v>2</v>
      </c>
    </row>
    <row r="2740" spans="1:5">
      <c r="A2740">
        <v>4283831</v>
      </c>
      <c r="B2740">
        <v>1996</v>
      </c>
      <c r="C2740">
        <v>5</v>
      </c>
      <c r="D2740" t="s">
        <v>177</v>
      </c>
      <c r="E2740">
        <f t="shared" si="44"/>
        <v>2</v>
      </c>
    </row>
    <row r="2741" spans="1:5">
      <c r="A2741">
        <v>2302210</v>
      </c>
      <c r="B2741">
        <v>1996</v>
      </c>
      <c r="C2741">
        <v>5</v>
      </c>
      <c r="D2741" t="s">
        <v>178</v>
      </c>
      <c r="E2741">
        <f t="shared" si="44"/>
        <v>2</v>
      </c>
    </row>
    <row r="2742" spans="1:5">
      <c r="A2742">
        <v>71324</v>
      </c>
      <c r="B2742">
        <v>1996</v>
      </c>
      <c r="C2742">
        <v>5</v>
      </c>
      <c r="D2742" t="s">
        <v>179</v>
      </c>
      <c r="E2742">
        <f t="shared" si="44"/>
        <v>2</v>
      </c>
    </row>
    <row r="2743" spans="1:5">
      <c r="A2743">
        <v>497158</v>
      </c>
      <c r="B2743">
        <v>1996</v>
      </c>
      <c r="C2743">
        <v>6</v>
      </c>
      <c r="D2743" t="s">
        <v>148</v>
      </c>
      <c r="E2743">
        <f t="shared" si="44"/>
        <v>2</v>
      </c>
    </row>
    <row r="2744" spans="1:5">
      <c r="A2744">
        <v>9100</v>
      </c>
      <c r="B2744">
        <v>1996</v>
      </c>
      <c r="C2744">
        <v>6</v>
      </c>
      <c r="D2744" t="s">
        <v>148</v>
      </c>
      <c r="E2744">
        <f t="shared" si="44"/>
        <v>2</v>
      </c>
    </row>
    <row r="2745" spans="1:5">
      <c r="A2745">
        <v>915900</v>
      </c>
      <c r="B2745">
        <v>1996</v>
      </c>
      <c r="C2745">
        <v>6</v>
      </c>
      <c r="D2745" t="s">
        <v>149</v>
      </c>
      <c r="E2745">
        <f t="shared" si="44"/>
        <v>2</v>
      </c>
    </row>
    <row r="2746" spans="1:5">
      <c r="A2746">
        <v>13539296</v>
      </c>
      <c r="B2746">
        <v>1996</v>
      </c>
      <c r="C2746">
        <v>6</v>
      </c>
      <c r="D2746" t="s">
        <v>150</v>
      </c>
      <c r="E2746">
        <f t="shared" si="44"/>
        <v>2</v>
      </c>
    </row>
    <row r="2747" spans="1:5">
      <c r="A2747">
        <v>8731762</v>
      </c>
      <c r="B2747">
        <v>1996</v>
      </c>
      <c r="C2747">
        <v>6</v>
      </c>
      <c r="D2747" t="s">
        <v>151</v>
      </c>
      <c r="E2747">
        <f t="shared" si="44"/>
        <v>2</v>
      </c>
    </row>
    <row r="2748" spans="1:5">
      <c r="A2748">
        <v>1898500</v>
      </c>
      <c r="B2748">
        <v>1996</v>
      </c>
      <c r="C2748">
        <v>6</v>
      </c>
      <c r="D2748" t="s">
        <v>45</v>
      </c>
      <c r="E2748">
        <f t="shared" si="44"/>
        <v>2</v>
      </c>
    </row>
    <row r="2749" spans="1:5">
      <c r="A2749">
        <v>2221694</v>
      </c>
      <c r="B2749">
        <v>1996</v>
      </c>
      <c r="C2749">
        <v>6</v>
      </c>
      <c r="D2749" t="s">
        <v>282</v>
      </c>
      <c r="E2749">
        <f t="shared" si="44"/>
        <v>2</v>
      </c>
    </row>
    <row r="2750" spans="1:5">
      <c r="A2750">
        <v>8981769</v>
      </c>
      <c r="B2750">
        <v>1996</v>
      </c>
      <c r="C2750">
        <v>6</v>
      </c>
      <c r="D2750" t="s">
        <v>283</v>
      </c>
      <c r="E2750">
        <f t="shared" si="44"/>
        <v>2</v>
      </c>
    </row>
    <row r="2751" spans="1:5">
      <c r="A2751">
        <v>424000</v>
      </c>
      <c r="B2751">
        <v>1996</v>
      </c>
      <c r="C2751">
        <v>6</v>
      </c>
      <c r="D2751" t="s">
        <v>284</v>
      </c>
      <c r="E2751">
        <f t="shared" si="44"/>
        <v>2</v>
      </c>
    </row>
    <row r="2752" spans="1:5">
      <c r="A2752">
        <v>85000</v>
      </c>
      <c r="B2752">
        <v>1996</v>
      </c>
      <c r="C2752">
        <v>6</v>
      </c>
      <c r="D2752" t="s">
        <v>138</v>
      </c>
      <c r="E2752">
        <f t="shared" si="44"/>
        <v>2</v>
      </c>
    </row>
    <row r="2753" spans="1:5">
      <c r="A2753">
        <v>22253273</v>
      </c>
      <c r="B2753">
        <v>1996</v>
      </c>
      <c r="C2753">
        <v>6</v>
      </c>
      <c r="D2753" t="s">
        <v>139</v>
      </c>
      <c r="E2753">
        <f t="shared" si="44"/>
        <v>2</v>
      </c>
    </row>
    <row r="2754" spans="1:5">
      <c r="A2754">
        <v>77100</v>
      </c>
      <c r="B2754">
        <v>1996</v>
      </c>
      <c r="C2754">
        <v>6</v>
      </c>
      <c r="D2754" t="s">
        <v>217</v>
      </c>
      <c r="E2754">
        <f t="shared" si="44"/>
        <v>2</v>
      </c>
    </row>
    <row r="2755" spans="1:5">
      <c r="A2755">
        <v>1916900</v>
      </c>
      <c r="B2755">
        <v>1996</v>
      </c>
      <c r="C2755">
        <v>6</v>
      </c>
      <c r="D2755" t="s">
        <v>175</v>
      </c>
      <c r="E2755">
        <f t="shared" ref="E2755:E2818" si="45">IF(C2755&lt;4, 1, IF(C2755&lt;7, 2, IF(C2755&lt;10, 3, 4)))</f>
        <v>2</v>
      </c>
    </row>
    <row r="2756" spans="1:5">
      <c r="A2756">
        <v>1446771</v>
      </c>
      <c r="B2756">
        <v>1996</v>
      </c>
      <c r="C2756">
        <v>6</v>
      </c>
      <c r="D2756" t="s">
        <v>176</v>
      </c>
      <c r="E2756">
        <f t="shared" si="45"/>
        <v>2</v>
      </c>
    </row>
    <row r="2757" spans="1:5">
      <c r="A2757">
        <v>4795066</v>
      </c>
      <c r="B2757">
        <v>1996</v>
      </c>
      <c r="C2757">
        <v>6</v>
      </c>
      <c r="D2757" t="s">
        <v>177</v>
      </c>
      <c r="E2757">
        <f t="shared" si="45"/>
        <v>2</v>
      </c>
    </row>
    <row r="2758" spans="1:5">
      <c r="A2758">
        <v>1976998</v>
      </c>
      <c r="B2758">
        <v>1996</v>
      </c>
      <c r="C2758">
        <v>6</v>
      </c>
      <c r="D2758" t="s">
        <v>178</v>
      </c>
      <c r="E2758">
        <f t="shared" si="45"/>
        <v>2</v>
      </c>
    </row>
    <row r="2759" spans="1:5">
      <c r="A2759">
        <v>73774</v>
      </c>
      <c r="B2759">
        <v>1996</v>
      </c>
      <c r="C2759">
        <v>6</v>
      </c>
      <c r="D2759" t="s">
        <v>179</v>
      </c>
      <c r="E2759">
        <f t="shared" si="45"/>
        <v>2</v>
      </c>
    </row>
    <row r="2760" spans="1:5">
      <c r="A2760">
        <v>825043</v>
      </c>
      <c r="B2760">
        <v>1996</v>
      </c>
      <c r="C2760">
        <v>7</v>
      </c>
      <c r="D2760" t="s">
        <v>148</v>
      </c>
      <c r="E2760">
        <f t="shared" si="45"/>
        <v>3</v>
      </c>
    </row>
    <row r="2761" spans="1:5">
      <c r="A2761">
        <v>1094200</v>
      </c>
      <c r="B2761">
        <v>1996</v>
      </c>
      <c r="C2761">
        <v>7</v>
      </c>
      <c r="D2761" t="s">
        <v>149</v>
      </c>
      <c r="E2761">
        <f t="shared" si="45"/>
        <v>3</v>
      </c>
    </row>
    <row r="2762" spans="1:5">
      <c r="A2762">
        <v>13388945</v>
      </c>
      <c r="B2762">
        <v>1996</v>
      </c>
      <c r="C2762">
        <v>7</v>
      </c>
      <c r="D2762" t="s">
        <v>150</v>
      </c>
      <c r="E2762">
        <f t="shared" si="45"/>
        <v>3</v>
      </c>
    </row>
    <row r="2763" spans="1:5">
      <c r="A2763">
        <v>8786972</v>
      </c>
      <c r="B2763">
        <v>1996</v>
      </c>
      <c r="C2763">
        <v>7</v>
      </c>
      <c r="D2763" t="s">
        <v>151</v>
      </c>
      <c r="E2763">
        <f t="shared" si="45"/>
        <v>3</v>
      </c>
    </row>
    <row r="2764" spans="1:5">
      <c r="A2764">
        <v>2051800</v>
      </c>
      <c r="B2764">
        <v>1996</v>
      </c>
      <c r="C2764">
        <v>7</v>
      </c>
      <c r="D2764" t="s">
        <v>45</v>
      </c>
      <c r="E2764">
        <f t="shared" si="45"/>
        <v>3</v>
      </c>
    </row>
    <row r="2765" spans="1:5">
      <c r="A2765">
        <v>2845670</v>
      </c>
      <c r="B2765">
        <v>1996</v>
      </c>
      <c r="C2765">
        <v>7</v>
      </c>
      <c r="D2765" t="s">
        <v>282</v>
      </c>
      <c r="E2765">
        <f t="shared" si="45"/>
        <v>3</v>
      </c>
    </row>
    <row r="2766" spans="1:5">
      <c r="A2766">
        <v>8594191</v>
      </c>
      <c r="B2766">
        <v>1996</v>
      </c>
      <c r="C2766">
        <v>7</v>
      </c>
      <c r="D2766" t="s">
        <v>283</v>
      </c>
      <c r="E2766">
        <f t="shared" si="45"/>
        <v>3</v>
      </c>
    </row>
    <row r="2767" spans="1:5">
      <c r="A2767">
        <v>367000</v>
      </c>
      <c r="B2767">
        <v>1996</v>
      </c>
      <c r="C2767">
        <v>7</v>
      </c>
      <c r="D2767" t="s">
        <v>284</v>
      </c>
      <c r="E2767">
        <f t="shared" si="45"/>
        <v>3</v>
      </c>
    </row>
    <row r="2768" spans="1:5">
      <c r="A2768">
        <v>108000</v>
      </c>
      <c r="B2768">
        <v>1996</v>
      </c>
      <c r="C2768">
        <v>7</v>
      </c>
      <c r="D2768" t="s">
        <v>138</v>
      </c>
      <c r="E2768">
        <f t="shared" si="45"/>
        <v>3</v>
      </c>
    </row>
    <row r="2769" spans="1:5">
      <c r="A2769">
        <v>26737632</v>
      </c>
      <c r="B2769">
        <v>1996</v>
      </c>
      <c r="C2769">
        <v>7</v>
      </c>
      <c r="D2769" t="s">
        <v>139</v>
      </c>
      <c r="E2769">
        <f t="shared" si="45"/>
        <v>3</v>
      </c>
    </row>
    <row r="2770" spans="1:5">
      <c r="A2770">
        <v>51100</v>
      </c>
      <c r="B2770">
        <v>1996</v>
      </c>
      <c r="C2770">
        <v>7</v>
      </c>
      <c r="D2770" t="s">
        <v>217</v>
      </c>
      <c r="E2770">
        <f t="shared" si="45"/>
        <v>3</v>
      </c>
    </row>
    <row r="2771" spans="1:5">
      <c r="A2771">
        <v>2063540</v>
      </c>
      <c r="B2771">
        <v>1996</v>
      </c>
      <c r="C2771">
        <v>7</v>
      </c>
      <c r="D2771" t="s">
        <v>175</v>
      </c>
      <c r="E2771">
        <f t="shared" si="45"/>
        <v>3</v>
      </c>
    </row>
    <row r="2772" spans="1:5">
      <c r="A2772">
        <v>1402007</v>
      </c>
      <c r="B2772">
        <v>1996</v>
      </c>
      <c r="C2772">
        <v>7</v>
      </c>
      <c r="D2772" t="s">
        <v>176</v>
      </c>
      <c r="E2772">
        <f t="shared" si="45"/>
        <v>3</v>
      </c>
    </row>
    <row r="2773" spans="1:5">
      <c r="A2773">
        <v>5108558</v>
      </c>
      <c r="B2773">
        <v>1996</v>
      </c>
      <c r="C2773">
        <v>7</v>
      </c>
      <c r="D2773" t="s">
        <v>177</v>
      </c>
      <c r="E2773">
        <f t="shared" si="45"/>
        <v>3</v>
      </c>
    </row>
    <row r="2774" spans="1:5">
      <c r="A2774">
        <v>1826332</v>
      </c>
      <c r="B2774">
        <v>1996</v>
      </c>
      <c r="C2774">
        <v>7</v>
      </c>
      <c r="D2774" t="s">
        <v>178</v>
      </c>
      <c r="E2774">
        <f t="shared" si="45"/>
        <v>3</v>
      </c>
    </row>
    <row r="2775" spans="1:5">
      <c r="A2775">
        <v>81168</v>
      </c>
      <c r="B2775">
        <v>1996</v>
      </c>
      <c r="C2775">
        <v>7</v>
      </c>
      <c r="D2775" t="s">
        <v>179</v>
      </c>
      <c r="E2775">
        <f t="shared" si="45"/>
        <v>3</v>
      </c>
    </row>
    <row r="2776" spans="1:5">
      <c r="A2776">
        <v>561277</v>
      </c>
      <c r="B2776">
        <v>1996</v>
      </c>
      <c r="C2776">
        <v>8</v>
      </c>
      <c r="D2776" t="s">
        <v>148</v>
      </c>
      <c r="E2776">
        <f t="shared" si="45"/>
        <v>3</v>
      </c>
    </row>
    <row r="2777" spans="1:5">
      <c r="A2777">
        <v>1166400</v>
      </c>
      <c r="B2777">
        <v>1996</v>
      </c>
      <c r="C2777">
        <v>8</v>
      </c>
      <c r="D2777" t="s">
        <v>149</v>
      </c>
      <c r="E2777">
        <f t="shared" si="45"/>
        <v>3</v>
      </c>
    </row>
    <row r="2778" spans="1:5">
      <c r="A2778">
        <v>15166791</v>
      </c>
      <c r="B2778">
        <v>1996</v>
      </c>
      <c r="C2778">
        <v>8</v>
      </c>
      <c r="D2778" t="s">
        <v>150</v>
      </c>
      <c r="E2778">
        <f t="shared" si="45"/>
        <v>3</v>
      </c>
    </row>
    <row r="2779" spans="1:5">
      <c r="A2779">
        <v>9299190</v>
      </c>
      <c r="B2779">
        <v>1996</v>
      </c>
      <c r="C2779">
        <v>8</v>
      </c>
      <c r="D2779" t="s">
        <v>151</v>
      </c>
      <c r="E2779">
        <f t="shared" si="45"/>
        <v>3</v>
      </c>
    </row>
    <row r="2780" spans="1:5">
      <c r="A2780">
        <v>1976400</v>
      </c>
      <c r="B2780">
        <v>1996</v>
      </c>
      <c r="C2780">
        <v>8</v>
      </c>
      <c r="D2780" t="s">
        <v>45</v>
      </c>
      <c r="E2780">
        <f t="shared" si="45"/>
        <v>3</v>
      </c>
    </row>
    <row r="2781" spans="1:5">
      <c r="A2781">
        <v>2648286</v>
      </c>
      <c r="B2781">
        <v>1996</v>
      </c>
      <c r="C2781">
        <v>8</v>
      </c>
      <c r="D2781" t="s">
        <v>282</v>
      </c>
      <c r="E2781">
        <f t="shared" si="45"/>
        <v>3</v>
      </c>
    </row>
    <row r="2782" spans="1:5">
      <c r="A2782">
        <v>9542563</v>
      </c>
      <c r="B2782">
        <v>1996</v>
      </c>
      <c r="C2782">
        <v>8</v>
      </c>
      <c r="D2782" t="s">
        <v>283</v>
      </c>
      <c r="E2782">
        <f t="shared" si="45"/>
        <v>3</v>
      </c>
    </row>
    <row r="2783" spans="1:5">
      <c r="A2783">
        <v>502000</v>
      </c>
      <c r="B2783">
        <v>1996</v>
      </c>
      <c r="C2783">
        <v>8</v>
      </c>
      <c r="D2783" t="s">
        <v>284</v>
      </c>
      <c r="E2783">
        <f t="shared" si="45"/>
        <v>3</v>
      </c>
    </row>
    <row r="2784" spans="1:5">
      <c r="A2784">
        <v>125000</v>
      </c>
      <c r="B2784">
        <v>1996</v>
      </c>
      <c r="C2784">
        <v>8</v>
      </c>
      <c r="D2784" t="s">
        <v>138</v>
      </c>
      <c r="E2784">
        <f t="shared" si="45"/>
        <v>3</v>
      </c>
    </row>
    <row r="2785" spans="1:5">
      <c r="A2785">
        <v>26690631</v>
      </c>
      <c r="B2785">
        <v>1996</v>
      </c>
      <c r="C2785">
        <v>8</v>
      </c>
      <c r="D2785" t="s">
        <v>139</v>
      </c>
      <c r="E2785">
        <f t="shared" si="45"/>
        <v>3</v>
      </c>
    </row>
    <row r="2786" spans="1:5">
      <c r="A2786">
        <v>51200</v>
      </c>
      <c r="B2786">
        <v>1996</v>
      </c>
      <c r="C2786">
        <v>8</v>
      </c>
      <c r="D2786" t="s">
        <v>217</v>
      </c>
      <c r="E2786">
        <f t="shared" si="45"/>
        <v>3</v>
      </c>
    </row>
    <row r="2787" spans="1:5">
      <c r="A2787">
        <v>2069040</v>
      </c>
      <c r="B2787">
        <v>1996</v>
      </c>
      <c r="C2787">
        <v>8</v>
      </c>
      <c r="D2787" t="s">
        <v>175</v>
      </c>
      <c r="E2787">
        <f t="shared" si="45"/>
        <v>3</v>
      </c>
    </row>
    <row r="2788" spans="1:5">
      <c r="A2788">
        <v>1595469</v>
      </c>
      <c r="B2788">
        <v>1996</v>
      </c>
      <c r="C2788">
        <v>8</v>
      </c>
      <c r="D2788" t="s">
        <v>176</v>
      </c>
      <c r="E2788">
        <f t="shared" si="45"/>
        <v>3</v>
      </c>
    </row>
    <row r="2789" spans="1:5">
      <c r="A2789">
        <v>5015663</v>
      </c>
      <c r="B2789">
        <v>1996</v>
      </c>
      <c r="C2789">
        <v>8</v>
      </c>
      <c r="D2789" t="s">
        <v>177</v>
      </c>
      <c r="E2789">
        <f t="shared" si="45"/>
        <v>3</v>
      </c>
    </row>
    <row r="2790" spans="1:5">
      <c r="A2790">
        <v>2277805</v>
      </c>
      <c r="B2790">
        <v>1996</v>
      </c>
      <c r="C2790">
        <v>8</v>
      </c>
      <c r="D2790" t="s">
        <v>178</v>
      </c>
      <c r="E2790">
        <f t="shared" si="45"/>
        <v>3</v>
      </c>
    </row>
    <row r="2791" spans="1:5">
      <c r="A2791">
        <v>72433</v>
      </c>
      <c r="B2791">
        <v>1996</v>
      </c>
      <c r="C2791">
        <v>8</v>
      </c>
      <c r="D2791" t="s">
        <v>179</v>
      </c>
      <c r="E2791">
        <f t="shared" si="45"/>
        <v>3</v>
      </c>
    </row>
    <row r="2792" spans="1:5">
      <c r="A2792">
        <v>643127</v>
      </c>
      <c r="B2792">
        <v>1996</v>
      </c>
      <c r="C2792">
        <v>9</v>
      </c>
      <c r="D2792" t="s">
        <v>148</v>
      </c>
      <c r="E2792">
        <f t="shared" si="45"/>
        <v>3</v>
      </c>
    </row>
    <row r="2793" spans="1:5">
      <c r="A2793">
        <v>29622</v>
      </c>
      <c r="B2793">
        <v>1996</v>
      </c>
      <c r="C2793">
        <v>9</v>
      </c>
      <c r="D2793" t="s">
        <v>148</v>
      </c>
      <c r="E2793">
        <f t="shared" si="45"/>
        <v>3</v>
      </c>
    </row>
    <row r="2794" spans="1:5">
      <c r="A2794">
        <v>923400</v>
      </c>
      <c r="B2794">
        <v>1996</v>
      </c>
      <c r="C2794">
        <v>9</v>
      </c>
      <c r="D2794" t="s">
        <v>149</v>
      </c>
      <c r="E2794">
        <f t="shared" si="45"/>
        <v>3</v>
      </c>
    </row>
    <row r="2795" spans="1:5">
      <c r="A2795">
        <v>13122613</v>
      </c>
      <c r="B2795">
        <v>1996</v>
      </c>
      <c r="C2795">
        <v>9</v>
      </c>
      <c r="D2795" t="s">
        <v>150</v>
      </c>
      <c r="E2795">
        <f t="shared" si="45"/>
        <v>3</v>
      </c>
    </row>
    <row r="2796" spans="1:5">
      <c r="A2796">
        <v>7984899</v>
      </c>
      <c r="B2796">
        <v>1996</v>
      </c>
      <c r="C2796">
        <v>9</v>
      </c>
      <c r="D2796" t="s">
        <v>151</v>
      </c>
      <c r="E2796">
        <f t="shared" si="45"/>
        <v>3</v>
      </c>
    </row>
    <row r="2797" spans="1:5">
      <c r="A2797">
        <v>1834900</v>
      </c>
      <c r="B2797">
        <v>1996</v>
      </c>
      <c r="C2797">
        <v>9</v>
      </c>
      <c r="D2797" t="s">
        <v>45</v>
      </c>
      <c r="E2797">
        <f t="shared" si="45"/>
        <v>3</v>
      </c>
    </row>
    <row r="2798" spans="1:5">
      <c r="A2798">
        <v>2614943</v>
      </c>
      <c r="B2798">
        <v>1996</v>
      </c>
      <c r="C2798">
        <v>9</v>
      </c>
      <c r="D2798" t="s">
        <v>282</v>
      </c>
      <c r="E2798">
        <f t="shared" si="45"/>
        <v>3</v>
      </c>
    </row>
    <row r="2799" spans="1:5">
      <c r="A2799">
        <v>9041980</v>
      </c>
      <c r="B2799">
        <v>1996</v>
      </c>
      <c r="C2799">
        <v>9</v>
      </c>
      <c r="D2799" t="s">
        <v>283</v>
      </c>
      <c r="E2799">
        <f t="shared" si="45"/>
        <v>3</v>
      </c>
    </row>
    <row r="2800" spans="1:5">
      <c r="A2800">
        <v>395000</v>
      </c>
      <c r="B2800">
        <v>1996</v>
      </c>
      <c r="C2800">
        <v>9</v>
      </c>
      <c r="D2800" t="s">
        <v>284</v>
      </c>
      <c r="E2800">
        <f t="shared" si="45"/>
        <v>3</v>
      </c>
    </row>
    <row r="2801" spans="1:5">
      <c r="A2801">
        <v>90000</v>
      </c>
      <c r="B2801">
        <v>1996</v>
      </c>
      <c r="C2801">
        <v>9</v>
      </c>
      <c r="D2801" t="s">
        <v>138</v>
      </c>
      <c r="E2801">
        <f t="shared" si="45"/>
        <v>3</v>
      </c>
    </row>
    <row r="2802" spans="1:5">
      <c r="A2802">
        <v>25585335</v>
      </c>
      <c r="B2802">
        <v>1996</v>
      </c>
      <c r="C2802">
        <v>9</v>
      </c>
      <c r="D2802" t="s">
        <v>139</v>
      </c>
      <c r="E2802">
        <f t="shared" si="45"/>
        <v>3</v>
      </c>
    </row>
    <row r="2803" spans="1:5">
      <c r="A2803">
        <v>90000</v>
      </c>
      <c r="B2803">
        <v>1996</v>
      </c>
      <c r="C2803">
        <v>9</v>
      </c>
      <c r="D2803" t="s">
        <v>217</v>
      </c>
      <c r="E2803">
        <f t="shared" si="45"/>
        <v>3</v>
      </c>
    </row>
    <row r="2804" spans="1:5">
      <c r="A2804">
        <v>2119950</v>
      </c>
      <c r="B2804">
        <v>1996</v>
      </c>
      <c r="C2804">
        <v>9</v>
      </c>
      <c r="D2804" t="s">
        <v>175</v>
      </c>
      <c r="E2804">
        <f t="shared" si="45"/>
        <v>3</v>
      </c>
    </row>
    <row r="2805" spans="1:5">
      <c r="A2805">
        <v>1381370</v>
      </c>
      <c r="B2805">
        <v>1996</v>
      </c>
      <c r="C2805">
        <v>9</v>
      </c>
      <c r="D2805" t="s">
        <v>176</v>
      </c>
      <c r="E2805">
        <f t="shared" si="45"/>
        <v>3</v>
      </c>
    </row>
    <row r="2806" spans="1:5">
      <c r="A2806">
        <v>4551309</v>
      </c>
      <c r="B2806">
        <v>1996</v>
      </c>
      <c r="C2806">
        <v>9</v>
      </c>
      <c r="D2806" t="s">
        <v>177</v>
      </c>
      <c r="E2806">
        <f t="shared" si="45"/>
        <v>3</v>
      </c>
    </row>
    <row r="2807" spans="1:5">
      <c r="A2807">
        <v>2489654</v>
      </c>
      <c r="B2807">
        <v>1996</v>
      </c>
      <c r="C2807">
        <v>9</v>
      </c>
      <c r="D2807" t="s">
        <v>178</v>
      </c>
      <c r="E2807">
        <f t="shared" si="45"/>
        <v>3</v>
      </c>
    </row>
    <row r="2808" spans="1:5">
      <c r="A2808">
        <v>55611</v>
      </c>
      <c r="B2808">
        <v>1996</v>
      </c>
      <c r="C2808">
        <v>9</v>
      </c>
      <c r="D2808" t="s">
        <v>179</v>
      </c>
      <c r="E2808">
        <f t="shared" si="45"/>
        <v>3</v>
      </c>
    </row>
    <row r="2809" spans="1:5">
      <c r="A2809">
        <v>720964</v>
      </c>
      <c r="B2809">
        <v>1996</v>
      </c>
      <c r="C2809">
        <v>10</v>
      </c>
      <c r="D2809" t="s">
        <v>148</v>
      </c>
      <c r="E2809">
        <f t="shared" si="45"/>
        <v>4</v>
      </c>
    </row>
    <row r="2810" spans="1:5">
      <c r="A2810">
        <v>7310</v>
      </c>
      <c r="B2810">
        <v>1996</v>
      </c>
      <c r="C2810">
        <v>10</v>
      </c>
      <c r="D2810" t="s">
        <v>148</v>
      </c>
      <c r="E2810">
        <f t="shared" si="45"/>
        <v>4</v>
      </c>
    </row>
    <row r="2811" spans="1:5">
      <c r="A2811">
        <v>865500</v>
      </c>
      <c r="B2811">
        <v>1996</v>
      </c>
      <c r="C2811">
        <v>10</v>
      </c>
      <c r="D2811" t="s">
        <v>149</v>
      </c>
      <c r="E2811">
        <f t="shared" si="45"/>
        <v>4</v>
      </c>
    </row>
    <row r="2812" spans="1:5">
      <c r="A2812">
        <v>15024747</v>
      </c>
      <c r="B2812">
        <v>1996</v>
      </c>
      <c r="C2812">
        <v>10</v>
      </c>
      <c r="D2812" t="s">
        <v>150</v>
      </c>
      <c r="E2812">
        <f t="shared" si="45"/>
        <v>4</v>
      </c>
    </row>
    <row r="2813" spans="1:5">
      <c r="A2813">
        <v>8522101</v>
      </c>
      <c r="B2813">
        <v>1996</v>
      </c>
      <c r="C2813">
        <v>10</v>
      </c>
      <c r="D2813" t="s">
        <v>151</v>
      </c>
      <c r="E2813">
        <f t="shared" si="45"/>
        <v>4</v>
      </c>
    </row>
    <row r="2814" spans="1:5">
      <c r="A2814">
        <v>2077800</v>
      </c>
      <c r="B2814">
        <v>1996</v>
      </c>
      <c r="C2814">
        <v>10</v>
      </c>
      <c r="D2814" t="s">
        <v>45</v>
      </c>
      <c r="E2814">
        <f t="shared" si="45"/>
        <v>4</v>
      </c>
    </row>
    <row r="2815" spans="1:5">
      <c r="A2815">
        <v>2684887</v>
      </c>
      <c r="B2815">
        <v>1996</v>
      </c>
      <c r="C2815">
        <v>10</v>
      </c>
      <c r="D2815" t="s">
        <v>282</v>
      </c>
      <c r="E2815">
        <f t="shared" si="45"/>
        <v>4</v>
      </c>
    </row>
    <row r="2816" spans="1:5">
      <c r="A2816">
        <v>9782157</v>
      </c>
      <c r="B2816">
        <v>1996</v>
      </c>
      <c r="C2816">
        <v>10</v>
      </c>
      <c r="D2816" t="s">
        <v>283</v>
      </c>
      <c r="E2816">
        <f t="shared" si="45"/>
        <v>4</v>
      </c>
    </row>
    <row r="2817" spans="1:5">
      <c r="A2817">
        <v>438000</v>
      </c>
      <c r="B2817">
        <v>1996</v>
      </c>
      <c r="C2817">
        <v>10</v>
      </c>
      <c r="D2817" t="s">
        <v>284</v>
      </c>
      <c r="E2817">
        <f t="shared" si="45"/>
        <v>4</v>
      </c>
    </row>
    <row r="2818" spans="1:5">
      <c r="A2818">
        <v>88000</v>
      </c>
      <c r="B2818">
        <v>1996</v>
      </c>
      <c r="C2818">
        <v>10</v>
      </c>
      <c r="D2818" t="s">
        <v>138</v>
      </c>
      <c r="E2818">
        <f t="shared" si="45"/>
        <v>4</v>
      </c>
    </row>
    <row r="2819" spans="1:5">
      <c r="A2819">
        <v>24876083</v>
      </c>
      <c r="B2819">
        <v>1996</v>
      </c>
      <c r="C2819">
        <v>10</v>
      </c>
      <c r="D2819" t="s">
        <v>139</v>
      </c>
      <c r="E2819">
        <f t="shared" ref="E2819:E2882" si="46">IF(C2819&lt;4, 1, IF(C2819&lt;7, 2, IF(C2819&lt;10, 3, 4)))</f>
        <v>4</v>
      </c>
    </row>
    <row r="2820" spans="1:5">
      <c r="A2820">
        <v>52300</v>
      </c>
      <c r="B2820">
        <v>1996</v>
      </c>
      <c r="C2820">
        <v>10</v>
      </c>
      <c r="D2820" t="s">
        <v>217</v>
      </c>
      <c r="E2820">
        <f t="shared" si="46"/>
        <v>4</v>
      </c>
    </row>
    <row r="2821" spans="1:5">
      <c r="A2821">
        <v>2107800</v>
      </c>
      <c r="B2821">
        <v>1996</v>
      </c>
      <c r="C2821">
        <v>10</v>
      </c>
      <c r="D2821" t="s">
        <v>175</v>
      </c>
      <c r="E2821">
        <f t="shared" si="46"/>
        <v>4</v>
      </c>
    </row>
    <row r="2822" spans="1:5">
      <c r="A2822">
        <v>1590314</v>
      </c>
      <c r="B2822">
        <v>1996</v>
      </c>
      <c r="C2822">
        <v>10</v>
      </c>
      <c r="D2822" t="s">
        <v>176</v>
      </c>
      <c r="E2822">
        <f t="shared" si="46"/>
        <v>4</v>
      </c>
    </row>
    <row r="2823" spans="1:5">
      <c r="A2823">
        <v>4386325</v>
      </c>
      <c r="B2823">
        <v>1996</v>
      </c>
      <c r="C2823">
        <v>10</v>
      </c>
      <c r="D2823" t="s">
        <v>177</v>
      </c>
      <c r="E2823">
        <f t="shared" si="46"/>
        <v>4</v>
      </c>
    </row>
    <row r="2824" spans="1:5">
      <c r="A2824">
        <v>2689093</v>
      </c>
      <c r="B2824">
        <v>1996</v>
      </c>
      <c r="C2824">
        <v>10</v>
      </c>
      <c r="D2824" t="s">
        <v>178</v>
      </c>
      <c r="E2824">
        <f t="shared" si="46"/>
        <v>4</v>
      </c>
    </row>
    <row r="2825" spans="1:5">
      <c r="A2825">
        <v>68427</v>
      </c>
      <c r="B2825">
        <v>1996</v>
      </c>
      <c r="C2825">
        <v>10</v>
      </c>
      <c r="D2825" t="s">
        <v>179</v>
      </c>
      <c r="E2825">
        <f t="shared" si="46"/>
        <v>4</v>
      </c>
    </row>
    <row r="2826" spans="1:5">
      <c r="A2826">
        <v>529560</v>
      </c>
      <c r="B2826">
        <v>1996</v>
      </c>
      <c r="C2826">
        <v>11</v>
      </c>
      <c r="D2826" t="s">
        <v>148</v>
      </c>
      <c r="E2826">
        <f t="shared" si="46"/>
        <v>4</v>
      </c>
    </row>
    <row r="2827" spans="1:5">
      <c r="A2827">
        <v>967300</v>
      </c>
      <c r="B2827">
        <v>1996</v>
      </c>
      <c r="C2827">
        <v>11</v>
      </c>
      <c r="D2827" t="s">
        <v>149</v>
      </c>
      <c r="E2827">
        <f t="shared" si="46"/>
        <v>4</v>
      </c>
    </row>
    <row r="2828" spans="1:5">
      <c r="A2828">
        <v>13902846</v>
      </c>
      <c r="B2828">
        <v>1996</v>
      </c>
      <c r="C2828">
        <v>11</v>
      </c>
      <c r="D2828" t="s">
        <v>150</v>
      </c>
      <c r="E2828">
        <f t="shared" si="46"/>
        <v>4</v>
      </c>
    </row>
    <row r="2829" spans="1:5">
      <c r="A2829">
        <v>7677377</v>
      </c>
      <c r="B2829">
        <v>1996</v>
      </c>
      <c r="C2829">
        <v>11</v>
      </c>
      <c r="D2829" t="s">
        <v>151</v>
      </c>
      <c r="E2829">
        <f t="shared" si="46"/>
        <v>4</v>
      </c>
    </row>
    <row r="2830" spans="1:5">
      <c r="A2830">
        <v>2028100</v>
      </c>
      <c r="B2830">
        <v>1996</v>
      </c>
      <c r="C2830">
        <v>11</v>
      </c>
      <c r="D2830" t="s">
        <v>45</v>
      </c>
      <c r="E2830">
        <f t="shared" si="46"/>
        <v>4</v>
      </c>
    </row>
    <row r="2831" spans="1:5">
      <c r="A2831">
        <v>2602875</v>
      </c>
      <c r="B2831">
        <v>1996</v>
      </c>
      <c r="C2831">
        <v>11</v>
      </c>
      <c r="D2831" t="s">
        <v>282</v>
      </c>
      <c r="E2831">
        <f t="shared" si="46"/>
        <v>4</v>
      </c>
    </row>
    <row r="2832" spans="1:5">
      <c r="A2832">
        <v>9507944</v>
      </c>
      <c r="B2832">
        <v>1996</v>
      </c>
      <c r="C2832">
        <v>11</v>
      </c>
      <c r="D2832" t="s">
        <v>283</v>
      </c>
      <c r="E2832">
        <f t="shared" si="46"/>
        <v>4</v>
      </c>
    </row>
    <row r="2833" spans="1:5">
      <c r="A2833">
        <v>380000</v>
      </c>
      <c r="B2833">
        <v>1996</v>
      </c>
      <c r="C2833">
        <v>11</v>
      </c>
      <c r="D2833" t="s">
        <v>284</v>
      </c>
      <c r="E2833">
        <f t="shared" si="46"/>
        <v>4</v>
      </c>
    </row>
    <row r="2834" spans="1:5">
      <c r="A2834">
        <v>52000</v>
      </c>
      <c r="B2834">
        <v>1996</v>
      </c>
      <c r="C2834">
        <v>11</v>
      </c>
      <c r="D2834" t="s">
        <v>138</v>
      </c>
      <c r="E2834">
        <f t="shared" si="46"/>
        <v>4</v>
      </c>
    </row>
    <row r="2835" spans="1:5">
      <c r="A2835">
        <v>23723551</v>
      </c>
      <c r="B2835">
        <v>1996</v>
      </c>
      <c r="C2835">
        <v>11</v>
      </c>
      <c r="D2835" t="s">
        <v>139</v>
      </c>
      <c r="E2835">
        <f t="shared" si="46"/>
        <v>4</v>
      </c>
    </row>
    <row r="2836" spans="1:5">
      <c r="A2836">
        <v>51700</v>
      </c>
      <c r="B2836">
        <v>1996</v>
      </c>
      <c r="C2836">
        <v>11</v>
      </c>
      <c r="D2836" t="s">
        <v>217</v>
      </c>
      <c r="E2836">
        <f t="shared" si="46"/>
        <v>4</v>
      </c>
    </row>
    <row r="2837" spans="1:5">
      <c r="A2837">
        <v>2116640</v>
      </c>
      <c r="B2837">
        <v>1996</v>
      </c>
      <c r="C2837">
        <v>11</v>
      </c>
      <c r="D2837" t="s">
        <v>175</v>
      </c>
      <c r="E2837">
        <f t="shared" si="46"/>
        <v>4</v>
      </c>
    </row>
    <row r="2838" spans="1:5">
      <c r="A2838">
        <v>1451069</v>
      </c>
      <c r="B2838">
        <v>1996</v>
      </c>
      <c r="C2838">
        <v>11</v>
      </c>
      <c r="D2838" t="s">
        <v>176</v>
      </c>
      <c r="E2838">
        <f t="shared" si="46"/>
        <v>4</v>
      </c>
    </row>
    <row r="2839" spans="1:5">
      <c r="A2839">
        <v>4235715</v>
      </c>
      <c r="B2839">
        <v>1996</v>
      </c>
      <c r="C2839">
        <v>11</v>
      </c>
      <c r="D2839" t="s">
        <v>177</v>
      </c>
      <c r="E2839">
        <f t="shared" si="46"/>
        <v>4</v>
      </c>
    </row>
    <row r="2840" spans="1:5">
      <c r="A2840">
        <v>2269706</v>
      </c>
      <c r="B2840">
        <v>1996</v>
      </c>
      <c r="C2840">
        <v>11</v>
      </c>
      <c r="D2840" t="s">
        <v>178</v>
      </c>
      <c r="E2840">
        <f t="shared" si="46"/>
        <v>4</v>
      </c>
    </row>
    <row r="2841" spans="1:5">
      <c r="A2841">
        <v>48384</v>
      </c>
      <c r="B2841">
        <v>1996</v>
      </c>
      <c r="C2841">
        <v>11</v>
      </c>
      <c r="D2841" t="s">
        <v>179</v>
      </c>
      <c r="E2841">
        <f t="shared" si="46"/>
        <v>4</v>
      </c>
    </row>
    <row r="2842" spans="1:5">
      <c r="A2842">
        <v>480996</v>
      </c>
      <c r="B2842">
        <v>1996</v>
      </c>
      <c r="C2842">
        <v>12</v>
      </c>
      <c r="D2842" t="s">
        <v>148</v>
      </c>
      <c r="E2842">
        <f t="shared" si="46"/>
        <v>4</v>
      </c>
    </row>
    <row r="2843" spans="1:5">
      <c r="A2843">
        <v>11000</v>
      </c>
      <c r="B2843">
        <v>1996</v>
      </c>
      <c r="C2843">
        <v>12</v>
      </c>
      <c r="D2843" t="s">
        <v>148</v>
      </c>
      <c r="E2843">
        <f t="shared" si="46"/>
        <v>4</v>
      </c>
    </row>
    <row r="2844" spans="1:5">
      <c r="A2844">
        <v>921400</v>
      </c>
      <c r="B2844">
        <v>1996</v>
      </c>
      <c r="C2844">
        <v>12</v>
      </c>
      <c r="D2844" t="s">
        <v>149</v>
      </c>
      <c r="E2844">
        <f t="shared" si="46"/>
        <v>4</v>
      </c>
    </row>
    <row r="2845" spans="1:5">
      <c r="A2845">
        <v>13456131</v>
      </c>
      <c r="B2845">
        <v>1996</v>
      </c>
      <c r="C2845">
        <v>12</v>
      </c>
      <c r="D2845" t="s">
        <v>150</v>
      </c>
      <c r="E2845">
        <f t="shared" si="46"/>
        <v>4</v>
      </c>
    </row>
    <row r="2846" spans="1:5">
      <c r="A2846">
        <v>8015462</v>
      </c>
      <c r="B2846">
        <v>1996</v>
      </c>
      <c r="C2846">
        <v>12</v>
      </c>
      <c r="D2846" t="s">
        <v>151</v>
      </c>
      <c r="E2846">
        <f t="shared" si="46"/>
        <v>4</v>
      </c>
    </row>
    <row r="2847" spans="1:5">
      <c r="A2847">
        <v>2171700</v>
      </c>
      <c r="B2847">
        <v>1996</v>
      </c>
      <c r="C2847">
        <v>12</v>
      </c>
      <c r="D2847" t="s">
        <v>45</v>
      </c>
      <c r="E2847">
        <f t="shared" si="46"/>
        <v>4</v>
      </c>
    </row>
    <row r="2848" spans="1:5">
      <c r="A2848">
        <v>2562684</v>
      </c>
      <c r="B2848">
        <v>1996</v>
      </c>
      <c r="C2848">
        <v>12</v>
      </c>
      <c r="D2848" t="s">
        <v>282</v>
      </c>
      <c r="E2848">
        <f t="shared" si="46"/>
        <v>4</v>
      </c>
    </row>
    <row r="2849" spans="1:5">
      <c r="A2849">
        <v>9704558</v>
      </c>
      <c r="B2849">
        <v>1996</v>
      </c>
      <c r="C2849">
        <v>12</v>
      </c>
      <c r="D2849" t="s">
        <v>283</v>
      </c>
      <c r="E2849">
        <f t="shared" si="46"/>
        <v>4</v>
      </c>
    </row>
    <row r="2850" spans="1:5">
      <c r="A2850">
        <v>238000</v>
      </c>
      <c r="B2850">
        <v>1996</v>
      </c>
      <c r="C2850">
        <v>12</v>
      </c>
      <c r="D2850" t="s">
        <v>284</v>
      </c>
      <c r="E2850">
        <f t="shared" si="46"/>
        <v>4</v>
      </c>
    </row>
    <row r="2851" spans="1:5">
      <c r="A2851">
        <v>16000</v>
      </c>
      <c r="B2851">
        <v>1996</v>
      </c>
      <c r="C2851">
        <v>12</v>
      </c>
      <c r="D2851" t="s">
        <v>138</v>
      </c>
      <c r="E2851">
        <f t="shared" si="46"/>
        <v>4</v>
      </c>
    </row>
    <row r="2852" spans="1:5">
      <c r="A2852">
        <v>24486004</v>
      </c>
      <c r="B2852">
        <v>1996</v>
      </c>
      <c r="C2852">
        <v>12</v>
      </c>
      <c r="D2852" t="s">
        <v>139</v>
      </c>
      <c r="E2852">
        <f t="shared" si="46"/>
        <v>4</v>
      </c>
    </row>
    <row r="2853" spans="1:5">
      <c r="A2853">
        <v>64500</v>
      </c>
      <c r="B2853">
        <v>1996</v>
      </c>
      <c r="C2853">
        <v>12</v>
      </c>
      <c r="D2853" t="s">
        <v>217</v>
      </c>
      <c r="E2853">
        <f t="shared" si="46"/>
        <v>4</v>
      </c>
    </row>
    <row r="2854" spans="1:5">
      <c r="A2854">
        <v>2306600</v>
      </c>
      <c r="B2854">
        <v>1996</v>
      </c>
      <c r="C2854">
        <v>12</v>
      </c>
      <c r="D2854" t="s">
        <v>175</v>
      </c>
      <c r="E2854">
        <f t="shared" si="46"/>
        <v>4</v>
      </c>
    </row>
    <row r="2855" spans="1:5">
      <c r="A2855">
        <v>1298092</v>
      </c>
      <c r="B2855">
        <v>1996</v>
      </c>
      <c r="C2855">
        <v>12</v>
      </c>
      <c r="D2855" t="s">
        <v>176</v>
      </c>
      <c r="E2855">
        <f t="shared" si="46"/>
        <v>4</v>
      </c>
    </row>
    <row r="2856" spans="1:5">
      <c r="A2856">
        <v>4687350</v>
      </c>
      <c r="B2856">
        <v>1996</v>
      </c>
      <c r="C2856">
        <v>12</v>
      </c>
      <c r="D2856" t="s">
        <v>177</v>
      </c>
      <c r="E2856">
        <f t="shared" si="46"/>
        <v>4</v>
      </c>
    </row>
    <row r="2857" spans="1:5">
      <c r="A2857">
        <v>2276077</v>
      </c>
      <c r="B2857">
        <v>1996</v>
      </c>
      <c r="C2857">
        <v>12</v>
      </c>
      <c r="D2857" t="s">
        <v>178</v>
      </c>
      <c r="E2857">
        <f t="shared" si="46"/>
        <v>4</v>
      </c>
    </row>
    <row r="2858" spans="1:5">
      <c r="A2858">
        <v>48421</v>
      </c>
      <c r="B2858">
        <v>1996</v>
      </c>
      <c r="C2858">
        <v>12</v>
      </c>
      <c r="D2858" t="s">
        <v>179</v>
      </c>
      <c r="E2858">
        <f t="shared" si="46"/>
        <v>4</v>
      </c>
    </row>
    <row r="2859" spans="1:5">
      <c r="A2859">
        <v>376342</v>
      </c>
      <c r="B2859">
        <v>1997</v>
      </c>
      <c r="C2859">
        <v>1</v>
      </c>
      <c r="D2859" t="s">
        <v>148</v>
      </c>
      <c r="E2859">
        <f t="shared" si="46"/>
        <v>1</v>
      </c>
    </row>
    <row r="2860" spans="1:5">
      <c r="A2860">
        <v>914500</v>
      </c>
      <c r="B2860">
        <v>1997</v>
      </c>
      <c r="C2860">
        <v>1</v>
      </c>
      <c r="D2860" t="s">
        <v>149</v>
      </c>
      <c r="E2860">
        <f t="shared" si="46"/>
        <v>1</v>
      </c>
    </row>
    <row r="2861" spans="1:5">
      <c r="A2861">
        <v>13823731</v>
      </c>
      <c r="B2861">
        <v>1997</v>
      </c>
      <c r="C2861">
        <v>1</v>
      </c>
      <c r="D2861" t="s">
        <v>150</v>
      </c>
      <c r="E2861">
        <f t="shared" si="46"/>
        <v>1</v>
      </c>
    </row>
    <row r="2862" spans="1:5">
      <c r="A2862">
        <v>7791719</v>
      </c>
      <c r="B2862">
        <v>1997</v>
      </c>
      <c r="C2862">
        <v>1</v>
      </c>
      <c r="D2862" t="s">
        <v>151</v>
      </c>
      <c r="E2862">
        <f t="shared" si="46"/>
        <v>1</v>
      </c>
    </row>
    <row r="2863" spans="1:5">
      <c r="A2863">
        <v>1918813</v>
      </c>
      <c r="B2863">
        <v>1997</v>
      </c>
      <c r="C2863">
        <v>1</v>
      </c>
      <c r="D2863" t="s">
        <v>45</v>
      </c>
      <c r="E2863">
        <f t="shared" si="46"/>
        <v>1</v>
      </c>
    </row>
    <row r="2864" spans="1:5">
      <c r="A2864">
        <v>2538266</v>
      </c>
      <c r="B2864">
        <v>1997</v>
      </c>
      <c r="C2864">
        <v>1</v>
      </c>
      <c r="D2864" t="s">
        <v>282</v>
      </c>
      <c r="E2864">
        <f t="shared" si="46"/>
        <v>1</v>
      </c>
    </row>
    <row r="2865" spans="1:5">
      <c r="A2865">
        <v>9899887</v>
      </c>
      <c r="B2865">
        <v>1997</v>
      </c>
      <c r="C2865">
        <v>1</v>
      </c>
      <c r="D2865" t="s">
        <v>283</v>
      </c>
      <c r="E2865">
        <f t="shared" si="46"/>
        <v>1</v>
      </c>
    </row>
    <row r="2866" spans="1:5">
      <c r="A2866">
        <v>317000</v>
      </c>
      <c r="B2866">
        <v>1997</v>
      </c>
      <c r="C2866">
        <v>1</v>
      </c>
      <c r="D2866" t="s">
        <v>284</v>
      </c>
      <c r="E2866">
        <f t="shared" si="46"/>
        <v>1</v>
      </c>
    </row>
    <row r="2867" spans="1:5">
      <c r="A2867">
        <v>18000</v>
      </c>
      <c r="B2867">
        <v>1997</v>
      </c>
      <c r="C2867">
        <v>1</v>
      </c>
      <c r="D2867" t="s">
        <v>138</v>
      </c>
      <c r="E2867">
        <f t="shared" si="46"/>
        <v>1</v>
      </c>
    </row>
    <row r="2868" spans="1:5">
      <c r="A2868">
        <v>23674362</v>
      </c>
      <c r="B2868">
        <v>1997</v>
      </c>
      <c r="C2868">
        <v>1</v>
      </c>
      <c r="D2868" t="s">
        <v>139</v>
      </c>
      <c r="E2868">
        <f t="shared" si="46"/>
        <v>1</v>
      </c>
    </row>
    <row r="2869" spans="1:5">
      <c r="A2869">
        <v>38800</v>
      </c>
      <c r="B2869">
        <v>1997</v>
      </c>
      <c r="C2869">
        <v>1</v>
      </c>
      <c r="D2869" t="s">
        <v>217</v>
      </c>
      <c r="E2869">
        <f t="shared" si="46"/>
        <v>1</v>
      </c>
    </row>
    <row r="2870" spans="1:5">
      <c r="A2870">
        <v>2244710</v>
      </c>
      <c r="B2870">
        <v>1997</v>
      </c>
      <c r="C2870">
        <v>1</v>
      </c>
      <c r="D2870" t="s">
        <v>175</v>
      </c>
      <c r="E2870">
        <f t="shared" si="46"/>
        <v>1</v>
      </c>
    </row>
    <row r="2871" spans="1:5">
      <c r="A2871">
        <v>1437336</v>
      </c>
      <c r="B2871">
        <v>1997</v>
      </c>
      <c r="C2871">
        <v>1</v>
      </c>
      <c r="D2871" t="s">
        <v>176</v>
      </c>
      <c r="E2871">
        <f t="shared" si="46"/>
        <v>1</v>
      </c>
    </row>
    <row r="2872" spans="1:5">
      <c r="A2872">
        <v>4894566</v>
      </c>
      <c r="B2872">
        <v>1997</v>
      </c>
      <c r="C2872">
        <v>1</v>
      </c>
      <c r="D2872" t="s">
        <v>177</v>
      </c>
      <c r="E2872">
        <f t="shared" si="46"/>
        <v>1</v>
      </c>
    </row>
    <row r="2873" spans="1:5">
      <c r="A2873">
        <v>2171461</v>
      </c>
      <c r="B2873">
        <v>1997</v>
      </c>
      <c r="C2873">
        <v>1</v>
      </c>
      <c r="D2873" t="s">
        <v>178</v>
      </c>
      <c r="E2873">
        <f t="shared" si="46"/>
        <v>1</v>
      </c>
    </row>
    <row r="2874" spans="1:5">
      <c r="A2874">
        <v>84279</v>
      </c>
      <c r="B2874">
        <v>1997</v>
      </c>
      <c r="C2874">
        <v>1</v>
      </c>
      <c r="D2874" t="s">
        <v>179</v>
      </c>
      <c r="E2874">
        <f t="shared" si="46"/>
        <v>1</v>
      </c>
    </row>
    <row r="2875" spans="1:5">
      <c r="A2875">
        <v>332445</v>
      </c>
      <c r="B2875">
        <v>1997</v>
      </c>
      <c r="C2875">
        <v>2</v>
      </c>
      <c r="D2875" t="s">
        <v>148</v>
      </c>
      <c r="E2875">
        <f t="shared" si="46"/>
        <v>1</v>
      </c>
    </row>
    <row r="2876" spans="1:5">
      <c r="A2876">
        <v>7800</v>
      </c>
      <c r="B2876">
        <v>1997</v>
      </c>
      <c r="C2876">
        <v>2</v>
      </c>
      <c r="D2876" t="s">
        <v>148</v>
      </c>
      <c r="E2876">
        <f t="shared" si="46"/>
        <v>1</v>
      </c>
    </row>
    <row r="2877" spans="1:5">
      <c r="A2877">
        <v>784700</v>
      </c>
      <c r="B2877">
        <v>1997</v>
      </c>
      <c r="C2877">
        <v>2</v>
      </c>
      <c r="D2877" t="s">
        <v>149</v>
      </c>
      <c r="E2877">
        <f t="shared" si="46"/>
        <v>1</v>
      </c>
    </row>
    <row r="2878" spans="1:5">
      <c r="A2878">
        <v>13622652</v>
      </c>
      <c r="B2878">
        <v>1997</v>
      </c>
      <c r="C2878">
        <v>2</v>
      </c>
      <c r="D2878" t="s">
        <v>150</v>
      </c>
      <c r="E2878">
        <f t="shared" si="46"/>
        <v>1</v>
      </c>
    </row>
    <row r="2879" spans="1:5">
      <c r="A2879">
        <v>8215074</v>
      </c>
      <c r="B2879">
        <v>1997</v>
      </c>
      <c r="C2879">
        <v>2</v>
      </c>
      <c r="D2879" t="s">
        <v>151</v>
      </c>
      <c r="E2879">
        <f t="shared" si="46"/>
        <v>1</v>
      </c>
    </row>
    <row r="2880" spans="1:5">
      <c r="A2880">
        <v>2045700</v>
      </c>
      <c r="B2880">
        <v>1997</v>
      </c>
      <c r="C2880">
        <v>2</v>
      </c>
      <c r="D2880" t="s">
        <v>45</v>
      </c>
      <c r="E2880">
        <f t="shared" si="46"/>
        <v>1</v>
      </c>
    </row>
    <row r="2881" spans="1:5">
      <c r="A2881">
        <v>2348020</v>
      </c>
      <c r="B2881">
        <v>1997</v>
      </c>
      <c r="C2881">
        <v>2</v>
      </c>
      <c r="D2881" t="s">
        <v>282</v>
      </c>
      <c r="E2881">
        <f t="shared" si="46"/>
        <v>1</v>
      </c>
    </row>
    <row r="2882" spans="1:5">
      <c r="A2882">
        <v>9775507</v>
      </c>
      <c r="B2882">
        <v>1997</v>
      </c>
      <c r="C2882">
        <v>2</v>
      </c>
      <c r="D2882" t="s">
        <v>283</v>
      </c>
      <c r="E2882">
        <f t="shared" si="46"/>
        <v>1</v>
      </c>
    </row>
    <row r="2883" spans="1:5">
      <c r="A2883">
        <v>225000</v>
      </c>
      <c r="B2883">
        <v>1997</v>
      </c>
      <c r="C2883">
        <v>2</v>
      </c>
      <c r="D2883" t="s">
        <v>284</v>
      </c>
      <c r="E2883">
        <f t="shared" ref="E2883:E2946" si="47">IF(C2883&lt;4, 1, IF(C2883&lt;7, 2, IF(C2883&lt;10, 3, 4)))</f>
        <v>1</v>
      </c>
    </row>
    <row r="2884" spans="1:5">
      <c r="A2884">
        <v>18000</v>
      </c>
      <c r="B2884">
        <v>1997</v>
      </c>
      <c r="C2884">
        <v>2</v>
      </c>
      <c r="D2884" t="s">
        <v>138</v>
      </c>
      <c r="E2884">
        <f t="shared" si="47"/>
        <v>1</v>
      </c>
    </row>
    <row r="2885" spans="1:5">
      <c r="A2885">
        <v>22030088</v>
      </c>
      <c r="B2885">
        <v>1997</v>
      </c>
      <c r="C2885">
        <v>2</v>
      </c>
      <c r="D2885" t="s">
        <v>139</v>
      </c>
      <c r="E2885">
        <f t="shared" si="47"/>
        <v>1</v>
      </c>
    </row>
    <row r="2886" spans="1:5">
      <c r="A2886">
        <v>36500</v>
      </c>
      <c r="B2886">
        <v>1997</v>
      </c>
      <c r="C2886">
        <v>2</v>
      </c>
      <c r="D2886" t="s">
        <v>217</v>
      </c>
      <c r="E2886">
        <f t="shared" si="47"/>
        <v>1</v>
      </c>
    </row>
    <row r="2887" spans="1:5">
      <c r="A2887">
        <v>1922000</v>
      </c>
      <c r="B2887">
        <v>1997</v>
      </c>
      <c r="C2887">
        <v>2</v>
      </c>
      <c r="D2887" t="s">
        <v>175</v>
      </c>
      <c r="E2887">
        <f t="shared" si="47"/>
        <v>1</v>
      </c>
    </row>
    <row r="2888" spans="1:5">
      <c r="A2888">
        <v>1467155</v>
      </c>
      <c r="B2888">
        <v>1997</v>
      </c>
      <c r="C2888">
        <v>2</v>
      </c>
      <c r="D2888" t="s">
        <v>176</v>
      </c>
      <c r="E2888">
        <f t="shared" si="47"/>
        <v>1</v>
      </c>
    </row>
    <row r="2889" spans="1:5">
      <c r="A2889">
        <v>4076356</v>
      </c>
      <c r="B2889">
        <v>1997</v>
      </c>
      <c r="C2889">
        <v>2</v>
      </c>
      <c r="D2889" t="s">
        <v>177</v>
      </c>
      <c r="E2889">
        <f t="shared" si="47"/>
        <v>1</v>
      </c>
    </row>
    <row r="2890" spans="1:5">
      <c r="A2890">
        <v>2419700</v>
      </c>
      <c r="B2890">
        <v>1997</v>
      </c>
      <c r="C2890">
        <v>2</v>
      </c>
      <c r="D2890" t="s">
        <v>178</v>
      </c>
      <c r="E2890">
        <f t="shared" si="47"/>
        <v>1</v>
      </c>
    </row>
    <row r="2891" spans="1:5">
      <c r="A2891">
        <v>59036</v>
      </c>
      <c r="B2891">
        <v>1997</v>
      </c>
      <c r="C2891">
        <v>2</v>
      </c>
      <c r="D2891" t="s">
        <v>179</v>
      </c>
      <c r="E2891">
        <f t="shared" si="47"/>
        <v>1</v>
      </c>
    </row>
    <row r="2892" spans="1:5">
      <c r="A2892">
        <v>583902</v>
      </c>
      <c r="B2892">
        <v>1997</v>
      </c>
      <c r="C2892">
        <v>3</v>
      </c>
      <c r="D2892" t="s">
        <v>148</v>
      </c>
      <c r="E2892">
        <f t="shared" si="47"/>
        <v>1</v>
      </c>
    </row>
    <row r="2893" spans="1:5">
      <c r="A2893">
        <v>9000</v>
      </c>
      <c r="B2893">
        <v>1997</v>
      </c>
      <c r="C2893">
        <v>3</v>
      </c>
      <c r="D2893" t="s">
        <v>148</v>
      </c>
      <c r="E2893">
        <f t="shared" si="47"/>
        <v>1</v>
      </c>
    </row>
    <row r="2894" spans="1:5">
      <c r="A2894">
        <v>683100</v>
      </c>
      <c r="B2894">
        <v>1997</v>
      </c>
      <c r="C2894">
        <v>3</v>
      </c>
      <c r="D2894" t="s">
        <v>149</v>
      </c>
      <c r="E2894">
        <f t="shared" si="47"/>
        <v>1</v>
      </c>
    </row>
    <row r="2895" spans="1:5">
      <c r="A2895">
        <v>14191335</v>
      </c>
      <c r="B2895">
        <v>1997</v>
      </c>
      <c r="C2895">
        <v>3</v>
      </c>
      <c r="D2895" t="s">
        <v>150</v>
      </c>
      <c r="E2895">
        <f t="shared" si="47"/>
        <v>1</v>
      </c>
    </row>
    <row r="2896" spans="1:5">
      <c r="A2896">
        <v>7640482</v>
      </c>
      <c r="B2896">
        <v>1997</v>
      </c>
      <c r="C2896">
        <v>3</v>
      </c>
      <c r="D2896" t="s">
        <v>151</v>
      </c>
      <c r="E2896">
        <f t="shared" si="47"/>
        <v>1</v>
      </c>
    </row>
    <row r="2897" spans="1:5">
      <c r="A2897">
        <v>1874600</v>
      </c>
      <c r="B2897">
        <v>1997</v>
      </c>
      <c r="C2897">
        <v>3</v>
      </c>
      <c r="D2897" t="s">
        <v>45</v>
      </c>
      <c r="E2897">
        <f t="shared" si="47"/>
        <v>1</v>
      </c>
    </row>
    <row r="2898" spans="1:5">
      <c r="A2898">
        <v>2440221</v>
      </c>
      <c r="B2898">
        <v>1997</v>
      </c>
      <c r="C2898">
        <v>3</v>
      </c>
      <c r="D2898" t="s">
        <v>282</v>
      </c>
      <c r="E2898">
        <f t="shared" si="47"/>
        <v>1</v>
      </c>
    </row>
    <row r="2899" spans="1:5">
      <c r="A2899">
        <v>10109718</v>
      </c>
      <c r="B2899">
        <v>1997</v>
      </c>
      <c r="C2899">
        <v>3</v>
      </c>
      <c r="D2899" t="s">
        <v>283</v>
      </c>
      <c r="E2899">
        <f t="shared" si="47"/>
        <v>1</v>
      </c>
    </row>
    <row r="2900" spans="1:5">
      <c r="A2900">
        <v>247000</v>
      </c>
      <c r="B2900">
        <v>1997</v>
      </c>
      <c r="C2900">
        <v>3</v>
      </c>
      <c r="D2900" t="s">
        <v>284</v>
      </c>
      <c r="E2900">
        <f t="shared" si="47"/>
        <v>1</v>
      </c>
    </row>
    <row r="2901" spans="1:5">
      <c r="A2901">
        <v>25000</v>
      </c>
      <c r="B2901">
        <v>1997</v>
      </c>
      <c r="C2901">
        <v>3</v>
      </c>
      <c r="D2901" t="s">
        <v>138</v>
      </c>
      <c r="E2901">
        <f t="shared" si="47"/>
        <v>1</v>
      </c>
    </row>
    <row r="2902" spans="1:5">
      <c r="A2902">
        <v>24328419</v>
      </c>
      <c r="B2902">
        <v>1997</v>
      </c>
      <c r="C2902">
        <v>3</v>
      </c>
      <c r="D2902" t="s">
        <v>139</v>
      </c>
      <c r="E2902">
        <f t="shared" si="47"/>
        <v>1</v>
      </c>
    </row>
    <row r="2903" spans="1:5">
      <c r="A2903">
        <v>37900</v>
      </c>
      <c r="B2903">
        <v>1997</v>
      </c>
      <c r="C2903">
        <v>3</v>
      </c>
      <c r="D2903" t="s">
        <v>217</v>
      </c>
      <c r="E2903">
        <f t="shared" si="47"/>
        <v>1</v>
      </c>
    </row>
    <row r="2904" spans="1:5">
      <c r="A2904">
        <v>2170900</v>
      </c>
      <c r="B2904">
        <v>1997</v>
      </c>
      <c r="C2904">
        <v>3</v>
      </c>
      <c r="D2904" t="s">
        <v>175</v>
      </c>
      <c r="E2904">
        <f t="shared" si="47"/>
        <v>1</v>
      </c>
    </row>
    <row r="2905" spans="1:5">
      <c r="A2905">
        <v>1468100</v>
      </c>
      <c r="B2905">
        <v>1997</v>
      </c>
      <c r="C2905">
        <v>3</v>
      </c>
      <c r="D2905" t="s">
        <v>176</v>
      </c>
      <c r="E2905">
        <f t="shared" si="47"/>
        <v>1</v>
      </c>
    </row>
    <row r="2906" spans="1:5">
      <c r="A2906">
        <v>4080619</v>
      </c>
      <c r="B2906">
        <v>1997</v>
      </c>
      <c r="C2906">
        <v>3</v>
      </c>
      <c r="D2906" t="s">
        <v>177</v>
      </c>
      <c r="E2906">
        <f t="shared" si="47"/>
        <v>1</v>
      </c>
    </row>
    <row r="2907" spans="1:5">
      <c r="A2907">
        <v>2613571</v>
      </c>
      <c r="B2907">
        <v>1997</v>
      </c>
      <c r="C2907">
        <v>3</v>
      </c>
      <c r="D2907" t="s">
        <v>178</v>
      </c>
      <c r="E2907">
        <f t="shared" si="47"/>
        <v>1</v>
      </c>
    </row>
    <row r="2908" spans="1:5">
      <c r="A2908">
        <v>62786</v>
      </c>
      <c r="B2908">
        <v>1997</v>
      </c>
      <c r="C2908">
        <v>3</v>
      </c>
      <c r="D2908" t="s">
        <v>179</v>
      </c>
      <c r="E2908">
        <f t="shared" si="47"/>
        <v>1</v>
      </c>
    </row>
    <row r="2909" spans="1:5">
      <c r="A2909">
        <v>570589</v>
      </c>
      <c r="B2909">
        <v>1997</v>
      </c>
      <c r="C2909">
        <v>4</v>
      </c>
      <c r="D2909" t="s">
        <v>148</v>
      </c>
      <c r="E2909">
        <f t="shared" si="47"/>
        <v>2</v>
      </c>
    </row>
    <row r="2910" spans="1:5">
      <c r="A2910">
        <v>12800</v>
      </c>
      <c r="B2910">
        <v>1997</v>
      </c>
      <c r="C2910">
        <v>4</v>
      </c>
      <c r="D2910" t="s">
        <v>148</v>
      </c>
      <c r="E2910">
        <f t="shared" si="47"/>
        <v>2</v>
      </c>
    </row>
    <row r="2911" spans="1:5">
      <c r="A2911">
        <v>393200</v>
      </c>
      <c r="B2911">
        <v>1997</v>
      </c>
      <c r="C2911">
        <v>4</v>
      </c>
      <c r="D2911" t="s">
        <v>149</v>
      </c>
      <c r="E2911">
        <f t="shared" si="47"/>
        <v>2</v>
      </c>
    </row>
    <row r="2912" spans="1:5">
      <c r="A2912">
        <v>14325416</v>
      </c>
      <c r="B2912">
        <v>1997</v>
      </c>
      <c r="C2912">
        <v>4</v>
      </c>
      <c r="D2912" t="s">
        <v>150</v>
      </c>
      <c r="E2912">
        <f t="shared" si="47"/>
        <v>2</v>
      </c>
    </row>
    <row r="2913" spans="1:5">
      <c r="A2913">
        <v>7853980</v>
      </c>
      <c r="B2913">
        <v>1997</v>
      </c>
      <c r="C2913">
        <v>4</v>
      </c>
      <c r="D2913" t="s">
        <v>151</v>
      </c>
      <c r="E2913">
        <f t="shared" si="47"/>
        <v>2</v>
      </c>
    </row>
    <row r="2914" spans="1:5">
      <c r="A2914">
        <v>1513700</v>
      </c>
      <c r="B2914">
        <v>1997</v>
      </c>
      <c r="C2914">
        <v>4</v>
      </c>
      <c r="D2914" t="s">
        <v>45</v>
      </c>
      <c r="E2914">
        <f t="shared" si="47"/>
        <v>2</v>
      </c>
    </row>
    <row r="2915" spans="1:5">
      <c r="A2915">
        <v>2229273</v>
      </c>
      <c r="B2915">
        <v>1997</v>
      </c>
      <c r="C2915">
        <v>4</v>
      </c>
      <c r="D2915" t="s">
        <v>282</v>
      </c>
      <c r="E2915">
        <f t="shared" si="47"/>
        <v>2</v>
      </c>
    </row>
    <row r="2916" spans="1:5">
      <c r="A2916">
        <v>10257925</v>
      </c>
      <c r="B2916">
        <v>1997</v>
      </c>
      <c r="C2916">
        <v>4</v>
      </c>
      <c r="D2916" t="s">
        <v>283</v>
      </c>
      <c r="E2916">
        <f t="shared" si="47"/>
        <v>2</v>
      </c>
    </row>
    <row r="2917" spans="1:5">
      <c r="A2917">
        <v>349000</v>
      </c>
      <c r="B2917">
        <v>1997</v>
      </c>
      <c r="C2917">
        <v>4</v>
      </c>
      <c r="D2917" t="s">
        <v>284</v>
      </c>
      <c r="E2917">
        <f t="shared" si="47"/>
        <v>2</v>
      </c>
    </row>
    <row r="2918" spans="1:5">
      <c r="A2918">
        <v>91000</v>
      </c>
      <c r="B2918">
        <v>1997</v>
      </c>
      <c r="C2918">
        <v>4</v>
      </c>
      <c r="D2918" t="s">
        <v>138</v>
      </c>
      <c r="E2918">
        <f t="shared" si="47"/>
        <v>2</v>
      </c>
    </row>
    <row r="2919" spans="1:5">
      <c r="A2919">
        <v>22758071</v>
      </c>
      <c r="B2919">
        <v>1997</v>
      </c>
      <c r="C2919">
        <v>4</v>
      </c>
      <c r="D2919" t="s">
        <v>139</v>
      </c>
      <c r="E2919">
        <f t="shared" si="47"/>
        <v>2</v>
      </c>
    </row>
    <row r="2920" spans="1:5">
      <c r="A2920">
        <v>49900</v>
      </c>
      <c r="B2920">
        <v>1997</v>
      </c>
      <c r="C2920">
        <v>4</v>
      </c>
      <c r="D2920" t="s">
        <v>217</v>
      </c>
      <c r="E2920">
        <f t="shared" si="47"/>
        <v>2</v>
      </c>
    </row>
    <row r="2921" spans="1:5">
      <c r="A2921">
        <v>2039220</v>
      </c>
      <c r="B2921">
        <v>1997</v>
      </c>
      <c r="C2921">
        <v>4</v>
      </c>
      <c r="D2921" t="s">
        <v>175</v>
      </c>
      <c r="E2921">
        <f t="shared" si="47"/>
        <v>2</v>
      </c>
    </row>
    <row r="2922" spans="1:5">
      <c r="A2922">
        <v>1375267</v>
      </c>
      <c r="B2922">
        <v>1997</v>
      </c>
      <c r="C2922">
        <v>4</v>
      </c>
      <c r="D2922" t="s">
        <v>176</v>
      </c>
      <c r="E2922">
        <f t="shared" si="47"/>
        <v>2</v>
      </c>
    </row>
    <row r="2923" spans="1:5">
      <c r="A2923">
        <v>3385152</v>
      </c>
      <c r="B2923">
        <v>1997</v>
      </c>
      <c r="C2923">
        <v>4</v>
      </c>
      <c r="D2923" t="s">
        <v>177</v>
      </c>
      <c r="E2923">
        <f t="shared" si="47"/>
        <v>2</v>
      </c>
    </row>
    <row r="2924" spans="1:5">
      <c r="A2924">
        <v>2771646</v>
      </c>
      <c r="B2924">
        <v>1997</v>
      </c>
      <c r="C2924">
        <v>4</v>
      </c>
      <c r="D2924" t="s">
        <v>178</v>
      </c>
      <c r="E2924">
        <f t="shared" si="47"/>
        <v>2</v>
      </c>
    </row>
    <row r="2925" spans="1:5">
      <c r="A2925">
        <v>58473</v>
      </c>
      <c r="B2925">
        <v>1997</v>
      </c>
      <c r="C2925">
        <v>4</v>
      </c>
      <c r="D2925" t="s">
        <v>179</v>
      </c>
      <c r="E2925">
        <f t="shared" si="47"/>
        <v>2</v>
      </c>
    </row>
    <row r="2926" spans="1:5">
      <c r="A2926">
        <v>565954</v>
      </c>
      <c r="B2926">
        <v>1997</v>
      </c>
      <c r="C2926">
        <v>5</v>
      </c>
      <c r="D2926" t="s">
        <v>148</v>
      </c>
      <c r="E2926">
        <f t="shared" si="47"/>
        <v>2</v>
      </c>
    </row>
    <row r="2927" spans="1:5">
      <c r="A2927">
        <v>1142900</v>
      </c>
      <c r="B2927">
        <v>1997</v>
      </c>
      <c r="C2927">
        <v>5</v>
      </c>
      <c r="D2927" t="s">
        <v>149</v>
      </c>
      <c r="E2927">
        <f t="shared" si="47"/>
        <v>2</v>
      </c>
    </row>
    <row r="2928" spans="1:5">
      <c r="A2928">
        <v>14399472</v>
      </c>
      <c r="B2928">
        <v>1997</v>
      </c>
      <c r="C2928">
        <v>5</v>
      </c>
      <c r="D2928" t="s">
        <v>150</v>
      </c>
      <c r="E2928">
        <f t="shared" si="47"/>
        <v>2</v>
      </c>
    </row>
    <row r="2929" spans="1:5">
      <c r="A2929">
        <v>8669156</v>
      </c>
      <c r="B2929">
        <v>1997</v>
      </c>
      <c r="C2929">
        <v>5</v>
      </c>
      <c r="D2929" t="s">
        <v>151</v>
      </c>
      <c r="E2929">
        <f t="shared" si="47"/>
        <v>2</v>
      </c>
    </row>
    <row r="2930" spans="1:5">
      <c r="A2930">
        <v>1911200</v>
      </c>
      <c r="B2930">
        <v>1997</v>
      </c>
      <c r="C2930">
        <v>5</v>
      </c>
      <c r="D2930" t="s">
        <v>45</v>
      </c>
      <c r="E2930">
        <f t="shared" si="47"/>
        <v>2</v>
      </c>
    </row>
    <row r="2931" spans="1:5">
      <c r="A2931">
        <v>2337732</v>
      </c>
      <c r="B2931">
        <v>1997</v>
      </c>
      <c r="C2931">
        <v>5</v>
      </c>
      <c r="D2931" t="s">
        <v>282</v>
      </c>
      <c r="E2931">
        <f t="shared" si="47"/>
        <v>2</v>
      </c>
    </row>
    <row r="2932" spans="1:5">
      <c r="A2932">
        <v>9662082</v>
      </c>
      <c r="B2932">
        <v>1997</v>
      </c>
      <c r="C2932">
        <v>5</v>
      </c>
      <c r="D2932" t="s">
        <v>283</v>
      </c>
      <c r="E2932">
        <f t="shared" si="47"/>
        <v>2</v>
      </c>
    </row>
    <row r="2933" spans="1:5">
      <c r="A2933">
        <v>320000</v>
      </c>
      <c r="B2933">
        <v>1997</v>
      </c>
      <c r="C2933">
        <v>5</v>
      </c>
      <c r="D2933" t="s">
        <v>284</v>
      </c>
      <c r="E2933">
        <f t="shared" si="47"/>
        <v>2</v>
      </c>
    </row>
    <row r="2934" spans="1:5">
      <c r="A2934">
        <v>117000</v>
      </c>
      <c r="B2934">
        <v>1997</v>
      </c>
      <c r="C2934">
        <v>5</v>
      </c>
      <c r="D2934" t="s">
        <v>138</v>
      </c>
      <c r="E2934">
        <f t="shared" si="47"/>
        <v>2</v>
      </c>
    </row>
    <row r="2935" spans="1:5">
      <c r="A2935">
        <v>25443157</v>
      </c>
      <c r="B2935">
        <v>1997</v>
      </c>
      <c r="C2935">
        <v>5</v>
      </c>
      <c r="D2935" t="s">
        <v>139</v>
      </c>
      <c r="E2935">
        <f t="shared" si="47"/>
        <v>2</v>
      </c>
    </row>
    <row r="2936" spans="1:5">
      <c r="A2936">
        <v>64200</v>
      </c>
      <c r="B2936">
        <v>1997</v>
      </c>
      <c r="C2936">
        <v>5</v>
      </c>
      <c r="D2936" t="s">
        <v>217</v>
      </c>
      <c r="E2936">
        <f t="shared" si="47"/>
        <v>2</v>
      </c>
    </row>
    <row r="2937" spans="1:5">
      <c r="A2937">
        <v>2250880</v>
      </c>
      <c r="B2937">
        <v>1997</v>
      </c>
      <c r="C2937">
        <v>5</v>
      </c>
      <c r="D2937" t="s">
        <v>175</v>
      </c>
      <c r="E2937">
        <f t="shared" si="47"/>
        <v>2</v>
      </c>
    </row>
    <row r="2938" spans="1:5">
      <c r="A2938">
        <v>1605955</v>
      </c>
      <c r="B2938">
        <v>1997</v>
      </c>
      <c r="C2938">
        <v>5</v>
      </c>
      <c r="D2938" t="s">
        <v>176</v>
      </c>
      <c r="E2938">
        <f t="shared" si="47"/>
        <v>2</v>
      </c>
    </row>
    <row r="2939" spans="1:5">
      <c r="A2939">
        <v>4364700</v>
      </c>
      <c r="B2939">
        <v>1997</v>
      </c>
      <c r="C2939">
        <v>5</v>
      </c>
      <c r="D2939" t="s">
        <v>177</v>
      </c>
      <c r="E2939">
        <f t="shared" si="47"/>
        <v>2</v>
      </c>
    </row>
    <row r="2940" spans="1:5">
      <c r="A2940">
        <v>2236855</v>
      </c>
      <c r="B2940">
        <v>1997</v>
      </c>
      <c r="C2940">
        <v>5</v>
      </c>
      <c r="D2940" t="s">
        <v>178</v>
      </c>
      <c r="E2940">
        <f t="shared" si="47"/>
        <v>2</v>
      </c>
    </row>
    <row r="2941" spans="1:5">
      <c r="A2941">
        <v>59589</v>
      </c>
      <c r="B2941">
        <v>1997</v>
      </c>
      <c r="C2941">
        <v>5</v>
      </c>
      <c r="D2941" t="s">
        <v>179</v>
      </c>
      <c r="E2941">
        <f t="shared" si="47"/>
        <v>2</v>
      </c>
    </row>
    <row r="2942" spans="1:5">
      <c r="A2942">
        <v>712146</v>
      </c>
      <c r="B2942">
        <v>1997</v>
      </c>
      <c r="C2942">
        <v>6</v>
      </c>
      <c r="D2942" t="s">
        <v>148</v>
      </c>
      <c r="E2942">
        <f t="shared" si="47"/>
        <v>2</v>
      </c>
    </row>
    <row r="2943" spans="1:5">
      <c r="A2943">
        <v>22500</v>
      </c>
      <c r="B2943">
        <v>1997</v>
      </c>
      <c r="C2943">
        <v>6</v>
      </c>
      <c r="D2943" t="s">
        <v>148</v>
      </c>
      <c r="E2943">
        <f t="shared" si="47"/>
        <v>2</v>
      </c>
    </row>
    <row r="2944" spans="1:5">
      <c r="A2944">
        <v>1033900</v>
      </c>
      <c r="B2944">
        <v>1997</v>
      </c>
      <c r="C2944">
        <v>6</v>
      </c>
      <c r="D2944" t="s">
        <v>149</v>
      </c>
      <c r="E2944">
        <f t="shared" si="47"/>
        <v>2</v>
      </c>
    </row>
    <row r="2945" spans="1:5">
      <c r="A2945">
        <v>13230371</v>
      </c>
      <c r="B2945">
        <v>1997</v>
      </c>
      <c r="C2945">
        <v>6</v>
      </c>
      <c r="D2945" t="s">
        <v>150</v>
      </c>
      <c r="E2945">
        <f t="shared" si="47"/>
        <v>2</v>
      </c>
    </row>
    <row r="2946" spans="1:5">
      <c r="A2946">
        <v>8190517</v>
      </c>
      <c r="B2946">
        <v>1997</v>
      </c>
      <c r="C2946">
        <v>6</v>
      </c>
      <c r="D2946" t="s">
        <v>151</v>
      </c>
      <c r="E2946">
        <f t="shared" si="47"/>
        <v>2</v>
      </c>
    </row>
    <row r="2947" spans="1:5">
      <c r="A2947">
        <v>1928000</v>
      </c>
      <c r="B2947">
        <v>1997</v>
      </c>
      <c r="C2947">
        <v>6</v>
      </c>
      <c r="D2947" t="s">
        <v>45</v>
      </c>
      <c r="E2947">
        <f t="shared" ref="E2947:E3010" si="48">IF(C2947&lt;4, 1, IF(C2947&lt;7, 2, IF(C2947&lt;10, 3, 4)))</f>
        <v>2</v>
      </c>
    </row>
    <row r="2948" spans="1:5">
      <c r="A2948">
        <v>2096914</v>
      </c>
      <c r="B2948">
        <v>1997</v>
      </c>
      <c r="C2948">
        <v>6</v>
      </c>
      <c r="D2948" t="s">
        <v>282</v>
      </c>
      <c r="E2948">
        <f t="shared" si="48"/>
        <v>2</v>
      </c>
    </row>
    <row r="2949" spans="1:5">
      <c r="A2949">
        <v>9439248</v>
      </c>
      <c r="B2949">
        <v>1997</v>
      </c>
      <c r="C2949">
        <v>6</v>
      </c>
      <c r="D2949" t="s">
        <v>283</v>
      </c>
      <c r="E2949">
        <f t="shared" si="48"/>
        <v>2</v>
      </c>
    </row>
    <row r="2950" spans="1:5">
      <c r="A2950">
        <v>289000</v>
      </c>
      <c r="B2950">
        <v>1997</v>
      </c>
      <c r="C2950">
        <v>6</v>
      </c>
      <c r="D2950" t="s">
        <v>284</v>
      </c>
      <c r="E2950">
        <f t="shared" si="48"/>
        <v>2</v>
      </c>
    </row>
    <row r="2951" spans="1:5">
      <c r="A2951">
        <v>97000</v>
      </c>
      <c r="B2951">
        <v>1997</v>
      </c>
      <c r="C2951">
        <v>6</v>
      </c>
      <c r="D2951" t="s">
        <v>138</v>
      </c>
      <c r="E2951">
        <f t="shared" si="48"/>
        <v>2</v>
      </c>
    </row>
    <row r="2952" spans="1:5">
      <c r="A2952">
        <v>23229541</v>
      </c>
      <c r="B2952">
        <v>1997</v>
      </c>
      <c r="C2952">
        <v>6</v>
      </c>
      <c r="D2952" t="s">
        <v>139</v>
      </c>
      <c r="E2952">
        <f t="shared" si="48"/>
        <v>2</v>
      </c>
    </row>
    <row r="2953" spans="1:5">
      <c r="A2953">
        <v>37400</v>
      </c>
      <c r="B2953">
        <v>1997</v>
      </c>
      <c r="C2953">
        <v>6</v>
      </c>
      <c r="D2953" t="s">
        <v>217</v>
      </c>
      <c r="E2953">
        <f t="shared" si="48"/>
        <v>2</v>
      </c>
    </row>
    <row r="2954" spans="1:5">
      <c r="A2954">
        <v>2159700</v>
      </c>
      <c r="B2954">
        <v>1997</v>
      </c>
      <c r="C2954">
        <v>6</v>
      </c>
      <c r="D2954" t="s">
        <v>175</v>
      </c>
      <c r="E2954">
        <f t="shared" si="48"/>
        <v>2</v>
      </c>
    </row>
    <row r="2955" spans="1:5">
      <c r="A2955">
        <v>1484478</v>
      </c>
      <c r="B2955">
        <v>1997</v>
      </c>
      <c r="C2955">
        <v>6</v>
      </c>
      <c r="D2955" t="s">
        <v>176</v>
      </c>
      <c r="E2955">
        <f t="shared" si="48"/>
        <v>2</v>
      </c>
    </row>
    <row r="2956" spans="1:5">
      <c r="A2956">
        <v>4781734</v>
      </c>
      <c r="B2956">
        <v>1997</v>
      </c>
      <c r="C2956">
        <v>6</v>
      </c>
      <c r="D2956" t="s">
        <v>177</v>
      </c>
      <c r="E2956">
        <f t="shared" si="48"/>
        <v>2</v>
      </c>
    </row>
    <row r="2957" spans="1:5">
      <c r="A2957">
        <v>1966212</v>
      </c>
      <c r="B2957">
        <v>1997</v>
      </c>
      <c r="C2957">
        <v>6</v>
      </c>
      <c r="D2957" t="s">
        <v>178</v>
      </c>
      <c r="E2957">
        <f t="shared" si="48"/>
        <v>2</v>
      </c>
    </row>
    <row r="2958" spans="1:5">
      <c r="A2958">
        <v>48829</v>
      </c>
      <c r="B2958">
        <v>1997</v>
      </c>
      <c r="C2958">
        <v>6</v>
      </c>
      <c r="D2958" t="s">
        <v>179</v>
      </c>
      <c r="E2958">
        <f t="shared" si="48"/>
        <v>2</v>
      </c>
    </row>
    <row r="2959" spans="1:5">
      <c r="A2959">
        <v>932581</v>
      </c>
      <c r="B2959">
        <v>1997</v>
      </c>
      <c r="C2959">
        <v>7</v>
      </c>
      <c r="D2959" t="s">
        <v>148</v>
      </c>
      <c r="E2959">
        <f t="shared" si="48"/>
        <v>3</v>
      </c>
    </row>
    <row r="2960" spans="1:5">
      <c r="A2960">
        <v>54100</v>
      </c>
      <c r="B2960">
        <v>1997</v>
      </c>
      <c r="C2960">
        <v>7</v>
      </c>
      <c r="D2960" t="s">
        <v>148</v>
      </c>
      <c r="E2960">
        <f t="shared" si="48"/>
        <v>3</v>
      </c>
    </row>
    <row r="2961" spans="1:5">
      <c r="A2961">
        <v>962900</v>
      </c>
      <c r="B2961">
        <v>1997</v>
      </c>
      <c r="C2961">
        <v>7</v>
      </c>
      <c r="D2961" t="s">
        <v>149</v>
      </c>
      <c r="E2961">
        <f t="shared" si="48"/>
        <v>3</v>
      </c>
    </row>
    <row r="2962" spans="1:5">
      <c r="A2962">
        <v>13383118</v>
      </c>
      <c r="B2962">
        <v>1997</v>
      </c>
      <c r="C2962">
        <v>7</v>
      </c>
      <c r="D2962" t="s">
        <v>150</v>
      </c>
      <c r="E2962">
        <f t="shared" si="48"/>
        <v>3</v>
      </c>
    </row>
    <row r="2963" spans="1:5">
      <c r="A2963">
        <v>7778699</v>
      </c>
      <c r="B2963">
        <v>1997</v>
      </c>
      <c r="C2963">
        <v>7</v>
      </c>
      <c r="D2963" t="s">
        <v>151</v>
      </c>
      <c r="E2963">
        <f t="shared" si="48"/>
        <v>3</v>
      </c>
    </row>
    <row r="2964" spans="1:5">
      <c r="A2964">
        <v>2044900</v>
      </c>
      <c r="B2964">
        <v>1997</v>
      </c>
      <c r="C2964">
        <v>7</v>
      </c>
      <c r="D2964" t="s">
        <v>45</v>
      </c>
      <c r="E2964">
        <f t="shared" si="48"/>
        <v>3</v>
      </c>
    </row>
    <row r="2965" spans="1:5">
      <c r="A2965">
        <v>2433587</v>
      </c>
      <c r="B2965">
        <v>1997</v>
      </c>
      <c r="C2965">
        <v>7</v>
      </c>
      <c r="D2965" t="s">
        <v>282</v>
      </c>
      <c r="E2965">
        <f t="shared" si="48"/>
        <v>3</v>
      </c>
    </row>
    <row r="2966" spans="1:5">
      <c r="A2966">
        <v>9232379</v>
      </c>
      <c r="B2966">
        <v>1997</v>
      </c>
      <c r="C2966">
        <v>7</v>
      </c>
      <c r="D2966" t="s">
        <v>283</v>
      </c>
      <c r="E2966">
        <f t="shared" si="48"/>
        <v>3</v>
      </c>
    </row>
    <row r="2967" spans="1:5">
      <c r="A2967">
        <v>462035</v>
      </c>
      <c r="B2967">
        <v>1997</v>
      </c>
      <c r="C2967">
        <v>7</v>
      </c>
      <c r="D2967" t="s">
        <v>284</v>
      </c>
      <c r="E2967">
        <f t="shared" si="48"/>
        <v>3</v>
      </c>
    </row>
    <row r="2968" spans="1:5">
      <c r="A2968">
        <v>105000</v>
      </c>
      <c r="B2968">
        <v>1997</v>
      </c>
      <c r="C2968">
        <v>7</v>
      </c>
      <c r="D2968" t="s">
        <v>138</v>
      </c>
      <c r="E2968">
        <f t="shared" si="48"/>
        <v>3</v>
      </c>
    </row>
    <row r="2969" spans="1:5">
      <c r="A2969">
        <v>26432367</v>
      </c>
      <c r="B2969">
        <v>1997</v>
      </c>
      <c r="C2969">
        <v>7</v>
      </c>
      <c r="D2969" t="s">
        <v>139</v>
      </c>
      <c r="E2969">
        <f t="shared" si="48"/>
        <v>3</v>
      </c>
    </row>
    <row r="2970" spans="1:5">
      <c r="A2970">
        <v>51300</v>
      </c>
      <c r="B2970">
        <v>1997</v>
      </c>
      <c r="C2970">
        <v>7</v>
      </c>
      <c r="D2970" t="s">
        <v>217</v>
      </c>
      <c r="E2970">
        <f t="shared" si="48"/>
        <v>3</v>
      </c>
    </row>
    <row r="2971" spans="1:5">
      <c r="A2971">
        <v>2126536</v>
      </c>
      <c r="B2971">
        <v>1997</v>
      </c>
      <c r="C2971">
        <v>7</v>
      </c>
      <c r="D2971" t="s">
        <v>175</v>
      </c>
      <c r="E2971">
        <f t="shared" si="48"/>
        <v>3</v>
      </c>
    </row>
    <row r="2972" spans="1:5">
      <c r="A2972">
        <v>1411702</v>
      </c>
      <c r="B2972">
        <v>1997</v>
      </c>
      <c r="C2972">
        <v>7</v>
      </c>
      <c r="D2972" t="s">
        <v>176</v>
      </c>
      <c r="E2972">
        <f t="shared" si="48"/>
        <v>3</v>
      </c>
    </row>
    <row r="2973" spans="1:5">
      <c r="A2973">
        <v>4992562</v>
      </c>
      <c r="B2973">
        <v>1997</v>
      </c>
      <c r="C2973">
        <v>7</v>
      </c>
      <c r="D2973" t="s">
        <v>177</v>
      </c>
      <c r="E2973">
        <f t="shared" si="48"/>
        <v>3</v>
      </c>
    </row>
    <row r="2974" spans="1:5">
      <c r="A2974">
        <v>1900780</v>
      </c>
      <c r="B2974">
        <v>1997</v>
      </c>
      <c r="C2974">
        <v>7</v>
      </c>
      <c r="D2974" t="s">
        <v>178</v>
      </c>
      <c r="E2974">
        <f t="shared" si="48"/>
        <v>3</v>
      </c>
    </row>
    <row r="2975" spans="1:5">
      <c r="A2975">
        <v>46204</v>
      </c>
      <c r="B2975">
        <v>1997</v>
      </c>
      <c r="C2975">
        <v>7</v>
      </c>
      <c r="D2975" t="s">
        <v>179</v>
      </c>
      <c r="E2975">
        <f t="shared" si="48"/>
        <v>3</v>
      </c>
    </row>
    <row r="2976" spans="1:5">
      <c r="A2976">
        <v>675825</v>
      </c>
      <c r="B2976">
        <v>1997</v>
      </c>
      <c r="C2976">
        <v>8</v>
      </c>
      <c r="D2976" t="s">
        <v>148</v>
      </c>
      <c r="E2976">
        <f t="shared" si="48"/>
        <v>3</v>
      </c>
    </row>
    <row r="2977" spans="1:5">
      <c r="A2977">
        <v>63400</v>
      </c>
      <c r="B2977">
        <v>1997</v>
      </c>
      <c r="C2977">
        <v>8</v>
      </c>
      <c r="D2977" t="s">
        <v>148</v>
      </c>
      <c r="E2977">
        <f t="shared" si="48"/>
        <v>3</v>
      </c>
    </row>
    <row r="2978" spans="1:5">
      <c r="A2978">
        <v>1011300</v>
      </c>
      <c r="B2978">
        <v>1997</v>
      </c>
      <c r="C2978">
        <v>8</v>
      </c>
      <c r="D2978" t="s">
        <v>149</v>
      </c>
      <c r="E2978">
        <f t="shared" si="48"/>
        <v>3</v>
      </c>
    </row>
    <row r="2979" spans="1:5">
      <c r="A2979">
        <v>14163591</v>
      </c>
      <c r="B2979">
        <v>1997</v>
      </c>
      <c r="C2979">
        <v>8</v>
      </c>
      <c r="D2979" t="s">
        <v>150</v>
      </c>
      <c r="E2979">
        <f t="shared" si="48"/>
        <v>3</v>
      </c>
    </row>
    <row r="2980" spans="1:5">
      <c r="A2980">
        <v>8936042</v>
      </c>
      <c r="B2980">
        <v>1997</v>
      </c>
      <c r="C2980">
        <v>8</v>
      </c>
      <c r="D2980" t="s">
        <v>151</v>
      </c>
      <c r="E2980">
        <f t="shared" si="48"/>
        <v>3</v>
      </c>
    </row>
    <row r="2981" spans="1:5">
      <c r="A2981">
        <v>2061900</v>
      </c>
      <c r="B2981">
        <v>1997</v>
      </c>
      <c r="C2981">
        <v>8</v>
      </c>
      <c r="D2981" t="s">
        <v>45</v>
      </c>
      <c r="E2981">
        <f t="shared" si="48"/>
        <v>3</v>
      </c>
    </row>
    <row r="2982" spans="1:5">
      <c r="A2982">
        <v>2589094</v>
      </c>
      <c r="B2982">
        <v>1997</v>
      </c>
      <c r="C2982">
        <v>8</v>
      </c>
      <c r="D2982" t="s">
        <v>282</v>
      </c>
      <c r="E2982">
        <f t="shared" si="48"/>
        <v>3</v>
      </c>
    </row>
    <row r="2983" spans="1:5">
      <c r="A2983">
        <v>10202376</v>
      </c>
      <c r="B2983">
        <v>1997</v>
      </c>
      <c r="C2983">
        <v>8</v>
      </c>
      <c r="D2983" t="s">
        <v>283</v>
      </c>
      <c r="E2983">
        <f t="shared" si="48"/>
        <v>3</v>
      </c>
    </row>
    <row r="2984" spans="1:5">
      <c r="A2984">
        <v>492000</v>
      </c>
      <c r="B2984">
        <v>1997</v>
      </c>
      <c r="C2984">
        <v>8</v>
      </c>
      <c r="D2984" t="s">
        <v>284</v>
      </c>
      <c r="E2984">
        <f t="shared" si="48"/>
        <v>3</v>
      </c>
    </row>
    <row r="2985" spans="1:5">
      <c r="A2985">
        <v>77000</v>
      </c>
      <c r="B2985">
        <v>1997</v>
      </c>
      <c r="C2985">
        <v>8</v>
      </c>
      <c r="D2985" t="s">
        <v>138</v>
      </c>
      <c r="E2985">
        <f t="shared" si="48"/>
        <v>3</v>
      </c>
    </row>
    <row r="2986" spans="1:5">
      <c r="A2986">
        <v>25444326</v>
      </c>
      <c r="B2986">
        <v>1997</v>
      </c>
      <c r="C2986">
        <v>8</v>
      </c>
      <c r="D2986" t="s">
        <v>139</v>
      </c>
      <c r="E2986">
        <f t="shared" si="48"/>
        <v>3</v>
      </c>
    </row>
    <row r="2987" spans="1:5">
      <c r="A2987">
        <v>38300</v>
      </c>
      <c r="B2987">
        <v>1997</v>
      </c>
      <c r="C2987">
        <v>8</v>
      </c>
      <c r="D2987" t="s">
        <v>217</v>
      </c>
      <c r="E2987">
        <f t="shared" si="48"/>
        <v>3</v>
      </c>
    </row>
    <row r="2988" spans="1:5">
      <c r="A2988">
        <v>2359669</v>
      </c>
      <c r="B2988">
        <v>1997</v>
      </c>
      <c r="C2988">
        <v>8</v>
      </c>
      <c r="D2988" t="s">
        <v>175</v>
      </c>
      <c r="E2988">
        <f t="shared" si="48"/>
        <v>3</v>
      </c>
    </row>
    <row r="2989" spans="1:5">
      <c r="A2989">
        <v>1553753</v>
      </c>
      <c r="B2989">
        <v>1997</v>
      </c>
      <c r="C2989">
        <v>8</v>
      </c>
      <c r="D2989" t="s">
        <v>176</v>
      </c>
      <c r="E2989">
        <f t="shared" si="48"/>
        <v>3</v>
      </c>
    </row>
    <row r="2990" spans="1:5">
      <c r="A2990">
        <v>5048208</v>
      </c>
      <c r="B2990">
        <v>1997</v>
      </c>
      <c r="C2990">
        <v>8</v>
      </c>
      <c r="D2990" t="s">
        <v>177</v>
      </c>
      <c r="E2990">
        <f t="shared" si="48"/>
        <v>3</v>
      </c>
    </row>
    <row r="2991" spans="1:5">
      <c r="A2991">
        <v>1830956</v>
      </c>
      <c r="B2991">
        <v>1997</v>
      </c>
      <c r="C2991">
        <v>8</v>
      </c>
      <c r="D2991" t="s">
        <v>178</v>
      </c>
      <c r="E2991">
        <f t="shared" si="48"/>
        <v>3</v>
      </c>
    </row>
    <row r="2992" spans="1:5">
      <c r="A2992">
        <v>41111</v>
      </c>
      <c r="B2992">
        <v>1997</v>
      </c>
      <c r="C2992">
        <v>8</v>
      </c>
      <c r="D2992" t="s">
        <v>179</v>
      </c>
      <c r="E2992">
        <f t="shared" si="48"/>
        <v>3</v>
      </c>
    </row>
    <row r="2993" spans="1:5">
      <c r="A2993">
        <v>764463</v>
      </c>
      <c r="B2993">
        <v>1997</v>
      </c>
      <c r="C2993">
        <v>9</v>
      </c>
      <c r="D2993" t="s">
        <v>148</v>
      </c>
      <c r="E2993">
        <f t="shared" si="48"/>
        <v>3</v>
      </c>
    </row>
    <row r="2994" spans="1:5">
      <c r="A2994">
        <v>81900</v>
      </c>
      <c r="B2994">
        <v>1997</v>
      </c>
      <c r="C2994">
        <v>9</v>
      </c>
      <c r="D2994" t="s">
        <v>148</v>
      </c>
      <c r="E2994">
        <f t="shared" si="48"/>
        <v>3</v>
      </c>
    </row>
    <row r="2995" spans="1:5">
      <c r="A2995">
        <v>925200</v>
      </c>
      <c r="B2995">
        <v>1997</v>
      </c>
      <c r="C2995">
        <v>9</v>
      </c>
      <c r="D2995" t="s">
        <v>149</v>
      </c>
      <c r="E2995">
        <f t="shared" si="48"/>
        <v>3</v>
      </c>
    </row>
    <row r="2996" spans="1:5">
      <c r="A2996">
        <v>14522946</v>
      </c>
      <c r="B2996">
        <v>1997</v>
      </c>
      <c r="C2996">
        <v>9</v>
      </c>
      <c r="D2996" t="s">
        <v>150</v>
      </c>
      <c r="E2996">
        <f t="shared" si="48"/>
        <v>3</v>
      </c>
    </row>
    <row r="2997" spans="1:5">
      <c r="A2997">
        <v>8582245</v>
      </c>
      <c r="B2997">
        <v>1997</v>
      </c>
      <c r="C2997">
        <v>9</v>
      </c>
      <c r="D2997" t="s">
        <v>151</v>
      </c>
      <c r="E2997">
        <f t="shared" si="48"/>
        <v>3</v>
      </c>
    </row>
    <row r="2998" spans="1:5">
      <c r="A2998">
        <v>1608740</v>
      </c>
      <c r="B2998">
        <v>1997</v>
      </c>
      <c r="C2998">
        <v>9</v>
      </c>
      <c r="D2998" t="s">
        <v>45</v>
      </c>
      <c r="E2998">
        <f t="shared" si="48"/>
        <v>3</v>
      </c>
    </row>
    <row r="2999" spans="1:5">
      <c r="A2999">
        <v>2615111</v>
      </c>
      <c r="B2999">
        <v>1997</v>
      </c>
      <c r="C2999">
        <v>9</v>
      </c>
      <c r="D2999" t="s">
        <v>282</v>
      </c>
      <c r="E2999">
        <f t="shared" si="48"/>
        <v>3</v>
      </c>
    </row>
    <row r="3000" spans="1:5">
      <c r="A3000">
        <v>10446719</v>
      </c>
      <c r="B3000">
        <v>1997</v>
      </c>
      <c r="C3000">
        <v>9</v>
      </c>
      <c r="D3000" t="s">
        <v>283</v>
      </c>
      <c r="E3000">
        <f t="shared" si="48"/>
        <v>3</v>
      </c>
    </row>
    <row r="3001" spans="1:5">
      <c r="A3001">
        <v>441000</v>
      </c>
      <c r="B3001">
        <v>1997</v>
      </c>
      <c r="C3001">
        <v>9</v>
      </c>
      <c r="D3001" t="s">
        <v>284</v>
      </c>
      <c r="E3001">
        <f t="shared" si="48"/>
        <v>3</v>
      </c>
    </row>
    <row r="3002" spans="1:5">
      <c r="A3002">
        <v>81000</v>
      </c>
      <c r="B3002">
        <v>1997</v>
      </c>
      <c r="C3002">
        <v>9</v>
      </c>
      <c r="D3002" t="s">
        <v>138</v>
      </c>
      <c r="E3002">
        <f t="shared" si="48"/>
        <v>3</v>
      </c>
    </row>
    <row r="3003" spans="1:5">
      <c r="A3003">
        <v>24874452</v>
      </c>
      <c r="B3003">
        <v>1997</v>
      </c>
      <c r="C3003">
        <v>9</v>
      </c>
      <c r="D3003" t="s">
        <v>139</v>
      </c>
      <c r="E3003">
        <f t="shared" si="48"/>
        <v>3</v>
      </c>
    </row>
    <row r="3004" spans="1:5">
      <c r="A3004">
        <v>25700</v>
      </c>
      <c r="B3004">
        <v>1997</v>
      </c>
      <c r="C3004">
        <v>9</v>
      </c>
      <c r="D3004" t="s">
        <v>217</v>
      </c>
      <c r="E3004">
        <f t="shared" si="48"/>
        <v>3</v>
      </c>
    </row>
    <row r="3005" spans="1:5">
      <c r="A3005">
        <v>2030208</v>
      </c>
      <c r="B3005">
        <v>1997</v>
      </c>
      <c r="C3005">
        <v>9</v>
      </c>
      <c r="D3005" t="s">
        <v>175</v>
      </c>
      <c r="E3005">
        <f t="shared" si="48"/>
        <v>3</v>
      </c>
    </row>
    <row r="3006" spans="1:5">
      <c r="A3006">
        <v>1315098</v>
      </c>
      <c r="B3006">
        <v>1997</v>
      </c>
      <c r="C3006">
        <v>9</v>
      </c>
      <c r="D3006" t="s">
        <v>176</v>
      </c>
      <c r="E3006">
        <f t="shared" si="48"/>
        <v>3</v>
      </c>
    </row>
    <row r="3007" spans="1:5">
      <c r="A3007">
        <v>4859488</v>
      </c>
      <c r="B3007">
        <v>1997</v>
      </c>
      <c r="C3007">
        <v>9</v>
      </c>
      <c r="D3007" t="s">
        <v>177</v>
      </c>
      <c r="E3007">
        <f t="shared" si="48"/>
        <v>3</v>
      </c>
    </row>
    <row r="3008" spans="1:5">
      <c r="A3008">
        <v>2102219</v>
      </c>
      <c r="B3008">
        <v>1997</v>
      </c>
      <c r="C3008">
        <v>9</v>
      </c>
      <c r="D3008" t="s">
        <v>178</v>
      </c>
      <c r="E3008">
        <f t="shared" si="48"/>
        <v>3</v>
      </c>
    </row>
    <row r="3009" spans="1:5">
      <c r="A3009">
        <v>53000</v>
      </c>
      <c r="B3009">
        <v>1997</v>
      </c>
      <c r="C3009">
        <v>9</v>
      </c>
      <c r="D3009" t="s">
        <v>179</v>
      </c>
      <c r="E3009">
        <f t="shared" si="48"/>
        <v>3</v>
      </c>
    </row>
    <row r="3010" spans="1:5">
      <c r="A3010">
        <v>664881</v>
      </c>
      <c r="B3010">
        <v>1997</v>
      </c>
      <c r="C3010">
        <v>10</v>
      </c>
      <c r="D3010" t="s">
        <v>148</v>
      </c>
      <c r="E3010">
        <f t="shared" si="48"/>
        <v>4</v>
      </c>
    </row>
    <row r="3011" spans="1:5">
      <c r="A3011">
        <v>900</v>
      </c>
      <c r="B3011">
        <v>1997</v>
      </c>
      <c r="C3011">
        <v>10</v>
      </c>
      <c r="D3011" t="s">
        <v>148</v>
      </c>
      <c r="E3011">
        <f t="shared" ref="E3011:E3074" si="49">IF(C3011&lt;4, 1, IF(C3011&lt;7, 2, IF(C3011&lt;10, 3, 4)))</f>
        <v>4</v>
      </c>
    </row>
    <row r="3012" spans="1:5">
      <c r="A3012">
        <v>1132400</v>
      </c>
      <c r="B3012">
        <v>1997</v>
      </c>
      <c r="C3012">
        <v>10</v>
      </c>
      <c r="D3012" t="s">
        <v>149</v>
      </c>
      <c r="E3012">
        <f t="shared" si="49"/>
        <v>4</v>
      </c>
    </row>
    <row r="3013" spans="1:5">
      <c r="A3013">
        <v>15578706</v>
      </c>
      <c r="B3013">
        <v>1997</v>
      </c>
      <c r="C3013">
        <v>10</v>
      </c>
      <c r="D3013" t="s">
        <v>150</v>
      </c>
      <c r="E3013">
        <f t="shared" si="49"/>
        <v>4</v>
      </c>
    </row>
    <row r="3014" spans="1:5">
      <c r="A3014">
        <v>9065852</v>
      </c>
      <c r="B3014">
        <v>1997</v>
      </c>
      <c r="C3014">
        <v>10</v>
      </c>
      <c r="D3014" t="s">
        <v>151</v>
      </c>
      <c r="E3014">
        <f t="shared" si="49"/>
        <v>4</v>
      </c>
    </row>
    <row r="3015" spans="1:5">
      <c r="A3015">
        <v>1962200</v>
      </c>
      <c r="B3015">
        <v>1997</v>
      </c>
      <c r="C3015">
        <v>10</v>
      </c>
      <c r="D3015" t="s">
        <v>45</v>
      </c>
      <c r="E3015">
        <f t="shared" si="49"/>
        <v>4</v>
      </c>
    </row>
    <row r="3016" spans="1:5">
      <c r="A3016">
        <v>2362644</v>
      </c>
      <c r="B3016">
        <v>1997</v>
      </c>
      <c r="C3016">
        <v>10</v>
      </c>
      <c r="D3016" t="s">
        <v>282</v>
      </c>
      <c r="E3016">
        <f t="shared" si="49"/>
        <v>4</v>
      </c>
    </row>
    <row r="3017" spans="1:5">
      <c r="A3017">
        <v>10622092</v>
      </c>
      <c r="B3017">
        <v>1997</v>
      </c>
      <c r="C3017">
        <v>10</v>
      </c>
      <c r="D3017" t="s">
        <v>283</v>
      </c>
      <c r="E3017">
        <f t="shared" si="49"/>
        <v>4</v>
      </c>
    </row>
    <row r="3018" spans="1:5">
      <c r="A3018">
        <v>440110</v>
      </c>
      <c r="B3018">
        <v>1997</v>
      </c>
      <c r="C3018">
        <v>10</v>
      </c>
      <c r="D3018" t="s">
        <v>284</v>
      </c>
      <c r="E3018">
        <f t="shared" si="49"/>
        <v>4</v>
      </c>
    </row>
    <row r="3019" spans="1:5">
      <c r="A3019">
        <v>90000</v>
      </c>
      <c r="B3019">
        <v>1997</v>
      </c>
      <c r="C3019">
        <v>10</v>
      </c>
      <c r="D3019" t="s">
        <v>138</v>
      </c>
      <c r="E3019">
        <f t="shared" si="49"/>
        <v>4</v>
      </c>
    </row>
    <row r="3020" spans="1:5">
      <c r="A3020">
        <v>24311293</v>
      </c>
      <c r="B3020">
        <v>1997</v>
      </c>
      <c r="C3020">
        <v>10</v>
      </c>
      <c r="D3020" t="s">
        <v>139</v>
      </c>
      <c r="E3020">
        <f t="shared" si="49"/>
        <v>4</v>
      </c>
    </row>
    <row r="3021" spans="1:5">
      <c r="A3021">
        <v>38200</v>
      </c>
      <c r="B3021">
        <v>1997</v>
      </c>
      <c r="C3021">
        <v>10</v>
      </c>
      <c r="D3021" t="s">
        <v>217</v>
      </c>
      <c r="E3021">
        <f t="shared" si="49"/>
        <v>4</v>
      </c>
    </row>
    <row r="3022" spans="1:5">
      <c r="A3022">
        <v>2085000</v>
      </c>
      <c r="B3022">
        <v>1997</v>
      </c>
      <c r="C3022">
        <v>10</v>
      </c>
      <c r="D3022" t="s">
        <v>175</v>
      </c>
      <c r="E3022">
        <f t="shared" si="49"/>
        <v>4</v>
      </c>
    </row>
    <row r="3023" spans="1:5">
      <c r="A3023">
        <v>1344303</v>
      </c>
      <c r="B3023">
        <v>1997</v>
      </c>
      <c r="C3023">
        <v>10</v>
      </c>
      <c r="D3023" t="s">
        <v>176</v>
      </c>
      <c r="E3023">
        <f t="shared" si="49"/>
        <v>4</v>
      </c>
    </row>
    <row r="3024" spans="1:5">
      <c r="A3024">
        <v>4271974</v>
      </c>
      <c r="B3024">
        <v>1997</v>
      </c>
      <c r="C3024">
        <v>10</v>
      </c>
      <c r="D3024" t="s">
        <v>177</v>
      </c>
      <c r="E3024">
        <f t="shared" si="49"/>
        <v>4</v>
      </c>
    </row>
    <row r="3025" spans="1:5">
      <c r="A3025">
        <v>1966459</v>
      </c>
      <c r="B3025">
        <v>1997</v>
      </c>
      <c r="C3025">
        <v>10</v>
      </c>
      <c r="D3025" t="s">
        <v>178</v>
      </c>
      <c r="E3025">
        <f t="shared" si="49"/>
        <v>4</v>
      </c>
    </row>
    <row r="3026" spans="1:5">
      <c r="A3026">
        <v>56604</v>
      </c>
      <c r="B3026">
        <v>1997</v>
      </c>
      <c r="C3026">
        <v>10</v>
      </c>
      <c r="D3026" t="s">
        <v>179</v>
      </c>
      <c r="E3026">
        <f t="shared" si="49"/>
        <v>4</v>
      </c>
    </row>
    <row r="3027" spans="1:5">
      <c r="A3027">
        <v>769297</v>
      </c>
      <c r="B3027">
        <v>1997</v>
      </c>
      <c r="C3027">
        <v>11</v>
      </c>
      <c r="D3027" t="s">
        <v>148</v>
      </c>
      <c r="E3027">
        <f t="shared" si="49"/>
        <v>4</v>
      </c>
    </row>
    <row r="3028" spans="1:5">
      <c r="A3028">
        <v>19427</v>
      </c>
      <c r="B3028">
        <v>1997</v>
      </c>
      <c r="C3028">
        <v>11</v>
      </c>
      <c r="D3028" t="s">
        <v>148</v>
      </c>
      <c r="E3028">
        <f t="shared" si="49"/>
        <v>4</v>
      </c>
    </row>
    <row r="3029" spans="1:5">
      <c r="A3029">
        <v>1134900</v>
      </c>
      <c r="B3029">
        <v>1997</v>
      </c>
      <c r="C3029">
        <v>11</v>
      </c>
      <c r="D3029" t="s">
        <v>149</v>
      </c>
      <c r="E3029">
        <f t="shared" si="49"/>
        <v>4</v>
      </c>
    </row>
    <row r="3030" spans="1:5">
      <c r="A3030">
        <v>14098854</v>
      </c>
      <c r="B3030">
        <v>1997</v>
      </c>
      <c r="C3030">
        <v>11</v>
      </c>
      <c r="D3030" t="s">
        <v>150</v>
      </c>
      <c r="E3030">
        <f t="shared" si="49"/>
        <v>4</v>
      </c>
    </row>
    <row r="3031" spans="1:5">
      <c r="A3031">
        <v>8446053</v>
      </c>
      <c r="B3031">
        <v>1997</v>
      </c>
      <c r="C3031">
        <v>11</v>
      </c>
      <c r="D3031" t="s">
        <v>151</v>
      </c>
      <c r="E3031">
        <f t="shared" si="49"/>
        <v>4</v>
      </c>
    </row>
    <row r="3032" spans="1:5">
      <c r="A3032">
        <v>1943100</v>
      </c>
      <c r="B3032">
        <v>1997</v>
      </c>
      <c r="C3032">
        <v>11</v>
      </c>
      <c r="D3032" t="s">
        <v>45</v>
      </c>
      <c r="E3032">
        <f t="shared" si="49"/>
        <v>4</v>
      </c>
    </row>
    <row r="3033" spans="1:5">
      <c r="A3033">
        <v>2244382</v>
      </c>
      <c r="B3033">
        <v>1997</v>
      </c>
      <c r="C3033">
        <v>11</v>
      </c>
      <c r="D3033" t="s">
        <v>282</v>
      </c>
      <c r="E3033">
        <f t="shared" si="49"/>
        <v>4</v>
      </c>
    </row>
    <row r="3034" spans="1:5">
      <c r="A3034">
        <v>9977855</v>
      </c>
      <c r="B3034">
        <v>1997</v>
      </c>
      <c r="C3034">
        <v>11</v>
      </c>
      <c r="D3034" t="s">
        <v>283</v>
      </c>
      <c r="E3034">
        <f t="shared" si="49"/>
        <v>4</v>
      </c>
    </row>
    <row r="3035" spans="1:5">
      <c r="A3035">
        <v>426000</v>
      </c>
      <c r="B3035">
        <v>1997</v>
      </c>
      <c r="C3035">
        <v>11</v>
      </c>
      <c r="D3035" t="s">
        <v>284</v>
      </c>
      <c r="E3035">
        <f t="shared" si="49"/>
        <v>4</v>
      </c>
    </row>
    <row r="3036" spans="1:5">
      <c r="A3036">
        <v>4000</v>
      </c>
      <c r="B3036">
        <v>1997</v>
      </c>
      <c r="C3036">
        <v>11</v>
      </c>
      <c r="D3036" t="s">
        <v>138</v>
      </c>
      <c r="E3036">
        <f t="shared" si="49"/>
        <v>4</v>
      </c>
    </row>
    <row r="3037" spans="1:5">
      <c r="A3037">
        <v>24093280</v>
      </c>
      <c r="B3037">
        <v>1997</v>
      </c>
      <c r="C3037">
        <v>11</v>
      </c>
      <c r="D3037" t="s">
        <v>139</v>
      </c>
      <c r="E3037">
        <f t="shared" si="49"/>
        <v>4</v>
      </c>
    </row>
    <row r="3038" spans="1:5">
      <c r="A3038">
        <v>38700</v>
      </c>
      <c r="B3038">
        <v>1997</v>
      </c>
      <c r="C3038">
        <v>11</v>
      </c>
      <c r="D3038" t="s">
        <v>217</v>
      </c>
      <c r="E3038">
        <f t="shared" si="49"/>
        <v>4</v>
      </c>
    </row>
    <row r="3039" spans="1:5">
      <c r="A3039">
        <v>2048032</v>
      </c>
      <c r="B3039">
        <v>1997</v>
      </c>
      <c r="C3039">
        <v>11</v>
      </c>
      <c r="D3039" t="s">
        <v>175</v>
      </c>
      <c r="E3039">
        <f t="shared" si="49"/>
        <v>4</v>
      </c>
    </row>
    <row r="3040" spans="1:5">
      <c r="A3040">
        <v>1254015</v>
      </c>
      <c r="B3040">
        <v>1997</v>
      </c>
      <c r="C3040">
        <v>11</v>
      </c>
      <c r="D3040" t="s">
        <v>176</v>
      </c>
      <c r="E3040">
        <f t="shared" si="49"/>
        <v>4</v>
      </c>
    </row>
    <row r="3041" spans="1:5">
      <c r="A3041">
        <v>4295906</v>
      </c>
      <c r="B3041">
        <v>1997</v>
      </c>
      <c r="C3041">
        <v>11</v>
      </c>
      <c r="D3041" t="s">
        <v>177</v>
      </c>
      <c r="E3041">
        <f t="shared" si="49"/>
        <v>4</v>
      </c>
    </row>
    <row r="3042" spans="1:5">
      <c r="A3042">
        <v>1958463</v>
      </c>
      <c r="B3042">
        <v>1997</v>
      </c>
      <c r="C3042">
        <v>11</v>
      </c>
      <c r="D3042" t="s">
        <v>178</v>
      </c>
      <c r="E3042">
        <f t="shared" si="49"/>
        <v>4</v>
      </c>
    </row>
    <row r="3043" spans="1:5">
      <c r="A3043">
        <v>53641</v>
      </c>
      <c r="B3043">
        <v>1997</v>
      </c>
      <c r="C3043">
        <v>11</v>
      </c>
      <c r="D3043" t="s">
        <v>179</v>
      </c>
      <c r="E3043">
        <f t="shared" si="49"/>
        <v>4</v>
      </c>
    </row>
    <row r="3044" spans="1:5">
      <c r="A3044">
        <v>853872</v>
      </c>
      <c r="B3044">
        <v>1997</v>
      </c>
      <c r="C3044">
        <v>12</v>
      </c>
      <c r="D3044" t="s">
        <v>148</v>
      </c>
      <c r="E3044">
        <f t="shared" si="49"/>
        <v>4</v>
      </c>
    </row>
    <row r="3045" spans="1:5">
      <c r="A3045">
        <v>200</v>
      </c>
      <c r="B3045">
        <v>1997</v>
      </c>
      <c r="C3045">
        <v>12</v>
      </c>
      <c r="D3045" t="s">
        <v>148</v>
      </c>
      <c r="E3045">
        <f t="shared" si="49"/>
        <v>4</v>
      </c>
    </row>
    <row r="3046" spans="1:5">
      <c r="A3046">
        <v>926100</v>
      </c>
      <c r="B3046">
        <v>1997</v>
      </c>
      <c r="C3046">
        <v>12</v>
      </c>
      <c r="D3046" t="s">
        <v>149</v>
      </c>
      <c r="E3046">
        <f t="shared" si="49"/>
        <v>4</v>
      </c>
    </row>
    <row r="3047" spans="1:5">
      <c r="A3047">
        <v>14820682</v>
      </c>
      <c r="B3047">
        <v>1997</v>
      </c>
      <c r="C3047">
        <v>12</v>
      </c>
      <c r="D3047" t="s">
        <v>150</v>
      </c>
      <c r="E3047">
        <f t="shared" si="49"/>
        <v>4</v>
      </c>
    </row>
    <row r="3048" spans="1:5">
      <c r="A3048">
        <v>8537709</v>
      </c>
      <c r="B3048">
        <v>1997</v>
      </c>
      <c r="C3048">
        <v>12</v>
      </c>
      <c r="D3048" t="s">
        <v>151</v>
      </c>
      <c r="E3048">
        <f t="shared" si="49"/>
        <v>4</v>
      </c>
    </row>
    <row r="3049" spans="1:5">
      <c r="A3049">
        <v>2322030</v>
      </c>
      <c r="B3049">
        <v>1997</v>
      </c>
      <c r="C3049">
        <v>12</v>
      </c>
      <c r="D3049" t="s">
        <v>45</v>
      </c>
      <c r="E3049">
        <f t="shared" si="49"/>
        <v>4</v>
      </c>
    </row>
    <row r="3050" spans="1:5">
      <c r="A3050">
        <v>2180691</v>
      </c>
      <c r="B3050">
        <v>1997</v>
      </c>
      <c r="C3050">
        <v>12</v>
      </c>
      <c r="D3050" t="s">
        <v>282</v>
      </c>
      <c r="E3050">
        <f t="shared" si="49"/>
        <v>4</v>
      </c>
    </row>
    <row r="3051" spans="1:5">
      <c r="A3051">
        <v>10653492</v>
      </c>
      <c r="B3051">
        <v>1997</v>
      </c>
      <c r="C3051">
        <v>12</v>
      </c>
      <c r="D3051" t="s">
        <v>283</v>
      </c>
      <c r="E3051">
        <f t="shared" si="49"/>
        <v>4</v>
      </c>
    </row>
    <row r="3052" spans="1:5">
      <c r="A3052">
        <v>419340</v>
      </c>
      <c r="B3052">
        <v>1997</v>
      </c>
      <c r="C3052">
        <v>12</v>
      </c>
      <c r="D3052" t="s">
        <v>284</v>
      </c>
      <c r="E3052">
        <f t="shared" si="49"/>
        <v>4</v>
      </c>
    </row>
    <row r="3053" spans="1:5">
      <c r="A3053">
        <v>2000</v>
      </c>
      <c r="B3053">
        <v>1997</v>
      </c>
      <c r="C3053">
        <v>12</v>
      </c>
      <c r="D3053" t="s">
        <v>138</v>
      </c>
      <c r="E3053">
        <f t="shared" si="49"/>
        <v>4</v>
      </c>
    </row>
    <row r="3054" spans="1:5">
      <c r="A3054">
        <v>27296345</v>
      </c>
      <c r="B3054">
        <v>1997</v>
      </c>
      <c r="C3054">
        <v>12</v>
      </c>
      <c r="D3054" t="s">
        <v>139</v>
      </c>
      <c r="E3054">
        <f t="shared" si="49"/>
        <v>4</v>
      </c>
    </row>
    <row r="3055" spans="1:5">
      <c r="A3055">
        <v>51600</v>
      </c>
      <c r="B3055">
        <v>1997</v>
      </c>
      <c r="C3055">
        <v>12</v>
      </c>
      <c r="D3055" t="s">
        <v>217</v>
      </c>
      <c r="E3055">
        <f t="shared" si="49"/>
        <v>4</v>
      </c>
    </row>
    <row r="3056" spans="1:5">
      <c r="A3056">
        <v>2297202</v>
      </c>
      <c r="B3056">
        <v>1997</v>
      </c>
      <c r="C3056">
        <v>12</v>
      </c>
      <c r="D3056" t="s">
        <v>175</v>
      </c>
      <c r="E3056">
        <f t="shared" si="49"/>
        <v>4</v>
      </c>
    </row>
    <row r="3057" spans="1:5">
      <c r="A3057">
        <v>1258857</v>
      </c>
      <c r="B3057">
        <v>1997</v>
      </c>
      <c r="C3057">
        <v>12</v>
      </c>
      <c r="D3057" t="s">
        <v>176</v>
      </c>
      <c r="E3057">
        <f t="shared" si="49"/>
        <v>4</v>
      </c>
    </row>
    <row r="3058" spans="1:5">
      <c r="A3058">
        <v>4742337</v>
      </c>
      <c r="B3058">
        <v>1997</v>
      </c>
      <c r="C3058">
        <v>12</v>
      </c>
      <c r="D3058" t="s">
        <v>177</v>
      </c>
      <c r="E3058">
        <f t="shared" si="49"/>
        <v>4</v>
      </c>
    </row>
    <row r="3059" spans="1:5">
      <c r="A3059">
        <v>1995724</v>
      </c>
      <c r="B3059">
        <v>1997</v>
      </c>
      <c r="C3059">
        <v>12</v>
      </c>
      <c r="D3059" t="s">
        <v>178</v>
      </c>
      <c r="E3059">
        <f t="shared" si="49"/>
        <v>4</v>
      </c>
    </row>
    <row r="3060" spans="1:5">
      <c r="A3060">
        <v>62952</v>
      </c>
      <c r="B3060">
        <v>1997</v>
      </c>
      <c r="C3060">
        <v>12</v>
      </c>
      <c r="D3060" t="s">
        <v>179</v>
      </c>
      <c r="E3060">
        <f t="shared" si="49"/>
        <v>4</v>
      </c>
    </row>
    <row r="3061" spans="1:5">
      <c r="A3061">
        <v>720877</v>
      </c>
      <c r="B3061">
        <v>1998</v>
      </c>
      <c r="C3061">
        <v>1</v>
      </c>
      <c r="D3061" t="s">
        <v>148</v>
      </c>
      <c r="E3061">
        <f t="shared" si="49"/>
        <v>1</v>
      </c>
    </row>
    <row r="3062" spans="1:5">
      <c r="A3062">
        <v>200</v>
      </c>
      <c r="B3062">
        <v>1998</v>
      </c>
      <c r="C3062">
        <v>1</v>
      </c>
      <c r="D3062" t="s">
        <v>148</v>
      </c>
      <c r="E3062">
        <f t="shared" si="49"/>
        <v>1</v>
      </c>
    </row>
    <row r="3063" spans="1:5">
      <c r="A3063">
        <v>1077300</v>
      </c>
      <c r="B3063">
        <v>1998</v>
      </c>
      <c r="C3063">
        <v>1</v>
      </c>
      <c r="D3063" t="s">
        <v>149</v>
      </c>
      <c r="E3063">
        <f t="shared" si="49"/>
        <v>1</v>
      </c>
    </row>
    <row r="3064" spans="1:5">
      <c r="A3064">
        <v>15274134</v>
      </c>
      <c r="B3064">
        <v>1998</v>
      </c>
      <c r="C3064">
        <v>1</v>
      </c>
      <c r="D3064" t="s">
        <v>150</v>
      </c>
      <c r="E3064">
        <f t="shared" si="49"/>
        <v>1</v>
      </c>
    </row>
    <row r="3065" spans="1:5">
      <c r="A3065">
        <v>8653637</v>
      </c>
      <c r="B3065">
        <v>1998</v>
      </c>
      <c r="C3065">
        <v>1</v>
      </c>
      <c r="D3065" t="s">
        <v>151</v>
      </c>
      <c r="E3065">
        <f t="shared" si="49"/>
        <v>1</v>
      </c>
    </row>
    <row r="3066" spans="1:5">
      <c r="A3066">
        <v>2283800</v>
      </c>
      <c r="B3066">
        <v>1998</v>
      </c>
      <c r="C3066">
        <v>1</v>
      </c>
      <c r="D3066" t="s">
        <v>45</v>
      </c>
      <c r="E3066">
        <f t="shared" si="49"/>
        <v>1</v>
      </c>
    </row>
    <row r="3067" spans="1:5">
      <c r="A3067">
        <v>2481132</v>
      </c>
      <c r="B3067">
        <v>1998</v>
      </c>
      <c r="C3067">
        <v>1</v>
      </c>
      <c r="D3067" t="s">
        <v>282</v>
      </c>
      <c r="E3067">
        <f t="shared" si="49"/>
        <v>1</v>
      </c>
    </row>
    <row r="3068" spans="1:5">
      <c r="A3068">
        <v>10572218</v>
      </c>
      <c r="B3068">
        <v>1998</v>
      </c>
      <c r="C3068">
        <v>1</v>
      </c>
      <c r="D3068" t="s">
        <v>283</v>
      </c>
      <c r="E3068">
        <f t="shared" si="49"/>
        <v>1</v>
      </c>
    </row>
    <row r="3069" spans="1:5">
      <c r="A3069">
        <v>273034</v>
      </c>
      <c r="B3069">
        <v>1998</v>
      </c>
      <c r="C3069">
        <v>1</v>
      </c>
      <c r="D3069" t="s">
        <v>284</v>
      </c>
      <c r="E3069">
        <f t="shared" si="49"/>
        <v>1</v>
      </c>
    </row>
    <row r="3070" spans="1:5">
      <c r="A3070">
        <v>3000</v>
      </c>
      <c r="B3070">
        <v>1998</v>
      </c>
      <c r="C3070">
        <v>1</v>
      </c>
      <c r="D3070" t="s">
        <v>138</v>
      </c>
      <c r="E3070">
        <f t="shared" si="49"/>
        <v>1</v>
      </c>
    </row>
    <row r="3071" spans="1:5">
      <c r="A3071">
        <v>27853208</v>
      </c>
      <c r="B3071">
        <v>1998</v>
      </c>
      <c r="C3071">
        <v>1</v>
      </c>
      <c r="D3071" t="s">
        <v>139</v>
      </c>
      <c r="E3071">
        <f t="shared" si="49"/>
        <v>1</v>
      </c>
    </row>
    <row r="3072" spans="1:5">
      <c r="A3072">
        <v>37300</v>
      </c>
      <c r="B3072">
        <v>1998</v>
      </c>
      <c r="C3072">
        <v>1</v>
      </c>
      <c r="D3072" t="s">
        <v>217</v>
      </c>
      <c r="E3072">
        <f t="shared" si="49"/>
        <v>1</v>
      </c>
    </row>
    <row r="3073" spans="1:5">
      <c r="A3073">
        <v>2085067</v>
      </c>
      <c r="B3073">
        <v>1998</v>
      </c>
      <c r="C3073">
        <v>1</v>
      </c>
      <c r="D3073" t="s">
        <v>175</v>
      </c>
      <c r="E3073">
        <f t="shared" si="49"/>
        <v>1</v>
      </c>
    </row>
    <row r="3074" spans="1:5">
      <c r="A3074">
        <v>1380701</v>
      </c>
      <c r="B3074">
        <v>1998</v>
      </c>
      <c r="C3074">
        <v>1</v>
      </c>
      <c r="D3074" t="s">
        <v>176</v>
      </c>
      <c r="E3074">
        <f t="shared" si="49"/>
        <v>1</v>
      </c>
    </row>
    <row r="3075" spans="1:5">
      <c r="A3075">
        <v>4370965</v>
      </c>
      <c r="B3075">
        <v>1998</v>
      </c>
      <c r="C3075">
        <v>1</v>
      </c>
      <c r="D3075" t="s">
        <v>177</v>
      </c>
      <c r="E3075">
        <f t="shared" ref="E3075:E3138" si="50">IF(C3075&lt;4, 1, IF(C3075&lt;7, 2, IF(C3075&lt;10, 3, 4)))</f>
        <v>1</v>
      </c>
    </row>
    <row r="3076" spans="1:5">
      <c r="A3076">
        <v>2287542</v>
      </c>
      <c r="B3076">
        <v>1998</v>
      </c>
      <c r="C3076">
        <v>1</v>
      </c>
      <c r="D3076" t="s">
        <v>178</v>
      </c>
      <c r="E3076">
        <f t="shared" si="50"/>
        <v>1</v>
      </c>
    </row>
    <row r="3077" spans="1:5">
      <c r="A3077">
        <v>42269</v>
      </c>
      <c r="B3077">
        <v>1998</v>
      </c>
      <c r="C3077">
        <v>1</v>
      </c>
      <c r="D3077" t="s">
        <v>179</v>
      </c>
      <c r="E3077">
        <f t="shared" si="50"/>
        <v>1</v>
      </c>
    </row>
    <row r="3078" spans="1:5">
      <c r="A3078">
        <v>494612</v>
      </c>
      <c r="B3078">
        <v>1998</v>
      </c>
      <c r="C3078">
        <v>2</v>
      </c>
      <c r="D3078" t="s">
        <v>148</v>
      </c>
      <c r="E3078">
        <f t="shared" si="50"/>
        <v>1</v>
      </c>
    </row>
    <row r="3079" spans="1:5">
      <c r="A3079">
        <v>7300</v>
      </c>
      <c r="B3079">
        <v>1998</v>
      </c>
      <c r="C3079">
        <v>2</v>
      </c>
      <c r="D3079" t="s">
        <v>148</v>
      </c>
      <c r="E3079">
        <f t="shared" si="50"/>
        <v>1</v>
      </c>
    </row>
    <row r="3080" spans="1:5">
      <c r="A3080">
        <v>964100</v>
      </c>
      <c r="B3080">
        <v>1998</v>
      </c>
      <c r="C3080">
        <v>2</v>
      </c>
      <c r="D3080" t="s">
        <v>149</v>
      </c>
      <c r="E3080">
        <f t="shared" si="50"/>
        <v>1</v>
      </c>
    </row>
    <row r="3081" spans="1:5">
      <c r="A3081">
        <v>12516091</v>
      </c>
      <c r="B3081">
        <v>1998</v>
      </c>
      <c r="C3081">
        <v>2</v>
      </c>
      <c r="D3081" t="s">
        <v>150</v>
      </c>
      <c r="E3081">
        <f t="shared" si="50"/>
        <v>1</v>
      </c>
    </row>
    <row r="3082" spans="1:5">
      <c r="A3082">
        <v>8087410</v>
      </c>
      <c r="B3082">
        <v>1998</v>
      </c>
      <c r="C3082">
        <v>2</v>
      </c>
      <c r="D3082" t="s">
        <v>151</v>
      </c>
      <c r="E3082">
        <f t="shared" si="50"/>
        <v>1</v>
      </c>
    </row>
    <row r="3083" spans="1:5">
      <c r="A3083">
        <v>2017200</v>
      </c>
      <c r="B3083">
        <v>1998</v>
      </c>
      <c r="C3083">
        <v>2</v>
      </c>
      <c r="D3083" t="s">
        <v>45</v>
      </c>
      <c r="E3083">
        <f t="shared" si="50"/>
        <v>1</v>
      </c>
    </row>
    <row r="3084" spans="1:5">
      <c r="A3084">
        <v>2702149</v>
      </c>
      <c r="B3084">
        <v>1998</v>
      </c>
      <c r="C3084">
        <v>2</v>
      </c>
      <c r="D3084" t="s">
        <v>282</v>
      </c>
      <c r="E3084">
        <f t="shared" si="50"/>
        <v>1</v>
      </c>
    </row>
    <row r="3085" spans="1:5">
      <c r="A3085">
        <v>10253078</v>
      </c>
      <c r="B3085">
        <v>1998</v>
      </c>
      <c r="C3085">
        <v>2</v>
      </c>
      <c r="D3085" t="s">
        <v>283</v>
      </c>
      <c r="E3085">
        <f t="shared" si="50"/>
        <v>1</v>
      </c>
    </row>
    <row r="3086" spans="1:5">
      <c r="A3086">
        <v>262460</v>
      </c>
      <c r="B3086">
        <v>1998</v>
      </c>
      <c r="C3086">
        <v>2</v>
      </c>
      <c r="D3086" t="s">
        <v>284</v>
      </c>
      <c r="E3086">
        <f t="shared" si="50"/>
        <v>1</v>
      </c>
    </row>
    <row r="3087" spans="1:5">
      <c r="A3087">
        <v>27000</v>
      </c>
      <c r="B3087">
        <v>1998</v>
      </c>
      <c r="C3087">
        <v>2</v>
      </c>
      <c r="D3087" t="s">
        <v>138</v>
      </c>
      <c r="E3087">
        <f t="shared" si="50"/>
        <v>1</v>
      </c>
    </row>
    <row r="3088" spans="1:5">
      <c r="A3088">
        <v>24220308</v>
      </c>
      <c r="B3088">
        <v>1998</v>
      </c>
      <c r="C3088">
        <v>2</v>
      </c>
      <c r="D3088" t="s">
        <v>139</v>
      </c>
      <c r="E3088">
        <f t="shared" si="50"/>
        <v>1</v>
      </c>
    </row>
    <row r="3089" spans="1:5">
      <c r="A3089">
        <v>38700</v>
      </c>
      <c r="B3089">
        <v>1998</v>
      </c>
      <c r="C3089">
        <v>2</v>
      </c>
      <c r="D3089" t="s">
        <v>217</v>
      </c>
      <c r="E3089">
        <f t="shared" si="50"/>
        <v>1</v>
      </c>
    </row>
    <row r="3090" spans="1:5">
      <c r="A3090">
        <v>1745800</v>
      </c>
      <c r="B3090">
        <v>1998</v>
      </c>
      <c r="C3090">
        <v>2</v>
      </c>
      <c r="D3090" t="s">
        <v>175</v>
      </c>
      <c r="E3090">
        <f t="shared" si="50"/>
        <v>1</v>
      </c>
    </row>
    <row r="3091" spans="1:5">
      <c r="A3091">
        <v>1414658</v>
      </c>
      <c r="B3091">
        <v>1998</v>
      </c>
      <c r="C3091">
        <v>2</v>
      </c>
      <c r="D3091" t="s">
        <v>176</v>
      </c>
      <c r="E3091">
        <f t="shared" si="50"/>
        <v>1</v>
      </c>
    </row>
    <row r="3092" spans="1:5">
      <c r="A3092">
        <v>3529718</v>
      </c>
      <c r="B3092">
        <v>1998</v>
      </c>
      <c r="C3092">
        <v>2</v>
      </c>
      <c r="D3092" t="s">
        <v>177</v>
      </c>
      <c r="E3092">
        <f t="shared" si="50"/>
        <v>1</v>
      </c>
    </row>
    <row r="3093" spans="1:5">
      <c r="A3093">
        <v>2210989</v>
      </c>
      <c r="B3093">
        <v>1998</v>
      </c>
      <c r="C3093">
        <v>2</v>
      </c>
      <c r="D3093" t="s">
        <v>178</v>
      </c>
      <c r="E3093">
        <f t="shared" si="50"/>
        <v>1</v>
      </c>
    </row>
    <row r="3094" spans="1:5">
      <c r="A3094">
        <v>52787</v>
      </c>
      <c r="B3094">
        <v>1998</v>
      </c>
      <c r="C3094">
        <v>2</v>
      </c>
      <c r="D3094" t="s">
        <v>179</v>
      </c>
      <c r="E3094">
        <f t="shared" si="50"/>
        <v>1</v>
      </c>
    </row>
    <row r="3095" spans="1:5">
      <c r="A3095">
        <v>999594</v>
      </c>
      <c r="B3095">
        <v>1998</v>
      </c>
      <c r="C3095">
        <v>3</v>
      </c>
      <c r="D3095" t="s">
        <v>148</v>
      </c>
      <c r="E3095">
        <f t="shared" si="50"/>
        <v>1</v>
      </c>
    </row>
    <row r="3096" spans="1:5">
      <c r="A3096">
        <v>10650</v>
      </c>
      <c r="B3096">
        <v>1998</v>
      </c>
      <c r="C3096">
        <v>3</v>
      </c>
      <c r="D3096" t="s">
        <v>148</v>
      </c>
      <c r="E3096">
        <f t="shared" si="50"/>
        <v>1</v>
      </c>
    </row>
    <row r="3097" spans="1:5">
      <c r="A3097">
        <v>1067500</v>
      </c>
      <c r="B3097">
        <v>1998</v>
      </c>
      <c r="C3097">
        <v>3</v>
      </c>
      <c r="D3097" t="s">
        <v>149</v>
      </c>
      <c r="E3097">
        <f t="shared" si="50"/>
        <v>1</v>
      </c>
    </row>
    <row r="3098" spans="1:5">
      <c r="A3098">
        <v>15210414</v>
      </c>
      <c r="B3098">
        <v>1998</v>
      </c>
      <c r="C3098">
        <v>3</v>
      </c>
      <c r="D3098" t="s">
        <v>150</v>
      </c>
      <c r="E3098">
        <f t="shared" si="50"/>
        <v>1</v>
      </c>
    </row>
    <row r="3099" spans="1:5">
      <c r="A3099">
        <v>8437813</v>
      </c>
      <c r="B3099">
        <v>1998</v>
      </c>
      <c r="C3099">
        <v>3</v>
      </c>
      <c r="D3099" t="s">
        <v>151</v>
      </c>
      <c r="E3099">
        <f t="shared" si="50"/>
        <v>1</v>
      </c>
    </row>
    <row r="3100" spans="1:5">
      <c r="A3100">
        <v>2108900</v>
      </c>
      <c r="B3100">
        <v>1998</v>
      </c>
      <c r="C3100">
        <v>3</v>
      </c>
      <c r="D3100" t="s">
        <v>45</v>
      </c>
      <c r="E3100">
        <f t="shared" si="50"/>
        <v>1</v>
      </c>
    </row>
    <row r="3101" spans="1:5">
      <c r="A3101">
        <v>2599715</v>
      </c>
      <c r="B3101">
        <v>1998</v>
      </c>
      <c r="C3101">
        <v>3</v>
      </c>
      <c r="D3101" t="s">
        <v>282</v>
      </c>
      <c r="E3101">
        <f t="shared" si="50"/>
        <v>1</v>
      </c>
    </row>
    <row r="3102" spans="1:5">
      <c r="A3102">
        <v>10451241</v>
      </c>
      <c r="B3102">
        <v>1998</v>
      </c>
      <c r="C3102">
        <v>3</v>
      </c>
      <c r="D3102" t="s">
        <v>283</v>
      </c>
      <c r="E3102">
        <f t="shared" si="50"/>
        <v>1</v>
      </c>
    </row>
    <row r="3103" spans="1:5">
      <c r="A3103">
        <v>354340</v>
      </c>
      <c r="B3103">
        <v>1998</v>
      </c>
      <c r="C3103">
        <v>3</v>
      </c>
      <c r="D3103" t="s">
        <v>284</v>
      </c>
      <c r="E3103">
        <f t="shared" si="50"/>
        <v>1</v>
      </c>
    </row>
    <row r="3104" spans="1:5">
      <c r="A3104">
        <v>38000</v>
      </c>
      <c r="B3104">
        <v>1998</v>
      </c>
      <c r="C3104">
        <v>3</v>
      </c>
      <c r="D3104" t="s">
        <v>138</v>
      </c>
      <c r="E3104">
        <f t="shared" si="50"/>
        <v>1</v>
      </c>
    </row>
    <row r="3105" spans="1:5">
      <c r="A3105">
        <v>25043426</v>
      </c>
      <c r="B3105">
        <v>1998</v>
      </c>
      <c r="C3105">
        <v>3</v>
      </c>
      <c r="D3105" t="s">
        <v>139</v>
      </c>
      <c r="E3105">
        <f t="shared" si="50"/>
        <v>1</v>
      </c>
    </row>
    <row r="3106" spans="1:5">
      <c r="A3106">
        <v>51500</v>
      </c>
      <c r="B3106">
        <v>1998</v>
      </c>
      <c r="C3106">
        <v>3</v>
      </c>
      <c r="D3106" t="s">
        <v>217</v>
      </c>
      <c r="E3106">
        <f t="shared" si="50"/>
        <v>1</v>
      </c>
    </row>
    <row r="3107" spans="1:5">
      <c r="A3107">
        <v>2261926</v>
      </c>
      <c r="B3107">
        <v>1998</v>
      </c>
      <c r="C3107">
        <v>3</v>
      </c>
      <c r="D3107" t="s">
        <v>175</v>
      </c>
      <c r="E3107">
        <f t="shared" si="50"/>
        <v>1</v>
      </c>
    </row>
    <row r="3108" spans="1:5">
      <c r="A3108">
        <v>1380437</v>
      </c>
      <c r="B3108">
        <v>1998</v>
      </c>
      <c r="C3108">
        <v>3</v>
      </c>
      <c r="D3108" t="s">
        <v>176</v>
      </c>
      <c r="E3108">
        <f t="shared" si="50"/>
        <v>1</v>
      </c>
    </row>
    <row r="3109" spans="1:5">
      <c r="A3109">
        <v>3815037</v>
      </c>
      <c r="B3109">
        <v>1998</v>
      </c>
      <c r="C3109">
        <v>3</v>
      </c>
      <c r="D3109" t="s">
        <v>177</v>
      </c>
      <c r="E3109">
        <f t="shared" si="50"/>
        <v>1</v>
      </c>
    </row>
    <row r="3110" spans="1:5">
      <c r="A3110">
        <v>2207295</v>
      </c>
      <c r="B3110">
        <v>1998</v>
      </c>
      <c r="C3110">
        <v>3</v>
      </c>
      <c r="D3110" t="s">
        <v>178</v>
      </c>
      <c r="E3110">
        <f t="shared" si="50"/>
        <v>1</v>
      </c>
    </row>
    <row r="3111" spans="1:5">
      <c r="A3111">
        <v>61575</v>
      </c>
      <c r="B3111">
        <v>1998</v>
      </c>
      <c r="C3111">
        <v>3</v>
      </c>
      <c r="D3111" t="s">
        <v>179</v>
      </c>
      <c r="E3111">
        <f t="shared" si="50"/>
        <v>1</v>
      </c>
    </row>
    <row r="3112" spans="1:5">
      <c r="A3112">
        <v>839879</v>
      </c>
      <c r="B3112">
        <v>1998</v>
      </c>
      <c r="C3112">
        <v>4</v>
      </c>
      <c r="D3112" t="s">
        <v>148</v>
      </c>
      <c r="E3112">
        <f t="shared" si="50"/>
        <v>2</v>
      </c>
    </row>
    <row r="3113" spans="1:5">
      <c r="A3113">
        <v>9700</v>
      </c>
      <c r="B3113">
        <v>1998</v>
      </c>
      <c r="C3113">
        <v>4</v>
      </c>
      <c r="D3113" t="s">
        <v>148</v>
      </c>
      <c r="E3113">
        <f t="shared" si="50"/>
        <v>2</v>
      </c>
    </row>
    <row r="3114" spans="1:5">
      <c r="A3114">
        <v>647200</v>
      </c>
      <c r="B3114">
        <v>1998</v>
      </c>
      <c r="C3114">
        <v>4</v>
      </c>
      <c r="D3114" t="s">
        <v>149</v>
      </c>
      <c r="E3114">
        <f t="shared" si="50"/>
        <v>2</v>
      </c>
    </row>
    <row r="3115" spans="1:5">
      <c r="A3115">
        <v>14302935</v>
      </c>
      <c r="B3115">
        <v>1998</v>
      </c>
      <c r="C3115">
        <v>4</v>
      </c>
      <c r="D3115" t="s">
        <v>150</v>
      </c>
      <c r="E3115">
        <f t="shared" si="50"/>
        <v>2</v>
      </c>
    </row>
    <row r="3116" spans="1:5">
      <c r="A3116">
        <v>8197677</v>
      </c>
      <c r="B3116">
        <v>1998</v>
      </c>
      <c r="C3116">
        <v>4</v>
      </c>
      <c r="D3116" t="s">
        <v>151</v>
      </c>
      <c r="E3116">
        <f t="shared" si="50"/>
        <v>2</v>
      </c>
    </row>
    <row r="3117" spans="1:5">
      <c r="A3117">
        <v>1686200</v>
      </c>
      <c r="B3117">
        <v>1998</v>
      </c>
      <c r="C3117">
        <v>4</v>
      </c>
      <c r="D3117" t="s">
        <v>45</v>
      </c>
      <c r="E3117">
        <f t="shared" si="50"/>
        <v>2</v>
      </c>
    </row>
    <row r="3118" spans="1:5">
      <c r="A3118">
        <v>2400732</v>
      </c>
      <c r="B3118">
        <v>1998</v>
      </c>
      <c r="C3118">
        <v>4</v>
      </c>
      <c r="D3118" t="s">
        <v>282</v>
      </c>
      <c r="E3118">
        <f t="shared" si="50"/>
        <v>2</v>
      </c>
    </row>
    <row r="3119" spans="1:5">
      <c r="A3119">
        <v>10255485</v>
      </c>
      <c r="B3119">
        <v>1998</v>
      </c>
      <c r="C3119">
        <v>4</v>
      </c>
      <c r="D3119" t="s">
        <v>283</v>
      </c>
      <c r="E3119">
        <f t="shared" si="50"/>
        <v>2</v>
      </c>
    </row>
    <row r="3120" spans="1:5">
      <c r="A3120">
        <v>351110</v>
      </c>
      <c r="B3120">
        <v>1998</v>
      </c>
      <c r="C3120">
        <v>4</v>
      </c>
      <c r="D3120" t="s">
        <v>284</v>
      </c>
      <c r="E3120">
        <f t="shared" si="50"/>
        <v>2</v>
      </c>
    </row>
    <row r="3121" spans="1:5">
      <c r="A3121">
        <v>42000</v>
      </c>
      <c r="B3121">
        <v>1998</v>
      </c>
      <c r="C3121">
        <v>4</v>
      </c>
      <c r="D3121" t="s">
        <v>138</v>
      </c>
      <c r="E3121">
        <f t="shared" si="50"/>
        <v>2</v>
      </c>
    </row>
    <row r="3122" spans="1:5">
      <c r="A3122">
        <v>26700988</v>
      </c>
      <c r="B3122">
        <v>1998</v>
      </c>
      <c r="C3122">
        <v>4</v>
      </c>
      <c r="D3122" t="s">
        <v>139</v>
      </c>
      <c r="E3122">
        <f t="shared" si="50"/>
        <v>2</v>
      </c>
    </row>
    <row r="3123" spans="1:5">
      <c r="A3123">
        <v>24900</v>
      </c>
      <c r="B3123">
        <v>1998</v>
      </c>
      <c r="C3123">
        <v>4</v>
      </c>
      <c r="D3123" t="s">
        <v>217</v>
      </c>
      <c r="E3123">
        <f t="shared" si="50"/>
        <v>2</v>
      </c>
    </row>
    <row r="3124" spans="1:5">
      <c r="A3124">
        <v>2163047</v>
      </c>
      <c r="B3124">
        <v>1998</v>
      </c>
      <c r="C3124">
        <v>4</v>
      </c>
      <c r="D3124" t="s">
        <v>175</v>
      </c>
      <c r="E3124">
        <f t="shared" si="50"/>
        <v>2</v>
      </c>
    </row>
    <row r="3125" spans="1:5">
      <c r="A3125">
        <v>1539541</v>
      </c>
      <c r="B3125">
        <v>1998</v>
      </c>
      <c r="C3125">
        <v>4</v>
      </c>
      <c r="D3125" t="s">
        <v>176</v>
      </c>
      <c r="E3125">
        <f t="shared" si="50"/>
        <v>2</v>
      </c>
    </row>
    <row r="3126" spans="1:5">
      <c r="A3126">
        <v>3830120</v>
      </c>
      <c r="B3126">
        <v>1998</v>
      </c>
      <c r="C3126">
        <v>4</v>
      </c>
      <c r="D3126" t="s">
        <v>177</v>
      </c>
      <c r="E3126">
        <f t="shared" si="50"/>
        <v>2</v>
      </c>
    </row>
    <row r="3127" spans="1:5">
      <c r="A3127">
        <v>2151571</v>
      </c>
      <c r="B3127">
        <v>1998</v>
      </c>
      <c r="C3127">
        <v>4</v>
      </c>
      <c r="D3127" t="s">
        <v>178</v>
      </c>
      <c r="E3127">
        <f t="shared" si="50"/>
        <v>2</v>
      </c>
    </row>
    <row r="3128" spans="1:5">
      <c r="A3128">
        <v>56079</v>
      </c>
      <c r="B3128">
        <v>1998</v>
      </c>
      <c r="C3128">
        <v>4</v>
      </c>
      <c r="D3128" t="s">
        <v>179</v>
      </c>
      <c r="E3128">
        <f t="shared" si="50"/>
        <v>2</v>
      </c>
    </row>
    <row r="3129" spans="1:5">
      <c r="A3129">
        <v>588876</v>
      </c>
      <c r="B3129">
        <v>1998</v>
      </c>
      <c r="C3129">
        <v>5</v>
      </c>
      <c r="D3129" t="s">
        <v>148</v>
      </c>
      <c r="E3129">
        <f t="shared" si="50"/>
        <v>2</v>
      </c>
    </row>
    <row r="3130" spans="1:5">
      <c r="A3130">
        <v>600</v>
      </c>
      <c r="B3130">
        <v>1998</v>
      </c>
      <c r="C3130">
        <v>5</v>
      </c>
      <c r="D3130" t="s">
        <v>148</v>
      </c>
      <c r="E3130">
        <f t="shared" si="50"/>
        <v>2</v>
      </c>
    </row>
    <row r="3131" spans="1:5">
      <c r="A3131">
        <v>808900</v>
      </c>
      <c r="B3131">
        <v>1998</v>
      </c>
      <c r="C3131">
        <v>5</v>
      </c>
      <c r="D3131" t="s">
        <v>149</v>
      </c>
      <c r="E3131">
        <f t="shared" si="50"/>
        <v>2</v>
      </c>
    </row>
    <row r="3132" spans="1:5">
      <c r="A3132">
        <v>14345186</v>
      </c>
      <c r="B3132">
        <v>1998</v>
      </c>
      <c r="C3132">
        <v>5</v>
      </c>
      <c r="D3132" t="s">
        <v>150</v>
      </c>
      <c r="E3132">
        <f t="shared" si="50"/>
        <v>2</v>
      </c>
    </row>
    <row r="3133" spans="1:5">
      <c r="A3133">
        <v>8423254</v>
      </c>
      <c r="B3133">
        <v>1998</v>
      </c>
      <c r="C3133">
        <v>5</v>
      </c>
      <c r="D3133" t="s">
        <v>151</v>
      </c>
      <c r="E3133">
        <f t="shared" si="50"/>
        <v>2</v>
      </c>
    </row>
    <row r="3134" spans="1:5">
      <c r="A3134">
        <v>1694900</v>
      </c>
      <c r="B3134">
        <v>1998</v>
      </c>
      <c r="C3134">
        <v>5</v>
      </c>
      <c r="D3134" t="s">
        <v>45</v>
      </c>
      <c r="E3134">
        <f t="shared" si="50"/>
        <v>2</v>
      </c>
    </row>
    <row r="3135" spans="1:5">
      <c r="A3135">
        <v>2297842</v>
      </c>
      <c r="B3135">
        <v>1998</v>
      </c>
      <c r="C3135">
        <v>5</v>
      </c>
      <c r="D3135" t="s">
        <v>282</v>
      </c>
      <c r="E3135">
        <f t="shared" si="50"/>
        <v>2</v>
      </c>
    </row>
    <row r="3136" spans="1:5">
      <c r="A3136">
        <v>9856520</v>
      </c>
      <c r="B3136">
        <v>1998</v>
      </c>
      <c r="C3136">
        <v>5</v>
      </c>
      <c r="D3136" t="s">
        <v>283</v>
      </c>
      <c r="E3136">
        <f t="shared" si="50"/>
        <v>2</v>
      </c>
    </row>
    <row r="3137" spans="1:5">
      <c r="A3137">
        <v>408000</v>
      </c>
      <c r="B3137">
        <v>1998</v>
      </c>
      <c r="C3137">
        <v>5</v>
      </c>
      <c r="D3137" t="s">
        <v>284</v>
      </c>
      <c r="E3137">
        <f t="shared" si="50"/>
        <v>2</v>
      </c>
    </row>
    <row r="3138" spans="1:5">
      <c r="A3138">
        <v>1000</v>
      </c>
      <c r="B3138">
        <v>1998</v>
      </c>
      <c r="C3138">
        <v>5</v>
      </c>
      <c r="D3138" t="s">
        <v>138</v>
      </c>
      <c r="E3138">
        <f t="shared" si="50"/>
        <v>2</v>
      </c>
    </row>
    <row r="3139" spans="1:5">
      <c r="A3139">
        <v>27804519</v>
      </c>
      <c r="B3139">
        <v>1998</v>
      </c>
      <c r="C3139">
        <v>5</v>
      </c>
      <c r="D3139" t="s">
        <v>139</v>
      </c>
      <c r="E3139">
        <f t="shared" ref="E3139:E3202" si="51">IF(C3139&lt;4, 1, IF(C3139&lt;7, 2, IF(C3139&lt;10, 3, 4)))</f>
        <v>2</v>
      </c>
    </row>
    <row r="3140" spans="1:5">
      <c r="A3140">
        <v>25700</v>
      </c>
      <c r="B3140">
        <v>1998</v>
      </c>
      <c r="C3140">
        <v>5</v>
      </c>
      <c r="D3140" t="s">
        <v>217</v>
      </c>
      <c r="E3140">
        <f t="shared" si="51"/>
        <v>2</v>
      </c>
    </row>
    <row r="3141" spans="1:5">
      <c r="A3141">
        <v>2081053</v>
      </c>
      <c r="B3141">
        <v>1998</v>
      </c>
      <c r="C3141">
        <v>5</v>
      </c>
      <c r="D3141" t="s">
        <v>175</v>
      </c>
      <c r="E3141">
        <f t="shared" si="51"/>
        <v>2</v>
      </c>
    </row>
    <row r="3142" spans="1:5">
      <c r="A3142">
        <v>1391282</v>
      </c>
      <c r="B3142">
        <v>1998</v>
      </c>
      <c r="C3142">
        <v>5</v>
      </c>
      <c r="D3142" t="s">
        <v>176</v>
      </c>
      <c r="E3142">
        <f t="shared" si="51"/>
        <v>2</v>
      </c>
    </row>
    <row r="3143" spans="1:5">
      <c r="A3143">
        <v>4549701</v>
      </c>
      <c r="B3143">
        <v>1998</v>
      </c>
      <c r="C3143">
        <v>5</v>
      </c>
      <c r="D3143" t="s">
        <v>177</v>
      </c>
      <c r="E3143">
        <f t="shared" si="51"/>
        <v>2</v>
      </c>
    </row>
    <row r="3144" spans="1:5">
      <c r="A3144">
        <v>1926163</v>
      </c>
      <c r="B3144">
        <v>1998</v>
      </c>
      <c r="C3144">
        <v>5</v>
      </c>
      <c r="D3144" t="s">
        <v>178</v>
      </c>
      <c r="E3144">
        <f t="shared" si="51"/>
        <v>2</v>
      </c>
    </row>
    <row r="3145" spans="1:5">
      <c r="A3145">
        <v>57865</v>
      </c>
      <c r="B3145">
        <v>1998</v>
      </c>
      <c r="C3145">
        <v>5</v>
      </c>
      <c r="D3145" t="s">
        <v>179</v>
      </c>
      <c r="E3145">
        <f t="shared" si="51"/>
        <v>2</v>
      </c>
    </row>
    <row r="3146" spans="1:5">
      <c r="A3146">
        <v>867231</v>
      </c>
      <c r="B3146">
        <v>1998</v>
      </c>
      <c r="C3146">
        <v>6</v>
      </c>
      <c r="D3146" t="s">
        <v>148</v>
      </c>
      <c r="E3146">
        <f t="shared" si="51"/>
        <v>2</v>
      </c>
    </row>
    <row r="3147" spans="1:5">
      <c r="A3147">
        <v>19500</v>
      </c>
      <c r="B3147">
        <v>1998</v>
      </c>
      <c r="C3147">
        <v>6</v>
      </c>
      <c r="D3147" t="s">
        <v>148</v>
      </c>
      <c r="E3147">
        <f t="shared" si="51"/>
        <v>2</v>
      </c>
    </row>
    <row r="3148" spans="1:5">
      <c r="A3148">
        <v>1027900</v>
      </c>
      <c r="B3148">
        <v>1998</v>
      </c>
      <c r="C3148">
        <v>6</v>
      </c>
      <c r="D3148" t="s">
        <v>149</v>
      </c>
      <c r="E3148">
        <f t="shared" si="51"/>
        <v>2</v>
      </c>
    </row>
    <row r="3149" spans="1:5">
      <c r="A3149">
        <v>14125095</v>
      </c>
      <c r="B3149">
        <v>1998</v>
      </c>
      <c r="C3149">
        <v>6</v>
      </c>
      <c r="D3149" t="s">
        <v>150</v>
      </c>
      <c r="E3149">
        <f t="shared" si="51"/>
        <v>2</v>
      </c>
    </row>
    <row r="3150" spans="1:5">
      <c r="A3150">
        <v>8260701</v>
      </c>
      <c r="B3150">
        <v>1998</v>
      </c>
      <c r="C3150">
        <v>6</v>
      </c>
      <c r="D3150" t="s">
        <v>151</v>
      </c>
      <c r="E3150">
        <f t="shared" si="51"/>
        <v>2</v>
      </c>
    </row>
    <row r="3151" spans="1:5">
      <c r="A3151">
        <v>1760500</v>
      </c>
      <c r="B3151">
        <v>1998</v>
      </c>
      <c r="C3151">
        <v>6</v>
      </c>
      <c r="D3151" t="s">
        <v>45</v>
      </c>
      <c r="E3151">
        <f t="shared" si="51"/>
        <v>2</v>
      </c>
    </row>
    <row r="3152" spans="1:5">
      <c r="A3152">
        <v>2383423</v>
      </c>
      <c r="B3152">
        <v>1998</v>
      </c>
      <c r="C3152">
        <v>6</v>
      </c>
      <c r="D3152" t="s">
        <v>282</v>
      </c>
      <c r="E3152">
        <f t="shared" si="51"/>
        <v>2</v>
      </c>
    </row>
    <row r="3153" spans="1:5">
      <c r="A3153">
        <v>10695833</v>
      </c>
      <c r="B3153">
        <v>1998</v>
      </c>
      <c r="C3153">
        <v>6</v>
      </c>
      <c r="D3153" t="s">
        <v>283</v>
      </c>
      <c r="E3153">
        <f t="shared" si="51"/>
        <v>2</v>
      </c>
    </row>
    <row r="3154" spans="1:5">
      <c r="A3154">
        <v>431000</v>
      </c>
      <c r="B3154">
        <v>1998</v>
      </c>
      <c r="C3154">
        <v>6</v>
      </c>
      <c r="D3154" t="s">
        <v>284</v>
      </c>
      <c r="E3154">
        <f t="shared" si="51"/>
        <v>2</v>
      </c>
    </row>
    <row r="3155" spans="1:5">
      <c r="A3155">
        <v>9000</v>
      </c>
      <c r="B3155">
        <v>1998</v>
      </c>
      <c r="C3155">
        <v>6</v>
      </c>
      <c r="D3155" t="s">
        <v>138</v>
      </c>
      <c r="E3155">
        <f t="shared" si="51"/>
        <v>2</v>
      </c>
    </row>
    <row r="3156" spans="1:5">
      <c r="A3156">
        <v>26923231</v>
      </c>
      <c r="B3156">
        <v>1998</v>
      </c>
      <c r="C3156">
        <v>6</v>
      </c>
      <c r="D3156" t="s">
        <v>139</v>
      </c>
      <c r="E3156">
        <f t="shared" si="51"/>
        <v>2</v>
      </c>
    </row>
    <row r="3157" spans="1:5">
      <c r="A3157">
        <v>38000</v>
      </c>
      <c r="B3157">
        <v>1998</v>
      </c>
      <c r="C3157">
        <v>6</v>
      </c>
      <c r="D3157" t="s">
        <v>217</v>
      </c>
      <c r="E3157">
        <f t="shared" si="51"/>
        <v>2</v>
      </c>
    </row>
    <row r="3158" spans="1:5">
      <c r="A3158">
        <v>2120430</v>
      </c>
      <c r="B3158">
        <v>1998</v>
      </c>
      <c r="C3158">
        <v>6</v>
      </c>
      <c r="D3158" t="s">
        <v>175</v>
      </c>
      <c r="E3158">
        <f t="shared" si="51"/>
        <v>2</v>
      </c>
    </row>
    <row r="3159" spans="1:5">
      <c r="A3159">
        <v>1487246</v>
      </c>
      <c r="B3159">
        <v>1998</v>
      </c>
      <c r="C3159">
        <v>6</v>
      </c>
      <c r="D3159" t="s">
        <v>176</v>
      </c>
      <c r="E3159">
        <f t="shared" si="51"/>
        <v>2</v>
      </c>
    </row>
    <row r="3160" spans="1:5">
      <c r="A3160">
        <v>4658739</v>
      </c>
      <c r="B3160">
        <v>1998</v>
      </c>
      <c r="C3160">
        <v>6</v>
      </c>
      <c r="D3160" t="s">
        <v>177</v>
      </c>
      <c r="E3160">
        <f t="shared" si="51"/>
        <v>2</v>
      </c>
    </row>
    <row r="3161" spans="1:5">
      <c r="A3161">
        <v>2128065</v>
      </c>
      <c r="B3161">
        <v>1998</v>
      </c>
      <c r="C3161">
        <v>6</v>
      </c>
      <c r="D3161" t="s">
        <v>178</v>
      </c>
      <c r="E3161">
        <f t="shared" si="51"/>
        <v>2</v>
      </c>
    </row>
    <row r="3162" spans="1:5">
      <c r="A3162">
        <v>74398</v>
      </c>
      <c r="B3162">
        <v>1998</v>
      </c>
      <c r="C3162">
        <v>6</v>
      </c>
      <c r="D3162" t="s">
        <v>179</v>
      </c>
      <c r="E3162">
        <f t="shared" si="51"/>
        <v>2</v>
      </c>
    </row>
    <row r="3163" spans="1:5">
      <c r="A3163">
        <v>1094935</v>
      </c>
      <c r="B3163">
        <v>1998</v>
      </c>
      <c r="C3163">
        <v>7</v>
      </c>
      <c r="D3163" t="s">
        <v>148</v>
      </c>
      <c r="E3163">
        <f t="shared" si="51"/>
        <v>3</v>
      </c>
    </row>
    <row r="3164" spans="1:5">
      <c r="A3164">
        <v>1000</v>
      </c>
      <c r="B3164">
        <v>1998</v>
      </c>
      <c r="C3164">
        <v>7</v>
      </c>
      <c r="D3164" t="s">
        <v>148</v>
      </c>
      <c r="E3164">
        <f t="shared" si="51"/>
        <v>3</v>
      </c>
    </row>
    <row r="3165" spans="1:5">
      <c r="A3165">
        <v>1142600</v>
      </c>
      <c r="B3165">
        <v>1998</v>
      </c>
      <c r="C3165">
        <v>7</v>
      </c>
      <c r="D3165" t="s">
        <v>149</v>
      </c>
      <c r="E3165">
        <f t="shared" si="51"/>
        <v>3</v>
      </c>
    </row>
    <row r="3166" spans="1:5">
      <c r="A3166">
        <v>14797910</v>
      </c>
      <c r="B3166">
        <v>1998</v>
      </c>
      <c r="C3166">
        <v>7</v>
      </c>
      <c r="D3166" t="s">
        <v>150</v>
      </c>
      <c r="E3166">
        <f t="shared" si="51"/>
        <v>3</v>
      </c>
    </row>
    <row r="3167" spans="1:5">
      <c r="A3167">
        <v>8450564</v>
      </c>
      <c r="B3167">
        <v>1998</v>
      </c>
      <c r="C3167">
        <v>7</v>
      </c>
      <c r="D3167" t="s">
        <v>151</v>
      </c>
      <c r="E3167">
        <f t="shared" si="51"/>
        <v>3</v>
      </c>
    </row>
    <row r="3168" spans="1:5">
      <c r="A3168">
        <v>2146900</v>
      </c>
      <c r="B3168">
        <v>1998</v>
      </c>
      <c r="C3168">
        <v>7</v>
      </c>
      <c r="D3168" t="s">
        <v>45</v>
      </c>
      <c r="E3168">
        <f t="shared" si="51"/>
        <v>3</v>
      </c>
    </row>
    <row r="3169" spans="1:5">
      <c r="A3169">
        <v>2493175</v>
      </c>
      <c r="B3169">
        <v>1998</v>
      </c>
      <c r="C3169">
        <v>7</v>
      </c>
      <c r="D3169" t="s">
        <v>282</v>
      </c>
      <c r="E3169">
        <f t="shared" si="51"/>
        <v>3</v>
      </c>
    </row>
    <row r="3170" spans="1:5">
      <c r="A3170">
        <v>9943723</v>
      </c>
      <c r="B3170">
        <v>1998</v>
      </c>
      <c r="C3170">
        <v>7</v>
      </c>
      <c r="D3170" t="s">
        <v>283</v>
      </c>
      <c r="E3170">
        <f t="shared" si="51"/>
        <v>3</v>
      </c>
    </row>
    <row r="3171" spans="1:5">
      <c r="A3171">
        <v>392000</v>
      </c>
      <c r="B3171">
        <v>1998</v>
      </c>
      <c r="C3171">
        <v>7</v>
      </c>
      <c r="D3171" t="s">
        <v>284</v>
      </c>
      <c r="E3171">
        <f t="shared" si="51"/>
        <v>3</v>
      </c>
    </row>
    <row r="3172" spans="1:5">
      <c r="A3172">
        <v>86000</v>
      </c>
      <c r="B3172">
        <v>1998</v>
      </c>
      <c r="C3172">
        <v>7</v>
      </c>
      <c r="D3172" t="s">
        <v>138</v>
      </c>
      <c r="E3172">
        <f t="shared" si="51"/>
        <v>3</v>
      </c>
    </row>
    <row r="3173" spans="1:5">
      <c r="A3173">
        <v>28828120</v>
      </c>
      <c r="B3173">
        <v>1998</v>
      </c>
      <c r="C3173">
        <v>7</v>
      </c>
      <c r="D3173" t="s">
        <v>139</v>
      </c>
      <c r="E3173">
        <f t="shared" si="51"/>
        <v>3</v>
      </c>
    </row>
    <row r="3174" spans="1:5">
      <c r="A3174">
        <v>58700</v>
      </c>
      <c r="B3174">
        <v>1998</v>
      </c>
      <c r="C3174">
        <v>7</v>
      </c>
      <c r="D3174" t="s">
        <v>217</v>
      </c>
      <c r="E3174">
        <f t="shared" si="51"/>
        <v>3</v>
      </c>
    </row>
    <row r="3175" spans="1:5">
      <c r="A3175">
        <v>2321388</v>
      </c>
      <c r="B3175">
        <v>1998</v>
      </c>
      <c r="C3175">
        <v>7</v>
      </c>
      <c r="D3175" t="s">
        <v>175</v>
      </c>
      <c r="E3175">
        <f t="shared" si="51"/>
        <v>3</v>
      </c>
    </row>
    <row r="3176" spans="1:5">
      <c r="A3176">
        <v>1322667</v>
      </c>
      <c r="B3176">
        <v>1998</v>
      </c>
      <c r="C3176">
        <v>7</v>
      </c>
      <c r="D3176" t="s">
        <v>176</v>
      </c>
      <c r="E3176">
        <f t="shared" si="51"/>
        <v>3</v>
      </c>
    </row>
    <row r="3177" spans="1:5">
      <c r="A3177">
        <v>5069540</v>
      </c>
      <c r="B3177">
        <v>1998</v>
      </c>
      <c r="C3177">
        <v>7</v>
      </c>
      <c r="D3177" t="s">
        <v>177</v>
      </c>
      <c r="E3177">
        <f t="shared" si="51"/>
        <v>3</v>
      </c>
    </row>
    <row r="3178" spans="1:5">
      <c r="A3178">
        <v>1827872</v>
      </c>
      <c r="B3178">
        <v>1998</v>
      </c>
      <c r="C3178">
        <v>7</v>
      </c>
      <c r="D3178" t="s">
        <v>178</v>
      </c>
      <c r="E3178">
        <f t="shared" si="51"/>
        <v>3</v>
      </c>
    </row>
    <row r="3179" spans="1:5">
      <c r="A3179">
        <v>67726</v>
      </c>
      <c r="B3179">
        <v>1998</v>
      </c>
      <c r="C3179">
        <v>7</v>
      </c>
      <c r="D3179" t="s">
        <v>179</v>
      </c>
      <c r="E3179">
        <f t="shared" si="51"/>
        <v>3</v>
      </c>
    </row>
    <row r="3180" spans="1:5">
      <c r="A3180">
        <v>1037225</v>
      </c>
      <c r="B3180">
        <v>1998</v>
      </c>
      <c r="C3180">
        <v>8</v>
      </c>
      <c r="D3180" t="s">
        <v>148</v>
      </c>
      <c r="E3180">
        <f t="shared" si="51"/>
        <v>3</v>
      </c>
    </row>
    <row r="3181" spans="1:5">
      <c r="A3181">
        <v>25700</v>
      </c>
      <c r="B3181">
        <v>1998</v>
      </c>
      <c r="C3181">
        <v>8</v>
      </c>
      <c r="D3181" t="s">
        <v>148</v>
      </c>
      <c r="E3181">
        <f t="shared" si="51"/>
        <v>3</v>
      </c>
    </row>
    <row r="3182" spans="1:5">
      <c r="A3182">
        <v>1134400</v>
      </c>
      <c r="B3182">
        <v>1998</v>
      </c>
      <c r="C3182">
        <v>8</v>
      </c>
      <c r="D3182" t="s">
        <v>149</v>
      </c>
      <c r="E3182">
        <f t="shared" si="51"/>
        <v>3</v>
      </c>
    </row>
    <row r="3183" spans="1:5">
      <c r="A3183">
        <v>15449984</v>
      </c>
      <c r="B3183">
        <v>1998</v>
      </c>
      <c r="C3183">
        <v>8</v>
      </c>
      <c r="D3183" t="s">
        <v>150</v>
      </c>
      <c r="E3183">
        <f t="shared" si="51"/>
        <v>3</v>
      </c>
    </row>
    <row r="3184" spans="1:5">
      <c r="A3184">
        <v>8657952</v>
      </c>
      <c r="B3184">
        <v>1998</v>
      </c>
      <c r="C3184">
        <v>8</v>
      </c>
      <c r="D3184" t="s">
        <v>151</v>
      </c>
      <c r="E3184">
        <f t="shared" si="51"/>
        <v>3</v>
      </c>
    </row>
    <row r="3185" spans="1:5">
      <c r="A3185">
        <v>2159100</v>
      </c>
      <c r="B3185">
        <v>1998</v>
      </c>
      <c r="C3185">
        <v>8</v>
      </c>
      <c r="D3185" t="s">
        <v>45</v>
      </c>
      <c r="E3185">
        <f t="shared" si="51"/>
        <v>3</v>
      </c>
    </row>
    <row r="3186" spans="1:5">
      <c r="A3186">
        <v>2632756</v>
      </c>
      <c r="B3186">
        <v>1998</v>
      </c>
      <c r="C3186">
        <v>8</v>
      </c>
      <c r="D3186" t="s">
        <v>282</v>
      </c>
      <c r="E3186">
        <f t="shared" si="51"/>
        <v>3</v>
      </c>
    </row>
    <row r="3187" spans="1:5">
      <c r="A3187">
        <v>10629980</v>
      </c>
      <c r="B3187">
        <v>1998</v>
      </c>
      <c r="C3187">
        <v>8</v>
      </c>
      <c r="D3187" t="s">
        <v>283</v>
      </c>
      <c r="E3187">
        <f t="shared" si="51"/>
        <v>3</v>
      </c>
    </row>
    <row r="3188" spans="1:5">
      <c r="A3188">
        <v>519000</v>
      </c>
      <c r="B3188">
        <v>1998</v>
      </c>
      <c r="C3188">
        <v>8</v>
      </c>
      <c r="D3188" t="s">
        <v>284</v>
      </c>
      <c r="E3188">
        <f t="shared" si="51"/>
        <v>3</v>
      </c>
    </row>
    <row r="3189" spans="1:5">
      <c r="A3189">
        <v>90000</v>
      </c>
      <c r="B3189">
        <v>1998</v>
      </c>
      <c r="C3189">
        <v>8</v>
      </c>
      <c r="D3189" t="s">
        <v>138</v>
      </c>
      <c r="E3189">
        <f t="shared" si="51"/>
        <v>3</v>
      </c>
    </row>
    <row r="3190" spans="1:5">
      <c r="A3190">
        <v>28747828</v>
      </c>
      <c r="B3190">
        <v>1998</v>
      </c>
      <c r="C3190">
        <v>8</v>
      </c>
      <c r="D3190" t="s">
        <v>139</v>
      </c>
      <c r="E3190">
        <f t="shared" si="51"/>
        <v>3</v>
      </c>
    </row>
    <row r="3191" spans="1:5">
      <c r="A3191">
        <v>91400</v>
      </c>
      <c r="B3191">
        <v>1998</v>
      </c>
      <c r="C3191">
        <v>8</v>
      </c>
      <c r="D3191" t="s">
        <v>217</v>
      </c>
      <c r="E3191">
        <f t="shared" si="51"/>
        <v>3</v>
      </c>
    </row>
    <row r="3192" spans="1:5">
      <c r="A3192">
        <v>2341188</v>
      </c>
      <c r="B3192">
        <v>1998</v>
      </c>
      <c r="C3192">
        <v>8</v>
      </c>
      <c r="D3192" t="s">
        <v>175</v>
      </c>
      <c r="E3192">
        <f t="shared" si="51"/>
        <v>3</v>
      </c>
    </row>
    <row r="3193" spans="1:5">
      <c r="A3193">
        <v>1513282</v>
      </c>
      <c r="B3193">
        <v>1998</v>
      </c>
      <c r="C3193">
        <v>8</v>
      </c>
      <c r="D3193" t="s">
        <v>176</v>
      </c>
      <c r="E3193">
        <f t="shared" si="51"/>
        <v>3</v>
      </c>
    </row>
    <row r="3194" spans="1:5">
      <c r="A3194">
        <v>5084580</v>
      </c>
      <c r="B3194">
        <v>1998</v>
      </c>
      <c r="C3194">
        <v>8</v>
      </c>
      <c r="D3194" t="s">
        <v>177</v>
      </c>
      <c r="E3194">
        <f t="shared" si="51"/>
        <v>3</v>
      </c>
    </row>
    <row r="3195" spans="1:5">
      <c r="A3195">
        <v>2272523</v>
      </c>
      <c r="B3195">
        <v>1998</v>
      </c>
      <c r="C3195">
        <v>8</v>
      </c>
      <c r="D3195" t="s">
        <v>178</v>
      </c>
      <c r="E3195">
        <f t="shared" si="51"/>
        <v>3</v>
      </c>
    </row>
    <row r="3196" spans="1:5">
      <c r="A3196">
        <v>68078</v>
      </c>
      <c r="B3196">
        <v>1998</v>
      </c>
      <c r="C3196">
        <v>8</v>
      </c>
      <c r="D3196" t="s">
        <v>179</v>
      </c>
      <c r="E3196">
        <f t="shared" si="51"/>
        <v>3</v>
      </c>
    </row>
    <row r="3197" spans="1:5">
      <c r="A3197">
        <v>494462</v>
      </c>
      <c r="B3197">
        <v>1998</v>
      </c>
      <c r="C3197">
        <v>9</v>
      </c>
      <c r="D3197" t="s">
        <v>148</v>
      </c>
      <c r="E3197">
        <f t="shared" si="51"/>
        <v>3</v>
      </c>
    </row>
    <row r="3198" spans="1:5">
      <c r="A3198">
        <v>3517</v>
      </c>
      <c r="B3198">
        <v>1998</v>
      </c>
      <c r="C3198">
        <v>9</v>
      </c>
      <c r="D3198" t="s">
        <v>148</v>
      </c>
      <c r="E3198">
        <f t="shared" si="51"/>
        <v>3</v>
      </c>
    </row>
    <row r="3199" spans="1:5">
      <c r="A3199">
        <v>1038300</v>
      </c>
      <c r="B3199">
        <v>1998</v>
      </c>
      <c r="C3199">
        <v>9</v>
      </c>
      <c r="D3199" t="s">
        <v>149</v>
      </c>
      <c r="E3199">
        <f t="shared" si="51"/>
        <v>3</v>
      </c>
    </row>
    <row r="3200" spans="1:5">
      <c r="A3200">
        <v>15052077</v>
      </c>
      <c r="B3200">
        <v>1998</v>
      </c>
      <c r="C3200">
        <v>9</v>
      </c>
      <c r="D3200" t="s">
        <v>150</v>
      </c>
      <c r="E3200">
        <f t="shared" si="51"/>
        <v>3</v>
      </c>
    </row>
    <row r="3201" spans="1:5">
      <c r="A3201">
        <v>7703404</v>
      </c>
      <c r="B3201">
        <v>1998</v>
      </c>
      <c r="C3201">
        <v>9</v>
      </c>
      <c r="D3201" t="s">
        <v>151</v>
      </c>
      <c r="E3201">
        <f t="shared" si="51"/>
        <v>3</v>
      </c>
    </row>
    <row r="3202" spans="1:5">
      <c r="A3202">
        <v>1861540</v>
      </c>
      <c r="B3202">
        <v>1998</v>
      </c>
      <c r="C3202">
        <v>9</v>
      </c>
      <c r="D3202" t="s">
        <v>45</v>
      </c>
      <c r="E3202">
        <f t="shared" si="51"/>
        <v>3</v>
      </c>
    </row>
    <row r="3203" spans="1:5">
      <c r="A3203">
        <v>2858463</v>
      </c>
      <c r="B3203">
        <v>1998</v>
      </c>
      <c r="C3203">
        <v>9</v>
      </c>
      <c r="D3203" t="s">
        <v>282</v>
      </c>
      <c r="E3203">
        <f t="shared" ref="E3203:E3266" si="52">IF(C3203&lt;4, 1, IF(C3203&lt;7, 2, IF(C3203&lt;10, 3, 4)))</f>
        <v>3</v>
      </c>
    </row>
    <row r="3204" spans="1:5">
      <c r="A3204">
        <v>10539862</v>
      </c>
      <c r="B3204">
        <v>1998</v>
      </c>
      <c r="C3204">
        <v>9</v>
      </c>
      <c r="D3204" t="s">
        <v>283</v>
      </c>
      <c r="E3204">
        <f t="shared" si="52"/>
        <v>3</v>
      </c>
    </row>
    <row r="3205" spans="1:5">
      <c r="A3205">
        <v>442000</v>
      </c>
      <c r="B3205">
        <v>1998</v>
      </c>
      <c r="C3205">
        <v>9</v>
      </c>
      <c r="D3205" t="s">
        <v>284</v>
      </c>
      <c r="E3205">
        <f t="shared" si="52"/>
        <v>3</v>
      </c>
    </row>
    <row r="3206" spans="1:5">
      <c r="A3206">
        <v>93000</v>
      </c>
      <c r="B3206">
        <v>1998</v>
      </c>
      <c r="C3206">
        <v>9</v>
      </c>
      <c r="D3206" t="s">
        <v>138</v>
      </c>
      <c r="E3206">
        <f t="shared" si="52"/>
        <v>3</v>
      </c>
    </row>
    <row r="3207" spans="1:5">
      <c r="A3207">
        <v>28097434</v>
      </c>
      <c r="B3207">
        <v>1998</v>
      </c>
      <c r="C3207">
        <v>9</v>
      </c>
      <c r="D3207" t="s">
        <v>139</v>
      </c>
      <c r="E3207">
        <f t="shared" si="52"/>
        <v>3</v>
      </c>
    </row>
    <row r="3208" spans="1:5">
      <c r="A3208">
        <v>51400</v>
      </c>
      <c r="B3208">
        <v>1998</v>
      </c>
      <c r="C3208">
        <v>9</v>
      </c>
      <c r="D3208" t="s">
        <v>217</v>
      </c>
      <c r="E3208">
        <f t="shared" si="52"/>
        <v>3</v>
      </c>
    </row>
    <row r="3209" spans="1:5">
      <c r="A3209">
        <v>2344163</v>
      </c>
      <c r="B3209">
        <v>1998</v>
      </c>
      <c r="C3209">
        <v>9</v>
      </c>
      <c r="D3209" t="s">
        <v>175</v>
      </c>
      <c r="E3209">
        <f t="shared" si="52"/>
        <v>3</v>
      </c>
    </row>
    <row r="3210" spans="1:5">
      <c r="A3210">
        <v>1533432</v>
      </c>
      <c r="B3210">
        <v>1998</v>
      </c>
      <c r="C3210">
        <v>9</v>
      </c>
      <c r="D3210" t="s">
        <v>176</v>
      </c>
      <c r="E3210">
        <f t="shared" si="52"/>
        <v>3</v>
      </c>
    </row>
    <row r="3211" spans="1:5">
      <c r="A3211">
        <v>4598094</v>
      </c>
      <c r="B3211">
        <v>1998</v>
      </c>
      <c r="C3211">
        <v>9</v>
      </c>
      <c r="D3211" t="s">
        <v>177</v>
      </c>
      <c r="E3211">
        <f t="shared" si="52"/>
        <v>3</v>
      </c>
    </row>
    <row r="3212" spans="1:5">
      <c r="A3212">
        <v>2334366</v>
      </c>
      <c r="B3212">
        <v>1998</v>
      </c>
      <c r="C3212">
        <v>9</v>
      </c>
      <c r="D3212" t="s">
        <v>178</v>
      </c>
      <c r="E3212">
        <f t="shared" si="52"/>
        <v>3</v>
      </c>
    </row>
    <row r="3213" spans="1:5">
      <c r="A3213">
        <v>50977</v>
      </c>
      <c r="B3213">
        <v>1998</v>
      </c>
      <c r="C3213">
        <v>9</v>
      </c>
      <c r="D3213" t="s">
        <v>179</v>
      </c>
      <c r="E3213">
        <f t="shared" si="52"/>
        <v>3</v>
      </c>
    </row>
    <row r="3214" spans="1:5">
      <c r="A3214">
        <v>925090</v>
      </c>
      <c r="B3214">
        <v>1998</v>
      </c>
      <c r="C3214">
        <v>10</v>
      </c>
      <c r="D3214" t="s">
        <v>148</v>
      </c>
      <c r="E3214">
        <f t="shared" si="52"/>
        <v>4</v>
      </c>
    </row>
    <row r="3215" spans="1:5">
      <c r="A3215">
        <v>1000</v>
      </c>
      <c r="B3215">
        <v>1998</v>
      </c>
      <c r="C3215">
        <v>10</v>
      </c>
      <c r="D3215" t="s">
        <v>148</v>
      </c>
      <c r="E3215">
        <f t="shared" si="52"/>
        <v>4</v>
      </c>
    </row>
    <row r="3216" spans="1:5">
      <c r="A3216">
        <v>1076400</v>
      </c>
      <c r="B3216">
        <v>1998</v>
      </c>
      <c r="C3216">
        <v>10</v>
      </c>
      <c r="D3216" t="s">
        <v>149</v>
      </c>
      <c r="E3216">
        <f t="shared" si="52"/>
        <v>4</v>
      </c>
    </row>
    <row r="3217" spans="1:5">
      <c r="A3217">
        <v>14751296</v>
      </c>
      <c r="B3217">
        <v>1998</v>
      </c>
      <c r="C3217">
        <v>10</v>
      </c>
      <c r="D3217" t="s">
        <v>150</v>
      </c>
      <c r="E3217">
        <f t="shared" si="52"/>
        <v>4</v>
      </c>
    </row>
    <row r="3218" spans="1:5">
      <c r="A3218">
        <v>7775528</v>
      </c>
      <c r="B3218">
        <v>1998</v>
      </c>
      <c r="C3218">
        <v>10</v>
      </c>
      <c r="D3218" t="s">
        <v>151</v>
      </c>
      <c r="E3218">
        <f t="shared" si="52"/>
        <v>4</v>
      </c>
    </row>
    <row r="3219" spans="1:5">
      <c r="A3219">
        <v>2032820</v>
      </c>
      <c r="B3219">
        <v>1998</v>
      </c>
      <c r="C3219">
        <v>10</v>
      </c>
      <c r="D3219" t="s">
        <v>45</v>
      </c>
      <c r="E3219">
        <f t="shared" si="52"/>
        <v>4</v>
      </c>
    </row>
    <row r="3220" spans="1:5">
      <c r="A3220">
        <v>2434477</v>
      </c>
      <c r="B3220">
        <v>1998</v>
      </c>
      <c r="C3220">
        <v>10</v>
      </c>
      <c r="D3220" t="s">
        <v>282</v>
      </c>
      <c r="E3220">
        <f t="shared" si="52"/>
        <v>4</v>
      </c>
    </row>
    <row r="3221" spans="1:5">
      <c r="A3221">
        <v>11059696</v>
      </c>
      <c r="B3221">
        <v>1998</v>
      </c>
      <c r="C3221">
        <v>10</v>
      </c>
      <c r="D3221" t="s">
        <v>283</v>
      </c>
      <c r="E3221">
        <f t="shared" si="52"/>
        <v>4</v>
      </c>
    </row>
    <row r="3222" spans="1:5">
      <c r="A3222">
        <v>442000</v>
      </c>
      <c r="B3222">
        <v>1998</v>
      </c>
      <c r="C3222">
        <v>10</v>
      </c>
      <c r="D3222" t="s">
        <v>284</v>
      </c>
      <c r="E3222">
        <f t="shared" si="52"/>
        <v>4</v>
      </c>
    </row>
    <row r="3223" spans="1:5">
      <c r="A3223">
        <v>71000</v>
      </c>
      <c r="B3223">
        <v>1998</v>
      </c>
      <c r="C3223">
        <v>10</v>
      </c>
      <c r="D3223" t="s">
        <v>138</v>
      </c>
      <c r="E3223">
        <f t="shared" si="52"/>
        <v>4</v>
      </c>
    </row>
    <row r="3224" spans="1:5">
      <c r="A3224">
        <v>28680670</v>
      </c>
      <c r="B3224">
        <v>1998</v>
      </c>
      <c r="C3224">
        <v>10</v>
      </c>
      <c r="D3224" t="s">
        <v>139</v>
      </c>
      <c r="E3224">
        <f t="shared" si="52"/>
        <v>4</v>
      </c>
    </row>
    <row r="3225" spans="1:5">
      <c r="A3225">
        <v>50900</v>
      </c>
      <c r="B3225">
        <v>1998</v>
      </c>
      <c r="C3225">
        <v>10</v>
      </c>
      <c r="D3225" t="s">
        <v>217</v>
      </c>
      <c r="E3225">
        <f t="shared" si="52"/>
        <v>4</v>
      </c>
    </row>
    <row r="3226" spans="1:5">
      <c r="A3226">
        <v>2294446</v>
      </c>
      <c r="B3226">
        <v>1998</v>
      </c>
      <c r="C3226">
        <v>10</v>
      </c>
      <c r="D3226" t="s">
        <v>175</v>
      </c>
      <c r="E3226">
        <f t="shared" si="52"/>
        <v>4</v>
      </c>
    </row>
    <row r="3227" spans="1:5">
      <c r="A3227">
        <v>1472265</v>
      </c>
      <c r="B3227">
        <v>1998</v>
      </c>
      <c r="C3227">
        <v>10</v>
      </c>
      <c r="D3227" t="s">
        <v>176</v>
      </c>
      <c r="E3227">
        <f t="shared" si="52"/>
        <v>4</v>
      </c>
    </row>
    <row r="3228" spans="1:5">
      <c r="A3228">
        <v>4594633</v>
      </c>
      <c r="B3228">
        <v>1998</v>
      </c>
      <c r="C3228">
        <v>10</v>
      </c>
      <c r="D3228" t="s">
        <v>177</v>
      </c>
      <c r="E3228">
        <f t="shared" si="52"/>
        <v>4</v>
      </c>
    </row>
    <row r="3229" spans="1:5">
      <c r="A3229">
        <v>2078281</v>
      </c>
      <c r="B3229">
        <v>1998</v>
      </c>
      <c r="C3229">
        <v>10</v>
      </c>
      <c r="D3229" t="s">
        <v>178</v>
      </c>
      <c r="E3229">
        <f t="shared" si="52"/>
        <v>4</v>
      </c>
    </row>
    <row r="3230" spans="1:5">
      <c r="A3230">
        <v>58563</v>
      </c>
      <c r="B3230">
        <v>1998</v>
      </c>
      <c r="C3230">
        <v>10</v>
      </c>
      <c r="D3230" t="s">
        <v>179</v>
      </c>
      <c r="E3230">
        <f t="shared" si="52"/>
        <v>4</v>
      </c>
    </row>
    <row r="3231" spans="1:5">
      <c r="A3231">
        <v>822048</v>
      </c>
      <c r="B3231">
        <v>1998</v>
      </c>
      <c r="C3231">
        <v>11</v>
      </c>
      <c r="D3231" t="s">
        <v>148</v>
      </c>
      <c r="E3231">
        <f t="shared" si="52"/>
        <v>4</v>
      </c>
    </row>
    <row r="3232" spans="1:5">
      <c r="A3232">
        <v>40431</v>
      </c>
      <c r="B3232">
        <v>1998</v>
      </c>
      <c r="C3232">
        <v>11</v>
      </c>
      <c r="D3232" t="s">
        <v>148</v>
      </c>
      <c r="E3232">
        <f t="shared" si="52"/>
        <v>4</v>
      </c>
    </row>
    <row r="3233" spans="1:5">
      <c r="A3233">
        <v>1120800</v>
      </c>
      <c r="B3233">
        <v>1998</v>
      </c>
      <c r="C3233">
        <v>11</v>
      </c>
      <c r="D3233" t="s">
        <v>149</v>
      </c>
      <c r="E3233">
        <f t="shared" si="52"/>
        <v>4</v>
      </c>
    </row>
    <row r="3234" spans="1:5">
      <c r="A3234">
        <v>14453084</v>
      </c>
      <c r="B3234">
        <v>1998</v>
      </c>
      <c r="C3234">
        <v>11</v>
      </c>
      <c r="D3234" t="s">
        <v>150</v>
      </c>
      <c r="E3234">
        <f t="shared" si="52"/>
        <v>4</v>
      </c>
    </row>
    <row r="3235" spans="1:5">
      <c r="A3235">
        <v>7614287</v>
      </c>
      <c r="B3235">
        <v>1998</v>
      </c>
      <c r="C3235">
        <v>11</v>
      </c>
      <c r="D3235" t="s">
        <v>151</v>
      </c>
      <c r="E3235">
        <f t="shared" si="52"/>
        <v>4</v>
      </c>
    </row>
    <row r="3236" spans="1:5">
      <c r="A3236">
        <v>2227320</v>
      </c>
      <c r="B3236">
        <v>1998</v>
      </c>
      <c r="C3236">
        <v>11</v>
      </c>
      <c r="D3236" t="s">
        <v>45</v>
      </c>
      <c r="E3236">
        <f t="shared" si="52"/>
        <v>4</v>
      </c>
    </row>
    <row r="3237" spans="1:5">
      <c r="A3237">
        <v>2457688</v>
      </c>
      <c r="B3237">
        <v>1998</v>
      </c>
      <c r="C3237">
        <v>11</v>
      </c>
      <c r="D3237" t="s">
        <v>282</v>
      </c>
      <c r="E3237">
        <f t="shared" si="52"/>
        <v>4</v>
      </c>
    </row>
    <row r="3238" spans="1:5">
      <c r="A3238">
        <v>10085824</v>
      </c>
      <c r="B3238">
        <v>1998</v>
      </c>
      <c r="C3238">
        <v>11</v>
      </c>
      <c r="D3238" t="s">
        <v>283</v>
      </c>
      <c r="E3238">
        <f t="shared" si="52"/>
        <v>4</v>
      </c>
    </row>
    <row r="3239" spans="1:5">
      <c r="A3239">
        <v>398000</v>
      </c>
      <c r="B3239">
        <v>1998</v>
      </c>
      <c r="C3239">
        <v>11</v>
      </c>
      <c r="D3239" t="s">
        <v>284</v>
      </c>
      <c r="E3239">
        <f t="shared" si="52"/>
        <v>4</v>
      </c>
    </row>
    <row r="3240" spans="1:5">
      <c r="A3240">
        <v>37000</v>
      </c>
      <c r="B3240">
        <v>1998</v>
      </c>
      <c r="C3240">
        <v>11</v>
      </c>
      <c r="D3240" t="s">
        <v>138</v>
      </c>
      <c r="E3240">
        <f t="shared" si="52"/>
        <v>4</v>
      </c>
    </row>
    <row r="3241" spans="1:5">
      <c r="A3241">
        <v>27721383</v>
      </c>
      <c r="B3241">
        <v>1998</v>
      </c>
      <c r="C3241">
        <v>11</v>
      </c>
      <c r="D3241" t="s">
        <v>139</v>
      </c>
      <c r="E3241">
        <f t="shared" si="52"/>
        <v>4</v>
      </c>
    </row>
    <row r="3242" spans="1:5">
      <c r="A3242">
        <v>48800</v>
      </c>
      <c r="B3242">
        <v>1998</v>
      </c>
      <c r="C3242">
        <v>11</v>
      </c>
      <c r="D3242" t="s">
        <v>217</v>
      </c>
      <c r="E3242">
        <f t="shared" si="52"/>
        <v>4</v>
      </c>
    </row>
    <row r="3243" spans="1:5">
      <c r="A3243">
        <v>2236021</v>
      </c>
      <c r="B3243">
        <v>1998</v>
      </c>
      <c r="C3243">
        <v>11</v>
      </c>
      <c r="D3243" t="s">
        <v>175</v>
      </c>
      <c r="E3243">
        <f t="shared" si="52"/>
        <v>4</v>
      </c>
    </row>
    <row r="3244" spans="1:5">
      <c r="A3244">
        <v>1443826</v>
      </c>
      <c r="B3244">
        <v>1998</v>
      </c>
      <c r="C3244">
        <v>11</v>
      </c>
      <c r="D3244" t="s">
        <v>176</v>
      </c>
      <c r="E3244">
        <f t="shared" si="52"/>
        <v>4</v>
      </c>
    </row>
    <row r="3245" spans="1:5">
      <c r="A3245">
        <v>3923690</v>
      </c>
      <c r="B3245">
        <v>1998</v>
      </c>
      <c r="C3245">
        <v>11</v>
      </c>
      <c r="D3245" t="s">
        <v>177</v>
      </c>
      <c r="E3245">
        <f t="shared" si="52"/>
        <v>4</v>
      </c>
    </row>
    <row r="3246" spans="1:5">
      <c r="A3246">
        <v>2748003</v>
      </c>
      <c r="B3246">
        <v>1998</v>
      </c>
      <c r="C3246">
        <v>11</v>
      </c>
      <c r="D3246" t="s">
        <v>178</v>
      </c>
      <c r="E3246">
        <f t="shared" si="52"/>
        <v>4</v>
      </c>
    </row>
    <row r="3247" spans="1:5">
      <c r="A3247">
        <v>55409</v>
      </c>
      <c r="B3247">
        <v>1998</v>
      </c>
      <c r="C3247">
        <v>11</v>
      </c>
      <c r="D3247" t="s">
        <v>179</v>
      </c>
      <c r="E3247">
        <f t="shared" si="52"/>
        <v>4</v>
      </c>
    </row>
    <row r="3248" spans="1:5">
      <c r="A3248">
        <v>819719</v>
      </c>
      <c r="B3248">
        <v>1998</v>
      </c>
      <c r="C3248">
        <v>12</v>
      </c>
      <c r="D3248" t="s">
        <v>148</v>
      </c>
      <c r="E3248">
        <f t="shared" si="52"/>
        <v>4</v>
      </c>
    </row>
    <row r="3249" spans="1:5">
      <c r="A3249">
        <v>5200</v>
      </c>
      <c r="B3249">
        <v>1998</v>
      </c>
      <c r="C3249">
        <v>12</v>
      </c>
      <c r="D3249" t="s">
        <v>148</v>
      </c>
      <c r="E3249">
        <f t="shared" si="52"/>
        <v>4</v>
      </c>
    </row>
    <row r="3250" spans="1:5">
      <c r="A3250">
        <v>1078000</v>
      </c>
      <c r="B3250">
        <v>1998</v>
      </c>
      <c r="C3250">
        <v>12</v>
      </c>
      <c r="D3250" t="s">
        <v>149</v>
      </c>
      <c r="E3250">
        <f t="shared" si="52"/>
        <v>4</v>
      </c>
    </row>
    <row r="3251" spans="1:5">
      <c r="A3251">
        <v>15155149</v>
      </c>
      <c r="B3251">
        <v>1998</v>
      </c>
      <c r="C3251">
        <v>12</v>
      </c>
      <c r="D3251" t="s">
        <v>150</v>
      </c>
      <c r="E3251">
        <f t="shared" si="52"/>
        <v>4</v>
      </c>
    </row>
    <row r="3252" spans="1:5">
      <c r="A3252">
        <v>7897673</v>
      </c>
      <c r="B3252">
        <v>1998</v>
      </c>
      <c r="C3252">
        <v>12</v>
      </c>
      <c r="D3252" t="s">
        <v>151</v>
      </c>
      <c r="E3252">
        <f t="shared" si="52"/>
        <v>4</v>
      </c>
    </row>
    <row r="3253" spans="1:5">
      <c r="A3253">
        <v>2436100</v>
      </c>
      <c r="B3253">
        <v>1998</v>
      </c>
      <c r="C3253">
        <v>12</v>
      </c>
      <c r="D3253" t="s">
        <v>45</v>
      </c>
      <c r="E3253">
        <f t="shared" si="52"/>
        <v>4</v>
      </c>
    </row>
    <row r="3254" spans="1:5">
      <c r="A3254">
        <v>2455147</v>
      </c>
      <c r="B3254">
        <v>1998</v>
      </c>
      <c r="C3254">
        <v>12</v>
      </c>
      <c r="D3254" t="s">
        <v>282</v>
      </c>
      <c r="E3254">
        <f t="shared" si="52"/>
        <v>4</v>
      </c>
    </row>
    <row r="3255" spans="1:5">
      <c r="A3255">
        <v>10137497</v>
      </c>
      <c r="B3255">
        <v>1998</v>
      </c>
      <c r="C3255">
        <v>12</v>
      </c>
      <c r="D3255" t="s">
        <v>283</v>
      </c>
      <c r="E3255">
        <f t="shared" si="52"/>
        <v>4</v>
      </c>
    </row>
    <row r="3256" spans="1:5">
      <c r="A3256">
        <v>351000</v>
      </c>
      <c r="B3256">
        <v>1998</v>
      </c>
      <c r="C3256">
        <v>12</v>
      </c>
      <c r="D3256" t="s">
        <v>284</v>
      </c>
      <c r="E3256">
        <f t="shared" si="52"/>
        <v>4</v>
      </c>
    </row>
    <row r="3257" spans="1:5">
      <c r="A3257">
        <v>6000</v>
      </c>
      <c r="B3257">
        <v>1998</v>
      </c>
      <c r="C3257">
        <v>12</v>
      </c>
      <c r="D3257" t="s">
        <v>138</v>
      </c>
      <c r="E3257">
        <f t="shared" si="52"/>
        <v>4</v>
      </c>
    </row>
    <row r="3258" spans="1:5">
      <c r="A3258">
        <v>28586284</v>
      </c>
      <c r="B3258">
        <v>1998</v>
      </c>
      <c r="C3258">
        <v>12</v>
      </c>
      <c r="D3258" t="s">
        <v>139</v>
      </c>
      <c r="E3258">
        <f t="shared" si="52"/>
        <v>4</v>
      </c>
    </row>
    <row r="3259" spans="1:5">
      <c r="A3259">
        <v>38200</v>
      </c>
      <c r="B3259">
        <v>1998</v>
      </c>
      <c r="C3259">
        <v>12</v>
      </c>
      <c r="D3259" t="s">
        <v>217</v>
      </c>
      <c r="E3259">
        <f t="shared" si="52"/>
        <v>4</v>
      </c>
    </row>
    <row r="3260" spans="1:5">
      <c r="A3260">
        <v>2348842</v>
      </c>
      <c r="B3260">
        <v>1998</v>
      </c>
      <c r="C3260">
        <v>12</v>
      </c>
      <c r="D3260" t="s">
        <v>175</v>
      </c>
      <c r="E3260">
        <f t="shared" si="52"/>
        <v>4</v>
      </c>
    </row>
    <row r="3261" spans="1:5">
      <c r="A3261">
        <v>1334705</v>
      </c>
      <c r="B3261">
        <v>1998</v>
      </c>
      <c r="C3261">
        <v>12</v>
      </c>
      <c r="D3261" t="s">
        <v>176</v>
      </c>
      <c r="E3261">
        <f t="shared" si="52"/>
        <v>4</v>
      </c>
    </row>
    <row r="3262" spans="1:5">
      <c r="A3262">
        <v>4749290</v>
      </c>
      <c r="B3262">
        <v>1998</v>
      </c>
      <c r="C3262">
        <v>12</v>
      </c>
      <c r="D3262" t="s">
        <v>177</v>
      </c>
      <c r="E3262">
        <f t="shared" si="52"/>
        <v>4</v>
      </c>
    </row>
    <row r="3263" spans="1:5">
      <c r="A3263">
        <v>2506446</v>
      </c>
      <c r="B3263">
        <v>1998</v>
      </c>
      <c r="C3263">
        <v>12</v>
      </c>
      <c r="D3263" t="s">
        <v>178</v>
      </c>
      <c r="E3263">
        <f t="shared" si="52"/>
        <v>4</v>
      </c>
    </row>
    <row r="3264" spans="1:5">
      <c r="A3264">
        <v>62055</v>
      </c>
      <c r="B3264">
        <v>1998</v>
      </c>
      <c r="C3264">
        <v>12</v>
      </c>
      <c r="D3264" t="s">
        <v>179</v>
      </c>
      <c r="E3264">
        <f t="shared" si="52"/>
        <v>4</v>
      </c>
    </row>
    <row r="3265" spans="1:5">
      <c r="A3265">
        <v>971612</v>
      </c>
      <c r="B3265">
        <v>1999</v>
      </c>
      <c r="C3265">
        <v>1</v>
      </c>
      <c r="D3265" t="s">
        <v>148</v>
      </c>
      <c r="E3265">
        <f t="shared" si="52"/>
        <v>1</v>
      </c>
    </row>
    <row r="3266" spans="1:5">
      <c r="A3266">
        <v>2700</v>
      </c>
      <c r="B3266">
        <v>1999</v>
      </c>
      <c r="C3266">
        <v>1</v>
      </c>
      <c r="D3266" t="s">
        <v>148</v>
      </c>
      <c r="E3266">
        <f t="shared" si="52"/>
        <v>1</v>
      </c>
    </row>
    <row r="3267" spans="1:5">
      <c r="A3267">
        <v>1093200</v>
      </c>
      <c r="B3267">
        <v>1999</v>
      </c>
      <c r="C3267">
        <v>1</v>
      </c>
      <c r="D3267" t="s">
        <v>149</v>
      </c>
      <c r="E3267">
        <f t="shared" ref="E3267:E3330" si="53">IF(C3267&lt;4, 1, IF(C3267&lt;7, 2, IF(C3267&lt;10, 3, 4)))</f>
        <v>1</v>
      </c>
    </row>
    <row r="3268" spans="1:5">
      <c r="A3268">
        <v>13845071</v>
      </c>
      <c r="B3268">
        <v>1999</v>
      </c>
      <c r="C3268">
        <v>1</v>
      </c>
      <c r="D3268" t="s">
        <v>150</v>
      </c>
      <c r="E3268">
        <f t="shared" si="53"/>
        <v>1</v>
      </c>
    </row>
    <row r="3269" spans="1:5">
      <c r="A3269">
        <v>7420080</v>
      </c>
      <c r="B3269">
        <v>1999</v>
      </c>
      <c r="C3269">
        <v>1</v>
      </c>
      <c r="D3269" t="s">
        <v>151</v>
      </c>
      <c r="E3269">
        <f t="shared" si="53"/>
        <v>1</v>
      </c>
    </row>
    <row r="3270" spans="1:5">
      <c r="A3270">
        <v>2197900</v>
      </c>
      <c r="B3270">
        <v>1999</v>
      </c>
      <c r="C3270">
        <v>1</v>
      </c>
      <c r="D3270" t="s">
        <v>45</v>
      </c>
      <c r="E3270">
        <f t="shared" si="53"/>
        <v>1</v>
      </c>
    </row>
    <row r="3271" spans="1:5">
      <c r="A3271">
        <v>2301884</v>
      </c>
      <c r="B3271">
        <v>1999</v>
      </c>
      <c r="C3271">
        <v>1</v>
      </c>
      <c r="D3271" t="s">
        <v>282</v>
      </c>
      <c r="E3271">
        <f t="shared" si="53"/>
        <v>1</v>
      </c>
    </row>
    <row r="3272" spans="1:5">
      <c r="A3272">
        <v>9234251</v>
      </c>
      <c r="B3272">
        <v>1999</v>
      </c>
      <c r="C3272">
        <v>1</v>
      </c>
      <c r="D3272" t="s">
        <v>283</v>
      </c>
      <c r="E3272">
        <f t="shared" si="53"/>
        <v>1</v>
      </c>
    </row>
    <row r="3273" spans="1:5">
      <c r="A3273">
        <v>317000</v>
      </c>
      <c r="B3273">
        <v>1999</v>
      </c>
      <c r="C3273">
        <v>1</v>
      </c>
      <c r="D3273" t="s">
        <v>284</v>
      </c>
      <c r="E3273">
        <f t="shared" si="53"/>
        <v>1</v>
      </c>
    </row>
    <row r="3274" spans="1:5">
      <c r="A3274">
        <v>28351292</v>
      </c>
      <c r="B3274">
        <v>1999</v>
      </c>
      <c r="C3274">
        <v>1</v>
      </c>
      <c r="D3274" t="s">
        <v>139</v>
      </c>
      <c r="E3274">
        <f t="shared" si="53"/>
        <v>1</v>
      </c>
    </row>
    <row r="3275" spans="1:5">
      <c r="A3275">
        <v>35000</v>
      </c>
      <c r="B3275">
        <v>1999</v>
      </c>
      <c r="C3275">
        <v>1</v>
      </c>
      <c r="D3275" t="s">
        <v>217</v>
      </c>
      <c r="E3275">
        <f t="shared" si="53"/>
        <v>1</v>
      </c>
    </row>
    <row r="3276" spans="1:5">
      <c r="A3276">
        <v>2484315</v>
      </c>
      <c r="B3276">
        <v>1999</v>
      </c>
      <c r="C3276">
        <v>1</v>
      </c>
      <c r="D3276" t="s">
        <v>175</v>
      </c>
      <c r="E3276">
        <f t="shared" si="53"/>
        <v>1</v>
      </c>
    </row>
    <row r="3277" spans="1:5">
      <c r="A3277">
        <v>1236972</v>
      </c>
      <c r="B3277">
        <v>1999</v>
      </c>
      <c r="C3277">
        <v>1</v>
      </c>
      <c r="D3277" t="s">
        <v>176</v>
      </c>
      <c r="E3277">
        <f t="shared" si="53"/>
        <v>1</v>
      </c>
    </row>
    <row r="3278" spans="1:5">
      <c r="A3278">
        <v>4513856</v>
      </c>
      <c r="B3278">
        <v>1999</v>
      </c>
      <c r="C3278">
        <v>1</v>
      </c>
      <c r="D3278" t="s">
        <v>177</v>
      </c>
      <c r="E3278">
        <f t="shared" si="53"/>
        <v>1</v>
      </c>
    </row>
    <row r="3279" spans="1:5">
      <c r="A3279">
        <v>2694756</v>
      </c>
      <c r="B3279">
        <v>1999</v>
      </c>
      <c r="C3279">
        <v>1</v>
      </c>
      <c r="D3279" t="s">
        <v>178</v>
      </c>
      <c r="E3279">
        <f t="shared" si="53"/>
        <v>1</v>
      </c>
    </row>
    <row r="3280" spans="1:5">
      <c r="A3280">
        <v>71021</v>
      </c>
      <c r="B3280">
        <v>1999</v>
      </c>
      <c r="C3280">
        <v>1</v>
      </c>
      <c r="D3280" t="s">
        <v>179</v>
      </c>
      <c r="E3280">
        <f t="shared" si="53"/>
        <v>1</v>
      </c>
    </row>
    <row r="3281" spans="1:5">
      <c r="A3281">
        <v>753656</v>
      </c>
      <c r="B3281">
        <v>1999</v>
      </c>
      <c r="C3281">
        <v>2</v>
      </c>
      <c r="D3281" t="s">
        <v>148</v>
      </c>
      <c r="E3281">
        <f t="shared" si="53"/>
        <v>1</v>
      </c>
    </row>
    <row r="3282" spans="1:5">
      <c r="A3282">
        <v>72120</v>
      </c>
      <c r="B3282">
        <v>1999</v>
      </c>
      <c r="C3282">
        <v>2</v>
      </c>
      <c r="D3282" t="s">
        <v>148</v>
      </c>
      <c r="E3282">
        <f t="shared" si="53"/>
        <v>1</v>
      </c>
    </row>
    <row r="3283" spans="1:5">
      <c r="A3283">
        <v>849200</v>
      </c>
      <c r="B3283">
        <v>1999</v>
      </c>
      <c r="C3283">
        <v>2</v>
      </c>
      <c r="D3283" t="s">
        <v>149</v>
      </c>
      <c r="E3283">
        <f t="shared" si="53"/>
        <v>1</v>
      </c>
    </row>
    <row r="3284" spans="1:5">
      <c r="A3284">
        <v>14480479</v>
      </c>
      <c r="B3284">
        <v>1999</v>
      </c>
      <c r="C3284">
        <v>2</v>
      </c>
      <c r="D3284" t="s">
        <v>150</v>
      </c>
      <c r="E3284">
        <f t="shared" si="53"/>
        <v>1</v>
      </c>
    </row>
    <row r="3285" spans="1:5">
      <c r="A3285">
        <v>7715795</v>
      </c>
      <c r="B3285">
        <v>1999</v>
      </c>
      <c r="C3285">
        <v>2</v>
      </c>
      <c r="D3285" t="s">
        <v>151</v>
      </c>
      <c r="E3285">
        <f t="shared" si="53"/>
        <v>1</v>
      </c>
    </row>
    <row r="3286" spans="1:5">
      <c r="A3286">
        <v>1997700</v>
      </c>
      <c r="B3286">
        <v>1999</v>
      </c>
      <c r="C3286">
        <v>2</v>
      </c>
      <c r="D3286" t="s">
        <v>45</v>
      </c>
      <c r="E3286">
        <f t="shared" si="53"/>
        <v>1</v>
      </c>
    </row>
    <row r="3287" spans="1:5">
      <c r="A3287">
        <v>2225042</v>
      </c>
      <c r="B3287">
        <v>1999</v>
      </c>
      <c r="C3287">
        <v>2</v>
      </c>
      <c r="D3287" t="s">
        <v>282</v>
      </c>
      <c r="E3287">
        <f t="shared" si="53"/>
        <v>1</v>
      </c>
    </row>
    <row r="3288" spans="1:5">
      <c r="A3288">
        <v>9413212</v>
      </c>
      <c r="B3288">
        <v>1999</v>
      </c>
      <c r="C3288">
        <v>2</v>
      </c>
      <c r="D3288" t="s">
        <v>283</v>
      </c>
      <c r="E3288">
        <f t="shared" si="53"/>
        <v>1</v>
      </c>
    </row>
    <row r="3289" spans="1:5">
      <c r="A3289">
        <v>310000</v>
      </c>
      <c r="B3289">
        <v>1999</v>
      </c>
      <c r="C3289">
        <v>2</v>
      </c>
      <c r="D3289" t="s">
        <v>284</v>
      </c>
      <c r="E3289">
        <f t="shared" si="53"/>
        <v>1</v>
      </c>
    </row>
    <row r="3290" spans="1:5">
      <c r="A3290">
        <v>26659746</v>
      </c>
      <c r="B3290">
        <v>1999</v>
      </c>
      <c r="C3290">
        <v>2</v>
      </c>
      <c r="D3290" t="s">
        <v>139</v>
      </c>
      <c r="E3290">
        <f t="shared" si="53"/>
        <v>1</v>
      </c>
    </row>
    <row r="3291" spans="1:5">
      <c r="A3291">
        <v>58000</v>
      </c>
      <c r="B3291">
        <v>1999</v>
      </c>
      <c r="C3291">
        <v>2</v>
      </c>
      <c r="D3291" t="s">
        <v>217</v>
      </c>
      <c r="E3291">
        <f t="shared" si="53"/>
        <v>1</v>
      </c>
    </row>
    <row r="3292" spans="1:5">
      <c r="A3292">
        <v>2235183</v>
      </c>
      <c r="B3292">
        <v>1999</v>
      </c>
      <c r="C3292">
        <v>2</v>
      </c>
      <c r="D3292" t="s">
        <v>175</v>
      </c>
      <c r="E3292">
        <f t="shared" si="53"/>
        <v>1</v>
      </c>
    </row>
    <row r="3293" spans="1:5">
      <c r="A3293">
        <v>1219021</v>
      </c>
      <c r="B3293">
        <v>1999</v>
      </c>
      <c r="C3293">
        <v>2</v>
      </c>
      <c r="D3293" t="s">
        <v>176</v>
      </c>
      <c r="E3293">
        <f t="shared" si="53"/>
        <v>1</v>
      </c>
    </row>
    <row r="3294" spans="1:5">
      <c r="A3294">
        <v>4070643</v>
      </c>
      <c r="B3294">
        <v>1999</v>
      </c>
      <c r="C3294">
        <v>2</v>
      </c>
      <c r="D3294" t="s">
        <v>177</v>
      </c>
      <c r="E3294">
        <f t="shared" si="53"/>
        <v>1</v>
      </c>
    </row>
    <row r="3295" spans="1:5">
      <c r="A3295">
        <v>2145787</v>
      </c>
      <c r="B3295">
        <v>1999</v>
      </c>
      <c r="C3295">
        <v>2</v>
      </c>
      <c r="D3295" t="s">
        <v>178</v>
      </c>
      <c r="E3295">
        <f t="shared" si="53"/>
        <v>1</v>
      </c>
    </row>
    <row r="3296" spans="1:5">
      <c r="A3296">
        <v>83126</v>
      </c>
      <c r="B3296">
        <v>1999</v>
      </c>
      <c r="C3296">
        <v>2</v>
      </c>
      <c r="D3296" t="s">
        <v>179</v>
      </c>
      <c r="E3296">
        <f t="shared" si="53"/>
        <v>1</v>
      </c>
    </row>
    <row r="3297" spans="1:5">
      <c r="A3297">
        <v>1012446</v>
      </c>
      <c r="B3297">
        <v>1999</v>
      </c>
      <c r="C3297">
        <v>3</v>
      </c>
      <c r="D3297" t="s">
        <v>148</v>
      </c>
      <c r="E3297">
        <f t="shared" si="53"/>
        <v>1</v>
      </c>
    </row>
    <row r="3298" spans="1:5">
      <c r="A3298">
        <v>9300</v>
      </c>
      <c r="B3298">
        <v>1999</v>
      </c>
      <c r="C3298">
        <v>3</v>
      </c>
      <c r="D3298" t="s">
        <v>148</v>
      </c>
      <c r="E3298">
        <f t="shared" si="53"/>
        <v>1</v>
      </c>
    </row>
    <row r="3299" spans="1:5">
      <c r="A3299">
        <v>918500</v>
      </c>
      <c r="B3299">
        <v>1999</v>
      </c>
      <c r="C3299">
        <v>3</v>
      </c>
      <c r="D3299" t="s">
        <v>149</v>
      </c>
      <c r="E3299">
        <f t="shared" si="53"/>
        <v>1</v>
      </c>
    </row>
    <row r="3300" spans="1:5">
      <c r="A3300">
        <v>14463189</v>
      </c>
      <c r="B3300">
        <v>1999</v>
      </c>
      <c r="C3300">
        <v>3</v>
      </c>
      <c r="D3300" t="s">
        <v>150</v>
      </c>
      <c r="E3300">
        <f t="shared" si="53"/>
        <v>1</v>
      </c>
    </row>
    <row r="3301" spans="1:5">
      <c r="A3301">
        <v>7837394</v>
      </c>
      <c r="B3301">
        <v>1999</v>
      </c>
      <c r="C3301">
        <v>3</v>
      </c>
      <c r="D3301" t="s">
        <v>151</v>
      </c>
      <c r="E3301">
        <f t="shared" si="53"/>
        <v>1</v>
      </c>
    </row>
    <row r="3302" spans="1:5">
      <c r="A3302">
        <v>1868000</v>
      </c>
      <c r="B3302">
        <v>1999</v>
      </c>
      <c r="C3302">
        <v>3</v>
      </c>
      <c r="D3302" t="s">
        <v>45</v>
      </c>
      <c r="E3302">
        <f t="shared" si="53"/>
        <v>1</v>
      </c>
    </row>
    <row r="3303" spans="1:5">
      <c r="A3303">
        <v>2394097</v>
      </c>
      <c r="B3303">
        <v>1999</v>
      </c>
      <c r="C3303">
        <v>3</v>
      </c>
      <c r="D3303" t="s">
        <v>282</v>
      </c>
      <c r="E3303">
        <f t="shared" si="53"/>
        <v>1</v>
      </c>
    </row>
    <row r="3304" spans="1:5">
      <c r="A3304">
        <v>9459241</v>
      </c>
      <c r="B3304">
        <v>1999</v>
      </c>
      <c r="C3304">
        <v>3</v>
      </c>
      <c r="D3304" t="s">
        <v>283</v>
      </c>
      <c r="E3304">
        <f t="shared" si="53"/>
        <v>1</v>
      </c>
    </row>
    <row r="3305" spans="1:5">
      <c r="A3305">
        <v>227000</v>
      </c>
      <c r="B3305">
        <v>1999</v>
      </c>
      <c r="C3305">
        <v>3</v>
      </c>
      <c r="D3305" t="s">
        <v>284</v>
      </c>
      <c r="E3305">
        <f t="shared" si="53"/>
        <v>1</v>
      </c>
    </row>
    <row r="3306" spans="1:5">
      <c r="A3306">
        <v>2000</v>
      </c>
      <c r="B3306">
        <v>1999</v>
      </c>
      <c r="C3306">
        <v>3</v>
      </c>
      <c r="D3306" t="s">
        <v>138</v>
      </c>
      <c r="E3306">
        <f t="shared" si="53"/>
        <v>1</v>
      </c>
    </row>
    <row r="3307" spans="1:5">
      <c r="A3307">
        <v>29325028</v>
      </c>
      <c r="B3307">
        <v>1999</v>
      </c>
      <c r="C3307">
        <v>3</v>
      </c>
      <c r="D3307" t="s">
        <v>139</v>
      </c>
      <c r="E3307">
        <f t="shared" si="53"/>
        <v>1</v>
      </c>
    </row>
    <row r="3308" spans="1:5">
      <c r="A3308">
        <v>33000</v>
      </c>
      <c r="B3308">
        <v>1999</v>
      </c>
      <c r="C3308">
        <v>3</v>
      </c>
      <c r="D3308" t="s">
        <v>217</v>
      </c>
      <c r="E3308">
        <f t="shared" si="53"/>
        <v>1</v>
      </c>
    </row>
    <row r="3309" spans="1:5">
      <c r="A3309">
        <v>2107878</v>
      </c>
      <c r="B3309">
        <v>1999</v>
      </c>
      <c r="C3309">
        <v>3</v>
      </c>
      <c r="D3309" t="s">
        <v>175</v>
      </c>
      <c r="E3309">
        <f t="shared" si="53"/>
        <v>1</v>
      </c>
    </row>
    <row r="3310" spans="1:5">
      <c r="A3310">
        <v>1219060</v>
      </c>
      <c r="B3310">
        <v>1999</v>
      </c>
      <c r="C3310">
        <v>3</v>
      </c>
      <c r="D3310" t="s">
        <v>176</v>
      </c>
      <c r="E3310">
        <f t="shared" si="53"/>
        <v>1</v>
      </c>
    </row>
    <row r="3311" spans="1:5">
      <c r="A3311">
        <v>3478470</v>
      </c>
      <c r="B3311">
        <v>1999</v>
      </c>
      <c r="C3311">
        <v>3</v>
      </c>
      <c r="D3311" t="s">
        <v>177</v>
      </c>
      <c r="E3311">
        <f t="shared" si="53"/>
        <v>1</v>
      </c>
    </row>
    <row r="3312" spans="1:5">
      <c r="A3312">
        <v>2655546</v>
      </c>
      <c r="B3312">
        <v>1999</v>
      </c>
      <c r="C3312">
        <v>3</v>
      </c>
      <c r="D3312" t="s">
        <v>178</v>
      </c>
      <c r="E3312">
        <f t="shared" si="53"/>
        <v>1</v>
      </c>
    </row>
    <row r="3313" spans="1:5">
      <c r="A3313">
        <v>70809</v>
      </c>
      <c r="B3313">
        <v>1999</v>
      </c>
      <c r="C3313">
        <v>3</v>
      </c>
      <c r="D3313" t="s">
        <v>179</v>
      </c>
      <c r="E3313">
        <f t="shared" si="53"/>
        <v>1</v>
      </c>
    </row>
    <row r="3314" spans="1:5">
      <c r="A3314">
        <v>889114</v>
      </c>
      <c r="B3314">
        <v>1999</v>
      </c>
      <c r="C3314">
        <v>4</v>
      </c>
      <c r="D3314" t="s">
        <v>148</v>
      </c>
      <c r="E3314">
        <f t="shared" si="53"/>
        <v>2</v>
      </c>
    </row>
    <row r="3315" spans="1:5">
      <c r="A3315">
        <v>18800</v>
      </c>
      <c r="B3315">
        <v>1999</v>
      </c>
      <c r="C3315">
        <v>4</v>
      </c>
      <c r="D3315" t="s">
        <v>148</v>
      </c>
      <c r="E3315">
        <f t="shared" si="53"/>
        <v>2</v>
      </c>
    </row>
    <row r="3316" spans="1:5">
      <c r="A3316">
        <v>727700</v>
      </c>
      <c r="B3316">
        <v>1999</v>
      </c>
      <c r="C3316">
        <v>4</v>
      </c>
      <c r="D3316" t="s">
        <v>149</v>
      </c>
      <c r="E3316">
        <f t="shared" si="53"/>
        <v>2</v>
      </c>
    </row>
    <row r="3317" spans="1:5">
      <c r="A3317">
        <v>13339665</v>
      </c>
      <c r="B3317">
        <v>1999</v>
      </c>
      <c r="C3317">
        <v>4</v>
      </c>
      <c r="D3317" t="s">
        <v>150</v>
      </c>
      <c r="E3317">
        <f t="shared" si="53"/>
        <v>2</v>
      </c>
    </row>
    <row r="3318" spans="1:5">
      <c r="A3318">
        <v>7366126</v>
      </c>
      <c r="B3318">
        <v>1999</v>
      </c>
      <c r="C3318">
        <v>4</v>
      </c>
      <c r="D3318" t="s">
        <v>151</v>
      </c>
      <c r="E3318">
        <f t="shared" si="53"/>
        <v>2</v>
      </c>
    </row>
    <row r="3319" spans="1:5">
      <c r="A3319">
        <v>1517900</v>
      </c>
      <c r="B3319">
        <v>1999</v>
      </c>
      <c r="C3319">
        <v>4</v>
      </c>
      <c r="D3319" t="s">
        <v>45</v>
      </c>
      <c r="E3319">
        <f t="shared" si="53"/>
        <v>2</v>
      </c>
    </row>
    <row r="3320" spans="1:5">
      <c r="A3320">
        <v>2156962</v>
      </c>
      <c r="B3320">
        <v>1999</v>
      </c>
      <c r="C3320">
        <v>4</v>
      </c>
      <c r="D3320" t="s">
        <v>282</v>
      </c>
      <c r="E3320">
        <f t="shared" si="53"/>
        <v>2</v>
      </c>
    </row>
    <row r="3321" spans="1:5">
      <c r="A3321">
        <v>8537506</v>
      </c>
      <c r="B3321">
        <v>1999</v>
      </c>
      <c r="C3321">
        <v>4</v>
      </c>
      <c r="D3321" t="s">
        <v>283</v>
      </c>
      <c r="E3321">
        <f t="shared" si="53"/>
        <v>2</v>
      </c>
    </row>
    <row r="3322" spans="1:5">
      <c r="A3322">
        <v>227000</v>
      </c>
      <c r="B3322">
        <v>1999</v>
      </c>
      <c r="C3322">
        <v>4</v>
      </c>
      <c r="D3322" t="s">
        <v>284</v>
      </c>
      <c r="E3322">
        <f t="shared" si="53"/>
        <v>2</v>
      </c>
    </row>
    <row r="3323" spans="1:5">
      <c r="A3323">
        <v>1000</v>
      </c>
      <c r="B3323">
        <v>1999</v>
      </c>
      <c r="C3323">
        <v>4</v>
      </c>
      <c r="D3323" t="s">
        <v>138</v>
      </c>
      <c r="E3323">
        <f t="shared" si="53"/>
        <v>2</v>
      </c>
    </row>
    <row r="3324" spans="1:5">
      <c r="A3324">
        <v>27931832</v>
      </c>
      <c r="B3324">
        <v>1999</v>
      </c>
      <c r="C3324">
        <v>4</v>
      </c>
      <c r="D3324" t="s">
        <v>139</v>
      </c>
      <c r="E3324">
        <f t="shared" si="53"/>
        <v>2</v>
      </c>
    </row>
    <row r="3325" spans="1:5">
      <c r="A3325">
        <v>48000</v>
      </c>
      <c r="B3325">
        <v>1999</v>
      </c>
      <c r="C3325">
        <v>4</v>
      </c>
      <c r="D3325" t="s">
        <v>217</v>
      </c>
      <c r="E3325">
        <f t="shared" si="53"/>
        <v>2</v>
      </c>
    </row>
    <row r="3326" spans="1:5">
      <c r="A3326">
        <v>2056421</v>
      </c>
      <c r="B3326">
        <v>1999</v>
      </c>
      <c r="C3326">
        <v>4</v>
      </c>
      <c r="D3326" t="s">
        <v>175</v>
      </c>
      <c r="E3326">
        <f t="shared" si="53"/>
        <v>2</v>
      </c>
    </row>
    <row r="3327" spans="1:5">
      <c r="A3327">
        <v>1093991</v>
      </c>
      <c r="B3327">
        <v>1999</v>
      </c>
      <c r="C3327">
        <v>4</v>
      </c>
      <c r="D3327" t="s">
        <v>176</v>
      </c>
      <c r="E3327">
        <f t="shared" si="53"/>
        <v>2</v>
      </c>
    </row>
    <row r="3328" spans="1:5">
      <c r="A3328">
        <v>4103840</v>
      </c>
      <c r="B3328">
        <v>1999</v>
      </c>
      <c r="C3328">
        <v>4</v>
      </c>
      <c r="D3328" t="s">
        <v>177</v>
      </c>
      <c r="E3328">
        <f t="shared" si="53"/>
        <v>2</v>
      </c>
    </row>
    <row r="3329" spans="1:5">
      <c r="A3329">
        <v>2173821</v>
      </c>
      <c r="B3329">
        <v>1999</v>
      </c>
      <c r="C3329">
        <v>4</v>
      </c>
      <c r="D3329" t="s">
        <v>178</v>
      </c>
      <c r="E3329">
        <f t="shared" si="53"/>
        <v>2</v>
      </c>
    </row>
    <row r="3330" spans="1:5">
      <c r="A3330">
        <v>78873</v>
      </c>
      <c r="B3330">
        <v>1999</v>
      </c>
      <c r="C3330">
        <v>4</v>
      </c>
      <c r="D3330" t="s">
        <v>179</v>
      </c>
      <c r="E3330">
        <f t="shared" si="53"/>
        <v>2</v>
      </c>
    </row>
    <row r="3331" spans="1:5">
      <c r="A3331">
        <v>575071</v>
      </c>
      <c r="B3331">
        <v>1999</v>
      </c>
      <c r="C3331">
        <v>5</v>
      </c>
      <c r="D3331" t="s">
        <v>148</v>
      </c>
      <c r="E3331">
        <f t="shared" ref="E3331:E3394" si="54">IF(C3331&lt;4, 1, IF(C3331&lt;7, 2, IF(C3331&lt;10, 3, 4)))</f>
        <v>2</v>
      </c>
    </row>
    <row r="3332" spans="1:5">
      <c r="A3332">
        <v>4400</v>
      </c>
      <c r="B3332">
        <v>1999</v>
      </c>
      <c r="C3332">
        <v>5</v>
      </c>
      <c r="D3332" t="s">
        <v>148</v>
      </c>
      <c r="E3332">
        <f t="shared" si="54"/>
        <v>2</v>
      </c>
    </row>
    <row r="3333" spans="1:5">
      <c r="A3333">
        <v>938700</v>
      </c>
      <c r="B3333">
        <v>1999</v>
      </c>
      <c r="C3333">
        <v>5</v>
      </c>
      <c r="D3333" t="s">
        <v>149</v>
      </c>
      <c r="E3333">
        <f t="shared" si="54"/>
        <v>2</v>
      </c>
    </row>
    <row r="3334" spans="1:5">
      <c r="A3334">
        <v>14277864</v>
      </c>
      <c r="B3334">
        <v>1999</v>
      </c>
      <c r="C3334">
        <v>5</v>
      </c>
      <c r="D3334" t="s">
        <v>150</v>
      </c>
      <c r="E3334">
        <f t="shared" si="54"/>
        <v>2</v>
      </c>
    </row>
    <row r="3335" spans="1:5">
      <c r="A3335">
        <v>7954096</v>
      </c>
      <c r="B3335">
        <v>1999</v>
      </c>
      <c r="C3335">
        <v>5</v>
      </c>
      <c r="D3335" t="s">
        <v>151</v>
      </c>
      <c r="E3335">
        <f t="shared" si="54"/>
        <v>2</v>
      </c>
    </row>
    <row r="3336" spans="1:5">
      <c r="A3336">
        <v>1970700</v>
      </c>
      <c r="B3336">
        <v>1999</v>
      </c>
      <c r="C3336">
        <v>5</v>
      </c>
      <c r="D3336" t="s">
        <v>45</v>
      </c>
      <c r="E3336">
        <f t="shared" si="54"/>
        <v>2</v>
      </c>
    </row>
    <row r="3337" spans="1:5">
      <c r="A3337">
        <v>2417105</v>
      </c>
      <c r="B3337">
        <v>1999</v>
      </c>
      <c r="C3337">
        <v>5</v>
      </c>
      <c r="D3337" t="s">
        <v>282</v>
      </c>
      <c r="E3337">
        <f t="shared" si="54"/>
        <v>2</v>
      </c>
    </row>
    <row r="3338" spans="1:5">
      <c r="A3338">
        <v>8101431</v>
      </c>
      <c r="B3338">
        <v>1999</v>
      </c>
      <c r="C3338">
        <v>5</v>
      </c>
      <c r="D3338" t="s">
        <v>283</v>
      </c>
      <c r="E3338">
        <f t="shared" si="54"/>
        <v>2</v>
      </c>
    </row>
    <row r="3339" spans="1:5">
      <c r="A3339">
        <v>351000</v>
      </c>
      <c r="B3339">
        <v>1999</v>
      </c>
      <c r="C3339">
        <v>5</v>
      </c>
      <c r="D3339" t="s">
        <v>284</v>
      </c>
      <c r="E3339">
        <f t="shared" si="54"/>
        <v>2</v>
      </c>
    </row>
    <row r="3340" spans="1:5">
      <c r="A3340">
        <v>28375161</v>
      </c>
      <c r="B3340">
        <v>1999</v>
      </c>
      <c r="C3340">
        <v>5</v>
      </c>
      <c r="D3340" t="s">
        <v>139</v>
      </c>
      <c r="E3340">
        <f t="shared" si="54"/>
        <v>2</v>
      </c>
    </row>
    <row r="3341" spans="1:5">
      <c r="A3341">
        <v>58600</v>
      </c>
      <c r="B3341">
        <v>1999</v>
      </c>
      <c r="C3341">
        <v>5</v>
      </c>
      <c r="D3341" t="s">
        <v>217</v>
      </c>
      <c r="E3341">
        <f t="shared" si="54"/>
        <v>2</v>
      </c>
    </row>
    <row r="3342" spans="1:5">
      <c r="A3342">
        <v>2188403</v>
      </c>
      <c r="B3342">
        <v>1999</v>
      </c>
      <c r="C3342">
        <v>5</v>
      </c>
      <c r="D3342" t="s">
        <v>175</v>
      </c>
      <c r="E3342">
        <f t="shared" si="54"/>
        <v>2</v>
      </c>
    </row>
    <row r="3343" spans="1:5">
      <c r="A3343">
        <v>1080825</v>
      </c>
      <c r="B3343">
        <v>1999</v>
      </c>
      <c r="C3343">
        <v>5</v>
      </c>
      <c r="D3343" t="s">
        <v>176</v>
      </c>
      <c r="E3343">
        <f t="shared" si="54"/>
        <v>2</v>
      </c>
    </row>
    <row r="3344" spans="1:5">
      <c r="A3344">
        <v>4160056</v>
      </c>
      <c r="B3344">
        <v>1999</v>
      </c>
      <c r="C3344">
        <v>5</v>
      </c>
      <c r="D3344" t="s">
        <v>177</v>
      </c>
      <c r="E3344">
        <f t="shared" si="54"/>
        <v>2</v>
      </c>
    </row>
    <row r="3345" spans="1:5">
      <c r="A3345">
        <v>2214617</v>
      </c>
      <c r="B3345">
        <v>1999</v>
      </c>
      <c r="C3345">
        <v>5</v>
      </c>
      <c r="D3345" t="s">
        <v>178</v>
      </c>
      <c r="E3345">
        <f t="shared" si="54"/>
        <v>2</v>
      </c>
    </row>
    <row r="3346" spans="1:5">
      <c r="A3346">
        <v>76971</v>
      </c>
      <c r="B3346">
        <v>1999</v>
      </c>
      <c r="C3346">
        <v>5</v>
      </c>
      <c r="D3346" t="s">
        <v>179</v>
      </c>
      <c r="E3346">
        <f t="shared" si="54"/>
        <v>2</v>
      </c>
    </row>
    <row r="3347" spans="1:5">
      <c r="A3347">
        <v>761372</v>
      </c>
      <c r="B3347">
        <v>1999</v>
      </c>
      <c r="C3347">
        <v>6</v>
      </c>
      <c r="D3347" t="s">
        <v>148</v>
      </c>
      <c r="E3347">
        <f t="shared" si="54"/>
        <v>2</v>
      </c>
    </row>
    <row r="3348" spans="1:5">
      <c r="A3348">
        <v>4600</v>
      </c>
      <c r="B3348">
        <v>1999</v>
      </c>
      <c r="C3348">
        <v>6</v>
      </c>
      <c r="D3348" t="s">
        <v>148</v>
      </c>
      <c r="E3348">
        <f t="shared" si="54"/>
        <v>2</v>
      </c>
    </row>
    <row r="3349" spans="1:5">
      <c r="A3349">
        <v>1140000</v>
      </c>
      <c r="B3349">
        <v>1999</v>
      </c>
      <c r="C3349">
        <v>6</v>
      </c>
      <c r="D3349" t="s">
        <v>149</v>
      </c>
      <c r="E3349">
        <f t="shared" si="54"/>
        <v>2</v>
      </c>
    </row>
    <row r="3350" spans="1:5">
      <c r="A3350">
        <v>14510385</v>
      </c>
      <c r="B3350">
        <v>1999</v>
      </c>
      <c r="C3350">
        <v>6</v>
      </c>
      <c r="D3350" t="s">
        <v>150</v>
      </c>
      <c r="E3350">
        <f t="shared" si="54"/>
        <v>2</v>
      </c>
    </row>
    <row r="3351" spans="1:5">
      <c r="A3351">
        <v>8146705</v>
      </c>
      <c r="B3351">
        <v>1999</v>
      </c>
      <c r="C3351">
        <v>6</v>
      </c>
      <c r="D3351" t="s">
        <v>151</v>
      </c>
      <c r="E3351">
        <f t="shared" si="54"/>
        <v>2</v>
      </c>
    </row>
    <row r="3352" spans="1:5">
      <c r="A3352">
        <v>1888400</v>
      </c>
      <c r="B3352">
        <v>1999</v>
      </c>
      <c r="C3352">
        <v>6</v>
      </c>
      <c r="D3352" t="s">
        <v>45</v>
      </c>
      <c r="E3352">
        <f t="shared" si="54"/>
        <v>2</v>
      </c>
    </row>
    <row r="3353" spans="1:5">
      <c r="A3353">
        <v>2737297</v>
      </c>
      <c r="B3353">
        <v>1999</v>
      </c>
      <c r="C3353">
        <v>6</v>
      </c>
      <c r="D3353" t="s">
        <v>282</v>
      </c>
      <c r="E3353">
        <f t="shared" si="54"/>
        <v>2</v>
      </c>
    </row>
    <row r="3354" spans="1:5">
      <c r="A3354">
        <v>8644644</v>
      </c>
      <c r="B3354">
        <v>1999</v>
      </c>
      <c r="C3354">
        <v>6</v>
      </c>
      <c r="D3354" t="s">
        <v>283</v>
      </c>
      <c r="E3354">
        <f t="shared" si="54"/>
        <v>2</v>
      </c>
    </row>
    <row r="3355" spans="1:5">
      <c r="A3355">
        <v>451000</v>
      </c>
      <c r="B3355">
        <v>1999</v>
      </c>
      <c r="C3355">
        <v>6</v>
      </c>
      <c r="D3355" t="s">
        <v>284</v>
      </c>
      <c r="E3355">
        <f t="shared" si="54"/>
        <v>2</v>
      </c>
    </row>
    <row r="3356" spans="1:5">
      <c r="A3356">
        <v>80000</v>
      </c>
      <c r="B3356">
        <v>1999</v>
      </c>
      <c r="C3356">
        <v>6</v>
      </c>
      <c r="D3356" t="s">
        <v>138</v>
      </c>
      <c r="E3356">
        <f t="shared" si="54"/>
        <v>2</v>
      </c>
    </row>
    <row r="3357" spans="1:5">
      <c r="A3357">
        <v>26253451</v>
      </c>
      <c r="B3357">
        <v>1999</v>
      </c>
      <c r="C3357">
        <v>6</v>
      </c>
      <c r="D3357" t="s">
        <v>139</v>
      </c>
      <c r="E3357">
        <f t="shared" si="54"/>
        <v>2</v>
      </c>
    </row>
    <row r="3358" spans="1:5">
      <c r="A3358">
        <v>71700</v>
      </c>
      <c r="B3358">
        <v>1999</v>
      </c>
      <c r="C3358">
        <v>6</v>
      </c>
      <c r="D3358" t="s">
        <v>217</v>
      </c>
      <c r="E3358">
        <f t="shared" si="54"/>
        <v>2</v>
      </c>
    </row>
    <row r="3359" spans="1:5">
      <c r="A3359">
        <v>2079370</v>
      </c>
      <c r="B3359">
        <v>1999</v>
      </c>
      <c r="C3359">
        <v>6</v>
      </c>
      <c r="D3359" t="s">
        <v>175</v>
      </c>
      <c r="E3359">
        <f t="shared" si="54"/>
        <v>2</v>
      </c>
    </row>
    <row r="3360" spans="1:5">
      <c r="A3360">
        <v>1290353</v>
      </c>
      <c r="B3360">
        <v>1999</v>
      </c>
      <c r="C3360">
        <v>6</v>
      </c>
      <c r="D3360" t="s">
        <v>176</v>
      </c>
      <c r="E3360">
        <f t="shared" si="54"/>
        <v>2</v>
      </c>
    </row>
    <row r="3361" spans="1:5">
      <c r="A3361">
        <v>4550760</v>
      </c>
      <c r="B3361">
        <v>1999</v>
      </c>
      <c r="C3361">
        <v>6</v>
      </c>
      <c r="D3361" t="s">
        <v>177</v>
      </c>
      <c r="E3361">
        <f t="shared" si="54"/>
        <v>2</v>
      </c>
    </row>
    <row r="3362" spans="1:5">
      <c r="A3362">
        <v>2139877</v>
      </c>
      <c r="B3362">
        <v>1999</v>
      </c>
      <c r="C3362">
        <v>6</v>
      </c>
      <c r="D3362" t="s">
        <v>178</v>
      </c>
      <c r="E3362">
        <f t="shared" si="54"/>
        <v>2</v>
      </c>
    </row>
    <row r="3363" spans="1:5">
      <c r="A3363">
        <v>69649</v>
      </c>
      <c r="B3363">
        <v>1999</v>
      </c>
      <c r="C3363">
        <v>6</v>
      </c>
      <c r="D3363" t="s">
        <v>179</v>
      </c>
      <c r="E3363">
        <f t="shared" si="54"/>
        <v>2</v>
      </c>
    </row>
    <row r="3364" spans="1:5">
      <c r="A3364">
        <v>843907</v>
      </c>
      <c r="B3364">
        <v>1999</v>
      </c>
      <c r="C3364">
        <v>7</v>
      </c>
      <c r="D3364" t="s">
        <v>148</v>
      </c>
      <c r="E3364">
        <f t="shared" si="54"/>
        <v>3</v>
      </c>
    </row>
    <row r="3365" spans="1:5">
      <c r="A3365">
        <v>57100</v>
      </c>
      <c r="B3365">
        <v>1999</v>
      </c>
      <c r="C3365">
        <v>7</v>
      </c>
      <c r="D3365" t="s">
        <v>148</v>
      </c>
      <c r="E3365">
        <f t="shared" si="54"/>
        <v>3</v>
      </c>
    </row>
    <row r="3366" spans="1:5">
      <c r="A3366">
        <v>986500</v>
      </c>
      <c r="B3366">
        <v>1999</v>
      </c>
      <c r="C3366">
        <v>7</v>
      </c>
      <c r="D3366" t="s">
        <v>149</v>
      </c>
      <c r="E3366">
        <f t="shared" si="54"/>
        <v>3</v>
      </c>
    </row>
    <row r="3367" spans="1:5">
      <c r="A3367">
        <v>13357432</v>
      </c>
      <c r="B3367">
        <v>1999</v>
      </c>
      <c r="C3367">
        <v>7</v>
      </c>
      <c r="D3367" t="s">
        <v>150</v>
      </c>
      <c r="E3367">
        <f t="shared" si="54"/>
        <v>3</v>
      </c>
    </row>
    <row r="3368" spans="1:5">
      <c r="A3368">
        <v>7244374</v>
      </c>
      <c r="B3368">
        <v>1999</v>
      </c>
      <c r="C3368">
        <v>7</v>
      </c>
      <c r="D3368" t="s">
        <v>151</v>
      </c>
      <c r="E3368">
        <f t="shared" si="54"/>
        <v>3</v>
      </c>
    </row>
    <row r="3369" spans="1:5">
      <c r="A3369">
        <v>2182600</v>
      </c>
      <c r="B3369">
        <v>1999</v>
      </c>
      <c r="C3369">
        <v>7</v>
      </c>
      <c r="D3369" t="s">
        <v>45</v>
      </c>
      <c r="E3369">
        <f t="shared" si="54"/>
        <v>3</v>
      </c>
    </row>
    <row r="3370" spans="1:5">
      <c r="A3370">
        <v>2663340</v>
      </c>
      <c r="B3370">
        <v>1999</v>
      </c>
      <c r="C3370">
        <v>7</v>
      </c>
      <c r="D3370" t="s">
        <v>282</v>
      </c>
      <c r="E3370">
        <f t="shared" si="54"/>
        <v>3</v>
      </c>
    </row>
    <row r="3371" spans="1:5">
      <c r="A3371">
        <v>8342779</v>
      </c>
      <c r="B3371">
        <v>1999</v>
      </c>
      <c r="C3371">
        <v>7</v>
      </c>
      <c r="D3371" t="s">
        <v>283</v>
      </c>
      <c r="E3371">
        <f t="shared" si="54"/>
        <v>3</v>
      </c>
    </row>
    <row r="3372" spans="1:5">
      <c r="A3372">
        <v>424000</v>
      </c>
      <c r="B3372">
        <v>1999</v>
      </c>
      <c r="C3372">
        <v>7</v>
      </c>
      <c r="D3372" t="s">
        <v>284</v>
      </c>
      <c r="E3372">
        <f t="shared" si="54"/>
        <v>3</v>
      </c>
    </row>
    <row r="3373" spans="1:5">
      <c r="A3373">
        <v>11000</v>
      </c>
      <c r="B3373">
        <v>1999</v>
      </c>
      <c r="C3373">
        <v>7</v>
      </c>
      <c r="D3373" t="s">
        <v>138</v>
      </c>
      <c r="E3373">
        <f t="shared" si="54"/>
        <v>3</v>
      </c>
    </row>
    <row r="3374" spans="1:5">
      <c r="A3374">
        <v>30104395</v>
      </c>
      <c r="B3374">
        <v>1999</v>
      </c>
      <c r="C3374">
        <v>7</v>
      </c>
      <c r="D3374" t="s">
        <v>139</v>
      </c>
      <c r="E3374">
        <f t="shared" si="54"/>
        <v>3</v>
      </c>
    </row>
    <row r="3375" spans="1:5">
      <c r="A3375">
        <v>25000</v>
      </c>
      <c r="B3375">
        <v>1999</v>
      </c>
      <c r="C3375">
        <v>7</v>
      </c>
      <c r="D3375" t="s">
        <v>217</v>
      </c>
      <c r="E3375">
        <f t="shared" si="54"/>
        <v>3</v>
      </c>
    </row>
    <row r="3376" spans="1:5">
      <c r="A3376">
        <v>2268620</v>
      </c>
      <c r="B3376">
        <v>1999</v>
      </c>
      <c r="C3376">
        <v>7</v>
      </c>
      <c r="D3376" t="s">
        <v>175</v>
      </c>
      <c r="E3376">
        <f t="shared" si="54"/>
        <v>3</v>
      </c>
    </row>
    <row r="3377" spans="1:5">
      <c r="A3377">
        <v>1074183</v>
      </c>
      <c r="B3377">
        <v>1999</v>
      </c>
      <c r="C3377">
        <v>7</v>
      </c>
      <c r="D3377" t="s">
        <v>176</v>
      </c>
      <c r="E3377">
        <f t="shared" si="54"/>
        <v>3</v>
      </c>
    </row>
    <row r="3378" spans="1:5">
      <c r="A3378">
        <v>5214133</v>
      </c>
      <c r="B3378">
        <v>1999</v>
      </c>
      <c r="C3378">
        <v>7</v>
      </c>
      <c r="D3378" t="s">
        <v>177</v>
      </c>
      <c r="E3378">
        <f t="shared" si="54"/>
        <v>3</v>
      </c>
    </row>
    <row r="3379" spans="1:5">
      <c r="A3379">
        <v>1962878</v>
      </c>
      <c r="B3379">
        <v>1999</v>
      </c>
      <c r="C3379">
        <v>7</v>
      </c>
      <c r="D3379" t="s">
        <v>178</v>
      </c>
      <c r="E3379">
        <f t="shared" si="54"/>
        <v>3</v>
      </c>
    </row>
    <row r="3380" spans="1:5">
      <c r="A3380">
        <v>65526</v>
      </c>
      <c r="B3380">
        <v>1999</v>
      </c>
      <c r="C3380">
        <v>7</v>
      </c>
      <c r="D3380" t="s">
        <v>179</v>
      </c>
      <c r="E3380">
        <f t="shared" si="54"/>
        <v>3</v>
      </c>
    </row>
    <row r="3381" spans="1:5">
      <c r="A3381">
        <v>664456</v>
      </c>
      <c r="B3381">
        <v>1999</v>
      </c>
      <c r="C3381">
        <v>8</v>
      </c>
      <c r="D3381" t="s">
        <v>148</v>
      </c>
      <c r="E3381">
        <f t="shared" si="54"/>
        <v>3</v>
      </c>
    </row>
    <row r="3382" spans="1:5">
      <c r="A3382">
        <v>64710</v>
      </c>
      <c r="B3382">
        <v>1999</v>
      </c>
      <c r="C3382">
        <v>8</v>
      </c>
      <c r="D3382" t="s">
        <v>148</v>
      </c>
      <c r="E3382">
        <f t="shared" si="54"/>
        <v>3</v>
      </c>
    </row>
    <row r="3383" spans="1:5">
      <c r="A3383">
        <v>1282600</v>
      </c>
      <c r="B3383">
        <v>1999</v>
      </c>
      <c r="C3383">
        <v>8</v>
      </c>
      <c r="D3383" t="s">
        <v>149</v>
      </c>
      <c r="E3383">
        <f t="shared" si="54"/>
        <v>3</v>
      </c>
    </row>
    <row r="3384" spans="1:5">
      <c r="A3384">
        <v>14765873</v>
      </c>
      <c r="B3384">
        <v>1999</v>
      </c>
      <c r="C3384">
        <v>8</v>
      </c>
      <c r="D3384" t="s">
        <v>150</v>
      </c>
      <c r="E3384">
        <f t="shared" si="54"/>
        <v>3</v>
      </c>
    </row>
    <row r="3385" spans="1:5">
      <c r="A3385">
        <v>8671028</v>
      </c>
      <c r="B3385">
        <v>1999</v>
      </c>
      <c r="C3385">
        <v>8</v>
      </c>
      <c r="D3385" t="s">
        <v>151</v>
      </c>
      <c r="E3385">
        <f t="shared" si="54"/>
        <v>3</v>
      </c>
    </row>
    <row r="3386" spans="1:5">
      <c r="A3386">
        <v>2112700</v>
      </c>
      <c r="B3386">
        <v>1999</v>
      </c>
      <c r="C3386">
        <v>8</v>
      </c>
      <c r="D3386" t="s">
        <v>45</v>
      </c>
      <c r="E3386">
        <f t="shared" si="54"/>
        <v>3</v>
      </c>
    </row>
    <row r="3387" spans="1:5">
      <c r="A3387">
        <v>2644011</v>
      </c>
      <c r="B3387">
        <v>1999</v>
      </c>
      <c r="C3387">
        <v>8</v>
      </c>
      <c r="D3387" t="s">
        <v>282</v>
      </c>
      <c r="E3387">
        <f t="shared" si="54"/>
        <v>3</v>
      </c>
    </row>
    <row r="3388" spans="1:5">
      <c r="A3388">
        <v>9621838</v>
      </c>
      <c r="B3388">
        <v>1999</v>
      </c>
      <c r="C3388">
        <v>8</v>
      </c>
      <c r="D3388" t="s">
        <v>283</v>
      </c>
      <c r="E3388">
        <f t="shared" si="54"/>
        <v>3</v>
      </c>
    </row>
    <row r="3389" spans="1:5">
      <c r="A3389">
        <v>416000</v>
      </c>
      <c r="B3389">
        <v>1999</v>
      </c>
      <c r="C3389">
        <v>8</v>
      </c>
      <c r="D3389" t="s">
        <v>284</v>
      </c>
      <c r="E3389">
        <f t="shared" si="54"/>
        <v>3</v>
      </c>
    </row>
    <row r="3390" spans="1:5">
      <c r="A3390">
        <v>9000</v>
      </c>
      <c r="B3390">
        <v>1999</v>
      </c>
      <c r="C3390">
        <v>8</v>
      </c>
      <c r="D3390" t="s">
        <v>138</v>
      </c>
      <c r="E3390">
        <f t="shared" si="54"/>
        <v>3</v>
      </c>
    </row>
    <row r="3391" spans="1:5">
      <c r="A3391">
        <v>30689809</v>
      </c>
      <c r="B3391">
        <v>1999</v>
      </c>
      <c r="C3391">
        <v>8</v>
      </c>
      <c r="D3391" t="s">
        <v>139</v>
      </c>
      <c r="E3391">
        <f t="shared" si="54"/>
        <v>3</v>
      </c>
    </row>
    <row r="3392" spans="1:5">
      <c r="A3392">
        <v>37000</v>
      </c>
      <c r="B3392">
        <v>1999</v>
      </c>
      <c r="C3392">
        <v>8</v>
      </c>
      <c r="D3392" t="s">
        <v>217</v>
      </c>
      <c r="E3392">
        <f t="shared" si="54"/>
        <v>3</v>
      </c>
    </row>
    <row r="3393" spans="1:5">
      <c r="A3393">
        <v>2423846</v>
      </c>
      <c r="B3393">
        <v>1999</v>
      </c>
      <c r="C3393">
        <v>8</v>
      </c>
      <c r="D3393" t="s">
        <v>175</v>
      </c>
      <c r="E3393">
        <f t="shared" si="54"/>
        <v>3</v>
      </c>
    </row>
    <row r="3394" spans="1:5">
      <c r="A3394">
        <v>1217174</v>
      </c>
      <c r="B3394">
        <v>1999</v>
      </c>
      <c r="C3394">
        <v>8</v>
      </c>
      <c r="D3394" t="s">
        <v>176</v>
      </c>
      <c r="E3394">
        <f t="shared" si="54"/>
        <v>3</v>
      </c>
    </row>
    <row r="3395" spans="1:5">
      <c r="A3395">
        <v>4733413</v>
      </c>
      <c r="B3395">
        <v>1999</v>
      </c>
      <c r="C3395">
        <v>8</v>
      </c>
      <c r="D3395" t="s">
        <v>177</v>
      </c>
      <c r="E3395">
        <f t="shared" ref="E3395:E3458" si="55">IF(C3395&lt;4, 1, IF(C3395&lt;7, 2, IF(C3395&lt;10, 3, 4)))</f>
        <v>3</v>
      </c>
    </row>
    <row r="3396" spans="1:5">
      <c r="A3396">
        <v>2265721</v>
      </c>
      <c r="B3396">
        <v>1999</v>
      </c>
      <c r="C3396">
        <v>8</v>
      </c>
      <c r="D3396" t="s">
        <v>178</v>
      </c>
      <c r="E3396">
        <f t="shared" si="55"/>
        <v>3</v>
      </c>
    </row>
    <row r="3397" spans="1:5">
      <c r="A3397">
        <v>65671</v>
      </c>
      <c r="B3397">
        <v>1999</v>
      </c>
      <c r="C3397">
        <v>8</v>
      </c>
      <c r="D3397" t="s">
        <v>179</v>
      </c>
      <c r="E3397">
        <f t="shared" si="55"/>
        <v>3</v>
      </c>
    </row>
    <row r="3398" spans="1:5">
      <c r="A3398">
        <v>969074</v>
      </c>
      <c r="B3398">
        <v>1999</v>
      </c>
      <c r="C3398">
        <v>9</v>
      </c>
      <c r="D3398" t="s">
        <v>148</v>
      </c>
      <c r="E3398">
        <f t="shared" si="55"/>
        <v>3</v>
      </c>
    </row>
    <row r="3399" spans="1:5">
      <c r="A3399">
        <v>68640</v>
      </c>
      <c r="B3399">
        <v>1999</v>
      </c>
      <c r="C3399">
        <v>9</v>
      </c>
      <c r="D3399" t="s">
        <v>148</v>
      </c>
      <c r="E3399">
        <f t="shared" si="55"/>
        <v>3</v>
      </c>
    </row>
    <row r="3400" spans="1:5">
      <c r="A3400">
        <v>1204600</v>
      </c>
      <c r="B3400">
        <v>1999</v>
      </c>
      <c r="C3400">
        <v>9</v>
      </c>
      <c r="D3400" t="s">
        <v>149</v>
      </c>
      <c r="E3400">
        <f t="shared" si="55"/>
        <v>3</v>
      </c>
    </row>
    <row r="3401" spans="1:5">
      <c r="A3401">
        <v>14179160</v>
      </c>
      <c r="B3401">
        <v>1999</v>
      </c>
      <c r="C3401">
        <v>9</v>
      </c>
      <c r="D3401" t="s">
        <v>150</v>
      </c>
      <c r="E3401">
        <f t="shared" si="55"/>
        <v>3</v>
      </c>
    </row>
    <row r="3402" spans="1:5">
      <c r="A3402">
        <v>7759129</v>
      </c>
      <c r="B3402">
        <v>1999</v>
      </c>
      <c r="C3402">
        <v>9</v>
      </c>
      <c r="D3402" t="s">
        <v>151</v>
      </c>
      <c r="E3402">
        <f t="shared" si="55"/>
        <v>3</v>
      </c>
    </row>
    <row r="3403" spans="1:5">
      <c r="A3403">
        <v>2190700</v>
      </c>
      <c r="B3403">
        <v>1999</v>
      </c>
      <c r="C3403">
        <v>9</v>
      </c>
      <c r="D3403" t="s">
        <v>45</v>
      </c>
      <c r="E3403">
        <f t="shared" si="55"/>
        <v>3</v>
      </c>
    </row>
    <row r="3404" spans="1:5">
      <c r="A3404">
        <v>2336806</v>
      </c>
      <c r="B3404">
        <v>1999</v>
      </c>
      <c r="C3404">
        <v>9</v>
      </c>
      <c r="D3404" t="s">
        <v>282</v>
      </c>
      <c r="E3404">
        <f t="shared" si="55"/>
        <v>3</v>
      </c>
    </row>
    <row r="3405" spans="1:5">
      <c r="A3405">
        <v>8718264</v>
      </c>
      <c r="B3405">
        <v>1999</v>
      </c>
      <c r="C3405">
        <v>9</v>
      </c>
      <c r="D3405" t="s">
        <v>283</v>
      </c>
      <c r="E3405">
        <f t="shared" si="55"/>
        <v>3</v>
      </c>
    </row>
    <row r="3406" spans="1:5">
      <c r="A3406">
        <v>401000</v>
      </c>
      <c r="B3406">
        <v>1999</v>
      </c>
      <c r="C3406">
        <v>9</v>
      </c>
      <c r="D3406" t="s">
        <v>284</v>
      </c>
      <c r="E3406">
        <f t="shared" si="55"/>
        <v>3</v>
      </c>
    </row>
    <row r="3407" spans="1:5">
      <c r="A3407">
        <v>4000</v>
      </c>
      <c r="B3407">
        <v>1999</v>
      </c>
      <c r="C3407">
        <v>9</v>
      </c>
      <c r="D3407" t="s">
        <v>138</v>
      </c>
      <c r="E3407">
        <f t="shared" si="55"/>
        <v>3</v>
      </c>
    </row>
    <row r="3408" spans="1:5">
      <c r="A3408">
        <v>28853768</v>
      </c>
      <c r="B3408">
        <v>1999</v>
      </c>
      <c r="C3408">
        <v>9</v>
      </c>
      <c r="D3408" t="s">
        <v>139</v>
      </c>
      <c r="E3408">
        <f t="shared" si="55"/>
        <v>3</v>
      </c>
    </row>
    <row r="3409" spans="1:5">
      <c r="A3409">
        <v>48000</v>
      </c>
      <c r="B3409">
        <v>1999</v>
      </c>
      <c r="C3409">
        <v>9</v>
      </c>
      <c r="D3409" t="s">
        <v>217</v>
      </c>
      <c r="E3409">
        <f t="shared" si="55"/>
        <v>3</v>
      </c>
    </row>
    <row r="3410" spans="1:5">
      <c r="A3410">
        <v>2224467</v>
      </c>
      <c r="B3410">
        <v>1999</v>
      </c>
      <c r="C3410">
        <v>9</v>
      </c>
      <c r="D3410" t="s">
        <v>175</v>
      </c>
      <c r="E3410">
        <f t="shared" si="55"/>
        <v>3</v>
      </c>
    </row>
    <row r="3411" spans="1:5">
      <c r="A3411">
        <v>1036417</v>
      </c>
      <c r="B3411">
        <v>1999</v>
      </c>
      <c r="C3411">
        <v>9</v>
      </c>
      <c r="D3411" t="s">
        <v>176</v>
      </c>
      <c r="E3411">
        <f t="shared" si="55"/>
        <v>3</v>
      </c>
    </row>
    <row r="3412" spans="1:5">
      <c r="A3412">
        <v>4518334</v>
      </c>
      <c r="B3412">
        <v>1999</v>
      </c>
      <c r="C3412">
        <v>9</v>
      </c>
      <c r="D3412" t="s">
        <v>177</v>
      </c>
      <c r="E3412">
        <f t="shared" si="55"/>
        <v>3</v>
      </c>
    </row>
    <row r="3413" spans="1:5">
      <c r="A3413">
        <v>2437425</v>
      </c>
      <c r="B3413">
        <v>1999</v>
      </c>
      <c r="C3413">
        <v>9</v>
      </c>
      <c r="D3413" t="s">
        <v>178</v>
      </c>
      <c r="E3413">
        <f t="shared" si="55"/>
        <v>3</v>
      </c>
    </row>
    <row r="3414" spans="1:5">
      <c r="A3414">
        <v>61319</v>
      </c>
      <c r="B3414">
        <v>1999</v>
      </c>
      <c r="C3414">
        <v>9</v>
      </c>
      <c r="D3414" t="s">
        <v>179</v>
      </c>
      <c r="E3414">
        <f t="shared" si="55"/>
        <v>3</v>
      </c>
    </row>
    <row r="3415" spans="1:5">
      <c r="A3415">
        <v>472645</v>
      </c>
      <c r="B3415">
        <v>1999</v>
      </c>
      <c r="C3415">
        <v>10</v>
      </c>
      <c r="D3415" t="s">
        <v>148</v>
      </c>
      <c r="E3415">
        <f t="shared" si="55"/>
        <v>4</v>
      </c>
    </row>
    <row r="3416" spans="1:5">
      <c r="A3416">
        <v>199220</v>
      </c>
      <c r="B3416">
        <v>1999</v>
      </c>
      <c r="C3416">
        <v>10</v>
      </c>
      <c r="D3416" t="s">
        <v>148</v>
      </c>
      <c r="E3416">
        <f t="shared" si="55"/>
        <v>4</v>
      </c>
    </row>
    <row r="3417" spans="1:5">
      <c r="A3417">
        <v>1227400</v>
      </c>
      <c r="B3417">
        <v>1999</v>
      </c>
      <c r="C3417">
        <v>10</v>
      </c>
      <c r="D3417" t="s">
        <v>149</v>
      </c>
      <c r="E3417">
        <f t="shared" si="55"/>
        <v>4</v>
      </c>
    </row>
    <row r="3418" spans="1:5">
      <c r="A3418">
        <v>14615349</v>
      </c>
      <c r="B3418">
        <v>1999</v>
      </c>
      <c r="C3418">
        <v>10</v>
      </c>
      <c r="D3418" t="s">
        <v>150</v>
      </c>
      <c r="E3418">
        <f t="shared" si="55"/>
        <v>4</v>
      </c>
    </row>
    <row r="3419" spans="1:5">
      <c r="A3419">
        <v>7327187</v>
      </c>
      <c r="B3419">
        <v>1999</v>
      </c>
      <c r="C3419">
        <v>10</v>
      </c>
      <c r="D3419" t="s">
        <v>151</v>
      </c>
      <c r="E3419">
        <f t="shared" si="55"/>
        <v>4</v>
      </c>
    </row>
    <row r="3420" spans="1:5">
      <c r="A3420">
        <v>2104700</v>
      </c>
      <c r="B3420">
        <v>1999</v>
      </c>
      <c r="C3420">
        <v>10</v>
      </c>
      <c r="D3420" t="s">
        <v>45</v>
      </c>
      <c r="E3420">
        <f t="shared" si="55"/>
        <v>4</v>
      </c>
    </row>
    <row r="3421" spans="1:5">
      <c r="A3421">
        <v>2444201</v>
      </c>
      <c r="B3421">
        <v>1999</v>
      </c>
      <c r="C3421">
        <v>10</v>
      </c>
      <c r="D3421" t="s">
        <v>282</v>
      </c>
      <c r="E3421">
        <f t="shared" si="55"/>
        <v>4</v>
      </c>
    </row>
    <row r="3422" spans="1:5">
      <c r="A3422">
        <v>9302921</v>
      </c>
      <c r="B3422">
        <v>1999</v>
      </c>
      <c r="C3422">
        <v>10</v>
      </c>
      <c r="D3422" t="s">
        <v>283</v>
      </c>
      <c r="E3422">
        <f t="shared" si="55"/>
        <v>4</v>
      </c>
    </row>
    <row r="3423" spans="1:5">
      <c r="A3423">
        <v>365000</v>
      </c>
      <c r="B3423">
        <v>1999</v>
      </c>
      <c r="C3423">
        <v>10</v>
      </c>
      <c r="D3423" t="s">
        <v>284</v>
      </c>
      <c r="E3423">
        <f t="shared" si="55"/>
        <v>4</v>
      </c>
    </row>
    <row r="3424" spans="1:5">
      <c r="A3424">
        <v>3000</v>
      </c>
      <c r="B3424">
        <v>1999</v>
      </c>
      <c r="C3424">
        <v>10</v>
      </c>
      <c r="D3424" t="s">
        <v>138</v>
      </c>
      <c r="E3424">
        <f t="shared" si="55"/>
        <v>4</v>
      </c>
    </row>
    <row r="3425" spans="1:5">
      <c r="A3425">
        <v>29105958</v>
      </c>
      <c r="B3425">
        <v>1999</v>
      </c>
      <c r="C3425">
        <v>10</v>
      </c>
      <c r="D3425" t="s">
        <v>139</v>
      </c>
      <c r="E3425">
        <f t="shared" si="55"/>
        <v>4</v>
      </c>
    </row>
    <row r="3426" spans="1:5">
      <c r="A3426">
        <v>36000</v>
      </c>
      <c r="B3426">
        <v>1999</v>
      </c>
      <c r="C3426">
        <v>10</v>
      </c>
      <c r="D3426" t="s">
        <v>217</v>
      </c>
      <c r="E3426">
        <f t="shared" si="55"/>
        <v>4</v>
      </c>
    </row>
    <row r="3427" spans="1:5">
      <c r="A3427">
        <v>2121100</v>
      </c>
      <c r="B3427">
        <v>1999</v>
      </c>
      <c r="C3427">
        <v>10</v>
      </c>
      <c r="D3427" t="s">
        <v>175</v>
      </c>
      <c r="E3427">
        <f t="shared" si="55"/>
        <v>4</v>
      </c>
    </row>
    <row r="3428" spans="1:5">
      <c r="A3428">
        <v>1260465</v>
      </c>
      <c r="B3428">
        <v>1999</v>
      </c>
      <c r="C3428">
        <v>10</v>
      </c>
      <c r="D3428" t="s">
        <v>176</v>
      </c>
      <c r="E3428">
        <f t="shared" si="55"/>
        <v>4</v>
      </c>
    </row>
    <row r="3429" spans="1:5">
      <c r="A3429">
        <v>4216070</v>
      </c>
      <c r="B3429">
        <v>1999</v>
      </c>
      <c r="C3429">
        <v>10</v>
      </c>
      <c r="D3429" t="s">
        <v>177</v>
      </c>
      <c r="E3429">
        <f t="shared" si="55"/>
        <v>4</v>
      </c>
    </row>
    <row r="3430" spans="1:5">
      <c r="A3430">
        <v>2486641</v>
      </c>
      <c r="B3430">
        <v>1999</v>
      </c>
      <c r="C3430">
        <v>10</v>
      </c>
      <c r="D3430" t="s">
        <v>178</v>
      </c>
      <c r="E3430">
        <f t="shared" si="55"/>
        <v>4</v>
      </c>
    </row>
    <row r="3431" spans="1:5">
      <c r="A3431">
        <v>53571</v>
      </c>
      <c r="B3431">
        <v>1999</v>
      </c>
      <c r="C3431">
        <v>10</v>
      </c>
      <c r="D3431" t="s">
        <v>179</v>
      </c>
      <c r="E3431">
        <f t="shared" si="55"/>
        <v>4</v>
      </c>
    </row>
    <row r="3432" spans="1:5">
      <c r="A3432">
        <v>532067</v>
      </c>
      <c r="B3432">
        <v>1999</v>
      </c>
      <c r="C3432">
        <v>11</v>
      </c>
      <c r="D3432" t="s">
        <v>148</v>
      </c>
      <c r="E3432">
        <f t="shared" si="55"/>
        <v>4</v>
      </c>
    </row>
    <row r="3433" spans="1:5">
      <c r="A3433">
        <v>239060</v>
      </c>
      <c r="B3433">
        <v>1999</v>
      </c>
      <c r="C3433">
        <v>11</v>
      </c>
      <c r="D3433" t="s">
        <v>148</v>
      </c>
      <c r="E3433">
        <f t="shared" si="55"/>
        <v>4</v>
      </c>
    </row>
    <row r="3434" spans="1:5">
      <c r="A3434">
        <v>1070600</v>
      </c>
      <c r="B3434">
        <v>1999</v>
      </c>
      <c r="C3434">
        <v>11</v>
      </c>
      <c r="D3434" t="s">
        <v>149</v>
      </c>
      <c r="E3434">
        <f t="shared" si="55"/>
        <v>4</v>
      </c>
    </row>
    <row r="3435" spans="1:5">
      <c r="A3435">
        <v>13176022</v>
      </c>
      <c r="B3435">
        <v>1999</v>
      </c>
      <c r="C3435">
        <v>11</v>
      </c>
      <c r="D3435" t="s">
        <v>150</v>
      </c>
      <c r="E3435">
        <f t="shared" si="55"/>
        <v>4</v>
      </c>
    </row>
    <row r="3436" spans="1:5">
      <c r="A3436">
        <v>7043399</v>
      </c>
      <c r="B3436">
        <v>1999</v>
      </c>
      <c r="C3436">
        <v>11</v>
      </c>
      <c r="D3436" t="s">
        <v>151</v>
      </c>
      <c r="E3436">
        <f t="shared" si="55"/>
        <v>4</v>
      </c>
    </row>
    <row r="3437" spans="1:5">
      <c r="A3437">
        <v>2127400</v>
      </c>
      <c r="B3437">
        <v>1999</v>
      </c>
      <c r="C3437">
        <v>11</v>
      </c>
      <c r="D3437" t="s">
        <v>45</v>
      </c>
      <c r="E3437">
        <f t="shared" si="55"/>
        <v>4</v>
      </c>
    </row>
    <row r="3438" spans="1:5">
      <c r="A3438">
        <v>2441303</v>
      </c>
      <c r="B3438">
        <v>1999</v>
      </c>
      <c r="C3438">
        <v>11</v>
      </c>
      <c r="D3438" t="s">
        <v>282</v>
      </c>
      <c r="E3438">
        <f t="shared" si="55"/>
        <v>4</v>
      </c>
    </row>
    <row r="3439" spans="1:5">
      <c r="A3439">
        <v>8586697</v>
      </c>
      <c r="B3439">
        <v>1999</v>
      </c>
      <c r="C3439">
        <v>11</v>
      </c>
      <c r="D3439" t="s">
        <v>283</v>
      </c>
      <c r="E3439">
        <f t="shared" si="55"/>
        <v>4</v>
      </c>
    </row>
    <row r="3440" spans="1:5">
      <c r="A3440">
        <v>216000</v>
      </c>
      <c r="B3440">
        <v>1999</v>
      </c>
      <c r="C3440">
        <v>11</v>
      </c>
      <c r="D3440" t="s">
        <v>284</v>
      </c>
      <c r="E3440">
        <f t="shared" si="55"/>
        <v>4</v>
      </c>
    </row>
    <row r="3441" spans="1:5">
      <c r="A3441">
        <v>21000</v>
      </c>
      <c r="B3441">
        <v>1999</v>
      </c>
      <c r="C3441">
        <v>11</v>
      </c>
      <c r="D3441" t="s">
        <v>138</v>
      </c>
      <c r="E3441">
        <f t="shared" si="55"/>
        <v>4</v>
      </c>
    </row>
    <row r="3442" spans="1:5">
      <c r="A3442">
        <v>28970715</v>
      </c>
      <c r="B3442">
        <v>1999</v>
      </c>
      <c r="C3442">
        <v>11</v>
      </c>
      <c r="D3442" t="s">
        <v>139</v>
      </c>
      <c r="E3442">
        <f t="shared" si="55"/>
        <v>4</v>
      </c>
    </row>
    <row r="3443" spans="1:5">
      <c r="A3443">
        <v>22000</v>
      </c>
      <c r="B3443">
        <v>1999</v>
      </c>
      <c r="C3443">
        <v>11</v>
      </c>
      <c r="D3443" t="s">
        <v>217</v>
      </c>
      <c r="E3443">
        <f t="shared" si="55"/>
        <v>4</v>
      </c>
    </row>
    <row r="3444" spans="1:5">
      <c r="A3444">
        <v>2171153</v>
      </c>
      <c r="B3444">
        <v>1999</v>
      </c>
      <c r="C3444">
        <v>11</v>
      </c>
      <c r="D3444" t="s">
        <v>175</v>
      </c>
      <c r="E3444">
        <f t="shared" si="55"/>
        <v>4</v>
      </c>
    </row>
    <row r="3445" spans="1:5">
      <c r="A3445">
        <v>969807</v>
      </c>
      <c r="B3445">
        <v>1999</v>
      </c>
      <c r="C3445">
        <v>11</v>
      </c>
      <c r="D3445" t="s">
        <v>176</v>
      </c>
      <c r="E3445">
        <f t="shared" si="55"/>
        <v>4</v>
      </c>
    </row>
    <row r="3446" spans="1:5">
      <c r="A3446">
        <v>4272625</v>
      </c>
      <c r="B3446">
        <v>1999</v>
      </c>
      <c r="C3446">
        <v>11</v>
      </c>
      <c r="D3446" t="s">
        <v>177</v>
      </c>
      <c r="E3446">
        <f t="shared" si="55"/>
        <v>4</v>
      </c>
    </row>
    <row r="3447" spans="1:5">
      <c r="A3447">
        <v>2322833</v>
      </c>
      <c r="B3447">
        <v>1999</v>
      </c>
      <c r="C3447">
        <v>11</v>
      </c>
      <c r="D3447" t="s">
        <v>178</v>
      </c>
      <c r="E3447">
        <f t="shared" si="55"/>
        <v>4</v>
      </c>
    </row>
    <row r="3448" spans="1:5">
      <c r="A3448">
        <v>46998</v>
      </c>
      <c r="B3448">
        <v>1999</v>
      </c>
      <c r="C3448">
        <v>11</v>
      </c>
      <c r="D3448" t="s">
        <v>179</v>
      </c>
      <c r="E3448">
        <f t="shared" si="55"/>
        <v>4</v>
      </c>
    </row>
    <row r="3449" spans="1:5">
      <c r="A3449">
        <v>591630</v>
      </c>
      <c r="B3449">
        <v>1999</v>
      </c>
      <c r="C3449">
        <v>12</v>
      </c>
      <c r="D3449" t="s">
        <v>148</v>
      </c>
      <c r="E3449">
        <f t="shared" si="55"/>
        <v>4</v>
      </c>
    </row>
    <row r="3450" spans="1:5">
      <c r="A3450">
        <v>76580</v>
      </c>
      <c r="B3450">
        <v>1999</v>
      </c>
      <c r="C3450">
        <v>12</v>
      </c>
      <c r="D3450" t="s">
        <v>148</v>
      </c>
      <c r="E3450">
        <f t="shared" si="55"/>
        <v>4</v>
      </c>
    </row>
    <row r="3451" spans="1:5">
      <c r="A3451">
        <v>1182600</v>
      </c>
      <c r="B3451">
        <v>1999</v>
      </c>
      <c r="C3451">
        <v>12</v>
      </c>
      <c r="D3451" t="s">
        <v>149</v>
      </c>
      <c r="E3451">
        <f t="shared" si="55"/>
        <v>4</v>
      </c>
    </row>
    <row r="3452" spans="1:5">
      <c r="A3452">
        <v>13856299</v>
      </c>
      <c r="B3452">
        <v>1999</v>
      </c>
      <c r="C3452">
        <v>12</v>
      </c>
      <c r="D3452" t="s">
        <v>150</v>
      </c>
      <c r="E3452">
        <f t="shared" si="55"/>
        <v>4</v>
      </c>
    </row>
    <row r="3453" spans="1:5">
      <c r="A3453">
        <v>7303419</v>
      </c>
      <c r="B3453">
        <v>1999</v>
      </c>
      <c r="C3453">
        <v>12</v>
      </c>
      <c r="D3453" t="s">
        <v>151</v>
      </c>
      <c r="E3453">
        <f t="shared" si="55"/>
        <v>4</v>
      </c>
    </row>
    <row r="3454" spans="1:5">
      <c r="A3454">
        <v>2355300</v>
      </c>
      <c r="B3454">
        <v>1999</v>
      </c>
      <c r="C3454">
        <v>12</v>
      </c>
      <c r="D3454" t="s">
        <v>45</v>
      </c>
      <c r="E3454">
        <f t="shared" si="55"/>
        <v>4</v>
      </c>
    </row>
    <row r="3455" spans="1:5">
      <c r="A3455">
        <v>2634838</v>
      </c>
      <c r="B3455">
        <v>1999</v>
      </c>
      <c r="C3455">
        <v>12</v>
      </c>
      <c r="D3455" t="s">
        <v>282</v>
      </c>
      <c r="E3455">
        <f t="shared" si="55"/>
        <v>4</v>
      </c>
    </row>
    <row r="3456" spans="1:5">
      <c r="A3456">
        <v>8057669</v>
      </c>
      <c r="B3456">
        <v>1999</v>
      </c>
      <c r="C3456">
        <v>12</v>
      </c>
      <c r="D3456" t="s">
        <v>283</v>
      </c>
      <c r="E3456">
        <f t="shared" si="55"/>
        <v>4</v>
      </c>
    </row>
    <row r="3457" spans="1:5">
      <c r="A3457">
        <v>279000</v>
      </c>
      <c r="B3457">
        <v>1999</v>
      </c>
      <c r="C3457">
        <v>12</v>
      </c>
      <c r="D3457" t="s">
        <v>284</v>
      </c>
      <c r="E3457">
        <f t="shared" si="55"/>
        <v>4</v>
      </c>
    </row>
    <row r="3458" spans="1:5">
      <c r="A3458">
        <v>36000</v>
      </c>
      <c r="B3458">
        <v>1999</v>
      </c>
      <c r="C3458">
        <v>12</v>
      </c>
      <c r="D3458" t="s">
        <v>138</v>
      </c>
      <c r="E3458">
        <f t="shared" si="55"/>
        <v>4</v>
      </c>
    </row>
    <row r="3459" spans="1:5">
      <c r="A3459">
        <v>28470775</v>
      </c>
      <c r="B3459">
        <v>1999</v>
      </c>
      <c r="C3459">
        <v>12</v>
      </c>
      <c r="D3459" t="s">
        <v>139</v>
      </c>
      <c r="E3459">
        <f t="shared" ref="E3459:E3522" si="56">IF(C3459&lt;4, 1, IF(C3459&lt;7, 2, IF(C3459&lt;10, 3, 4)))</f>
        <v>4</v>
      </c>
    </row>
    <row r="3460" spans="1:5">
      <c r="A3460">
        <v>2311287</v>
      </c>
      <c r="B3460">
        <v>1999</v>
      </c>
      <c r="C3460">
        <v>12</v>
      </c>
      <c r="D3460" t="s">
        <v>175</v>
      </c>
      <c r="E3460">
        <f t="shared" si="56"/>
        <v>4</v>
      </c>
    </row>
    <row r="3461" spans="1:5">
      <c r="A3461">
        <v>944746</v>
      </c>
      <c r="B3461">
        <v>1999</v>
      </c>
      <c r="C3461">
        <v>12</v>
      </c>
      <c r="D3461" t="s">
        <v>176</v>
      </c>
      <c r="E3461">
        <f t="shared" si="56"/>
        <v>4</v>
      </c>
    </row>
    <row r="3462" spans="1:5">
      <c r="A3462">
        <v>4728095</v>
      </c>
      <c r="B3462">
        <v>1999</v>
      </c>
      <c r="C3462">
        <v>12</v>
      </c>
      <c r="D3462" t="s">
        <v>177</v>
      </c>
      <c r="E3462">
        <f t="shared" si="56"/>
        <v>4</v>
      </c>
    </row>
    <row r="3463" spans="1:5">
      <c r="A3463">
        <v>1977462</v>
      </c>
      <c r="B3463">
        <v>1999</v>
      </c>
      <c r="C3463">
        <v>12</v>
      </c>
      <c r="D3463" t="s">
        <v>178</v>
      </c>
      <c r="E3463">
        <f t="shared" si="56"/>
        <v>4</v>
      </c>
    </row>
    <row r="3464" spans="1:5">
      <c r="A3464">
        <v>47877</v>
      </c>
      <c r="B3464">
        <v>1999</v>
      </c>
      <c r="C3464">
        <v>12</v>
      </c>
      <c r="D3464" t="s">
        <v>179</v>
      </c>
      <c r="E3464">
        <f t="shared" si="56"/>
        <v>4</v>
      </c>
    </row>
    <row r="3465" spans="1:5">
      <c r="A3465">
        <v>701528</v>
      </c>
      <c r="B3465">
        <v>2000</v>
      </c>
      <c r="C3465">
        <v>1</v>
      </c>
      <c r="D3465" t="s">
        <v>148</v>
      </c>
      <c r="E3465">
        <f t="shared" si="56"/>
        <v>1</v>
      </c>
    </row>
    <row r="3466" spans="1:5">
      <c r="A3466">
        <v>95890</v>
      </c>
      <c r="B3466">
        <v>2000</v>
      </c>
      <c r="C3466">
        <v>1</v>
      </c>
      <c r="D3466" t="s">
        <v>148</v>
      </c>
      <c r="E3466">
        <f t="shared" si="56"/>
        <v>1</v>
      </c>
    </row>
    <row r="3467" spans="1:5">
      <c r="A3467">
        <v>1093800</v>
      </c>
      <c r="B3467">
        <v>2000</v>
      </c>
      <c r="C3467">
        <v>1</v>
      </c>
      <c r="D3467" t="s">
        <v>149</v>
      </c>
      <c r="E3467">
        <f t="shared" si="56"/>
        <v>1</v>
      </c>
    </row>
    <row r="3468" spans="1:5">
      <c r="A3468">
        <v>13395286</v>
      </c>
      <c r="B3468">
        <v>2000</v>
      </c>
      <c r="C3468">
        <v>1</v>
      </c>
      <c r="D3468" t="s">
        <v>150</v>
      </c>
      <c r="E3468">
        <f t="shared" si="56"/>
        <v>1</v>
      </c>
    </row>
    <row r="3469" spans="1:5">
      <c r="A3469">
        <v>6477610</v>
      </c>
      <c r="B3469">
        <v>2000</v>
      </c>
      <c r="C3469">
        <v>1</v>
      </c>
      <c r="D3469" t="s">
        <v>151</v>
      </c>
      <c r="E3469">
        <f t="shared" si="56"/>
        <v>1</v>
      </c>
    </row>
    <row r="3470" spans="1:5">
      <c r="A3470">
        <v>2094400</v>
      </c>
      <c r="B3470">
        <v>2000</v>
      </c>
      <c r="C3470">
        <v>1</v>
      </c>
      <c r="D3470" t="s">
        <v>45</v>
      </c>
      <c r="E3470">
        <f t="shared" si="56"/>
        <v>1</v>
      </c>
    </row>
    <row r="3471" spans="1:5">
      <c r="A3471">
        <v>2101514</v>
      </c>
      <c r="B3471">
        <v>2000</v>
      </c>
      <c r="C3471">
        <v>1</v>
      </c>
      <c r="D3471" t="s">
        <v>282</v>
      </c>
      <c r="E3471">
        <f t="shared" si="56"/>
        <v>1</v>
      </c>
    </row>
    <row r="3472" spans="1:5">
      <c r="A3472">
        <v>6507579</v>
      </c>
      <c r="B3472">
        <v>2000</v>
      </c>
      <c r="C3472">
        <v>1</v>
      </c>
      <c r="D3472" t="s">
        <v>283</v>
      </c>
      <c r="E3472">
        <f t="shared" si="56"/>
        <v>1</v>
      </c>
    </row>
    <row r="3473" spans="1:5">
      <c r="A3473">
        <v>220000</v>
      </c>
      <c r="B3473">
        <v>2000</v>
      </c>
      <c r="C3473">
        <v>1</v>
      </c>
      <c r="D3473" t="s">
        <v>284</v>
      </c>
      <c r="E3473">
        <f t="shared" si="56"/>
        <v>1</v>
      </c>
    </row>
    <row r="3474" spans="1:5">
      <c r="A3474">
        <v>11000</v>
      </c>
      <c r="B3474">
        <v>2000</v>
      </c>
      <c r="C3474">
        <v>1</v>
      </c>
      <c r="D3474" t="s">
        <v>138</v>
      </c>
      <c r="E3474">
        <f t="shared" si="56"/>
        <v>1</v>
      </c>
    </row>
    <row r="3475" spans="1:5">
      <c r="A3475">
        <v>26954067</v>
      </c>
      <c r="B3475">
        <v>2000</v>
      </c>
      <c r="C3475">
        <v>1</v>
      </c>
      <c r="D3475" t="s">
        <v>139</v>
      </c>
      <c r="E3475">
        <f t="shared" si="56"/>
        <v>1</v>
      </c>
    </row>
    <row r="3476" spans="1:5">
      <c r="A3476">
        <v>2365769</v>
      </c>
      <c r="B3476">
        <v>2000</v>
      </c>
      <c r="C3476">
        <v>1</v>
      </c>
      <c r="D3476" t="s">
        <v>175</v>
      </c>
      <c r="E3476">
        <f t="shared" si="56"/>
        <v>1</v>
      </c>
    </row>
    <row r="3477" spans="1:5">
      <c r="A3477">
        <v>943136</v>
      </c>
      <c r="B3477">
        <v>2000</v>
      </c>
      <c r="C3477">
        <v>1</v>
      </c>
      <c r="D3477" t="s">
        <v>176</v>
      </c>
      <c r="E3477">
        <f t="shared" si="56"/>
        <v>1</v>
      </c>
    </row>
    <row r="3478" spans="1:5">
      <c r="A3478">
        <v>4248324</v>
      </c>
      <c r="B3478">
        <v>2000</v>
      </c>
      <c r="C3478">
        <v>1</v>
      </c>
      <c r="D3478" t="s">
        <v>177</v>
      </c>
      <c r="E3478">
        <f t="shared" si="56"/>
        <v>1</v>
      </c>
    </row>
    <row r="3479" spans="1:5">
      <c r="A3479">
        <v>2414836</v>
      </c>
      <c r="B3479">
        <v>2000</v>
      </c>
      <c r="C3479">
        <v>1</v>
      </c>
      <c r="D3479" t="s">
        <v>178</v>
      </c>
      <c r="E3479">
        <f t="shared" si="56"/>
        <v>1</v>
      </c>
    </row>
    <row r="3480" spans="1:5">
      <c r="A3480">
        <v>52327</v>
      </c>
      <c r="B3480">
        <v>2000</v>
      </c>
      <c r="C3480">
        <v>1</v>
      </c>
      <c r="D3480" t="s">
        <v>179</v>
      </c>
      <c r="E3480">
        <f t="shared" si="56"/>
        <v>1</v>
      </c>
    </row>
    <row r="3481" spans="1:5">
      <c r="A3481">
        <v>773539</v>
      </c>
      <c r="B3481">
        <v>2000</v>
      </c>
      <c r="C3481">
        <v>2</v>
      </c>
      <c r="D3481" t="s">
        <v>148</v>
      </c>
      <c r="E3481">
        <f t="shared" si="56"/>
        <v>1</v>
      </c>
    </row>
    <row r="3482" spans="1:5">
      <c r="A3482">
        <v>150330</v>
      </c>
      <c r="B3482">
        <v>2000</v>
      </c>
      <c r="C3482">
        <v>2</v>
      </c>
      <c r="D3482" t="s">
        <v>148</v>
      </c>
      <c r="E3482">
        <f t="shared" si="56"/>
        <v>1</v>
      </c>
    </row>
    <row r="3483" spans="1:5">
      <c r="A3483">
        <v>1013900</v>
      </c>
      <c r="B3483">
        <v>2000</v>
      </c>
      <c r="C3483">
        <v>2</v>
      </c>
      <c r="D3483" t="s">
        <v>149</v>
      </c>
      <c r="E3483">
        <f t="shared" si="56"/>
        <v>1</v>
      </c>
    </row>
    <row r="3484" spans="1:5">
      <c r="A3484">
        <v>13290406</v>
      </c>
      <c r="B3484">
        <v>2000</v>
      </c>
      <c r="C3484">
        <v>2</v>
      </c>
      <c r="D3484" t="s">
        <v>150</v>
      </c>
      <c r="E3484">
        <f t="shared" si="56"/>
        <v>1</v>
      </c>
    </row>
    <row r="3485" spans="1:5">
      <c r="A3485">
        <v>6283090</v>
      </c>
      <c r="B3485">
        <v>2000</v>
      </c>
      <c r="C3485">
        <v>2</v>
      </c>
      <c r="D3485" t="s">
        <v>151</v>
      </c>
      <c r="E3485">
        <f t="shared" si="56"/>
        <v>1</v>
      </c>
    </row>
    <row r="3486" spans="1:5">
      <c r="A3486">
        <v>2247300</v>
      </c>
      <c r="B3486">
        <v>2000</v>
      </c>
      <c r="C3486">
        <v>2</v>
      </c>
      <c r="D3486" t="s">
        <v>45</v>
      </c>
      <c r="E3486">
        <f t="shared" si="56"/>
        <v>1</v>
      </c>
    </row>
    <row r="3487" spans="1:5">
      <c r="A3487">
        <v>2149500</v>
      </c>
      <c r="B3487">
        <v>2000</v>
      </c>
      <c r="C3487">
        <v>2</v>
      </c>
      <c r="D3487" t="s">
        <v>282</v>
      </c>
      <c r="E3487">
        <f t="shared" si="56"/>
        <v>1</v>
      </c>
    </row>
    <row r="3488" spans="1:5">
      <c r="A3488">
        <v>7532620</v>
      </c>
      <c r="B3488">
        <v>2000</v>
      </c>
      <c r="C3488">
        <v>2</v>
      </c>
      <c r="D3488" t="s">
        <v>283</v>
      </c>
      <c r="E3488">
        <f t="shared" si="56"/>
        <v>1</v>
      </c>
    </row>
    <row r="3489" spans="1:5">
      <c r="A3489">
        <v>277000</v>
      </c>
      <c r="B3489">
        <v>2000</v>
      </c>
      <c r="C3489">
        <v>2</v>
      </c>
      <c r="D3489" t="s">
        <v>284</v>
      </c>
      <c r="E3489">
        <f t="shared" si="56"/>
        <v>1</v>
      </c>
    </row>
    <row r="3490" spans="1:5">
      <c r="A3490">
        <v>24234327</v>
      </c>
      <c r="B3490">
        <v>2000</v>
      </c>
      <c r="C3490">
        <v>2</v>
      </c>
      <c r="D3490" t="s">
        <v>139</v>
      </c>
      <c r="E3490">
        <f t="shared" si="56"/>
        <v>1</v>
      </c>
    </row>
    <row r="3491" spans="1:5">
      <c r="A3491">
        <v>22700</v>
      </c>
      <c r="B3491">
        <v>2000</v>
      </c>
      <c r="C3491">
        <v>2</v>
      </c>
      <c r="D3491" t="s">
        <v>217</v>
      </c>
      <c r="E3491">
        <f t="shared" si="56"/>
        <v>1</v>
      </c>
    </row>
    <row r="3492" spans="1:5">
      <c r="A3492">
        <v>1919583</v>
      </c>
      <c r="B3492">
        <v>2000</v>
      </c>
      <c r="C3492">
        <v>2</v>
      </c>
      <c r="D3492" t="s">
        <v>175</v>
      </c>
      <c r="E3492">
        <f t="shared" si="56"/>
        <v>1</v>
      </c>
    </row>
    <row r="3493" spans="1:5">
      <c r="A3493">
        <v>1015838</v>
      </c>
      <c r="B3493">
        <v>2000</v>
      </c>
      <c r="C3493">
        <v>2</v>
      </c>
      <c r="D3493" t="s">
        <v>176</v>
      </c>
      <c r="E3493">
        <f t="shared" si="56"/>
        <v>1</v>
      </c>
    </row>
    <row r="3494" spans="1:5">
      <c r="A3494">
        <v>4128234</v>
      </c>
      <c r="B3494">
        <v>2000</v>
      </c>
      <c r="C3494">
        <v>2</v>
      </c>
      <c r="D3494" t="s">
        <v>177</v>
      </c>
      <c r="E3494">
        <f t="shared" si="56"/>
        <v>1</v>
      </c>
    </row>
    <row r="3495" spans="1:5">
      <c r="A3495">
        <v>2291954</v>
      </c>
      <c r="B3495">
        <v>2000</v>
      </c>
      <c r="C3495">
        <v>2</v>
      </c>
      <c r="D3495" t="s">
        <v>178</v>
      </c>
      <c r="E3495">
        <f t="shared" si="56"/>
        <v>1</v>
      </c>
    </row>
    <row r="3496" spans="1:5">
      <c r="A3496">
        <v>52261</v>
      </c>
      <c r="B3496">
        <v>2000</v>
      </c>
      <c r="C3496">
        <v>2</v>
      </c>
      <c r="D3496" t="s">
        <v>179</v>
      </c>
      <c r="E3496">
        <f t="shared" si="56"/>
        <v>1</v>
      </c>
    </row>
    <row r="3497" spans="1:5">
      <c r="A3497">
        <v>966609</v>
      </c>
      <c r="B3497">
        <v>2000</v>
      </c>
      <c r="C3497">
        <v>3</v>
      </c>
      <c r="D3497" t="s">
        <v>148</v>
      </c>
      <c r="E3497">
        <f t="shared" si="56"/>
        <v>1</v>
      </c>
    </row>
    <row r="3498" spans="1:5">
      <c r="A3498">
        <v>79640</v>
      </c>
      <c r="B3498">
        <v>2000</v>
      </c>
      <c r="C3498">
        <v>3</v>
      </c>
      <c r="D3498" t="s">
        <v>148</v>
      </c>
      <c r="E3498">
        <f t="shared" si="56"/>
        <v>1</v>
      </c>
    </row>
    <row r="3499" spans="1:5">
      <c r="A3499">
        <v>1160000</v>
      </c>
      <c r="B3499">
        <v>2000</v>
      </c>
      <c r="C3499">
        <v>3</v>
      </c>
      <c r="D3499" t="s">
        <v>149</v>
      </c>
      <c r="E3499">
        <f t="shared" si="56"/>
        <v>1</v>
      </c>
    </row>
    <row r="3500" spans="1:5">
      <c r="A3500">
        <v>13922379</v>
      </c>
      <c r="B3500">
        <v>2000</v>
      </c>
      <c r="C3500">
        <v>3</v>
      </c>
      <c r="D3500" t="s">
        <v>150</v>
      </c>
      <c r="E3500">
        <f t="shared" si="56"/>
        <v>1</v>
      </c>
    </row>
    <row r="3501" spans="1:5">
      <c r="A3501">
        <v>7229012</v>
      </c>
      <c r="B3501">
        <v>2000</v>
      </c>
      <c r="C3501">
        <v>3</v>
      </c>
      <c r="D3501" t="s">
        <v>151</v>
      </c>
      <c r="E3501">
        <f t="shared" si="56"/>
        <v>1</v>
      </c>
    </row>
    <row r="3502" spans="1:5">
      <c r="A3502">
        <v>2171700</v>
      </c>
      <c r="B3502">
        <v>2000</v>
      </c>
      <c r="C3502">
        <v>3</v>
      </c>
      <c r="D3502" t="s">
        <v>45</v>
      </c>
      <c r="E3502">
        <f t="shared" si="56"/>
        <v>1</v>
      </c>
    </row>
    <row r="3503" spans="1:5">
      <c r="A3503">
        <v>2503312</v>
      </c>
      <c r="B3503">
        <v>2000</v>
      </c>
      <c r="C3503">
        <v>3</v>
      </c>
      <c r="D3503" t="s">
        <v>282</v>
      </c>
      <c r="E3503">
        <f t="shared" si="56"/>
        <v>1</v>
      </c>
    </row>
    <row r="3504" spans="1:5">
      <c r="A3504">
        <v>7053029</v>
      </c>
      <c r="B3504">
        <v>2000</v>
      </c>
      <c r="C3504">
        <v>3</v>
      </c>
      <c r="D3504" t="s">
        <v>283</v>
      </c>
      <c r="E3504">
        <f t="shared" si="56"/>
        <v>1</v>
      </c>
    </row>
    <row r="3505" spans="1:5">
      <c r="A3505">
        <v>396000</v>
      </c>
      <c r="B3505">
        <v>2000</v>
      </c>
      <c r="C3505">
        <v>3</v>
      </c>
      <c r="D3505" t="s">
        <v>284</v>
      </c>
      <c r="E3505">
        <f t="shared" si="56"/>
        <v>1</v>
      </c>
    </row>
    <row r="3506" spans="1:5">
      <c r="A3506">
        <v>25431222</v>
      </c>
      <c r="B3506">
        <v>2000</v>
      </c>
      <c r="C3506">
        <v>3</v>
      </c>
      <c r="D3506" t="s">
        <v>139</v>
      </c>
      <c r="E3506">
        <f t="shared" si="56"/>
        <v>1</v>
      </c>
    </row>
    <row r="3507" spans="1:5">
      <c r="A3507">
        <v>25000</v>
      </c>
      <c r="B3507">
        <v>2000</v>
      </c>
      <c r="C3507">
        <v>3</v>
      </c>
      <c r="D3507" t="s">
        <v>217</v>
      </c>
      <c r="E3507">
        <f t="shared" si="56"/>
        <v>1</v>
      </c>
    </row>
    <row r="3508" spans="1:5">
      <c r="A3508">
        <v>2320010</v>
      </c>
      <c r="B3508">
        <v>2000</v>
      </c>
      <c r="C3508">
        <v>3</v>
      </c>
      <c r="D3508" t="s">
        <v>175</v>
      </c>
      <c r="E3508">
        <f t="shared" si="56"/>
        <v>1</v>
      </c>
    </row>
    <row r="3509" spans="1:5">
      <c r="A3509">
        <v>1026362</v>
      </c>
      <c r="B3509">
        <v>2000</v>
      </c>
      <c r="C3509">
        <v>3</v>
      </c>
      <c r="D3509" t="s">
        <v>176</v>
      </c>
      <c r="E3509">
        <f t="shared" si="56"/>
        <v>1</v>
      </c>
    </row>
    <row r="3510" spans="1:5">
      <c r="A3510">
        <v>3430028</v>
      </c>
      <c r="B3510">
        <v>2000</v>
      </c>
      <c r="C3510">
        <v>3</v>
      </c>
      <c r="D3510" t="s">
        <v>177</v>
      </c>
      <c r="E3510">
        <f t="shared" si="56"/>
        <v>1</v>
      </c>
    </row>
    <row r="3511" spans="1:5">
      <c r="A3511">
        <v>2186248</v>
      </c>
      <c r="B3511">
        <v>2000</v>
      </c>
      <c r="C3511">
        <v>3</v>
      </c>
      <c r="D3511" t="s">
        <v>178</v>
      </c>
      <c r="E3511">
        <f t="shared" si="56"/>
        <v>1</v>
      </c>
    </row>
    <row r="3512" spans="1:5">
      <c r="A3512">
        <v>50591</v>
      </c>
      <c r="B3512">
        <v>2000</v>
      </c>
      <c r="C3512">
        <v>3</v>
      </c>
      <c r="D3512" t="s">
        <v>179</v>
      </c>
      <c r="E3512">
        <f t="shared" si="56"/>
        <v>1</v>
      </c>
    </row>
    <row r="3513" spans="1:5">
      <c r="A3513">
        <v>802557</v>
      </c>
      <c r="B3513">
        <v>2000</v>
      </c>
      <c r="C3513">
        <v>4</v>
      </c>
      <c r="D3513" t="s">
        <v>148</v>
      </c>
      <c r="E3513">
        <f t="shared" si="56"/>
        <v>2</v>
      </c>
    </row>
    <row r="3514" spans="1:5">
      <c r="A3514">
        <v>193020</v>
      </c>
      <c r="B3514">
        <v>2000</v>
      </c>
      <c r="C3514">
        <v>4</v>
      </c>
      <c r="D3514" t="s">
        <v>148</v>
      </c>
      <c r="E3514">
        <f t="shared" si="56"/>
        <v>2</v>
      </c>
    </row>
    <row r="3515" spans="1:5">
      <c r="A3515">
        <v>883200</v>
      </c>
      <c r="B3515">
        <v>2000</v>
      </c>
      <c r="C3515">
        <v>4</v>
      </c>
      <c r="D3515" t="s">
        <v>149</v>
      </c>
      <c r="E3515">
        <f t="shared" si="56"/>
        <v>2</v>
      </c>
    </row>
    <row r="3516" spans="1:5">
      <c r="A3516">
        <v>13405317</v>
      </c>
      <c r="B3516">
        <v>2000</v>
      </c>
      <c r="C3516">
        <v>4</v>
      </c>
      <c r="D3516" t="s">
        <v>150</v>
      </c>
      <c r="E3516">
        <f t="shared" si="56"/>
        <v>2</v>
      </c>
    </row>
    <row r="3517" spans="1:5">
      <c r="A3517">
        <v>6152109</v>
      </c>
      <c r="B3517">
        <v>2000</v>
      </c>
      <c r="C3517">
        <v>4</v>
      </c>
      <c r="D3517" t="s">
        <v>151</v>
      </c>
      <c r="E3517">
        <f t="shared" si="56"/>
        <v>2</v>
      </c>
    </row>
    <row r="3518" spans="1:5">
      <c r="A3518">
        <v>1790900</v>
      </c>
      <c r="B3518">
        <v>2000</v>
      </c>
      <c r="C3518">
        <v>4</v>
      </c>
      <c r="D3518" t="s">
        <v>45</v>
      </c>
      <c r="E3518">
        <f t="shared" si="56"/>
        <v>2</v>
      </c>
    </row>
    <row r="3519" spans="1:5">
      <c r="A3519">
        <v>2185914</v>
      </c>
      <c r="B3519">
        <v>2000</v>
      </c>
      <c r="C3519">
        <v>4</v>
      </c>
      <c r="D3519" t="s">
        <v>282</v>
      </c>
      <c r="E3519">
        <f t="shared" si="56"/>
        <v>2</v>
      </c>
    </row>
    <row r="3520" spans="1:5">
      <c r="A3520">
        <v>6313262</v>
      </c>
      <c r="B3520">
        <v>2000</v>
      </c>
      <c r="C3520">
        <v>4</v>
      </c>
      <c r="D3520" t="s">
        <v>283</v>
      </c>
      <c r="E3520">
        <f t="shared" si="56"/>
        <v>2</v>
      </c>
    </row>
    <row r="3521" spans="1:5">
      <c r="A3521">
        <v>332000</v>
      </c>
      <c r="B3521">
        <v>2000</v>
      </c>
      <c r="C3521">
        <v>4</v>
      </c>
      <c r="D3521" t="s">
        <v>284</v>
      </c>
      <c r="E3521">
        <f t="shared" si="56"/>
        <v>2</v>
      </c>
    </row>
    <row r="3522" spans="1:5">
      <c r="A3522">
        <v>23862693</v>
      </c>
      <c r="B3522">
        <v>2000</v>
      </c>
      <c r="C3522">
        <v>4</v>
      </c>
      <c r="D3522" t="s">
        <v>139</v>
      </c>
      <c r="E3522">
        <f t="shared" si="56"/>
        <v>2</v>
      </c>
    </row>
    <row r="3523" spans="1:5">
      <c r="A3523">
        <v>59000</v>
      </c>
      <c r="B3523">
        <v>2000</v>
      </c>
      <c r="C3523">
        <v>4</v>
      </c>
      <c r="D3523" t="s">
        <v>217</v>
      </c>
      <c r="E3523">
        <f t="shared" ref="E3523:E3586" si="57">IF(C3523&lt;4, 1, IF(C3523&lt;7, 2, IF(C3523&lt;10, 3, 4)))</f>
        <v>2</v>
      </c>
    </row>
    <row r="3524" spans="1:5">
      <c r="A3524">
        <v>1606369</v>
      </c>
      <c r="B3524">
        <v>2000</v>
      </c>
      <c r="C3524">
        <v>4</v>
      </c>
      <c r="D3524" t="s">
        <v>175</v>
      </c>
      <c r="E3524">
        <f t="shared" si="57"/>
        <v>2</v>
      </c>
    </row>
    <row r="3525" spans="1:5">
      <c r="A3525">
        <v>904724</v>
      </c>
      <c r="B3525">
        <v>2000</v>
      </c>
      <c r="C3525">
        <v>4</v>
      </c>
      <c r="D3525" t="s">
        <v>176</v>
      </c>
      <c r="E3525">
        <f t="shared" si="57"/>
        <v>2</v>
      </c>
    </row>
    <row r="3526" spans="1:5">
      <c r="A3526">
        <v>3194790</v>
      </c>
      <c r="B3526">
        <v>2000</v>
      </c>
      <c r="C3526">
        <v>4</v>
      </c>
      <c r="D3526" t="s">
        <v>177</v>
      </c>
      <c r="E3526">
        <f t="shared" si="57"/>
        <v>2</v>
      </c>
    </row>
    <row r="3527" spans="1:5">
      <c r="A3527">
        <v>2381645</v>
      </c>
      <c r="B3527">
        <v>2000</v>
      </c>
      <c r="C3527">
        <v>4</v>
      </c>
      <c r="D3527" t="s">
        <v>178</v>
      </c>
      <c r="E3527">
        <f t="shared" si="57"/>
        <v>2</v>
      </c>
    </row>
    <row r="3528" spans="1:5">
      <c r="A3528">
        <v>44229</v>
      </c>
      <c r="B3528">
        <v>2000</v>
      </c>
      <c r="C3528">
        <v>4</v>
      </c>
      <c r="D3528" t="s">
        <v>179</v>
      </c>
      <c r="E3528">
        <f t="shared" si="57"/>
        <v>2</v>
      </c>
    </row>
    <row r="3529" spans="1:5">
      <c r="A3529">
        <v>588589</v>
      </c>
      <c r="B3529">
        <v>2000</v>
      </c>
      <c r="C3529">
        <v>5</v>
      </c>
      <c r="D3529" t="s">
        <v>148</v>
      </c>
      <c r="E3529">
        <f t="shared" si="57"/>
        <v>2</v>
      </c>
    </row>
    <row r="3530" spans="1:5">
      <c r="A3530">
        <v>177382</v>
      </c>
      <c r="B3530">
        <v>2000</v>
      </c>
      <c r="C3530">
        <v>5</v>
      </c>
      <c r="D3530" t="s">
        <v>148</v>
      </c>
      <c r="E3530">
        <f t="shared" si="57"/>
        <v>2</v>
      </c>
    </row>
    <row r="3531" spans="1:5">
      <c r="A3531">
        <v>1084400</v>
      </c>
      <c r="B3531">
        <v>2000</v>
      </c>
      <c r="C3531">
        <v>5</v>
      </c>
      <c r="D3531" t="s">
        <v>149</v>
      </c>
      <c r="E3531">
        <f t="shared" si="57"/>
        <v>2</v>
      </c>
    </row>
    <row r="3532" spans="1:5">
      <c r="A3532">
        <v>14355105</v>
      </c>
      <c r="B3532">
        <v>2000</v>
      </c>
      <c r="C3532">
        <v>5</v>
      </c>
      <c r="D3532" t="s">
        <v>150</v>
      </c>
      <c r="E3532">
        <f t="shared" si="57"/>
        <v>2</v>
      </c>
    </row>
    <row r="3533" spans="1:5">
      <c r="A3533">
        <v>6488054</v>
      </c>
      <c r="B3533">
        <v>2000</v>
      </c>
      <c r="C3533">
        <v>5</v>
      </c>
      <c r="D3533" t="s">
        <v>151</v>
      </c>
      <c r="E3533">
        <f t="shared" si="57"/>
        <v>2</v>
      </c>
    </row>
    <row r="3534" spans="1:5">
      <c r="A3534">
        <v>1933600</v>
      </c>
      <c r="B3534">
        <v>2000</v>
      </c>
      <c r="C3534">
        <v>5</v>
      </c>
      <c r="D3534" t="s">
        <v>45</v>
      </c>
      <c r="E3534">
        <f t="shared" si="57"/>
        <v>2</v>
      </c>
    </row>
    <row r="3535" spans="1:5">
      <c r="A3535">
        <v>2213374</v>
      </c>
      <c r="B3535">
        <v>2000</v>
      </c>
      <c r="C3535">
        <v>5</v>
      </c>
      <c r="D3535" t="s">
        <v>282</v>
      </c>
      <c r="E3535">
        <f t="shared" si="57"/>
        <v>2</v>
      </c>
    </row>
    <row r="3536" spans="1:5">
      <c r="A3536">
        <v>6924317</v>
      </c>
      <c r="B3536">
        <v>2000</v>
      </c>
      <c r="C3536">
        <v>5</v>
      </c>
      <c r="D3536" t="s">
        <v>283</v>
      </c>
      <c r="E3536">
        <f t="shared" si="57"/>
        <v>2</v>
      </c>
    </row>
    <row r="3537" spans="1:5">
      <c r="A3537">
        <v>15000</v>
      </c>
      <c r="B3537">
        <v>2000</v>
      </c>
      <c r="C3537">
        <v>5</v>
      </c>
      <c r="D3537" t="s">
        <v>284</v>
      </c>
      <c r="E3537">
        <f t="shared" si="57"/>
        <v>2</v>
      </c>
    </row>
    <row r="3538" spans="1:5">
      <c r="A3538">
        <v>25417626</v>
      </c>
      <c r="B3538">
        <v>2000</v>
      </c>
      <c r="C3538">
        <v>5</v>
      </c>
      <c r="D3538" t="s">
        <v>139</v>
      </c>
      <c r="E3538">
        <f t="shared" si="57"/>
        <v>2</v>
      </c>
    </row>
    <row r="3539" spans="1:5">
      <c r="A3539">
        <v>33000</v>
      </c>
      <c r="B3539">
        <v>2000</v>
      </c>
      <c r="C3539">
        <v>5</v>
      </c>
      <c r="D3539" t="s">
        <v>217</v>
      </c>
      <c r="E3539">
        <f t="shared" si="57"/>
        <v>2</v>
      </c>
    </row>
    <row r="3540" spans="1:5">
      <c r="A3540">
        <v>1992508</v>
      </c>
      <c r="B3540">
        <v>2000</v>
      </c>
      <c r="C3540">
        <v>5</v>
      </c>
      <c r="D3540" t="s">
        <v>175</v>
      </c>
      <c r="E3540">
        <f t="shared" si="57"/>
        <v>2</v>
      </c>
    </row>
    <row r="3541" spans="1:5">
      <c r="A3541">
        <v>1010011</v>
      </c>
      <c r="B3541">
        <v>2000</v>
      </c>
      <c r="C3541">
        <v>5</v>
      </c>
      <c r="D3541" t="s">
        <v>176</v>
      </c>
      <c r="E3541">
        <f t="shared" si="57"/>
        <v>2</v>
      </c>
    </row>
    <row r="3542" spans="1:5">
      <c r="A3542">
        <v>3552000</v>
      </c>
      <c r="B3542">
        <v>2000</v>
      </c>
      <c r="C3542">
        <v>5</v>
      </c>
      <c r="D3542" t="s">
        <v>177</v>
      </c>
      <c r="E3542">
        <f t="shared" si="57"/>
        <v>2</v>
      </c>
    </row>
    <row r="3543" spans="1:5">
      <c r="A3543">
        <v>2164733</v>
      </c>
      <c r="B3543">
        <v>2000</v>
      </c>
      <c r="C3543">
        <v>5</v>
      </c>
      <c r="D3543" t="s">
        <v>178</v>
      </c>
      <c r="E3543">
        <f t="shared" si="57"/>
        <v>2</v>
      </c>
    </row>
    <row r="3544" spans="1:5">
      <c r="A3544">
        <v>47383</v>
      </c>
      <c r="B3544">
        <v>2000</v>
      </c>
      <c r="C3544">
        <v>5</v>
      </c>
      <c r="D3544" t="s">
        <v>179</v>
      </c>
      <c r="E3544">
        <f t="shared" si="57"/>
        <v>2</v>
      </c>
    </row>
    <row r="3545" spans="1:5">
      <c r="A3545">
        <v>781937</v>
      </c>
      <c r="B3545">
        <v>2000</v>
      </c>
      <c r="C3545">
        <v>6</v>
      </c>
      <c r="D3545" t="s">
        <v>148</v>
      </c>
      <c r="E3545">
        <f t="shared" si="57"/>
        <v>2</v>
      </c>
    </row>
    <row r="3546" spans="1:5">
      <c r="A3546">
        <v>97870</v>
      </c>
      <c r="B3546">
        <v>2000</v>
      </c>
      <c r="C3546">
        <v>6</v>
      </c>
      <c r="D3546" t="s">
        <v>148</v>
      </c>
      <c r="E3546">
        <f t="shared" si="57"/>
        <v>2</v>
      </c>
    </row>
    <row r="3547" spans="1:5">
      <c r="A3547">
        <v>1156200</v>
      </c>
      <c r="B3547">
        <v>2000</v>
      </c>
      <c r="C3547">
        <v>6</v>
      </c>
      <c r="D3547" t="s">
        <v>149</v>
      </c>
      <c r="E3547">
        <f t="shared" si="57"/>
        <v>2</v>
      </c>
    </row>
    <row r="3548" spans="1:5">
      <c r="A3548">
        <v>13936808</v>
      </c>
      <c r="B3548">
        <v>2000</v>
      </c>
      <c r="C3548">
        <v>6</v>
      </c>
      <c r="D3548" t="s">
        <v>150</v>
      </c>
      <c r="E3548">
        <f t="shared" si="57"/>
        <v>2</v>
      </c>
    </row>
    <row r="3549" spans="1:5">
      <c r="A3549">
        <v>6264638</v>
      </c>
      <c r="B3549">
        <v>2000</v>
      </c>
      <c r="C3549">
        <v>6</v>
      </c>
      <c r="D3549" t="s">
        <v>151</v>
      </c>
      <c r="E3549">
        <f t="shared" si="57"/>
        <v>2</v>
      </c>
    </row>
    <row r="3550" spans="1:5">
      <c r="A3550">
        <v>2057334</v>
      </c>
      <c r="B3550">
        <v>2000</v>
      </c>
      <c r="C3550">
        <v>6</v>
      </c>
      <c r="D3550" t="s">
        <v>45</v>
      </c>
      <c r="E3550">
        <f t="shared" si="57"/>
        <v>2</v>
      </c>
    </row>
    <row r="3551" spans="1:5">
      <c r="A3551">
        <v>2095784</v>
      </c>
      <c r="B3551">
        <v>2000</v>
      </c>
      <c r="C3551">
        <v>6</v>
      </c>
      <c r="D3551" t="s">
        <v>282</v>
      </c>
      <c r="E3551">
        <f t="shared" si="57"/>
        <v>2</v>
      </c>
    </row>
    <row r="3552" spans="1:5">
      <c r="A3552">
        <v>6059367</v>
      </c>
      <c r="B3552">
        <v>2000</v>
      </c>
      <c r="C3552">
        <v>6</v>
      </c>
      <c r="D3552" t="s">
        <v>283</v>
      </c>
      <c r="E3552">
        <f t="shared" si="57"/>
        <v>2</v>
      </c>
    </row>
    <row r="3553" spans="1:5">
      <c r="A3553">
        <v>23752374</v>
      </c>
      <c r="B3553">
        <v>2000</v>
      </c>
      <c r="C3553">
        <v>6</v>
      </c>
      <c r="D3553" t="s">
        <v>139</v>
      </c>
      <c r="E3553">
        <f t="shared" si="57"/>
        <v>2</v>
      </c>
    </row>
    <row r="3554" spans="1:5">
      <c r="A3554">
        <v>22000</v>
      </c>
      <c r="B3554">
        <v>2000</v>
      </c>
      <c r="C3554">
        <v>6</v>
      </c>
      <c r="D3554" t="s">
        <v>217</v>
      </c>
      <c r="E3554">
        <f t="shared" si="57"/>
        <v>2</v>
      </c>
    </row>
    <row r="3555" spans="1:5">
      <c r="A3555">
        <v>1866515</v>
      </c>
      <c r="B3555">
        <v>2000</v>
      </c>
      <c r="C3555">
        <v>6</v>
      </c>
      <c r="D3555" t="s">
        <v>175</v>
      </c>
      <c r="E3555">
        <f t="shared" si="57"/>
        <v>2</v>
      </c>
    </row>
    <row r="3556" spans="1:5">
      <c r="A3556">
        <v>1057347</v>
      </c>
      <c r="B3556">
        <v>2000</v>
      </c>
      <c r="C3556">
        <v>6</v>
      </c>
      <c r="D3556" t="s">
        <v>176</v>
      </c>
      <c r="E3556">
        <f t="shared" si="57"/>
        <v>2</v>
      </c>
    </row>
    <row r="3557" spans="1:5">
      <c r="A3557">
        <v>4424277</v>
      </c>
      <c r="B3557">
        <v>2000</v>
      </c>
      <c r="C3557">
        <v>6</v>
      </c>
      <c r="D3557" t="s">
        <v>177</v>
      </c>
      <c r="E3557">
        <f t="shared" si="57"/>
        <v>2</v>
      </c>
    </row>
    <row r="3558" spans="1:5">
      <c r="A3558">
        <v>2188838</v>
      </c>
      <c r="B3558">
        <v>2000</v>
      </c>
      <c r="C3558">
        <v>6</v>
      </c>
      <c r="D3558" t="s">
        <v>178</v>
      </c>
      <c r="E3558">
        <f t="shared" si="57"/>
        <v>2</v>
      </c>
    </row>
    <row r="3559" spans="1:5">
      <c r="A3559">
        <v>59017</v>
      </c>
      <c r="B3559">
        <v>2000</v>
      </c>
      <c r="C3559">
        <v>6</v>
      </c>
      <c r="D3559" t="s">
        <v>179</v>
      </c>
      <c r="E3559">
        <f t="shared" si="57"/>
        <v>2</v>
      </c>
    </row>
    <row r="3560" spans="1:5">
      <c r="A3560">
        <v>825632</v>
      </c>
      <c r="B3560">
        <v>2000</v>
      </c>
      <c r="C3560">
        <v>7</v>
      </c>
      <c r="D3560" t="s">
        <v>148</v>
      </c>
      <c r="E3560">
        <f t="shared" si="57"/>
        <v>3</v>
      </c>
    </row>
    <row r="3561" spans="1:5">
      <c r="A3561">
        <v>29750</v>
      </c>
      <c r="B3561">
        <v>2000</v>
      </c>
      <c r="C3561">
        <v>7</v>
      </c>
      <c r="D3561" t="s">
        <v>148</v>
      </c>
      <c r="E3561">
        <f t="shared" si="57"/>
        <v>3</v>
      </c>
    </row>
    <row r="3562" spans="1:5">
      <c r="A3562">
        <v>961500</v>
      </c>
      <c r="B3562">
        <v>2000</v>
      </c>
      <c r="C3562">
        <v>7</v>
      </c>
      <c r="D3562" t="s">
        <v>149</v>
      </c>
      <c r="E3562">
        <f t="shared" si="57"/>
        <v>3</v>
      </c>
    </row>
    <row r="3563" spans="1:5">
      <c r="A3563">
        <v>13584181</v>
      </c>
      <c r="B3563">
        <v>2000</v>
      </c>
      <c r="C3563">
        <v>7</v>
      </c>
      <c r="D3563" t="s">
        <v>150</v>
      </c>
      <c r="E3563">
        <f t="shared" si="57"/>
        <v>3</v>
      </c>
    </row>
    <row r="3564" spans="1:5">
      <c r="A3564">
        <v>6010061</v>
      </c>
      <c r="B3564">
        <v>2000</v>
      </c>
      <c r="C3564">
        <v>7</v>
      </c>
      <c r="D3564" t="s">
        <v>151</v>
      </c>
      <c r="E3564">
        <f t="shared" si="57"/>
        <v>3</v>
      </c>
    </row>
    <row r="3565" spans="1:5">
      <c r="A3565">
        <v>2270324</v>
      </c>
      <c r="B3565">
        <v>2000</v>
      </c>
      <c r="C3565">
        <v>7</v>
      </c>
      <c r="D3565" t="s">
        <v>45</v>
      </c>
      <c r="E3565">
        <f t="shared" si="57"/>
        <v>3</v>
      </c>
    </row>
    <row r="3566" spans="1:5">
      <c r="A3566">
        <v>2672236</v>
      </c>
      <c r="B3566">
        <v>2000</v>
      </c>
      <c r="C3566">
        <v>7</v>
      </c>
      <c r="D3566" t="s">
        <v>282</v>
      </c>
      <c r="E3566">
        <f t="shared" si="57"/>
        <v>3</v>
      </c>
    </row>
    <row r="3567" spans="1:5">
      <c r="A3567">
        <v>4653100</v>
      </c>
      <c r="B3567">
        <v>2000</v>
      </c>
      <c r="C3567">
        <v>7</v>
      </c>
      <c r="D3567" t="s">
        <v>283</v>
      </c>
      <c r="E3567">
        <f t="shared" si="57"/>
        <v>3</v>
      </c>
    </row>
    <row r="3568" spans="1:5">
      <c r="A3568">
        <v>27450402</v>
      </c>
      <c r="B3568">
        <v>2000</v>
      </c>
      <c r="C3568">
        <v>7</v>
      </c>
      <c r="D3568" t="s">
        <v>139</v>
      </c>
      <c r="E3568">
        <f t="shared" si="57"/>
        <v>3</v>
      </c>
    </row>
    <row r="3569" spans="1:5">
      <c r="A3569">
        <v>1833816</v>
      </c>
      <c r="B3569">
        <v>2000</v>
      </c>
      <c r="C3569">
        <v>7</v>
      </c>
      <c r="D3569" t="s">
        <v>175</v>
      </c>
      <c r="E3569">
        <f t="shared" si="57"/>
        <v>3</v>
      </c>
    </row>
    <row r="3570" spans="1:5">
      <c r="A3570">
        <v>1076469</v>
      </c>
      <c r="B3570">
        <v>2000</v>
      </c>
      <c r="C3570">
        <v>7</v>
      </c>
      <c r="D3570" t="s">
        <v>176</v>
      </c>
      <c r="E3570">
        <f t="shared" si="57"/>
        <v>3</v>
      </c>
    </row>
    <row r="3571" spans="1:5">
      <c r="A3571">
        <v>4532273</v>
      </c>
      <c r="B3571">
        <v>2000</v>
      </c>
      <c r="C3571">
        <v>7</v>
      </c>
      <c r="D3571" t="s">
        <v>177</v>
      </c>
      <c r="E3571">
        <f t="shared" si="57"/>
        <v>3</v>
      </c>
    </row>
    <row r="3572" spans="1:5">
      <c r="A3572">
        <v>2438531</v>
      </c>
      <c r="B3572">
        <v>2000</v>
      </c>
      <c r="C3572">
        <v>7</v>
      </c>
      <c r="D3572" t="s">
        <v>178</v>
      </c>
      <c r="E3572">
        <f t="shared" si="57"/>
        <v>3</v>
      </c>
    </row>
    <row r="3573" spans="1:5">
      <c r="A3573">
        <v>45920</v>
      </c>
      <c r="B3573">
        <v>2000</v>
      </c>
      <c r="C3573">
        <v>7</v>
      </c>
      <c r="D3573" t="s">
        <v>179</v>
      </c>
      <c r="E3573">
        <f t="shared" si="57"/>
        <v>3</v>
      </c>
    </row>
    <row r="3574" spans="1:5">
      <c r="A3574">
        <v>1927185</v>
      </c>
      <c r="B3574">
        <v>2000</v>
      </c>
      <c r="C3574">
        <v>8</v>
      </c>
      <c r="D3574" t="s">
        <v>148</v>
      </c>
      <c r="E3574">
        <f t="shared" si="57"/>
        <v>3</v>
      </c>
    </row>
    <row r="3575" spans="1:5">
      <c r="A3575">
        <v>72400</v>
      </c>
      <c r="B3575">
        <v>2000</v>
      </c>
      <c r="C3575">
        <v>8</v>
      </c>
      <c r="D3575" t="s">
        <v>148</v>
      </c>
      <c r="E3575">
        <f t="shared" si="57"/>
        <v>3</v>
      </c>
    </row>
    <row r="3576" spans="1:5">
      <c r="A3576">
        <v>1306300</v>
      </c>
      <c r="B3576">
        <v>2000</v>
      </c>
      <c r="C3576">
        <v>8</v>
      </c>
      <c r="D3576" t="s">
        <v>149</v>
      </c>
      <c r="E3576">
        <f t="shared" si="57"/>
        <v>3</v>
      </c>
    </row>
    <row r="3577" spans="1:5">
      <c r="A3577">
        <v>13237181</v>
      </c>
      <c r="B3577">
        <v>2000</v>
      </c>
      <c r="C3577">
        <v>8</v>
      </c>
      <c r="D3577" t="s">
        <v>150</v>
      </c>
      <c r="E3577">
        <f t="shared" si="57"/>
        <v>3</v>
      </c>
    </row>
    <row r="3578" spans="1:5">
      <c r="A3578">
        <v>6737680</v>
      </c>
      <c r="B3578">
        <v>2000</v>
      </c>
      <c r="C3578">
        <v>8</v>
      </c>
      <c r="D3578" t="s">
        <v>151</v>
      </c>
      <c r="E3578">
        <f t="shared" si="57"/>
        <v>3</v>
      </c>
    </row>
    <row r="3579" spans="1:5">
      <c r="A3579">
        <v>2370490</v>
      </c>
      <c r="B3579">
        <v>2000</v>
      </c>
      <c r="C3579">
        <v>8</v>
      </c>
      <c r="D3579" t="s">
        <v>45</v>
      </c>
      <c r="E3579">
        <f t="shared" si="57"/>
        <v>3</v>
      </c>
    </row>
    <row r="3580" spans="1:5">
      <c r="A3580">
        <v>2766296</v>
      </c>
      <c r="B3580">
        <v>2000</v>
      </c>
      <c r="C3580">
        <v>8</v>
      </c>
      <c r="D3580" t="s">
        <v>282</v>
      </c>
      <c r="E3580">
        <f t="shared" si="57"/>
        <v>3</v>
      </c>
    </row>
    <row r="3581" spans="1:5">
      <c r="A3581">
        <v>5122307</v>
      </c>
      <c r="B3581">
        <v>2000</v>
      </c>
      <c r="C3581">
        <v>8</v>
      </c>
      <c r="D3581" t="s">
        <v>283</v>
      </c>
      <c r="E3581">
        <f t="shared" si="57"/>
        <v>3</v>
      </c>
    </row>
    <row r="3582" spans="1:5">
      <c r="A3582">
        <v>25522183</v>
      </c>
      <c r="B3582">
        <v>2000</v>
      </c>
      <c r="C3582">
        <v>8</v>
      </c>
      <c r="D3582" t="s">
        <v>139</v>
      </c>
      <c r="E3582">
        <f t="shared" si="57"/>
        <v>3</v>
      </c>
    </row>
    <row r="3583" spans="1:5">
      <c r="A3583">
        <v>55705</v>
      </c>
      <c r="B3583">
        <v>2000</v>
      </c>
      <c r="C3583">
        <v>8</v>
      </c>
      <c r="D3583" t="s">
        <v>217</v>
      </c>
      <c r="E3583">
        <f t="shared" si="57"/>
        <v>3</v>
      </c>
    </row>
    <row r="3584" spans="1:5">
      <c r="A3584">
        <v>2026989</v>
      </c>
      <c r="B3584">
        <v>2000</v>
      </c>
      <c r="C3584">
        <v>8</v>
      </c>
      <c r="D3584" t="s">
        <v>175</v>
      </c>
      <c r="E3584">
        <f t="shared" si="57"/>
        <v>3</v>
      </c>
    </row>
    <row r="3585" spans="1:5">
      <c r="A3585">
        <v>1138680</v>
      </c>
      <c r="B3585">
        <v>2000</v>
      </c>
      <c r="C3585">
        <v>8</v>
      </c>
      <c r="D3585" t="s">
        <v>176</v>
      </c>
      <c r="E3585">
        <f t="shared" si="57"/>
        <v>3</v>
      </c>
    </row>
    <row r="3586" spans="1:5">
      <c r="A3586">
        <v>4555403</v>
      </c>
      <c r="B3586">
        <v>2000</v>
      </c>
      <c r="C3586">
        <v>8</v>
      </c>
      <c r="D3586" t="s">
        <v>177</v>
      </c>
      <c r="E3586">
        <f t="shared" si="57"/>
        <v>3</v>
      </c>
    </row>
    <row r="3587" spans="1:5">
      <c r="A3587">
        <v>2544845</v>
      </c>
      <c r="B3587">
        <v>2000</v>
      </c>
      <c r="C3587">
        <v>8</v>
      </c>
      <c r="D3587" t="s">
        <v>178</v>
      </c>
      <c r="E3587">
        <f t="shared" ref="E3587:E3650" si="58">IF(C3587&lt;4, 1, IF(C3587&lt;7, 2, IF(C3587&lt;10, 3, 4)))</f>
        <v>3</v>
      </c>
    </row>
    <row r="3588" spans="1:5">
      <c r="A3588">
        <v>21890</v>
      </c>
      <c r="B3588">
        <v>2000</v>
      </c>
      <c r="C3588">
        <v>8</v>
      </c>
      <c r="D3588" t="s">
        <v>179</v>
      </c>
      <c r="E3588">
        <f t="shared" si="58"/>
        <v>3</v>
      </c>
    </row>
    <row r="3589" spans="1:5">
      <c r="A3589">
        <v>1532096</v>
      </c>
      <c r="B3589">
        <v>2000</v>
      </c>
      <c r="C3589">
        <v>9</v>
      </c>
      <c r="D3589" t="s">
        <v>148</v>
      </c>
      <c r="E3589">
        <f t="shared" si="58"/>
        <v>3</v>
      </c>
    </row>
    <row r="3590" spans="1:5">
      <c r="A3590">
        <v>98800</v>
      </c>
      <c r="B3590">
        <v>2000</v>
      </c>
      <c r="C3590">
        <v>9</v>
      </c>
      <c r="D3590" t="s">
        <v>148</v>
      </c>
      <c r="E3590">
        <f t="shared" si="58"/>
        <v>3</v>
      </c>
    </row>
    <row r="3591" spans="1:5">
      <c r="A3591">
        <v>1098900</v>
      </c>
      <c r="B3591">
        <v>2000</v>
      </c>
      <c r="C3591">
        <v>9</v>
      </c>
      <c r="D3591" t="s">
        <v>149</v>
      </c>
      <c r="E3591">
        <f t="shared" si="58"/>
        <v>3</v>
      </c>
    </row>
    <row r="3592" spans="1:5">
      <c r="A3592">
        <v>12268375</v>
      </c>
      <c r="B3592">
        <v>2000</v>
      </c>
      <c r="C3592">
        <v>9</v>
      </c>
      <c r="D3592" t="s">
        <v>150</v>
      </c>
      <c r="E3592">
        <f t="shared" si="58"/>
        <v>3</v>
      </c>
    </row>
    <row r="3593" spans="1:5">
      <c r="A3593">
        <v>6254505</v>
      </c>
      <c r="B3593">
        <v>2000</v>
      </c>
      <c r="C3593">
        <v>9</v>
      </c>
      <c r="D3593" t="s">
        <v>151</v>
      </c>
      <c r="E3593">
        <f t="shared" si="58"/>
        <v>3</v>
      </c>
    </row>
    <row r="3594" spans="1:5">
      <c r="A3594">
        <v>1916725</v>
      </c>
      <c r="B3594">
        <v>2000</v>
      </c>
      <c r="C3594">
        <v>9</v>
      </c>
      <c r="D3594" t="s">
        <v>45</v>
      </c>
      <c r="E3594">
        <f t="shared" si="58"/>
        <v>3</v>
      </c>
    </row>
    <row r="3595" spans="1:5">
      <c r="A3595">
        <v>2331555</v>
      </c>
      <c r="B3595">
        <v>2000</v>
      </c>
      <c r="C3595">
        <v>9</v>
      </c>
      <c r="D3595" t="s">
        <v>282</v>
      </c>
      <c r="E3595">
        <f t="shared" si="58"/>
        <v>3</v>
      </c>
    </row>
    <row r="3596" spans="1:5">
      <c r="A3596">
        <v>4539169</v>
      </c>
      <c r="B3596">
        <v>2000</v>
      </c>
      <c r="C3596">
        <v>9</v>
      </c>
      <c r="D3596" t="s">
        <v>283</v>
      </c>
      <c r="E3596">
        <f t="shared" si="58"/>
        <v>3</v>
      </c>
    </row>
    <row r="3597" spans="1:5">
      <c r="A3597">
        <v>24862120</v>
      </c>
      <c r="B3597">
        <v>2000</v>
      </c>
      <c r="C3597">
        <v>9</v>
      </c>
      <c r="D3597" t="s">
        <v>139</v>
      </c>
      <c r="E3597">
        <f t="shared" si="58"/>
        <v>3</v>
      </c>
    </row>
    <row r="3598" spans="1:5">
      <c r="A3598">
        <v>24496</v>
      </c>
      <c r="B3598">
        <v>2000</v>
      </c>
      <c r="C3598">
        <v>9</v>
      </c>
      <c r="D3598" t="s">
        <v>217</v>
      </c>
      <c r="E3598">
        <f t="shared" si="58"/>
        <v>3</v>
      </c>
    </row>
    <row r="3599" spans="1:5">
      <c r="A3599">
        <v>2233358</v>
      </c>
      <c r="B3599">
        <v>2000</v>
      </c>
      <c r="C3599">
        <v>9</v>
      </c>
      <c r="D3599" t="s">
        <v>175</v>
      </c>
      <c r="E3599">
        <f t="shared" si="58"/>
        <v>3</v>
      </c>
    </row>
    <row r="3600" spans="1:5">
      <c r="A3600">
        <v>847718</v>
      </c>
      <c r="B3600">
        <v>2000</v>
      </c>
      <c r="C3600">
        <v>9</v>
      </c>
      <c r="D3600" t="s">
        <v>176</v>
      </c>
      <c r="E3600">
        <f t="shared" si="58"/>
        <v>3</v>
      </c>
    </row>
    <row r="3601" spans="1:5">
      <c r="A3601">
        <v>4118763</v>
      </c>
      <c r="B3601">
        <v>2000</v>
      </c>
      <c r="C3601">
        <v>9</v>
      </c>
      <c r="D3601" t="s">
        <v>177</v>
      </c>
      <c r="E3601">
        <f t="shared" si="58"/>
        <v>3</v>
      </c>
    </row>
    <row r="3602" spans="1:5">
      <c r="A3602">
        <v>2700729</v>
      </c>
      <c r="B3602">
        <v>2000</v>
      </c>
      <c r="C3602">
        <v>9</v>
      </c>
      <c r="D3602" t="s">
        <v>178</v>
      </c>
      <c r="E3602">
        <f t="shared" si="58"/>
        <v>3</v>
      </c>
    </row>
    <row r="3603" spans="1:5">
      <c r="A3603">
        <v>45700</v>
      </c>
      <c r="B3603">
        <v>2000</v>
      </c>
      <c r="C3603">
        <v>9</v>
      </c>
      <c r="D3603" t="s">
        <v>179</v>
      </c>
      <c r="E3603">
        <f t="shared" si="58"/>
        <v>3</v>
      </c>
    </row>
    <row r="3604" spans="1:5">
      <c r="A3604">
        <v>966937</v>
      </c>
      <c r="B3604">
        <v>2000</v>
      </c>
      <c r="C3604">
        <v>10</v>
      </c>
      <c r="D3604" t="s">
        <v>148</v>
      </c>
      <c r="E3604">
        <f t="shared" si="58"/>
        <v>4</v>
      </c>
    </row>
    <row r="3605" spans="1:5">
      <c r="A3605">
        <v>22891</v>
      </c>
      <c r="B3605">
        <v>2000</v>
      </c>
      <c r="C3605">
        <v>10</v>
      </c>
      <c r="D3605" t="s">
        <v>148</v>
      </c>
      <c r="E3605">
        <f t="shared" si="58"/>
        <v>4</v>
      </c>
    </row>
    <row r="3606" spans="1:5">
      <c r="A3606">
        <v>1012800</v>
      </c>
      <c r="B3606">
        <v>2000</v>
      </c>
      <c r="C3606">
        <v>10</v>
      </c>
      <c r="D3606" t="s">
        <v>149</v>
      </c>
      <c r="E3606">
        <f t="shared" si="58"/>
        <v>4</v>
      </c>
    </row>
    <row r="3607" spans="1:5">
      <c r="A3607">
        <v>12240565</v>
      </c>
      <c r="B3607">
        <v>2000</v>
      </c>
      <c r="C3607">
        <v>10</v>
      </c>
      <c r="D3607" t="s">
        <v>150</v>
      </c>
      <c r="E3607">
        <f t="shared" si="58"/>
        <v>4</v>
      </c>
    </row>
    <row r="3608" spans="1:5">
      <c r="A3608">
        <v>6332828</v>
      </c>
      <c r="B3608">
        <v>2000</v>
      </c>
      <c r="C3608">
        <v>10</v>
      </c>
      <c r="D3608" t="s">
        <v>151</v>
      </c>
      <c r="E3608">
        <f t="shared" si="58"/>
        <v>4</v>
      </c>
    </row>
    <row r="3609" spans="1:5">
      <c r="A3609">
        <v>1905885</v>
      </c>
      <c r="B3609">
        <v>2000</v>
      </c>
      <c r="C3609">
        <v>10</v>
      </c>
      <c r="D3609" t="s">
        <v>45</v>
      </c>
      <c r="E3609">
        <f t="shared" si="58"/>
        <v>4</v>
      </c>
    </row>
    <row r="3610" spans="1:5">
      <c r="A3610">
        <v>2032777</v>
      </c>
      <c r="B3610">
        <v>2000</v>
      </c>
      <c r="C3610">
        <v>10</v>
      </c>
      <c r="D3610" t="s">
        <v>282</v>
      </c>
      <c r="E3610">
        <f t="shared" si="58"/>
        <v>4</v>
      </c>
    </row>
    <row r="3611" spans="1:5">
      <c r="A3611">
        <v>4603872</v>
      </c>
      <c r="B3611">
        <v>2000</v>
      </c>
      <c r="C3611">
        <v>10</v>
      </c>
      <c r="D3611" t="s">
        <v>283</v>
      </c>
      <c r="E3611">
        <f t="shared" si="58"/>
        <v>4</v>
      </c>
    </row>
    <row r="3612" spans="1:5">
      <c r="A3612">
        <v>24016056</v>
      </c>
      <c r="B3612">
        <v>2000</v>
      </c>
      <c r="C3612">
        <v>10</v>
      </c>
      <c r="D3612" t="s">
        <v>139</v>
      </c>
      <c r="E3612">
        <f t="shared" si="58"/>
        <v>4</v>
      </c>
    </row>
    <row r="3613" spans="1:5">
      <c r="A3613">
        <v>1120800</v>
      </c>
      <c r="B3613">
        <v>2000</v>
      </c>
      <c r="C3613">
        <v>10</v>
      </c>
      <c r="D3613" t="s">
        <v>175</v>
      </c>
      <c r="E3613">
        <f t="shared" si="58"/>
        <v>4</v>
      </c>
    </row>
    <row r="3614" spans="1:5">
      <c r="A3614">
        <v>860902</v>
      </c>
      <c r="B3614">
        <v>2000</v>
      </c>
      <c r="C3614">
        <v>10</v>
      </c>
      <c r="D3614" t="s">
        <v>176</v>
      </c>
      <c r="E3614">
        <f t="shared" si="58"/>
        <v>4</v>
      </c>
    </row>
    <row r="3615" spans="1:5">
      <c r="A3615">
        <v>4208430</v>
      </c>
      <c r="B3615">
        <v>2000</v>
      </c>
      <c r="C3615">
        <v>10</v>
      </c>
      <c r="D3615" t="s">
        <v>177</v>
      </c>
      <c r="E3615">
        <f t="shared" si="58"/>
        <v>4</v>
      </c>
    </row>
    <row r="3616" spans="1:5">
      <c r="A3616">
        <v>2703257</v>
      </c>
      <c r="B3616">
        <v>2000</v>
      </c>
      <c r="C3616">
        <v>10</v>
      </c>
      <c r="D3616" t="s">
        <v>178</v>
      </c>
      <c r="E3616">
        <f t="shared" si="58"/>
        <v>4</v>
      </c>
    </row>
    <row r="3617" spans="1:5">
      <c r="A3617">
        <v>50900</v>
      </c>
      <c r="B3617">
        <v>2000</v>
      </c>
      <c r="C3617">
        <v>10</v>
      </c>
      <c r="D3617" t="s">
        <v>179</v>
      </c>
      <c r="E3617">
        <f t="shared" si="58"/>
        <v>4</v>
      </c>
    </row>
    <row r="3618" spans="1:5">
      <c r="A3618">
        <v>559749</v>
      </c>
      <c r="B3618">
        <v>2000</v>
      </c>
      <c r="C3618">
        <v>11</v>
      </c>
      <c r="D3618" t="s">
        <v>148</v>
      </c>
      <c r="E3618">
        <f t="shared" si="58"/>
        <v>4</v>
      </c>
    </row>
    <row r="3619" spans="1:5">
      <c r="A3619">
        <v>54500</v>
      </c>
      <c r="B3619">
        <v>2000</v>
      </c>
      <c r="C3619">
        <v>11</v>
      </c>
      <c r="D3619" t="s">
        <v>148</v>
      </c>
      <c r="E3619">
        <f t="shared" si="58"/>
        <v>4</v>
      </c>
    </row>
    <row r="3620" spans="1:5">
      <c r="A3620">
        <v>1096600</v>
      </c>
      <c r="B3620">
        <v>2000</v>
      </c>
      <c r="C3620">
        <v>11</v>
      </c>
      <c r="D3620" t="s">
        <v>149</v>
      </c>
      <c r="E3620">
        <f t="shared" si="58"/>
        <v>4</v>
      </c>
    </row>
    <row r="3621" spans="1:5">
      <c r="A3621">
        <v>11300409</v>
      </c>
      <c r="B3621">
        <v>2000</v>
      </c>
      <c r="C3621">
        <v>11</v>
      </c>
      <c r="D3621" t="s">
        <v>150</v>
      </c>
      <c r="E3621">
        <f t="shared" si="58"/>
        <v>4</v>
      </c>
    </row>
    <row r="3622" spans="1:5">
      <c r="A3622">
        <v>6233022</v>
      </c>
      <c r="B3622">
        <v>2000</v>
      </c>
      <c r="C3622">
        <v>11</v>
      </c>
      <c r="D3622" t="s">
        <v>151</v>
      </c>
      <c r="E3622">
        <f t="shared" si="58"/>
        <v>4</v>
      </c>
    </row>
    <row r="3623" spans="1:5">
      <c r="A3623">
        <v>2135022</v>
      </c>
      <c r="B3623">
        <v>2000</v>
      </c>
      <c r="C3623">
        <v>11</v>
      </c>
      <c r="D3623" t="s">
        <v>45</v>
      </c>
      <c r="E3623">
        <f t="shared" si="58"/>
        <v>4</v>
      </c>
    </row>
    <row r="3624" spans="1:5">
      <c r="A3624">
        <v>2214676</v>
      </c>
      <c r="B3624">
        <v>2000</v>
      </c>
      <c r="C3624">
        <v>11</v>
      </c>
      <c r="D3624" t="s">
        <v>282</v>
      </c>
      <c r="E3624">
        <f t="shared" si="58"/>
        <v>4</v>
      </c>
    </row>
    <row r="3625" spans="1:5">
      <c r="A3625">
        <v>4325852</v>
      </c>
      <c r="B3625">
        <v>2000</v>
      </c>
      <c r="C3625">
        <v>11</v>
      </c>
      <c r="D3625" t="s">
        <v>283</v>
      </c>
      <c r="E3625">
        <f t="shared" si="58"/>
        <v>4</v>
      </c>
    </row>
    <row r="3626" spans="1:5">
      <c r="A3626">
        <v>24787377</v>
      </c>
      <c r="B3626">
        <v>2000</v>
      </c>
      <c r="C3626">
        <v>11</v>
      </c>
      <c r="D3626" t="s">
        <v>139</v>
      </c>
      <c r="E3626">
        <f t="shared" si="58"/>
        <v>4</v>
      </c>
    </row>
    <row r="3627" spans="1:5">
      <c r="A3627">
        <v>1271340</v>
      </c>
      <c r="B3627">
        <v>2000</v>
      </c>
      <c r="C3627">
        <v>11</v>
      </c>
      <c r="D3627" t="s">
        <v>175</v>
      </c>
      <c r="E3627">
        <f t="shared" si="58"/>
        <v>4</v>
      </c>
    </row>
    <row r="3628" spans="1:5">
      <c r="A3628">
        <v>865500</v>
      </c>
      <c r="B3628">
        <v>2000</v>
      </c>
      <c r="C3628">
        <v>11</v>
      </c>
      <c r="D3628" t="s">
        <v>176</v>
      </c>
      <c r="E3628">
        <f t="shared" si="58"/>
        <v>4</v>
      </c>
    </row>
    <row r="3629" spans="1:5">
      <c r="A3629">
        <v>3904860</v>
      </c>
      <c r="B3629">
        <v>2000</v>
      </c>
      <c r="C3629">
        <v>11</v>
      </c>
      <c r="D3629" t="s">
        <v>177</v>
      </c>
      <c r="E3629">
        <f t="shared" si="58"/>
        <v>4</v>
      </c>
    </row>
    <row r="3630" spans="1:5">
      <c r="A3630">
        <v>2499140</v>
      </c>
      <c r="B3630">
        <v>2000</v>
      </c>
      <c r="C3630">
        <v>11</v>
      </c>
      <c r="D3630" t="s">
        <v>178</v>
      </c>
      <c r="E3630">
        <f t="shared" si="58"/>
        <v>4</v>
      </c>
    </row>
    <row r="3631" spans="1:5">
      <c r="A3631">
        <v>45600</v>
      </c>
      <c r="B3631">
        <v>2000</v>
      </c>
      <c r="C3631">
        <v>11</v>
      </c>
      <c r="D3631" t="s">
        <v>179</v>
      </c>
      <c r="E3631">
        <f t="shared" si="58"/>
        <v>4</v>
      </c>
    </row>
    <row r="3632" spans="1:5">
      <c r="A3632">
        <v>805099</v>
      </c>
      <c r="B3632">
        <v>2000</v>
      </c>
      <c r="C3632">
        <v>12</v>
      </c>
      <c r="D3632" t="s">
        <v>148</v>
      </c>
      <c r="E3632">
        <f t="shared" si="58"/>
        <v>4</v>
      </c>
    </row>
    <row r="3633" spans="1:5">
      <c r="A3633">
        <v>160391</v>
      </c>
      <c r="B3633">
        <v>2000</v>
      </c>
      <c r="C3633">
        <v>12</v>
      </c>
      <c r="D3633" t="s">
        <v>148</v>
      </c>
      <c r="E3633">
        <f t="shared" si="58"/>
        <v>4</v>
      </c>
    </row>
    <row r="3634" spans="1:5">
      <c r="A3634">
        <v>1119600</v>
      </c>
      <c r="B3634">
        <v>2000</v>
      </c>
      <c r="C3634">
        <v>12</v>
      </c>
      <c r="D3634" t="s">
        <v>149</v>
      </c>
      <c r="E3634">
        <f t="shared" si="58"/>
        <v>4</v>
      </c>
    </row>
    <row r="3635" spans="1:5">
      <c r="A3635">
        <v>11261677</v>
      </c>
      <c r="B3635">
        <v>2000</v>
      </c>
      <c r="C3635">
        <v>12</v>
      </c>
      <c r="D3635" t="s">
        <v>150</v>
      </c>
      <c r="E3635">
        <f t="shared" si="58"/>
        <v>4</v>
      </c>
    </row>
    <row r="3636" spans="1:5">
      <c r="A3636">
        <v>5729693</v>
      </c>
      <c r="B3636">
        <v>2000</v>
      </c>
      <c r="C3636">
        <v>12</v>
      </c>
      <c r="D3636" t="s">
        <v>151</v>
      </c>
      <c r="E3636">
        <f t="shared" si="58"/>
        <v>4</v>
      </c>
    </row>
    <row r="3637" spans="1:5">
      <c r="A3637">
        <v>2121001</v>
      </c>
      <c r="B3637">
        <v>2000</v>
      </c>
      <c r="C3637">
        <v>12</v>
      </c>
      <c r="D3637" t="s">
        <v>45</v>
      </c>
      <c r="E3637">
        <f t="shared" si="58"/>
        <v>4</v>
      </c>
    </row>
    <row r="3638" spans="1:5">
      <c r="A3638">
        <v>2175739</v>
      </c>
      <c r="B3638">
        <v>2000</v>
      </c>
      <c r="C3638">
        <v>12</v>
      </c>
      <c r="D3638" t="s">
        <v>282</v>
      </c>
      <c r="E3638">
        <f t="shared" si="58"/>
        <v>4</v>
      </c>
    </row>
    <row r="3639" spans="1:5">
      <c r="A3639">
        <v>3805265</v>
      </c>
      <c r="B3639">
        <v>2000</v>
      </c>
      <c r="C3639">
        <v>12</v>
      </c>
      <c r="D3639" t="s">
        <v>283</v>
      </c>
      <c r="E3639">
        <f t="shared" si="58"/>
        <v>4</v>
      </c>
    </row>
    <row r="3640" spans="1:5">
      <c r="A3640">
        <v>24917274</v>
      </c>
      <c r="B3640">
        <v>2000</v>
      </c>
      <c r="C3640">
        <v>12</v>
      </c>
      <c r="D3640" t="s">
        <v>139</v>
      </c>
      <c r="E3640">
        <f t="shared" si="58"/>
        <v>4</v>
      </c>
    </row>
    <row r="3641" spans="1:5">
      <c r="A3641">
        <v>2613757</v>
      </c>
      <c r="B3641">
        <v>2000</v>
      </c>
      <c r="C3641">
        <v>12</v>
      </c>
      <c r="D3641" t="s">
        <v>175</v>
      </c>
      <c r="E3641">
        <f t="shared" si="58"/>
        <v>4</v>
      </c>
    </row>
    <row r="3642" spans="1:5">
      <c r="A3642">
        <v>836028</v>
      </c>
      <c r="B3642">
        <v>2000</v>
      </c>
      <c r="C3642">
        <v>12</v>
      </c>
      <c r="D3642" t="s">
        <v>176</v>
      </c>
      <c r="E3642">
        <f t="shared" si="58"/>
        <v>4</v>
      </c>
    </row>
    <row r="3643" spans="1:5">
      <c r="A3643">
        <v>4005252</v>
      </c>
      <c r="B3643">
        <v>2000</v>
      </c>
      <c r="C3643">
        <v>12</v>
      </c>
      <c r="D3643" t="s">
        <v>177</v>
      </c>
      <c r="E3643">
        <f t="shared" si="58"/>
        <v>4</v>
      </c>
    </row>
    <row r="3644" spans="1:5">
      <c r="A3644">
        <v>2063465</v>
      </c>
      <c r="B3644">
        <v>2000</v>
      </c>
      <c r="C3644">
        <v>12</v>
      </c>
      <c r="D3644" t="s">
        <v>178</v>
      </c>
      <c r="E3644">
        <f t="shared" si="58"/>
        <v>4</v>
      </c>
    </row>
    <row r="3645" spans="1:5">
      <c r="A3645">
        <v>42430</v>
      </c>
      <c r="B3645">
        <v>2000</v>
      </c>
      <c r="C3645">
        <v>12</v>
      </c>
      <c r="D3645" t="s">
        <v>179</v>
      </c>
      <c r="E3645">
        <f t="shared" si="58"/>
        <v>4</v>
      </c>
    </row>
    <row r="3646" spans="1:5">
      <c r="A3646">
        <v>965357</v>
      </c>
      <c r="B3646">
        <v>2001</v>
      </c>
      <c r="C3646">
        <v>1</v>
      </c>
      <c r="D3646" t="s">
        <v>148</v>
      </c>
      <c r="E3646">
        <f t="shared" si="58"/>
        <v>1</v>
      </c>
    </row>
    <row r="3647" spans="1:5">
      <c r="A3647">
        <v>498175</v>
      </c>
      <c r="B3647">
        <v>2001</v>
      </c>
      <c r="C3647">
        <v>1</v>
      </c>
      <c r="D3647" t="s">
        <v>148</v>
      </c>
      <c r="E3647">
        <f t="shared" si="58"/>
        <v>1</v>
      </c>
    </row>
    <row r="3648" spans="1:5">
      <c r="A3648">
        <v>1155600</v>
      </c>
      <c r="B3648">
        <v>2001</v>
      </c>
      <c r="C3648">
        <v>1</v>
      </c>
      <c r="D3648" t="s">
        <v>149</v>
      </c>
      <c r="E3648">
        <f t="shared" si="58"/>
        <v>1</v>
      </c>
    </row>
    <row r="3649" spans="1:5">
      <c r="A3649">
        <v>13561311</v>
      </c>
      <c r="B3649">
        <v>2001</v>
      </c>
      <c r="C3649">
        <v>1</v>
      </c>
      <c r="D3649" t="s">
        <v>150</v>
      </c>
      <c r="E3649">
        <f t="shared" si="58"/>
        <v>1</v>
      </c>
    </row>
    <row r="3650" spans="1:5">
      <c r="A3650">
        <v>6912678</v>
      </c>
      <c r="B3650">
        <v>2001</v>
      </c>
      <c r="C3650">
        <v>1</v>
      </c>
      <c r="D3650" t="s">
        <v>151</v>
      </c>
      <c r="E3650">
        <f t="shared" si="58"/>
        <v>1</v>
      </c>
    </row>
    <row r="3651" spans="1:5">
      <c r="A3651">
        <v>2246769</v>
      </c>
      <c r="B3651">
        <v>2001</v>
      </c>
      <c r="C3651">
        <v>1</v>
      </c>
      <c r="D3651" t="s">
        <v>45</v>
      </c>
      <c r="E3651">
        <f t="shared" ref="E3651:E3714" si="59">IF(C3651&lt;4, 1, IF(C3651&lt;7, 2, IF(C3651&lt;10, 3, 4)))</f>
        <v>1</v>
      </c>
    </row>
    <row r="3652" spans="1:5">
      <c r="A3652">
        <v>2328293</v>
      </c>
      <c r="B3652">
        <v>2001</v>
      </c>
      <c r="C3652">
        <v>1</v>
      </c>
      <c r="D3652" t="s">
        <v>282</v>
      </c>
      <c r="E3652">
        <f t="shared" si="59"/>
        <v>1</v>
      </c>
    </row>
    <row r="3653" spans="1:5">
      <c r="A3653">
        <v>4369594</v>
      </c>
      <c r="B3653">
        <v>2001</v>
      </c>
      <c r="C3653">
        <v>1</v>
      </c>
      <c r="D3653" t="s">
        <v>283</v>
      </c>
      <c r="E3653">
        <f t="shared" si="59"/>
        <v>1</v>
      </c>
    </row>
    <row r="3654" spans="1:5">
      <c r="A3654">
        <v>25472959</v>
      </c>
      <c r="B3654">
        <v>2001</v>
      </c>
      <c r="C3654">
        <v>1</v>
      </c>
      <c r="D3654" t="s">
        <v>139</v>
      </c>
      <c r="E3654">
        <f t="shared" si="59"/>
        <v>1</v>
      </c>
    </row>
    <row r="3655" spans="1:5">
      <c r="A3655">
        <v>2444522</v>
      </c>
      <c r="B3655">
        <v>2001</v>
      </c>
      <c r="C3655">
        <v>1</v>
      </c>
      <c r="D3655" t="s">
        <v>175</v>
      </c>
      <c r="E3655">
        <f t="shared" si="59"/>
        <v>1</v>
      </c>
    </row>
    <row r="3656" spans="1:5">
      <c r="A3656">
        <v>1040229</v>
      </c>
      <c r="B3656">
        <v>2001</v>
      </c>
      <c r="C3656">
        <v>1</v>
      </c>
      <c r="D3656" t="s">
        <v>176</v>
      </c>
      <c r="E3656">
        <f t="shared" si="59"/>
        <v>1</v>
      </c>
    </row>
    <row r="3657" spans="1:5">
      <c r="A3657">
        <v>3614095</v>
      </c>
      <c r="B3657">
        <v>2001</v>
      </c>
      <c r="C3657">
        <v>1</v>
      </c>
      <c r="D3657" t="s">
        <v>177</v>
      </c>
      <c r="E3657">
        <f t="shared" si="59"/>
        <v>1</v>
      </c>
    </row>
    <row r="3658" spans="1:5">
      <c r="A3658">
        <v>2974305</v>
      </c>
      <c r="B3658">
        <v>2001</v>
      </c>
      <c r="C3658">
        <v>1</v>
      </c>
      <c r="D3658" t="s">
        <v>178</v>
      </c>
      <c r="E3658">
        <f t="shared" si="59"/>
        <v>1</v>
      </c>
    </row>
    <row r="3659" spans="1:5">
      <c r="A3659">
        <v>44606</v>
      </c>
      <c r="B3659">
        <v>2001</v>
      </c>
      <c r="C3659">
        <v>1</v>
      </c>
      <c r="D3659" t="s">
        <v>179</v>
      </c>
      <c r="E3659">
        <f t="shared" si="59"/>
        <v>1</v>
      </c>
    </row>
    <row r="3660" spans="1:5">
      <c r="A3660">
        <v>735531</v>
      </c>
      <c r="B3660">
        <v>2001</v>
      </c>
      <c r="C3660">
        <v>2</v>
      </c>
      <c r="D3660" t="s">
        <v>148</v>
      </c>
      <c r="E3660">
        <f t="shared" si="59"/>
        <v>1</v>
      </c>
    </row>
    <row r="3661" spans="1:5">
      <c r="A3661">
        <v>436420</v>
      </c>
      <c r="B3661">
        <v>2001</v>
      </c>
      <c r="C3661">
        <v>2</v>
      </c>
      <c r="D3661" t="s">
        <v>148</v>
      </c>
      <c r="E3661">
        <f t="shared" si="59"/>
        <v>1</v>
      </c>
    </row>
    <row r="3662" spans="1:5">
      <c r="A3662">
        <v>1024400</v>
      </c>
      <c r="B3662">
        <v>2001</v>
      </c>
      <c r="C3662">
        <v>2</v>
      </c>
      <c r="D3662" t="s">
        <v>149</v>
      </c>
      <c r="E3662">
        <f t="shared" si="59"/>
        <v>1</v>
      </c>
    </row>
    <row r="3663" spans="1:5">
      <c r="A3663">
        <v>11567348</v>
      </c>
      <c r="B3663">
        <v>2001</v>
      </c>
      <c r="C3663">
        <v>2</v>
      </c>
      <c r="D3663" t="s">
        <v>150</v>
      </c>
      <c r="E3663">
        <f t="shared" si="59"/>
        <v>1</v>
      </c>
    </row>
    <row r="3664" spans="1:5">
      <c r="A3664">
        <v>6298495</v>
      </c>
      <c r="B3664">
        <v>2001</v>
      </c>
      <c r="C3664">
        <v>2</v>
      </c>
      <c r="D3664" t="s">
        <v>151</v>
      </c>
      <c r="E3664">
        <f t="shared" si="59"/>
        <v>1</v>
      </c>
    </row>
    <row r="3665" spans="1:5">
      <c r="A3665">
        <v>1938021</v>
      </c>
      <c r="B3665">
        <v>2001</v>
      </c>
      <c r="C3665">
        <v>2</v>
      </c>
      <c r="D3665" t="s">
        <v>45</v>
      </c>
      <c r="E3665">
        <f t="shared" si="59"/>
        <v>1</v>
      </c>
    </row>
    <row r="3666" spans="1:5">
      <c r="A3666">
        <v>1754633</v>
      </c>
      <c r="B3666">
        <v>2001</v>
      </c>
      <c r="C3666">
        <v>2</v>
      </c>
      <c r="D3666" t="s">
        <v>282</v>
      </c>
      <c r="E3666">
        <f t="shared" si="59"/>
        <v>1</v>
      </c>
    </row>
    <row r="3667" spans="1:5">
      <c r="A3667">
        <v>4417934</v>
      </c>
      <c r="B3667">
        <v>2001</v>
      </c>
      <c r="C3667">
        <v>2</v>
      </c>
      <c r="D3667" t="s">
        <v>283</v>
      </c>
      <c r="E3667">
        <f t="shared" si="59"/>
        <v>1</v>
      </c>
    </row>
    <row r="3668" spans="1:5">
      <c r="A3668">
        <v>21567182</v>
      </c>
      <c r="B3668">
        <v>2001</v>
      </c>
      <c r="C3668">
        <v>2</v>
      </c>
      <c r="D3668" t="s">
        <v>139</v>
      </c>
      <c r="E3668">
        <f t="shared" si="59"/>
        <v>1</v>
      </c>
    </row>
    <row r="3669" spans="1:5">
      <c r="A3669">
        <v>9779</v>
      </c>
      <c r="B3669">
        <v>2001</v>
      </c>
      <c r="C3669">
        <v>2</v>
      </c>
      <c r="D3669" t="s">
        <v>217</v>
      </c>
      <c r="E3669">
        <f t="shared" si="59"/>
        <v>1</v>
      </c>
    </row>
    <row r="3670" spans="1:5">
      <c r="A3670">
        <v>1174505</v>
      </c>
      <c r="B3670">
        <v>2001</v>
      </c>
      <c r="C3670">
        <v>2</v>
      </c>
      <c r="D3670" t="s">
        <v>175</v>
      </c>
      <c r="E3670">
        <f t="shared" si="59"/>
        <v>1</v>
      </c>
    </row>
    <row r="3671" spans="1:5">
      <c r="A3671">
        <v>896880</v>
      </c>
      <c r="B3671">
        <v>2001</v>
      </c>
      <c r="C3671">
        <v>2</v>
      </c>
      <c r="D3671" t="s">
        <v>176</v>
      </c>
      <c r="E3671">
        <f t="shared" si="59"/>
        <v>1</v>
      </c>
    </row>
    <row r="3672" spans="1:5">
      <c r="A3672">
        <v>3260370</v>
      </c>
      <c r="B3672">
        <v>2001</v>
      </c>
      <c r="C3672">
        <v>2</v>
      </c>
      <c r="D3672" t="s">
        <v>177</v>
      </c>
      <c r="E3672">
        <f t="shared" si="59"/>
        <v>1</v>
      </c>
    </row>
    <row r="3673" spans="1:5">
      <c r="A3673">
        <v>2419592</v>
      </c>
      <c r="B3673">
        <v>2001</v>
      </c>
      <c r="C3673">
        <v>2</v>
      </c>
      <c r="D3673" t="s">
        <v>178</v>
      </c>
      <c r="E3673">
        <f t="shared" si="59"/>
        <v>1</v>
      </c>
    </row>
    <row r="3674" spans="1:5">
      <c r="A3674">
        <v>37450</v>
      </c>
      <c r="B3674">
        <v>2001</v>
      </c>
      <c r="C3674">
        <v>2</v>
      </c>
      <c r="D3674" t="s">
        <v>179</v>
      </c>
      <c r="E3674">
        <f t="shared" si="59"/>
        <v>1</v>
      </c>
    </row>
    <row r="3675" spans="1:5">
      <c r="A3675">
        <v>1034304</v>
      </c>
      <c r="B3675">
        <v>2001</v>
      </c>
      <c r="C3675">
        <v>3</v>
      </c>
      <c r="D3675" t="s">
        <v>148</v>
      </c>
      <c r="E3675">
        <f t="shared" si="59"/>
        <v>1</v>
      </c>
    </row>
    <row r="3676" spans="1:5">
      <c r="A3676">
        <v>334600</v>
      </c>
      <c r="B3676">
        <v>2001</v>
      </c>
      <c r="C3676">
        <v>3</v>
      </c>
      <c r="D3676" t="s">
        <v>148</v>
      </c>
      <c r="E3676">
        <f t="shared" si="59"/>
        <v>1</v>
      </c>
    </row>
    <row r="3677" spans="1:5">
      <c r="A3677">
        <v>948500</v>
      </c>
      <c r="B3677">
        <v>2001</v>
      </c>
      <c r="C3677">
        <v>3</v>
      </c>
      <c r="D3677" t="s">
        <v>149</v>
      </c>
      <c r="E3677">
        <f t="shared" si="59"/>
        <v>1</v>
      </c>
    </row>
    <row r="3678" spans="1:5">
      <c r="A3678">
        <v>13250231</v>
      </c>
      <c r="B3678">
        <v>2001</v>
      </c>
      <c r="C3678">
        <v>3</v>
      </c>
      <c r="D3678" t="s">
        <v>150</v>
      </c>
      <c r="E3678">
        <f t="shared" si="59"/>
        <v>1</v>
      </c>
    </row>
    <row r="3679" spans="1:5">
      <c r="A3679">
        <v>5901785</v>
      </c>
      <c r="B3679">
        <v>2001</v>
      </c>
      <c r="C3679">
        <v>3</v>
      </c>
      <c r="D3679" t="s">
        <v>151</v>
      </c>
      <c r="E3679">
        <f t="shared" si="59"/>
        <v>1</v>
      </c>
    </row>
    <row r="3680" spans="1:5">
      <c r="A3680">
        <v>2164324</v>
      </c>
      <c r="B3680">
        <v>2001</v>
      </c>
      <c r="C3680">
        <v>3</v>
      </c>
      <c r="D3680" t="s">
        <v>45</v>
      </c>
      <c r="E3680">
        <f t="shared" si="59"/>
        <v>1</v>
      </c>
    </row>
    <row r="3681" spans="1:5">
      <c r="A3681">
        <v>2516073</v>
      </c>
      <c r="B3681">
        <v>2001</v>
      </c>
      <c r="C3681">
        <v>3</v>
      </c>
      <c r="D3681" t="s">
        <v>282</v>
      </c>
      <c r="E3681">
        <f t="shared" si="59"/>
        <v>1</v>
      </c>
    </row>
    <row r="3682" spans="1:5">
      <c r="A3682">
        <v>4506126</v>
      </c>
      <c r="B3682">
        <v>2001</v>
      </c>
      <c r="C3682">
        <v>3</v>
      </c>
      <c r="D3682" t="s">
        <v>283</v>
      </c>
      <c r="E3682">
        <f t="shared" si="59"/>
        <v>1</v>
      </c>
    </row>
    <row r="3683" spans="1:5">
      <c r="A3683">
        <v>25967884</v>
      </c>
      <c r="B3683">
        <v>2001</v>
      </c>
      <c r="C3683">
        <v>3</v>
      </c>
      <c r="D3683" t="s">
        <v>139</v>
      </c>
      <c r="E3683">
        <f t="shared" si="59"/>
        <v>1</v>
      </c>
    </row>
    <row r="3684" spans="1:5">
      <c r="A3684">
        <v>9779</v>
      </c>
      <c r="B3684">
        <v>2001</v>
      </c>
      <c r="C3684">
        <v>3</v>
      </c>
      <c r="D3684" t="s">
        <v>217</v>
      </c>
      <c r="E3684">
        <f t="shared" si="59"/>
        <v>1</v>
      </c>
    </row>
    <row r="3685" spans="1:5">
      <c r="A3685">
        <v>2029245</v>
      </c>
      <c r="B3685">
        <v>2001</v>
      </c>
      <c r="C3685">
        <v>3</v>
      </c>
      <c r="D3685" t="s">
        <v>175</v>
      </c>
      <c r="E3685">
        <f t="shared" si="59"/>
        <v>1</v>
      </c>
    </row>
    <row r="3686" spans="1:5">
      <c r="A3686">
        <v>616053</v>
      </c>
      <c r="B3686">
        <v>2001</v>
      </c>
      <c r="C3686">
        <v>3</v>
      </c>
      <c r="D3686" t="s">
        <v>176</v>
      </c>
      <c r="E3686">
        <f t="shared" si="59"/>
        <v>1</v>
      </c>
    </row>
    <row r="3687" spans="1:5">
      <c r="A3687">
        <v>3226700</v>
      </c>
      <c r="B3687">
        <v>2001</v>
      </c>
      <c r="C3687">
        <v>3</v>
      </c>
      <c r="D3687" t="s">
        <v>177</v>
      </c>
      <c r="E3687">
        <f t="shared" si="59"/>
        <v>1</v>
      </c>
    </row>
    <row r="3688" spans="1:5">
      <c r="A3688">
        <v>2006378</v>
      </c>
      <c r="B3688">
        <v>2001</v>
      </c>
      <c r="C3688">
        <v>3</v>
      </c>
      <c r="D3688" t="s">
        <v>178</v>
      </c>
      <c r="E3688">
        <f t="shared" si="59"/>
        <v>1</v>
      </c>
    </row>
    <row r="3689" spans="1:5">
      <c r="A3689">
        <v>50193</v>
      </c>
      <c r="B3689">
        <v>2001</v>
      </c>
      <c r="C3689">
        <v>3</v>
      </c>
      <c r="D3689" t="s">
        <v>179</v>
      </c>
      <c r="E3689">
        <f t="shared" si="59"/>
        <v>1</v>
      </c>
    </row>
    <row r="3690" spans="1:5">
      <c r="A3690">
        <v>799030</v>
      </c>
      <c r="B3690">
        <v>2001</v>
      </c>
      <c r="C3690">
        <v>4</v>
      </c>
      <c r="D3690" t="s">
        <v>148</v>
      </c>
      <c r="E3690">
        <f t="shared" si="59"/>
        <v>2</v>
      </c>
    </row>
    <row r="3691" spans="1:5">
      <c r="A3691">
        <v>234800</v>
      </c>
      <c r="B3691">
        <v>2001</v>
      </c>
      <c r="C3691">
        <v>4</v>
      </c>
      <c r="D3691" t="s">
        <v>148</v>
      </c>
      <c r="E3691">
        <f t="shared" si="59"/>
        <v>2</v>
      </c>
    </row>
    <row r="3692" spans="1:5">
      <c r="A3692">
        <v>697200</v>
      </c>
      <c r="B3692">
        <v>2001</v>
      </c>
      <c r="C3692">
        <v>4</v>
      </c>
      <c r="D3692" t="s">
        <v>149</v>
      </c>
      <c r="E3692">
        <f t="shared" si="59"/>
        <v>2</v>
      </c>
    </row>
    <row r="3693" spans="1:5">
      <c r="A3693">
        <v>12098004</v>
      </c>
      <c r="B3693">
        <v>2001</v>
      </c>
      <c r="C3693">
        <v>4</v>
      </c>
      <c r="D3693" t="s">
        <v>150</v>
      </c>
      <c r="E3693">
        <f t="shared" si="59"/>
        <v>2</v>
      </c>
    </row>
    <row r="3694" spans="1:5">
      <c r="A3694">
        <v>5113417</v>
      </c>
      <c r="B3694">
        <v>2001</v>
      </c>
      <c r="C3694">
        <v>4</v>
      </c>
      <c r="D3694" t="s">
        <v>151</v>
      </c>
      <c r="E3694">
        <f t="shared" si="59"/>
        <v>2</v>
      </c>
    </row>
    <row r="3695" spans="1:5">
      <c r="A3695">
        <v>1626946</v>
      </c>
      <c r="B3695">
        <v>2001</v>
      </c>
      <c r="C3695">
        <v>4</v>
      </c>
      <c r="D3695" t="s">
        <v>45</v>
      </c>
      <c r="E3695">
        <f t="shared" si="59"/>
        <v>2</v>
      </c>
    </row>
    <row r="3696" spans="1:5">
      <c r="A3696">
        <v>2126069</v>
      </c>
      <c r="B3696">
        <v>2001</v>
      </c>
      <c r="C3696">
        <v>4</v>
      </c>
      <c r="D3696" t="s">
        <v>282</v>
      </c>
      <c r="E3696">
        <f t="shared" si="59"/>
        <v>2</v>
      </c>
    </row>
    <row r="3697" spans="1:5">
      <c r="A3697">
        <v>4135845</v>
      </c>
      <c r="B3697">
        <v>2001</v>
      </c>
      <c r="C3697">
        <v>4</v>
      </c>
      <c r="D3697" t="s">
        <v>283</v>
      </c>
      <c r="E3697">
        <f t="shared" si="59"/>
        <v>2</v>
      </c>
    </row>
    <row r="3698" spans="1:5">
      <c r="A3698">
        <v>25174814</v>
      </c>
      <c r="B3698">
        <v>2001</v>
      </c>
      <c r="C3698">
        <v>4</v>
      </c>
      <c r="D3698" t="s">
        <v>139</v>
      </c>
      <c r="E3698">
        <f t="shared" si="59"/>
        <v>2</v>
      </c>
    </row>
    <row r="3699" spans="1:5">
      <c r="A3699">
        <v>11161</v>
      </c>
      <c r="B3699">
        <v>2001</v>
      </c>
      <c r="C3699">
        <v>4</v>
      </c>
      <c r="D3699" t="s">
        <v>217</v>
      </c>
      <c r="E3699">
        <f t="shared" si="59"/>
        <v>2</v>
      </c>
    </row>
    <row r="3700" spans="1:5">
      <c r="A3700">
        <v>2130200</v>
      </c>
      <c r="B3700">
        <v>2001</v>
      </c>
      <c r="C3700">
        <v>4</v>
      </c>
      <c r="D3700" t="s">
        <v>175</v>
      </c>
      <c r="E3700">
        <f t="shared" si="59"/>
        <v>2</v>
      </c>
    </row>
    <row r="3701" spans="1:5">
      <c r="A3701">
        <v>807393</v>
      </c>
      <c r="B3701">
        <v>2001</v>
      </c>
      <c r="C3701">
        <v>4</v>
      </c>
      <c r="D3701" t="s">
        <v>176</v>
      </c>
      <c r="E3701">
        <f t="shared" si="59"/>
        <v>2</v>
      </c>
    </row>
    <row r="3702" spans="1:5">
      <c r="A3702">
        <v>3526200</v>
      </c>
      <c r="B3702">
        <v>2001</v>
      </c>
      <c r="C3702">
        <v>4</v>
      </c>
      <c r="D3702" t="s">
        <v>177</v>
      </c>
      <c r="E3702">
        <f t="shared" si="59"/>
        <v>2</v>
      </c>
    </row>
    <row r="3703" spans="1:5">
      <c r="A3703">
        <v>1893664</v>
      </c>
      <c r="B3703">
        <v>2001</v>
      </c>
      <c r="C3703">
        <v>4</v>
      </c>
      <c r="D3703" t="s">
        <v>178</v>
      </c>
      <c r="E3703">
        <f t="shared" si="59"/>
        <v>2</v>
      </c>
    </row>
    <row r="3704" spans="1:5">
      <c r="A3704">
        <v>49829</v>
      </c>
      <c r="B3704">
        <v>2001</v>
      </c>
      <c r="C3704">
        <v>4</v>
      </c>
      <c r="D3704" t="s">
        <v>179</v>
      </c>
      <c r="E3704">
        <f t="shared" si="59"/>
        <v>2</v>
      </c>
    </row>
    <row r="3705" spans="1:5">
      <c r="A3705">
        <v>1092130</v>
      </c>
      <c r="B3705">
        <v>2001</v>
      </c>
      <c r="C3705">
        <v>5</v>
      </c>
      <c r="D3705" t="s">
        <v>148</v>
      </c>
      <c r="E3705">
        <f t="shared" si="59"/>
        <v>2</v>
      </c>
    </row>
    <row r="3706" spans="1:5">
      <c r="A3706">
        <v>261100</v>
      </c>
      <c r="B3706">
        <v>2001</v>
      </c>
      <c r="C3706">
        <v>5</v>
      </c>
      <c r="D3706" t="s">
        <v>148</v>
      </c>
      <c r="E3706">
        <f t="shared" si="59"/>
        <v>2</v>
      </c>
    </row>
    <row r="3707" spans="1:5">
      <c r="A3707">
        <v>1217600</v>
      </c>
      <c r="B3707">
        <v>2001</v>
      </c>
      <c r="C3707">
        <v>5</v>
      </c>
      <c r="D3707" t="s">
        <v>149</v>
      </c>
      <c r="E3707">
        <f t="shared" si="59"/>
        <v>2</v>
      </c>
    </row>
    <row r="3708" spans="1:5">
      <c r="A3708">
        <v>13361295</v>
      </c>
      <c r="B3708">
        <v>2001</v>
      </c>
      <c r="C3708">
        <v>5</v>
      </c>
      <c r="D3708" t="s">
        <v>150</v>
      </c>
      <c r="E3708">
        <f t="shared" si="59"/>
        <v>2</v>
      </c>
    </row>
    <row r="3709" spans="1:5">
      <c r="A3709">
        <v>6844888</v>
      </c>
      <c r="B3709">
        <v>2001</v>
      </c>
      <c r="C3709">
        <v>5</v>
      </c>
      <c r="D3709" t="s">
        <v>151</v>
      </c>
      <c r="E3709">
        <f t="shared" si="59"/>
        <v>2</v>
      </c>
    </row>
    <row r="3710" spans="1:5">
      <c r="A3710">
        <v>1928871</v>
      </c>
      <c r="B3710">
        <v>2001</v>
      </c>
      <c r="C3710">
        <v>5</v>
      </c>
      <c r="D3710" t="s">
        <v>45</v>
      </c>
      <c r="E3710">
        <f t="shared" si="59"/>
        <v>2</v>
      </c>
    </row>
    <row r="3711" spans="1:5">
      <c r="A3711">
        <v>2505096</v>
      </c>
      <c r="B3711">
        <v>2001</v>
      </c>
      <c r="C3711">
        <v>5</v>
      </c>
      <c r="D3711" t="s">
        <v>282</v>
      </c>
      <c r="E3711">
        <f t="shared" si="59"/>
        <v>2</v>
      </c>
    </row>
    <row r="3712" spans="1:5">
      <c r="A3712">
        <v>4207523</v>
      </c>
      <c r="B3712">
        <v>2001</v>
      </c>
      <c r="C3712">
        <v>5</v>
      </c>
      <c r="D3712" t="s">
        <v>283</v>
      </c>
      <c r="E3712">
        <f t="shared" si="59"/>
        <v>2</v>
      </c>
    </row>
    <row r="3713" spans="1:5">
      <c r="A3713">
        <v>27150021</v>
      </c>
      <c r="B3713">
        <v>2001</v>
      </c>
      <c r="C3713">
        <v>5</v>
      </c>
      <c r="D3713" t="s">
        <v>139</v>
      </c>
      <c r="E3713">
        <f t="shared" si="59"/>
        <v>2</v>
      </c>
    </row>
    <row r="3714" spans="1:5">
      <c r="A3714">
        <v>11161</v>
      </c>
      <c r="B3714">
        <v>2001</v>
      </c>
      <c r="C3714">
        <v>5</v>
      </c>
      <c r="D3714" t="s">
        <v>217</v>
      </c>
      <c r="E3714">
        <f t="shared" si="59"/>
        <v>2</v>
      </c>
    </row>
    <row r="3715" spans="1:5">
      <c r="A3715">
        <v>2431363</v>
      </c>
      <c r="B3715">
        <v>2001</v>
      </c>
      <c r="C3715">
        <v>5</v>
      </c>
      <c r="D3715" t="s">
        <v>175</v>
      </c>
      <c r="E3715">
        <f t="shared" ref="E3715:E3778" si="60">IF(C3715&lt;4, 1, IF(C3715&lt;7, 2, IF(C3715&lt;10, 3, 4)))</f>
        <v>2</v>
      </c>
    </row>
    <row r="3716" spans="1:5">
      <c r="A3716">
        <v>989283</v>
      </c>
      <c r="B3716">
        <v>2001</v>
      </c>
      <c r="C3716">
        <v>5</v>
      </c>
      <c r="D3716" t="s">
        <v>176</v>
      </c>
      <c r="E3716">
        <f t="shared" si="60"/>
        <v>2</v>
      </c>
    </row>
    <row r="3717" spans="1:5">
      <c r="A3717">
        <v>3725200</v>
      </c>
      <c r="B3717">
        <v>2001</v>
      </c>
      <c r="C3717">
        <v>5</v>
      </c>
      <c r="D3717" t="s">
        <v>177</v>
      </c>
      <c r="E3717">
        <f t="shared" si="60"/>
        <v>2</v>
      </c>
    </row>
    <row r="3718" spans="1:5">
      <c r="A3718">
        <v>2752955</v>
      </c>
      <c r="B3718">
        <v>2001</v>
      </c>
      <c r="C3718">
        <v>5</v>
      </c>
      <c r="D3718" t="s">
        <v>178</v>
      </c>
      <c r="E3718">
        <f t="shared" si="60"/>
        <v>2</v>
      </c>
    </row>
    <row r="3719" spans="1:5">
      <c r="A3719">
        <v>53389</v>
      </c>
      <c r="B3719">
        <v>2001</v>
      </c>
      <c r="C3719">
        <v>5</v>
      </c>
      <c r="D3719" t="s">
        <v>179</v>
      </c>
      <c r="E3719">
        <f t="shared" si="60"/>
        <v>2</v>
      </c>
    </row>
    <row r="3720" spans="1:5">
      <c r="A3720">
        <v>1077060</v>
      </c>
      <c r="B3720">
        <v>2001</v>
      </c>
      <c r="C3720">
        <v>6</v>
      </c>
      <c r="D3720" t="s">
        <v>148</v>
      </c>
      <c r="E3720">
        <f t="shared" si="60"/>
        <v>2</v>
      </c>
    </row>
    <row r="3721" spans="1:5">
      <c r="A3721">
        <v>199430</v>
      </c>
      <c r="B3721">
        <v>2001</v>
      </c>
      <c r="C3721">
        <v>6</v>
      </c>
      <c r="D3721" t="s">
        <v>148</v>
      </c>
      <c r="E3721">
        <f t="shared" si="60"/>
        <v>2</v>
      </c>
    </row>
    <row r="3722" spans="1:5">
      <c r="A3722">
        <v>33300</v>
      </c>
      <c r="B3722">
        <v>2001</v>
      </c>
      <c r="C3722">
        <v>6</v>
      </c>
      <c r="D3722" t="s">
        <v>180</v>
      </c>
      <c r="E3722">
        <f t="shared" si="60"/>
        <v>2</v>
      </c>
    </row>
    <row r="3723" spans="1:5">
      <c r="A3723">
        <v>1164000</v>
      </c>
      <c r="B3723">
        <v>2001</v>
      </c>
      <c r="C3723">
        <v>6</v>
      </c>
      <c r="D3723" t="s">
        <v>149</v>
      </c>
      <c r="E3723">
        <f t="shared" si="60"/>
        <v>2</v>
      </c>
    </row>
    <row r="3724" spans="1:5">
      <c r="A3724">
        <v>12972837</v>
      </c>
      <c r="B3724">
        <v>2001</v>
      </c>
      <c r="C3724">
        <v>6</v>
      </c>
      <c r="D3724" t="s">
        <v>150</v>
      </c>
      <c r="E3724">
        <f t="shared" si="60"/>
        <v>2</v>
      </c>
    </row>
    <row r="3725" spans="1:5">
      <c r="A3725">
        <v>6211625</v>
      </c>
      <c r="B3725">
        <v>2001</v>
      </c>
      <c r="C3725">
        <v>6</v>
      </c>
      <c r="D3725" t="s">
        <v>151</v>
      </c>
      <c r="E3725">
        <f t="shared" si="60"/>
        <v>2</v>
      </c>
    </row>
    <row r="3726" spans="1:5">
      <c r="A3726">
        <v>1826849</v>
      </c>
      <c r="B3726">
        <v>2001</v>
      </c>
      <c r="C3726">
        <v>6</v>
      </c>
      <c r="D3726" t="s">
        <v>45</v>
      </c>
      <c r="E3726">
        <f t="shared" si="60"/>
        <v>2</v>
      </c>
    </row>
    <row r="3727" spans="1:5">
      <c r="A3727">
        <v>2311730</v>
      </c>
      <c r="B3727">
        <v>2001</v>
      </c>
      <c r="C3727">
        <v>6</v>
      </c>
      <c r="D3727" t="s">
        <v>282</v>
      </c>
      <c r="E3727">
        <f t="shared" si="60"/>
        <v>2</v>
      </c>
    </row>
    <row r="3728" spans="1:5">
      <c r="A3728">
        <v>3904903</v>
      </c>
      <c r="B3728">
        <v>2001</v>
      </c>
      <c r="C3728">
        <v>6</v>
      </c>
      <c r="D3728" t="s">
        <v>283</v>
      </c>
      <c r="E3728">
        <f t="shared" si="60"/>
        <v>2</v>
      </c>
    </row>
    <row r="3729" spans="1:5">
      <c r="A3729">
        <v>24832254</v>
      </c>
      <c r="B3729">
        <v>2001</v>
      </c>
      <c r="C3729">
        <v>6</v>
      </c>
      <c r="D3729" t="s">
        <v>139</v>
      </c>
      <c r="E3729">
        <f t="shared" si="60"/>
        <v>2</v>
      </c>
    </row>
    <row r="3730" spans="1:5">
      <c r="A3730">
        <v>11309</v>
      </c>
      <c r="B3730">
        <v>2001</v>
      </c>
      <c r="C3730">
        <v>6</v>
      </c>
      <c r="D3730" t="s">
        <v>217</v>
      </c>
      <c r="E3730">
        <f t="shared" si="60"/>
        <v>2</v>
      </c>
    </row>
    <row r="3731" spans="1:5">
      <c r="A3731">
        <v>2530944</v>
      </c>
      <c r="B3731">
        <v>2001</v>
      </c>
      <c r="C3731">
        <v>6</v>
      </c>
      <c r="D3731" t="s">
        <v>175</v>
      </c>
      <c r="E3731">
        <f t="shared" si="60"/>
        <v>2</v>
      </c>
    </row>
    <row r="3732" spans="1:5">
      <c r="A3732">
        <v>608585</v>
      </c>
      <c r="B3732">
        <v>2001</v>
      </c>
      <c r="C3732">
        <v>6</v>
      </c>
      <c r="D3732" t="s">
        <v>176</v>
      </c>
      <c r="E3732">
        <f t="shared" si="60"/>
        <v>2</v>
      </c>
    </row>
    <row r="3733" spans="1:5">
      <c r="A3733">
        <v>3723928</v>
      </c>
      <c r="B3733">
        <v>2001</v>
      </c>
      <c r="C3733">
        <v>6</v>
      </c>
      <c r="D3733" t="s">
        <v>177</v>
      </c>
      <c r="E3733">
        <f t="shared" si="60"/>
        <v>2</v>
      </c>
    </row>
    <row r="3734" spans="1:5">
      <c r="A3734">
        <v>2436276</v>
      </c>
      <c r="B3734">
        <v>2001</v>
      </c>
      <c r="C3734">
        <v>6</v>
      </c>
      <c r="D3734" t="s">
        <v>178</v>
      </c>
      <c r="E3734">
        <f t="shared" si="60"/>
        <v>2</v>
      </c>
    </row>
    <row r="3735" spans="1:5">
      <c r="A3735">
        <v>52300</v>
      </c>
      <c r="B3735">
        <v>2001</v>
      </c>
      <c r="C3735">
        <v>6</v>
      </c>
      <c r="D3735" t="s">
        <v>179</v>
      </c>
      <c r="E3735">
        <f t="shared" si="60"/>
        <v>2</v>
      </c>
    </row>
    <row r="3736" spans="1:5">
      <c r="A3736">
        <v>1096876</v>
      </c>
      <c r="B3736">
        <v>2001</v>
      </c>
      <c r="C3736">
        <v>7</v>
      </c>
      <c r="D3736" t="s">
        <v>148</v>
      </c>
      <c r="E3736">
        <f t="shared" si="60"/>
        <v>3</v>
      </c>
    </row>
    <row r="3737" spans="1:5">
      <c r="A3737">
        <v>296450</v>
      </c>
      <c r="B3737">
        <v>2001</v>
      </c>
      <c r="C3737">
        <v>7</v>
      </c>
      <c r="D3737" t="s">
        <v>148</v>
      </c>
      <c r="E3737">
        <f t="shared" si="60"/>
        <v>3</v>
      </c>
    </row>
    <row r="3738" spans="1:5">
      <c r="A3738">
        <v>1252700</v>
      </c>
      <c r="B3738">
        <v>2001</v>
      </c>
      <c r="C3738">
        <v>7</v>
      </c>
      <c r="D3738" t="s">
        <v>149</v>
      </c>
      <c r="E3738">
        <f t="shared" si="60"/>
        <v>3</v>
      </c>
    </row>
    <row r="3739" spans="1:5">
      <c r="A3739">
        <v>12499332</v>
      </c>
      <c r="B3739">
        <v>2001</v>
      </c>
      <c r="C3739">
        <v>7</v>
      </c>
      <c r="D3739" t="s">
        <v>150</v>
      </c>
      <c r="E3739">
        <f t="shared" si="60"/>
        <v>3</v>
      </c>
    </row>
    <row r="3740" spans="1:5">
      <c r="A3740">
        <v>5950690</v>
      </c>
      <c r="B3740">
        <v>2001</v>
      </c>
      <c r="C3740">
        <v>7</v>
      </c>
      <c r="D3740" t="s">
        <v>151</v>
      </c>
      <c r="E3740">
        <f t="shared" si="60"/>
        <v>3</v>
      </c>
    </row>
    <row r="3741" spans="1:5">
      <c r="A3741">
        <v>1618722</v>
      </c>
      <c r="B3741">
        <v>2001</v>
      </c>
      <c r="C3741">
        <v>7</v>
      </c>
      <c r="D3741" t="s">
        <v>45</v>
      </c>
      <c r="E3741">
        <f t="shared" si="60"/>
        <v>3</v>
      </c>
    </row>
    <row r="3742" spans="1:5">
      <c r="A3742">
        <v>2255134</v>
      </c>
      <c r="B3742">
        <v>2001</v>
      </c>
      <c r="C3742">
        <v>7</v>
      </c>
      <c r="D3742" t="s">
        <v>282</v>
      </c>
      <c r="E3742">
        <f t="shared" si="60"/>
        <v>3</v>
      </c>
    </row>
    <row r="3743" spans="1:5">
      <c r="A3743">
        <v>3719949</v>
      </c>
      <c r="B3743">
        <v>2001</v>
      </c>
      <c r="C3743">
        <v>7</v>
      </c>
      <c r="D3743" t="s">
        <v>283</v>
      </c>
      <c r="E3743">
        <f t="shared" si="60"/>
        <v>3</v>
      </c>
    </row>
    <row r="3744" spans="1:5">
      <c r="A3744">
        <v>28498816</v>
      </c>
      <c r="B3744">
        <v>2001</v>
      </c>
      <c r="C3744">
        <v>7</v>
      </c>
      <c r="D3744" t="s">
        <v>139</v>
      </c>
      <c r="E3744">
        <f t="shared" si="60"/>
        <v>3</v>
      </c>
    </row>
    <row r="3745" spans="1:5">
      <c r="A3745">
        <v>1342726</v>
      </c>
      <c r="B3745">
        <v>2001</v>
      </c>
      <c r="C3745">
        <v>7</v>
      </c>
      <c r="D3745" t="s">
        <v>175</v>
      </c>
      <c r="E3745">
        <f t="shared" si="60"/>
        <v>3</v>
      </c>
    </row>
    <row r="3746" spans="1:5">
      <c r="A3746">
        <v>848096</v>
      </c>
      <c r="B3746">
        <v>2001</v>
      </c>
      <c r="C3746">
        <v>7</v>
      </c>
      <c r="D3746" t="s">
        <v>176</v>
      </c>
      <c r="E3746">
        <f t="shared" si="60"/>
        <v>3</v>
      </c>
    </row>
    <row r="3747" spans="1:5">
      <c r="A3747">
        <v>3915385</v>
      </c>
      <c r="B3747">
        <v>2001</v>
      </c>
      <c r="C3747">
        <v>7</v>
      </c>
      <c r="D3747" t="s">
        <v>177</v>
      </c>
      <c r="E3747">
        <f t="shared" si="60"/>
        <v>3</v>
      </c>
    </row>
    <row r="3748" spans="1:5">
      <c r="A3748">
        <v>2798538</v>
      </c>
      <c r="B3748">
        <v>2001</v>
      </c>
      <c r="C3748">
        <v>7</v>
      </c>
      <c r="D3748" t="s">
        <v>178</v>
      </c>
      <c r="E3748">
        <f t="shared" si="60"/>
        <v>3</v>
      </c>
    </row>
    <row r="3749" spans="1:5">
      <c r="A3749">
        <v>35000</v>
      </c>
      <c r="B3749">
        <v>2001</v>
      </c>
      <c r="C3749">
        <v>7</v>
      </c>
      <c r="D3749" t="s">
        <v>179</v>
      </c>
      <c r="E3749">
        <f t="shared" si="60"/>
        <v>3</v>
      </c>
    </row>
    <row r="3750" spans="1:5">
      <c r="A3750">
        <v>1264596</v>
      </c>
      <c r="B3750">
        <v>2001</v>
      </c>
      <c r="C3750">
        <v>8</v>
      </c>
      <c r="D3750" t="s">
        <v>148</v>
      </c>
      <c r="E3750">
        <f t="shared" si="60"/>
        <v>3</v>
      </c>
    </row>
    <row r="3751" spans="1:5">
      <c r="A3751">
        <v>186400</v>
      </c>
      <c r="B3751">
        <v>2001</v>
      </c>
      <c r="C3751">
        <v>8</v>
      </c>
      <c r="D3751" t="s">
        <v>148</v>
      </c>
      <c r="E3751">
        <f t="shared" si="60"/>
        <v>3</v>
      </c>
    </row>
    <row r="3752" spans="1:5">
      <c r="A3752">
        <v>1156500</v>
      </c>
      <c r="B3752">
        <v>2001</v>
      </c>
      <c r="C3752">
        <v>8</v>
      </c>
      <c r="D3752" t="s">
        <v>149</v>
      </c>
      <c r="E3752">
        <f t="shared" si="60"/>
        <v>3</v>
      </c>
    </row>
    <row r="3753" spans="1:5">
      <c r="A3753">
        <v>14038500</v>
      </c>
      <c r="B3753">
        <v>2001</v>
      </c>
      <c r="C3753">
        <v>8</v>
      </c>
      <c r="D3753" t="s">
        <v>150</v>
      </c>
      <c r="E3753">
        <f t="shared" si="60"/>
        <v>3</v>
      </c>
    </row>
    <row r="3754" spans="1:5">
      <c r="A3754">
        <v>6074998</v>
      </c>
      <c r="B3754">
        <v>2001</v>
      </c>
      <c r="C3754">
        <v>8</v>
      </c>
      <c r="D3754" t="s">
        <v>151</v>
      </c>
      <c r="E3754">
        <f t="shared" si="60"/>
        <v>3</v>
      </c>
    </row>
    <row r="3755" spans="1:5">
      <c r="A3755">
        <v>2269920</v>
      </c>
      <c r="B3755">
        <v>2001</v>
      </c>
      <c r="C3755">
        <v>8</v>
      </c>
      <c r="D3755" t="s">
        <v>45</v>
      </c>
      <c r="E3755">
        <f t="shared" si="60"/>
        <v>3</v>
      </c>
    </row>
    <row r="3756" spans="1:5">
      <c r="A3756">
        <v>2448130</v>
      </c>
      <c r="B3756">
        <v>2001</v>
      </c>
      <c r="C3756">
        <v>8</v>
      </c>
      <c r="D3756" t="s">
        <v>282</v>
      </c>
      <c r="E3756">
        <f t="shared" si="60"/>
        <v>3</v>
      </c>
    </row>
    <row r="3757" spans="1:5">
      <c r="A3757">
        <v>4293189</v>
      </c>
      <c r="B3757">
        <v>2001</v>
      </c>
      <c r="C3757">
        <v>8</v>
      </c>
      <c r="D3757" t="s">
        <v>283</v>
      </c>
      <c r="E3757">
        <f t="shared" si="60"/>
        <v>3</v>
      </c>
    </row>
    <row r="3758" spans="1:5">
      <c r="A3758">
        <v>27441748</v>
      </c>
      <c r="B3758">
        <v>2001</v>
      </c>
      <c r="C3758">
        <v>8</v>
      </c>
      <c r="D3758" t="s">
        <v>139</v>
      </c>
      <c r="E3758">
        <f t="shared" si="60"/>
        <v>3</v>
      </c>
    </row>
    <row r="3759" spans="1:5">
      <c r="A3759">
        <v>1190771</v>
      </c>
      <c r="B3759">
        <v>2001</v>
      </c>
      <c r="C3759">
        <v>8</v>
      </c>
      <c r="D3759" t="s">
        <v>175</v>
      </c>
      <c r="E3759">
        <f t="shared" si="60"/>
        <v>3</v>
      </c>
    </row>
    <row r="3760" spans="1:5">
      <c r="A3760">
        <v>1112207</v>
      </c>
      <c r="B3760">
        <v>2001</v>
      </c>
      <c r="C3760">
        <v>8</v>
      </c>
      <c r="D3760" t="s">
        <v>176</v>
      </c>
      <c r="E3760">
        <f t="shared" si="60"/>
        <v>3</v>
      </c>
    </row>
    <row r="3761" spans="1:5">
      <c r="A3761">
        <v>4165200</v>
      </c>
      <c r="B3761">
        <v>2001</v>
      </c>
      <c r="C3761">
        <v>8</v>
      </c>
      <c r="D3761" t="s">
        <v>177</v>
      </c>
      <c r="E3761">
        <f t="shared" si="60"/>
        <v>3</v>
      </c>
    </row>
    <row r="3762" spans="1:5">
      <c r="A3762">
        <v>2572734</v>
      </c>
      <c r="B3762">
        <v>2001</v>
      </c>
      <c r="C3762">
        <v>8</v>
      </c>
      <c r="D3762" t="s">
        <v>178</v>
      </c>
      <c r="E3762">
        <f t="shared" si="60"/>
        <v>3</v>
      </c>
    </row>
    <row r="3763" spans="1:5">
      <c r="A3763">
        <v>20000</v>
      </c>
      <c r="B3763">
        <v>2001</v>
      </c>
      <c r="C3763">
        <v>8</v>
      </c>
      <c r="D3763" t="s">
        <v>179</v>
      </c>
      <c r="E3763">
        <f t="shared" si="60"/>
        <v>3</v>
      </c>
    </row>
    <row r="3764" spans="1:5">
      <c r="A3764">
        <v>1250885</v>
      </c>
      <c r="B3764">
        <v>2001</v>
      </c>
      <c r="C3764">
        <v>9</v>
      </c>
      <c r="D3764" t="s">
        <v>148</v>
      </c>
      <c r="E3764">
        <f t="shared" si="60"/>
        <v>3</v>
      </c>
    </row>
    <row r="3765" spans="1:5">
      <c r="A3765">
        <v>4700</v>
      </c>
      <c r="B3765">
        <v>2001</v>
      </c>
      <c r="C3765">
        <v>9</v>
      </c>
      <c r="D3765" t="s">
        <v>148</v>
      </c>
      <c r="E3765">
        <f t="shared" si="60"/>
        <v>3</v>
      </c>
    </row>
    <row r="3766" spans="1:5">
      <c r="A3766">
        <v>1120600</v>
      </c>
      <c r="B3766">
        <v>2001</v>
      </c>
      <c r="C3766">
        <v>9</v>
      </c>
      <c r="D3766" t="s">
        <v>149</v>
      </c>
      <c r="E3766">
        <f t="shared" si="60"/>
        <v>3</v>
      </c>
    </row>
    <row r="3767" spans="1:5">
      <c r="A3767">
        <v>11791864</v>
      </c>
      <c r="B3767">
        <v>2001</v>
      </c>
      <c r="C3767">
        <v>9</v>
      </c>
      <c r="D3767" t="s">
        <v>150</v>
      </c>
      <c r="E3767">
        <f t="shared" si="60"/>
        <v>3</v>
      </c>
    </row>
    <row r="3768" spans="1:5">
      <c r="A3768">
        <v>5150862</v>
      </c>
      <c r="B3768">
        <v>2001</v>
      </c>
      <c r="C3768">
        <v>9</v>
      </c>
      <c r="D3768" t="s">
        <v>151</v>
      </c>
      <c r="E3768">
        <f t="shared" si="60"/>
        <v>3</v>
      </c>
    </row>
    <row r="3769" spans="1:5">
      <c r="A3769">
        <v>1743283</v>
      </c>
      <c r="B3769">
        <v>2001</v>
      </c>
      <c r="C3769">
        <v>9</v>
      </c>
      <c r="D3769" t="s">
        <v>45</v>
      </c>
      <c r="E3769">
        <f t="shared" si="60"/>
        <v>3</v>
      </c>
    </row>
    <row r="3770" spans="1:5">
      <c r="A3770">
        <v>1376176</v>
      </c>
      <c r="B3770">
        <v>2001</v>
      </c>
      <c r="C3770">
        <v>9</v>
      </c>
      <c r="D3770" t="s">
        <v>282</v>
      </c>
      <c r="E3770">
        <f t="shared" si="60"/>
        <v>3</v>
      </c>
    </row>
    <row r="3771" spans="1:5">
      <c r="A3771">
        <v>3018084</v>
      </c>
      <c r="B3771">
        <v>2001</v>
      </c>
      <c r="C3771">
        <v>9</v>
      </c>
      <c r="D3771" t="s">
        <v>283</v>
      </c>
      <c r="E3771">
        <f t="shared" si="60"/>
        <v>3</v>
      </c>
    </row>
    <row r="3772" spans="1:5">
      <c r="A3772">
        <v>25440198</v>
      </c>
      <c r="B3772">
        <v>2001</v>
      </c>
      <c r="C3772">
        <v>9</v>
      </c>
      <c r="D3772" t="s">
        <v>139</v>
      </c>
      <c r="E3772">
        <f t="shared" si="60"/>
        <v>3</v>
      </c>
    </row>
    <row r="3773" spans="1:5">
      <c r="A3773">
        <v>618504</v>
      </c>
      <c r="B3773">
        <v>2001</v>
      </c>
      <c r="C3773">
        <v>9</v>
      </c>
      <c r="D3773" t="s">
        <v>175</v>
      </c>
      <c r="E3773">
        <f t="shared" si="60"/>
        <v>3</v>
      </c>
    </row>
    <row r="3774" spans="1:5">
      <c r="A3774">
        <v>901608</v>
      </c>
      <c r="B3774">
        <v>2001</v>
      </c>
      <c r="C3774">
        <v>9</v>
      </c>
      <c r="D3774" t="s">
        <v>176</v>
      </c>
      <c r="E3774">
        <f t="shared" si="60"/>
        <v>3</v>
      </c>
    </row>
    <row r="3775" spans="1:5">
      <c r="A3775">
        <v>3724539</v>
      </c>
      <c r="B3775">
        <v>2001</v>
      </c>
      <c r="C3775">
        <v>9</v>
      </c>
      <c r="D3775" t="s">
        <v>177</v>
      </c>
      <c r="E3775">
        <f t="shared" si="60"/>
        <v>3</v>
      </c>
    </row>
    <row r="3776" spans="1:5">
      <c r="A3776">
        <v>2140191</v>
      </c>
      <c r="B3776">
        <v>2001</v>
      </c>
      <c r="C3776">
        <v>9</v>
      </c>
      <c r="D3776" t="s">
        <v>178</v>
      </c>
      <c r="E3776">
        <f t="shared" si="60"/>
        <v>3</v>
      </c>
    </row>
    <row r="3777" spans="1:5">
      <c r="A3777">
        <v>21000</v>
      </c>
      <c r="B3777">
        <v>2001</v>
      </c>
      <c r="C3777">
        <v>9</v>
      </c>
      <c r="D3777" t="s">
        <v>179</v>
      </c>
      <c r="E3777">
        <f t="shared" si="60"/>
        <v>3</v>
      </c>
    </row>
    <row r="3778" spans="1:5">
      <c r="A3778">
        <v>1276871</v>
      </c>
      <c r="B3778">
        <v>2001</v>
      </c>
      <c r="C3778">
        <v>10</v>
      </c>
      <c r="D3778" t="s">
        <v>148</v>
      </c>
      <c r="E3778">
        <f t="shared" si="60"/>
        <v>4</v>
      </c>
    </row>
    <row r="3779" spans="1:5">
      <c r="A3779">
        <v>109930</v>
      </c>
      <c r="B3779">
        <v>2001</v>
      </c>
      <c r="C3779">
        <v>10</v>
      </c>
      <c r="D3779" t="s">
        <v>148</v>
      </c>
      <c r="E3779">
        <f t="shared" ref="E3779:E3842" si="61">IF(C3779&lt;4, 1, IF(C3779&lt;7, 2, IF(C3779&lt;10, 3, 4)))</f>
        <v>4</v>
      </c>
    </row>
    <row r="3780" spans="1:5">
      <c r="A3780">
        <v>1200800</v>
      </c>
      <c r="B3780">
        <v>2001</v>
      </c>
      <c r="C3780">
        <v>10</v>
      </c>
      <c r="D3780" t="s">
        <v>149</v>
      </c>
      <c r="E3780">
        <f t="shared" si="61"/>
        <v>4</v>
      </c>
    </row>
    <row r="3781" spans="1:5">
      <c r="A3781">
        <v>11903477</v>
      </c>
      <c r="B3781">
        <v>2001</v>
      </c>
      <c r="C3781">
        <v>10</v>
      </c>
      <c r="D3781" t="s">
        <v>150</v>
      </c>
      <c r="E3781">
        <f t="shared" si="61"/>
        <v>4</v>
      </c>
    </row>
    <row r="3782" spans="1:5">
      <c r="A3782">
        <v>6598508</v>
      </c>
      <c r="B3782">
        <v>2001</v>
      </c>
      <c r="C3782">
        <v>10</v>
      </c>
      <c r="D3782" t="s">
        <v>151</v>
      </c>
      <c r="E3782">
        <f t="shared" si="61"/>
        <v>4</v>
      </c>
    </row>
    <row r="3783" spans="1:5">
      <c r="A3783">
        <v>2018270</v>
      </c>
      <c r="B3783">
        <v>2001</v>
      </c>
      <c r="C3783">
        <v>10</v>
      </c>
      <c r="D3783" t="s">
        <v>45</v>
      </c>
      <c r="E3783">
        <f t="shared" si="61"/>
        <v>4</v>
      </c>
    </row>
    <row r="3784" spans="1:5">
      <c r="A3784">
        <v>2286887</v>
      </c>
      <c r="B3784">
        <v>2001</v>
      </c>
      <c r="C3784">
        <v>10</v>
      </c>
      <c r="D3784" t="s">
        <v>282</v>
      </c>
      <c r="E3784">
        <f t="shared" si="61"/>
        <v>4</v>
      </c>
    </row>
    <row r="3785" spans="1:5">
      <c r="A3785">
        <v>3658144</v>
      </c>
      <c r="B3785">
        <v>2001</v>
      </c>
      <c r="C3785">
        <v>10</v>
      </c>
      <c r="D3785" t="s">
        <v>283</v>
      </c>
      <c r="E3785">
        <f t="shared" si="61"/>
        <v>4</v>
      </c>
    </row>
    <row r="3786" spans="1:5">
      <c r="A3786">
        <v>28043067</v>
      </c>
      <c r="B3786">
        <v>2001</v>
      </c>
      <c r="C3786">
        <v>10</v>
      </c>
      <c r="D3786" t="s">
        <v>139</v>
      </c>
      <c r="E3786">
        <f t="shared" si="61"/>
        <v>4</v>
      </c>
    </row>
    <row r="3787" spans="1:5">
      <c r="A3787">
        <v>1063825</v>
      </c>
      <c r="B3787">
        <v>2001</v>
      </c>
      <c r="C3787">
        <v>10</v>
      </c>
      <c r="D3787" t="s">
        <v>175</v>
      </c>
      <c r="E3787">
        <f t="shared" si="61"/>
        <v>4</v>
      </c>
    </row>
    <row r="3788" spans="1:5">
      <c r="A3788">
        <v>951573</v>
      </c>
      <c r="B3788">
        <v>2001</v>
      </c>
      <c r="C3788">
        <v>10</v>
      </c>
      <c r="D3788" t="s">
        <v>176</v>
      </c>
      <c r="E3788">
        <f t="shared" si="61"/>
        <v>4</v>
      </c>
    </row>
    <row r="3789" spans="1:5">
      <c r="A3789">
        <v>3027560</v>
      </c>
      <c r="B3789">
        <v>2001</v>
      </c>
      <c r="C3789">
        <v>10</v>
      </c>
      <c r="D3789" t="s">
        <v>177</v>
      </c>
      <c r="E3789">
        <f t="shared" si="61"/>
        <v>4</v>
      </c>
    </row>
    <row r="3790" spans="1:5">
      <c r="A3790">
        <v>2510425</v>
      </c>
      <c r="B3790">
        <v>2001</v>
      </c>
      <c r="C3790">
        <v>10</v>
      </c>
      <c r="D3790" t="s">
        <v>178</v>
      </c>
      <c r="E3790">
        <f t="shared" si="61"/>
        <v>4</v>
      </c>
    </row>
    <row r="3791" spans="1:5">
      <c r="A3791">
        <v>25900</v>
      </c>
      <c r="B3791">
        <v>2001</v>
      </c>
      <c r="C3791">
        <v>10</v>
      </c>
      <c r="D3791" t="s">
        <v>179</v>
      </c>
      <c r="E3791">
        <f t="shared" si="61"/>
        <v>4</v>
      </c>
    </row>
    <row r="3792" spans="1:5">
      <c r="A3792">
        <v>1027552</v>
      </c>
      <c r="B3792">
        <v>2001</v>
      </c>
      <c r="C3792">
        <v>11</v>
      </c>
      <c r="D3792" t="s">
        <v>148</v>
      </c>
      <c r="E3792">
        <f t="shared" si="61"/>
        <v>4</v>
      </c>
    </row>
    <row r="3793" spans="1:5">
      <c r="A3793">
        <v>178200</v>
      </c>
      <c r="B3793">
        <v>2001</v>
      </c>
      <c r="C3793">
        <v>11</v>
      </c>
      <c r="D3793" t="s">
        <v>148</v>
      </c>
      <c r="E3793">
        <f t="shared" si="61"/>
        <v>4</v>
      </c>
    </row>
    <row r="3794" spans="1:5">
      <c r="A3794">
        <v>1061300</v>
      </c>
      <c r="B3794">
        <v>2001</v>
      </c>
      <c r="C3794">
        <v>11</v>
      </c>
      <c r="D3794" t="s">
        <v>149</v>
      </c>
      <c r="E3794">
        <f t="shared" si="61"/>
        <v>4</v>
      </c>
    </row>
    <row r="3795" spans="1:5">
      <c r="A3795">
        <v>11703851</v>
      </c>
      <c r="B3795">
        <v>2001</v>
      </c>
      <c r="C3795">
        <v>11</v>
      </c>
      <c r="D3795" t="s">
        <v>150</v>
      </c>
      <c r="E3795">
        <f t="shared" si="61"/>
        <v>4</v>
      </c>
    </row>
    <row r="3796" spans="1:5">
      <c r="A3796">
        <v>6518814</v>
      </c>
      <c r="B3796">
        <v>2001</v>
      </c>
      <c r="C3796">
        <v>11</v>
      </c>
      <c r="D3796" t="s">
        <v>151</v>
      </c>
      <c r="E3796">
        <f t="shared" si="61"/>
        <v>4</v>
      </c>
    </row>
    <row r="3797" spans="1:5">
      <c r="A3797">
        <v>2238415</v>
      </c>
      <c r="B3797">
        <v>2001</v>
      </c>
      <c r="C3797">
        <v>11</v>
      </c>
      <c r="D3797" t="s">
        <v>45</v>
      </c>
      <c r="E3797">
        <f t="shared" si="61"/>
        <v>4</v>
      </c>
    </row>
    <row r="3798" spans="1:5">
      <c r="A3798">
        <v>1967855</v>
      </c>
      <c r="B3798">
        <v>2001</v>
      </c>
      <c r="C3798">
        <v>11</v>
      </c>
      <c r="D3798" t="s">
        <v>282</v>
      </c>
      <c r="E3798">
        <f t="shared" si="61"/>
        <v>4</v>
      </c>
    </row>
    <row r="3799" spans="1:5">
      <c r="A3799">
        <v>3015602</v>
      </c>
      <c r="B3799">
        <v>2001</v>
      </c>
      <c r="C3799">
        <v>11</v>
      </c>
      <c r="D3799" t="s">
        <v>283</v>
      </c>
      <c r="E3799">
        <f t="shared" si="61"/>
        <v>4</v>
      </c>
    </row>
    <row r="3800" spans="1:5">
      <c r="A3800">
        <v>25522801</v>
      </c>
      <c r="B3800">
        <v>2001</v>
      </c>
      <c r="C3800">
        <v>11</v>
      </c>
      <c r="D3800" t="s">
        <v>139</v>
      </c>
      <c r="E3800">
        <f t="shared" si="61"/>
        <v>4</v>
      </c>
    </row>
    <row r="3801" spans="1:5">
      <c r="A3801">
        <v>2024596</v>
      </c>
      <c r="B3801">
        <v>2001</v>
      </c>
      <c r="C3801">
        <v>11</v>
      </c>
      <c r="D3801" t="s">
        <v>175</v>
      </c>
      <c r="E3801">
        <f t="shared" si="61"/>
        <v>4</v>
      </c>
    </row>
    <row r="3802" spans="1:5">
      <c r="A3802">
        <v>948130</v>
      </c>
      <c r="B3802">
        <v>2001</v>
      </c>
      <c r="C3802">
        <v>11</v>
      </c>
      <c r="D3802" t="s">
        <v>176</v>
      </c>
      <c r="E3802">
        <f t="shared" si="61"/>
        <v>4</v>
      </c>
    </row>
    <row r="3803" spans="1:5">
      <c r="A3803">
        <v>1035980</v>
      </c>
      <c r="B3803">
        <v>2001</v>
      </c>
      <c r="C3803">
        <v>11</v>
      </c>
      <c r="D3803" t="s">
        <v>177</v>
      </c>
      <c r="E3803">
        <f t="shared" si="61"/>
        <v>4</v>
      </c>
    </row>
    <row r="3804" spans="1:5">
      <c r="A3804">
        <v>2505425</v>
      </c>
      <c r="B3804">
        <v>2001</v>
      </c>
      <c r="C3804">
        <v>11</v>
      </c>
      <c r="D3804" t="s">
        <v>178</v>
      </c>
      <c r="E3804">
        <f t="shared" si="61"/>
        <v>4</v>
      </c>
    </row>
    <row r="3805" spans="1:5">
      <c r="A3805">
        <v>2100</v>
      </c>
      <c r="B3805">
        <v>2001</v>
      </c>
      <c r="C3805">
        <v>11</v>
      </c>
      <c r="D3805" t="s">
        <v>179</v>
      </c>
      <c r="E3805">
        <f t="shared" si="61"/>
        <v>4</v>
      </c>
    </row>
    <row r="3806" spans="1:5">
      <c r="A3806">
        <v>1088255</v>
      </c>
      <c r="B3806">
        <v>2001</v>
      </c>
      <c r="C3806">
        <v>12</v>
      </c>
      <c r="D3806" t="s">
        <v>148</v>
      </c>
      <c r="E3806">
        <f t="shared" si="61"/>
        <v>4</v>
      </c>
    </row>
    <row r="3807" spans="1:5">
      <c r="A3807">
        <v>218100</v>
      </c>
      <c r="B3807">
        <v>2001</v>
      </c>
      <c r="C3807">
        <v>12</v>
      </c>
      <c r="D3807" t="s">
        <v>148</v>
      </c>
      <c r="E3807">
        <f t="shared" si="61"/>
        <v>4</v>
      </c>
    </row>
    <row r="3808" spans="1:5">
      <c r="A3808">
        <v>1157200</v>
      </c>
      <c r="B3808">
        <v>2001</v>
      </c>
      <c r="C3808">
        <v>12</v>
      </c>
      <c r="D3808" t="s">
        <v>149</v>
      </c>
      <c r="E3808">
        <f t="shared" si="61"/>
        <v>4</v>
      </c>
    </row>
    <row r="3809" spans="1:5">
      <c r="A3809">
        <v>12405195</v>
      </c>
      <c r="B3809">
        <v>2001</v>
      </c>
      <c r="C3809">
        <v>12</v>
      </c>
      <c r="D3809" t="s">
        <v>150</v>
      </c>
      <c r="E3809">
        <f t="shared" si="61"/>
        <v>4</v>
      </c>
    </row>
    <row r="3810" spans="1:5">
      <c r="A3810">
        <v>5783686</v>
      </c>
      <c r="B3810">
        <v>2001</v>
      </c>
      <c r="C3810">
        <v>12</v>
      </c>
      <c r="D3810" t="s">
        <v>151</v>
      </c>
      <c r="E3810">
        <f t="shared" si="61"/>
        <v>4</v>
      </c>
    </row>
    <row r="3811" spans="1:5">
      <c r="A3811">
        <v>2365191</v>
      </c>
      <c r="B3811">
        <v>2001</v>
      </c>
      <c r="C3811">
        <v>12</v>
      </c>
      <c r="D3811" t="s">
        <v>45</v>
      </c>
      <c r="E3811">
        <f t="shared" si="61"/>
        <v>4</v>
      </c>
    </row>
    <row r="3812" spans="1:5">
      <c r="A3812">
        <v>1683729</v>
      </c>
      <c r="B3812">
        <v>2001</v>
      </c>
      <c r="C3812">
        <v>12</v>
      </c>
      <c r="D3812" t="s">
        <v>282</v>
      </c>
      <c r="E3812">
        <f t="shared" si="61"/>
        <v>4</v>
      </c>
    </row>
    <row r="3813" spans="1:5">
      <c r="A3813">
        <v>3478345</v>
      </c>
      <c r="B3813">
        <v>2001</v>
      </c>
      <c r="C3813">
        <v>12</v>
      </c>
      <c r="D3813" t="s">
        <v>283</v>
      </c>
      <c r="E3813">
        <f t="shared" si="61"/>
        <v>4</v>
      </c>
    </row>
    <row r="3814" spans="1:5">
      <c r="A3814">
        <v>28157928</v>
      </c>
      <c r="B3814">
        <v>2001</v>
      </c>
      <c r="C3814">
        <v>12</v>
      </c>
      <c r="D3814" t="s">
        <v>139</v>
      </c>
      <c r="E3814">
        <f t="shared" si="61"/>
        <v>4</v>
      </c>
    </row>
    <row r="3815" spans="1:5">
      <c r="A3815">
        <v>13003</v>
      </c>
      <c r="B3815">
        <v>2001</v>
      </c>
      <c r="C3815">
        <v>12</v>
      </c>
      <c r="D3815" t="s">
        <v>217</v>
      </c>
      <c r="E3815">
        <f t="shared" si="61"/>
        <v>4</v>
      </c>
    </row>
    <row r="3816" spans="1:5">
      <c r="A3816">
        <v>2219895</v>
      </c>
      <c r="B3816">
        <v>2001</v>
      </c>
      <c r="C3816">
        <v>12</v>
      </c>
      <c r="D3816" t="s">
        <v>175</v>
      </c>
      <c r="E3816">
        <f t="shared" si="61"/>
        <v>4</v>
      </c>
    </row>
    <row r="3817" spans="1:5">
      <c r="A3817">
        <v>858898</v>
      </c>
      <c r="B3817">
        <v>2001</v>
      </c>
      <c r="C3817">
        <v>12</v>
      </c>
      <c r="D3817" t="s">
        <v>176</v>
      </c>
      <c r="E3817">
        <f t="shared" si="61"/>
        <v>4</v>
      </c>
    </row>
    <row r="3818" spans="1:5">
      <c r="A3818">
        <v>3841457</v>
      </c>
      <c r="B3818">
        <v>2001</v>
      </c>
      <c r="C3818">
        <v>12</v>
      </c>
      <c r="D3818" t="s">
        <v>177</v>
      </c>
      <c r="E3818">
        <f t="shared" si="61"/>
        <v>4</v>
      </c>
    </row>
    <row r="3819" spans="1:5">
      <c r="A3819">
        <v>2316313</v>
      </c>
      <c r="B3819">
        <v>2001</v>
      </c>
      <c r="C3819">
        <v>12</v>
      </c>
      <c r="D3819" t="s">
        <v>178</v>
      </c>
      <c r="E3819">
        <f t="shared" si="61"/>
        <v>4</v>
      </c>
    </row>
    <row r="3820" spans="1:5">
      <c r="A3820">
        <v>28737</v>
      </c>
      <c r="B3820">
        <v>2001</v>
      </c>
      <c r="C3820">
        <v>12</v>
      </c>
      <c r="D3820" t="s">
        <v>179</v>
      </c>
      <c r="E3820">
        <f t="shared" si="61"/>
        <v>4</v>
      </c>
    </row>
    <row r="3821" spans="1:5">
      <c r="A3821">
        <v>1633156</v>
      </c>
      <c r="B3821">
        <v>2002</v>
      </c>
      <c r="C3821">
        <v>1</v>
      </c>
      <c r="D3821" t="s">
        <v>148</v>
      </c>
      <c r="E3821">
        <f t="shared" si="61"/>
        <v>1</v>
      </c>
    </row>
    <row r="3822" spans="1:5">
      <c r="A3822">
        <v>1296370</v>
      </c>
      <c r="B3822">
        <v>2002</v>
      </c>
      <c r="C3822">
        <v>1</v>
      </c>
      <c r="D3822" t="s">
        <v>148</v>
      </c>
      <c r="E3822">
        <f t="shared" si="61"/>
        <v>1</v>
      </c>
    </row>
    <row r="3823" spans="1:5">
      <c r="A3823">
        <v>867700</v>
      </c>
      <c r="B3823">
        <v>2002</v>
      </c>
      <c r="C3823">
        <v>1</v>
      </c>
      <c r="D3823" t="s">
        <v>149</v>
      </c>
      <c r="E3823">
        <f t="shared" si="61"/>
        <v>1</v>
      </c>
    </row>
    <row r="3824" spans="1:5">
      <c r="A3824">
        <v>13741287</v>
      </c>
      <c r="B3824">
        <v>2002</v>
      </c>
      <c r="C3824">
        <v>1</v>
      </c>
      <c r="D3824" t="s">
        <v>150</v>
      </c>
      <c r="E3824">
        <f t="shared" si="61"/>
        <v>1</v>
      </c>
    </row>
    <row r="3825" spans="1:5">
      <c r="A3825">
        <v>7420236</v>
      </c>
      <c r="B3825">
        <v>2002</v>
      </c>
      <c r="C3825">
        <v>1</v>
      </c>
      <c r="D3825" t="s">
        <v>151</v>
      </c>
      <c r="E3825">
        <f t="shared" si="61"/>
        <v>1</v>
      </c>
    </row>
    <row r="3826" spans="1:5">
      <c r="A3826">
        <v>2288819</v>
      </c>
      <c r="B3826">
        <v>2002</v>
      </c>
      <c r="C3826">
        <v>1</v>
      </c>
      <c r="D3826" t="s">
        <v>45</v>
      </c>
      <c r="E3826">
        <f t="shared" si="61"/>
        <v>1</v>
      </c>
    </row>
    <row r="3827" spans="1:5">
      <c r="A3827">
        <v>2235894</v>
      </c>
      <c r="B3827">
        <v>2002</v>
      </c>
      <c r="C3827">
        <v>1</v>
      </c>
      <c r="D3827" t="s">
        <v>282</v>
      </c>
      <c r="E3827">
        <f t="shared" si="61"/>
        <v>1</v>
      </c>
    </row>
    <row r="3828" spans="1:5">
      <c r="A3828">
        <v>8642146</v>
      </c>
      <c r="B3828">
        <v>2002</v>
      </c>
      <c r="C3828">
        <v>1</v>
      </c>
      <c r="D3828" t="s">
        <v>283</v>
      </c>
      <c r="E3828">
        <f t="shared" si="61"/>
        <v>1</v>
      </c>
    </row>
    <row r="3829" spans="1:5">
      <c r="A3829">
        <v>416039</v>
      </c>
      <c r="B3829">
        <v>2002</v>
      </c>
      <c r="C3829">
        <v>1</v>
      </c>
      <c r="D3829" t="s">
        <v>284</v>
      </c>
      <c r="E3829">
        <f t="shared" si="61"/>
        <v>1</v>
      </c>
    </row>
    <row r="3830" spans="1:5">
      <c r="A3830">
        <v>59068</v>
      </c>
      <c r="B3830">
        <v>2002</v>
      </c>
      <c r="C3830">
        <v>1</v>
      </c>
      <c r="D3830" t="s">
        <v>138</v>
      </c>
      <c r="E3830">
        <f t="shared" si="61"/>
        <v>1</v>
      </c>
    </row>
    <row r="3831" spans="1:5">
      <c r="A3831">
        <v>30886288</v>
      </c>
      <c r="B3831">
        <v>2002</v>
      </c>
      <c r="C3831">
        <v>1</v>
      </c>
      <c r="D3831" t="s">
        <v>139</v>
      </c>
      <c r="E3831">
        <f t="shared" si="61"/>
        <v>1</v>
      </c>
    </row>
    <row r="3832" spans="1:5">
      <c r="A3832">
        <v>13275</v>
      </c>
      <c r="B3832">
        <v>2002</v>
      </c>
      <c r="C3832">
        <v>1</v>
      </c>
      <c r="D3832" t="s">
        <v>217</v>
      </c>
      <c r="E3832">
        <f t="shared" si="61"/>
        <v>1</v>
      </c>
    </row>
    <row r="3833" spans="1:5">
      <c r="A3833">
        <v>1229494</v>
      </c>
      <c r="B3833">
        <v>2002</v>
      </c>
      <c r="C3833">
        <v>1</v>
      </c>
      <c r="D3833" t="s">
        <v>175</v>
      </c>
      <c r="E3833">
        <f t="shared" si="61"/>
        <v>1</v>
      </c>
    </row>
    <row r="3834" spans="1:5">
      <c r="A3834">
        <v>892629</v>
      </c>
      <c r="B3834">
        <v>2002</v>
      </c>
      <c r="C3834">
        <v>1</v>
      </c>
      <c r="D3834" t="s">
        <v>176</v>
      </c>
      <c r="E3834">
        <f t="shared" si="61"/>
        <v>1</v>
      </c>
    </row>
    <row r="3835" spans="1:5">
      <c r="A3835">
        <v>3017491</v>
      </c>
      <c r="B3835">
        <v>2002</v>
      </c>
      <c r="C3835">
        <v>1</v>
      </c>
      <c r="D3835" t="s">
        <v>177</v>
      </c>
      <c r="E3835">
        <f t="shared" si="61"/>
        <v>1</v>
      </c>
    </row>
    <row r="3836" spans="1:5">
      <c r="A3836">
        <v>2580495</v>
      </c>
      <c r="B3836">
        <v>2002</v>
      </c>
      <c r="C3836">
        <v>1</v>
      </c>
      <c r="D3836" t="s">
        <v>178</v>
      </c>
      <c r="E3836">
        <f t="shared" si="61"/>
        <v>1</v>
      </c>
    </row>
    <row r="3837" spans="1:5">
      <c r="A3837">
        <v>97366</v>
      </c>
      <c r="B3837">
        <v>2002</v>
      </c>
      <c r="C3837">
        <v>1</v>
      </c>
      <c r="D3837" t="s">
        <v>179</v>
      </c>
      <c r="E3837">
        <f t="shared" si="61"/>
        <v>1</v>
      </c>
    </row>
    <row r="3838" spans="1:5">
      <c r="A3838">
        <v>1286779</v>
      </c>
      <c r="B3838">
        <v>2002</v>
      </c>
      <c r="C3838">
        <v>2</v>
      </c>
      <c r="D3838" t="s">
        <v>148</v>
      </c>
      <c r="E3838">
        <f t="shared" si="61"/>
        <v>1</v>
      </c>
    </row>
    <row r="3839" spans="1:5">
      <c r="A3839">
        <v>1022160</v>
      </c>
      <c r="B3839">
        <v>2002</v>
      </c>
      <c r="C3839">
        <v>2</v>
      </c>
      <c r="D3839" t="s">
        <v>148</v>
      </c>
      <c r="E3839">
        <f t="shared" si="61"/>
        <v>1</v>
      </c>
    </row>
    <row r="3840" spans="1:5">
      <c r="A3840">
        <v>819500</v>
      </c>
      <c r="B3840">
        <v>2002</v>
      </c>
      <c r="C3840">
        <v>2</v>
      </c>
      <c r="D3840" t="s">
        <v>149</v>
      </c>
      <c r="E3840">
        <f t="shared" si="61"/>
        <v>1</v>
      </c>
    </row>
    <row r="3841" spans="1:5">
      <c r="A3841">
        <v>14481692</v>
      </c>
      <c r="B3841">
        <v>2002</v>
      </c>
      <c r="C3841">
        <v>2</v>
      </c>
      <c r="D3841" t="s">
        <v>150</v>
      </c>
      <c r="E3841">
        <f t="shared" si="61"/>
        <v>1</v>
      </c>
    </row>
    <row r="3842" spans="1:5">
      <c r="A3842">
        <v>6741544</v>
      </c>
      <c r="B3842">
        <v>2002</v>
      </c>
      <c r="C3842">
        <v>2</v>
      </c>
      <c r="D3842" t="s">
        <v>151</v>
      </c>
      <c r="E3842">
        <f t="shared" si="61"/>
        <v>1</v>
      </c>
    </row>
    <row r="3843" spans="1:5">
      <c r="A3843">
        <v>2070781</v>
      </c>
      <c r="B3843">
        <v>2002</v>
      </c>
      <c r="C3843">
        <v>2</v>
      </c>
      <c r="D3843" t="s">
        <v>45</v>
      </c>
      <c r="E3843">
        <f t="shared" ref="E3843:E3906" si="62">IF(C3843&lt;4, 1, IF(C3843&lt;7, 2, IF(C3843&lt;10, 3, 4)))</f>
        <v>1</v>
      </c>
    </row>
    <row r="3844" spans="1:5">
      <c r="A3844">
        <v>1934975</v>
      </c>
      <c r="B3844">
        <v>2002</v>
      </c>
      <c r="C3844">
        <v>2</v>
      </c>
      <c r="D3844" t="s">
        <v>282</v>
      </c>
      <c r="E3844">
        <f t="shared" si="62"/>
        <v>1</v>
      </c>
    </row>
    <row r="3845" spans="1:5">
      <c r="A3845">
        <v>7752016</v>
      </c>
      <c r="B3845">
        <v>2002</v>
      </c>
      <c r="C3845">
        <v>2</v>
      </c>
      <c r="D3845" t="s">
        <v>283</v>
      </c>
      <c r="E3845">
        <f t="shared" si="62"/>
        <v>1</v>
      </c>
    </row>
    <row r="3846" spans="1:5">
      <c r="A3846">
        <v>365631</v>
      </c>
      <c r="B3846">
        <v>2002</v>
      </c>
      <c r="C3846">
        <v>2</v>
      </c>
      <c r="D3846" t="s">
        <v>284</v>
      </c>
      <c r="E3846">
        <f t="shared" si="62"/>
        <v>1</v>
      </c>
    </row>
    <row r="3847" spans="1:5">
      <c r="A3847">
        <v>59948</v>
      </c>
      <c r="B3847">
        <v>2002</v>
      </c>
      <c r="C3847">
        <v>2</v>
      </c>
      <c r="D3847" t="s">
        <v>138</v>
      </c>
      <c r="E3847">
        <f t="shared" si="62"/>
        <v>1</v>
      </c>
    </row>
    <row r="3848" spans="1:5">
      <c r="A3848">
        <v>27516458</v>
      </c>
      <c r="B3848">
        <v>2002</v>
      </c>
      <c r="C3848">
        <v>2</v>
      </c>
      <c r="D3848" t="s">
        <v>139</v>
      </c>
      <c r="E3848">
        <f t="shared" si="62"/>
        <v>1</v>
      </c>
    </row>
    <row r="3849" spans="1:5">
      <c r="A3849">
        <v>13412</v>
      </c>
      <c r="B3849">
        <v>2002</v>
      </c>
      <c r="C3849">
        <v>2</v>
      </c>
      <c r="D3849" t="s">
        <v>217</v>
      </c>
      <c r="E3849">
        <f t="shared" si="62"/>
        <v>1</v>
      </c>
    </row>
    <row r="3850" spans="1:5">
      <c r="A3850">
        <v>1223171</v>
      </c>
      <c r="B3850">
        <v>2002</v>
      </c>
      <c r="C3850">
        <v>2</v>
      </c>
      <c r="D3850" t="s">
        <v>175</v>
      </c>
      <c r="E3850">
        <f t="shared" si="62"/>
        <v>1</v>
      </c>
    </row>
    <row r="3851" spans="1:5">
      <c r="A3851">
        <v>728133</v>
      </c>
      <c r="B3851">
        <v>2002</v>
      </c>
      <c r="C3851">
        <v>2</v>
      </c>
      <c r="D3851" t="s">
        <v>176</v>
      </c>
      <c r="E3851">
        <f t="shared" si="62"/>
        <v>1</v>
      </c>
    </row>
    <row r="3852" spans="1:5">
      <c r="A3852">
        <v>2804208</v>
      </c>
      <c r="B3852">
        <v>2002</v>
      </c>
      <c r="C3852">
        <v>2</v>
      </c>
      <c r="D3852" t="s">
        <v>177</v>
      </c>
      <c r="E3852">
        <f t="shared" si="62"/>
        <v>1</v>
      </c>
    </row>
    <row r="3853" spans="1:5">
      <c r="A3853">
        <v>2463309</v>
      </c>
      <c r="B3853">
        <v>2002</v>
      </c>
      <c r="C3853">
        <v>2</v>
      </c>
      <c r="D3853" t="s">
        <v>178</v>
      </c>
      <c r="E3853">
        <f t="shared" si="62"/>
        <v>1</v>
      </c>
    </row>
    <row r="3854" spans="1:5">
      <c r="A3854">
        <v>100382</v>
      </c>
      <c r="B3854">
        <v>2002</v>
      </c>
      <c r="C3854">
        <v>2</v>
      </c>
      <c r="D3854" t="s">
        <v>179</v>
      </c>
      <c r="E3854">
        <f t="shared" si="62"/>
        <v>1</v>
      </c>
    </row>
    <row r="3855" spans="1:5">
      <c r="A3855">
        <v>1437289</v>
      </c>
      <c r="B3855">
        <v>2002</v>
      </c>
      <c r="C3855">
        <v>3</v>
      </c>
      <c r="D3855" t="s">
        <v>148</v>
      </c>
      <c r="E3855">
        <f t="shared" si="62"/>
        <v>1</v>
      </c>
    </row>
    <row r="3856" spans="1:5">
      <c r="A3856">
        <v>1137020</v>
      </c>
      <c r="B3856">
        <v>2002</v>
      </c>
      <c r="C3856">
        <v>3</v>
      </c>
      <c r="D3856" t="s">
        <v>148</v>
      </c>
      <c r="E3856">
        <f t="shared" si="62"/>
        <v>1</v>
      </c>
    </row>
    <row r="3857" spans="1:5">
      <c r="A3857">
        <v>1159900</v>
      </c>
      <c r="B3857">
        <v>2002</v>
      </c>
      <c r="C3857">
        <v>3</v>
      </c>
      <c r="D3857" t="s">
        <v>149</v>
      </c>
      <c r="E3857">
        <f t="shared" si="62"/>
        <v>1</v>
      </c>
    </row>
    <row r="3858" spans="1:5">
      <c r="A3858">
        <v>13438392</v>
      </c>
      <c r="B3858">
        <v>2002</v>
      </c>
      <c r="C3858">
        <v>3</v>
      </c>
      <c r="D3858" t="s">
        <v>150</v>
      </c>
      <c r="E3858">
        <f t="shared" si="62"/>
        <v>1</v>
      </c>
    </row>
    <row r="3859" spans="1:5">
      <c r="A3859">
        <v>6975276</v>
      </c>
      <c r="B3859">
        <v>2002</v>
      </c>
      <c r="C3859">
        <v>3</v>
      </c>
      <c r="D3859" t="s">
        <v>151</v>
      </c>
      <c r="E3859">
        <f t="shared" si="62"/>
        <v>1</v>
      </c>
    </row>
    <row r="3860" spans="1:5">
      <c r="A3860">
        <v>2073472</v>
      </c>
      <c r="B3860">
        <v>2002</v>
      </c>
      <c r="C3860">
        <v>3</v>
      </c>
      <c r="D3860" t="s">
        <v>45</v>
      </c>
      <c r="E3860">
        <f t="shared" si="62"/>
        <v>1</v>
      </c>
    </row>
    <row r="3861" spans="1:5">
      <c r="A3861">
        <v>2037685</v>
      </c>
      <c r="B3861">
        <v>2002</v>
      </c>
      <c r="C3861">
        <v>3</v>
      </c>
      <c r="D3861" t="s">
        <v>282</v>
      </c>
      <c r="E3861">
        <f t="shared" si="62"/>
        <v>1</v>
      </c>
    </row>
    <row r="3862" spans="1:5">
      <c r="A3862">
        <v>8577782</v>
      </c>
      <c r="B3862">
        <v>2002</v>
      </c>
      <c r="C3862">
        <v>3</v>
      </c>
      <c r="D3862" t="s">
        <v>283</v>
      </c>
      <c r="E3862">
        <f t="shared" si="62"/>
        <v>1</v>
      </c>
    </row>
    <row r="3863" spans="1:5">
      <c r="A3863">
        <v>424193</v>
      </c>
      <c r="B3863">
        <v>2002</v>
      </c>
      <c r="C3863">
        <v>3</v>
      </c>
      <c r="D3863" t="s">
        <v>284</v>
      </c>
      <c r="E3863">
        <f t="shared" si="62"/>
        <v>1</v>
      </c>
    </row>
    <row r="3864" spans="1:5">
      <c r="A3864">
        <v>68170</v>
      </c>
      <c r="B3864">
        <v>2002</v>
      </c>
      <c r="C3864">
        <v>3</v>
      </c>
      <c r="D3864" t="s">
        <v>138</v>
      </c>
      <c r="E3864">
        <f t="shared" si="62"/>
        <v>1</v>
      </c>
    </row>
    <row r="3865" spans="1:5">
      <c r="A3865">
        <v>28766320</v>
      </c>
      <c r="B3865">
        <v>2002</v>
      </c>
      <c r="C3865">
        <v>3</v>
      </c>
      <c r="D3865" t="s">
        <v>139</v>
      </c>
      <c r="E3865">
        <f t="shared" si="62"/>
        <v>1</v>
      </c>
    </row>
    <row r="3866" spans="1:5">
      <c r="A3866">
        <v>10993</v>
      </c>
      <c r="B3866">
        <v>2002</v>
      </c>
      <c r="C3866">
        <v>3</v>
      </c>
      <c r="D3866" t="s">
        <v>217</v>
      </c>
      <c r="E3866">
        <f t="shared" si="62"/>
        <v>1</v>
      </c>
    </row>
    <row r="3867" spans="1:5">
      <c r="A3867">
        <v>948211</v>
      </c>
      <c r="B3867">
        <v>2002</v>
      </c>
      <c r="C3867">
        <v>3</v>
      </c>
      <c r="D3867" t="s">
        <v>175</v>
      </c>
      <c r="E3867">
        <f t="shared" si="62"/>
        <v>1</v>
      </c>
    </row>
    <row r="3868" spans="1:5">
      <c r="A3868">
        <v>765840</v>
      </c>
      <c r="B3868">
        <v>2002</v>
      </c>
      <c r="C3868">
        <v>3</v>
      </c>
      <c r="D3868" t="s">
        <v>176</v>
      </c>
      <c r="E3868">
        <f t="shared" si="62"/>
        <v>1</v>
      </c>
    </row>
    <row r="3869" spans="1:5">
      <c r="A3869">
        <v>2820475</v>
      </c>
      <c r="B3869">
        <v>2002</v>
      </c>
      <c r="C3869">
        <v>3</v>
      </c>
      <c r="D3869" t="s">
        <v>177</v>
      </c>
      <c r="E3869">
        <f t="shared" si="62"/>
        <v>1</v>
      </c>
    </row>
    <row r="3870" spans="1:5">
      <c r="A3870">
        <v>2620821</v>
      </c>
      <c r="B3870">
        <v>2002</v>
      </c>
      <c r="C3870">
        <v>3</v>
      </c>
      <c r="D3870" t="s">
        <v>178</v>
      </c>
      <c r="E3870">
        <f t="shared" si="62"/>
        <v>1</v>
      </c>
    </row>
    <row r="3871" spans="1:5">
      <c r="A3871">
        <v>98614</v>
      </c>
      <c r="B3871">
        <v>2002</v>
      </c>
      <c r="C3871">
        <v>3</v>
      </c>
      <c r="D3871" t="s">
        <v>179</v>
      </c>
      <c r="E3871">
        <f t="shared" si="62"/>
        <v>1</v>
      </c>
    </row>
    <row r="3872" spans="1:5">
      <c r="A3872">
        <v>1649846</v>
      </c>
      <c r="B3872">
        <v>2002</v>
      </c>
      <c r="C3872">
        <v>4</v>
      </c>
      <c r="D3872" t="s">
        <v>148</v>
      </c>
      <c r="E3872">
        <f t="shared" si="62"/>
        <v>2</v>
      </c>
    </row>
    <row r="3873" spans="1:5">
      <c r="A3873">
        <v>1249833</v>
      </c>
      <c r="B3873">
        <v>2002</v>
      </c>
      <c r="C3873">
        <v>4</v>
      </c>
      <c r="D3873" t="s">
        <v>148</v>
      </c>
      <c r="E3873">
        <f t="shared" si="62"/>
        <v>2</v>
      </c>
    </row>
    <row r="3874" spans="1:5">
      <c r="A3874">
        <v>904400</v>
      </c>
      <c r="B3874">
        <v>2002</v>
      </c>
      <c r="C3874">
        <v>4</v>
      </c>
      <c r="D3874" t="s">
        <v>149</v>
      </c>
      <c r="E3874">
        <f t="shared" si="62"/>
        <v>2</v>
      </c>
    </row>
    <row r="3875" spans="1:5">
      <c r="A3875">
        <v>11913284</v>
      </c>
      <c r="B3875">
        <v>2002</v>
      </c>
      <c r="C3875">
        <v>4</v>
      </c>
      <c r="D3875" t="s">
        <v>150</v>
      </c>
      <c r="E3875">
        <f t="shared" si="62"/>
        <v>2</v>
      </c>
    </row>
    <row r="3876" spans="1:5">
      <c r="A3876">
        <v>6750880</v>
      </c>
      <c r="B3876">
        <v>2002</v>
      </c>
      <c r="C3876">
        <v>4</v>
      </c>
      <c r="D3876" t="s">
        <v>151</v>
      </c>
      <c r="E3876">
        <f t="shared" si="62"/>
        <v>2</v>
      </c>
    </row>
    <row r="3877" spans="1:5">
      <c r="A3877">
        <v>1597798</v>
      </c>
      <c r="B3877">
        <v>2002</v>
      </c>
      <c r="C3877">
        <v>4</v>
      </c>
      <c r="D3877" t="s">
        <v>45</v>
      </c>
      <c r="E3877">
        <f t="shared" si="62"/>
        <v>2</v>
      </c>
    </row>
    <row r="3878" spans="1:5">
      <c r="A3878">
        <v>1976284</v>
      </c>
      <c r="B3878">
        <v>2002</v>
      </c>
      <c r="C3878">
        <v>4</v>
      </c>
      <c r="D3878" t="s">
        <v>282</v>
      </c>
      <c r="E3878">
        <f t="shared" si="62"/>
        <v>2</v>
      </c>
    </row>
    <row r="3879" spans="1:5">
      <c r="A3879">
        <v>6018170</v>
      </c>
      <c r="B3879">
        <v>2002</v>
      </c>
      <c r="C3879">
        <v>4</v>
      </c>
      <c r="D3879" t="s">
        <v>283</v>
      </c>
      <c r="E3879">
        <f t="shared" si="62"/>
        <v>2</v>
      </c>
    </row>
    <row r="3880" spans="1:5">
      <c r="A3880">
        <v>163057</v>
      </c>
      <c r="B3880">
        <v>2002</v>
      </c>
      <c r="C3880">
        <v>4</v>
      </c>
      <c r="D3880" t="s">
        <v>284</v>
      </c>
      <c r="E3880">
        <f t="shared" si="62"/>
        <v>2</v>
      </c>
    </row>
    <row r="3881" spans="1:5">
      <c r="A3881">
        <v>92630</v>
      </c>
      <c r="B3881">
        <v>2002</v>
      </c>
      <c r="C3881">
        <v>4</v>
      </c>
      <c r="D3881" t="s">
        <v>138</v>
      </c>
      <c r="E3881">
        <f t="shared" si="62"/>
        <v>2</v>
      </c>
    </row>
    <row r="3882" spans="1:5">
      <c r="A3882">
        <v>29263112</v>
      </c>
      <c r="B3882">
        <v>2002</v>
      </c>
      <c r="C3882">
        <v>4</v>
      </c>
      <c r="D3882" t="s">
        <v>139</v>
      </c>
      <c r="E3882">
        <f t="shared" si="62"/>
        <v>2</v>
      </c>
    </row>
    <row r="3883" spans="1:5">
      <c r="A3883">
        <v>12896</v>
      </c>
      <c r="B3883">
        <v>2002</v>
      </c>
      <c r="C3883">
        <v>4</v>
      </c>
      <c r="D3883" t="s">
        <v>217</v>
      </c>
      <c r="E3883">
        <f t="shared" si="62"/>
        <v>2</v>
      </c>
    </row>
    <row r="3884" spans="1:5">
      <c r="A3884">
        <v>865591</v>
      </c>
      <c r="B3884">
        <v>2002</v>
      </c>
      <c r="C3884">
        <v>4</v>
      </c>
      <c r="D3884" t="s">
        <v>175</v>
      </c>
      <c r="E3884">
        <f t="shared" si="62"/>
        <v>2</v>
      </c>
    </row>
    <row r="3885" spans="1:5">
      <c r="A3885">
        <v>944198</v>
      </c>
      <c r="B3885">
        <v>2002</v>
      </c>
      <c r="C3885">
        <v>4</v>
      </c>
      <c r="D3885" t="s">
        <v>176</v>
      </c>
      <c r="E3885">
        <f t="shared" si="62"/>
        <v>2</v>
      </c>
    </row>
    <row r="3886" spans="1:5">
      <c r="A3886">
        <v>2707530</v>
      </c>
      <c r="B3886">
        <v>2002</v>
      </c>
      <c r="C3886">
        <v>4</v>
      </c>
      <c r="D3886" t="s">
        <v>177</v>
      </c>
      <c r="E3886">
        <f t="shared" si="62"/>
        <v>2</v>
      </c>
    </row>
    <row r="3887" spans="1:5">
      <c r="A3887">
        <v>2748165</v>
      </c>
      <c r="B3887">
        <v>2002</v>
      </c>
      <c r="C3887">
        <v>4</v>
      </c>
      <c r="D3887" t="s">
        <v>178</v>
      </c>
      <c r="E3887">
        <f t="shared" si="62"/>
        <v>2</v>
      </c>
    </row>
    <row r="3888" spans="1:5">
      <c r="A3888">
        <v>97570</v>
      </c>
      <c r="B3888">
        <v>2002</v>
      </c>
      <c r="C3888">
        <v>4</v>
      </c>
      <c r="D3888" t="s">
        <v>179</v>
      </c>
      <c r="E3888">
        <f t="shared" si="62"/>
        <v>2</v>
      </c>
    </row>
    <row r="3889" spans="1:5">
      <c r="A3889">
        <v>1937398</v>
      </c>
      <c r="B3889">
        <v>2002</v>
      </c>
      <c r="C3889">
        <v>5</v>
      </c>
      <c r="D3889" t="s">
        <v>148</v>
      </c>
      <c r="E3889">
        <f t="shared" si="62"/>
        <v>2</v>
      </c>
    </row>
    <row r="3890" spans="1:5">
      <c r="A3890">
        <v>1304707</v>
      </c>
      <c r="B3890">
        <v>2002</v>
      </c>
      <c r="C3890">
        <v>5</v>
      </c>
      <c r="D3890" t="s">
        <v>148</v>
      </c>
      <c r="E3890">
        <f t="shared" si="62"/>
        <v>2</v>
      </c>
    </row>
    <row r="3891" spans="1:5">
      <c r="A3891">
        <v>1164700</v>
      </c>
      <c r="B3891">
        <v>2002</v>
      </c>
      <c r="C3891">
        <v>5</v>
      </c>
      <c r="D3891" t="s">
        <v>149</v>
      </c>
      <c r="E3891">
        <f t="shared" si="62"/>
        <v>2</v>
      </c>
    </row>
    <row r="3892" spans="1:5">
      <c r="A3892">
        <v>12303201</v>
      </c>
      <c r="B3892">
        <v>2002</v>
      </c>
      <c r="C3892">
        <v>5</v>
      </c>
      <c r="D3892" t="s">
        <v>150</v>
      </c>
      <c r="E3892">
        <f t="shared" si="62"/>
        <v>2</v>
      </c>
    </row>
    <row r="3893" spans="1:5">
      <c r="A3893">
        <v>5255457</v>
      </c>
      <c r="B3893">
        <v>2002</v>
      </c>
      <c r="C3893">
        <v>5</v>
      </c>
      <c r="D3893" t="s">
        <v>151</v>
      </c>
      <c r="E3893">
        <f t="shared" si="62"/>
        <v>2</v>
      </c>
    </row>
    <row r="3894" spans="1:5">
      <c r="A3894">
        <v>1987633</v>
      </c>
      <c r="B3894">
        <v>2002</v>
      </c>
      <c r="C3894">
        <v>5</v>
      </c>
      <c r="D3894" t="s">
        <v>45</v>
      </c>
      <c r="E3894">
        <f t="shared" si="62"/>
        <v>2</v>
      </c>
    </row>
    <row r="3895" spans="1:5">
      <c r="A3895">
        <v>1259433</v>
      </c>
      <c r="B3895">
        <v>2002</v>
      </c>
      <c r="C3895">
        <v>5</v>
      </c>
      <c r="D3895" t="s">
        <v>282</v>
      </c>
      <c r="E3895">
        <f t="shared" si="62"/>
        <v>2</v>
      </c>
    </row>
    <row r="3896" spans="1:5">
      <c r="A3896">
        <v>6079321</v>
      </c>
      <c r="B3896">
        <v>2002</v>
      </c>
      <c r="C3896">
        <v>5</v>
      </c>
      <c r="D3896" t="s">
        <v>283</v>
      </c>
      <c r="E3896">
        <f t="shared" si="62"/>
        <v>2</v>
      </c>
    </row>
    <row r="3897" spans="1:5">
      <c r="A3897">
        <v>463681</v>
      </c>
      <c r="B3897">
        <v>2002</v>
      </c>
      <c r="C3897">
        <v>5</v>
      </c>
      <c r="D3897" t="s">
        <v>284</v>
      </c>
      <c r="E3897">
        <f t="shared" si="62"/>
        <v>2</v>
      </c>
    </row>
    <row r="3898" spans="1:5">
      <c r="A3898">
        <v>106376</v>
      </c>
      <c r="B3898">
        <v>2002</v>
      </c>
      <c r="C3898">
        <v>5</v>
      </c>
      <c r="D3898" t="s">
        <v>138</v>
      </c>
      <c r="E3898">
        <f t="shared" si="62"/>
        <v>2</v>
      </c>
    </row>
    <row r="3899" spans="1:5">
      <c r="A3899">
        <v>28590154</v>
      </c>
      <c r="B3899">
        <v>2002</v>
      </c>
      <c r="C3899">
        <v>5</v>
      </c>
      <c r="D3899" t="s">
        <v>139</v>
      </c>
      <c r="E3899">
        <f t="shared" si="62"/>
        <v>2</v>
      </c>
    </row>
    <row r="3900" spans="1:5">
      <c r="A3900">
        <v>40417</v>
      </c>
      <c r="B3900">
        <v>2002</v>
      </c>
      <c r="C3900">
        <v>5</v>
      </c>
      <c r="D3900" t="s">
        <v>217</v>
      </c>
      <c r="E3900">
        <f t="shared" si="62"/>
        <v>2</v>
      </c>
    </row>
    <row r="3901" spans="1:5">
      <c r="A3901">
        <v>1335490</v>
      </c>
      <c r="B3901">
        <v>2002</v>
      </c>
      <c r="C3901">
        <v>5</v>
      </c>
      <c r="D3901" t="s">
        <v>175</v>
      </c>
      <c r="E3901">
        <f t="shared" si="62"/>
        <v>2</v>
      </c>
    </row>
    <row r="3902" spans="1:5">
      <c r="A3902">
        <v>915834</v>
      </c>
      <c r="B3902">
        <v>2002</v>
      </c>
      <c r="C3902">
        <v>5</v>
      </c>
      <c r="D3902" t="s">
        <v>176</v>
      </c>
      <c r="E3902">
        <f t="shared" si="62"/>
        <v>2</v>
      </c>
    </row>
    <row r="3903" spans="1:5">
      <c r="A3903">
        <v>3117454</v>
      </c>
      <c r="B3903">
        <v>2002</v>
      </c>
      <c r="C3903">
        <v>5</v>
      </c>
      <c r="D3903" t="s">
        <v>177</v>
      </c>
      <c r="E3903">
        <f t="shared" si="62"/>
        <v>2</v>
      </c>
    </row>
    <row r="3904" spans="1:5">
      <c r="A3904">
        <v>2790738</v>
      </c>
      <c r="B3904">
        <v>2002</v>
      </c>
      <c r="C3904">
        <v>5</v>
      </c>
      <c r="D3904" t="s">
        <v>178</v>
      </c>
      <c r="E3904">
        <f t="shared" si="62"/>
        <v>2</v>
      </c>
    </row>
    <row r="3905" spans="1:5">
      <c r="A3905">
        <v>98520</v>
      </c>
      <c r="B3905">
        <v>2002</v>
      </c>
      <c r="C3905">
        <v>5</v>
      </c>
      <c r="D3905" t="s">
        <v>179</v>
      </c>
      <c r="E3905">
        <f t="shared" si="62"/>
        <v>2</v>
      </c>
    </row>
    <row r="3906" spans="1:5">
      <c r="A3906">
        <v>1957210</v>
      </c>
      <c r="B3906">
        <v>2002</v>
      </c>
      <c r="C3906">
        <v>6</v>
      </c>
      <c r="D3906" t="s">
        <v>148</v>
      </c>
      <c r="E3906">
        <f t="shared" si="62"/>
        <v>2</v>
      </c>
    </row>
    <row r="3907" spans="1:5">
      <c r="A3907">
        <v>1342594</v>
      </c>
      <c r="B3907">
        <v>2002</v>
      </c>
      <c r="C3907">
        <v>6</v>
      </c>
      <c r="D3907" t="s">
        <v>148</v>
      </c>
      <c r="E3907">
        <f t="shared" ref="E3907:E3970" si="63">IF(C3907&lt;4, 1, IF(C3907&lt;7, 2, IF(C3907&lt;10, 3, 4)))</f>
        <v>2</v>
      </c>
    </row>
    <row r="3908" spans="1:5">
      <c r="A3908">
        <v>7831</v>
      </c>
      <c r="B3908">
        <v>2002</v>
      </c>
      <c r="C3908">
        <v>6</v>
      </c>
      <c r="D3908" t="s">
        <v>180</v>
      </c>
      <c r="E3908">
        <f t="shared" si="63"/>
        <v>2</v>
      </c>
    </row>
    <row r="3909" spans="1:5">
      <c r="A3909">
        <v>1075600</v>
      </c>
      <c r="B3909">
        <v>2002</v>
      </c>
      <c r="C3909">
        <v>6</v>
      </c>
      <c r="D3909" t="s">
        <v>149</v>
      </c>
      <c r="E3909">
        <f t="shared" si="63"/>
        <v>2</v>
      </c>
    </row>
    <row r="3910" spans="1:5">
      <c r="A3910">
        <v>12474144</v>
      </c>
      <c r="B3910">
        <v>2002</v>
      </c>
      <c r="C3910">
        <v>6</v>
      </c>
      <c r="D3910" t="s">
        <v>150</v>
      </c>
      <c r="E3910">
        <f t="shared" si="63"/>
        <v>2</v>
      </c>
    </row>
    <row r="3911" spans="1:5">
      <c r="A3911">
        <v>5467713</v>
      </c>
      <c r="B3911">
        <v>2002</v>
      </c>
      <c r="C3911">
        <v>6</v>
      </c>
      <c r="D3911" t="s">
        <v>151</v>
      </c>
      <c r="E3911">
        <f t="shared" si="63"/>
        <v>2</v>
      </c>
    </row>
    <row r="3912" spans="1:5">
      <c r="A3912">
        <v>1800941</v>
      </c>
      <c r="B3912">
        <v>2002</v>
      </c>
      <c r="C3912">
        <v>6</v>
      </c>
      <c r="D3912" t="s">
        <v>45</v>
      </c>
      <c r="E3912">
        <f t="shared" si="63"/>
        <v>2</v>
      </c>
    </row>
    <row r="3913" spans="1:5">
      <c r="A3913">
        <v>1614331</v>
      </c>
      <c r="B3913">
        <v>2002</v>
      </c>
      <c r="C3913">
        <v>6</v>
      </c>
      <c r="D3913" t="s">
        <v>282</v>
      </c>
      <c r="E3913">
        <f t="shared" si="63"/>
        <v>2</v>
      </c>
    </row>
    <row r="3914" spans="1:5">
      <c r="A3914">
        <v>357275</v>
      </c>
      <c r="B3914">
        <v>2002</v>
      </c>
      <c r="C3914">
        <v>6</v>
      </c>
      <c r="D3914" t="s">
        <v>70</v>
      </c>
      <c r="E3914">
        <f t="shared" si="63"/>
        <v>2</v>
      </c>
    </row>
    <row r="3915" spans="1:5">
      <c r="A3915">
        <v>5740987</v>
      </c>
      <c r="B3915">
        <v>2002</v>
      </c>
      <c r="C3915">
        <v>6</v>
      </c>
      <c r="D3915" t="s">
        <v>283</v>
      </c>
      <c r="E3915">
        <f t="shared" si="63"/>
        <v>2</v>
      </c>
    </row>
    <row r="3916" spans="1:5">
      <c r="A3916">
        <v>507668</v>
      </c>
      <c r="B3916">
        <v>2002</v>
      </c>
      <c r="C3916">
        <v>6</v>
      </c>
      <c r="D3916" t="s">
        <v>284</v>
      </c>
      <c r="E3916">
        <f t="shared" si="63"/>
        <v>2</v>
      </c>
    </row>
    <row r="3917" spans="1:5">
      <c r="A3917">
        <v>113859</v>
      </c>
      <c r="B3917">
        <v>2002</v>
      </c>
      <c r="C3917">
        <v>6</v>
      </c>
      <c r="D3917" t="s">
        <v>138</v>
      </c>
      <c r="E3917">
        <f t="shared" si="63"/>
        <v>2</v>
      </c>
    </row>
    <row r="3918" spans="1:5">
      <c r="A3918">
        <v>28886695</v>
      </c>
      <c r="B3918">
        <v>2002</v>
      </c>
      <c r="C3918">
        <v>6</v>
      </c>
      <c r="D3918" t="s">
        <v>139</v>
      </c>
      <c r="E3918">
        <f t="shared" si="63"/>
        <v>2</v>
      </c>
    </row>
    <row r="3919" spans="1:5">
      <c r="A3919">
        <v>27071</v>
      </c>
      <c r="B3919">
        <v>2002</v>
      </c>
      <c r="C3919">
        <v>6</v>
      </c>
      <c r="D3919" t="s">
        <v>217</v>
      </c>
      <c r="E3919">
        <f t="shared" si="63"/>
        <v>2</v>
      </c>
    </row>
    <row r="3920" spans="1:5">
      <c r="A3920">
        <v>1275705</v>
      </c>
      <c r="B3920">
        <v>2002</v>
      </c>
      <c r="C3920">
        <v>6</v>
      </c>
      <c r="D3920" t="s">
        <v>175</v>
      </c>
      <c r="E3920">
        <f t="shared" si="63"/>
        <v>2</v>
      </c>
    </row>
    <row r="3921" spans="1:5">
      <c r="A3921">
        <v>1020888</v>
      </c>
      <c r="B3921">
        <v>2002</v>
      </c>
      <c r="C3921">
        <v>6</v>
      </c>
      <c r="D3921" t="s">
        <v>176</v>
      </c>
      <c r="E3921">
        <f t="shared" si="63"/>
        <v>2</v>
      </c>
    </row>
    <row r="3922" spans="1:5">
      <c r="A3922">
        <v>3543863</v>
      </c>
      <c r="B3922">
        <v>2002</v>
      </c>
      <c r="C3922">
        <v>6</v>
      </c>
      <c r="D3922" t="s">
        <v>177</v>
      </c>
      <c r="E3922">
        <f t="shared" si="63"/>
        <v>2</v>
      </c>
    </row>
    <row r="3923" spans="1:5">
      <c r="A3923">
        <v>2409798</v>
      </c>
      <c r="B3923">
        <v>2002</v>
      </c>
      <c r="C3923">
        <v>6</v>
      </c>
      <c r="D3923" t="s">
        <v>178</v>
      </c>
      <c r="E3923">
        <f t="shared" si="63"/>
        <v>2</v>
      </c>
    </row>
    <row r="3924" spans="1:5">
      <c r="A3924">
        <v>103134</v>
      </c>
      <c r="B3924">
        <v>2002</v>
      </c>
      <c r="C3924">
        <v>6</v>
      </c>
      <c r="D3924" t="s">
        <v>179</v>
      </c>
      <c r="E3924">
        <f t="shared" si="63"/>
        <v>2</v>
      </c>
    </row>
    <row r="3925" spans="1:5">
      <c r="A3925">
        <v>2170690</v>
      </c>
      <c r="B3925">
        <v>2002</v>
      </c>
      <c r="C3925">
        <v>7</v>
      </c>
      <c r="D3925" t="s">
        <v>148</v>
      </c>
      <c r="E3925">
        <f t="shared" si="63"/>
        <v>3</v>
      </c>
    </row>
    <row r="3926" spans="1:5">
      <c r="A3926">
        <v>1346509</v>
      </c>
      <c r="B3926">
        <v>2002</v>
      </c>
      <c r="C3926">
        <v>7</v>
      </c>
      <c r="D3926" t="s">
        <v>148</v>
      </c>
      <c r="E3926">
        <f t="shared" si="63"/>
        <v>3</v>
      </c>
    </row>
    <row r="3927" spans="1:5">
      <c r="A3927">
        <v>82250</v>
      </c>
      <c r="B3927">
        <v>2002</v>
      </c>
      <c r="C3927">
        <v>7</v>
      </c>
      <c r="D3927" t="s">
        <v>180</v>
      </c>
      <c r="E3927">
        <f t="shared" si="63"/>
        <v>3</v>
      </c>
    </row>
    <row r="3928" spans="1:5">
      <c r="A3928">
        <v>1219500</v>
      </c>
      <c r="B3928">
        <v>2002</v>
      </c>
      <c r="C3928">
        <v>7</v>
      </c>
      <c r="D3928" t="s">
        <v>149</v>
      </c>
      <c r="E3928">
        <f t="shared" si="63"/>
        <v>3</v>
      </c>
    </row>
    <row r="3929" spans="1:5">
      <c r="A3929">
        <v>14005012</v>
      </c>
      <c r="B3929">
        <v>2002</v>
      </c>
      <c r="C3929">
        <v>7</v>
      </c>
      <c r="D3929" t="s">
        <v>150</v>
      </c>
      <c r="E3929">
        <f t="shared" si="63"/>
        <v>3</v>
      </c>
    </row>
    <row r="3930" spans="1:5">
      <c r="A3930">
        <v>5589746</v>
      </c>
      <c r="B3930">
        <v>2002</v>
      </c>
      <c r="C3930">
        <v>7</v>
      </c>
      <c r="D3930" t="s">
        <v>151</v>
      </c>
      <c r="E3930">
        <f t="shared" si="63"/>
        <v>3</v>
      </c>
    </row>
    <row r="3931" spans="1:5">
      <c r="A3931">
        <v>2256375</v>
      </c>
      <c r="B3931">
        <v>2002</v>
      </c>
      <c r="C3931">
        <v>7</v>
      </c>
      <c r="D3931" t="s">
        <v>45</v>
      </c>
      <c r="E3931">
        <f t="shared" si="63"/>
        <v>3</v>
      </c>
    </row>
    <row r="3932" spans="1:5">
      <c r="A3932">
        <v>2295543</v>
      </c>
      <c r="B3932">
        <v>2002</v>
      </c>
      <c r="C3932">
        <v>7</v>
      </c>
      <c r="D3932" t="s">
        <v>282</v>
      </c>
      <c r="E3932">
        <f t="shared" si="63"/>
        <v>3</v>
      </c>
    </row>
    <row r="3933" spans="1:5">
      <c r="A3933">
        <v>292924</v>
      </c>
      <c r="B3933">
        <v>2002</v>
      </c>
      <c r="C3933">
        <v>7</v>
      </c>
      <c r="D3933" t="s">
        <v>70</v>
      </c>
      <c r="E3933">
        <f t="shared" si="63"/>
        <v>3</v>
      </c>
    </row>
    <row r="3934" spans="1:5">
      <c r="A3934">
        <v>7427806</v>
      </c>
      <c r="B3934">
        <v>2002</v>
      </c>
      <c r="C3934">
        <v>7</v>
      </c>
      <c r="D3934" t="s">
        <v>283</v>
      </c>
      <c r="E3934">
        <f t="shared" si="63"/>
        <v>3</v>
      </c>
    </row>
    <row r="3935" spans="1:5">
      <c r="A3935">
        <v>551393</v>
      </c>
      <c r="B3935">
        <v>2002</v>
      </c>
      <c r="C3935">
        <v>7</v>
      </c>
      <c r="D3935" t="s">
        <v>284</v>
      </c>
      <c r="E3935">
        <f t="shared" si="63"/>
        <v>3</v>
      </c>
    </row>
    <row r="3936" spans="1:5">
      <c r="A3936">
        <v>178925</v>
      </c>
      <c r="B3936">
        <v>2002</v>
      </c>
      <c r="C3936">
        <v>7</v>
      </c>
      <c r="D3936" t="s">
        <v>138</v>
      </c>
      <c r="E3936">
        <f t="shared" si="63"/>
        <v>3</v>
      </c>
    </row>
    <row r="3937" spans="1:5">
      <c r="A3937">
        <v>31760120</v>
      </c>
      <c r="B3937">
        <v>2002</v>
      </c>
      <c r="C3937">
        <v>7</v>
      </c>
      <c r="D3937" t="s">
        <v>139</v>
      </c>
      <c r="E3937">
        <f t="shared" si="63"/>
        <v>3</v>
      </c>
    </row>
    <row r="3938" spans="1:5">
      <c r="A3938">
        <v>28000</v>
      </c>
      <c r="B3938">
        <v>2002</v>
      </c>
      <c r="C3938">
        <v>7</v>
      </c>
      <c r="D3938" t="s">
        <v>217</v>
      </c>
      <c r="E3938">
        <f t="shared" si="63"/>
        <v>3</v>
      </c>
    </row>
    <row r="3939" spans="1:5">
      <c r="A3939">
        <v>2415932</v>
      </c>
      <c r="B3939">
        <v>2002</v>
      </c>
      <c r="C3939">
        <v>7</v>
      </c>
      <c r="D3939" t="s">
        <v>175</v>
      </c>
      <c r="E3939">
        <f t="shared" si="63"/>
        <v>3</v>
      </c>
    </row>
    <row r="3940" spans="1:5">
      <c r="A3940">
        <v>1048357</v>
      </c>
      <c r="B3940">
        <v>2002</v>
      </c>
      <c r="C3940">
        <v>7</v>
      </c>
      <c r="D3940" t="s">
        <v>176</v>
      </c>
      <c r="E3940">
        <f t="shared" si="63"/>
        <v>3</v>
      </c>
    </row>
    <row r="3941" spans="1:5">
      <c r="A3941">
        <v>3448966</v>
      </c>
      <c r="B3941">
        <v>2002</v>
      </c>
      <c r="C3941">
        <v>7</v>
      </c>
      <c r="D3941" t="s">
        <v>177</v>
      </c>
      <c r="E3941">
        <f t="shared" si="63"/>
        <v>3</v>
      </c>
    </row>
    <row r="3942" spans="1:5">
      <c r="A3942">
        <v>3036235</v>
      </c>
      <c r="B3942">
        <v>2002</v>
      </c>
      <c r="C3942">
        <v>7</v>
      </c>
      <c r="D3942" t="s">
        <v>178</v>
      </c>
      <c r="E3942">
        <f t="shared" si="63"/>
        <v>3</v>
      </c>
    </row>
    <row r="3943" spans="1:5">
      <c r="A3943">
        <v>121942</v>
      </c>
      <c r="B3943">
        <v>2002</v>
      </c>
      <c r="C3943">
        <v>7</v>
      </c>
      <c r="D3943" t="s">
        <v>179</v>
      </c>
      <c r="E3943">
        <f t="shared" si="63"/>
        <v>3</v>
      </c>
    </row>
    <row r="3944" spans="1:5">
      <c r="A3944">
        <v>2358821</v>
      </c>
      <c r="B3944">
        <v>2002</v>
      </c>
      <c r="C3944">
        <v>8</v>
      </c>
      <c r="D3944" t="s">
        <v>148</v>
      </c>
      <c r="E3944">
        <f t="shared" si="63"/>
        <v>3</v>
      </c>
    </row>
    <row r="3945" spans="1:5">
      <c r="A3945">
        <v>1194297</v>
      </c>
      <c r="B3945">
        <v>2002</v>
      </c>
      <c r="C3945">
        <v>8</v>
      </c>
      <c r="D3945" t="s">
        <v>148</v>
      </c>
      <c r="E3945">
        <f t="shared" si="63"/>
        <v>3</v>
      </c>
    </row>
    <row r="3946" spans="1:5">
      <c r="A3946">
        <v>227668</v>
      </c>
      <c r="B3946">
        <v>2002</v>
      </c>
      <c r="C3946">
        <v>8</v>
      </c>
      <c r="D3946" t="s">
        <v>180</v>
      </c>
      <c r="E3946">
        <f t="shared" si="63"/>
        <v>3</v>
      </c>
    </row>
    <row r="3947" spans="1:5">
      <c r="A3947">
        <v>1110100</v>
      </c>
      <c r="B3947">
        <v>2002</v>
      </c>
      <c r="C3947">
        <v>8</v>
      </c>
      <c r="D3947" t="s">
        <v>149</v>
      </c>
      <c r="E3947">
        <f t="shared" si="63"/>
        <v>3</v>
      </c>
    </row>
    <row r="3948" spans="1:5">
      <c r="A3948">
        <v>16434931</v>
      </c>
      <c r="B3948">
        <v>2002</v>
      </c>
      <c r="C3948">
        <v>8</v>
      </c>
      <c r="D3948" t="s">
        <v>150</v>
      </c>
      <c r="E3948">
        <f t="shared" si="63"/>
        <v>3</v>
      </c>
    </row>
    <row r="3949" spans="1:5">
      <c r="A3949">
        <v>5733115</v>
      </c>
      <c r="B3949">
        <v>2002</v>
      </c>
      <c r="C3949">
        <v>8</v>
      </c>
      <c r="D3949" t="s">
        <v>151</v>
      </c>
      <c r="E3949">
        <f t="shared" si="63"/>
        <v>3</v>
      </c>
    </row>
    <row r="3950" spans="1:5">
      <c r="A3950">
        <v>2262455</v>
      </c>
      <c r="B3950">
        <v>2002</v>
      </c>
      <c r="C3950">
        <v>8</v>
      </c>
      <c r="D3950" t="s">
        <v>45</v>
      </c>
      <c r="E3950">
        <f t="shared" si="63"/>
        <v>3</v>
      </c>
    </row>
    <row r="3951" spans="1:5">
      <c r="A3951">
        <v>2307703</v>
      </c>
      <c r="B3951">
        <v>2002</v>
      </c>
      <c r="C3951">
        <v>8</v>
      </c>
      <c r="D3951" t="s">
        <v>282</v>
      </c>
      <c r="E3951">
        <f t="shared" si="63"/>
        <v>3</v>
      </c>
    </row>
    <row r="3952" spans="1:5">
      <c r="A3952">
        <v>252326</v>
      </c>
      <c r="B3952">
        <v>2002</v>
      </c>
      <c r="C3952">
        <v>8</v>
      </c>
      <c r="D3952" t="s">
        <v>70</v>
      </c>
      <c r="E3952">
        <f t="shared" si="63"/>
        <v>3</v>
      </c>
    </row>
    <row r="3953" spans="1:5">
      <c r="A3953">
        <v>8494004</v>
      </c>
      <c r="B3953">
        <v>2002</v>
      </c>
      <c r="C3953">
        <v>8</v>
      </c>
      <c r="D3953" t="s">
        <v>283</v>
      </c>
      <c r="E3953">
        <f t="shared" si="63"/>
        <v>3</v>
      </c>
    </row>
    <row r="3954" spans="1:5">
      <c r="A3954">
        <v>573573</v>
      </c>
      <c r="B3954">
        <v>2002</v>
      </c>
      <c r="C3954">
        <v>8</v>
      </c>
      <c r="D3954" t="s">
        <v>284</v>
      </c>
      <c r="E3954">
        <f t="shared" si="63"/>
        <v>3</v>
      </c>
    </row>
    <row r="3955" spans="1:5">
      <c r="A3955">
        <v>190509</v>
      </c>
      <c r="B3955">
        <v>2002</v>
      </c>
      <c r="C3955">
        <v>8</v>
      </c>
      <c r="D3955" t="s">
        <v>138</v>
      </c>
      <c r="E3955">
        <f t="shared" si="63"/>
        <v>3</v>
      </c>
    </row>
    <row r="3956" spans="1:5">
      <c r="A3956">
        <v>31694259</v>
      </c>
      <c r="B3956">
        <v>2002</v>
      </c>
      <c r="C3956">
        <v>8</v>
      </c>
      <c r="D3956" t="s">
        <v>139</v>
      </c>
      <c r="E3956">
        <f t="shared" si="63"/>
        <v>3</v>
      </c>
    </row>
    <row r="3957" spans="1:5">
      <c r="A3957">
        <v>1868806</v>
      </c>
      <c r="B3957">
        <v>2002</v>
      </c>
      <c r="C3957">
        <v>8</v>
      </c>
      <c r="D3957" t="s">
        <v>175</v>
      </c>
      <c r="E3957">
        <f t="shared" si="63"/>
        <v>3</v>
      </c>
    </row>
    <row r="3958" spans="1:5">
      <c r="A3958">
        <v>1065470</v>
      </c>
      <c r="B3958">
        <v>2002</v>
      </c>
      <c r="C3958">
        <v>8</v>
      </c>
      <c r="D3958" t="s">
        <v>176</v>
      </c>
      <c r="E3958">
        <f t="shared" si="63"/>
        <v>3</v>
      </c>
    </row>
    <row r="3959" spans="1:5">
      <c r="A3959">
        <v>3633502</v>
      </c>
      <c r="B3959">
        <v>2002</v>
      </c>
      <c r="C3959">
        <v>8</v>
      </c>
      <c r="D3959" t="s">
        <v>177</v>
      </c>
      <c r="E3959">
        <f t="shared" si="63"/>
        <v>3</v>
      </c>
    </row>
    <row r="3960" spans="1:5">
      <c r="A3960">
        <v>2809448</v>
      </c>
      <c r="B3960">
        <v>2002</v>
      </c>
      <c r="C3960">
        <v>8</v>
      </c>
      <c r="D3960" t="s">
        <v>178</v>
      </c>
      <c r="E3960">
        <f t="shared" si="63"/>
        <v>3</v>
      </c>
    </row>
    <row r="3961" spans="1:5">
      <c r="A3961">
        <v>105272</v>
      </c>
      <c r="B3961">
        <v>2002</v>
      </c>
      <c r="C3961">
        <v>8</v>
      </c>
      <c r="D3961" t="s">
        <v>179</v>
      </c>
      <c r="E3961">
        <f t="shared" si="63"/>
        <v>3</v>
      </c>
    </row>
    <row r="3962" spans="1:5">
      <c r="A3962">
        <v>2199446</v>
      </c>
      <c r="B3962">
        <v>2002</v>
      </c>
      <c r="C3962">
        <v>9</v>
      </c>
      <c r="D3962" t="s">
        <v>148</v>
      </c>
      <c r="E3962">
        <f t="shared" si="63"/>
        <v>3</v>
      </c>
    </row>
    <row r="3963" spans="1:5">
      <c r="A3963">
        <v>1057765</v>
      </c>
      <c r="B3963">
        <v>2002</v>
      </c>
      <c r="C3963">
        <v>9</v>
      </c>
      <c r="D3963" t="s">
        <v>148</v>
      </c>
      <c r="E3963">
        <f t="shared" si="63"/>
        <v>3</v>
      </c>
    </row>
    <row r="3964" spans="1:5">
      <c r="A3964">
        <v>122807</v>
      </c>
      <c r="B3964">
        <v>2002</v>
      </c>
      <c r="C3964">
        <v>9</v>
      </c>
      <c r="D3964" t="s">
        <v>180</v>
      </c>
      <c r="E3964">
        <f t="shared" si="63"/>
        <v>3</v>
      </c>
    </row>
    <row r="3965" spans="1:5">
      <c r="A3965">
        <v>1135900</v>
      </c>
      <c r="B3965">
        <v>2002</v>
      </c>
      <c r="C3965">
        <v>9</v>
      </c>
      <c r="D3965" t="s">
        <v>149</v>
      </c>
      <c r="E3965">
        <f t="shared" si="63"/>
        <v>3</v>
      </c>
    </row>
    <row r="3966" spans="1:5">
      <c r="A3966">
        <v>14718405</v>
      </c>
      <c r="B3966">
        <v>2002</v>
      </c>
      <c r="C3966">
        <v>9</v>
      </c>
      <c r="D3966" t="s">
        <v>150</v>
      </c>
      <c r="E3966">
        <f t="shared" si="63"/>
        <v>3</v>
      </c>
    </row>
    <row r="3967" spans="1:5">
      <c r="A3967">
        <v>6239907</v>
      </c>
      <c r="B3967">
        <v>2002</v>
      </c>
      <c r="C3967">
        <v>9</v>
      </c>
      <c r="D3967" t="s">
        <v>151</v>
      </c>
      <c r="E3967">
        <f t="shared" si="63"/>
        <v>3</v>
      </c>
    </row>
    <row r="3968" spans="1:5">
      <c r="A3968">
        <v>1936576</v>
      </c>
      <c r="B3968">
        <v>2002</v>
      </c>
      <c r="C3968">
        <v>9</v>
      </c>
      <c r="D3968" t="s">
        <v>45</v>
      </c>
      <c r="E3968">
        <f t="shared" si="63"/>
        <v>3</v>
      </c>
    </row>
    <row r="3969" spans="1:5">
      <c r="A3969">
        <v>2064245</v>
      </c>
      <c r="B3969">
        <v>2002</v>
      </c>
      <c r="C3969">
        <v>9</v>
      </c>
      <c r="D3969" t="s">
        <v>282</v>
      </c>
      <c r="E3969">
        <f t="shared" si="63"/>
        <v>3</v>
      </c>
    </row>
    <row r="3970" spans="1:5">
      <c r="A3970">
        <v>224596</v>
      </c>
      <c r="B3970">
        <v>2002</v>
      </c>
      <c r="C3970">
        <v>9</v>
      </c>
      <c r="D3970" t="s">
        <v>70</v>
      </c>
      <c r="E3970">
        <f t="shared" si="63"/>
        <v>3</v>
      </c>
    </row>
    <row r="3971" spans="1:5">
      <c r="A3971">
        <v>7547252</v>
      </c>
      <c r="B3971">
        <v>2002</v>
      </c>
      <c r="C3971">
        <v>9</v>
      </c>
      <c r="D3971" t="s">
        <v>283</v>
      </c>
      <c r="E3971">
        <f t="shared" ref="E3971:E4034" si="64">IF(C3971&lt;4, 1, IF(C3971&lt;7, 2, IF(C3971&lt;10, 3, 4)))</f>
        <v>3</v>
      </c>
    </row>
    <row r="3972" spans="1:5">
      <c r="A3972">
        <v>457607</v>
      </c>
      <c r="B3972">
        <v>2002</v>
      </c>
      <c r="C3972">
        <v>9</v>
      </c>
      <c r="D3972" t="s">
        <v>284</v>
      </c>
      <c r="E3972">
        <f t="shared" si="64"/>
        <v>3</v>
      </c>
    </row>
    <row r="3973" spans="1:5">
      <c r="A3973">
        <v>159505</v>
      </c>
      <c r="B3973">
        <v>2002</v>
      </c>
      <c r="C3973">
        <v>9</v>
      </c>
      <c r="D3973" t="s">
        <v>138</v>
      </c>
      <c r="E3973">
        <f t="shared" si="64"/>
        <v>3</v>
      </c>
    </row>
    <row r="3974" spans="1:5">
      <c r="A3974">
        <v>30264940</v>
      </c>
      <c r="B3974">
        <v>2002</v>
      </c>
      <c r="C3974">
        <v>9</v>
      </c>
      <c r="D3974" t="s">
        <v>139</v>
      </c>
      <c r="E3974">
        <f t="shared" si="64"/>
        <v>3</v>
      </c>
    </row>
    <row r="3975" spans="1:5">
      <c r="A3975">
        <v>1294230</v>
      </c>
      <c r="B3975">
        <v>2002</v>
      </c>
      <c r="C3975">
        <v>9</v>
      </c>
      <c r="D3975" t="s">
        <v>175</v>
      </c>
      <c r="E3975">
        <f t="shared" si="64"/>
        <v>3</v>
      </c>
    </row>
    <row r="3976" spans="1:5">
      <c r="A3976">
        <v>963846</v>
      </c>
      <c r="B3976">
        <v>2002</v>
      </c>
      <c r="C3976">
        <v>9</v>
      </c>
      <c r="D3976" t="s">
        <v>176</v>
      </c>
      <c r="E3976">
        <f t="shared" si="64"/>
        <v>3</v>
      </c>
    </row>
    <row r="3977" spans="1:5">
      <c r="A3977">
        <v>2974075</v>
      </c>
      <c r="B3977">
        <v>2002</v>
      </c>
      <c r="C3977">
        <v>9</v>
      </c>
      <c r="D3977" t="s">
        <v>177</v>
      </c>
      <c r="E3977">
        <f t="shared" si="64"/>
        <v>3</v>
      </c>
    </row>
    <row r="3978" spans="1:5">
      <c r="A3978">
        <v>3038126</v>
      </c>
      <c r="B3978">
        <v>2002</v>
      </c>
      <c r="C3978">
        <v>9</v>
      </c>
      <c r="D3978" t="s">
        <v>178</v>
      </c>
      <c r="E3978">
        <f t="shared" si="64"/>
        <v>3</v>
      </c>
    </row>
    <row r="3979" spans="1:5">
      <c r="A3979">
        <v>101691</v>
      </c>
      <c r="B3979">
        <v>2002</v>
      </c>
      <c r="C3979">
        <v>9</v>
      </c>
      <c r="D3979" t="s">
        <v>179</v>
      </c>
      <c r="E3979">
        <f t="shared" si="64"/>
        <v>3</v>
      </c>
    </row>
    <row r="3980" spans="1:5">
      <c r="A3980">
        <v>2245517</v>
      </c>
      <c r="B3980">
        <v>2002</v>
      </c>
      <c r="C3980">
        <v>10</v>
      </c>
      <c r="D3980" t="s">
        <v>148</v>
      </c>
      <c r="E3980">
        <f t="shared" si="64"/>
        <v>4</v>
      </c>
    </row>
    <row r="3981" spans="1:5">
      <c r="A3981">
        <v>1129178</v>
      </c>
      <c r="B3981">
        <v>2002</v>
      </c>
      <c r="C3981">
        <v>10</v>
      </c>
      <c r="D3981" t="s">
        <v>148</v>
      </c>
      <c r="E3981">
        <f t="shared" si="64"/>
        <v>4</v>
      </c>
    </row>
    <row r="3982" spans="1:5">
      <c r="A3982">
        <v>109558</v>
      </c>
      <c r="B3982">
        <v>2002</v>
      </c>
      <c r="C3982">
        <v>10</v>
      </c>
      <c r="D3982" t="s">
        <v>180</v>
      </c>
      <c r="E3982">
        <f t="shared" si="64"/>
        <v>4</v>
      </c>
    </row>
    <row r="3983" spans="1:5">
      <c r="A3983">
        <v>1171300</v>
      </c>
      <c r="B3983">
        <v>2002</v>
      </c>
      <c r="C3983">
        <v>10</v>
      </c>
      <c r="D3983" t="s">
        <v>149</v>
      </c>
      <c r="E3983">
        <f t="shared" si="64"/>
        <v>4</v>
      </c>
    </row>
    <row r="3984" spans="1:5">
      <c r="A3984">
        <v>14217768</v>
      </c>
      <c r="B3984">
        <v>2002</v>
      </c>
      <c r="C3984">
        <v>10</v>
      </c>
      <c r="D3984" t="s">
        <v>150</v>
      </c>
      <c r="E3984">
        <f t="shared" si="64"/>
        <v>4</v>
      </c>
    </row>
    <row r="3985" spans="1:5">
      <c r="A3985">
        <v>6683533</v>
      </c>
      <c r="B3985">
        <v>2002</v>
      </c>
      <c r="C3985">
        <v>10</v>
      </c>
      <c r="D3985" t="s">
        <v>151</v>
      </c>
      <c r="E3985">
        <f t="shared" si="64"/>
        <v>4</v>
      </c>
    </row>
    <row r="3986" spans="1:5">
      <c r="A3986">
        <v>2189776</v>
      </c>
      <c r="B3986">
        <v>2002</v>
      </c>
      <c r="C3986">
        <v>10</v>
      </c>
      <c r="D3986" t="s">
        <v>45</v>
      </c>
      <c r="E3986">
        <f t="shared" si="64"/>
        <v>4</v>
      </c>
    </row>
    <row r="3987" spans="1:5">
      <c r="A3987">
        <v>2056470</v>
      </c>
      <c r="B3987">
        <v>2002</v>
      </c>
      <c r="C3987">
        <v>10</v>
      </c>
      <c r="D3987" t="s">
        <v>282</v>
      </c>
      <c r="E3987">
        <f t="shared" si="64"/>
        <v>4</v>
      </c>
    </row>
    <row r="3988" spans="1:5">
      <c r="A3988">
        <v>217348</v>
      </c>
      <c r="B3988">
        <v>2002</v>
      </c>
      <c r="C3988">
        <v>10</v>
      </c>
      <c r="D3988" t="s">
        <v>70</v>
      </c>
      <c r="E3988">
        <f t="shared" si="64"/>
        <v>4</v>
      </c>
    </row>
    <row r="3989" spans="1:5">
      <c r="A3989">
        <v>8667207</v>
      </c>
      <c r="B3989">
        <v>2002</v>
      </c>
      <c r="C3989">
        <v>10</v>
      </c>
      <c r="D3989" t="s">
        <v>283</v>
      </c>
      <c r="E3989">
        <f t="shared" si="64"/>
        <v>4</v>
      </c>
    </row>
    <row r="3990" spans="1:5">
      <c r="A3990">
        <v>598778</v>
      </c>
      <c r="B3990">
        <v>2002</v>
      </c>
      <c r="C3990">
        <v>10</v>
      </c>
      <c r="D3990" t="s">
        <v>284</v>
      </c>
      <c r="E3990">
        <f t="shared" si="64"/>
        <v>4</v>
      </c>
    </row>
    <row r="3991" spans="1:5">
      <c r="A3991">
        <v>110406</v>
      </c>
      <c r="B3991">
        <v>2002</v>
      </c>
      <c r="C3991">
        <v>10</v>
      </c>
      <c r="D3991" t="s">
        <v>138</v>
      </c>
      <c r="E3991">
        <f t="shared" si="64"/>
        <v>4</v>
      </c>
    </row>
    <row r="3992" spans="1:5">
      <c r="A3992">
        <v>32166825</v>
      </c>
      <c r="B3992">
        <v>2002</v>
      </c>
      <c r="C3992">
        <v>10</v>
      </c>
      <c r="D3992" t="s">
        <v>139</v>
      </c>
      <c r="E3992">
        <f t="shared" si="64"/>
        <v>4</v>
      </c>
    </row>
    <row r="3993" spans="1:5">
      <c r="A3993">
        <v>2300511</v>
      </c>
      <c r="B3993">
        <v>2002</v>
      </c>
      <c r="C3993">
        <v>10</v>
      </c>
      <c r="D3993" t="s">
        <v>175</v>
      </c>
      <c r="E3993">
        <f t="shared" si="64"/>
        <v>4</v>
      </c>
    </row>
    <row r="3994" spans="1:5">
      <c r="A3994">
        <v>1026550</v>
      </c>
      <c r="B3994">
        <v>2002</v>
      </c>
      <c r="C3994">
        <v>10</v>
      </c>
      <c r="D3994" t="s">
        <v>176</v>
      </c>
      <c r="E3994">
        <f t="shared" si="64"/>
        <v>4</v>
      </c>
    </row>
    <row r="3995" spans="1:5">
      <c r="A3995">
        <v>3395555</v>
      </c>
      <c r="B3995">
        <v>2002</v>
      </c>
      <c r="C3995">
        <v>10</v>
      </c>
      <c r="D3995" t="s">
        <v>177</v>
      </c>
      <c r="E3995">
        <f t="shared" si="64"/>
        <v>4</v>
      </c>
    </row>
    <row r="3996" spans="1:5">
      <c r="A3996">
        <v>3253876</v>
      </c>
      <c r="B3996">
        <v>2002</v>
      </c>
      <c r="C3996">
        <v>10</v>
      </c>
      <c r="D3996" t="s">
        <v>178</v>
      </c>
      <c r="E3996">
        <f t="shared" si="64"/>
        <v>4</v>
      </c>
    </row>
    <row r="3997" spans="1:5">
      <c r="A3997">
        <v>99897</v>
      </c>
      <c r="B3997">
        <v>2002</v>
      </c>
      <c r="C3997">
        <v>10</v>
      </c>
      <c r="D3997" t="s">
        <v>179</v>
      </c>
      <c r="E3997">
        <f t="shared" si="64"/>
        <v>4</v>
      </c>
    </row>
    <row r="3998" spans="1:5">
      <c r="A3998">
        <v>2145088</v>
      </c>
      <c r="B3998">
        <v>2002</v>
      </c>
      <c r="C3998">
        <v>11</v>
      </c>
      <c r="D3998" t="s">
        <v>148</v>
      </c>
      <c r="E3998">
        <f t="shared" si="64"/>
        <v>4</v>
      </c>
    </row>
    <row r="3999" spans="1:5">
      <c r="A3999">
        <v>1689526</v>
      </c>
      <c r="B3999">
        <v>2002</v>
      </c>
      <c r="C3999">
        <v>11</v>
      </c>
      <c r="D3999" t="s">
        <v>148</v>
      </c>
      <c r="E3999">
        <f t="shared" si="64"/>
        <v>4</v>
      </c>
    </row>
    <row r="4000" spans="1:5">
      <c r="A4000">
        <v>1186000</v>
      </c>
      <c r="B4000">
        <v>2002</v>
      </c>
      <c r="C4000">
        <v>11</v>
      </c>
      <c r="D4000" t="s">
        <v>149</v>
      </c>
      <c r="E4000">
        <f t="shared" si="64"/>
        <v>4</v>
      </c>
    </row>
    <row r="4001" spans="1:5">
      <c r="A4001">
        <v>14165774</v>
      </c>
      <c r="B4001">
        <v>2002</v>
      </c>
      <c r="C4001">
        <v>11</v>
      </c>
      <c r="D4001" t="s">
        <v>150</v>
      </c>
      <c r="E4001">
        <f t="shared" si="64"/>
        <v>4</v>
      </c>
    </row>
    <row r="4002" spans="1:5">
      <c r="A4002">
        <v>1509</v>
      </c>
      <c r="B4002">
        <v>2002</v>
      </c>
      <c r="C4002">
        <v>11</v>
      </c>
      <c r="D4002" t="s">
        <v>72</v>
      </c>
      <c r="E4002">
        <f t="shared" si="64"/>
        <v>4</v>
      </c>
    </row>
    <row r="4003" spans="1:5">
      <c r="A4003">
        <v>6453308</v>
      </c>
      <c r="B4003">
        <v>2002</v>
      </c>
      <c r="C4003">
        <v>11</v>
      </c>
      <c r="D4003" t="s">
        <v>151</v>
      </c>
      <c r="E4003">
        <f t="shared" si="64"/>
        <v>4</v>
      </c>
    </row>
    <row r="4004" spans="1:5">
      <c r="A4004">
        <v>2204189</v>
      </c>
      <c r="B4004">
        <v>2002</v>
      </c>
      <c r="C4004">
        <v>11</v>
      </c>
      <c r="D4004" t="s">
        <v>45</v>
      </c>
      <c r="E4004">
        <f t="shared" si="64"/>
        <v>4</v>
      </c>
    </row>
    <row r="4005" spans="1:5">
      <c r="A4005">
        <v>1907389</v>
      </c>
      <c r="B4005">
        <v>2002</v>
      </c>
      <c r="C4005">
        <v>11</v>
      </c>
      <c r="D4005" t="s">
        <v>282</v>
      </c>
      <c r="E4005">
        <f t="shared" si="64"/>
        <v>4</v>
      </c>
    </row>
    <row r="4006" spans="1:5">
      <c r="A4006">
        <v>365259</v>
      </c>
      <c r="B4006">
        <v>2002</v>
      </c>
      <c r="C4006">
        <v>11</v>
      </c>
      <c r="D4006" t="s">
        <v>70</v>
      </c>
      <c r="E4006">
        <f t="shared" si="64"/>
        <v>4</v>
      </c>
    </row>
    <row r="4007" spans="1:5">
      <c r="A4007">
        <v>7265557</v>
      </c>
      <c r="B4007">
        <v>2002</v>
      </c>
      <c r="C4007">
        <v>11</v>
      </c>
      <c r="D4007" t="s">
        <v>283</v>
      </c>
      <c r="E4007">
        <f t="shared" si="64"/>
        <v>4</v>
      </c>
    </row>
    <row r="4008" spans="1:5">
      <c r="A4008">
        <v>504200</v>
      </c>
      <c r="B4008">
        <v>2002</v>
      </c>
      <c r="C4008">
        <v>11</v>
      </c>
      <c r="D4008" t="s">
        <v>284</v>
      </c>
      <c r="E4008">
        <f t="shared" si="64"/>
        <v>4</v>
      </c>
    </row>
    <row r="4009" spans="1:5">
      <c r="A4009">
        <v>123505</v>
      </c>
      <c r="B4009">
        <v>2002</v>
      </c>
      <c r="C4009">
        <v>11</v>
      </c>
      <c r="D4009" t="s">
        <v>138</v>
      </c>
      <c r="E4009">
        <f t="shared" si="64"/>
        <v>4</v>
      </c>
    </row>
    <row r="4010" spans="1:5">
      <c r="A4010">
        <v>30109631</v>
      </c>
      <c r="B4010">
        <v>2002</v>
      </c>
      <c r="C4010">
        <v>11</v>
      </c>
      <c r="D4010" t="s">
        <v>139</v>
      </c>
      <c r="E4010">
        <f t="shared" si="64"/>
        <v>4</v>
      </c>
    </row>
    <row r="4011" spans="1:5">
      <c r="A4011">
        <v>2336934</v>
      </c>
      <c r="B4011">
        <v>2002</v>
      </c>
      <c r="C4011">
        <v>11</v>
      </c>
      <c r="D4011" t="s">
        <v>175</v>
      </c>
      <c r="E4011">
        <f t="shared" si="64"/>
        <v>4</v>
      </c>
    </row>
    <row r="4012" spans="1:5">
      <c r="A4012">
        <v>895583</v>
      </c>
      <c r="B4012">
        <v>2002</v>
      </c>
      <c r="C4012">
        <v>11</v>
      </c>
      <c r="D4012" t="s">
        <v>176</v>
      </c>
      <c r="E4012">
        <f t="shared" si="64"/>
        <v>4</v>
      </c>
    </row>
    <row r="4013" spans="1:5">
      <c r="A4013">
        <v>3441375</v>
      </c>
      <c r="B4013">
        <v>2002</v>
      </c>
      <c r="C4013">
        <v>11</v>
      </c>
      <c r="D4013" t="s">
        <v>177</v>
      </c>
      <c r="E4013">
        <f t="shared" si="64"/>
        <v>4</v>
      </c>
    </row>
    <row r="4014" spans="1:5">
      <c r="A4014">
        <v>3409937</v>
      </c>
      <c r="B4014">
        <v>2002</v>
      </c>
      <c r="C4014">
        <v>11</v>
      </c>
      <c r="D4014" t="s">
        <v>178</v>
      </c>
      <c r="E4014">
        <f t="shared" si="64"/>
        <v>4</v>
      </c>
    </row>
    <row r="4015" spans="1:5">
      <c r="A4015">
        <v>100733</v>
      </c>
      <c r="B4015">
        <v>2002</v>
      </c>
      <c r="C4015">
        <v>11</v>
      </c>
      <c r="D4015" t="s">
        <v>179</v>
      </c>
      <c r="E4015">
        <f t="shared" si="64"/>
        <v>4</v>
      </c>
    </row>
    <row r="4016" spans="1:5">
      <c r="A4016">
        <v>2515648</v>
      </c>
      <c r="B4016">
        <v>2002</v>
      </c>
      <c r="C4016">
        <v>12</v>
      </c>
      <c r="D4016" t="s">
        <v>148</v>
      </c>
      <c r="E4016">
        <f t="shared" si="64"/>
        <v>4</v>
      </c>
    </row>
    <row r="4017" spans="1:5">
      <c r="A4017">
        <v>1428144</v>
      </c>
      <c r="B4017">
        <v>2002</v>
      </c>
      <c r="C4017">
        <v>12</v>
      </c>
      <c r="D4017" t="s">
        <v>148</v>
      </c>
      <c r="E4017">
        <f t="shared" si="64"/>
        <v>4</v>
      </c>
    </row>
    <row r="4018" spans="1:5">
      <c r="A4018">
        <v>190790</v>
      </c>
      <c r="B4018">
        <v>2002</v>
      </c>
      <c r="C4018">
        <v>12</v>
      </c>
      <c r="D4018" t="s">
        <v>180</v>
      </c>
      <c r="E4018">
        <f t="shared" si="64"/>
        <v>4</v>
      </c>
    </row>
    <row r="4019" spans="1:5">
      <c r="A4019">
        <v>1154500</v>
      </c>
      <c r="B4019">
        <v>2002</v>
      </c>
      <c r="C4019">
        <v>12</v>
      </c>
      <c r="D4019" t="s">
        <v>149</v>
      </c>
      <c r="E4019">
        <f t="shared" si="64"/>
        <v>4</v>
      </c>
    </row>
    <row r="4020" spans="1:5">
      <c r="A4020">
        <v>10892681</v>
      </c>
      <c r="B4020">
        <v>2002</v>
      </c>
      <c r="C4020">
        <v>12</v>
      </c>
      <c r="D4020" t="s">
        <v>150</v>
      </c>
      <c r="E4020">
        <f t="shared" si="64"/>
        <v>4</v>
      </c>
    </row>
    <row r="4021" spans="1:5">
      <c r="A4021">
        <v>6082152</v>
      </c>
      <c r="B4021">
        <v>2002</v>
      </c>
      <c r="C4021">
        <v>12</v>
      </c>
      <c r="D4021" t="s">
        <v>151</v>
      </c>
      <c r="E4021">
        <f t="shared" si="64"/>
        <v>4</v>
      </c>
    </row>
    <row r="4022" spans="1:5">
      <c r="A4022">
        <v>2288430</v>
      </c>
      <c r="B4022">
        <v>2002</v>
      </c>
      <c r="C4022">
        <v>12</v>
      </c>
      <c r="D4022" t="s">
        <v>45</v>
      </c>
      <c r="E4022">
        <f t="shared" si="64"/>
        <v>4</v>
      </c>
    </row>
    <row r="4023" spans="1:5">
      <c r="A4023">
        <v>2251094</v>
      </c>
      <c r="B4023">
        <v>2002</v>
      </c>
      <c r="C4023">
        <v>12</v>
      </c>
      <c r="D4023" t="s">
        <v>282</v>
      </c>
      <c r="E4023">
        <f t="shared" si="64"/>
        <v>4</v>
      </c>
    </row>
    <row r="4024" spans="1:5">
      <c r="A4024">
        <v>327327</v>
      </c>
      <c r="B4024">
        <v>2002</v>
      </c>
      <c r="C4024">
        <v>12</v>
      </c>
      <c r="D4024" t="s">
        <v>70</v>
      </c>
      <c r="E4024">
        <f t="shared" si="64"/>
        <v>4</v>
      </c>
    </row>
    <row r="4025" spans="1:5">
      <c r="A4025">
        <v>6902333</v>
      </c>
      <c r="B4025">
        <v>2002</v>
      </c>
      <c r="C4025">
        <v>12</v>
      </c>
      <c r="D4025" t="s">
        <v>283</v>
      </c>
      <c r="E4025">
        <f t="shared" si="64"/>
        <v>4</v>
      </c>
    </row>
    <row r="4026" spans="1:5">
      <c r="A4026">
        <v>537017</v>
      </c>
      <c r="B4026">
        <v>2002</v>
      </c>
      <c r="C4026">
        <v>12</v>
      </c>
      <c r="D4026" t="s">
        <v>284</v>
      </c>
      <c r="E4026">
        <f t="shared" si="64"/>
        <v>4</v>
      </c>
    </row>
    <row r="4027" spans="1:5">
      <c r="A4027">
        <v>51557</v>
      </c>
      <c r="B4027">
        <v>2002</v>
      </c>
      <c r="C4027">
        <v>12</v>
      </c>
      <c r="D4027" t="s">
        <v>138</v>
      </c>
      <c r="E4027">
        <f t="shared" si="64"/>
        <v>4</v>
      </c>
    </row>
    <row r="4028" spans="1:5">
      <c r="A4028">
        <v>31752744</v>
      </c>
      <c r="B4028">
        <v>2002</v>
      </c>
      <c r="C4028">
        <v>12</v>
      </c>
      <c r="D4028" t="s">
        <v>139</v>
      </c>
      <c r="E4028">
        <f t="shared" si="64"/>
        <v>4</v>
      </c>
    </row>
    <row r="4029" spans="1:5">
      <c r="A4029">
        <v>1248943</v>
      </c>
      <c r="B4029">
        <v>2002</v>
      </c>
      <c r="C4029">
        <v>12</v>
      </c>
      <c r="D4029" t="s">
        <v>175</v>
      </c>
      <c r="E4029">
        <f t="shared" si="64"/>
        <v>4</v>
      </c>
    </row>
    <row r="4030" spans="1:5">
      <c r="A4030">
        <v>928769</v>
      </c>
      <c r="B4030">
        <v>2002</v>
      </c>
      <c r="C4030">
        <v>12</v>
      </c>
      <c r="D4030" t="s">
        <v>176</v>
      </c>
      <c r="E4030">
        <f t="shared" si="64"/>
        <v>4</v>
      </c>
    </row>
    <row r="4031" spans="1:5">
      <c r="A4031">
        <v>3437949</v>
      </c>
      <c r="B4031">
        <v>2002</v>
      </c>
      <c r="C4031">
        <v>12</v>
      </c>
      <c r="D4031" t="s">
        <v>177</v>
      </c>
      <c r="E4031">
        <f t="shared" si="64"/>
        <v>4</v>
      </c>
    </row>
    <row r="4032" spans="1:5">
      <c r="A4032">
        <v>3052247</v>
      </c>
      <c r="B4032">
        <v>2002</v>
      </c>
      <c r="C4032">
        <v>12</v>
      </c>
      <c r="D4032" t="s">
        <v>178</v>
      </c>
      <c r="E4032">
        <f t="shared" si="64"/>
        <v>4</v>
      </c>
    </row>
    <row r="4033" spans="1:5">
      <c r="A4033">
        <v>91972</v>
      </c>
      <c r="B4033">
        <v>2002</v>
      </c>
      <c r="C4033">
        <v>12</v>
      </c>
      <c r="D4033" t="s">
        <v>179</v>
      </c>
      <c r="E4033">
        <f t="shared" si="64"/>
        <v>4</v>
      </c>
    </row>
    <row r="4034" spans="1:5">
      <c r="A4034">
        <v>2675604</v>
      </c>
      <c r="B4034">
        <v>2003</v>
      </c>
      <c r="C4034">
        <v>1</v>
      </c>
      <c r="D4034" t="s">
        <v>148</v>
      </c>
      <c r="E4034">
        <f t="shared" si="64"/>
        <v>1</v>
      </c>
    </row>
    <row r="4035" spans="1:5">
      <c r="A4035">
        <v>1061460</v>
      </c>
      <c r="B4035">
        <v>2003</v>
      </c>
      <c r="C4035">
        <v>1</v>
      </c>
      <c r="D4035" t="s">
        <v>148</v>
      </c>
      <c r="E4035">
        <f t="shared" ref="E4035:E4098" si="65">IF(C4035&lt;4, 1, IF(C4035&lt;7, 2, IF(C4035&lt;10, 3, 4)))</f>
        <v>1</v>
      </c>
    </row>
    <row r="4036" spans="1:5">
      <c r="A4036">
        <v>873700</v>
      </c>
      <c r="B4036">
        <v>2003</v>
      </c>
      <c r="C4036">
        <v>1</v>
      </c>
      <c r="D4036" t="s">
        <v>149</v>
      </c>
      <c r="E4036">
        <f t="shared" si="65"/>
        <v>1</v>
      </c>
    </row>
    <row r="4037" spans="1:5">
      <c r="A4037">
        <v>14613308</v>
      </c>
      <c r="B4037">
        <v>2003</v>
      </c>
      <c r="C4037">
        <v>1</v>
      </c>
      <c r="D4037" t="s">
        <v>150</v>
      </c>
      <c r="E4037">
        <f t="shared" si="65"/>
        <v>1</v>
      </c>
    </row>
    <row r="4038" spans="1:5">
      <c r="A4038">
        <v>6347412</v>
      </c>
      <c r="B4038">
        <v>2003</v>
      </c>
      <c r="C4038">
        <v>1</v>
      </c>
      <c r="D4038" t="s">
        <v>151</v>
      </c>
      <c r="E4038">
        <f t="shared" si="65"/>
        <v>1</v>
      </c>
    </row>
    <row r="4039" spans="1:5">
      <c r="A4039">
        <v>2422565</v>
      </c>
      <c r="B4039">
        <v>2003</v>
      </c>
      <c r="C4039">
        <v>1</v>
      </c>
      <c r="D4039" t="s">
        <v>45</v>
      </c>
      <c r="E4039">
        <f t="shared" si="65"/>
        <v>1</v>
      </c>
    </row>
    <row r="4040" spans="1:5">
      <c r="A4040">
        <v>2123882</v>
      </c>
      <c r="B4040">
        <v>2003</v>
      </c>
      <c r="C4040">
        <v>1</v>
      </c>
      <c r="D4040" t="s">
        <v>282</v>
      </c>
      <c r="E4040">
        <f t="shared" si="65"/>
        <v>1</v>
      </c>
    </row>
    <row r="4041" spans="1:5">
      <c r="A4041">
        <v>345614</v>
      </c>
      <c r="B4041">
        <v>2003</v>
      </c>
      <c r="C4041">
        <v>1</v>
      </c>
      <c r="D4041" t="s">
        <v>70</v>
      </c>
      <c r="E4041">
        <f t="shared" si="65"/>
        <v>1</v>
      </c>
    </row>
    <row r="4042" spans="1:5">
      <c r="A4042">
        <v>7403735</v>
      </c>
      <c r="B4042">
        <v>2003</v>
      </c>
      <c r="C4042">
        <v>1</v>
      </c>
      <c r="D4042" t="s">
        <v>283</v>
      </c>
      <c r="E4042">
        <f t="shared" si="65"/>
        <v>1</v>
      </c>
    </row>
    <row r="4043" spans="1:5">
      <c r="A4043">
        <v>414293</v>
      </c>
      <c r="B4043">
        <v>2003</v>
      </c>
      <c r="C4043">
        <v>1</v>
      </c>
      <c r="D4043" t="s">
        <v>284</v>
      </c>
      <c r="E4043">
        <f t="shared" si="65"/>
        <v>1</v>
      </c>
    </row>
    <row r="4044" spans="1:5">
      <c r="A4044">
        <v>261377</v>
      </c>
      <c r="B4044">
        <v>2003</v>
      </c>
      <c r="C4044">
        <v>1</v>
      </c>
      <c r="D4044" t="s">
        <v>138</v>
      </c>
      <c r="E4044">
        <f t="shared" si="65"/>
        <v>1</v>
      </c>
    </row>
    <row r="4045" spans="1:5">
      <c r="A4045">
        <v>31233248</v>
      </c>
      <c r="B4045">
        <v>2003</v>
      </c>
      <c r="C4045">
        <v>1</v>
      </c>
      <c r="D4045" t="s">
        <v>139</v>
      </c>
      <c r="E4045">
        <f t="shared" si="65"/>
        <v>1</v>
      </c>
    </row>
    <row r="4046" spans="1:5">
      <c r="A4046">
        <v>12770</v>
      </c>
      <c r="B4046">
        <v>2003</v>
      </c>
      <c r="C4046">
        <v>1</v>
      </c>
      <c r="D4046" t="s">
        <v>217</v>
      </c>
      <c r="E4046">
        <f t="shared" si="65"/>
        <v>1</v>
      </c>
    </row>
    <row r="4047" spans="1:5">
      <c r="A4047">
        <v>2380504</v>
      </c>
      <c r="B4047">
        <v>2003</v>
      </c>
      <c r="C4047">
        <v>1</v>
      </c>
      <c r="D4047" t="s">
        <v>175</v>
      </c>
      <c r="E4047">
        <f t="shared" si="65"/>
        <v>1</v>
      </c>
    </row>
    <row r="4048" spans="1:5">
      <c r="A4048">
        <v>546303</v>
      </c>
      <c r="B4048">
        <v>2003</v>
      </c>
      <c r="C4048">
        <v>1</v>
      </c>
      <c r="D4048" t="s">
        <v>176</v>
      </c>
      <c r="E4048">
        <f t="shared" si="65"/>
        <v>1</v>
      </c>
    </row>
    <row r="4049" spans="1:5">
      <c r="A4049">
        <v>4432536</v>
      </c>
      <c r="B4049">
        <v>2003</v>
      </c>
      <c r="C4049">
        <v>1</v>
      </c>
      <c r="D4049" t="s">
        <v>177</v>
      </c>
      <c r="E4049">
        <f t="shared" si="65"/>
        <v>1</v>
      </c>
    </row>
    <row r="4050" spans="1:5">
      <c r="A4050">
        <v>3295855</v>
      </c>
      <c r="B4050">
        <v>2003</v>
      </c>
      <c r="C4050">
        <v>1</v>
      </c>
      <c r="D4050" t="s">
        <v>178</v>
      </c>
      <c r="E4050">
        <f t="shared" si="65"/>
        <v>1</v>
      </c>
    </row>
    <row r="4051" spans="1:5">
      <c r="A4051">
        <v>166065</v>
      </c>
      <c r="B4051">
        <v>2003</v>
      </c>
      <c r="C4051">
        <v>1</v>
      </c>
      <c r="D4051" t="s">
        <v>179</v>
      </c>
      <c r="E4051">
        <f t="shared" si="65"/>
        <v>1</v>
      </c>
    </row>
    <row r="4052" spans="1:5">
      <c r="A4052">
        <v>2094634</v>
      </c>
      <c r="B4052">
        <v>2003</v>
      </c>
      <c r="C4052">
        <v>2</v>
      </c>
      <c r="D4052" t="s">
        <v>148</v>
      </c>
      <c r="E4052">
        <f t="shared" si="65"/>
        <v>1</v>
      </c>
    </row>
    <row r="4053" spans="1:5">
      <c r="A4053">
        <v>1117564</v>
      </c>
      <c r="B4053">
        <v>2003</v>
      </c>
      <c r="C4053">
        <v>2</v>
      </c>
      <c r="D4053" t="s">
        <v>148</v>
      </c>
      <c r="E4053">
        <f t="shared" si="65"/>
        <v>1</v>
      </c>
    </row>
    <row r="4054" spans="1:5">
      <c r="A4054">
        <v>1012400</v>
      </c>
      <c r="B4054">
        <v>2003</v>
      </c>
      <c r="C4054">
        <v>2</v>
      </c>
      <c r="D4054" t="s">
        <v>149</v>
      </c>
      <c r="E4054">
        <f t="shared" si="65"/>
        <v>1</v>
      </c>
    </row>
    <row r="4055" spans="1:5">
      <c r="A4055">
        <v>12806471</v>
      </c>
      <c r="B4055">
        <v>2003</v>
      </c>
      <c r="C4055">
        <v>2</v>
      </c>
      <c r="D4055" t="s">
        <v>150</v>
      </c>
      <c r="E4055">
        <f t="shared" si="65"/>
        <v>1</v>
      </c>
    </row>
    <row r="4056" spans="1:5">
      <c r="A4056">
        <v>6054440</v>
      </c>
      <c r="B4056">
        <v>2003</v>
      </c>
      <c r="C4056">
        <v>2</v>
      </c>
      <c r="D4056" t="s">
        <v>151</v>
      </c>
      <c r="E4056">
        <f t="shared" si="65"/>
        <v>1</v>
      </c>
    </row>
    <row r="4057" spans="1:5">
      <c r="A4057">
        <v>2125998</v>
      </c>
      <c r="B4057">
        <v>2003</v>
      </c>
      <c r="C4057">
        <v>2</v>
      </c>
      <c r="D4057" t="s">
        <v>45</v>
      </c>
      <c r="E4057">
        <f t="shared" si="65"/>
        <v>1</v>
      </c>
    </row>
    <row r="4058" spans="1:5">
      <c r="A4058">
        <v>2004747</v>
      </c>
      <c r="B4058">
        <v>2003</v>
      </c>
      <c r="C4058">
        <v>2</v>
      </c>
      <c r="D4058" t="s">
        <v>282</v>
      </c>
      <c r="E4058">
        <f t="shared" si="65"/>
        <v>1</v>
      </c>
    </row>
    <row r="4059" spans="1:5">
      <c r="A4059">
        <v>315222</v>
      </c>
      <c r="B4059">
        <v>2003</v>
      </c>
      <c r="C4059">
        <v>2</v>
      </c>
      <c r="D4059" t="s">
        <v>70</v>
      </c>
      <c r="E4059">
        <f t="shared" si="65"/>
        <v>1</v>
      </c>
    </row>
    <row r="4060" spans="1:5">
      <c r="A4060">
        <v>6965785</v>
      </c>
      <c r="B4060">
        <v>2003</v>
      </c>
      <c r="C4060">
        <v>2</v>
      </c>
      <c r="D4060" t="s">
        <v>283</v>
      </c>
      <c r="E4060">
        <f t="shared" si="65"/>
        <v>1</v>
      </c>
    </row>
    <row r="4061" spans="1:5">
      <c r="A4061">
        <v>409497</v>
      </c>
      <c r="B4061">
        <v>2003</v>
      </c>
      <c r="C4061">
        <v>2</v>
      </c>
      <c r="D4061" t="s">
        <v>284</v>
      </c>
      <c r="E4061">
        <f t="shared" si="65"/>
        <v>1</v>
      </c>
    </row>
    <row r="4062" spans="1:5">
      <c r="A4062">
        <v>192290</v>
      </c>
      <c r="B4062">
        <v>2003</v>
      </c>
      <c r="C4062">
        <v>2</v>
      </c>
      <c r="D4062" t="s">
        <v>138</v>
      </c>
      <c r="E4062">
        <f t="shared" si="65"/>
        <v>1</v>
      </c>
    </row>
    <row r="4063" spans="1:5">
      <c r="A4063">
        <v>27579670</v>
      </c>
      <c r="B4063">
        <v>2003</v>
      </c>
      <c r="C4063">
        <v>2</v>
      </c>
      <c r="D4063" t="s">
        <v>139</v>
      </c>
      <c r="E4063">
        <f t="shared" si="65"/>
        <v>1</v>
      </c>
    </row>
    <row r="4064" spans="1:5">
      <c r="A4064">
        <v>2016870</v>
      </c>
      <c r="B4064">
        <v>2003</v>
      </c>
      <c r="C4064">
        <v>2</v>
      </c>
      <c r="D4064" t="s">
        <v>175</v>
      </c>
      <c r="E4064">
        <f t="shared" si="65"/>
        <v>1</v>
      </c>
    </row>
    <row r="4065" spans="1:5">
      <c r="A4065">
        <v>1089572</v>
      </c>
      <c r="B4065">
        <v>2003</v>
      </c>
      <c r="C4065">
        <v>2</v>
      </c>
      <c r="D4065" t="s">
        <v>176</v>
      </c>
      <c r="E4065">
        <f t="shared" si="65"/>
        <v>1</v>
      </c>
    </row>
    <row r="4066" spans="1:5">
      <c r="A4066">
        <v>3419443</v>
      </c>
      <c r="B4066">
        <v>2003</v>
      </c>
      <c r="C4066">
        <v>2</v>
      </c>
      <c r="D4066" t="s">
        <v>177</v>
      </c>
      <c r="E4066">
        <f t="shared" si="65"/>
        <v>1</v>
      </c>
    </row>
    <row r="4067" spans="1:5">
      <c r="A4067">
        <v>2723392</v>
      </c>
      <c r="B4067">
        <v>2003</v>
      </c>
      <c r="C4067">
        <v>2</v>
      </c>
      <c r="D4067" t="s">
        <v>178</v>
      </c>
      <c r="E4067">
        <f t="shared" si="65"/>
        <v>1</v>
      </c>
    </row>
    <row r="4068" spans="1:5">
      <c r="A4068">
        <v>124804</v>
      </c>
      <c r="B4068">
        <v>2003</v>
      </c>
      <c r="C4068">
        <v>2</v>
      </c>
      <c r="D4068" t="s">
        <v>179</v>
      </c>
      <c r="E4068">
        <f t="shared" si="65"/>
        <v>1</v>
      </c>
    </row>
    <row r="4069" spans="1:5">
      <c r="A4069">
        <v>2037330</v>
      </c>
      <c r="B4069">
        <v>2003</v>
      </c>
      <c r="C4069">
        <v>3</v>
      </c>
      <c r="D4069" t="s">
        <v>148</v>
      </c>
      <c r="E4069">
        <f t="shared" si="65"/>
        <v>1</v>
      </c>
    </row>
    <row r="4070" spans="1:5">
      <c r="A4070">
        <v>1291351</v>
      </c>
      <c r="B4070">
        <v>2003</v>
      </c>
      <c r="C4070">
        <v>3</v>
      </c>
      <c r="D4070" t="s">
        <v>148</v>
      </c>
      <c r="E4070">
        <f t="shared" si="65"/>
        <v>1</v>
      </c>
    </row>
    <row r="4071" spans="1:5">
      <c r="A4071">
        <v>845500</v>
      </c>
      <c r="B4071">
        <v>2003</v>
      </c>
      <c r="C4071">
        <v>3</v>
      </c>
      <c r="D4071" t="s">
        <v>149</v>
      </c>
      <c r="E4071">
        <f t="shared" si="65"/>
        <v>1</v>
      </c>
    </row>
    <row r="4072" spans="1:5">
      <c r="A4072">
        <v>15025719</v>
      </c>
      <c r="B4072">
        <v>2003</v>
      </c>
      <c r="C4072">
        <v>3</v>
      </c>
      <c r="D4072" t="s">
        <v>150</v>
      </c>
      <c r="E4072">
        <f t="shared" si="65"/>
        <v>1</v>
      </c>
    </row>
    <row r="4073" spans="1:5">
      <c r="A4073">
        <v>6945906</v>
      </c>
      <c r="B4073">
        <v>2003</v>
      </c>
      <c r="C4073">
        <v>3</v>
      </c>
      <c r="D4073" t="s">
        <v>151</v>
      </c>
      <c r="E4073">
        <f t="shared" si="65"/>
        <v>1</v>
      </c>
    </row>
    <row r="4074" spans="1:5">
      <c r="A4074">
        <v>2268277</v>
      </c>
      <c r="B4074">
        <v>2003</v>
      </c>
      <c r="C4074">
        <v>3</v>
      </c>
      <c r="D4074" t="s">
        <v>45</v>
      </c>
      <c r="E4074">
        <f t="shared" si="65"/>
        <v>1</v>
      </c>
    </row>
    <row r="4075" spans="1:5">
      <c r="A4075">
        <v>2135045</v>
      </c>
      <c r="B4075">
        <v>2003</v>
      </c>
      <c r="C4075">
        <v>3</v>
      </c>
      <c r="D4075" t="s">
        <v>282</v>
      </c>
      <c r="E4075">
        <f t="shared" si="65"/>
        <v>1</v>
      </c>
    </row>
    <row r="4076" spans="1:5">
      <c r="A4076">
        <v>323486</v>
      </c>
      <c r="B4076">
        <v>2003</v>
      </c>
      <c r="C4076">
        <v>3</v>
      </c>
      <c r="D4076" t="s">
        <v>70</v>
      </c>
      <c r="E4076">
        <f t="shared" si="65"/>
        <v>1</v>
      </c>
    </row>
    <row r="4077" spans="1:5">
      <c r="A4077">
        <v>7882974</v>
      </c>
      <c r="B4077">
        <v>2003</v>
      </c>
      <c r="C4077">
        <v>3</v>
      </c>
      <c r="D4077" t="s">
        <v>283</v>
      </c>
      <c r="E4077">
        <f t="shared" si="65"/>
        <v>1</v>
      </c>
    </row>
    <row r="4078" spans="1:5">
      <c r="A4078">
        <v>519163</v>
      </c>
      <c r="B4078">
        <v>2003</v>
      </c>
      <c r="C4078">
        <v>3</v>
      </c>
      <c r="D4078" t="s">
        <v>284</v>
      </c>
      <c r="E4078">
        <f t="shared" si="65"/>
        <v>1</v>
      </c>
    </row>
    <row r="4079" spans="1:5">
      <c r="A4079">
        <v>250350</v>
      </c>
      <c r="B4079">
        <v>2003</v>
      </c>
      <c r="C4079">
        <v>3</v>
      </c>
      <c r="D4079" t="s">
        <v>138</v>
      </c>
      <c r="E4079">
        <f t="shared" si="65"/>
        <v>1</v>
      </c>
    </row>
    <row r="4080" spans="1:5">
      <c r="A4080">
        <v>28819260</v>
      </c>
      <c r="B4080">
        <v>2003</v>
      </c>
      <c r="C4080">
        <v>3</v>
      </c>
      <c r="D4080" t="s">
        <v>139</v>
      </c>
      <c r="E4080">
        <f t="shared" si="65"/>
        <v>1</v>
      </c>
    </row>
    <row r="4081" spans="1:5">
      <c r="A4081">
        <v>2088563</v>
      </c>
      <c r="B4081">
        <v>2003</v>
      </c>
      <c r="C4081">
        <v>3</v>
      </c>
      <c r="D4081" t="s">
        <v>175</v>
      </c>
      <c r="E4081">
        <f t="shared" si="65"/>
        <v>1</v>
      </c>
    </row>
    <row r="4082" spans="1:5">
      <c r="A4082">
        <v>1018252</v>
      </c>
      <c r="B4082">
        <v>2003</v>
      </c>
      <c r="C4082">
        <v>3</v>
      </c>
      <c r="D4082" t="s">
        <v>176</v>
      </c>
      <c r="E4082">
        <f t="shared" si="65"/>
        <v>1</v>
      </c>
    </row>
    <row r="4083" spans="1:5">
      <c r="A4083">
        <v>3112017</v>
      </c>
      <c r="B4083">
        <v>2003</v>
      </c>
      <c r="C4083">
        <v>3</v>
      </c>
      <c r="D4083" t="s">
        <v>177</v>
      </c>
      <c r="E4083">
        <f t="shared" si="65"/>
        <v>1</v>
      </c>
    </row>
    <row r="4084" spans="1:5">
      <c r="A4084">
        <v>3609542</v>
      </c>
      <c r="B4084">
        <v>2003</v>
      </c>
      <c r="C4084">
        <v>3</v>
      </c>
      <c r="D4084" t="s">
        <v>178</v>
      </c>
      <c r="E4084">
        <f t="shared" si="65"/>
        <v>1</v>
      </c>
    </row>
    <row r="4085" spans="1:5">
      <c r="A4085">
        <v>145406</v>
      </c>
      <c r="B4085">
        <v>2003</v>
      </c>
      <c r="C4085">
        <v>3</v>
      </c>
      <c r="D4085" t="s">
        <v>179</v>
      </c>
      <c r="E4085">
        <f t="shared" si="65"/>
        <v>1</v>
      </c>
    </row>
    <row r="4086" spans="1:5">
      <c r="A4086">
        <v>2305162</v>
      </c>
      <c r="B4086">
        <v>2003</v>
      </c>
      <c r="C4086">
        <v>4</v>
      </c>
      <c r="D4086" t="s">
        <v>148</v>
      </c>
      <c r="E4086">
        <f t="shared" si="65"/>
        <v>2</v>
      </c>
    </row>
    <row r="4087" spans="1:5">
      <c r="A4087">
        <v>1663026</v>
      </c>
      <c r="B4087">
        <v>2003</v>
      </c>
      <c r="C4087">
        <v>4</v>
      </c>
      <c r="D4087" t="s">
        <v>148</v>
      </c>
      <c r="E4087">
        <f t="shared" si="65"/>
        <v>2</v>
      </c>
    </row>
    <row r="4088" spans="1:5">
      <c r="A4088">
        <v>577800</v>
      </c>
      <c r="B4088">
        <v>2003</v>
      </c>
      <c r="C4088">
        <v>4</v>
      </c>
      <c r="D4088" t="s">
        <v>149</v>
      </c>
      <c r="E4088">
        <f t="shared" si="65"/>
        <v>2</v>
      </c>
    </row>
    <row r="4089" spans="1:5">
      <c r="A4089">
        <v>14807953</v>
      </c>
      <c r="B4089">
        <v>2003</v>
      </c>
      <c r="C4089">
        <v>4</v>
      </c>
      <c r="D4089" t="s">
        <v>150</v>
      </c>
      <c r="E4089">
        <f t="shared" si="65"/>
        <v>2</v>
      </c>
    </row>
    <row r="4090" spans="1:5">
      <c r="A4090">
        <v>7403699</v>
      </c>
      <c r="B4090">
        <v>2003</v>
      </c>
      <c r="C4090">
        <v>4</v>
      </c>
      <c r="D4090" t="s">
        <v>151</v>
      </c>
      <c r="E4090">
        <f t="shared" si="65"/>
        <v>2</v>
      </c>
    </row>
    <row r="4091" spans="1:5">
      <c r="A4091">
        <v>1706115</v>
      </c>
      <c r="B4091">
        <v>2003</v>
      </c>
      <c r="C4091">
        <v>4</v>
      </c>
      <c r="D4091" t="s">
        <v>45</v>
      </c>
      <c r="E4091">
        <f t="shared" si="65"/>
        <v>2</v>
      </c>
    </row>
    <row r="4092" spans="1:5">
      <c r="A4092">
        <v>2392774</v>
      </c>
      <c r="B4092">
        <v>2003</v>
      </c>
      <c r="C4092">
        <v>4</v>
      </c>
      <c r="D4092" t="s">
        <v>282</v>
      </c>
      <c r="E4092">
        <f t="shared" si="65"/>
        <v>2</v>
      </c>
    </row>
    <row r="4093" spans="1:5">
      <c r="A4093">
        <v>228067</v>
      </c>
      <c r="B4093">
        <v>2003</v>
      </c>
      <c r="C4093">
        <v>4</v>
      </c>
      <c r="D4093" t="s">
        <v>70</v>
      </c>
      <c r="E4093">
        <f t="shared" si="65"/>
        <v>2</v>
      </c>
    </row>
    <row r="4094" spans="1:5">
      <c r="A4094">
        <v>7276083</v>
      </c>
      <c r="B4094">
        <v>2003</v>
      </c>
      <c r="C4094">
        <v>4</v>
      </c>
      <c r="D4094" t="s">
        <v>283</v>
      </c>
      <c r="E4094">
        <f t="shared" si="65"/>
        <v>2</v>
      </c>
    </row>
    <row r="4095" spans="1:5">
      <c r="A4095">
        <v>335386</v>
      </c>
      <c r="B4095">
        <v>2003</v>
      </c>
      <c r="C4095">
        <v>4</v>
      </c>
      <c r="D4095" t="s">
        <v>284</v>
      </c>
      <c r="E4095">
        <f t="shared" si="65"/>
        <v>2</v>
      </c>
    </row>
    <row r="4096" spans="1:5">
      <c r="A4096">
        <v>229533</v>
      </c>
      <c r="B4096">
        <v>2003</v>
      </c>
      <c r="C4096">
        <v>4</v>
      </c>
      <c r="D4096" t="s">
        <v>138</v>
      </c>
      <c r="E4096">
        <f t="shared" si="65"/>
        <v>2</v>
      </c>
    </row>
    <row r="4097" spans="1:5">
      <c r="A4097">
        <v>30165731</v>
      </c>
      <c r="B4097">
        <v>2003</v>
      </c>
      <c r="C4097">
        <v>4</v>
      </c>
      <c r="D4097" t="s">
        <v>139</v>
      </c>
      <c r="E4097">
        <f t="shared" si="65"/>
        <v>2</v>
      </c>
    </row>
    <row r="4098" spans="1:5">
      <c r="A4098">
        <v>2268689</v>
      </c>
      <c r="B4098">
        <v>2003</v>
      </c>
      <c r="C4098">
        <v>4</v>
      </c>
      <c r="D4098" t="s">
        <v>175</v>
      </c>
      <c r="E4098">
        <f t="shared" si="65"/>
        <v>2</v>
      </c>
    </row>
    <row r="4099" spans="1:5">
      <c r="A4099">
        <v>1010355</v>
      </c>
      <c r="B4099">
        <v>2003</v>
      </c>
      <c r="C4099">
        <v>4</v>
      </c>
      <c r="D4099" t="s">
        <v>176</v>
      </c>
      <c r="E4099">
        <f t="shared" ref="E4099:E4162" si="66">IF(C4099&lt;4, 1, IF(C4099&lt;7, 2, IF(C4099&lt;10, 3, 4)))</f>
        <v>2</v>
      </c>
    </row>
    <row r="4100" spans="1:5">
      <c r="A4100">
        <v>3648225</v>
      </c>
      <c r="B4100">
        <v>2003</v>
      </c>
      <c r="C4100">
        <v>4</v>
      </c>
      <c r="D4100" t="s">
        <v>177</v>
      </c>
      <c r="E4100">
        <f t="shared" si="66"/>
        <v>2</v>
      </c>
    </row>
    <row r="4101" spans="1:5">
      <c r="A4101">
        <v>2690382</v>
      </c>
      <c r="B4101">
        <v>2003</v>
      </c>
      <c r="C4101">
        <v>4</v>
      </c>
      <c r="D4101" t="s">
        <v>178</v>
      </c>
      <c r="E4101">
        <f t="shared" si="66"/>
        <v>2</v>
      </c>
    </row>
    <row r="4102" spans="1:5">
      <c r="A4102">
        <v>142625</v>
      </c>
      <c r="B4102">
        <v>2003</v>
      </c>
      <c r="C4102">
        <v>4</v>
      </c>
      <c r="D4102" t="s">
        <v>179</v>
      </c>
      <c r="E4102">
        <f t="shared" si="66"/>
        <v>2</v>
      </c>
    </row>
    <row r="4103" spans="1:5">
      <c r="A4103">
        <v>3220950</v>
      </c>
      <c r="B4103">
        <v>2003</v>
      </c>
      <c r="C4103">
        <v>5</v>
      </c>
      <c r="D4103" t="s">
        <v>148</v>
      </c>
      <c r="E4103">
        <f t="shared" si="66"/>
        <v>2</v>
      </c>
    </row>
    <row r="4104" spans="1:5">
      <c r="A4104">
        <v>1429888</v>
      </c>
      <c r="B4104">
        <v>2003</v>
      </c>
      <c r="C4104">
        <v>5</v>
      </c>
      <c r="D4104" t="s">
        <v>148</v>
      </c>
      <c r="E4104">
        <f t="shared" si="66"/>
        <v>2</v>
      </c>
    </row>
    <row r="4105" spans="1:5">
      <c r="A4105">
        <v>857500</v>
      </c>
      <c r="B4105">
        <v>2003</v>
      </c>
      <c r="C4105">
        <v>5</v>
      </c>
      <c r="D4105" t="s">
        <v>149</v>
      </c>
      <c r="E4105">
        <f t="shared" si="66"/>
        <v>2</v>
      </c>
    </row>
    <row r="4106" spans="1:5">
      <c r="A4106">
        <v>14713651</v>
      </c>
      <c r="B4106">
        <v>2003</v>
      </c>
      <c r="C4106">
        <v>5</v>
      </c>
      <c r="D4106" t="s">
        <v>150</v>
      </c>
      <c r="E4106">
        <f t="shared" si="66"/>
        <v>2</v>
      </c>
    </row>
    <row r="4107" spans="1:5">
      <c r="A4107">
        <v>6571070</v>
      </c>
      <c r="B4107">
        <v>2003</v>
      </c>
      <c r="C4107">
        <v>5</v>
      </c>
      <c r="D4107" t="s">
        <v>151</v>
      </c>
      <c r="E4107">
        <f t="shared" si="66"/>
        <v>2</v>
      </c>
    </row>
    <row r="4108" spans="1:5">
      <c r="A4108">
        <v>1777321</v>
      </c>
      <c r="B4108">
        <v>2003</v>
      </c>
      <c r="C4108">
        <v>5</v>
      </c>
      <c r="D4108" t="s">
        <v>45</v>
      </c>
      <c r="E4108">
        <f t="shared" si="66"/>
        <v>2</v>
      </c>
    </row>
    <row r="4109" spans="1:5">
      <c r="A4109">
        <v>2245845</v>
      </c>
      <c r="B4109">
        <v>2003</v>
      </c>
      <c r="C4109">
        <v>5</v>
      </c>
      <c r="D4109" t="s">
        <v>282</v>
      </c>
      <c r="E4109">
        <f t="shared" si="66"/>
        <v>2</v>
      </c>
    </row>
    <row r="4110" spans="1:5">
      <c r="A4110">
        <v>308328</v>
      </c>
      <c r="B4110">
        <v>2003</v>
      </c>
      <c r="C4110">
        <v>5</v>
      </c>
      <c r="D4110" t="s">
        <v>70</v>
      </c>
      <c r="E4110">
        <f t="shared" si="66"/>
        <v>2</v>
      </c>
    </row>
    <row r="4111" spans="1:5">
      <c r="A4111">
        <v>7155919</v>
      </c>
      <c r="B4111">
        <v>2003</v>
      </c>
      <c r="C4111">
        <v>5</v>
      </c>
      <c r="D4111" t="s">
        <v>283</v>
      </c>
      <c r="E4111">
        <f t="shared" si="66"/>
        <v>2</v>
      </c>
    </row>
    <row r="4112" spans="1:5">
      <c r="A4112">
        <v>591805</v>
      </c>
      <c r="B4112">
        <v>2003</v>
      </c>
      <c r="C4112">
        <v>5</v>
      </c>
      <c r="D4112" t="s">
        <v>284</v>
      </c>
      <c r="E4112">
        <f t="shared" si="66"/>
        <v>2</v>
      </c>
    </row>
    <row r="4113" spans="1:5">
      <c r="A4113">
        <v>270730</v>
      </c>
      <c r="B4113">
        <v>2003</v>
      </c>
      <c r="C4113">
        <v>5</v>
      </c>
      <c r="D4113" t="s">
        <v>138</v>
      </c>
      <c r="E4113">
        <f t="shared" si="66"/>
        <v>2</v>
      </c>
    </row>
    <row r="4114" spans="1:5">
      <c r="A4114">
        <v>31372709</v>
      </c>
      <c r="B4114">
        <v>2003</v>
      </c>
      <c r="C4114">
        <v>5</v>
      </c>
      <c r="D4114" t="s">
        <v>139</v>
      </c>
      <c r="E4114">
        <f t="shared" si="66"/>
        <v>2</v>
      </c>
    </row>
    <row r="4115" spans="1:5">
      <c r="A4115">
        <v>2397706</v>
      </c>
      <c r="B4115">
        <v>2003</v>
      </c>
      <c r="C4115">
        <v>5</v>
      </c>
      <c r="D4115" t="s">
        <v>175</v>
      </c>
      <c r="E4115">
        <f t="shared" si="66"/>
        <v>2</v>
      </c>
    </row>
    <row r="4116" spans="1:5">
      <c r="A4116">
        <v>730763</v>
      </c>
      <c r="B4116">
        <v>2003</v>
      </c>
      <c r="C4116">
        <v>5</v>
      </c>
      <c r="D4116" t="s">
        <v>176</v>
      </c>
      <c r="E4116">
        <f t="shared" si="66"/>
        <v>2</v>
      </c>
    </row>
    <row r="4117" spans="1:5">
      <c r="A4117">
        <v>4051293</v>
      </c>
      <c r="B4117">
        <v>2003</v>
      </c>
      <c r="C4117">
        <v>5</v>
      </c>
      <c r="D4117" t="s">
        <v>177</v>
      </c>
      <c r="E4117">
        <f t="shared" si="66"/>
        <v>2</v>
      </c>
    </row>
    <row r="4118" spans="1:5">
      <c r="A4118">
        <v>2888505</v>
      </c>
      <c r="B4118">
        <v>2003</v>
      </c>
      <c r="C4118">
        <v>5</v>
      </c>
      <c r="D4118" t="s">
        <v>178</v>
      </c>
      <c r="E4118">
        <f t="shared" si="66"/>
        <v>2</v>
      </c>
    </row>
    <row r="4119" spans="1:5">
      <c r="A4119">
        <v>132840</v>
      </c>
      <c r="B4119">
        <v>2003</v>
      </c>
      <c r="C4119">
        <v>5</v>
      </c>
      <c r="D4119" t="s">
        <v>179</v>
      </c>
      <c r="E4119">
        <f t="shared" si="66"/>
        <v>2</v>
      </c>
    </row>
    <row r="4120" spans="1:5">
      <c r="A4120">
        <v>3355069</v>
      </c>
      <c r="B4120">
        <v>2003</v>
      </c>
      <c r="C4120">
        <v>6</v>
      </c>
      <c r="D4120" t="s">
        <v>148</v>
      </c>
      <c r="E4120">
        <f t="shared" si="66"/>
        <v>2</v>
      </c>
    </row>
    <row r="4121" spans="1:5">
      <c r="A4121">
        <v>1648003</v>
      </c>
      <c r="B4121">
        <v>2003</v>
      </c>
      <c r="C4121">
        <v>6</v>
      </c>
      <c r="D4121" t="s">
        <v>148</v>
      </c>
      <c r="E4121">
        <f t="shared" si="66"/>
        <v>2</v>
      </c>
    </row>
    <row r="4122" spans="1:5">
      <c r="A4122">
        <v>1108400</v>
      </c>
      <c r="B4122">
        <v>2003</v>
      </c>
      <c r="C4122">
        <v>6</v>
      </c>
      <c r="D4122" t="s">
        <v>149</v>
      </c>
      <c r="E4122">
        <f t="shared" si="66"/>
        <v>2</v>
      </c>
    </row>
    <row r="4123" spans="1:5">
      <c r="A4123">
        <v>13712361</v>
      </c>
      <c r="B4123">
        <v>2003</v>
      </c>
      <c r="C4123">
        <v>6</v>
      </c>
      <c r="D4123" t="s">
        <v>150</v>
      </c>
      <c r="E4123">
        <f t="shared" si="66"/>
        <v>2</v>
      </c>
    </row>
    <row r="4124" spans="1:5">
      <c r="A4124">
        <v>6682261</v>
      </c>
      <c r="B4124">
        <v>2003</v>
      </c>
      <c r="C4124">
        <v>6</v>
      </c>
      <c r="D4124" t="s">
        <v>151</v>
      </c>
      <c r="E4124">
        <f t="shared" si="66"/>
        <v>2</v>
      </c>
    </row>
    <row r="4125" spans="1:5">
      <c r="A4125">
        <v>1869972</v>
      </c>
      <c r="B4125">
        <v>2003</v>
      </c>
      <c r="C4125">
        <v>6</v>
      </c>
      <c r="D4125" t="s">
        <v>45</v>
      </c>
      <c r="E4125">
        <f t="shared" si="66"/>
        <v>2</v>
      </c>
    </row>
    <row r="4126" spans="1:5">
      <c r="A4126">
        <v>2235081</v>
      </c>
      <c r="B4126">
        <v>2003</v>
      </c>
      <c r="C4126">
        <v>6</v>
      </c>
      <c r="D4126" t="s">
        <v>282</v>
      </c>
      <c r="E4126">
        <f t="shared" si="66"/>
        <v>2</v>
      </c>
    </row>
    <row r="4127" spans="1:5">
      <c r="A4127">
        <v>334723</v>
      </c>
      <c r="B4127">
        <v>2003</v>
      </c>
      <c r="C4127">
        <v>6</v>
      </c>
      <c r="D4127" t="s">
        <v>70</v>
      </c>
      <c r="E4127">
        <f t="shared" si="66"/>
        <v>2</v>
      </c>
    </row>
    <row r="4128" spans="1:5">
      <c r="A4128">
        <v>7046802</v>
      </c>
      <c r="B4128">
        <v>2003</v>
      </c>
      <c r="C4128">
        <v>6</v>
      </c>
      <c r="D4128" t="s">
        <v>283</v>
      </c>
      <c r="E4128">
        <f t="shared" si="66"/>
        <v>2</v>
      </c>
    </row>
    <row r="4129" spans="1:5">
      <c r="A4129">
        <v>594977</v>
      </c>
      <c r="B4129">
        <v>2003</v>
      </c>
      <c r="C4129">
        <v>6</v>
      </c>
      <c r="D4129" t="s">
        <v>284</v>
      </c>
      <c r="E4129">
        <f t="shared" si="66"/>
        <v>2</v>
      </c>
    </row>
    <row r="4130" spans="1:5">
      <c r="A4130">
        <v>258799</v>
      </c>
      <c r="B4130">
        <v>2003</v>
      </c>
      <c r="C4130">
        <v>6</v>
      </c>
      <c r="D4130" t="s">
        <v>138</v>
      </c>
      <c r="E4130">
        <f t="shared" si="66"/>
        <v>2</v>
      </c>
    </row>
    <row r="4131" spans="1:5">
      <c r="A4131">
        <v>31549678</v>
      </c>
      <c r="B4131">
        <v>2003</v>
      </c>
      <c r="C4131">
        <v>6</v>
      </c>
      <c r="D4131" t="s">
        <v>139</v>
      </c>
      <c r="E4131">
        <f t="shared" si="66"/>
        <v>2</v>
      </c>
    </row>
    <row r="4132" spans="1:5">
      <c r="A4132">
        <v>2329051</v>
      </c>
      <c r="B4132">
        <v>2003</v>
      </c>
      <c r="C4132">
        <v>6</v>
      </c>
      <c r="D4132" t="s">
        <v>175</v>
      </c>
      <c r="E4132">
        <f t="shared" si="66"/>
        <v>2</v>
      </c>
    </row>
    <row r="4133" spans="1:5">
      <c r="A4133">
        <v>672616</v>
      </c>
      <c r="B4133">
        <v>2003</v>
      </c>
      <c r="C4133">
        <v>6</v>
      </c>
      <c r="D4133" t="s">
        <v>176</v>
      </c>
      <c r="E4133">
        <f t="shared" si="66"/>
        <v>2</v>
      </c>
    </row>
    <row r="4134" spans="1:5">
      <c r="A4134">
        <v>4433834</v>
      </c>
      <c r="B4134">
        <v>2003</v>
      </c>
      <c r="C4134">
        <v>6</v>
      </c>
      <c r="D4134" t="s">
        <v>177</v>
      </c>
      <c r="E4134">
        <f t="shared" si="66"/>
        <v>2</v>
      </c>
    </row>
    <row r="4135" spans="1:5">
      <c r="A4135">
        <v>3305992</v>
      </c>
      <c r="B4135">
        <v>2003</v>
      </c>
      <c r="C4135">
        <v>6</v>
      </c>
      <c r="D4135" t="s">
        <v>178</v>
      </c>
      <c r="E4135">
        <f t="shared" si="66"/>
        <v>2</v>
      </c>
    </row>
    <row r="4136" spans="1:5">
      <c r="A4136">
        <v>142553</v>
      </c>
      <c r="B4136">
        <v>2003</v>
      </c>
      <c r="C4136">
        <v>6</v>
      </c>
      <c r="D4136" t="s">
        <v>179</v>
      </c>
      <c r="E4136">
        <f t="shared" si="66"/>
        <v>2</v>
      </c>
    </row>
    <row r="4137" spans="1:5">
      <c r="A4137">
        <v>3163530</v>
      </c>
      <c r="B4137">
        <v>2003</v>
      </c>
      <c r="C4137">
        <v>7</v>
      </c>
      <c r="D4137" t="s">
        <v>148</v>
      </c>
      <c r="E4137">
        <f t="shared" si="66"/>
        <v>3</v>
      </c>
    </row>
    <row r="4138" spans="1:5">
      <c r="A4138">
        <v>1548465</v>
      </c>
      <c r="B4138">
        <v>2003</v>
      </c>
      <c r="C4138">
        <v>7</v>
      </c>
      <c r="D4138" t="s">
        <v>148</v>
      </c>
      <c r="E4138">
        <f t="shared" si="66"/>
        <v>3</v>
      </c>
    </row>
    <row r="4139" spans="1:5">
      <c r="A4139">
        <v>1122200</v>
      </c>
      <c r="B4139">
        <v>2003</v>
      </c>
      <c r="C4139">
        <v>7</v>
      </c>
      <c r="D4139" t="s">
        <v>149</v>
      </c>
      <c r="E4139">
        <f t="shared" si="66"/>
        <v>3</v>
      </c>
    </row>
    <row r="4140" spans="1:5">
      <c r="A4140">
        <v>13792194</v>
      </c>
      <c r="B4140">
        <v>2003</v>
      </c>
      <c r="C4140">
        <v>7</v>
      </c>
      <c r="D4140" t="s">
        <v>150</v>
      </c>
      <c r="E4140">
        <f t="shared" si="66"/>
        <v>3</v>
      </c>
    </row>
    <row r="4141" spans="1:5">
      <c r="A4141">
        <v>6549592</v>
      </c>
      <c r="B4141">
        <v>2003</v>
      </c>
      <c r="C4141">
        <v>7</v>
      </c>
      <c r="D4141" t="s">
        <v>151</v>
      </c>
      <c r="E4141">
        <f t="shared" si="66"/>
        <v>3</v>
      </c>
    </row>
    <row r="4142" spans="1:5">
      <c r="A4142">
        <v>2283310</v>
      </c>
      <c r="B4142">
        <v>2003</v>
      </c>
      <c r="C4142">
        <v>7</v>
      </c>
      <c r="D4142" t="s">
        <v>45</v>
      </c>
      <c r="E4142">
        <f t="shared" si="66"/>
        <v>3</v>
      </c>
    </row>
    <row r="4143" spans="1:5">
      <c r="A4143">
        <v>2202153</v>
      </c>
      <c r="B4143">
        <v>2003</v>
      </c>
      <c r="C4143">
        <v>7</v>
      </c>
      <c r="D4143" t="s">
        <v>282</v>
      </c>
      <c r="E4143">
        <f t="shared" si="66"/>
        <v>3</v>
      </c>
    </row>
    <row r="4144" spans="1:5">
      <c r="A4144">
        <v>282087</v>
      </c>
      <c r="B4144">
        <v>2003</v>
      </c>
      <c r="C4144">
        <v>7</v>
      </c>
      <c r="D4144" t="s">
        <v>70</v>
      </c>
      <c r="E4144">
        <f t="shared" si="66"/>
        <v>3</v>
      </c>
    </row>
    <row r="4145" spans="1:5">
      <c r="A4145">
        <v>6824879</v>
      </c>
      <c r="B4145">
        <v>2003</v>
      </c>
      <c r="C4145">
        <v>7</v>
      </c>
      <c r="D4145" t="s">
        <v>283</v>
      </c>
      <c r="E4145">
        <f t="shared" si="66"/>
        <v>3</v>
      </c>
    </row>
    <row r="4146" spans="1:5">
      <c r="A4146">
        <v>588140</v>
      </c>
      <c r="B4146">
        <v>2003</v>
      </c>
      <c r="C4146">
        <v>7</v>
      </c>
      <c r="D4146" t="s">
        <v>284</v>
      </c>
      <c r="E4146">
        <f t="shared" si="66"/>
        <v>3</v>
      </c>
    </row>
    <row r="4147" spans="1:5">
      <c r="A4147">
        <v>358774</v>
      </c>
      <c r="B4147">
        <v>2003</v>
      </c>
      <c r="C4147">
        <v>7</v>
      </c>
      <c r="D4147" t="s">
        <v>138</v>
      </c>
      <c r="E4147">
        <f t="shared" si="66"/>
        <v>3</v>
      </c>
    </row>
    <row r="4148" spans="1:5">
      <c r="A4148">
        <v>33412439</v>
      </c>
      <c r="B4148">
        <v>2003</v>
      </c>
      <c r="C4148">
        <v>7</v>
      </c>
      <c r="D4148" t="s">
        <v>139</v>
      </c>
      <c r="E4148">
        <f t="shared" si="66"/>
        <v>3</v>
      </c>
    </row>
    <row r="4149" spans="1:5">
      <c r="A4149">
        <v>2362098</v>
      </c>
      <c r="B4149">
        <v>2003</v>
      </c>
      <c r="C4149">
        <v>7</v>
      </c>
      <c r="D4149" t="s">
        <v>175</v>
      </c>
      <c r="E4149">
        <f t="shared" si="66"/>
        <v>3</v>
      </c>
    </row>
    <row r="4150" spans="1:5">
      <c r="A4150">
        <v>1160228</v>
      </c>
      <c r="B4150">
        <v>2003</v>
      </c>
      <c r="C4150">
        <v>7</v>
      </c>
      <c r="D4150" t="s">
        <v>176</v>
      </c>
      <c r="E4150">
        <f t="shared" si="66"/>
        <v>3</v>
      </c>
    </row>
    <row r="4151" spans="1:5">
      <c r="A4151">
        <v>4472408</v>
      </c>
      <c r="B4151">
        <v>2003</v>
      </c>
      <c r="C4151">
        <v>7</v>
      </c>
      <c r="D4151" t="s">
        <v>177</v>
      </c>
      <c r="E4151">
        <f t="shared" si="66"/>
        <v>3</v>
      </c>
    </row>
    <row r="4152" spans="1:5">
      <c r="A4152">
        <v>3355398</v>
      </c>
      <c r="B4152">
        <v>2003</v>
      </c>
      <c r="C4152">
        <v>7</v>
      </c>
      <c r="D4152" t="s">
        <v>178</v>
      </c>
      <c r="E4152">
        <f t="shared" si="66"/>
        <v>3</v>
      </c>
    </row>
    <row r="4153" spans="1:5">
      <c r="A4153">
        <v>146191</v>
      </c>
      <c r="B4153">
        <v>2003</v>
      </c>
      <c r="C4153">
        <v>7</v>
      </c>
      <c r="D4153" t="s">
        <v>179</v>
      </c>
      <c r="E4153">
        <f t="shared" si="66"/>
        <v>3</v>
      </c>
    </row>
    <row r="4154" spans="1:5">
      <c r="A4154">
        <v>3249456</v>
      </c>
      <c r="B4154">
        <v>2003</v>
      </c>
      <c r="C4154">
        <v>8</v>
      </c>
      <c r="D4154" t="s">
        <v>148</v>
      </c>
      <c r="E4154">
        <f t="shared" si="66"/>
        <v>3</v>
      </c>
    </row>
    <row r="4155" spans="1:5">
      <c r="A4155">
        <v>1667154</v>
      </c>
      <c r="B4155">
        <v>2003</v>
      </c>
      <c r="C4155">
        <v>8</v>
      </c>
      <c r="D4155" t="s">
        <v>148</v>
      </c>
      <c r="E4155">
        <f t="shared" si="66"/>
        <v>3</v>
      </c>
    </row>
    <row r="4156" spans="1:5">
      <c r="A4156">
        <v>1138300</v>
      </c>
      <c r="B4156">
        <v>2003</v>
      </c>
      <c r="C4156">
        <v>8</v>
      </c>
      <c r="D4156" t="s">
        <v>149</v>
      </c>
      <c r="E4156">
        <f t="shared" si="66"/>
        <v>3</v>
      </c>
    </row>
    <row r="4157" spans="1:5">
      <c r="A4157">
        <v>14446855</v>
      </c>
      <c r="B4157">
        <v>2003</v>
      </c>
      <c r="C4157">
        <v>8</v>
      </c>
      <c r="D4157" t="s">
        <v>150</v>
      </c>
      <c r="E4157">
        <f t="shared" si="66"/>
        <v>3</v>
      </c>
    </row>
    <row r="4158" spans="1:5">
      <c r="A4158">
        <v>6799267</v>
      </c>
      <c r="B4158">
        <v>2003</v>
      </c>
      <c r="C4158">
        <v>8</v>
      </c>
      <c r="D4158" t="s">
        <v>151</v>
      </c>
      <c r="E4158">
        <f t="shared" si="66"/>
        <v>3</v>
      </c>
    </row>
    <row r="4159" spans="1:5">
      <c r="A4159">
        <v>2232686</v>
      </c>
      <c r="B4159">
        <v>2003</v>
      </c>
      <c r="C4159">
        <v>8</v>
      </c>
      <c r="D4159" t="s">
        <v>45</v>
      </c>
      <c r="E4159">
        <f t="shared" si="66"/>
        <v>3</v>
      </c>
    </row>
    <row r="4160" spans="1:5">
      <c r="A4160">
        <v>2204291</v>
      </c>
      <c r="B4160">
        <v>2003</v>
      </c>
      <c r="C4160">
        <v>8</v>
      </c>
      <c r="D4160" t="s">
        <v>282</v>
      </c>
      <c r="E4160">
        <f t="shared" si="66"/>
        <v>3</v>
      </c>
    </row>
    <row r="4161" spans="1:5">
      <c r="A4161">
        <v>337082</v>
      </c>
      <c r="B4161">
        <v>2003</v>
      </c>
      <c r="C4161">
        <v>8</v>
      </c>
      <c r="D4161" t="s">
        <v>70</v>
      </c>
      <c r="E4161">
        <f t="shared" si="66"/>
        <v>3</v>
      </c>
    </row>
    <row r="4162" spans="1:5">
      <c r="A4162">
        <v>7369235</v>
      </c>
      <c r="B4162">
        <v>2003</v>
      </c>
      <c r="C4162">
        <v>8</v>
      </c>
      <c r="D4162" t="s">
        <v>283</v>
      </c>
      <c r="E4162">
        <f t="shared" si="66"/>
        <v>3</v>
      </c>
    </row>
    <row r="4163" spans="1:5">
      <c r="A4163">
        <v>638261</v>
      </c>
      <c r="B4163">
        <v>2003</v>
      </c>
      <c r="C4163">
        <v>8</v>
      </c>
      <c r="D4163" t="s">
        <v>284</v>
      </c>
      <c r="E4163">
        <f t="shared" ref="E4163:E4226" si="67">IF(C4163&lt;4, 1, IF(C4163&lt;7, 2, IF(C4163&lt;10, 3, 4)))</f>
        <v>3</v>
      </c>
    </row>
    <row r="4164" spans="1:5">
      <c r="A4164">
        <v>327472</v>
      </c>
      <c r="B4164">
        <v>2003</v>
      </c>
      <c r="C4164">
        <v>8</v>
      </c>
      <c r="D4164" t="s">
        <v>138</v>
      </c>
      <c r="E4164">
        <f t="shared" si="67"/>
        <v>3</v>
      </c>
    </row>
    <row r="4165" spans="1:5">
      <c r="A4165">
        <v>33499344</v>
      </c>
      <c r="B4165">
        <v>2003</v>
      </c>
      <c r="C4165">
        <v>8</v>
      </c>
      <c r="D4165" t="s">
        <v>139</v>
      </c>
      <c r="E4165">
        <f t="shared" si="67"/>
        <v>3</v>
      </c>
    </row>
    <row r="4166" spans="1:5">
      <c r="A4166">
        <v>2506445</v>
      </c>
      <c r="B4166">
        <v>2003</v>
      </c>
      <c r="C4166">
        <v>8</v>
      </c>
      <c r="D4166" t="s">
        <v>175</v>
      </c>
      <c r="E4166">
        <f t="shared" si="67"/>
        <v>3</v>
      </c>
    </row>
    <row r="4167" spans="1:5">
      <c r="A4167">
        <v>1185386</v>
      </c>
      <c r="B4167">
        <v>2003</v>
      </c>
      <c r="C4167">
        <v>8</v>
      </c>
      <c r="D4167" t="s">
        <v>176</v>
      </c>
      <c r="E4167">
        <f t="shared" si="67"/>
        <v>3</v>
      </c>
    </row>
    <row r="4168" spans="1:5">
      <c r="A4168">
        <v>4525937</v>
      </c>
      <c r="B4168">
        <v>2003</v>
      </c>
      <c r="C4168">
        <v>8</v>
      </c>
      <c r="D4168" t="s">
        <v>177</v>
      </c>
      <c r="E4168">
        <f t="shared" si="67"/>
        <v>3</v>
      </c>
    </row>
    <row r="4169" spans="1:5">
      <c r="A4169">
        <v>3158269</v>
      </c>
      <c r="B4169">
        <v>2003</v>
      </c>
      <c r="C4169">
        <v>8</v>
      </c>
      <c r="D4169" t="s">
        <v>178</v>
      </c>
      <c r="E4169">
        <f t="shared" si="67"/>
        <v>3</v>
      </c>
    </row>
    <row r="4170" spans="1:5">
      <c r="A4170">
        <v>142804</v>
      </c>
      <c r="B4170">
        <v>2003</v>
      </c>
      <c r="C4170">
        <v>8</v>
      </c>
      <c r="D4170" t="s">
        <v>179</v>
      </c>
      <c r="E4170">
        <f t="shared" si="67"/>
        <v>3</v>
      </c>
    </row>
    <row r="4171" spans="1:5">
      <c r="A4171">
        <v>3056762</v>
      </c>
      <c r="B4171">
        <v>2003</v>
      </c>
      <c r="C4171">
        <v>9</v>
      </c>
      <c r="D4171" t="s">
        <v>148</v>
      </c>
      <c r="E4171">
        <f t="shared" si="67"/>
        <v>3</v>
      </c>
    </row>
    <row r="4172" spans="1:5">
      <c r="A4172">
        <v>2248526</v>
      </c>
      <c r="B4172">
        <v>2003</v>
      </c>
      <c r="C4172">
        <v>9</v>
      </c>
      <c r="D4172" t="s">
        <v>148</v>
      </c>
      <c r="E4172">
        <f t="shared" si="67"/>
        <v>3</v>
      </c>
    </row>
    <row r="4173" spans="1:5">
      <c r="A4173">
        <v>1146100</v>
      </c>
      <c r="B4173">
        <v>2003</v>
      </c>
      <c r="C4173">
        <v>9</v>
      </c>
      <c r="D4173" t="s">
        <v>149</v>
      </c>
      <c r="E4173">
        <f t="shared" si="67"/>
        <v>3</v>
      </c>
    </row>
    <row r="4174" spans="1:5">
      <c r="A4174">
        <v>13448319</v>
      </c>
      <c r="B4174">
        <v>2003</v>
      </c>
      <c r="C4174">
        <v>9</v>
      </c>
      <c r="D4174" t="s">
        <v>150</v>
      </c>
      <c r="E4174">
        <f t="shared" si="67"/>
        <v>3</v>
      </c>
    </row>
    <row r="4175" spans="1:5">
      <c r="A4175">
        <v>6332854</v>
      </c>
      <c r="B4175">
        <v>2003</v>
      </c>
      <c r="C4175">
        <v>9</v>
      </c>
      <c r="D4175" t="s">
        <v>151</v>
      </c>
      <c r="E4175">
        <f t="shared" si="67"/>
        <v>3</v>
      </c>
    </row>
    <row r="4176" spans="1:5">
      <c r="A4176">
        <v>1890440</v>
      </c>
      <c r="B4176">
        <v>2003</v>
      </c>
      <c r="C4176">
        <v>9</v>
      </c>
      <c r="D4176" t="s">
        <v>45</v>
      </c>
      <c r="E4176">
        <f t="shared" si="67"/>
        <v>3</v>
      </c>
    </row>
    <row r="4177" spans="1:5">
      <c r="A4177">
        <v>1850651</v>
      </c>
      <c r="B4177">
        <v>2003</v>
      </c>
      <c r="C4177">
        <v>9</v>
      </c>
      <c r="D4177" t="s">
        <v>282</v>
      </c>
      <c r="E4177">
        <f t="shared" si="67"/>
        <v>3</v>
      </c>
    </row>
    <row r="4178" spans="1:5">
      <c r="A4178">
        <v>238089</v>
      </c>
      <c r="B4178">
        <v>2003</v>
      </c>
      <c r="C4178">
        <v>9</v>
      </c>
      <c r="D4178" t="s">
        <v>70</v>
      </c>
      <c r="E4178">
        <f t="shared" si="67"/>
        <v>3</v>
      </c>
    </row>
    <row r="4179" spans="1:5">
      <c r="A4179">
        <v>6970743</v>
      </c>
      <c r="B4179">
        <v>2003</v>
      </c>
      <c r="C4179">
        <v>9</v>
      </c>
      <c r="D4179" t="s">
        <v>283</v>
      </c>
      <c r="E4179">
        <f t="shared" si="67"/>
        <v>3</v>
      </c>
    </row>
    <row r="4180" spans="1:5">
      <c r="A4180">
        <v>600818</v>
      </c>
      <c r="B4180">
        <v>2003</v>
      </c>
      <c r="C4180">
        <v>9</v>
      </c>
      <c r="D4180" t="s">
        <v>284</v>
      </c>
      <c r="E4180">
        <f t="shared" si="67"/>
        <v>3</v>
      </c>
    </row>
    <row r="4181" spans="1:5">
      <c r="A4181">
        <v>317417</v>
      </c>
      <c r="B4181">
        <v>2003</v>
      </c>
      <c r="C4181">
        <v>9</v>
      </c>
      <c r="D4181" t="s">
        <v>138</v>
      </c>
      <c r="E4181">
        <f t="shared" si="67"/>
        <v>3</v>
      </c>
    </row>
    <row r="4182" spans="1:5">
      <c r="A4182">
        <v>32269708</v>
      </c>
      <c r="B4182">
        <v>2003</v>
      </c>
      <c r="C4182">
        <v>9</v>
      </c>
      <c r="D4182" t="s">
        <v>139</v>
      </c>
      <c r="E4182">
        <f t="shared" si="67"/>
        <v>3</v>
      </c>
    </row>
    <row r="4183" spans="1:5">
      <c r="A4183">
        <v>2162960</v>
      </c>
      <c r="B4183">
        <v>2003</v>
      </c>
      <c r="C4183">
        <v>9</v>
      </c>
      <c r="D4183" t="s">
        <v>175</v>
      </c>
      <c r="E4183">
        <f t="shared" si="67"/>
        <v>3</v>
      </c>
    </row>
    <row r="4184" spans="1:5">
      <c r="A4184">
        <v>1203885</v>
      </c>
      <c r="B4184">
        <v>2003</v>
      </c>
      <c r="C4184">
        <v>9</v>
      </c>
      <c r="D4184" t="s">
        <v>176</v>
      </c>
      <c r="E4184">
        <f t="shared" si="67"/>
        <v>3</v>
      </c>
    </row>
    <row r="4185" spans="1:5">
      <c r="A4185">
        <v>4420132</v>
      </c>
      <c r="B4185">
        <v>2003</v>
      </c>
      <c r="C4185">
        <v>9</v>
      </c>
      <c r="D4185" t="s">
        <v>177</v>
      </c>
      <c r="E4185">
        <f t="shared" si="67"/>
        <v>3</v>
      </c>
    </row>
    <row r="4186" spans="1:5">
      <c r="A4186">
        <v>5064182</v>
      </c>
      <c r="B4186">
        <v>2003</v>
      </c>
      <c r="C4186">
        <v>9</v>
      </c>
      <c r="D4186" t="s">
        <v>178</v>
      </c>
      <c r="E4186">
        <f t="shared" si="67"/>
        <v>3</v>
      </c>
    </row>
    <row r="4187" spans="1:5">
      <c r="A4187">
        <v>138809</v>
      </c>
      <c r="B4187">
        <v>2003</v>
      </c>
      <c r="C4187">
        <v>9</v>
      </c>
      <c r="D4187" t="s">
        <v>179</v>
      </c>
      <c r="E4187">
        <f t="shared" si="67"/>
        <v>3</v>
      </c>
    </row>
    <row r="4188" spans="1:5">
      <c r="A4188">
        <v>3332514</v>
      </c>
      <c r="B4188">
        <v>2003</v>
      </c>
      <c r="C4188">
        <v>10</v>
      </c>
      <c r="D4188" t="s">
        <v>148</v>
      </c>
      <c r="E4188">
        <f t="shared" si="67"/>
        <v>4</v>
      </c>
    </row>
    <row r="4189" spans="1:5">
      <c r="A4189">
        <v>1603276</v>
      </c>
      <c r="B4189">
        <v>2003</v>
      </c>
      <c r="C4189">
        <v>10</v>
      </c>
      <c r="D4189" t="s">
        <v>148</v>
      </c>
      <c r="E4189">
        <f t="shared" si="67"/>
        <v>4</v>
      </c>
    </row>
    <row r="4190" spans="1:5">
      <c r="A4190">
        <v>1139900</v>
      </c>
      <c r="B4190">
        <v>2003</v>
      </c>
      <c r="C4190">
        <v>10</v>
      </c>
      <c r="D4190" t="s">
        <v>149</v>
      </c>
      <c r="E4190">
        <f t="shared" si="67"/>
        <v>4</v>
      </c>
    </row>
    <row r="4191" spans="1:5">
      <c r="A4191">
        <v>14492637</v>
      </c>
      <c r="B4191">
        <v>2003</v>
      </c>
      <c r="C4191">
        <v>10</v>
      </c>
      <c r="D4191" t="s">
        <v>150</v>
      </c>
      <c r="E4191">
        <f t="shared" si="67"/>
        <v>4</v>
      </c>
    </row>
    <row r="4192" spans="1:5">
      <c r="A4192">
        <v>6591751</v>
      </c>
      <c r="B4192">
        <v>2003</v>
      </c>
      <c r="C4192">
        <v>10</v>
      </c>
      <c r="D4192" t="s">
        <v>151</v>
      </c>
      <c r="E4192">
        <f t="shared" si="67"/>
        <v>4</v>
      </c>
    </row>
    <row r="4193" spans="1:5">
      <c r="A4193">
        <v>2079260</v>
      </c>
      <c r="B4193">
        <v>2003</v>
      </c>
      <c r="C4193">
        <v>10</v>
      </c>
      <c r="D4193" t="s">
        <v>45</v>
      </c>
      <c r="E4193">
        <f t="shared" si="67"/>
        <v>4</v>
      </c>
    </row>
    <row r="4194" spans="1:5">
      <c r="A4194">
        <v>1939857</v>
      </c>
      <c r="B4194">
        <v>2003</v>
      </c>
      <c r="C4194">
        <v>10</v>
      </c>
      <c r="D4194" t="s">
        <v>282</v>
      </c>
      <c r="E4194">
        <f t="shared" si="67"/>
        <v>4</v>
      </c>
    </row>
    <row r="4195" spans="1:5">
      <c r="A4195">
        <v>347762</v>
      </c>
      <c r="B4195">
        <v>2003</v>
      </c>
      <c r="C4195">
        <v>10</v>
      </c>
      <c r="D4195" t="s">
        <v>70</v>
      </c>
      <c r="E4195">
        <f t="shared" si="67"/>
        <v>4</v>
      </c>
    </row>
    <row r="4196" spans="1:5">
      <c r="A4196">
        <v>7822983</v>
      </c>
      <c r="B4196">
        <v>2003</v>
      </c>
      <c r="C4196">
        <v>10</v>
      </c>
      <c r="D4196" t="s">
        <v>283</v>
      </c>
      <c r="E4196">
        <f t="shared" si="67"/>
        <v>4</v>
      </c>
    </row>
    <row r="4197" spans="1:5">
      <c r="A4197">
        <v>574032</v>
      </c>
      <c r="B4197">
        <v>2003</v>
      </c>
      <c r="C4197">
        <v>10</v>
      </c>
      <c r="D4197" t="s">
        <v>284</v>
      </c>
      <c r="E4197">
        <f t="shared" si="67"/>
        <v>4</v>
      </c>
    </row>
    <row r="4198" spans="1:5">
      <c r="A4198">
        <v>257587</v>
      </c>
      <c r="B4198">
        <v>2003</v>
      </c>
      <c r="C4198">
        <v>10</v>
      </c>
      <c r="D4198" t="s">
        <v>138</v>
      </c>
      <c r="E4198">
        <f t="shared" si="67"/>
        <v>4</v>
      </c>
    </row>
    <row r="4199" spans="1:5">
      <c r="A4199">
        <v>35388425</v>
      </c>
      <c r="B4199">
        <v>2003</v>
      </c>
      <c r="C4199">
        <v>10</v>
      </c>
      <c r="D4199" t="s">
        <v>139</v>
      </c>
      <c r="E4199">
        <f t="shared" si="67"/>
        <v>4</v>
      </c>
    </row>
    <row r="4200" spans="1:5">
      <c r="A4200">
        <v>2302351</v>
      </c>
      <c r="B4200">
        <v>2003</v>
      </c>
      <c r="C4200">
        <v>10</v>
      </c>
      <c r="D4200" t="s">
        <v>175</v>
      </c>
      <c r="E4200">
        <f t="shared" si="67"/>
        <v>4</v>
      </c>
    </row>
    <row r="4201" spans="1:5">
      <c r="A4201">
        <v>1110584</v>
      </c>
      <c r="B4201">
        <v>2003</v>
      </c>
      <c r="C4201">
        <v>10</v>
      </c>
      <c r="D4201" t="s">
        <v>176</v>
      </c>
      <c r="E4201">
        <f t="shared" si="67"/>
        <v>4</v>
      </c>
    </row>
    <row r="4202" spans="1:5">
      <c r="A4202">
        <v>4080293</v>
      </c>
      <c r="B4202">
        <v>2003</v>
      </c>
      <c r="C4202">
        <v>10</v>
      </c>
      <c r="D4202" t="s">
        <v>177</v>
      </c>
      <c r="E4202">
        <f t="shared" si="67"/>
        <v>4</v>
      </c>
    </row>
    <row r="4203" spans="1:5">
      <c r="A4203">
        <v>3842081</v>
      </c>
      <c r="B4203">
        <v>2003</v>
      </c>
      <c r="C4203">
        <v>10</v>
      </c>
      <c r="D4203" t="s">
        <v>178</v>
      </c>
      <c r="E4203">
        <f t="shared" si="67"/>
        <v>4</v>
      </c>
    </row>
    <row r="4204" spans="1:5">
      <c r="A4204">
        <v>144911</v>
      </c>
      <c r="B4204">
        <v>2003</v>
      </c>
      <c r="C4204">
        <v>10</v>
      </c>
      <c r="D4204" t="s">
        <v>179</v>
      </c>
      <c r="E4204">
        <f t="shared" si="67"/>
        <v>4</v>
      </c>
    </row>
    <row r="4205" spans="1:5">
      <c r="A4205">
        <v>2798916</v>
      </c>
      <c r="B4205">
        <v>2003</v>
      </c>
      <c r="C4205">
        <v>11</v>
      </c>
      <c r="D4205" t="s">
        <v>148</v>
      </c>
      <c r="E4205">
        <f t="shared" si="67"/>
        <v>4</v>
      </c>
    </row>
    <row r="4206" spans="1:5">
      <c r="A4206">
        <v>1590680</v>
      </c>
      <c r="B4206">
        <v>2003</v>
      </c>
      <c r="C4206">
        <v>11</v>
      </c>
      <c r="D4206" t="s">
        <v>148</v>
      </c>
      <c r="E4206">
        <f t="shared" si="67"/>
        <v>4</v>
      </c>
    </row>
    <row r="4207" spans="1:5">
      <c r="A4207">
        <v>1162600</v>
      </c>
      <c r="B4207">
        <v>2003</v>
      </c>
      <c r="C4207">
        <v>11</v>
      </c>
      <c r="D4207" t="s">
        <v>149</v>
      </c>
      <c r="E4207">
        <f t="shared" si="67"/>
        <v>4</v>
      </c>
    </row>
    <row r="4208" spans="1:5">
      <c r="A4208">
        <v>13103291</v>
      </c>
      <c r="B4208">
        <v>2003</v>
      </c>
      <c r="C4208">
        <v>11</v>
      </c>
      <c r="D4208" t="s">
        <v>150</v>
      </c>
      <c r="E4208">
        <f t="shared" si="67"/>
        <v>4</v>
      </c>
    </row>
    <row r="4209" spans="1:5">
      <c r="A4209">
        <v>6378143</v>
      </c>
      <c r="B4209">
        <v>2003</v>
      </c>
      <c r="C4209">
        <v>11</v>
      </c>
      <c r="D4209" t="s">
        <v>151</v>
      </c>
      <c r="E4209">
        <f t="shared" si="67"/>
        <v>4</v>
      </c>
    </row>
    <row r="4210" spans="1:5">
      <c r="A4210">
        <v>2090968</v>
      </c>
      <c r="B4210">
        <v>2003</v>
      </c>
      <c r="C4210">
        <v>11</v>
      </c>
      <c r="D4210" t="s">
        <v>45</v>
      </c>
      <c r="E4210">
        <f t="shared" si="67"/>
        <v>4</v>
      </c>
    </row>
    <row r="4211" spans="1:5">
      <c r="A4211">
        <v>2125060</v>
      </c>
      <c r="B4211">
        <v>2003</v>
      </c>
      <c r="C4211">
        <v>11</v>
      </c>
      <c r="D4211" t="s">
        <v>282</v>
      </c>
      <c r="E4211">
        <f t="shared" si="67"/>
        <v>4</v>
      </c>
    </row>
    <row r="4212" spans="1:5">
      <c r="A4212">
        <v>335964</v>
      </c>
      <c r="B4212">
        <v>2003</v>
      </c>
      <c r="C4212">
        <v>11</v>
      </c>
      <c r="D4212" t="s">
        <v>70</v>
      </c>
      <c r="E4212">
        <f t="shared" si="67"/>
        <v>4</v>
      </c>
    </row>
    <row r="4213" spans="1:5">
      <c r="A4213">
        <v>7173339</v>
      </c>
      <c r="B4213">
        <v>2003</v>
      </c>
      <c r="C4213">
        <v>11</v>
      </c>
      <c r="D4213" t="s">
        <v>283</v>
      </c>
      <c r="E4213">
        <f t="shared" si="67"/>
        <v>4</v>
      </c>
    </row>
    <row r="4214" spans="1:5">
      <c r="A4214">
        <v>552149</v>
      </c>
      <c r="B4214">
        <v>2003</v>
      </c>
      <c r="C4214">
        <v>11</v>
      </c>
      <c r="D4214" t="s">
        <v>284</v>
      </c>
      <c r="E4214">
        <f t="shared" si="67"/>
        <v>4</v>
      </c>
    </row>
    <row r="4215" spans="1:5">
      <c r="A4215">
        <v>213158</v>
      </c>
      <c r="B4215">
        <v>2003</v>
      </c>
      <c r="C4215">
        <v>11</v>
      </c>
      <c r="D4215" t="s">
        <v>138</v>
      </c>
      <c r="E4215">
        <f t="shared" si="67"/>
        <v>4</v>
      </c>
    </row>
    <row r="4216" spans="1:5">
      <c r="A4216">
        <v>33938203</v>
      </c>
      <c r="B4216">
        <v>2003</v>
      </c>
      <c r="C4216">
        <v>11</v>
      </c>
      <c r="D4216" t="s">
        <v>139</v>
      </c>
      <c r="E4216">
        <f t="shared" si="67"/>
        <v>4</v>
      </c>
    </row>
    <row r="4217" spans="1:5">
      <c r="A4217">
        <v>2033736</v>
      </c>
      <c r="B4217">
        <v>2003</v>
      </c>
      <c r="C4217">
        <v>11</v>
      </c>
      <c r="D4217" t="s">
        <v>175</v>
      </c>
      <c r="E4217">
        <f t="shared" si="67"/>
        <v>4</v>
      </c>
    </row>
    <row r="4218" spans="1:5">
      <c r="A4218">
        <v>1055837</v>
      </c>
      <c r="B4218">
        <v>2003</v>
      </c>
      <c r="C4218">
        <v>11</v>
      </c>
      <c r="D4218" t="s">
        <v>176</v>
      </c>
      <c r="E4218">
        <f t="shared" si="67"/>
        <v>4</v>
      </c>
    </row>
    <row r="4219" spans="1:5">
      <c r="A4219">
        <v>3885288</v>
      </c>
      <c r="B4219">
        <v>2003</v>
      </c>
      <c r="C4219">
        <v>11</v>
      </c>
      <c r="D4219" t="s">
        <v>177</v>
      </c>
      <c r="E4219">
        <f t="shared" si="67"/>
        <v>4</v>
      </c>
    </row>
    <row r="4220" spans="1:5">
      <c r="A4220">
        <v>3873239</v>
      </c>
      <c r="B4220">
        <v>2003</v>
      </c>
      <c r="C4220">
        <v>11</v>
      </c>
      <c r="D4220" t="s">
        <v>178</v>
      </c>
      <c r="E4220">
        <f t="shared" si="67"/>
        <v>4</v>
      </c>
    </row>
    <row r="4221" spans="1:5">
      <c r="A4221">
        <v>127870</v>
      </c>
      <c r="B4221">
        <v>2003</v>
      </c>
      <c r="C4221">
        <v>11</v>
      </c>
      <c r="D4221" t="s">
        <v>179</v>
      </c>
      <c r="E4221">
        <f t="shared" si="67"/>
        <v>4</v>
      </c>
    </row>
    <row r="4222" spans="1:5">
      <c r="A4222">
        <v>2863472</v>
      </c>
      <c r="B4222">
        <v>2003</v>
      </c>
      <c r="C4222">
        <v>12</v>
      </c>
      <c r="D4222" t="s">
        <v>148</v>
      </c>
      <c r="E4222">
        <f t="shared" si="67"/>
        <v>4</v>
      </c>
    </row>
    <row r="4223" spans="1:5">
      <c r="A4223">
        <v>1213666</v>
      </c>
      <c r="B4223">
        <v>2003</v>
      </c>
      <c r="C4223">
        <v>12</v>
      </c>
      <c r="D4223" t="s">
        <v>148</v>
      </c>
      <c r="E4223">
        <f t="shared" si="67"/>
        <v>4</v>
      </c>
    </row>
    <row r="4224" spans="1:5">
      <c r="A4224">
        <v>1108500</v>
      </c>
      <c r="B4224">
        <v>2003</v>
      </c>
      <c r="C4224">
        <v>12</v>
      </c>
      <c r="D4224" t="s">
        <v>149</v>
      </c>
      <c r="E4224">
        <f t="shared" si="67"/>
        <v>4</v>
      </c>
    </row>
    <row r="4225" spans="1:5">
      <c r="A4225">
        <v>13098145</v>
      </c>
      <c r="B4225">
        <v>2003</v>
      </c>
      <c r="C4225">
        <v>12</v>
      </c>
      <c r="D4225" t="s">
        <v>150</v>
      </c>
      <c r="E4225">
        <f t="shared" si="67"/>
        <v>4</v>
      </c>
    </row>
    <row r="4226" spans="1:5">
      <c r="A4226">
        <v>6942177</v>
      </c>
      <c r="B4226">
        <v>2003</v>
      </c>
      <c r="C4226">
        <v>12</v>
      </c>
      <c r="D4226" t="s">
        <v>151</v>
      </c>
      <c r="E4226">
        <f t="shared" si="67"/>
        <v>4</v>
      </c>
    </row>
    <row r="4227" spans="1:5">
      <c r="A4227">
        <v>2497545</v>
      </c>
      <c r="B4227">
        <v>2003</v>
      </c>
      <c r="C4227">
        <v>12</v>
      </c>
      <c r="D4227" t="s">
        <v>45</v>
      </c>
      <c r="E4227">
        <f t="shared" ref="E4227:E4290" si="68">IF(C4227&lt;4, 1, IF(C4227&lt;7, 2, IF(C4227&lt;10, 3, 4)))</f>
        <v>4</v>
      </c>
    </row>
    <row r="4228" spans="1:5">
      <c r="A4228">
        <v>2294097</v>
      </c>
      <c r="B4228">
        <v>2003</v>
      </c>
      <c r="C4228">
        <v>12</v>
      </c>
      <c r="D4228" t="s">
        <v>282</v>
      </c>
      <c r="E4228">
        <f t="shared" si="68"/>
        <v>4</v>
      </c>
    </row>
    <row r="4229" spans="1:5">
      <c r="A4229">
        <v>342909</v>
      </c>
      <c r="B4229">
        <v>2003</v>
      </c>
      <c r="C4229">
        <v>12</v>
      </c>
      <c r="D4229" t="s">
        <v>70</v>
      </c>
      <c r="E4229">
        <f t="shared" si="68"/>
        <v>4</v>
      </c>
    </row>
    <row r="4230" spans="1:5">
      <c r="A4230">
        <v>7104637</v>
      </c>
      <c r="B4230">
        <v>2003</v>
      </c>
      <c r="C4230">
        <v>12</v>
      </c>
      <c r="D4230" t="s">
        <v>283</v>
      </c>
      <c r="E4230">
        <f t="shared" si="68"/>
        <v>4</v>
      </c>
    </row>
    <row r="4231" spans="1:5">
      <c r="A4231">
        <v>430688</v>
      </c>
      <c r="B4231">
        <v>2003</v>
      </c>
      <c r="C4231">
        <v>12</v>
      </c>
      <c r="D4231" t="s">
        <v>284</v>
      </c>
      <c r="E4231">
        <f t="shared" si="68"/>
        <v>4</v>
      </c>
    </row>
    <row r="4232" spans="1:5">
      <c r="A4232">
        <v>194496</v>
      </c>
      <c r="B4232">
        <v>2003</v>
      </c>
      <c r="C4232">
        <v>12</v>
      </c>
      <c r="D4232" t="s">
        <v>138</v>
      </c>
      <c r="E4232">
        <f t="shared" si="68"/>
        <v>4</v>
      </c>
    </row>
    <row r="4233" spans="1:5">
      <c r="A4233">
        <v>33336569</v>
      </c>
      <c r="B4233">
        <v>2003</v>
      </c>
      <c r="C4233">
        <v>12</v>
      </c>
      <c r="D4233" t="s">
        <v>139</v>
      </c>
      <c r="E4233">
        <f t="shared" si="68"/>
        <v>4</v>
      </c>
    </row>
    <row r="4234" spans="1:5">
      <c r="A4234">
        <v>2306049</v>
      </c>
      <c r="B4234">
        <v>2003</v>
      </c>
      <c r="C4234">
        <v>12</v>
      </c>
      <c r="D4234" t="s">
        <v>175</v>
      </c>
      <c r="E4234">
        <f t="shared" si="68"/>
        <v>4</v>
      </c>
    </row>
    <row r="4235" spans="1:5">
      <c r="A4235">
        <v>563419</v>
      </c>
      <c r="B4235">
        <v>2003</v>
      </c>
      <c r="C4235">
        <v>12</v>
      </c>
      <c r="D4235" t="s">
        <v>176</v>
      </c>
      <c r="E4235">
        <f t="shared" si="68"/>
        <v>4</v>
      </c>
    </row>
    <row r="4236" spans="1:5">
      <c r="A4236">
        <v>4584178</v>
      </c>
      <c r="B4236">
        <v>2003</v>
      </c>
      <c r="C4236">
        <v>12</v>
      </c>
      <c r="D4236" t="s">
        <v>177</v>
      </c>
      <c r="E4236">
        <f t="shared" si="68"/>
        <v>4</v>
      </c>
    </row>
    <row r="4237" spans="1:5">
      <c r="A4237">
        <v>3833766</v>
      </c>
      <c r="B4237">
        <v>2003</v>
      </c>
      <c r="C4237">
        <v>12</v>
      </c>
      <c r="D4237" t="s">
        <v>178</v>
      </c>
      <c r="E4237">
        <f t="shared" si="68"/>
        <v>4</v>
      </c>
    </row>
    <row r="4238" spans="1:5">
      <c r="A4238">
        <v>141246</v>
      </c>
      <c r="B4238">
        <v>2003</v>
      </c>
      <c r="C4238">
        <v>12</v>
      </c>
      <c r="D4238" t="s">
        <v>179</v>
      </c>
      <c r="E4238">
        <f t="shared" si="68"/>
        <v>4</v>
      </c>
    </row>
    <row r="4239" spans="1:5">
      <c r="A4239">
        <v>2921081</v>
      </c>
      <c r="B4239">
        <v>2004</v>
      </c>
      <c r="C4239">
        <v>1</v>
      </c>
      <c r="D4239" t="s">
        <v>148</v>
      </c>
      <c r="E4239">
        <f t="shared" si="68"/>
        <v>1</v>
      </c>
    </row>
    <row r="4240" spans="1:5">
      <c r="A4240">
        <v>1876998</v>
      </c>
      <c r="B4240">
        <v>2004</v>
      </c>
      <c r="C4240">
        <v>1</v>
      </c>
      <c r="D4240" t="s">
        <v>148</v>
      </c>
      <c r="E4240">
        <f t="shared" si="68"/>
        <v>1</v>
      </c>
    </row>
    <row r="4241" spans="1:5">
      <c r="A4241">
        <v>1087900</v>
      </c>
      <c r="B4241">
        <v>2004</v>
      </c>
      <c r="C4241">
        <v>1</v>
      </c>
      <c r="D4241" t="s">
        <v>149</v>
      </c>
      <c r="E4241">
        <f t="shared" si="68"/>
        <v>1</v>
      </c>
    </row>
    <row r="4242" spans="1:5">
      <c r="A4242">
        <v>12657443</v>
      </c>
      <c r="B4242">
        <v>2004</v>
      </c>
      <c r="C4242">
        <v>1</v>
      </c>
      <c r="D4242" t="s">
        <v>150</v>
      </c>
      <c r="E4242">
        <f t="shared" si="68"/>
        <v>1</v>
      </c>
    </row>
    <row r="4243" spans="1:5">
      <c r="A4243">
        <v>6353949</v>
      </c>
      <c r="B4243">
        <v>2004</v>
      </c>
      <c r="C4243">
        <v>1</v>
      </c>
      <c r="D4243" t="s">
        <v>151</v>
      </c>
      <c r="E4243">
        <f t="shared" si="68"/>
        <v>1</v>
      </c>
    </row>
    <row r="4244" spans="1:5">
      <c r="A4244">
        <v>2290046</v>
      </c>
      <c r="B4244">
        <v>2004</v>
      </c>
      <c r="C4244">
        <v>1</v>
      </c>
      <c r="D4244" t="s">
        <v>45</v>
      </c>
      <c r="E4244">
        <f t="shared" si="68"/>
        <v>1</v>
      </c>
    </row>
    <row r="4245" spans="1:5">
      <c r="A4245">
        <v>2332517</v>
      </c>
      <c r="B4245">
        <v>2004</v>
      </c>
      <c r="C4245">
        <v>1</v>
      </c>
      <c r="D4245" t="s">
        <v>282</v>
      </c>
      <c r="E4245">
        <f t="shared" si="68"/>
        <v>1</v>
      </c>
    </row>
    <row r="4246" spans="1:5">
      <c r="A4246">
        <v>346958</v>
      </c>
      <c r="B4246">
        <v>2004</v>
      </c>
      <c r="C4246">
        <v>1</v>
      </c>
      <c r="D4246" t="s">
        <v>70</v>
      </c>
      <c r="E4246">
        <f t="shared" si="68"/>
        <v>1</v>
      </c>
    </row>
    <row r="4247" spans="1:5">
      <c r="A4247">
        <v>6932094</v>
      </c>
      <c r="B4247">
        <v>2004</v>
      </c>
      <c r="C4247">
        <v>1</v>
      </c>
      <c r="D4247" t="s">
        <v>283</v>
      </c>
      <c r="E4247">
        <f t="shared" si="68"/>
        <v>1</v>
      </c>
    </row>
    <row r="4248" spans="1:5">
      <c r="A4248">
        <v>379283</v>
      </c>
      <c r="B4248">
        <v>2004</v>
      </c>
      <c r="C4248">
        <v>1</v>
      </c>
      <c r="D4248" t="s">
        <v>284</v>
      </c>
      <c r="E4248">
        <f t="shared" si="68"/>
        <v>1</v>
      </c>
    </row>
    <row r="4249" spans="1:5">
      <c r="A4249">
        <v>174125</v>
      </c>
      <c r="B4249">
        <v>2004</v>
      </c>
      <c r="C4249">
        <v>1</v>
      </c>
      <c r="D4249" t="s">
        <v>138</v>
      </c>
      <c r="E4249">
        <f t="shared" si="68"/>
        <v>1</v>
      </c>
    </row>
    <row r="4250" spans="1:5">
      <c r="A4250">
        <v>33392087</v>
      </c>
      <c r="B4250">
        <v>2004</v>
      </c>
      <c r="C4250">
        <v>1</v>
      </c>
      <c r="D4250" t="s">
        <v>139</v>
      </c>
      <c r="E4250">
        <f t="shared" si="68"/>
        <v>1</v>
      </c>
    </row>
    <row r="4251" spans="1:5">
      <c r="A4251">
        <v>2166134</v>
      </c>
      <c r="B4251">
        <v>2004</v>
      </c>
      <c r="C4251">
        <v>1</v>
      </c>
      <c r="D4251" t="s">
        <v>175</v>
      </c>
      <c r="E4251">
        <f t="shared" si="68"/>
        <v>1</v>
      </c>
    </row>
    <row r="4252" spans="1:5">
      <c r="A4252">
        <v>987256</v>
      </c>
      <c r="B4252">
        <v>2004</v>
      </c>
      <c r="C4252">
        <v>1</v>
      </c>
      <c r="D4252" t="s">
        <v>176</v>
      </c>
      <c r="E4252">
        <f t="shared" si="68"/>
        <v>1</v>
      </c>
    </row>
    <row r="4253" spans="1:5">
      <c r="A4253">
        <v>3877434</v>
      </c>
      <c r="B4253">
        <v>2004</v>
      </c>
      <c r="C4253">
        <v>1</v>
      </c>
      <c r="D4253" t="s">
        <v>177</v>
      </c>
      <c r="E4253">
        <f t="shared" si="68"/>
        <v>1</v>
      </c>
    </row>
    <row r="4254" spans="1:5">
      <c r="A4254">
        <v>3122094</v>
      </c>
      <c r="B4254">
        <v>2004</v>
      </c>
      <c r="C4254">
        <v>1</v>
      </c>
      <c r="D4254" t="s">
        <v>178</v>
      </c>
      <c r="E4254">
        <f t="shared" si="68"/>
        <v>1</v>
      </c>
    </row>
    <row r="4255" spans="1:5">
      <c r="A4255">
        <v>135557</v>
      </c>
      <c r="B4255">
        <v>2004</v>
      </c>
      <c r="C4255">
        <v>1</v>
      </c>
      <c r="D4255" t="s">
        <v>179</v>
      </c>
      <c r="E4255">
        <f t="shared" si="68"/>
        <v>1</v>
      </c>
    </row>
    <row r="4256" spans="1:5">
      <c r="A4256">
        <v>2549643</v>
      </c>
      <c r="B4256">
        <v>2004</v>
      </c>
      <c r="C4256">
        <v>2</v>
      </c>
      <c r="D4256" t="s">
        <v>148</v>
      </c>
      <c r="E4256">
        <f t="shared" si="68"/>
        <v>1</v>
      </c>
    </row>
    <row r="4257" spans="1:5">
      <c r="A4257">
        <v>1496767</v>
      </c>
      <c r="B4257">
        <v>2004</v>
      </c>
      <c r="C4257">
        <v>2</v>
      </c>
      <c r="D4257" t="s">
        <v>148</v>
      </c>
      <c r="E4257">
        <f t="shared" si="68"/>
        <v>1</v>
      </c>
    </row>
    <row r="4258" spans="1:5">
      <c r="A4258">
        <v>825100</v>
      </c>
      <c r="B4258">
        <v>2004</v>
      </c>
      <c r="C4258">
        <v>2</v>
      </c>
      <c r="D4258" t="s">
        <v>149</v>
      </c>
      <c r="E4258">
        <f t="shared" si="68"/>
        <v>1</v>
      </c>
    </row>
    <row r="4259" spans="1:5">
      <c r="A4259">
        <v>13002806</v>
      </c>
      <c r="B4259">
        <v>2004</v>
      </c>
      <c r="C4259">
        <v>2</v>
      </c>
      <c r="D4259" t="s">
        <v>150</v>
      </c>
      <c r="E4259">
        <f t="shared" si="68"/>
        <v>1</v>
      </c>
    </row>
    <row r="4260" spans="1:5">
      <c r="A4260">
        <v>6593242</v>
      </c>
      <c r="B4260">
        <v>2004</v>
      </c>
      <c r="C4260">
        <v>2</v>
      </c>
      <c r="D4260" t="s">
        <v>151</v>
      </c>
      <c r="E4260">
        <f t="shared" si="68"/>
        <v>1</v>
      </c>
    </row>
    <row r="4261" spans="1:5">
      <c r="A4261">
        <v>2103281</v>
      </c>
      <c r="B4261">
        <v>2004</v>
      </c>
      <c r="C4261">
        <v>2</v>
      </c>
      <c r="D4261" t="s">
        <v>45</v>
      </c>
      <c r="E4261">
        <f t="shared" si="68"/>
        <v>1</v>
      </c>
    </row>
    <row r="4262" spans="1:5">
      <c r="A4262">
        <v>2176628</v>
      </c>
      <c r="B4262">
        <v>2004</v>
      </c>
      <c r="C4262">
        <v>2</v>
      </c>
      <c r="D4262" t="s">
        <v>282</v>
      </c>
      <c r="E4262">
        <f t="shared" si="68"/>
        <v>1</v>
      </c>
    </row>
    <row r="4263" spans="1:5">
      <c r="A4263">
        <v>304121</v>
      </c>
      <c r="B4263">
        <v>2004</v>
      </c>
      <c r="C4263">
        <v>2</v>
      </c>
      <c r="D4263" t="s">
        <v>70</v>
      </c>
      <c r="E4263">
        <f t="shared" si="68"/>
        <v>1</v>
      </c>
    </row>
    <row r="4264" spans="1:5">
      <c r="A4264">
        <v>7205421</v>
      </c>
      <c r="B4264">
        <v>2004</v>
      </c>
      <c r="C4264">
        <v>2</v>
      </c>
      <c r="D4264" t="s">
        <v>283</v>
      </c>
      <c r="E4264">
        <f t="shared" si="68"/>
        <v>1</v>
      </c>
    </row>
    <row r="4265" spans="1:5">
      <c r="A4265">
        <v>318337</v>
      </c>
      <c r="B4265">
        <v>2004</v>
      </c>
      <c r="C4265">
        <v>2</v>
      </c>
      <c r="D4265" t="s">
        <v>284</v>
      </c>
      <c r="E4265">
        <f t="shared" si="68"/>
        <v>1</v>
      </c>
    </row>
    <row r="4266" spans="1:5">
      <c r="A4266">
        <v>196384</v>
      </c>
      <c r="B4266">
        <v>2004</v>
      </c>
      <c r="C4266">
        <v>2</v>
      </c>
      <c r="D4266" t="s">
        <v>138</v>
      </c>
      <c r="E4266">
        <f t="shared" si="68"/>
        <v>1</v>
      </c>
    </row>
    <row r="4267" spans="1:5">
      <c r="A4267">
        <v>29819616</v>
      </c>
      <c r="B4267">
        <v>2004</v>
      </c>
      <c r="C4267">
        <v>2</v>
      </c>
      <c r="D4267" t="s">
        <v>139</v>
      </c>
      <c r="E4267">
        <f t="shared" si="68"/>
        <v>1</v>
      </c>
    </row>
    <row r="4268" spans="1:5">
      <c r="A4268">
        <v>1865141</v>
      </c>
      <c r="B4268">
        <v>2004</v>
      </c>
      <c r="C4268">
        <v>2</v>
      </c>
      <c r="D4268" t="s">
        <v>175</v>
      </c>
      <c r="E4268">
        <f t="shared" si="68"/>
        <v>1</v>
      </c>
    </row>
    <row r="4269" spans="1:5">
      <c r="A4269">
        <v>920096</v>
      </c>
      <c r="B4269">
        <v>2004</v>
      </c>
      <c r="C4269">
        <v>2</v>
      </c>
      <c r="D4269" t="s">
        <v>176</v>
      </c>
      <c r="E4269">
        <f t="shared" si="68"/>
        <v>1</v>
      </c>
    </row>
    <row r="4270" spans="1:5">
      <c r="A4270">
        <v>3727585</v>
      </c>
      <c r="B4270">
        <v>2004</v>
      </c>
      <c r="C4270">
        <v>2</v>
      </c>
      <c r="D4270" t="s">
        <v>177</v>
      </c>
      <c r="E4270">
        <f t="shared" si="68"/>
        <v>1</v>
      </c>
    </row>
    <row r="4271" spans="1:5">
      <c r="A4271">
        <v>3219886</v>
      </c>
      <c r="B4271">
        <v>2004</v>
      </c>
      <c r="C4271">
        <v>2</v>
      </c>
      <c r="D4271" t="s">
        <v>178</v>
      </c>
      <c r="E4271">
        <f t="shared" si="68"/>
        <v>1</v>
      </c>
    </row>
    <row r="4272" spans="1:5">
      <c r="A4272">
        <v>141059</v>
      </c>
      <c r="B4272">
        <v>2004</v>
      </c>
      <c r="C4272">
        <v>2</v>
      </c>
      <c r="D4272" t="s">
        <v>179</v>
      </c>
      <c r="E4272">
        <f t="shared" si="68"/>
        <v>1</v>
      </c>
    </row>
    <row r="4273" spans="1:5">
      <c r="A4273">
        <v>2639918</v>
      </c>
      <c r="B4273">
        <v>2004</v>
      </c>
      <c r="C4273">
        <v>3</v>
      </c>
      <c r="D4273" t="s">
        <v>148</v>
      </c>
      <c r="E4273">
        <f t="shared" si="68"/>
        <v>1</v>
      </c>
    </row>
    <row r="4274" spans="1:5">
      <c r="A4274">
        <v>1744266</v>
      </c>
      <c r="B4274">
        <v>2004</v>
      </c>
      <c r="C4274">
        <v>3</v>
      </c>
      <c r="D4274" t="s">
        <v>148</v>
      </c>
      <c r="E4274">
        <f t="shared" si="68"/>
        <v>1</v>
      </c>
    </row>
    <row r="4275" spans="1:5">
      <c r="A4275">
        <v>982400</v>
      </c>
      <c r="B4275">
        <v>2004</v>
      </c>
      <c r="C4275">
        <v>3</v>
      </c>
      <c r="D4275" t="s">
        <v>149</v>
      </c>
      <c r="E4275">
        <f t="shared" si="68"/>
        <v>1</v>
      </c>
    </row>
    <row r="4276" spans="1:5">
      <c r="A4276">
        <v>13847485</v>
      </c>
      <c r="B4276">
        <v>2004</v>
      </c>
      <c r="C4276">
        <v>3</v>
      </c>
      <c r="D4276" t="s">
        <v>150</v>
      </c>
      <c r="E4276">
        <f t="shared" si="68"/>
        <v>1</v>
      </c>
    </row>
    <row r="4277" spans="1:5">
      <c r="A4277">
        <v>7538345</v>
      </c>
      <c r="B4277">
        <v>2004</v>
      </c>
      <c r="C4277">
        <v>3</v>
      </c>
      <c r="D4277" t="s">
        <v>151</v>
      </c>
      <c r="E4277">
        <f t="shared" si="68"/>
        <v>1</v>
      </c>
    </row>
    <row r="4278" spans="1:5">
      <c r="A4278">
        <v>2009802</v>
      </c>
      <c r="B4278">
        <v>2004</v>
      </c>
      <c r="C4278">
        <v>3</v>
      </c>
      <c r="D4278" t="s">
        <v>45</v>
      </c>
      <c r="E4278">
        <f t="shared" si="68"/>
        <v>1</v>
      </c>
    </row>
    <row r="4279" spans="1:5">
      <c r="A4279">
        <v>2414567</v>
      </c>
      <c r="B4279">
        <v>2004</v>
      </c>
      <c r="C4279">
        <v>3</v>
      </c>
      <c r="D4279" t="s">
        <v>282</v>
      </c>
      <c r="E4279">
        <f t="shared" si="68"/>
        <v>1</v>
      </c>
    </row>
    <row r="4280" spans="1:5">
      <c r="A4280">
        <v>222240</v>
      </c>
      <c r="B4280">
        <v>2004</v>
      </c>
      <c r="C4280">
        <v>3</v>
      </c>
      <c r="D4280" t="s">
        <v>70</v>
      </c>
      <c r="E4280">
        <f t="shared" si="68"/>
        <v>1</v>
      </c>
    </row>
    <row r="4281" spans="1:5">
      <c r="A4281">
        <v>7608959</v>
      </c>
      <c r="B4281">
        <v>2004</v>
      </c>
      <c r="C4281">
        <v>3</v>
      </c>
      <c r="D4281" t="s">
        <v>283</v>
      </c>
      <c r="E4281">
        <f t="shared" si="68"/>
        <v>1</v>
      </c>
    </row>
    <row r="4282" spans="1:5">
      <c r="A4282">
        <v>658256</v>
      </c>
      <c r="B4282">
        <v>2004</v>
      </c>
      <c r="C4282">
        <v>3</v>
      </c>
      <c r="D4282" t="s">
        <v>284</v>
      </c>
      <c r="E4282">
        <f t="shared" si="68"/>
        <v>1</v>
      </c>
    </row>
    <row r="4283" spans="1:5">
      <c r="A4283">
        <v>207489</v>
      </c>
      <c r="B4283">
        <v>2004</v>
      </c>
      <c r="C4283">
        <v>3</v>
      </c>
      <c r="D4283" t="s">
        <v>138</v>
      </c>
      <c r="E4283">
        <f t="shared" si="68"/>
        <v>1</v>
      </c>
    </row>
    <row r="4284" spans="1:5">
      <c r="A4284">
        <v>33806663</v>
      </c>
      <c r="B4284">
        <v>2004</v>
      </c>
      <c r="C4284">
        <v>3</v>
      </c>
      <c r="D4284" t="s">
        <v>139</v>
      </c>
      <c r="E4284">
        <f t="shared" si="68"/>
        <v>1</v>
      </c>
    </row>
    <row r="4285" spans="1:5">
      <c r="A4285">
        <v>2052496</v>
      </c>
      <c r="B4285">
        <v>2004</v>
      </c>
      <c r="C4285">
        <v>3</v>
      </c>
      <c r="D4285" t="s">
        <v>175</v>
      </c>
      <c r="E4285">
        <f t="shared" si="68"/>
        <v>1</v>
      </c>
    </row>
    <row r="4286" spans="1:5">
      <c r="A4286">
        <v>915158</v>
      </c>
      <c r="B4286">
        <v>2004</v>
      </c>
      <c r="C4286">
        <v>3</v>
      </c>
      <c r="D4286" t="s">
        <v>176</v>
      </c>
      <c r="E4286">
        <f t="shared" si="68"/>
        <v>1</v>
      </c>
    </row>
    <row r="4287" spans="1:5">
      <c r="A4287">
        <v>3586981</v>
      </c>
      <c r="B4287">
        <v>2004</v>
      </c>
      <c r="C4287">
        <v>3</v>
      </c>
      <c r="D4287" t="s">
        <v>177</v>
      </c>
      <c r="E4287">
        <f t="shared" si="68"/>
        <v>1</v>
      </c>
    </row>
    <row r="4288" spans="1:5">
      <c r="A4288">
        <v>3255294</v>
      </c>
      <c r="B4288">
        <v>2004</v>
      </c>
      <c r="C4288">
        <v>3</v>
      </c>
      <c r="D4288" t="s">
        <v>178</v>
      </c>
      <c r="E4288">
        <f t="shared" si="68"/>
        <v>1</v>
      </c>
    </row>
    <row r="4289" spans="1:5">
      <c r="A4289">
        <v>142623</v>
      </c>
      <c r="B4289">
        <v>2004</v>
      </c>
      <c r="C4289">
        <v>3</v>
      </c>
      <c r="D4289" t="s">
        <v>179</v>
      </c>
      <c r="E4289">
        <f t="shared" si="68"/>
        <v>1</v>
      </c>
    </row>
    <row r="4290" spans="1:5">
      <c r="A4290">
        <v>2399999</v>
      </c>
      <c r="B4290">
        <v>2004</v>
      </c>
      <c r="C4290">
        <v>4</v>
      </c>
      <c r="D4290" t="s">
        <v>148</v>
      </c>
      <c r="E4290">
        <f t="shared" si="68"/>
        <v>2</v>
      </c>
    </row>
    <row r="4291" spans="1:5">
      <c r="A4291">
        <v>1382486</v>
      </c>
      <c r="B4291">
        <v>2004</v>
      </c>
      <c r="C4291">
        <v>4</v>
      </c>
      <c r="D4291" t="s">
        <v>148</v>
      </c>
      <c r="E4291">
        <f t="shared" ref="E4291:E4354" si="69">IF(C4291&lt;4, 1, IF(C4291&lt;7, 2, IF(C4291&lt;10, 3, 4)))</f>
        <v>2</v>
      </c>
    </row>
    <row r="4292" spans="1:5">
      <c r="A4292">
        <v>827700</v>
      </c>
      <c r="B4292">
        <v>2004</v>
      </c>
      <c r="C4292">
        <v>4</v>
      </c>
      <c r="D4292" t="s">
        <v>149</v>
      </c>
      <c r="E4292">
        <f t="shared" si="69"/>
        <v>2</v>
      </c>
    </row>
    <row r="4293" spans="1:5">
      <c r="A4293">
        <v>12678074</v>
      </c>
      <c r="B4293">
        <v>2004</v>
      </c>
      <c r="C4293">
        <v>4</v>
      </c>
      <c r="D4293" t="s">
        <v>150</v>
      </c>
      <c r="E4293">
        <f t="shared" si="69"/>
        <v>2</v>
      </c>
    </row>
    <row r="4294" spans="1:5">
      <c r="A4294">
        <v>6909018</v>
      </c>
      <c r="B4294">
        <v>2004</v>
      </c>
      <c r="C4294">
        <v>4</v>
      </c>
      <c r="D4294" t="s">
        <v>151</v>
      </c>
      <c r="E4294">
        <f t="shared" si="69"/>
        <v>2</v>
      </c>
    </row>
    <row r="4295" spans="1:5">
      <c r="A4295">
        <v>1875653</v>
      </c>
      <c r="B4295">
        <v>2004</v>
      </c>
      <c r="C4295">
        <v>4</v>
      </c>
      <c r="D4295" t="s">
        <v>45</v>
      </c>
      <c r="E4295">
        <f t="shared" si="69"/>
        <v>2</v>
      </c>
    </row>
    <row r="4296" spans="1:5">
      <c r="A4296">
        <v>2043267</v>
      </c>
      <c r="B4296">
        <v>2004</v>
      </c>
      <c r="C4296">
        <v>4</v>
      </c>
      <c r="D4296" t="s">
        <v>282</v>
      </c>
      <c r="E4296">
        <f t="shared" si="69"/>
        <v>2</v>
      </c>
    </row>
    <row r="4297" spans="1:5">
      <c r="A4297">
        <v>263828</v>
      </c>
      <c r="B4297">
        <v>2004</v>
      </c>
      <c r="C4297">
        <v>4</v>
      </c>
      <c r="D4297" t="s">
        <v>70</v>
      </c>
      <c r="E4297">
        <f t="shared" si="69"/>
        <v>2</v>
      </c>
    </row>
    <row r="4298" spans="1:5">
      <c r="A4298">
        <v>7483815</v>
      </c>
      <c r="B4298">
        <v>2004</v>
      </c>
      <c r="C4298">
        <v>4</v>
      </c>
      <c r="D4298" t="s">
        <v>283</v>
      </c>
      <c r="E4298">
        <f t="shared" si="69"/>
        <v>2</v>
      </c>
    </row>
    <row r="4299" spans="1:5">
      <c r="A4299">
        <v>557649</v>
      </c>
      <c r="B4299">
        <v>2004</v>
      </c>
      <c r="C4299">
        <v>4</v>
      </c>
      <c r="D4299" t="s">
        <v>284</v>
      </c>
      <c r="E4299">
        <f t="shared" si="69"/>
        <v>2</v>
      </c>
    </row>
    <row r="4300" spans="1:5">
      <c r="A4300">
        <v>201195</v>
      </c>
      <c r="B4300">
        <v>2004</v>
      </c>
      <c r="C4300">
        <v>4</v>
      </c>
      <c r="D4300" t="s">
        <v>138</v>
      </c>
      <c r="E4300">
        <f t="shared" si="69"/>
        <v>2</v>
      </c>
    </row>
    <row r="4301" spans="1:5">
      <c r="A4301">
        <v>32827198</v>
      </c>
      <c r="B4301">
        <v>2004</v>
      </c>
      <c r="C4301">
        <v>4</v>
      </c>
      <c r="D4301" t="s">
        <v>139</v>
      </c>
      <c r="E4301">
        <f t="shared" si="69"/>
        <v>2</v>
      </c>
    </row>
    <row r="4302" spans="1:5">
      <c r="A4302">
        <v>1878080</v>
      </c>
      <c r="B4302">
        <v>2004</v>
      </c>
      <c r="C4302">
        <v>4</v>
      </c>
      <c r="D4302" t="s">
        <v>175</v>
      </c>
      <c r="E4302">
        <f t="shared" si="69"/>
        <v>2</v>
      </c>
    </row>
    <row r="4303" spans="1:5">
      <c r="A4303">
        <v>945276</v>
      </c>
      <c r="B4303">
        <v>2004</v>
      </c>
      <c r="C4303">
        <v>4</v>
      </c>
      <c r="D4303" t="s">
        <v>176</v>
      </c>
      <c r="E4303">
        <f t="shared" si="69"/>
        <v>2</v>
      </c>
    </row>
    <row r="4304" spans="1:5">
      <c r="A4304">
        <v>3314144</v>
      </c>
      <c r="B4304">
        <v>2004</v>
      </c>
      <c r="C4304">
        <v>4</v>
      </c>
      <c r="D4304" t="s">
        <v>177</v>
      </c>
      <c r="E4304">
        <f t="shared" si="69"/>
        <v>2</v>
      </c>
    </row>
    <row r="4305" spans="1:5">
      <c r="A4305">
        <v>2995801</v>
      </c>
      <c r="B4305">
        <v>2004</v>
      </c>
      <c r="C4305">
        <v>4</v>
      </c>
      <c r="D4305" t="s">
        <v>178</v>
      </c>
      <c r="E4305">
        <f t="shared" si="69"/>
        <v>2</v>
      </c>
    </row>
    <row r="4306" spans="1:5">
      <c r="A4306">
        <v>131417</v>
      </c>
      <c r="B4306">
        <v>2004</v>
      </c>
      <c r="C4306">
        <v>4</v>
      </c>
      <c r="D4306" t="s">
        <v>179</v>
      </c>
      <c r="E4306">
        <f t="shared" si="69"/>
        <v>2</v>
      </c>
    </row>
    <row r="4307" spans="1:5">
      <c r="A4307">
        <v>3310548</v>
      </c>
      <c r="B4307">
        <v>2004</v>
      </c>
      <c r="C4307">
        <v>5</v>
      </c>
      <c r="D4307" t="s">
        <v>148</v>
      </c>
      <c r="E4307">
        <f t="shared" si="69"/>
        <v>2</v>
      </c>
    </row>
    <row r="4308" spans="1:5">
      <c r="A4308">
        <v>1290464</v>
      </c>
      <c r="B4308">
        <v>2004</v>
      </c>
      <c r="C4308">
        <v>5</v>
      </c>
      <c r="D4308" t="s">
        <v>148</v>
      </c>
      <c r="E4308">
        <f t="shared" si="69"/>
        <v>2</v>
      </c>
    </row>
    <row r="4309" spans="1:5">
      <c r="A4309">
        <v>1223600</v>
      </c>
      <c r="B4309">
        <v>2004</v>
      </c>
      <c r="C4309">
        <v>5</v>
      </c>
      <c r="D4309" t="s">
        <v>149</v>
      </c>
      <c r="E4309">
        <f t="shared" si="69"/>
        <v>2</v>
      </c>
    </row>
    <row r="4310" spans="1:5">
      <c r="A4310">
        <v>13473084</v>
      </c>
      <c r="B4310">
        <v>2004</v>
      </c>
      <c r="C4310">
        <v>5</v>
      </c>
      <c r="D4310" t="s">
        <v>150</v>
      </c>
      <c r="E4310">
        <f t="shared" si="69"/>
        <v>2</v>
      </c>
    </row>
    <row r="4311" spans="1:5">
      <c r="A4311">
        <v>7518432</v>
      </c>
      <c r="B4311">
        <v>2004</v>
      </c>
      <c r="C4311">
        <v>5</v>
      </c>
      <c r="D4311" t="s">
        <v>151</v>
      </c>
      <c r="E4311">
        <f t="shared" si="69"/>
        <v>2</v>
      </c>
    </row>
    <row r="4312" spans="1:5">
      <c r="A4312">
        <v>1869664</v>
      </c>
      <c r="B4312">
        <v>2004</v>
      </c>
      <c r="C4312">
        <v>5</v>
      </c>
      <c r="D4312" t="s">
        <v>45</v>
      </c>
      <c r="E4312">
        <f t="shared" si="69"/>
        <v>2</v>
      </c>
    </row>
    <row r="4313" spans="1:5">
      <c r="A4313">
        <v>1946737</v>
      </c>
      <c r="B4313">
        <v>2004</v>
      </c>
      <c r="C4313">
        <v>5</v>
      </c>
      <c r="D4313" t="s">
        <v>282</v>
      </c>
      <c r="E4313">
        <f t="shared" si="69"/>
        <v>2</v>
      </c>
    </row>
    <row r="4314" spans="1:5">
      <c r="A4314">
        <v>338905</v>
      </c>
      <c r="B4314">
        <v>2004</v>
      </c>
      <c r="C4314">
        <v>5</v>
      </c>
      <c r="D4314" t="s">
        <v>70</v>
      </c>
      <c r="E4314">
        <f t="shared" si="69"/>
        <v>2</v>
      </c>
    </row>
    <row r="4315" spans="1:5">
      <c r="A4315">
        <v>7583390</v>
      </c>
      <c r="B4315">
        <v>2004</v>
      </c>
      <c r="C4315">
        <v>5</v>
      </c>
      <c r="D4315" t="s">
        <v>283</v>
      </c>
      <c r="E4315">
        <f t="shared" si="69"/>
        <v>2</v>
      </c>
    </row>
    <row r="4316" spans="1:5">
      <c r="A4316">
        <v>460167</v>
      </c>
      <c r="B4316">
        <v>2004</v>
      </c>
      <c r="C4316">
        <v>5</v>
      </c>
      <c r="D4316" t="s">
        <v>284</v>
      </c>
      <c r="E4316">
        <f t="shared" si="69"/>
        <v>2</v>
      </c>
    </row>
    <row r="4317" spans="1:5">
      <c r="A4317">
        <v>213453</v>
      </c>
      <c r="B4317">
        <v>2004</v>
      </c>
      <c r="C4317">
        <v>5</v>
      </c>
      <c r="D4317" t="s">
        <v>138</v>
      </c>
      <c r="E4317">
        <f t="shared" si="69"/>
        <v>2</v>
      </c>
    </row>
    <row r="4318" spans="1:5">
      <c r="A4318">
        <v>33936329</v>
      </c>
      <c r="B4318">
        <v>2004</v>
      </c>
      <c r="C4318">
        <v>5</v>
      </c>
      <c r="D4318" t="s">
        <v>139</v>
      </c>
      <c r="E4318">
        <f t="shared" si="69"/>
        <v>2</v>
      </c>
    </row>
    <row r="4319" spans="1:5">
      <c r="A4319">
        <v>2324315</v>
      </c>
      <c r="B4319">
        <v>2004</v>
      </c>
      <c r="C4319">
        <v>5</v>
      </c>
      <c r="D4319" t="s">
        <v>175</v>
      </c>
      <c r="E4319">
        <f t="shared" si="69"/>
        <v>2</v>
      </c>
    </row>
    <row r="4320" spans="1:5">
      <c r="A4320">
        <v>978314</v>
      </c>
      <c r="B4320">
        <v>2004</v>
      </c>
      <c r="C4320">
        <v>5</v>
      </c>
      <c r="D4320" t="s">
        <v>176</v>
      </c>
      <c r="E4320">
        <f t="shared" si="69"/>
        <v>2</v>
      </c>
    </row>
    <row r="4321" spans="1:5">
      <c r="A4321">
        <v>4239258</v>
      </c>
      <c r="B4321">
        <v>2004</v>
      </c>
      <c r="C4321">
        <v>5</v>
      </c>
      <c r="D4321" t="s">
        <v>177</v>
      </c>
      <c r="E4321">
        <f t="shared" si="69"/>
        <v>2</v>
      </c>
    </row>
    <row r="4322" spans="1:5">
      <c r="A4322">
        <v>3351001</v>
      </c>
      <c r="B4322">
        <v>2004</v>
      </c>
      <c r="C4322">
        <v>5</v>
      </c>
      <c r="D4322" t="s">
        <v>178</v>
      </c>
      <c r="E4322">
        <f t="shared" si="69"/>
        <v>2</v>
      </c>
    </row>
    <row r="4323" spans="1:5">
      <c r="A4323">
        <v>131020</v>
      </c>
      <c r="B4323">
        <v>2004</v>
      </c>
      <c r="C4323">
        <v>5</v>
      </c>
      <c r="D4323" t="s">
        <v>179</v>
      </c>
      <c r="E4323">
        <f t="shared" si="69"/>
        <v>2</v>
      </c>
    </row>
    <row r="4324" spans="1:5">
      <c r="A4324">
        <v>3443867</v>
      </c>
      <c r="B4324">
        <v>2004</v>
      </c>
      <c r="C4324">
        <v>6</v>
      </c>
      <c r="D4324" t="s">
        <v>148</v>
      </c>
      <c r="E4324">
        <f t="shared" si="69"/>
        <v>2</v>
      </c>
    </row>
    <row r="4325" spans="1:5">
      <c r="A4325">
        <v>1290346</v>
      </c>
      <c r="B4325">
        <v>2004</v>
      </c>
      <c r="C4325">
        <v>6</v>
      </c>
      <c r="D4325" t="s">
        <v>148</v>
      </c>
      <c r="E4325">
        <f t="shared" si="69"/>
        <v>2</v>
      </c>
    </row>
    <row r="4326" spans="1:5">
      <c r="A4326">
        <v>1159200</v>
      </c>
      <c r="B4326">
        <v>2004</v>
      </c>
      <c r="C4326">
        <v>6</v>
      </c>
      <c r="D4326" t="s">
        <v>149</v>
      </c>
      <c r="E4326">
        <f t="shared" si="69"/>
        <v>2</v>
      </c>
    </row>
    <row r="4327" spans="1:5">
      <c r="A4327">
        <v>12296020</v>
      </c>
      <c r="B4327">
        <v>2004</v>
      </c>
      <c r="C4327">
        <v>6</v>
      </c>
      <c r="D4327" t="s">
        <v>150</v>
      </c>
      <c r="E4327">
        <f t="shared" si="69"/>
        <v>2</v>
      </c>
    </row>
    <row r="4328" spans="1:5">
      <c r="A4328">
        <v>6905059</v>
      </c>
      <c r="B4328">
        <v>2004</v>
      </c>
      <c r="C4328">
        <v>6</v>
      </c>
      <c r="D4328" t="s">
        <v>151</v>
      </c>
      <c r="E4328">
        <f t="shared" si="69"/>
        <v>2</v>
      </c>
    </row>
    <row r="4329" spans="1:5">
      <c r="A4329">
        <v>1925608</v>
      </c>
      <c r="B4329">
        <v>2004</v>
      </c>
      <c r="C4329">
        <v>6</v>
      </c>
      <c r="D4329" t="s">
        <v>45</v>
      </c>
      <c r="E4329">
        <f t="shared" si="69"/>
        <v>2</v>
      </c>
    </row>
    <row r="4330" spans="1:5">
      <c r="A4330">
        <v>2125542</v>
      </c>
      <c r="B4330">
        <v>2004</v>
      </c>
      <c r="C4330">
        <v>6</v>
      </c>
      <c r="D4330" t="s">
        <v>282</v>
      </c>
      <c r="E4330">
        <f t="shared" si="69"/>
        <v>2</v>
      </c>
    </row>
    <row r="4331" spans="1:5">
      <c r="A4331">
        <v>236900</v>
      </c>
      <c r="B4331">
        <v>2004</v>
      </c>
      <c r="C4331">
        <v>6</v>
      </c>
      <c r="D4331" t="s">
        <v>70</v>
      </c>
      <c r="E4331">
        <f t="shared" si="69"/>
        <v>2</v>
      </c>
    </row>
    <row r="4332" spans="1:5">
      <c r="A4332">
        <v>7801795</v>
      </c>
      <c r="B4332">
        <v>2004</v>
      </c>
      <c r="C4332">
        <v>6</v>
      </c>
      <c r="D4332" t="s">
        <v>283</v>
      </c>
      <c r="E4332">
        <f t="shared" si="69"/>
        <v>2</v>
      </c>
    </row>
    <row r="4333" spans="1:5">
      <c r="A4333">
        <v>420582</v>
      </c>
      <c r="B4333">
        <v>2004</v>
      </c>
      <c r="C4333">
        <v>6</v>
      </c>
      <c r="D4333" t="s">
        <v>284</v>
      </c>
      <c r="E4333">
        <f t="shared" si="69"/>
        <v>2</v>
      </c>
    </row>
    <row r="4334" spans="1:5">
      <c r="A4334">
        <v>282591</v>
      </c>
      <c r="B4334">
        <v>2004</v>
      </c>
      <c r="C4334">
        <v>6</v>
      </c>
      <c r="D4334" t="s">
        <v>138</v>
      </c>
      <c r="E4334">
        <f t="shared" si="69"/>
        <v>2</v>
      </c>
    </row>
    <row r="4335" spans="1:5">
      <c r="A4335">
        <v>33547949</v>
      </c>
      <c r="B4335">
        <v>2004</v>
      </c>
      <c r="C4335">
        <v>6</v>
      </c>
      <c r="D4335" t="s">
        <v>139</v>
      </c>
      <c r="E4335">
        <f t="shared" si="69"/>
        <v>2</v>
      </c>
    </row>
    <row r="4336" spans="1:5">
      <c r="A4336">
        <v>26681</v>
      </c>
      <c r="B4336">
        <v>2004</v>
      </c>
      <c r="C4336">
        <v>6</v>
      </c>
      <c r="D4336" t="s">
        <v>217</v>
      </c>
      <c r="E4336">
        <f t="shared" si="69"/>
        <v>2</v>
      </c>
    </row>
    <row r="4337" spans="1:5">
      <c r="A4337">
        <v>2428505</v>
      </c>
      <c r="B4337">
        <v>2004</v>
      </c>
      <c r="C4337">
        <v>6</v>
      </c>
      <c r="D4337" t="s">
        <v>175</v>
      </c>
      <c r="E4337">
        <f t="shared" si="69"/>
        <v>2</v>
      </c>
    </row>
    <row r="4338" spans="1:5">
      <c r="A4338">
        <v>969718</v>
      </c>
      <c r="B4338">
        <v>2004</v>
      </c>
      <c r="C4338">
        <v>6</v>
      </c>
      <c r="D4338" t="s">
        <v>176</v>
      </c>
      <c r="E4338">
        <f t="shared" si="69"/>
        <v>2</v>
      </c>
    </row>
    <row r="4339" spans="1:5">
      <c r="A4339">
        <v>3846293</v>
      </c>
      <c r="B4339">
        <v>2004</v>
      </c>
      <c r="C4339">
        <v>6</v>
      </c>
      <c r="D4339" t="s">
        <v>177</v>
      </c>
      <c r="E4339">
        <f t="shared" si="69"/>
        <v>2</v>
      </c>
    </row>
    <row r="4340" spans="1:5">
      <c r="A4340">
        <v>3133641</v>
      </c>
      <c r="B4340">
        <v>2004</v>
      </c>
      <c r="C4340">
        <v>6</v>
      </c>
      <c r="D4340" t="s">
        <v>178</v>
      </c>
      <c r="E4340">
        <f t="shared" si="69"/>
        <v>2</v>
      </c>
    </row>
    <row r="4341" spans="1:5">
      <c r="A4341">
        <v>137416</v>
      </c>
      <c r="B4341">
        <v>2004</v>
      </c>
      <c r="C4341">
        <v>6</v>
      </c>
      <c r="D4341" t="s">
        <v>179</v>
      </c>
      <c r="E4341">
        <f t="shared" si="69"/>
        <v>2</v>
      </c>
    </row>
    <row r="4342" spans="1:5">
      <c r="A4342">
        <v>3369216</v>
      </c>
      <c r="B4342">
        <v>2004</v>
      </c>
      <c r="C4342">
        <v>7</v>
      </c>
      <c r="D4342" t="s">
        <v>148</v>
      </c>
      <c r="E4342">
        <f t="shared" si="69"/>
        <v>3</v>
      </c>
    </row>
    <row r="4343" spans="1:5">
      <c r="A4343">
        <v>1303647</v>
      </c>
      <c r="B4343">
        <v>2004</v>
      </c>
      <c r="C4343">
        <v>7</v>
      </c>
      <c r="D4343" t="s">
        <v>148</v>
      </c>
      <c r="E4343">
        <f t="shared" si="69"/>
        <v>3</v>
      </c>
    </row>
    <row r="4344" spans="1:5">
      <c r="A4344">
        <v>1152700</v>
      </c>
      <c r="B4344">
        <v>2004</v>
      </c>
      <c r="C4344">
        <v>7</v>
      </c>
      <c r="D4344" t="s">
        <v>149</v>
      </c>
      <c r="E4344">
        <f t="shared" si="69"/>
        <v>3</v>
      </c>
    </row>
    <row r="4345" spans="1:5">
      <c r="A4345">
        <v>13311280</v>
      </c>
      <c r="B4345">
        <v>2004</v>
      </c>
      <c r="C4345">
        <v>7</v>
      </c>
      <c r="D4345" t="s">
        <v>150</v>
      </c>
      <c r="E4345">
        <f t="shared" si="69"/>
        <v>3</v>
      </c>
    </row>
    <row r="4346" spans="1:5">
      <c r="A4346">
        <v>6598019</v>
      </c>
      <c r="B4346">
        <v>2004</v>
      </c>
      <c r="C4346">
        <v>7</v>
      </c>
      <c r="D4346" t="s">
        <v>151</v>
      </c>
      <c r="E4346">
        <f t="shared" si="69"/>
        <v>3</v>
      </c>
    </row>
    <row r="4347" spans="1:5">
      <c r="A4347">
        <v>2232306</v>
      </c>
      <c r="B4347">
        <v>2004</v>
      </c>
      <c r="C4347">
        <v>7</v>
      </c>
      <c r="D4347" t="s">
        <v>45</v>
      </c>
      <c r="E4347">
        <f t="shared" si="69"/>
        <v>3</v>
      </c>
    </row>
    <row r="4348" spans="1:5">
      <c r="A4348">
        <v>2161348</v>
      </c>
      <c r="B4348">
        <v>2004</v>
      </c>
      <c r="C4348">
        <v>7</v>
      </c>
      <c r="D4348" t="s">
        <v>282</v>
      </c>
      <c r="E4348">
        <f t="shared" si="69"/>
        <v>3</v>
      </c>
    </row>
    <row r="4349" spans="1:5">
      <c r="A4349">
        <v>318783</v>
      </c>
      <c r="B4349">
        <v>2004</v>
      </c>
      <c r="C4349">
        <v>7</v>
      </c>
      <c r="D4349" t="s">
        <v>70</v>
      </c>
      <c r="E4349">
        <f t="shared" si="69"/>
        <v>3</v>
      </c>
    </row>
    <row r="4350" spans="1:5">
      <c r="A4350">
        <v>6927536</v>
      </c>
      <c r="B4350">
        <v>2004</v>
      </c>
      <c r="C4350">
        <v>7</v>
      </c>
      <c r="D4350" t="s">
        <v>283</v>
      </c>
      <c r="E4350">
        <f t="shared" si="69"/>
        <v>3</v>
      </c>
    </row>
    <row r="4351" spans="1:5">
      <c r="A4351">
        <v>345084</v>
      </c>
      <c r="B4351">
        <v>2004</v>
      </c>
      <c r="C4351">
        <v>7</v>
      </c>
      <c r="D4351" t="s">
        <v>284</v>
      </c>
      <c r="E4351">
        <f t="shared" si="69"/>
        <v>3</v>
      </c>
    </row>
    <row r="4352" spans="1:5">
      <c r="A4352">
        <v>272173</v>
      </c>
      <c r="B4352">
        <v>2004</v>
      </c>
      <c r="C4352">
        <v>7</v>
      </c>
      <c r="D4352" t="s">
        <v>138</v>
      </c>
      <c r="E4352">
        <f t="shared" si="69"/>
        <v>3</v>
      </c>
    </row>
    <row r="4353" spans="1:5">
      <c r="A4353">
        <v>33865061</v>
      </c>
      <c r="B4353">
        <v>2004</v>
      </c>
      <c r="C4353">
        <v>7</v>
      </c>
      <c r="D4353" t="s">
        <v>139</v>
      </c>
      <c r="E4353">
        <f t="shared" si="69"/>
        <v>3</v>
      </c>
    </row>
    <row r="4354" spans="1:5">
      <c r="A4354">
        <v>10810</v>
      </c>
      <c r="B4354">
        <v>2004</v>
      </c>
      <c r="C4354">
        <v>7</v>
      </c>
      <c r="D4354" t="s">
        <v>217</v>
      </c>
      <c r="E4354">
        <f t="shared" si="69"/>
        <v>3</v>
      </c>
    </row>
    <row r="4355" spans="1:5">
      <c r="A4355">
        <v>2388605</v>
      </c>
      <c r="B4355">
        <v>2004</v>
      </c>
      <c r="C4355">
        <v>7</v>
      </c>
      <c r="D4355" t="s">
        <v>175</v>
      </c>
      <c r="E4355">
        <f t="shared" ref="E4355:E4418" si="70">IF(C4355&lt;4, 1, IF(C4355&lt;7, 2, IF(C4355&lt;10, 3, 4)))</f>
        <v>3</v>
      </c>
    </row>
    <row r="4356" spans="1:5">
      <c r="A4356">
        <v>1058759</v>
      </c>
      <c r="B4356">
        <v>2004</v>
      </c>
      <c r="C4356">
        <v>7</v>
      </c>
      <c r="D4356" t="s">
        <v>176</v>
      </c>
      <c r="E4356">
        <f t="shared" si="70"/>
        <v>3</v>
      </c>
    </row>
    <row r="4357" spans="1:5">
      <c r="A4357">
        <v>4446258</v>
      </c>
      <c r="B4357">
        <v>2004</v>
      </c>
      <c r="C4357">
        <v>7</v>
      </c>
      <c r="D4357" t="s">
        <v>177</v>
      </c>
      <c r="E4357">
        <f t="shared" si="70"/>
        <v>3</v>
      </c>
    </row>
    <row r="4358" spans="1:5">
      <c r="A4358">
        <v>3110463</v>
      </c>
      <c r="B4358">
        <v>2004</v>
      </c>
      <c r="C4358">
        <v>7</v>
      </c>
      <c r="D4358" t="s">
        <v>178</v>
      </c>
      <c r="E4358">
        <f t="shared" si="70"/>
        <v>3</v>
      </c>
    </row>
    <row r="4359" spans="1:5">
      <c r="A4359">
        <v>115218</v>
      </c>
      <c r="B4359">
        <v>2004</v>
      </c>
      <c r="C4359">
        <v>7</v>
      </c>
      <c r="D4359" t="s">
        <v>179</v>
      </c>
      <c r="E4359">
        <f t="shared" si="70"/>
        <v>3</v>
      </c>
    </row>
    <row r="4360" spans="1:5">
      <c r="A4360">
        <v>3735390</v>
      </c>
      <c r="B4360">
        <v>2004</v>
      </c>
      <c r="C4360">
        <v>8</v>
      </c>
      <c r="D4360" t="s">
        <v>148</v>
      </c>
      <c r="E4360">
        <f t="shared" si="70"/>
        <v>3</v>
      </c>
    </row>
    <row r="4361" spans="1:5">
      <c r="A4361">
        <v>1591494</v>
      </c>
      <c r="B4361">
        <v>2004</v>
      </c>
      <c r="C4361">
        <v>8</v>
      </c>
      <c r="D4361" t="s">
        <v>148</v>
      </c>
      <c r="E4361">
        <f t="shared" si="70"/>
        <v>3</v>
      </c>
    </row>
    <row r="4362" spans="1:5">
      <c r="A4362">
        <v>1067900</v>
      </c>
      <c r="B4362">
        <v>2004</v>
      </c>
      <c r="C4362">
        <v>8</v>
      </c>
      <c r="D4362" t="s">
        <v>149</v>
      </c>
      <c r="E4362">
        <f t="shared" si="70"/>
        <v>3</v>
      </c>
    </row>
    <row r="4363" spans="1:5">
      <c r="A4363">
        <v>13259868</v>
      </c>
      <c r="B4363">
        <v>2004</v>
      </c>
      <c r="C4363">
        <v>8</v>
      </c>
      <c r="D4363" t="s">
        <v>150</v>
      </c>
      <c r="E4363">
        <f t="shared" si="70"/>
        <v>3</v>
      </c>
    </row>
    <row r="4364" spans="1:5">
      <c r="A4364">
        <v>7346817</v>
      </c>
      <c r="B4364">
        <v>2004</v>
      </c>
      <c r="C4364">
        <v>8</v>
      </c>
      <c r="D4364" t="s">
        <v>151</v>
      </c>
      <c r="E4364">
        <f t="shared" si="70"/>
        <v>3</v>
      </c>
    </row>
    <row r="4365" spans="1:5">
      <c r="A4365">
        <v>2205144</v>
      </c>
      <c r="B4365">
        <v>2004</v>
      </c>
      <c r="C4365">
        <v>8</v>
      </c>
      <c r="D4365" t="s">
        <v>45</v>
      </c>
      <c r="E4365">
        <f t="shared" si="70"/>
        <v>3</v>
      </c>
    </row>
    <row r="4366" spans="1:5">
      <c r="A4366">
        <v>2298673</v>
      </c>
      <c r="B4366">
        <v>2004</v>
      </c>
      <c r="C4366">
        <v>8</v>
      </c>
      <c r="D4366" t="s">
        <v>282</v>
      </c>
      <c r="E4366">
        <f t="shared" si="70"/>
        <v>3</v>
      </c>
    </row>
    <row r="4367" spans="1:5">
      <c r="A4367">
        <v>334628</v>
      </c>
      <c r="B4367">
        <v>2004</v>
      </c>
      <c r="C4367">
        <v>8</v>
      </c>
      <c r="D4367" t="s">
        <v>70</v>
      </c>
      <c r="E4367">
        <f t="shared" si="70"/>
        <v>3</v>
      </c>
    </row>
    <row r="4368" spans="1:5">
      <c r="A4368">
        <v>8210018</v>
      </c>
      <c r="B4368">
        <v>2004</v>
      </c>
      <c r="C4368">
        <v>8</v>
      </c>
      <c r="D4368" t="s">
        <v>283</v>
      </c>
      <c r="E4368">
        <f t="shared" si="70"/>
        <v>3</v>
      </c>
    </row>
    <row r="4369" spans="1:5">
      <c r="A4369">
        <v>387566</v>
      </c>
      <c r="B4369">
        <v>2004</v>
      </c>
      <c r="C4369">
        <v>8</v>
      </c>
      <c r="D4369" t="s">
        <v>284</v>
      </c>
      <c r="E4369">
        <f t="shared" si="70"/>
        <v>3</v>
      </c>
    </row>
    <row r="4370" spans="1:5">
      <c r="A4370">
        <v>334294</v>
      </c>
      <c r="B4370">
        <v>2004</v>
      </c>
      <c r="C4370">
        <v>8</v>
      </c>
      <c r="D4370" t="s">
        <v>138</v>
      </c>
      <c r="E4370">
        <f t="shared" si="70"/>
        <v>3</v>
      </c>
    </row>
    <row r="4371" spans="1:5">
      <c r="A4371">
        <v>35203257</v>
      </c>
      <c r="B4371">
        <v>2004</v>
      </c>
      <c r="C4371">
        <v>8</v>
      </c>
      <c r="D4371" t="s">
        <v>139</v>
      </c>
      <c r="E4371">
        <f t="shared" si="70"/>
        <v>3</v>
      </c>
    </row>
    <row r="4372" spans="1:5">
      <c r="A4372">
        <v>2511011</v>
      </c>
      <c r="B4372">
        <v>2004</v>
      </c>
      <c r="C4372">
        <v>8</v>
      </c>
      <c r="D4372" t="s">
        <v>175</v>
      </c>
      <c r="E4372">
        <f t="shared" si="70"/>
        <v>3</v>
      </c>
    </row>
    <row r="4373" spans="1:5">
      <c r="A4373">
        <v>1135594</v>
      </c>
      <c r="B4373">
        <v>2004</v>
      </c>
      <c r="C4373">
        <v>8</v>
      </c>
      <c r="D4373" t="s">
        <v>176</v>
      </c>
      <c r="E4373">
        <f t="shared" si="70"/>
        <v>3</v>
      </c>
    </row>
    <row r="4374" spans="1:5">
      <c r="A4374">
        <v>4380361</v>
      </c>
      <c r="B4374">
        <v>2004</v>
      </c>
      <c r="C4374">
        <v>8</v>
      </c>
      <c r="D4374" t="s">
        <v>177</v>
      </c>
      <c r="E4374">
        <f t="shared" si="70"/>
        <v>3</v>
      </c>
    </row>
    <row r="4375" spans="1:5">
      <c r="A4375">
        <v>3317829</v>
      </c>
      <c r="B4375">
        <v>2004</v>
      </c>
      <c r="C4375">
        <v>8</v>
      </c>
      <c r="D4375" t="s">
        <v>178</v>
      </c>
      <c r="E4375">
        <f t="shared" si="70"/>
        <v>3</v>
      </c>
    </row>
    <row r="4376" spans="1:5">
      <c r="A4376">
        <v>130257</v>
      </c>
      <c r="B4376">
        <v>2004</v>
      </c>
      <c r="C4376">
        <v>8</v>
      </c>
      <c r="D4376" t="s">
        <v>179</v>
      </c>
      <c r="E4376">
        <f t="shared" si="70"/>
        <v>3</v>
      </c>
    </row>
    <row r="4377" spans="1:5">
      <c r="A4377">
        <v>2924119</v>
      </c>
      <c r="B4377">
        <v>2004</v>
      </c>
      <c r="C4377">
        <v>9</v>
      </c>
      <c r="D4377" t="s">
        <v>148</v>
      </c>
      <c r="E4377">
        <f t="shared" si="70"/>
        <v>3</v>
      </c>
    </row>
    <row r="4378" spans="1:5">
      <c r="A4378">
        <v>1320336</v>
      </c>
      <c r="B4378">
        <v>2004</v>
      </c>
      <c r="C4378">
        <v>9</v>
      </c>
      <c r="D4378" t="s">
        <v>148</v>
      </c>
      <c r="E4378">
        <f t="shared" si="70"/>
        <v>3</v>
      </c>
    </row>
    <row r="4379" spans="1:5">
      <c r="A4379">
        <v>1198300</v>
      </c>
      <c r="B4379">
        <v>2004</v>
      </c>
      <c r="C4379">
        <v>9</v>
      </c>
      <c r="D4379" t="s">
        <v>149</v>
      </c>
      <c r="E4379">
        <f t="shared" si="70"/>
        <v>3</v>
      </c>
    </row>
    <row r="4380" spans="1:5">
      <c r="A4380">
        <v>11922171</v>
      </c>
      <c r="B4380">
        <v>2004</v>
      </c>
      <c r="C4380">
        <v>9</v>
      </c>
      <c r="D4380" t="s">
        <v>150</v>
      </c>
      <c r="E4380">
        <f t="shared" si="70"/>
        <v>3</v>
      </c>
    </row>
    <row r="4381" spans="1:5">
      <c r="A4381">
        <v>6591405</v>
      </c>
      <c r="B4381">
        <v>2004</v>
      </c>
      <c r="C4381">
        <v>9</v>
      </c>
      <c r="D4381" t="s">
        <v>151</v>
      </c>
      <c r="E4381">
        <f t="shared" si="70"/>
        <v>3</v>
      </c>
    </row>
    <row r="4382" spans="1:5">
      <c r="A4382">
        <v>2017687</v>
      </c>
      <c r="B4382">
        <v>2004</v>
      </c>
      <c r="C4382">
        <v>9</v>
      </c>
      <c r="D4382" t="s">
        <v>45</v>
      </c>
      <c r="E4382">
        <f t="shared" si="70"/>
        <v>3</v>
      </c>
    </row>
    <row r="4383" spans="1:5">
      <c r="A4383">
        <v>1994888</v>
      </c>
      <c r="B4383">
        <v>2004</v>
      </c>
      <c r="C4383">
        <v>9</v>
      </c>
      <c r="D4383" t="s">
        <v>282</v>
      </c>
      <c r="E4383">
        <f t="shared" si="70"/>
        <v>3</v>
      </c>
    </row>
    <row r="4384" spans="1:5">
      <c r="A4384">
        <v>332157</v>
      </c>
      <c r="B4384">
        <v>2004</v>
      </c>
      <c r="C4384">
        <v>9</v>
      </c>
      <c r="D4384" t="s">
        <v>70</v>
      </c>
      <c r="E4384">
        <f t="shared" si="70"/>
        <v>3</v>
      </c>
    </row>
    <row r="4385" spans="1:5">
      <c r="A4385">
        <v>7516807</v>
      </c>
      <c r="B4385">
        <v>2004</v>
      </c>
      <c r="C4385">
        <v>9</v>
      </c>
      <c r="D4385" t="s">
        <v>283</v>
      </c>
      <c r="E4385">
        <f t="shared" si="70"/>
        <v>3</v>
      </c>
    </row>
    <row r="4386" spans="1:5">
      <c r="A4386">
        <v>396979</v>
      </c>
      <c r="B4386">
        <v>2004</v>
      </c>
      <c r="C4386">
        <v>9</v>
      </c>
      <c r="D4386" t="s">
        <v>284</v>
      </c>
      <c r="E4386">
        <f t="shared" si="70"/>
        <v>3</v>
      </c>
    </row>
    <row r="4387" spans="1:5">
      <c r="A4387">
        <v>248935</v>
      </c>
      <c r="B4387">
        <v>2004</v>
      </c>
      <c r="C4387">
        <v>9</v>
      </c>
      <c r="D4387" t="s">
        <v>138</v>
      </c>
      <c r="E4387">
        <f t="shared" si="70"/>
        <v>3</v>
      </c>
    </row>
    <row r="4388" spans="1:5">
      <c r="A4388">
        <v>34489097</v>
      </c>
      <c r="B4388">
        <v>2004</v>
      </c>
      <c r="C4388">
        <v>9</v>
      </c>
      <c r="D4388" t="s">
        <v>139</v>
      </c>
      <c r="E4388">
        <f t="shared" si="70"/>
        <v>3</v>
      </c>
    </row>
    <row r="4389" spans="1:5">
      <c r="A4389">
        <v>2413922</v>
      </c>
      <c r="B4389">
        <v>2004</v>
      </c>
      <c r="C4389">
        <v>9</v>
      </c>
      <c r="D4389" t="s">
        <v>175</v>
      </c>
      <c r="E4389">
        <f t="shared" si="70"/>
        <v>3</v>
      </c>
    </row>
    <row r="4390" spans="1:5">
      <c r="A4390">
        <v>909669</v>
      </c>
      <c r="B4390">
        <v>2004</v>
      </c>
      <c r="C4390">
        <v>9</v>
      </c>
      <c r="D4390" t="s">
        <v>176</v>
      </c>
      <c r="E4390">
        <f t="shared" si="70"/>
        <v>3</v>
      </c>
    </row>
    <row r="4391" spans="1:5">
      <c r="A4391">
        <v>4276945</v>
      </c>
      <c r="B4391">
        <v>2004</v>
      </c>
      <c r="C4391">
        <v>9</v>
      </c>
      <c r="D4391" t="s">
        <v>177</v>
      </c>
      <c r="E4391">
        <f t="shared" si="70"/>
        <v>3</v>
      </c>
    </row>
    <row r="4392" spans="1:5">
      <c r="A4392">
        <v>3187666</v>
      </c>
      <c r="B4392">
        <v>2004</v>
      </c>
      <c r="C4392">
        <v>9</v>
      </c>
      <c r="D4392" t="s">
        <v>178</v>
      </c>
      <c r="E4392">
        <f t="shared" si="70"/>
        <v>3</v>
      </c>
    </row>
    <row r="4393" spans="1:5">
      <c r="A4393">
        <v>125859</v>
      </c>
      <c r="B4393">
        <v>2004</v>
      </c>
      <c r="C4393">
        <v>9</v>
      </c>
      <c r="D4393" t="s">
        <v>179</v>
      </c>
      <c r="E4393">
        <f t="shared" si="70"/>
        <v>3</v>
      </c>
    </row>
    <row r="4394" spans="1:5">
      <c r="A4394">
        <v>3160848</v>
      </c>
      <c r="B4394">
        <v>2004</v>
      </c>
      <c r="C4394">
        <v>10</v>
      </c>
      <c r="D4394" t="s">
        <v>148</v>
      </c>
      <c r="E4394">
        <f t="shared" si="70"/>
        <v>4</v>
      </c>
    </row>
    <row r="4395" spans="1:5">
      <c r="A4395">
        <v>1873048</v>
      </c>
      <c r="B4395">
        <v>2004</v>
      </c>
      <c r="C4395">
        <v>10</v>
      </c>
      <c r="D4395" t="s">
        <v>148</v>
      </c>
      <c r="E4395">
        <f t="shared" si="70"/>
        <v>4</v>
      </c>
    </row>
    <row r="4396" spans="1:5">
      <c r="A4396">
        <v>1199000</v>
      </c>
      <c r="B4396">
        <v>2004</v>
      </c>
      <c r="C4396">
        <v>10</v>
      </c>
      <c r="D4396" t="s">
        <v>149</v>
      </c>
      <c r="E4396">
        <f t="shared" si="70"/>
        <v>4</v>
      </c>
    </row>
    <row r="4397" spans="1:5">
      <c r="A4397">
        <v>12653868</v>
      </c>
      <c r="B4397">
        <v>2004</v>
      </c>
      <c r="C4397">
        <v>10</v>
      </c>
      <c r="D4397" t="s">
        <v>150</v>
      </c>
      <c r="E4397">
        <f t="shared" si="70"/>
        <v>4</v>
      </c>
    </row>
    <row r="4398" spans="1:5">
      <c r="A4398">
        <v>6957400</v>
      </c>
      <c r="B4398">
        <v>2004</v>
      </c>
      <c r="C4398">
        <v>10</v>
      </c>
      <c r="D4398" t="s">
        <v>151</v>
      </c>
      <c r="E4398">
        <f t="shared" si="70"/>
        <v>4</v>
      </c>
    </row>
    <row r="4399" spans="1:5">
      <c r="A4399">
        <v>1866969</v>
      </c>
      <c r="B4399">
        <v>2004</v>
      </c>
      <c r="C4399">
        <v>10</v>
      </c>
      <c r="D4399" t="s">
        <v>45</v>
      </c>
      <c r="E4399">
        <f t="shared" si="70"/>
        <v>4</v>
      </c>
    </row>
    <row r="4400" spans="1:5">
      <c r="A4400">
        <v>2268896</v>
      </c>
      <c r="B4400">
        <v>2004</v>
      </c>
      <c r="C4400">
        <v>10</v>
      </c>
      <c r="D4400" t="s">
        <v>282</v>
      </c>
      <c r="E4400">
        <f t="shared" si="70"/>
        <v>4</v>
      </c>
    </row>
    <row r="4401" spans="1:5">
      <c r="A4401">
        <v>299171</v>
      </c>
      <c r="B4401">
        <v>2004</v>
      </c>
      <c r="C4401">
        <v>10</v>
      </c>
      <c r="D4401" t="s">
        <v>70</v>
      </c>
      <c r="E4401">
        <f t="shared" si="70"/>
        <v>4</v>
      </c>
    </row>
    <row r="4402" spans="1:5">
      <c r="A4402">
        <v>8115521</v>
      </c>
      <c r="B4402">
        <v>2004</v>
      </c>
      <c r="C4402">
        <v>10</v>
      </c>
      <c r="D4402" t="s">
        <v>283</v>
      </c>
      <c r="E4402">
        <f t="shared" si="70"/>
        <v>4</v>
      </c>
    </row>
    <row r="4403" spans="1:5">
      <c r="A4403">
        <v>538936</v>
      </c>
      <c r="B4403">
        <v>2004</v>
      </c>
      <c r="C4403">
        <v>10</v>
      </c>
      <c r="D4403" t="s">
        <v>284</v>
      </c>
      <c r="E4403">
        <f t="shared" si="70"/>
        <v>4</v>
      </c>
    </row>
    <row r="4404" spans="1:5">
      <c r="A4404">
        <v>251078</v>
      </c>
      <c r="B4404">
        <v>2004</v>
      </c>
      <c r="C4404">
        <v>10</v>
      </c>
      <c r="D4404" t="s">
        <v>138</v>
      </c>
      <c r="E4404">
        <f t="shared" si="70"/>
        <v>4</v>
      </c>
    </row>
    <row r="4405" spans="1:5">
      <c r="A4405">
        <v>34752745</v>
      </c>
      <c r="B4405">
        <v>2004</v>
      </c>
      <c r="C4405">
        <v>10</v>
      </c>
      <c r="D4405" t="s">
        <v>139</v>
      </c>
      <c r="E4405">
        <f t="shared" si="70"/>
        <v>4</v>
      </c>
    </row>
    <row r="4406" spans="1:5">
      <c r="A4406">
        <v>2094074</v>
      </c>
      <c r="B4406">
        <v>2004</v>
      </c>
      <c r="C4406">
        <v>10</v>
      </c>
      <c r="D4406" t="s">
        <v>175</v>
      </c>
      <c r="E4406">
        <f t="shared" si="70"/>
        <v>4</v>
      </c>
    </row>
    <row r="4407" spans="1:5">
      <c r="A4407">
        <v>959882</v>
      </c>
      <c r="B4407">
        <v>2004</v>
      </c>
      <c r="C4407">
        <v>10</v>
      </c>
      <c r="D4407" t="s">
        <v>176</v>
      </c>
      <c r="E4407">
        <f t="shared" si="70"/>
        <v>4</v>
      </c>
    </row>
    <row r="4408" spans="1:5">
      <c r="A4408">
        <v>4103704</v>
      </c>
      <c r="B4408">
        <v>2004</v>
      </c>
      <c r="C4408">
        <v>10</v>
      </c>
      <c r="D4408" t="s">
        <v>177</v>
      </c>
      <c r="E4408">
        <f t="shared" si="70"/>
        <v>4</v>
      </c>
    </row>
    <row r="4409" spans="1:5">
      <c r="A4409">
        <v>3141582</v>
      </c>
      <c r="B4409">
        <v>2004</v>
      </c>
      <c r="C4409">
        <v>10</v>
      </c>
      <c r="D4409" t="s">
        <v>178</v>
      </c>
      <c r="E4409">
        <f t="shared" si="70"/>
        <v>4</v>
      </c>
    </row>
    <row r="4410" spans="1:5">
      <c r="A4410">
        <v>129011</v>
      </c>
      <c r="B4410">
        <v>2004</v>
      </c>
      <c r="C4410">
        <v>10</v>
      </c>
      <c r="D4410" t="s">
        <v>179</v>
      </c>
      <c r="E4410">
        <f t="shared" si="70"/>
        <v>4</v>
      </c>
    </row>
    <row r="4411" spans="1:5">
      <c r="A4411">
        <v>3519195</v>
      </c>
      <c r="B4411">
        <v>2004</v>
      </c>
      <c r="C4411">
        <v>11</v>
      </c>
      <c r="D4411" t="s">
        <v>148</v>
      </c>
      <c r="E4411">
        <f t="shared" si="70"/>
        <v>4</v>
      </c>
    </row>
    <row r="4412" spans="1:5">
      <c r="A4412">
        <v>1368181</v>
      </c>
      <c r="B4412">
        <v>2004</v>
      </c>
      <c r="C4412">
        <v>11</v>
      </c>
      <c r="D4412" t="s">
        <v>148</v>
      </c>
      <c r="E4412">
        <f t="shared" si="70"/>
        <v>4</v>
      </c>
    </row>
    <row r="4413" spans="1:5">
      <c r="A4413">
        <v>1155800</v>
      </c>
      <c r="B4413">
        <v>2004</v>
      </c>
      <c r="C4413">
        <v>11</v>
      </c>
      <c r="D4413" t="s">
        <v>149</v>
      </c>
      <c r="E4413">
        <f t="shared" si="70"/>
        <v>4</v>
      </c>
    </row>
    <row r="4414" spans="1:5">
      <c r="A4414">
        <v>12538396</v>
      </c>
      <c r="B4414">
        <v>2004</v>
      </c>
      <c r="C4414">
        <v>11</v>
      </c>
      <c r="D4414" t="s">
        <v>150</v>
      </c>
      <c r="E4414">
        <f t="shared" si="70"/>
        <v>4</v>
      </c>
    </row>
    <row r="4415" spans="1:5">
      <c r="A4415">
        <v>6436524</v>
      </c>
      <c r="B4415">
        <v>2004</v>
      </c>
      <c r="C4415">
        <v>11</v>
      </c>
      <c r="D4415" t="s">
        <v>151</v>
      </c>
      <c r="E4415">
        <f t="shared" si="70"/>
        <v>4</v>
      </c>
    </row>
    <row r="4416" spans="1:5">
      <c r="A4416">
        <v>2108796</v>
      </c>
      <c r="B4416">
        <v>2004</v>
      </c>
      <c r="C4416">
        <v>11</v>
      </c>
      <c r="D4416" t="s">
        <v>45</v>
      </c>
      <c r="E4416">
        <f t="shared" si="70"/>
        <v>4</v>
      </c>
    </row>
    <row r="4417" spans="1:5">
      <c r="A4417">
        <v>2445673</v>
      </c>
      <c r="B4417">
        <v>2004</v>
      </c>
      <c r="C4417">
        <v>11</v>
      </c>
      <c r="D4417" t="s">
        <v>282</v>
      </c>
      <c r="E4417">
        <f t="shared" si="70"/>
        <v>4</v>
      </c>
    </row>
    <row r="4418" spans="1:5">
      <c r="A4418">
        <v>228651</v>
      </c>
      <c r="B4418">
        <v>2004</v>
      </c>
      <c r="C4418">
        <v>11</v>
      </c>
      <c r="D4418" t="s">
        <v>70</v>
      </c>
      <c r="E4418">
        <f t="shared" si="70"/>
        <v>4</v>
      </c>
    </row>
    <row r="4419" spans="1:5">
      <c r="A4419">
        <v>7900356</v>
      </c>
      <c r="B4419">
        <v>2004</v>
      </c>
      <c r="C4419">
        <v>11</v>
      </c>
      <c r="D4419" t="s">
        <v>283</v>
      </c>
      <c r="E4419">
        <f t="shared" ref="E4419:E4482" si="71">IF(C4419&lt;4, 1, IF(C4419&lt;7, 2, IF(C4419&lt;10, 3, 4)))</f>
        <v>4</v>
      </c>
    </row>
    <row r="4420" spans="1:5">
      <c r="A4420">
        <v>536526</v>
      </c>
      <c r="B4420">
        <v>2004</v>
      </c>
      <c r="C4420">
        <v>11</v>
      </c>
      <c r="D4420" t="s">
        <v>284</v>
      </c>
      <c r="E4420">
        <f t="shared" si="71"/>
        <v>4</v>
      </c>
    </row>
    <row r="4421" spans="1:5">
      <c r="A4421">
        <v>219624</v>
      </c>
      <c r="B4421">
        <v>2004</v>
      </c>
      <c r="C4421">
        <v>11</v>
      </c>
      <c r="D4421" t="s">
        <v>138</v>
      </c>
      <c r="E4421">
        <f t="shared" si="71"/>
        <v>4</v>
      </c>
    </row>
    <row r="4422" spans="1:5">
      <c r="A4422">
        <v>33052150</v>
      </c>
      <c r="B4422">
        <v>2004</v>
      </c>
      <c r="C4422">
        <v>11</v>
      </c>
      <c r="D4422" t="s">
        <v>139</v>
      </c>
      <c r="E4422">
        <f t="shared" si="71"/>
        <v>4</v>
      </c>
    </row>
    <row r="4423" spans="1:5">
      <c r="A4423">
        <v>2135180</v>
      </c>
      <c r="B4423">
        <v>2004</v>
      </c>
      <c r="C4423">
        <v>11</v>
      </c>
      <c r="D4423" t="s">
        <v>175</v>
      </c>
      <c r="E4423">
        <f t="shared" si="71"/>
        <v>4</v>
      </c>
    </row>
    <row r="4424" spans="1:5">
      <c r="A4424">
        <v>892471</v>
      </c>
      <c r="B4424">
        <v>2004</v>
      </c>
      <c r="C4424">
        <v>11</v>
      </c>
      <c r="D4424" t="s">
        <v>176</v>
      </c>
      <c r="E4424">
        <f t="shared" si="71"/>
        <v>4</v>
      </c>
    </row>
    <row r="4425" spans="1:5">
      <c r="A4425">
        <v>3533434</v>
      </c>
      <c r="B4425">
        <v>2004</v>
      </c>
      <c r="C4425">
        <v>11</v>
      </c>
      <c r="D4425" t="s">
        <v>177</v>
      </c>
      <c r="E4425">
        <f t="shared" si="71"/>
        <v>4</v>
      </c>
    </row>
    <row r="4426" spans="1:5">
      <c r="A4426">
        <v>3111129</v>
      </c>
      <c r="B4426">
        <v>2004</v>
      </c>
      <c r="C4426">
        <v>11</v>
      </c>
      <c r="D4426" t="s">
        <v>178</v>
      </c>
      <c r="E4426">
        <f t="shared" si="71"/>
        <v>4</v>
      </c>
    </row>
    <row r="4427" spans="1:5">
      <c r="A4427">
        <v>104603</v>
      </c>
      <c r="B4427">
        <v>2004</v>
      </c>
      <c r="C4427">
        <v>11</v>
      </c>
      <c r="D4427" t="s">
        <v>179</v>
      </c>
      <c r="E4427">
        <f t="shared" si="71"/>
        <v>4</v>
      </c>
    </row>
    <row r="4428" spans="1:5">
      <c r="A4428">
        <v>3726334</v>
      </c>
      <c r="B4428">
        <v>2004</v>
      </c>
      <c r="C4428">
        <v>12</v>
      </c>
      <c r="D4428" t="s">
        <v>148</v>
      </c>
      <c r="E4428">
        <f t="shared" si="71"/>
        <v>4</v>
      </c>
    </row>
    <row r="4429" spans="1:5">
      <c r="A4429">
        <v>1463326</v>
      </c>
      <c r="B4429">
        <v>2004</v>
      </c>
      <c r="C4429">
        <v>12</v>
      </c>
      <c r="D4429" t="s">
        <v>148</v>
      </c>
      <c r="E4429">
        <f t="shared" si="71"/>
        <v>4</v>
      </c>
    </row>
    <row r="4430" spans="1:5">
      <c r="A4430">
        <v>1161100</v>
      </c>
      <c r="B4430">
        <v>2004</v>
      </c>
      <c r="C4430">
        <v>12</v>
      </c>
      <c r="D4430" t="s">
        <v>149</v>
      </c>
      <c r="E4430">
        <f t="shared" si="71"/>
        <v>4</v>
      </c>
    </row>
    <row r="4431" spans="1:5">
      <c r="A4431">
        <v>11812592</v>
      </c>
      <c r="B4431">
        <v>2004</v>
      </c>
      <c r="C4431">
        <v>12</v>
      </c>
      <c r="D4431" t="s">
        <v>150</v>
      </c>
      <c r="E4431">
        <f t="shared" si="71"/>
        <v>4</v>
      </c>
    </row>
    <row r="4432" spans="1:5">
      <c r="A4432">
        <v>6152506</v>
      </c>
      <c r="B4432">
        <v>2004</v>
      </c>
      <c r="C4432">
        <v>12</v>
      </c>
      <c r="D4432" t="s">
        <v>151</v>
      </c>
      <c r="E4432">
        <f t="shared" si="71"/>
        <v>4</v>
      </c>
    </row>
    <row r="4433" spans="1:5">
      <c r="A4433">
        <v>2205442</v>
      </c>
      <c r="B4433">
        <v>2004</v>
      </c>
      <c r="C4433">
        <v>12</v>
      </c>
      <c r="D4433" t="s">
        <v>45</v>
      </c>
      <c r="E4433">
        <f t="shared" si="71"/>
        <v>4</v>
      </c>
    </row>
    <row r="4434" spans="1:5">
      <c r="A4434">
        <v>2284561</v>
      </c>
      <c r="B4434">
        <v>2004</v>
      </c>
      <c r="C4434">
        <v>12</v>
      </c>
      <c r="D4434" t="s">
        <v>282</v>
      </c>
      <c r="E4434">
        <f t="shared" si="71"/>
        <v>4</v>
      </c>
    </row>
    <row r="4435" spans="1:5">
      <c r="A4435">
        <v>348987</v>
      </c>
      <c r="B4435">
        <v>2004</v>
      </c>
      <c r="C4435">
        <v>12</v>
      </c>
      <c r="D4435" t="s">
        <v>70</v>
      </c>
      <c r="E4435">
        <f t="shared" si="71"/>
        <v>4</v>
      </c>
    </row>
    <row r="4436" spans="1:5">
      <c r="A4436">
        <v>7640814</v>
      </c>
      <c r="B4436">
        <v>2004</v>
      </c>
      <c r="C4436">
        <v>12</v>
      </c>
      <c r="D4436" t="s">
        <v>283</v>
      </c>
      <c r="E4436">
        <f t="shared" si="71"/>
        <v>4</v>
      </c>
    </row>
    <row r="4437" spans="1:5">
      <c r="A4437">
        <v>642269</v>
      </c>
      <c r="B4437">
        <v>2004</v>
      </c>
      <c r="C4437">
        <v>12</v>
      </c>
      <c r="D4437" t="s">
        <v>284</v>
      </c>
      <c r="E4437">
        <f t="shared" si="71"/>
        <v>4</v>
      </c>
    </row>
    <row r="4438" spans="1:5">
      <c r="A4438">
        <v>206538</v>
      </c>
      <c r="B4438">
        <v>2004</v>
      </c>
      <c r="C4438">
        <v>12</v>
      </c>
      <c r="D4438" t="s">
        <v>138</v>
      </c>
      <c r="E4438">
        <f t="shared" si="71"/>
        <v>4</v>
      </c>
    </row>
    <row r="4439" spans="1:5">
      <c r="A4439">
        <v>33941440</v>
      </c>
      <c r="B4439">
        <v>2004</v>
      </c>
      <c r="C4439">
        <v>12</v>
      </c>
      <c r="D4439" t="s">
        <v>139</v>
      </c>
      <c r="E4439">
        <f t="shared" si="71"/>
        <v>4</v>
      </c>
    </row>
    <row r="4440" spans="1:5">
      <c r="A4440">
        <v>2336869</v>
      </c>
      <c r="B4440">
        <v>2004</v>
      </c>
      <c r="C4440">
        <v>12</v>
      </c>
      <c r="D4440" t="s">
        <v>175</v>
      </c>
      <c r="E4440">
        <f t="shared" si="71"/>
        <v>4</v>
      </c>
    </row>
    <row r="4441" spans="1:5">
      <c r="A4441">
        <v>873108</v>
      </c>
      <c r="B4441">
        <v>2004</v>
      </c>
      <c r="C4441">
        <v>12</v>
      </c>
      <c r="D4441" t="s">
        <v>176</v>
      </c>
      <c r="E4441">
        <f t="shared" si="71"/>
        <v>4</v>
      </c>
    </row>
    <row r="4442" spans="1:5">
      <c r="A4442">
        <v>4429621</v>
      </c>
      <c r="B4442">
        <v>2004</v>
      </c>
      <c r="C4442">
        <v>12</v>
      </c>
      <c r="D4442" t="s">
        <v>177</v>
      </c>
      <c r="E4442">
        <f t="shared" si="71"/>
        <v>4</v>
      </c>
    </row>
    <row r="4443" spans="1:5">
      <c r="A4443">
        <v>2914165</v>
      </c>
      <c r="B4443">
        <v>2004</v>
      </c>
      <c r="C4443">
        <v>12</v>
      </c>
      <c r="D4443" t="s">
        <v>178</v>
      </c>
      <c r="E4443">
        <f t="shared" si="71"/>
        <v>4</v>
      </c>
    </row>
    <row r="4444" spans="1:5">
      <c r="A4444">
        <v>105698</v>
      </c>
      <c r="B4444">
        <v>2004</v>
      </c>
      <c r="C4444">
        <v>12</v>
      </c>
      <c r="D4444" t="s">
        <v>179</v>
      </c>
      <c r="E4444">
        <f t="shared" si="71"/>
        <v>4</v>
      </c>
    </row>
    <row r="4445" spans="1:5">
      <c r="A4445">
        <v>3358174</v>
      </c>
      <c r="B4445">
        <v>2005</v>
      </c>
      <c r="C4445">
        <v>1</v>
      </c>
      <c r="D4445" t="s">
        <v>148</v>
      </c>
      <c r="E4445">
        <f t="shared" si="71"/>
        <v>1</v>
      </c>
    </row>
    <row r="4446" spans="1:5">
      <c r="A4446">
        <v>1872193</v>
      </c>
      <c r="B4446">
        <v>2005</v>
      </c>
      <c r="C4446">
        <v>1</v>
      </c>
      <c r="D4446" t="s">
        <v>148</v>
      </c>
      <c r="E4446">
        <f t="shared" si="71"/>
        <v>1</v>
      </c>
    </row>
    <row r="4447" spans="1:5">
      <c r="A4447">
        <v>1151200</v>
      </c>
      <c r="B4447">
        <v>2005</v>
      </c>
      <c r="C4447">
        <v>1</v>
      </c>
      <c r="D4447" t="s">
        <v>149</v>
      </c>
      <c r="E4447">
        <f t="shared" si="71"/>
        <v>1</v>
      </c>
    </row>
    <row r="4448" spans="1:5">
      <c r="A4448">
        <v>11686593</v>
      </c>
      <c r="B4448">
        <v>2005</v>
      </c>
      <c r="C4448">
        <v>1</v>
      </c>
      <c r="D4448" t="s">
        <v>150</v>
      </c>
      <c r="E4448">
        <f t="shared" si="71"/>
        <v>1</v>
      </c>
    </row>
    <row r="4449" spans="1:5">
      <c r="A4449">
        <v>6031867</v>
      </c>
      <c r="B4449">
        <v>2005</v>
      </c>
      <c r="C4449">
        <v>1</v>
      </c>
      <c r="D4449" t="s">
        <v>151</v>
      </c>
      <c r="E4449">
        <f t="shared" si="71"/>
        <v>1</v>
      </c>
    </row>
    <row r="4450" spans="1:5">
      <c r="A4450">
        <v>2085358</v>
      </c>
      <c r="B4450">
        <v>2005</v>
      </c>
      <c r="C4450">
        <v>1</v>
      </c>
      <c r="D4450" t="s">
        <v>45</v>
      </c>
      <c r="E4450">
        <f t="shared" si="71"/>
        <v>1</v>
      </c>
    </row>
    <row r="4451" spans="1:5">
      <c r="A4451">
        <v>2411503</v>
      </c>
      <c r="B4451">
        <v>2005</v>
      </c>
      <c r="C4451">
        <v>1</v>
      </c>
      <c r="D4451" t="s">
        <v>282</v>
      </c>
      <c r="E4451">
        <f t="shared" si="71"/>
        <v>1</v>
      </c>
    </row>
    <row r="4452" spans="1:5">
      <c r="A4452">
        <v>304286</v>
      </c>
      <c r="B4452">
        <v>2005</v>
      </c>
      <c r="C4452">
        <v>1</v>
      </c>
      <c r="D4452" t="s">
        <v>70</v>
      </c>
      <c r="E4452">
        <f t="shared" si="71"/>
        <v>1</v>
      </c>
    </row>
    <row r="4453" spans="1:5">
      <c r="A4453">
        <v>6927511</v>
      </c>
      <c r="B4453">
        <v>2005</v>
      </c>
      <c r="C4453">
        <v>1</v>
      </c>
      <c r="D4453" t="s">
        <v>283</v>
      </c>
      <c r="E4453">
        <f t="shared" si="71"/>
        <v>1</v>
      </c>
    </row>
    <row r="4454" spans="1:5">
      <c r="A4454">
        <v>438395</v>
      </c>
      <c r="B4454">
        <v>2005</v>
      </c>
      <c r="C4454">
        <v>1</v>
      </c>
      <c r="D4454" t="s">
        <v>284</v>
      </c>
      <c r="E4454">
        <f t="shared" si="71"/>
        <v>1</v>
      </c>
    </row>
    <row r="4455" spans="1:5">
      <c r="A4455">
        <v>202755</v>
      </c>
      <c r="B4455">
        <v>2005</v>
      </c>
      <c r="C4455">
        <v>1</v>
      </c>
      <c r="D4455" t="s">
        <v>138</v>
      </c>
      <c r="E4455">
        <f t="shared" si="71"/>
        <v>1</v>
      </c>
    </row>
    <row r="4456" spans="1:5">
      <c r="A4456">
        <v>33133677</v>
      </c>
      <c r="B4456">
        <v>2005</v>
      </c>
      <c r="C4456">
        <v>1</v>
      </c>
      <c r="D4456" t="s">
        <v>139</v>
      </c>
      <c r="E4456">
        <f t="shared" si="71"/>
        <v>1</v>
      </c>
    </row>
    <row r="4457" spans="1:5">
      <c r="A4457">
        <v>2772898</v>
      </c>
      <c r="B4457">
        <v>2005</v>
      </c>
      <c r="C4457">
        <v>1</v>
      </c>
      <c r="D4457" t="s">
        <v>175</v>
      </c>
      <c r="E4457">
        <f t="shared" si="71"/>
        <v>1</v>
      </c>
    </row>
    <row r="4458" spans="1:5">
      <c r="A4458">
        <v>958816</v>
      </c>
      <c r="B4458">
        <v>2005</v>
      </c>
      <c r="C4458">
        <v>1</v>
      </c>
      <c r="D4458" t="s">
        <v>176</v>
      </c>
      <c r="E4458">
        <f t="shared" si="71"/>
        <v>1</v>
      </c>
    </row>
    <row r="4459" spans="1:5">
      <c r="A4459">
        <v>4253885</v>
      </c>
      <c r="B4459">
        <v>2005</v>
      </c>
      <c r="C4459">
        <v>1</v>
      </c>
      <c r="D4459" t="s">
        <v>177</v>
      </c>
      <c r="E4459">
        <f t="shared" si="71"/>
        <v>1</v>
      </c>
    </row>
    <row r="4460" spans="1:5">
      <c r="A4460">
        <v>2934925</v>
      </c>
      <c r="B4460">
        <v>2005</v>
      </c>
      <c r="C4460">
        <v>1</v>
      </c>
      <c r="D4460" t="s">
        <v>178</v>
      </c>
      <c r="E4460">
        <f t="shared" si="71"/>
        <v>1</v>
      </c>
    </row>
    <row r="4461" spans="1:5">
      <c r="A4461">
        <v>104471</v>
      </c>
      <c r="B4461">
        <v>2005</v>
      </c>
      <c r="C4461">
        <v>1</v>
      </c>
      <c r="D4461" t="s">
        <v>179</v>
      </c>
      <c r="E4461">
        <f t="shared" si="71"/>
        <v>1</v>
      </c>
    </row>
    <row r="4462" spans="1:5">
      <c r="A4462">
        <v>3155499</v>
      </c>
      <c r="B4462">
        <v>2005</v>
      </c>
      <c r="C4462">
        <v>2</v>
      </c>
      <c r="D4462" t="s">
        <v>148</v>
      </c>
      <c r="E4462">
        <f t="shared" si="71"/>
        <v>1</v>
      </c>
    </row>
    <row r="4463" spans="1:5">
      <c r="A4463">
        <v>1788120</v>
      </c>
      <c r="B4463">
        <v>2005</v>
      </c>
      <c r="C4463">
        <v>2</v>
      </c>
      <c r="D4463" t="s">
        <v>148</v>
      </c>
      <c r="E4463">
        <f t="shared" si="71"/>
        <v>1</v>
      </c>
    </row>
    <row r="4464" spans="1:5">
      <c r="A4464">
        <v>860500</v>
      </c>
      <c r="B4464">
        <v>2005</v>
      </c>
      <c r="C4464">
        <v>2</v>
      </c>
      <c r="D4464" t="s">
        <v>149</v>
      </c>
      <c r="E4464">
        <f t="shared" si="71"/>
        <v>1</v>
      </c>
    </row>
    <row r="4465" spans="1:5">
      <c r="A4465">
        <v>12810881</v>
      </c>
      <c r="B4465">
        <v>2005</v>
      </c>
      <c r="C4465">
        <v>2</v>
      </c>
      <c r="D4465" t="s">
        <v>150</v>
      </c>
      <c r="E4465">
        <f t="shared" si="71"/>
        <v>1</v>
      </c>
    </row>
    <row r="4466" spans="1:5">
      <c r="A4466">
        <v>6150932</v>
      </c>
      <c r="B4466">
        <v>2005</v>
      </c>
      <c r="C4466">
        <v>2</v>
      </c>
      <c r="D4466" t="s">
        <v>151</v>
      </c>
      <c r="E4466">
        <f t="shared" si="71"/>
        <v>1</v>
      </c>
    </row>
    <row r="4467" spans="1:5">
      <c r="A4467">
        <v>2040944</v>
      </c>
      <c r="B4467">
        <v>2005</v>
      </c>
      <c r="C4467">
        <v>2</v>
      </c>
      <c r="D4467" t="s">
        <v>45</v>
      </c>
      <c r="E4467">
        <f t="shared" si="71"/>
        <v>1</v>
      </c>
    </row>
    <row r="4468" spans="1:5">
      <c r="A4468">
        <v>2275561</v>
      </c>
      <c r="B4468">
        <v>2005</v>
      </c>
      <c r="C4468">
        <v>2</v>
      </c>
      <c r="D4468" t="s">
        <v>282</v>
      </c>
      <c r="E4468">
        <f t="shared" si="71"/>
        <v>1</v>
      </c>
    </row>
    <row r="4469" spans="1:5">
      <c r="A4469">
        <v>299202</v>
      </c>
      <c r="B4469">
        <v>2005</v>
      </c>
      <c r="C4469">
        <v>2</v>
      </c>
      <c r="D4469" t="s">
        <v>70</v>
      </c>
      <c r="E4469">
        <f t="shared" si="71"/>
        <v>1</v>
      </c>
    </row>
    <row r="4470" spans="1:5">
      <c r="A4470">
        <v>7715865</v>
      </c>
      <c r="B4470">
        <v>2005</v>
      </c>
      <c r="C4470">
        <v>2</v>
      </c>
      <c r="D4470" t="s">
        <v>283</v>
      </c>
      <c r="E4470">
        <f t="shared" si="71"/>
        <v>1</v>
      </c>
    </row>
    <row r="4471" spans="1:5">
      <c r="A4471">
        <v>393477</v>
      </c>
      <c r="B4471">
        <v>2005</v>
      </c>
      <c r="C4471">
        <v>2</v>
      </c>
      <c r="D4471" t="s">
        <v>284</v>
      </c>
      <c r="E4471">
        <f t="shared" si="71"/>
        <v>1</v>
      </c>
    </row>
    <row r="4472" spans="1:5">
      <c r="A4472">
        <v>201888</v>
      </c>
      <c r="B4472">
        <v>2005</v>
      </c>
      <c r="C4472">
        <v>2</v>
      </c>
      <c r="D4472" t="s">
        <v>138</v>
      </c>
      <c r="E4472">
        <f t="shared" si="71"/>
        <v>1</v>
      </c>
    </row>
    <row r="4473" spans="1:5">
      <c r="A4473">
        <v>31642092</v>
      </c>
      <c r="B4473">
        <v>2005</v>
      </c>
      <c r="C4473">
        <v>2</v>
      </c>
      <c r="D4473" t="s">
        <v>139</v>
      </c>
      <c r="E4473">
        <f t="shared" si="71"/>
        <v>1</v>
      </c>
    </row>
    <row r="4474" spans="1:5">
      <c r="A4474">
        <v>2606373</v>
      </c>
      <c r="B4474">
        <v>2005</v>
      </c>
      <c r="C4474">
        <v>2</v>
      </c>
      <c r="D4474" t="s">
        <v>175</v>
      </c>
      <c r="E4474">
        <f t="shared" si="71"/>
        <v>1</v>
      </c>
    </row>
    <row r="4475" spans="1:5">
      <c r="A4475">
        <v>865943</v>
      </c>
      <c r="B4475">
        <v>2005</v>
      </c>
      <c r="C4475">
        <v>2</v>
      </c>
      <c r="D4475" t="s">
        <v>176</v>
      </c>
      <c r="E4475">
        <f t="shared" si="71"/>
        <v>1</v>
      </c>
    </row>
    <row r="4476" spans="1:5">
      <c r="A4476">
        <v>3928827</v>
      </c>
      <c r="B4476">
        <v>2005</v>
      </c>
      <c r="C4476">
        <v>2</v>
      </c>
      <c r="D4476" t="s">
        <v>177</v>
      </c>
      <c r="E4476">
        <f t="shared" si="71"/>
        <v>1</v>
      </c>
    </row>
    <row r="4477" spans="1:5">
      <c r="A4477">
        <v>2806706</v>
      </c>
      <c r="B4477">
        <v>2005</v>
      </c>
      <c r="C4477">
        <v>2</v>
      </c>
      <c r="D4477" t="s">
        <v>178</v>
      </c>
      <c r="E4477">
        <f t="shared" si="71"/>
        <v>1</v>
      </c>
    </row>
    <row r="4478" spans="1:5">
      <c r="A4478">
        <v>129869</v>
      </c>
      <c r="B4478">
        <v>2005</v>
      </c>
      <c r="C4478">
        <v>2</v>
      </c>
      <c r="D4478" t="s">
        <v>179</v>
      </c>
      <c r="E4478">
        <f t="shared" si="71"/>
        <v>1</v>
      </c>
    </row>
    <row r="4479" spans="1:5">
      <c r="A4479">
        <v>3946551</v>
      </c>
      <c r="B4479">
        <v>2005</v>
      </c>
      <c r="C4479">
        <v>3</v>
      </c>
      <c r="D4479" t="s">
        <v>148</v>
      </c>
      <c r="E4479">
        <f t="shared" si="71"/>
        <v>1</v>
      </c>
    </row>
    <row r="4480" spans="1:5">
      <c r="A4480">
        <v>1970152</v>
      </c>
      <c r="B4480">
        <v>2005</v>
      </c>
      <c r="C4480">
        <v>3</v>
      </c>
      <c r="D4480" t="s">
        <v>148</v>
      </c>
      <c r="E4480">
        <f t="shared" si="71"/>
        <v>1</v>
      </c>
    </row>
    <row r="4481" spans="1:5">
      <c r="A4481">
        <v>1026700</v>
      </c>
      <c r="B4481">
        <v>2005</v>
      </c>
      <c r="C4481">
        <v>3</v>
      </c>
      <c r="D4481" t="s">
        <v>149</v>
      </c>
      <c r="E4481">
        <f t="shared" si="71"/>
        <v>1</v>
      </c>
    </row>
    <row r="4482" spans="1:5">
      <c r="A4482">
        <v>13606441</v>
      </c>
      <c r="B4482">
        <v>2005</v>
      </c>
      <c r="C4482">
        <v>3</v>
      </c>
      <c r="D4482" t="s">
        <v>150</v>
      </c>
      <c r="E4482">
        <f t="shared" si="71"/>
        <v>1</v>
      </c>
    </row>
    <row r="4483" spans="1:5">
      <c r="A4483">
        <v>7203597</v>
      </c>
      <c r="B4483">
        <v>2005</v>
      </c>
      <c r="C4483">
        <v>3</v>
      </c>
      <c r="D4483" t="s">
        <v>151</v>
      </c>
      <c r="E4483">
        <f t="shared" ref="E4483:E4546" si="72">IF(C4483&lt;4, 1, IF(C4483&lt;7, 2, IF(C4483&lt;10, 3, 4)))</f>
        <v>1</v>
      </c>
    </row>
    <row r="4484" spans="1:5">
      <c r="A4484">
        <v>1963761</v>
      </c>
      <c r="B4484">
        <v>2005</v>
      </c>
      <c r="C4484">
        <v>3</v>
      </c>
      <c r="D4484" t="s">
        <v>45</v>
      </c>
      <c r="E4484">
        <f t="shared" si="72"/>
        <v>1</v>
      </c>
    </row>
    <row r="4485" spans="1:5">
      <c r="A4485">
        <v>2576318</v>
      </c>
      <c r="B4485">
        <v>2005</v>
      </c>
      <c r="C4485">
        <v>3</v>
      </c>
      <c r="D4485" t="s">
        <v>282</v>
      </c>
      <c r="E4485">
        <f t="shared" si="72"/>
        <v>1</v>
      </c>
    </row>
    <row r="4486" spans="1:5">
      <c r="A4486">
        <v>337389</v>
      </c>
      <c r="B4486">
        <v>2005</v>
      </c>
      <c r="C4486">
        <v>3</v>
      </c>
      <c r="D4486" t="s">
        <v>70</v>
      </c>
      <c r="E4486">
        <f t="shared" si="72"/>
        <v>1</v>
      </c>
    </row>
    <row r="4487" spans="1:5">
      <c r="A4487">
        <v>8431671</v>
      </c>
      <c r="B4487">
        <v>2005</v>
      </c>
      <c r="C4487">
        <v>3</v>
      </c>
      <c r="D4487" t="s">
        <v>283</v>
      </c>
      <c r="E4487">
        <f t="shared" si="72"/>
        <v>1</v>
      </c>
    </row>
    <row r="4488" spans="1:5">
      <c r="A4488">
        <v>470085</v>
      </c>
      <c r="B4488">
        <v>2005</v>
      </c>
      <c r="C4488">
        <v>3</v>
      </c>
      <c r="D4488" t="s">
        <v>284</v>
      </c>
      <c r="E4488">
        <f t="shared" si="72"/>
        <v>1</v>
      </c>
    </row>
    <row r="4489" spans="1:5">
      <c r="A4489">
        <v>209420</v>
      </c>
      <c r="B4489">
        <v>2005</v>
      </c>
      <c r="C4489">
        <v>3</v>
      </c>
      <c r="D4489" t="s">
        <v>138</v>
      </c>
      <c r="E4489">
        <f t="shared" si="72"/>
        <v>1</v>
      </c>
    </row>
    <row r="4490" spans="1:5">
      <c r="A4490">
        <v>34827929</v>
      </c>
      <c r="B4490">
        <v>2005</v>
      </c>
      <c r="C4490">
        <v>3</v>
      </c>
      <c r="D4490" t="s">
        <v>139</v>
      </c>
      <c r="E4490">
        <f t="shared" si="72"/>
        <v>1</v>
      </c>
    </row>
    <row r="4491" spans="1:5">
      <c r="A4491">
        <v>2568018</v>
      </c>
      <c r="B4491">
        <v>2005</v>
      </c>
      <c r="C4491">
        <v>3</v>
      </c>
      <c r="D4491" t="s">
        <v>175</v>
      </c>
      <c r="E4491">
        <f t="shared" si="72"/>
        <v>1</v>
      </c>
    </row>
    <row r="4492" spans="1:5">
      <c r="A4492">
        <v>968747</v>
      </c>
      <c r="B4492">
        <v>2005</v>
      </c>
      <c r="C4492">
        <v>3</v>
      </c>
      <c r="D4492" t="s">
        <v>176</v>
      </c>
      <c r="E4492">
        <f t="shared" si="72"/>
        <v>1</v>
      </c>
    </row>
    <row r="4493" spans="1:5">
      <c r="A4493">
        <v>3422120</v>
      </c>
      <c r="B4493">
        <v>2005</v>
      </c>
      <c r="C4493">
        <v>3</v>
      </c>
      <c r="D4493" t="s">
        <v>177</v>
      </c>
      <c r="E4493">
        <f t="shared" si="72"/>
        <v>1</v>
      </c>
    </row>
    <row r="4494" spans="1:5">
      <c r="A4494">
        <v>3337094</v>
      </c>
      <c r="B4494">
        <v>2005</v>
      </c>
      <c r="C4494">
        <v>3</v>
      </c>
      <c r="D4494" t="s">
        <v>178</v>
      </c>
      <c r="E4494">
        <f t="shared" si="72"/>
        <v>1</v>
      </c>
    </row>
    <row r="4495" spans="1:5">
      <c r="A4495">
        <v>128307</v>
      </c>
      <c r="B4495">
        <v>2005</v>
      </c>
      <c r="C4495">
        <v>3</v>
      </c>
      <c r="D4495" t="s">
        <v>179</v>
      </c>
      <c r="E4495">
        <f t="shared" si="72"/>
        <v>1</v>
      </c>
    </row>
    <row r="4496" spans="1:5">
      <c r="A4496">
        <v>3443194</v>
      </c>
      <c r="B4496">
        <v>2005</v>
      </c>
      <c r="C4496">
        <v>4</v>
      </c>
      <c r="D4496" t="s">
        <v>148</v>
      </c>
      <c r="E4496">
        <f t="shared" si="72"/>
        <v>2</v>
      </c>
    </row>
    <row r="4497" spans="1:5">
      <c r="A4497">
        <v>1577549</v>
      </c>
      <c r="B4497">
        <v>2005</v>
      </c>
      <c r="C4497">
        <v>4</v>
      </c>
      <c r="D4497" t="s">
        <v>148</v>
      </c>
      <c r="E4497">
        <f t="shared" si="72"/>
        <v>2</v>
      </c>
    </row>
    <row r="4498" spans="1:5">
      <c r="A4498">
        <v>965100</v>
      </c>
      <c r="B4498">
        <v>2005</v>
      </c>
      <c r="C4498">
        <v>4</v>
      </c>
      <c r="D4498" t="s">
        <v>149</v>
      </c>
      <c r="E4498">
        <f t="shared" si="72"/>
        <v>2</v>
      </c>
    </row>
    <row r="4499" spans="1:5">
      <c r="A4499">
        <v>13503052</v>
      </c>
      <c r="B4499">
        <v>2005</v>
      </c>
      <c r="C4499">
        <v>4</v>
      </c>
      <c r="D4499" t="s">
        <v>150</v>
      </c>
      <c r="E4499">
        <f t="shared" si="72"/>
        <v>2</v>
      </c>
    </row>
    <row r="4500" spans="1:5">
      <c r="A4500">
        <v>6762520</v>
      </c>
      <c r="B4500">
        <v>2005</v>
      </c>
      <c r="C4500">
        <v>4</v>
      </c>
      <c r="D4500" t="s">
        <v>151</v>
      </c>
      <c r="E4500">
        <f t="shared" si="72"/>
        <v>2</v>
      </c>
    </row>
    <row r="4501" spans="1:5">
      <c r="A4501">
        <v>1635936</v>
      </c>
      <c r="B4501">
        <v>2005</v>
      </c>
      <c r="C4501">
        <v>4</v>
      </c>
      <c r="D4501" t="s">
        <v>45</v>
      </c>
      <c r="E4501">
        <f t="shared" si="72"/>
        <v>2</v>
      </c>
    </row>
    <row r="4502" spans="1:5">
      <c r="A4502">
        <v>2223095</v>
      </c>
      <c r="B4502">
        <v>2005</v>
      </c>
      <c r="C4502">
        <v>4</v>
      </c>
      <c r="D4502" t="s">
        <v>282</v>
      </c>
      <c r="E4502">
        <f t="shared" si="72"/>
        <v>2</v>
      </c>
    </row>
    <row r="4503" spans="1:5">
      <c r="A4503">
        <v>291552</v>
      </c>
      <c r="B4503">
        <v>2005</v>
      </c>
      <c r="C4503">
        <v>4</v>
      </c>
      <c r="D4503" t="s">
        <v>70</v>
      </c>
      <c r="E4503">
        <f t="shared" si="72"/>
        <v>2</v>
      </c>
    </row>
    <row r="4504" spans="1:5">
      <c r="A4504">
        <v>8070402</v>
      </c>
      <c r="B4504">
        <v>2005</v>
      </c>
      <c r="C4504">
        <v>4</v>
      </c>
      <c r="D4504" t="s">
        <v>283</v>
      </c>
      <c r="E4504">
        <f t="shared" si="72"/>
        <v>2</v>
      </c>
    </row>
    <row r="4505" spans="1:5">
      <c r="A4505">
        <v>464862</v>
      </c>
      <c r="B4505">
        <v>2005</v>
      </c>
      <c r="C4505">
        <v>4</v>
      </c>
      <c r="D4505" t="s">
        <v>284</v>
      </c>
      <c r="E4505">
        <f t="shared" si="72"/>
        <v>2</v>
      </c>
    </row>
    <row r="4506" spans="1:5">
      <c r="A4506">
        <v>194112</v>
      </c>
      <c r="B4506">
        <v>2005</v>
      </c>
      <c r="C4506">
        <v>4</v>
      </c>
      <c r="D4506" t="s">
        <v>138</v>
      </c>
      <c r="E4506">
        <f t="shared" si="72"/>
        <v>2</v>
      </c>
    </row>
    <row r="4507" spans="1:5">
      <c r="A4507">
        <v>33236626</v>
      </c>
      <c r="B4507">
        <v>2005</v>
      </c>
      <c r="C4507">
        <v>4</v>
      </c>
      <c r="D4507" t="s">
        <v>139</v>
      </c>
      <c r="E4507">
        <f t="shared" si="72"/>
        <v>2</v>
      </c>
    </row>
    <row r="4508" spans="1:5">
      <c r="A4508">
        <v>2461878</v>
      </c>
      <c r="B4508">
        <v>2005</v>
      </c>
      <c r="C4508">
        <v>4</v>
      </c>
      <c r="D4508" t="s">
        <v>175</v>
      </c>
      <c r="E4508">
        <f t="shared" si="72"/>
        <v>2</v>
      </c>
    </row>
    <row r="4509" spans="1:5">
      <c r="A4509">
        <v>886073</v>
      </c>
      <c r="B4509">
        <v>2005</v>
      </c>
      <c r="C4509">
        <v>4</v>
      </c>
      <c r="D4509" t="s">
        <v>176</v>
      </c>
      <c r="E4509">
        <f t="shared" si="72"/>
        <v>2</v>
      </c>
    </row>
    <row r="4510" spans="1:5">
      <c r="A4510">
        <v>3243825</v>
      </c>
      <c r="B4510">
        <v>2005</v>
      </c>
      <c r="C4510">
        <v>4</v>
      </c>
      <c r="D4510" t="s">
        <v>177</v>
      </c>
      <c r="E4510">
        <f t="shared" si="72"/>
        <v>2</v>
      </c>
    </row>
    <row r="4511" spans="1:5">
      <c r="A4511">
        <v>2874215</v>
      </c>
      <c r="B4511">
        <v>2005</v>
      </c>
      <c r="C4511">
        <v>4</v>
      </c>
      <c r="D4511" t="s">
        <v>178</v>
      </c>
      <c r="E4511">
        <f t="shared" si="72"/>
        <v>2</v>
      </c>
    </row>
    <row r="4512" spans="1:5">
      <c r="A4512">
        <v>132830</v>
      </c>
      <c r="B4512">
        <v>2005</v>
      </c>
      <c r="C4512">
        <v>4</v>
      </c>
      <c r="D4512" t="s">
        <v>179</v>
      </c>
      <c r="E4512">
        <f t="shared" si="72"/>
        <v>2</v>
      </c>
    </row>
    <row r="4513" spans="1:5">
      <c r="A4513">
        <v>3671048</v>
      </c>
      <c r="B4513">
        <v>2005</v>
      </c>
      <c r="C4513">
        <v>5</v>
      </c>
      <c r="D4513" t="s">
        <v>148</v>
      </c>
      <c r="E4513">
        <f t="shared" si="72"/>
        <v>2</v>
      </c>
    </row>
    <row r="4514" spans="1:5">
      <c r="A4514">
        <v>2119968</v>
      </c>
      <c r="B4514">
        <v>2005</v>
      </c>
      <c r="C4514">
        <v>5</v>
      </c>
      <c r="D4514" t="s">
        <v>148</v>
      </c>
      <c r="E4514">
        <f t="shared" si="72"/>
        <v>2</v>
      </c>
    </row>
    <row r="4515" spans="1:5">
      <c r="A4515">
        <v>1223600</v>
      </c>
      <c r="B4515">
        <v>2005</v>
      </c>
      <c r="C4515">
        <v>5</v>
      </c>
      <c r="D4515" t="s">
        <v>149</v>
      </c>
      <c r="E4515">
        <f t="shared" si="72"/>
        <v>2</v>
      </c>
    </row>
    <row r="4516" spans="1:5">
      <c r="A4516">
        <v>13964484</v>
      </c>
      <c r="B4516">
        <v>2005</v>
      </c>
      <c r="C4516">
        <v>5</v>
      </c>
      <c r="D4516" t="s">
        <v>150</v>
      </c>
      <c r="E4516">
        <f t="shared" si="72"/>
        <v>2</v>
      </c>
    </row>
    <row r="4517" spans="1:5">
      <c r="A4517">
        <v>6938300</v>
      </c>
      <c r="B4517">
        <v>2005</v>
      </c>
      <c r="C4517">
        <v>5</v>
      </c>
      <c r="D4517" t="s">
        <v>151</v>
      </c>
      <c r="E4517">
        <f t="shared" si="72"/>
        <v>2</v>
      </c>
    </row>
    <row r="4518" spans="1:5">
      <c r="A4518">
        <v>1889494</v>
      </c>
      <c r="B4518">
        <v>2005</v>
      </c>
      <c r="C4518">
        <v>5</v>
      </c>
      <c r="D4518" t="s">
        <v>45</v>
      </c>
      <c r="E4518">
        <f t="shared" si="72"/>
        <v>2</v>
      </c>
    </row>
    <row r="4519" spans="1:5">
      <c r="A4519">
        <v>2316942</v>
      </c>
      <c r="B4519">
        <v>2005</v>
      </c>
      <c r="C4519">
        <v>5</v>
      </c>
      <c r="D4519" t="s">
        <v>282</v>
      </c>
      <c r="E4519">
        <f t="shared" si="72"/>
        <v>2</v>
      </c>
    </row>
    <row r="4520" spans="1:5">
      <c r="A4520">
        <v>267060</v>
      </c>
      <c r="B4520">
        <v>2005</v>
      </c>
      <c r="C4520">
        <v>5</v>
      </c>
      <c r="D4520" t="s">
        <v>70</v>
      </c>
      <c r="E4520">
        <f t="shared" si="72"/>
        <v>2</v>
      </c>
    </row>
    <row r="4521" spans="1:5">
      <c r="A4521">
        <v>7996295</v>
      </c>
      <c r="B4521">
        <v>2005</v>
      </c>
      <c r="C4521">
        <v>5</v>
      </c>
      <c r="D4521" t="s">
        <v>283</v>
      </c>
      <c r="E4521">
        <f t="shared" si="72"/>
        <v>2</v>
      </c>
    </row>
    <row r="4522" spans="1:5">
      <c r="A4522">
        <v>519349</v>
      </c>
      <c r="B4522">
        <v>2005</v>
      </c>
      <c r="C4522">
        <v>5</v>
      </c>
      <c r="D4522" t="s">
        <v>284</v>
      </c>
      <c r="E4522">
        <f t="shared" si="72"/>
        <v>2</v>
      </c>
    </row>
    <row r="4523" spans="1:5">
      <c r="A4523">
        <v>203414</v>
      </c>
      <c r="B4523">
        <v>2005</v>
      </c>
      <c r="C4523">
        <v>5</v>
      </c>
      <c r="D4523" t="s">
        <v>138</v>
      </c>
      <c r="E4523">
        <f t="shared" si="72"/>
        <v>2</v>
      </c>
    </row>
    <row r="4524" spans="1:5">
      <c r="A4524">
        <v>31254800</v>
      </c>
      <c r="B4524">
        <v>2005</v>
      </c>
      <c r="C4524">
        <v>5</v>
      </c>
      <c r="D4524" t="s">
        <v>139</v>
      </c>
      <c r="E4524">
        <f t="shared" si="72"/>
        <v>2</v>
      </c>
    </row>
    <row r="4525" spans="1:5">
      <c r="A4525">
        <v>2626977</v>
      </c>
      <c r="B4525">
        <v>2005</v>
      </c>
      <c r="C4525">
        <v>5</v>
      </c>
      <c r="D4525" t="s">
        <v>175</v>
      </c>
      <c r="E4525">
        <f t="shared" si="72"/>
        <v>2</v>
      </c>
    </row>
    <row r="4526" spans="1:5">
      <c r="A4526">
        <v>911715</v>
      </c>
      <c r="B4526">
        <v>2005</v>
      </c>
      <c r="C4526">
        <v>5</v>
      </c>
      <c r="D4526" t="s">
        <v>176</v>
      </c>
      <c r="E4526">
        <f t="shared" si="72"/>
        <v>2</v>
      </c>
    </row>
    <row r="4527" spans="1:5">
      <c r="A4527">
        <v>3880523</v>
      </c>
      <c r="B4527">
        <v>2005</v>
      </c>
      <c r="C4527">
        <v>5</v>
      </c>
      <c r="D4527" t="s">
        <v>177</v>
      </c>
      <c r="E4527">
        <f t="shared" si="72"/>
        <v>2</v>
      </c>
    </row>
    <row r="4528" spans="1:5">
      <c r="A4528">
        <v>2906456</v>
      </c>
      <c r="B4528">
        <v>2005</v>
      </c>
      <c r="C4528">
        <v>5</v>
      </c>
      <c r="D4528" t="s">
        <v>178</v>
      </c>
      <c r="E4528">
        <f t="shared" si="72"/>
        <v>2</v>
      </c>
    </row>
    <row r="4529" spans="1:5">
      <c r="A4529">
        <v>142270</v>
      </c>
      <c r="B4529">
        <v>2005</v>
      </c>
      <c r="C4529">
        <v>5</v>
      </c>
      <c r="D4529" t="s">
        <v>179</v>
      </c>
      <c r="E4529">
        <f t="shared" si="72"/>
        <v>2</v>
      </c>
    </row>
    <row r="4530" spans="1:5">
      <c r="A4530">
        <v>3747694</v>
      </c>
      <c r="B4530">
        <v>2005</v>
      </c>
      <c r="C4530">
        <v>6</v>
      </c>
      <c r="D4530" t="s">
        <v>148</v>
      </c>
      <c r="E4530">
        <f t="shared" si="72"/>
        <v>2</v>
      </c>
    </row>
    <row r="4531" spans="1:5">
      <c r="A4531">
        <v>1936758</v>
      </c>
      <c r="B4531">
        <v>2005</v>
      </c>
      <c r="C4531">
        <v>6</v>
      </c>
      <c r="D4531" t="s">
        <v>148</v>
      </c>
      <c r="E4531">
        <f t="shared" si="72"/>
        <v>2</v>
      </c>
    </row>
    <row r="4532" spans="1:5">
      <c r="A4532">
        <v>1123900</v>
      </c>
      <c r="B4532">
        <v>2005</v>
      </c>
      <c r="C4532">
        <v>6</v>
      </c>
      <c r="D4532" t="s">
        <v>149</v>
      </c>
      <c r="E4532">
        <f t="shared" si="72"/>
        <v>2</v>
      </c>
    </row>
    <row r="4533" spans="1:5">
      <c r="A4533">
        <v>13292057</v>
      </c>
      <c r="B4533">
        <v>2005</v>
      </c>
      <c r="C4533">
        <v>6</v>
      </c>
      <c r="D4533" t="s">
        <v>150</v>
      </c>
      <c r="E4533">
        <f t="shared" si="72"/>
        <v>2</v>
      </c>
    </row>
    <row r="4534" spans="1:5">
      <c r="A4534">
        <v>6786750</v>
      </c>
      <c r="B4534">
        <v>2005</v>
      </c>
      <c r="C4534">
        <v>6</v>
      </c>
      <c r="D4534" t="s">
        <v>151</v>
      </c>
      <c r="E4534">
        <f t="shared" si="72"/>
        <v>2</v>
      </c>
    </row>
    <row r="4535" spans="1:5">
      <c r="A4535">
        <v>1845298</v>
      </c>
      <c r="B4535">
        <v>2005</v>
      </c>
      <c r="C4535">
        <v>6</v>
      </c>
      <c r="D4535" t="s">
        <v>45</v>
      </c>
      <c r="E4535">
        <f t="shared" si="72"/>
        <v>2</v>
      </c>
    </row>
    <row r="4536" spans="1:5">
      <c r="A4536">
        <v>2503137</v>
      </c>
      <c r="B4536">
        <v>2005</v>
      </c>
      <c r="C4536">
        <v>6</v>
      </c>
      <c r="D4536" t="s">
        <v>282</v>
      </c>
      <c r="E4536">
        <f t="shared" si="72"/>
        <v>2</v>
      </c>
    </row>
    <row r="4537" spans="1:5">
      <c r="A4537">
        <v>326080</v>
      </c>
      <c r="B4537">
        <v>2005</v>
      </c>
      <c r="C4537">
        <v>6</v>
      </c>
      <c r="D4537" t="s">
        <v>70</v>
      </c>
      <c r="E4537">
        <f t="shared" si="72"/>
        <v>2</v>
      </c>
    </row>
    <row r="4538" spans="1:5">
      <c r="A4538">
        <v>7778188</v>
      </c>
      <c r="B4538">
        <v>2005</v>
      </c>
      <c r="C4538">
        <v>6</v>
      </c>
      <c r="D4538" t="s">
        <v>283</v>
      </c>
      <c r="E4538">
        <f t="shared" si="72"/>
        <v>2</v>
      </c>
    </row>
    <row r="4539" spans="1:5">
      <c r="A4539">
        <v>381289</v>
      </c>
      <c r="B4539">
        <v>2005</v>
      </c>
      <c r="C4539">
        <v>6</v>
      </c>
      <c r="D4539" t="s">
        <v>284</v>
      </c>
      <c r="E4539">
        <f t="shared" si="72"/>
        <v>2</v>
      </c>
    </row>
    <row r="4540" spans="1:5">
      <c r="A4540">
        <v>234885</v>
      </c>
      <c r="B4540">
        <v>2005</v>
      </c>
      <c r="C4540">
        <v>6</v>
      </c>
      <c r="D4540" t="s">
        <v>138</v>
      </c>
      <c r="E4540">
        <f t="shared" si="72"/>
        <v>2</v>
      </c>
    </row>
    <row r="4541" spans="1:5">
      <c r="A4541">
        <v>31536238</v>
      </c>
      <c r="B4541">
        <v>2005</v>
      </c>
      <c r="C4541">
        <v>6</v>
      </c>
      <c r="D4541" t="s">
        <v>139</v>
      </c>
      <c r="E4541">
        <f t="shared" si="72"/>
        <v>2</v>
      </c>
    </row>
    <row r="4542" spans="1:5">
      <c r="A4542">
        <v>2805619</v>
      </c>
      <c r="B4542">
        <v>2005</v>
      </c>
      <c r="C4542">
        <v>6</v>
      </c>
      <c r="D4542" t="s">
        <v>175</v>
      </c>
      <c r="E4542">
        <f t="shared" si="72"/>
        <v>2</v>
      </c>
    </row>
    <row r="4543" spans="1:5">
      <c r="A4543">
        <v>953969</v>
      </c>
      <c r="B4543">
        <v>2005</v>
      </c>
      <c r="C4543">
        <v>6</v>
      </c>
      <c r="D4543" t="s">
        <v>176</v>
      </c>
      <c r="E4543">
        <f t="shared" si="72"/>
        <v>2</v>
      </c>
    </row>
    <row r="4544" spans="1:5">
      <c r="A4544">
        <v>4055749</v>
      </c>
      <c r="B4544">
        <v>2005</v>
      </c>
      <c r="C4544">
        <v>6</v>
      </c>
      <c r="D4544" t="s">
        <v>177</v>
      </c>
      <c r="E4544">
        <f t="shared" si="72"/>
        <v>2</v>
      </c>
    </row>
    <row r="4545" spans="1:5">
      <c r="A4545">
        <v>3190976</v>
      </c>
      <c r="B4545">
        <v>2005</v>
      </c>
      <c r="C4545">
        <v>6</v>
      </c>
      <c r="D4545" t="s">
        <v>178</v>
      </c>
      <c r="E4545">
        <f t="shared" si="72"/>
        <v>2</v>
      </c>
    </row>
    <row r="4546" spans="1:5">
      <c r="A4546">
        <v>129483</v>
      </c>
      <c r="B4546">
        <v>2005</v>
      </c>
      <c r="C4546">
        <v>6</v>
      </c>
      <c r="D4546" t="s">
        <v>179</v>
      </c>
      <c r="E4546">
        <f t="shared" si="72"/>
        <v>2</v>
      </c>
    </row>
    <row r="4547" spans="1:5">
      <c r="A4547">
        <v>3874558</v>
      </c>
      <c r="B4547">
        <v>2005</v>
      </c>
      <c r="C4547">
        <v>7</v>
      </c>
      <c r="D4547" t="s">
        <v>148</v>
      </c>
      <c r="E4547">
        <f t="shared" ref="E4547:E4610" si="73">IF(C4547&lt;4, 1, IF(C4547&lt;7, 2, IF(C4547&lt;10, 3, 4)))</f>
        <v>3</v>
      </c>
    </row>
    <row r="4548" spans="1:5">
      <c r="A4548">
        <v>1679020</v>
      </c>
      <c r="B4548">
        <v>2005</v>
      </c>
      <c r="C4548">
        <v>7</v>
      </c>
      <c r="D4548" t="s">
        <v>148</v>
      </c>
      <c r="E4548">
        <f t="shared" si="73"/>
        <v>3</v>
      </c>
    </row>
    <row r="4549" spans="1:5">
      <c r="A4549">
        <v>1174700</v>
      </c>
      <c r="B4549">
        <v>2005</v>
      </c>
      <c r="C4549">
        <v>7</v>
      </c>
      <c r="D4549" t="s">
        <v>149</v>
      </c>
      <c r="E4549">
        <f t="shared" si="73"/>
        <v>3</v>
      </c>
    </row>
    <row r="4550" spans="1:5">
      <c r="A4550">
        <v>13124580</v>
      </c>
      <c r="B4550">
        <v>2005</v>
      </c>
      <c r="C4550">
        <v>7</v>
      </c>
      <c r="D4550" t="s">
        <v>150</v>
      </c>
      <c r="E4550">
        <f t="shared" si="73"/>
        <v>3</v>
      </c>
    </row>
    <row r="4551" spans="1:5">
      <c r="A4551">
        <v>6152703</v>
      </c>
      <c r="B4551">
        <v>2005</v>
      </c>
      <c r="C4551">
        <v>7</v>
      </c>
      <c r="D4551" t="s">
        <v>151</v>
      </c>
      <c r="E4551">
        <f t="shared" si="73"/>
        <v>3</v>
      </c>
    </row>
    <row r="4552" spans="1:5">
      <c r="A4552">
        <v>2179766</v>
      </c>
      <c r="B4552">
        <v>2005</v>
      </c>
      <c r="C4552">
        <v>7</v>
      </c>
      <c r="D4552" t="s">
        <v>45</v>
      </c>
      <c r="E4552">
        <f t="shared" si="73"/>
        <v>3</v>
      </c>
    </row>
    <row r="4553" spans="1:5">
      <c r="A4553">
        <v>2340451</v>
      </c>
      <c r="B4553">
        <v>2005</v>
      </c>
      <c r="C4553">
        <v>7</v>
      </c>
      <c r="D4553" t="s">
        <v>282</v>
      </c>
      <c r="E4553">
        <f t="shared" si="73"/>
        <v>3</v>
      </c>
    </row>
    <row r="4554" spans="1:5">
      <c r="A4554">
        <v>290132</v>
      </c>
      <c r="B4554">
        <v>2005</v>
      </c>
      <c r="C4554">
        <v>7</v>
      </c>
      <c r="D4554" t="s">
        <v>70</v>
      </c>
      <c r="E4554">
        <f t="shared" si="73"/>
        <v>3</v>
      </c>
    </row>
    <row r="4555" spans="1:5">
      <c r="A4555">
        <v>7409131</v>
      </c>
      <c r="B4555">
        <v>2005</v>
      </c>
      <c r="C4555">
        <v>7</v>
      </c>
      <c r="D4555" t="s">
        <v>283</v>
      </c>
      <c r="E4555">
        <f t="shared" si="73"/>
        <v>3</v>
      </c>
    </row>
    <row r="4556" spans="1:5">
      <c r="A4556">
        <v>507147</v>
      </c>
      <c r="B4556">
        <v>2005</v>
      </c>
      <c r="C4556">
        <v>7</v>
      </c>
      <c r="D4556" t="s">
        <v>284</v>
      </c>
      <c r="E4556">
        <f t="shared" si="73"/>
        <v>3</v>
      </c>
    </row>
    <row r="4557" spans="1:5">
      <c r="A4557">
        <v>249967</v>
      </c>
      <c r="B4557">
        <v>2005</v>
      </c>
      <c r="C4557">
        <v>7</v>
      </c>
      <c r="D4557" t="s">
        <v>138</v>
      </c>
      <c r="E4557">
        <f t="shared" si="73"/>
        <v>3</v>
      </c>
    </row>
    <row r="4558" spans="1:5">
      <c r="A4558">
        <v>34829489</v>
      </c>
      <c r="B4558">
        <v>2005</v>
      </c>
      <c r="C4558">
        <v>7</v>
      </c>
      <c r="D4558" t="s">
        <v>139</v>
      </c>
      <c r="E4558">
        <f t="shared" si="73"/>
        <v>3</v>
      </c>
    </row>
    <row r="4559" spans="1:5">
      <c r="A4559">
        <v>3062572</v>
      </c>
      <c r="B4559">
        <v>2005</v>
      </c>
      <c r="C4559">
        <v>7</v>
      </c>
      <c r="D4559" t="s">
        <v>175</v>
      </c>
      <c r="E4559">
        <f t="shared" si="73"/>
        <v>3</v>
      </c>
    </row>
    <row r="4560" spans="1:5">
      <c r="A4560">
        <v>968366</v>
      </c>
      <c r="B4560">
        <v>2005</v>
      </c>
      <c r="C4560">
        <v>7</v>
      </c>
      <c r="D4560" t="s">
        <v>176</v>
      </c>
      <c r="E4560">
        <f t="shared" si="73"/>
        <v>3</v>
      </c>
    </row>
    <row r="4561" spans="1:5">
      <c r="A4561">
        <v>4308660</v>
      </c>
      <c r="B4561">
        <v>2005</v>
      </c>
      <c r="C4561">
        <v>7</v>
      </c>
      <c r="D4561" t="s">
        <v>177</v>
      </c>
      <c r="E4561">
        <f t="shared" si="73"/>
        <v>3</v>
      </c>
    </row>
    <row r="4562" spans="1:5">
      <c r="A4562">
        <v>3000157</v>
      </c>
      <c r="B4562">
        <v>2005</v>
      </c>
      <c r="C4562">
        <v>7</v>
      </c>
      <c r="D4562" t="s">
        <v>178</v>
      </c>
      <c r="E4562">
        <f t="shared" si="73"/>
        <v>3</v>
      </c>
    </row>
    <row r="4563" spans="1:5">
      <c r="A4563">
        <v>124398</v>
      </c>
      <c r="B4563">
        <v>2005</v>
      </c>
      <c r="C4563">
        <v>7</v>
      </c>
      <c r="D4563" t="s">
        <v>179</v>
      </c>
      <c r="E4563">
        <f t="shared" si="73"/>
        <v>3</v>
      </c>
    </row>
    <row r="4564" spans="1:5">
      <c r="A4564">
        <v>3677497</v>
      </c>
      <c r="B4564">
        <v>2005</v>
      </c>
      <c r="C4564">
        <v>8</v>
      </c>
      <c r="D4564" t="s">
        <v>148</v>
      </c>
      <c r="E4564">
        <f t="shared" si="73"/>
        <v>3</v>
      </c>
    </row>
    <row r="4565" spans="1:5">
      <c r="A4565">
        <v>1892599</v>
      </c>
      <c r="B4565">
        <v>2005</v>
      </c>
      <c r="C4565">
        <v>8</v>
      </c>
      <c r="D4565" t="s">
        <v>148</v>
      </c>
      <c r="E4565">
        <f t="shared" si="73"/>
        <v>3</v>
      </c>
    </row>
    <row r="4566" spans="1:5">
      <c r="A4566">
        <v>1123300</v>
      </c>
      <c r="B4566">
        <v>2005</v>
      </c>
      <c r="C4566">
        <v>8</v>
      </c>
      <c r="D4566" t="s">
        <v>149</v>
      </c>
      <c r="E4566">
        <f t="shared" si="73"/>
        <v>3</v>
      </c>
    </row>
    <row r="4567" spans="1:5">
      <c r="A4567">
        <v>14328556</v>
      </c>
      <c r="B4567">
        <v>2005</v>
      </c>
      <c r="C4567">
        <v>8</v>
      </c>
      <c r="D4567" t="s">
        <v>150</v>
      </c>
      <c r="E4567">
        <f t="shared" si="73"/>
        <v>3</v>
      </c>
    </row>
    <row r="4568" spans="1:5">
      <c r="A4568">
        <v>7350856</v>
      </c>
      <c r="B4568">
        <v>2005</v>
      </c>
      <c r="C4568">
        <v>8</v>
      </c>
      <c r="D4568" t="s">
        <v>151</v>
      </c>
      <c r="E4568">
        <f t="shared" si="73"/>
        <v>3</v>
      </c>
    </row>
    <row r="4569" spans="1:5">
      <c r="A4569">
        <v>2177396</v>
      </c>
      <c r="B4569">
        <v>2005</v>
      </c>
      <c r="C4569">
        <v>8</v>
      </c>
      <c r="D4569" t="s">
        <v>45</v>
      </c>
      <c r="E4569">
        <f t="shared" si="73"/>
        <v>3</v>
      </c>
    </row>
    <row r="4570" spans="1:5">
      <c r="A4570">
        <v>2253112</v>
      </c>
      <c r="B4570">
        <v>2005</v>
      </c>
      <c r="C4570">
        <v>8</v>
      </c>
      <c r="D4570" t="s">
        <v>282</v>
      </c>
      <c r="E4570">
        <f t="shared" si="73"/>
        <v>3</v>
      </c>
    </row>
    <row r="4571" spans="1:5">
      <c r="A4571">
        <v>351127</v>
      </c>
      <c r="B4571">
        <v>2005</v>
      </c>
      <c r="C4571">
        <v>8</v>
      </c>
      <c r="D4571" t="s">
        <v>70</v>
      </c>
      <c r="E4571">
        <f t="shared" si="73"/>
        <v>3</v>
      </c>
    </row>
    <row r="4572" spans="1:5">
      <c r="A4572">
        <v>8936877</v>
      </c>
      <c r="B4572">
        <v>2005</v>
      </c>
      <c r="C4572">
        <v>8</v>
      </c>
      <c r="D4572" t="s">
        <v>283</v>
      </c>
      <c r="E4572">
        <f t="shared" si="73"/>
        <v>3</v>
      </c>
    </row>
    <row r="4573" spans="1:5">
      <c r="A4573">
        <v>542204</v>
      </c>
      <c r="B4573">
        <v>2005</v>
      </c>
      <c r="C4573">
        <v>8</v>
      </c>
      <c r="D4573" t="s">
        <v>284</v>
      </c>
      <c r="E4573">
        <f t="shared" si="73"/>
        <v>3</v>
      </c>
    </row>
    <row r="4574" spans="1:5">
      <c r="A4574">
        <v>329925</v>
      </c>
      <c r="B4574">
        <v>2005</v>
      </c>
      <c r="C4574">
        <v>8</v>
      </c>
      <c r="D4574" t="s">
        <v>138</v>
      </c>
      <c r="E4574">
        <f t="shared" si="73"/>
        <v>3</v>
      </c>
    </row>
    <row r="4575" spans="1:5">
      <c r="A4575">
        <v>33887306</v>
      </c>
      <c r="B4575">
        <v>2005</v>
      </c>
      <c r="C4575">
        <v>8</v>
      </c>
      <c r="D4575" t="s">
        <v>139</v>
      </c>
      <c r="E4575">
        <f t="shared" si="73"/>
        <v>3</v>
      </c>
    </row>
    <row r="4576" spans="1:5">
      <c r="A4576">
        <v>2950742</v>
      </c>
      <c r="B4576">
        <v>2005</v>
      </c>
      <c r="C4576">
        <v>8</v>
      </c>
      <c r="D4576" t="s">
        <v>175</v>
      </c>
      <c r="E4576">
        <f t="shared" si="73"/>
        <v>3</v>
      </c>
    </row>
    <row r="4577" spans="1:5">
      <c r="A4577">
        <v>1075333</v>
      </c>
      <c r="B4577">
        <v>2005</v>
      </c>
      <c r="C4577">
        <v>8</v>
      </c>
      <c r="D4577" t="s">
        <v>176</v>
      </c>
      <c r="E4577">
        <f t="shared" si="73"/>
        <v>3</v>
      </c>
    </row>
    <row r="4578" spans="1:5">
      <c r="A4578">
        <v>4153158</v>
      </c>
      <c r="B4578">
        <v>2005</v>
      </c>
      <c r="C4578">
        <v>8</v>
      </c>
      <c r="D4578" t="s">
        <v>177</v>
      </c>
      <c r="E4578">
        <f t="shared" si="73"/>
        <v>3</v>
      </c>
    </row>
    <row r="4579" spans="1:5">
      <c r="A4579">
        <v>3244859</v>
      </c>
      <c r="B4579">
        <v>2005</v>
      </c>
      <c r="C4579">
        <v>8</v>
      </c>
      <c r="D4579" t="s">
        <v>178</v>
      </c>
      <c r="E4579">
        <f t="shared" si="73"/>
        <v>3</v>
      </c>
    </row>
    <row r="4580" spans="1:5">
      <c r="A4580">
        <v>146860</v>
      </c>
      <c r="B4580">
        <v>2005</v>
      </c>
      <c r="C4580">
        <v>8</v>
      </c>
      <c r="D4580" t="s">
        <v>179</v>
      </c>
      <c r="E4580">
        <f t="shared" si="73"/>
        <v>3</v>
      </c>
    </row>
    <row r="4581" spans="1:5">
      <c r="A4581">
        <v>3105740</v>
      </c>
      <c r="B4581">
        <v>2005</v>
      </c>
      <c r="C4581">
        <v>9</v>
      </c>
      <c r="D4581" t="s">
        <v>148</v>
      </c>
      <c r="E4581">
        <f t="shared" si="73"/>
        <v>3</v>
      </c>
    </row>
    <row r="4582" spans="1:5">
      <c r="A4582">
        <v>1753943</v>
      </c>
      <c r="B4582">
        <v>2005</v>
      </c>
      <c r="C4582">
        <v>9</v>
      </c>
      <c r="D4582" t="s">
        <v>148</v>
      </c>
      <c r="E4582">
        <f t="shared" si="73"/>
        <v>3</v>
      </c>
    </row>
    <row r="4583" spans="1:5">
      <c r="A4583">
        <v>1044200</v>
      </c>
      <c r="B4583">
        <v>2005</v>
      </c>
      <c r="C4583">
        <v>9</v>
      </c>
      <c r="D4583" t="s">
        <v>149</v>
      </c>
      <c r="E4583">
        <f t="shared" si="73"/>
        <v>3</v>
      </c>
    </row>
    <row r="4584" spans="1:5">
      <c r="A4584">
        <v>14283750</v>
      </c>
      <c r="B4584">
        <v>2005</v>
      </c>
      <c r="C4584">
        <v>9</v>
      </c>
      <c r="D4584" t="s">
        <v>150</v>
      </c>
      <c r="E4584">
        <f t="shared" si="73"/>
        <v>3</v>
      </c>
    </row>
    <row r="4585" spans="1:5">
      <c r="A4585">
        <v>6855956</v>
      </c>
      <c r="B4585">
        <v>2005</v>
      </c>
      <c r="C4585">
        <v>9</v>
      </c>
      <c r="D4585" t="s">
        <v>151</v>
      </c>
      <c r="E4585">
        <f t="shared" si="73"/>
        <v>3</v>
      </c>
    </row>
    <row r="4586" spans="1:5">
      <c r="A4586">
        <v>2032474</v>
      </c>
      <c r="B4586">
        <v>2005</v>
      </c>
      <c r="C4586">
        <v>9</v>
      </c>
      <c r="D4586" t="s">
        <v>45</v>
      </c>
      <c r="E4586">
        <f t="shared" si="73"/>
        <v>3</v>
      </c>
    </row>
    <row r="4587" spans="1:5">
      <c r="A4587">
        <v>2087229</v>
      </c>
      <c r="B4587">
        <v>2005</v>
      </c>
      <c r="C4587">
        <v>9</v>
      </c>
      <c r="D4587" t="s">
        <v>282</v>
      </c>
      <c r="E4587">
        <f t="shared" si="73"/>
        <v>3</v>
      </c>
    </row>
    <row r="4588" spans="1:5">
      <c r="A4588">
        <v>181073</v>
      </c>
      <c r="B4588">
        <v>2005</v>
      </c>
      <c r="C4588">
        <v>9</v>
      </c>
      <c r="D4588" t="s">
        <v>70</v>
      </c>
      <c r="E4588">
        <f t="shared" si="73"/>
        <v>3</v>
      </c>
    </row>
    <row r="4589" spans="1:5">
      <c r="A4589">
        <v>9990279</v>
      </c>
      <c r="B4589">
        <v>2005</v>
      </c>
      <c r="C4589">
        <v>9</v>
      </c>
      <c r="D4589" t="s">
        <v>283</v>
      </c>
      <c r="E4589">
        <f t="shared" si="73"/>
        <v>3</v>
      </c>
    </row>
    <row r="4590" spans="1:5">
      <c r="A4590">
        <v>444503</v>
      </c>
      <c r="B4590">
        <v>2005</v>
      </c>
      <c r="C4590">
        <v>9</v>
      </c>
      <c r="D4590" t="s">
        <v>284</v>
      </c>
      <c r="E4590">
        <f t="shared" si="73"/>
        <v>3</v>
      </c>
    </row>
    <row r="4591" spans="1:5">
      <c r="A4591">
        <v>411773</v>
      </c>
      <c r="B4591">
        <v>2005</v>
      </c>
      <c r="C4591">
        <v>9</v>
      </c>
      <c r="D4591" t="s">
        <v>138</v>
      </c>
      <c r="E4591">
        <f t="shared" si="73"/>
        <v>3</v>
      </c>
    </row>
    <row r="4592" spans="1:5">
      <c r="A4592">
        <v>32992768</v>
      </c>
      <c r="B4592">
        <v>2005</v>
      </c>
      <c r="C4592">
        <v>9</v>
      </c>
      <c r="D4592" t="s">
        <v>139</v>
      </c>
      <c r="E4592">
        <f t="shared" si="73"/>
        <v>3</v>
      </c>
    </row>
    <row r="4593" spans="1:5">
      <c r="A4593">
        <v>2141002</v>
      </c>
      <c r="B4593">
        <v>2005</v>
      </c>
      <c r="C4593">
        <v>9</v>
      </c>
      <c r="D4593" t="s">
        <v>175</v>
      </c>
      <c r="E4593">
        <f t="shared" si="73"/>
        <v>3</v>
      </c>
    </row>
    <row r="4594" spans="1:5">
      <c r="A4594">
        <v>991557</v>
      </c>
      <c r="B4594">
        <v>2005</v>
      </c>
      <c r="C4594">
        <v>9</v>
      </c>
      <c r="D4594" t="s">
        <v>176</v>
      </c>
      <c r="E4594">
        <f t="shared" si="73"/>
        <v>3</v>
      </c>
    </row>
    <row r="4595" spans="1:5">
      <c r="A4595">
        <v>4149302</v>
      </c>
      <c r="B4595">
        <v>2005</v>
      </c>
      <c r="C4595">
        <v>9</v>
      </c>
      <c r="D4595" t="s">
        <v>177</v>
      </c>
      <c r="E4595">
        <f t="shared" si="73"/>
        <v>3</v>
      </c>
    </row>
    <row r="4596" spans="1:5">
      <c r="A4596">
        <v>3270584</v>
      </c>
      <c r="B4596">
        <v>2005</v>
      </c>
      <c r="C4596">
        <v>9</v>
      </c>
      <c r="D4596" t="s">
        <v>178</v>
      </c>
      <c r="E4596">
        <f t="shared" si="73"/>
        <v>3</v>
      </c>
    </row>
    <row r="4597" spans="1:5">
      <c r="A4597">
        <v>119900</v>
      </c>
      <c r="B4597">
        <v>2005</v>
      </c>
      <c r="C4597">
        <v>9</v>
      </c>
      <c r="D4597" t="s">
        <v>179</v>
      </c>
      <c r="E4597">
        <f t="shared" si="73"/>
        <v>3</v>
      </c>
    </row>
    <row r="4598" spans="1:5">
      <c r="A4598">
        <v>2681207</v>
      </c>
      <c r="B4598">
        <v>2005</v>
      </c>
      <c r="C4598">
        <v>10</v>
      </c>
      <c r="D4598" t="s">
        <v>148</v>
      </c>
      <c r="E4598">
        <f t="shared" si="73"/>
        <v>4</v>
      </c>
    </row>
    <row r="4599" spans="1:5">
      <c r="A4599">
        <v>2337903</v>
      </c>
      <c r="B4599">
        <v>2005</v>
      </c>
      <c r="C4599">
        <v>10</v>
      </c>
      <c r="D4599" t="s">
        <v>148</v>
      </c>
      <c r="E4599">
        <f t="shared" si="73"/>
        <v>4</v>
      </c>
    </row>
    <row r="4600" spans="1:5">
      <c r="A4600">
        <v>1036800</v>
      </c>
      <c r="B4600">
        <v>2005</v>
      </c>
      <c r="C4600">
        <v>10</v>
      </c>
      <c r="D4600" t="s">
        <v>149</v>
      </c>
      <c r="E4600">
        <f t="shared" si="73"/>
        <v>4</v>
      </c>
    </row>
    <row r="4601" spans="1:5">
      <c r="A4601">
        <v>13117576</v>
      </c>
      <c r="B4601">
        <v>2005</v>
      </c>
      <c r="C4601">
        <v>10</v>
      </c>
      <c r="D4601" t="s">
        <v>150</v>
      </c>
      <c r="E4601">
        <f t="shared" si="73"/>
        <v>4</v>
      </c>
    </row>
    <row r="4602" spans="1:5">
      <c r="A4602">
        <v>5177303</v>
      </c>
      <c r="B4602">
        <v>2005</v>
      </c>
      <c r="C4602">
        <v>10</v>
      </c>
      <c r="D4602" t="s">
        <v>151</v>
      </c>
      <c r="E4602">
        <f t="shared" si="73"/>
        <v>4</v>
      </c>
    </row>
    <row r="4603" spans="1:5">
      <c r="A4603">
        <v>2046140</v>
      </c>
      <c r="B4603">
        <v>2005</v>
      </c>
      <c r="C4603">
        <v>10</v>
      </c>
      <c r="D4603" t="s">
        <v>45</v>
      </c>
      <c r="E4603">
        <f t="shared" si="73"/>
        <v>4</v>
      </c>
    </row>
    <row r="4604" spans="1:5">
      <c r="A4604">
        <v>2370832</v>
      </c>
      <c r="B4604">
        <v>2005</v>
      </c>
      <c r="C4604">
        <v>10</v>
      </c>
      <c r="D4604" t="s">
        <v>282</v>
      </c>
      <c r="E4604">
        <f t="shared" si="73"/>
        <v>4</v>
      </c>
    </row>
    <row r="4605" spans="1:5">
      <c r="A4605">
        <v>308312</v>
      </c>
      <c r="B4605">
        <v>2005</v>
      </c>
      <c r="C4605">
        <v>10</v>
      </c>
      <c r="D4605" t="s">
        <v>70</v>
      </c>
      <c r="E4605">
        <f t="shared" si="73"/>
        <v>4</v>
      </c>
    </row>
    <row r="4606" spans="1:5">
      <c r="A4606">
        <v>8553672</v>
      </c>
      <c r="B4606">
        <v>2005</v>
      </c>
      <c r="C4606">
        <v>10</v>
      </c>
      <c r="D4606" t="s">
        <v>283</v>
      </c>
      <c r="E4606">
        <f t="shared" si="73"/>
        <v>4</v>
      </c>
    </row>
    <row r="4607" spans="1:5">
      <c r="A4607">
        <v>526836</v>
      </c>
      <c r="B4607">
        <v>2005</v>
      </c>
      <c r="C4607">
        <v>10</v>
      </c>
      <c r="D4607" t="s">
        <v>284</v>
      </c>
      <c r="E4607">
        <f t="shared" si="73"/>
        <v>4</v>
      </c>
    </row>
    <row r="4608" spans="1:5">
      <c r="A4608">
        <v>344597</v>
      </c>
      <c r="B4608">
        <v>2005</v>
      </c>
      <c r="C4608">
        <v>10</v>
      </c>
      <c r="D4608" t="s">
        <v>138</v>
      </c>
      <c r="E4608">
        <f t="shared" si="73"/>
        <v>4</v>
      </c>
    </row>
    <row r="4609" spans="1:5">
      <c r="A4609">
        <v>32646111</v>
      </c>
      <c r="B4609">
        <v>2005</v>
      </c>
      <c r="C4609">
        <v>10</v>
      </c>
      <c r="D4609" t="s">
        <v>139</v>
      </c>
      <c r="E4609">
        <f t="shared" si="73"/>
        <v>4</v>
      </c>
    </row>
    <row r="4610" spans="1:5">
      <c r="A4610">
        <v>1741363</v>
      </c>
      <c r="B4610">
        <v>2005</v>
      </c>
      <c r="C4610">
        <v>10</v>
      </c>
      <c r="D4610" t="s">
        <v>175</v>
      </c>
      <c r="E4610">
        <f t="shared" si="73"/>
        <v>4</v>
      </c>
    </row>
    <row r="4611" spans="1:5">
      <c r="A4611">
        <v>779443</v>
      </c>
      <c r="B4611">
        <v>2005</v>
      </c>
      <c r="C4611">
        <v>10</v>
      </c>
      <c r="D4611" t="s">
        <v>176</v>
      </c>
      <c r="E4611">
        <f t="shared" ref="E4611:E4674" si="74">IF(C4611&lt;4, 1, IF(C4611&lt;7, 2, IF(C4611&lt;10, 3, 4)))</f>
        <v>4</v>
      </c>
    </row>
    <row r="4612" spans="1:5">
      <c r="A4612">
        <v>3952258</v>
      </c>
      <c r="B4612">
        <v>2005</v>
      </c>
      <c r="C4612">
        <v>10</v>
      </c>
      <c r="D4612" t="s">
        <v>177</v>
      </c>
      <c r="E4612">
        <f t="shared" si="74"/>
        <v>4</v>
      </c>
    </row>
    <row r="4613" spans="1:5">
      <c r="A4613">
        <v>2900181</v>
      </c>
      <c r="B4613">
        <v>2005</v>
      </c>
      <c r="C4613">
        <v>10</v>
      </c>
      <c r="D4613" t="s">
        <v>178</v>
      </c>
      <c r="E4613">
        <f t="shared" si="74"/>
        <v>4</v>
      </c>
    </row>
    <row r="4614" spans="1:5">
      <c r="A4614">
        <v>107663</v>
      </c>
      <c r="B4614">
        <v>2005</v>
      </c>
      <c r="C4614">
        <v>10</v>
      </c>
      <c r="D4614" t="s">
        <v>179</v>
      </c>
      <c r="E4614">
        <f t="shared" si="74"/>
        <v>4</v>
      </c>
    </row>
    <row r="4615" spans="1:5">
      <c r="A4615">
        <v>3611123</v>
      </c>
      <c r="B4615">
        <v>2005</v>
      </c>
      <c r="C4615">
        <v>11</v>
      </c>
      <c r="D4615" t="s">
        <v>148</v>
      </c>
      <c r="E4615">
        <f t="shared" si="74"/>
        <v>4</v>
      </c>
    </row>
    <row r="4616" spans="1:5">
      <c r="A4616">
        <v>1132907</v>
      </c>
      <c r="B4616">
        <v>2005</v>
      </c>
      <c r="C4616">
        <v>11</v>
      </c>
      <c r="D4616" t="s">
        <v>148</v>
      </c>
      <c r="E4616">
        <f t="shared" si="74"/>
        <v>4</v>
      </c>
    </row>
    <row r="4617" spans="1:5">
      <c r="A4617">
        <v>1037300</v>
      </c>
      <c r="B4617">
        <v>2005</v>
      </c>
      <c r="C4617">
        <v>11</v>
      </c>
      <c r="D4617" t="s">
        <v>149</v>
      </c>
      <c r="E4617">
        <f t="shared" si="74"/>
        <v>4</v>
      </c>
    </row>
    <row r="4618" spans="1:5">
      <c r="A4618">
        <v>11959584</v>
      </c>
      <c r="B4618">
        <v>2005</v>
      </c>
      <c r="C4618">
        <v>11</v>
      </c>
      <c r="D4618" t="s">
        <v>150</v>
      </c>
      <c r="E4618">
        <f t="shared" si="74"/>
        <v>4</v>
      </c>
    </row>
    <row r="4619" spans="1:5">
      <c r="A4619">
        <v>5337322</v>
      </c>
      <c r="B4619">
        <v>2005</v>
      </c>
      <c r="C4619">
        <v>11</v>
      </c>
      <c r="D4619" t="s">
        <v>151</v>
      </c>
      <c r="E4619">
        <f t="shared" si="74"/>
        <v>4</v>
      </c>
    </row>
    <row r="4620" spans="1:5">
      <c r="A4620">
        <v>2086763</v>
      </c>
      <c r="B4620">
        <v>2005</v>
      </c>
      <c r="C4620">
        <v>11</v>
      </c>
      <c r="D4620" t="s">
        <v>45</v>
      </c>
      <c r="E4620">
        <f t="shared" si="74"/>
        <v>4</v>
      </c>
    </row>
    <row r="4621" spans="1:5">
      <c r="A4621">
        <v>2291539</v>
      </c>
      <c r="B4621">
        <v>2005</v>
      </c>
      <c r="C4621">
        <v>11</v>
      </c>
      <c r="D4621" t="s">
        <v>282</v>
      </c>
      <c r="E4621">
        <f t="shared" si="74"/>
        <v>4</v>
      </c>
    </row>
    <row r="4622" spans="1:5">
      <c r="A4622">
        <v>339733</v>
      </c>
      <c r="B4622">
        <v>2005</v>
      </c>
      <c r="C4622">
        <v>11</v>
      </c>
      <c r="D4622" t="s">
        <v>70</v>
      </c>
      <c r="E4622">
        <f t="shared" si="74"/>
        <v>4</v>
      </c>
    </row>
    <row r="4623" spans="1:5">
      <c r="A4623">
        <v>7352032</v>
      </c>
      <c r="B4623">
        <v>2005</v>
      </c>
      <c r="C4623">
        <v>11</v>
      </c>
      <c r="D4623" t="s">
        <v>283</v>
      </c>
      <c r="E4623">
        <f t="shared" si="74"/>
        <v>4</v>
      </c>
    </row>
    <row r="4624" spans="1:5">
      <c r="A4624">
        <v>299196</v>
      </c>
      <c r="B4624">
        <v>2005</v>
      </c>
      <c r="C4624">
        <v>11</v>
      </c>
      <c r="D4624" t="s">
        <v>284</v>
      </c>
      <c r="E4624">
        <f t="shared" si="74"/>
        <v>4</v>
      </c>
    </row>
    <row r="4625" spans="1:5">
      <c r="A4625">
        <v>279632</v>
      </c>
      <c r="B4625">
        <v>2005</v>
      </c>
      <c r="C4625">
        <v>11</v>
      </c>
      <c r="D4625" t="s">
        <v>138</v>
      </c>
      <c r="E4625">
        <f t="shared" si="74"/>
        <v>4</v>
      </c>
    </row>
    <row r="4626" spans="1:5">
      <c r="A4626">
        <v>33407718</v>
      </c>
      <c r="B4626">
        <v>2005</v>
      </c>
      <c r="C4626">
        <v>11</v>
      </c>
      <c r="D4626" t="s">
        <v>139</v>
      </c>
      <c r="E4626">
        <f t="shared" si="74"/>
        <v>4</v>
      </c>
    </row>
    <row r="4627" spans="1:5">
      <c r="A4627">
        <v>522676</v>
      </c>
      <c r="B4627">
        <v>2005</v>
      </c>
      <c r="C4627">
        <v>11</v>
      </c>
      <c r="D4627" t="s">
        <v>175</v>
      </c>
      <c r="E4627">
        <f t="shared" si="74"/>
        <v>4</v>
      </c>
    </row>
    <row r="4628" spans="1:5">
      <c r="A4628">
        <v>768557</v>
      </c>
      <c r="B4628">
        <v>2005</v>
      </c>
      <c r="C4628">
        <v>11</v>
      </c>
      <c r="D4628" t="s">
        <v>176</v>
      </c>
      <c r="E4628">
        <f t="shared" si="74"/>
        <v>4</v>
      </c>
    </row>
    <row r="4629" spans="1:5">
      <c r="A4629">
        <v>4198740</v>
      </c>
      <c r="B4629">
        <v>2005</v>
      </c>
      <c r="C4629">
        <v>11</v>
      </c>
      <c r="D4629" t="s">
        <v>177</v>
      </c>
      <c r="E4629">
        <f t="shared" si="74"/>
        <v>4</v>
      </c>
    </row>
    <row r="4630" spans="1:5">
      <c r="A4630">
        <v>3183481</v>
      </c>
      <c r="B4630">
        <v>2005</v>
      </c>
      <c r="C4630">
        <v>11</v>
      </c>
      <c r="D4630" t="s">
        <v>178</v>
      </c>
      <c r="E4630">
        <f t="shared" si="74"/>
        <v>4</v>
      </c>
    </row>
    <row r="4631" spans="1:5">
      <c r="A4631">
        <v>125384</v>
      </c>
      <c r="B4631">
        <v>2005</v>
      </c>
      <c r="C4631">
        <v>11</v>
      </c>
      <c r="D4631" t="s">
        <v>179</v>
      </c>
      <c r="E4631">
        <f t="shared" si="74"/>
        <v>4</v>
      </c>
    </row>
    <row r="4632" spans="1:5">
      <c r="A4632">
        <v>3629120</v>
      </c>
      <c r="B4632">
        <v>2005</v>
      </c>
      <c r="C4632">
        <v>12</v>
      </c>
      <c r="D4632" t="s">
        <v>148</v>
      </c>
      <c r="E4632">
        <f t="shared" si="74"/>
        <v>4</v>
      </c>
    </row>
    <row r="4633" spans="1:5">
      <c r="A4633">
        <v>1668714</v>
      </c>
      <c r="B4633">
        <v>2005</v>
      </c>
      <c r="C4633">
        <v>12</v>
      </c>
      <c r="D4633" t="s">
        <v>148</v>
      </c>
      <c r="E4633">
        <f t="shared" si="74"/>
        <v>4</v>
      </c>
    </row>
    <row r="4634" spans="1:5">
      <c r="A4634">
        <v>1040500</v>
      </c>
      <c r="B4634">
        <v>2005</v>
      </c>
      <c r="C4634">
        <v>12</v>
      </c>
      <c r="D4634" t="s">
        <v>149</v>
      </c>
      <c r="E4634">
        <f t="shared" si="74"/>
        <v>4</v>
      </c>
    </row>
    <row r="4635" spans="1:5">
      <c r="A4635">
        <v>13076986</v>
      </c>
      <c r="B4635">
        <v>2005</v>
      </c>
      <c r="C4635">
        <v>12</v>
      </c>
      <c r="D4635" t="s">
        <v>150</v>
      </c>
      <c r="E4635">
        <f t="shared" si="74"/>
        <v>4</v>
      </c>
    </row>
    <row r="4636" spans="1:5">
      <c r="A4636">
        <v>48040</v>
      </c>
      <c r="B4636">
        <v>2005</v>
      </c>
      <c r="C4636">
        <v>12</v>
      </c>
      <c r="D4636" t="s">
        <v>72</v>
      </c>
      <c r="E4636">
        <f t="shared" si="74"/>
        <v>4</v>
      </c>
    </row>
    <row r="4637" spans="1:5">
      <c r="A4637">
        <v>7051159</v>
      </c>
      <c r="B4637">
        <v>2005</v>
      </c>
      <c r="C4637">
        <v>12</v>
      </c>
      <c r="D4637" t="s">
        <v>151</v>
      </c>
      <c r="E4637">
        <f t="shared" si="74"/>
        <v>4</v>
      </c>
    </row>
    <row r="4638" spans="1:5">
      <c r="A4638">
        <v>2247936</v>
      </c>
      <c r="B4638">
        <v>2005</v>
      </c>
      <c r="C4638">
        <v>12</v>
      </c>
      <c r="D4638" t="s">
        <v>45</v>
      </c>
      <c r="E4638">
        <f t="shared" si="74"/>
        <v>4</v>
      </c>
    </row>
    <row r="4639" spans="1:5">
      <c r="A4639">
        <v>2184117</v>
      </c>
      <c r="B4639">
        <v>2005</v>
      </c>
      <c r="C4639">
        <v>12</v>
      </c>
      <c r="D4639" t="s">
        <v>282</v>
      </c>
      <c r="E4639">
        <f t="shared" si="74"/>
        <v>4</v>
      </c>
    </row>
    <row r="4640" spans="1:5">
      <c r="A4640">
        <v>347843</v>
      </c>
      <c r="B4640">
        <v>2005</v>
      </c>
      <c r="C4640">
        <v>12</v>
      </c>
      <c r="D4640" t="s">
        <v>70</v>
      </c>
      <c r="E4640">
        <f t="shared" si="74"/>
        <v>4</v>
      </c>
    </row>
    <row r="4641" spans="1:5">
      <c r="A4641">
        <v>8181697</v>
      </c>
      <c r="B4641">
        <v>2005</v>
      </c>
      <c r="C4641">
        <v>12</v>
      </c>
      <c r="D4641" t="s">
        <v>283</v>
      </c>
      <c r="E4641">
        <f t="shared" si="74"/>
        <v>4</v>
      </c>
    </row>
    <row r="4642" spans="1:5">
      <c r="A4642">
        <v>297213</v>
      </c>
      <c r="B4642">
        <v>2005</v>
      </c>
      <c r="C4642">
        <v>12</v>
      </c>
      <c r="D4642" t="s">
        <v>284</v>
      </c>
      <c r="E4642">
        <f t="shared" si="74"/>
        <v>4</v>
      </c>
    </row>
    <row r="4643" spans="1:5">
      <c r="A4643">
        <v>214881</v>
      </c>
      <c r="B4643">
        <v>2005</v>
      </c>
      <c r="C4643">
        <v>12</v>
      </c>
      <c r="D4643" t="s">
        <v>138</v>
      </c>
      <c r="E4643">
        <f t="shared" si="74"/>
        <v>4</v>
      </c>
    </row>
    <row r="4644" spans="1:5">
      <c r="A4644">
        <v>33121810</v>
      </c>
      <c r="B4644">
        <v>2005</v>
      </c>
      <c r="C4644">
        <v>12</v>
      </c>
      <c r="D4644" t="s">
        <v>139</v>
      </c>
      <c r="E4644">
        <f t="shared" si="74"/>
        <v>4</v>
      </c>
    </row>
    <row r="4645" spans="1:5">
      <c r="A4645">
        <v>7270</v>
      </c>
      <c r="B4645">
        <v>2005</v>
      </c>
      <c r="C4645">
        <v>12</v>
      </c>
      <c r="D4645" t="s">
        <v>217</v>
      </c>
      <c r="E4645">
        <f t="shared" si="74"/>
        <v>4</v>
      </c>
    </row>
    <row r="4646" spans="1:5">
      <c r="A4646">
        <v>2302730</v>
      </c>
      <c r="B4646">
        <v>2005</v>
      </c>
      <c r="C4646">
        <v>12</v>
      </c>
      <c r="D4646" t="s">
        <v>175</v>
      </c>
      <c r="E4646">
        <f t="shared" si="74"/>
        <v>4</v>
      </c>
    </row>
    <row r="4647" spans="1:5">
      <c r="A4647">
        <v>792466</v>
      </c>
      <c r="B4647">
        <v>2005</v>
      </c>
      <c r="C4647">
        <v>12</v>
      </c>
      <c r="D4647" t="s">
        <v>176</v>
      </c>
      <c r="E4647">
        <f t="shared" si="74"/>
        <v>4</v>
      </c>
    </row>
    <row r="4648" spans="1:5">
      <c r="A4648">
        <v>4451121</v>
      </c>
      <c r="B4648">
        <v>2005</v>
      </c>
      <c r="C4648">
        <v>12</v>
      </c>
      <c r="D4648" t="s">
        <v>177</v>
      </c>
      <c r="E4648">
        <f t="shared" si="74"/>
        <v>4</v>
      </c>
    </row>
    <row r="4649" spans="1:5">
      <c r="A4649">
        <v>2965659</v>
      </c>
      <c r="B4649">
        <v>2005</v>
      </c>
      <c r="C4649">
        <v>12</v>
      </c>
      <c r="D4649" t="s">
        <v>178</v>
      </c>
      <c r="E4649">
        <f t="shared" si="74"/>
        <v>4</v>
      </c>
    </row>
    <row r="4650" spans="1:5">
      <c r="A4650">
        <v>138780</v>
      </c>
      <c r="B4650">
        <v>2005</v>
      </c>
      <c r="C4650">
        <v>12</v>
      </c>
      <c r="D4650" t="s">
        <v>179</v>
      </c>
      <c r="E4650">
        <f t="shared" si="74"/>
        <v>4</v>
      </c>
    </row>
    <row r="4651" spans="1:5">
      <c r="A4651">
        <v>4052754</v>
      </c>
      <c r="B4651">
        <v>2006</v>
      </c>
      <c r="C4651">
        <v>1</v>
      </c>
      <c r="D4651" t="s">
        <v>148</v>
      </c>
      <c r="E4651">
        <f t="shared" si="74"/>
        <v>1</v>
      </c>
    </row>
    <row r="4652" spans="1:5">
      <c r="A4652">
        <v>2368723</v>
      </c>
      <c r="B4652">
        <v>2006</v>
      </c>
      <c r="C4652">
        <v>1</v>
      </c>
      <c r="D4652" t="s">
        <v>148</v>
      </c>
      <c r="E4652">
        <f t="shared" si="74"/>
        <v>1</v>
      </c>
    </row>
    <row r="4653" spans="1:5">
      <c r="A4653">
        <v>834</v>
      </c>
      <c r="B4653">
        <v>2006</v>
      </c>
      <c r="C4653">
        <v>1</v>
      </c>
      <c r="D4653" t="s">
        <v>180</v>
      </c>
      <c r="E4653">
        <f t="shared" si="74"/>
        <v>1</v>
      </c>
    </row>
    <row r="4654" spans="1:5">
      <c r="A4654">
        <v>719300</v>
      </c>
      <c r="B4654">
        <v>2006</v>
      </c>
      <c r="C4654">
        <v>1</v>
      </c>
      <c r="D4654" t="s">
        <v>149</v>
      </c>
      <c r="E4654">
        <f t="shared" si="74"/>
        <v>1</v>
      </c>
    </row>
    <row r="4655" spans="1:5">
      <c r="A4655">
        <v>13509288</v>
      </c>
      <c r="B4655">
        <v>2006</v>
      </c>
      <c r="C4655">
        <v>1</v>
      </c>
      <c r="D4655" t="s">
        <v>150</v>
      </c>
      <c r="E4655">
        <f t="shared" si="74"/>
        <v>1</v>
      </c>
    </row>
    <row r="4656" spans="1:5">
      <c r="A4656">
        <v>51630</v>
      </c>
      <c r="B4656">
        <v>2006</v>
      </c>
      <c r="C4656">
        <v>1</v>
      </c>
      <c r="D4656" t="s">
        <v>72</v>
      </c>
      <c r="E4656">
        <f t="shared" si="74"/>
        <v>1</v>
      </c>
    </row>
    <row r="4657" spans="1:5">
      <c r="A4657">
        <v>6863736</v>
      </c>
      <c r="B4657">
        <v>2006</v>
      </c>
      <c r="C4657">
        <v>1</v>
      </c>
      <c r="D4657" t="s">
        <v>151</v>
      </c>
      <c r="E4657">
        <f t="shared" si="74"/>
        <v>1</v>
      </c>
    </row>
    <row r="4658" spans="1:5">
      <c r="A4658">
        <v>2148725</v>
      </c>
      <c r="B4658">
        <v>2006</v>
      </c>
      <c r="C4658">
        <v>1</v>
      </c>
      <c r="D4658" t="s">
        <v>45</v>
      </c>
      <c r="E4658">
        <f t="shared" si="74"/>
        <v>1</v>
      </c>
    </row>
    <row r="4659" spans="1:5">
      <c r="A4659">
        <v>2742470</v>
      </c>
      <c r="B4659">
        <v>2006</v>
      </c>
      <c r="C4659">
        <v>1</v>
      </c>
      <c r="D4659" t="s">
        <v>282</v>
      </c>
      <c r="E4659">
        <f t="shared" si="74"/>
        <v>1</v>
      </c>
    </row>
    <row r="4660" spans="1:5">
      <c r="A4660">
        <v>342781</v>
      </c>
      <c r="B4660">
        <v>2006</v>
      </c>
      <c r="C4660">
        <v>1</v>
      </c>
      <c r="D4660" t="s">
        <v>70</v>
      </c>
      <c r="E4660">
        <f t="shared" si="74"/>
        <v>1</v>
      </c>
    </row>
    <row r="4661" spans="1:5">
      <c r="A4661">
        <v>9874613</v>
      </c>
      <c r="B4661">
        <v>2006</v>
      </c>
      <c r="C4661">
        <v>1</v>
      </c>
      <c r="D4661" t="s">
        <v>283</v>
      </c>
      <c r="E4661">
        <f t="shared" si="74"/>
        <v>1</v>
      </c>
    </row>
    <row r="4662" spans="1:5">
      <c r="A4662">
        <v>309451</v>
      </c>
      <c r="B4662">
        <v>2006</v>
      </c>
      <c r="C4662">
        <v>1</v>
      </c>
      <c r="D4662" t="s">
        <v>284</v>
      </c>
      <c r="E4662">
        <f t="shared" si="74"/>
        <v>1</v>
      </c>
    </row>
    <row r="4663" spans="1:5">
      <c r="A4663">
        <v>226897</v>
      </c>
      <c r="B4663">
        <v>2006</v>
      </c>
      <c r="C4663">
        <v>1</v>
      </c>
      <c r="D4663" t="s">
        <v>138</v>
      </c>
      <c r="E4663">
        <f t="shared" si="74"/>
        <v>1</v>
      </c>
    </row>
    <row r="4664" spans="1:5">
      <c r="A4664">
        <v>36845709</v>
      </c>
      <c r="B4664">
        <v>2006</v>
      </c>
      <c r="C4664">
        <v>1</v>
      </c>
      <c r="D4664" t="s">
        <v>139</v>
      </c>
      <c r="E4664">
        <f t="shared" si="74"/>
        <v>1</v>
      </c>
    </row>
    <row r="4665" spans="1:5">
      <c r="A4665">
        <v>2313475</v>
      </c>
      <c r="B4665">
        <v>2006</v>
      </c>
      <c r="C4665">
        <v>1</v>
      </c>
      <c r="D4665" t="s">
        <v>175</v>
      </c>
      <c r="E4665">
        <f t="shared" si="74"/>
        <v>1</v>
      </c>
    </row>
    <row r="4666" spans="1:5">
      <c r="A4666">
        <v>756122</v>
      </c>
      <c r="B4666">
        <v>2006</v>
      </c>
      <c r="C4666">
        <v>1</v>
      </c>
      <c r="D4666" t="s">
        <v>176</v>
      </c>
      <c r="E4666">
        <f t="shared" si="74"/>
        <v>1</v>
      </c>
    </row>
    <row r="4667" spans="1:5">
      <c r="A4667">
        <v>4417908</v>
      </c>
      <c r="B4667">
        <v>2006</v>
      </c>
      <c r="C4667">
        <v>1</v>
      </c>
      <c r="D4667" t="s">
        <v>177</v>
      </c>
      <c r="E4667">
        <f t="shared" si="74"/>
        <v>1</v>
      </c>
    </row>
    <row r="4668" spans="1:5">
      <c r="A4668">
        <v>2654020</v>
      </c>
      <c r="B4668">
        <v>2006</v>
      </c>
      <c r="C4668">
        <v>1</v>
      </c>
      <c r="D4668" t="s">
        <v>178</v>
      </c>
      <c r="E4668">
        <f t="shared" si="74"/>
        <v>1</v>
      </c>
    </row>
    <row r="4669" spans="1:5">
      <c r="A4669">
        <v>133792</v>
      </c>
      <c r="B4669">
        <v>2006</v>
      </c>
      <c r="C4669">
        <v>1</v>
      </c>
      <c r="D4669" t="s">
        <v>179</v>
      </c>
      <c r="E4669">
        <f t="shared" si="74"/>
        <v>1</v>
      </c>
    </row>
    <row r="4670" spans="1:5">
      <c r="A4670">
        <v>3665339</v>
      </c>
      <c r="B4670">
        <v>2006</v>
      </c>
      <c r="C4670">
        <v>2</v>
      </c>
      <c r="D4670" t="s">
        <v>148</v>
      </c>
      <c r="E4670">
        <f t="shared" si="74"/>
        <v>1</v>
      </c>
    </row>
    <row r="4671" spans="1:5">
      <c r="A4671">
        <v>2315839</v>
      </c>
      <c r="B4671">
        <v>2006</v>
      </c>
      <c r="C4671">
        <v>2</v>
      </c>
      <c r="D4671" t="s">
        <v>148</v>
      </c>
      <c r="E4671">
        <f t="shared" si="74"/>
        <v>1</v>
      </c>
    </row>
    <row r="4672" spans="1:5">
      <c r="A4672">
        <v>569700</v>
      </c>
      <c r="B4672">
        <v>2006</v>
      </c>
      <c r="C4672">
        <v>2</v>
      </c>
      <c r="D4672" t="s">
        <v>25</v>
      </c>
      <c r="E4672">
        <f t="shared" si="74"/>
        <v>1</v>
      </c>
    </row>
    <row r="4673" spans="1:5">
      <c r="A4673">
        <v>12252519</v>
      </c>
      <c r="B4673">
        <v>2006</v>
      </c>
      <c r="C4673">
        <v>2</v>
      </c>
      <c r="D4673" t="s">
        <v>150</v>
      </c>
      <c r="E4673">
        <f t="shared" si="74"/>
        <v>1</v>
      </c>
    </row>
    <row r="4674" spans="1:5">
      <c r="A4674">
        <v>100050</v>
      </c>
      <c r="B4674">
        <v>2006</v>
      </c>
      <c r="C4674">
        <v>2</v>
      </c>
      <c r="D4674" t="s">
        <v>72</v>
      </c>
      <c r="E4674">
        <f t="shared" si="74"/>
        <v>1</v>
      </c>
    </row>
    <row r="4675" spans="1:5">
      <c r="A4675">
        <v>6656857</v>
      </c>
      <c r="B4675">
        <v>2006</v>
      </c>
      <c r="C4675">
        <v>2</v>
      </c>
      <c r="D4675" t="s">
        <v>151</v>
      </c>
      <c r="E4675">
        <f t="shared" ref="E4675:E4738" si="75">IF(C4675&lt;4, 1, IF(C4675&lt;7, 2, IF(C4675&lt;10, 3, 4)))</f>
        <v>1</v>
      </c>
    </row>
    <row r="4676" spans="1:5">
      <c r="A4676">
        <v>2083597</v>
      </c>
      <c r="B4676">
        <v>2006</v>
      </c>
      <c r="C4676">
        <v>2</v>
      </c>
      <c r="D4676" t="s">
        <v>45</v>
      </c>
      <c r="E4676">
        <f t="shared" si="75"/>
        <v>1</v>
      </c>
    </row>
    <row r="4677" spans="1:5">
      <c r="A4677">
        <v>2003439</v>
      </c>
      <c r="B4677">
        <v>2006</v>
      </c>
      <c r="C4677">
        <v>2</v>
      </c>
      <c r="D4677" t="s">
        <v>282</v>
      </c>
      <c r="E4677">
        <f t="shared" si="75"/>
        <v>1</v>
      </c>
    </row>
    <row r="4678" spans="1:5">
      <c r="A4678">
        <v>303436</v>
      </c>
      <c r="B4678">
        <v>2006</v>
      </c>
      <c r="C4678">
        <v>2</v>
      </c>
      <c r="D4678" t="s">
        <v>70</v>
      </c>
      <c r="E4678">
        <f t="shared" si="75"/>
        <v>1</v>
      </c>
    </row>
    <row r="4679" spans="1:5">
      <c r="A4679">
        <v>8948040</v>
      </c>
      <c r="B4679">
        <v>2006</v>
      </c>
      <c r="C4679">
        <v>2</v>
      </c>
      <c r="D4679" t="s">
        <v>283</v>
      </c>
      <c r="E4679">
        <f t="shared" si="75"/>
        <v>1</v>
      </c>
    </row>
    <row r="4680" spans="1:5">
      <c r="A4680">
        <v>187268</v>
      </c>
      <c r="B4680">
        <v>2006</v>
      </c>
      <c r="C4680">
        <v>2</v>
      </c>
      <c r="D4680" t="s">
        <v>284</v>
      </c>
      <c r="E4680">
        <f t="shared" si="75"/>
        <v>1</v>
      </c>
    </row>
    <row r="4681" spans="1:5">
      <c r="A4681">
        <v>238987</v>
      </c>
      <c r="B4681">
        <v>2006</v>
      </c>
      <c r="C4681">
        <v>2</v>
      </c>
      <c r="D4681" t="s">
        <v>138</v>
      </c>
      <c r="E4681">
        <f t="shared" si="75"/>
        <v>1</v>
      </c>
    </row>
    <row r="4682" spans="1:5">
      <c r="A4682">
        <v>31896329</v>
      </c>
      <c r="B4682">
        <v>2006</v>
      </c>
      <c r="C4682">
        <v>2</v>
      </c>
      <c r="D4682" t="s">
        <v>139</v>
      </c>
      <c r="E4682">
        <f t="shared" si="75"/>
        <v>1</v>
      </c>
    </row>
    <row r="4683" spans="1:5">
      <c r="A4683">
        <v>1930921</v>
      </c>
      <c r="B4683">
        <v>2006</v>
      </c>
      <c r="C4683">
        <v>2</v>
      </c>
      <c r="D4683" t="s">
        <v>175</v>
      </c>
      <c r="E4683">
        <f t="shared" si="75"/>
        <v>1</v>
      </c>
    </row>
    <row r="4684" spans="1:5">
      <c r="A4684">
        <v>755273</v>
      </c>
      <c r="B4684">
        <v>2006</v>
      </c>
      <c r="C4684">
        <v>2</v>
      </c>
      <c r="D4684" t="s">
        <v>176</v>
      </c>
      <c r="E4684">
        <f t="shared" si="75"/>
        <v>1</v>
      </c>
    </row>
    <row r="4685" spans="1:5">
      <c r="A4685">
        <v>3450531</v>
      </c>
      <c r="B4685">
        <v>2006</v>
      </c>
      <c r="C4685">
        <v>2</v>
      </c>
      <c r="D4685" t="s">
        <v>177</v>
      </c>
      <c r="E4685">
        <f t="shared" si="75"/>
        <v>1</v>
      </c>
    </row>
    <row r="4686" spans="1:5">
      <c r="A4686">
        <v>2323668</v>
      </c>
      <c r="B4686">
        <v>2006</v>
      </c>
      <c r="C4686">
        <v>2</v>
      </c>
      <c r="D4686" t="s">
        <v>178</v>
      </c>
      <c r="E4686">
        <f t="shared" si="75"/>
        <v>1</v>
      </c>
    </row>
    <row r="4687" spans="1:5">
      <c r="A4687">
        <v>138730</v>
      </c>
      <c r="B4687">
        <v>2006</v>
      </c>
      <c r="C4687">
        <v>2</v>
      </c>
      <c r="D4687" t="s">
        <v>179</v>
      </c>
      <c r="E4687">
        <f t="shared" si="75"/>
        <v>1</v>
      </c>
    </row>
    <row r="4688" spans="1:5">
      <c r="A4688">
        <v>3968116</v>
      </c>
      <c r="B4688">
        <v>2006</v>
      </c>
      <c r="C4688">
        <v>3</v>
      </c>
      <c r="D4688" t="s">
        <v>148</v>
      </c>
      <c r="E4688">
        <f t="shared" si="75"/>
        <v>1</v>
      </c>
    </row>
    <row r="4689" spans="1:5">
      <c r="A4689">
        <v>2610930</v>
      </c>
      <c r="B4689">
        <v>2006</v>
      </c>
      <c r="C4689">
        <v>3</v>
      </c>
      <c r="D4689" t="s">
        <v>148</v>
      </c>
      <c r="E4689">
        <f t="shared" si="75"/>
        <v>1</v>
      </c>
    </row>
    <row r="4690" spans="1:5">
      <c r="A4690">
        <v>615800</v>
      </c>
      <c r="B4690">
        <v>2006</v>
      </c>
      <c r="C4690">
        <v>3</v>
      </c>
      <c r="D4690" t="s">
        <v>149</v>
      </c>
      <c r="E4690">
        <f t="shared" si="75"/>
        <v>1</v>
      </c>
    </row>
    <row r="4691" spans="1:5">
      <c r="A4691">
        <v>14028518</v>
      </c>
      <c r="B4691">
        <v>2006</v>
      </c>
      <c r="C4691">
        <v>3</v>
      </c>
      <c r="D4691" t="s">
        <v>150</v>
      </c>
      <c r="E4691">
        <f t="shared" si="75"/>
        <v>1</v>
      </c>
    </row>
    <row r="4692" spans="1:5">
      <c r="A4692">
        <v>65540</v>
      </c>
      <c r="B4692">
        <v>2006</v>
      </c>
      <c r="C4692">
        <v>3</v>
      </c>
      <c r="D4692" t="s">
        <v>72</v>
      </c>
      <c r="E4692">
        <f t="shared" si="75"/>
        <v>1</v>
      </c>
    </row>
    <row r="4693" spans="1:5">
      <c r="A4693">
        <v>7308119</v>
      </c>
      <c r="B4693">
        <v>2006</v>
      </c>
      <c r="C4693">
        <v>3</v>
      </c>
      <c r="D4693" t="s">
        <v>151</v>
      </c>
      <c r="E4693">
        <f t="shared" si="75"/>
        <v>1</v>
      </c>
    </row>
    <row r="4694" spans="1:5">
      <c r="A4694">
        <v>2030161</v>
      </c>
      <c r="B4694">
        <v>2006</v>
      </c>
      <c r="C4694">
        <v>3</v>
      </c>
      <c r="D4694" t="s">
        <v>45</v>
      </c>
      <c r="E4694">
        <f t="shared" si="75"/>
        <v>1</v>
      </c>
    </row>
    <row r="4695" spans="1:5">
      <c r="A4695">
        <v>2769247</v>
      </c>
      <c r="B4695">
        <v>2006</v>
      </c>
      <c r="C4695">
        <v>3</v>
      </c>
      <c r="D4695" t="s">
        <v>282</v>
      </c>
      <c r="E4695">
        <f t="shared" si="75"/>
        <v>1</v>
      </c>
    </row>
    <row r="4696" spans="1:5">
      <c r="A4696">
        <v>250911</v>
      </c>
      <c r="B4696">
        <v>2006</v>
      </c>
      <c r="C4696">
        <v>3</v>
      </c>
      <c r="D4696" t="s">
        <v>70</v>
      </c>
      <c r="E4696">
        <f t="shared" si="75"/>
        <v>1</v>
      </c>
    </row>
    <row r="4697" spans="1:5">
      <c r="A4697">
        <v>9022726</v>
      </c>
      <c r="B4697">
        <v>2006</v>
      </c>
      <c r="C4697">
        <v>3</v>
      </c>
      <c r="D4697" t="s">
        <v>283</v>
      </c>
      <c r="E4697">
        <f t="shared" si="75"/>
        <v>1</v>
      </c>
    </row>
    <row r="4698" spans="1:5">
      <c r="A4698">
        <v>235800</v>
      </c>
      <c r="B4698">
        <v>2006</v>
      </c>
      <c r="C4698">
        <v>3</v>
      </c>
      <c r="D4698" t="s">
        <v>284</v>
      </c>
      <c r="E4698">
        <f t="shared" si="75"/>
        <v>1</v>
      </c>
    </row>
    <row r="4699" spans="1:5">
      <c r="A4699">
        <v>290470</v>
      </c>
      <c r="B4699">
        <v>2006</v>
      </c>
      <c r="C4699">
        <v>3</v>
      </c>
      <c r="D4699" t="s">
        <v>138</v>
      </c>
      <c r="E4699">
        <f t="shared" si="75"/>
        <v>1</v>
      </c>
    </row>
    <row r="4700" spans="1:5">
      <c r="A4700">
        <v>36594643</v>
      </c>
      <c r="B4700">
        <v>2006</v>
      </c>
      <c r="C4700">
        <v>3</v>
      </c>
      <c r="D4700" t="s">
        <v>139</v>
      </c>
      <c r="E4700">
        <f t="shared" si="75"/>
        <v>1</v>
      </c>
    </row>
    <row r="4701" spans="1:5">
      <c r="A4701">
        <v>2108110</v>
      </c>
      <c r="B4701">
        <v>2006</v>
      </c>
      <c r="C4701">
        <v>3</v>
      </c>
      <c r="D4701" t="s">
        <v>175</v>
      </c>
      <c r="E4701">
        <f t="shared" si="75"/>
        <v>1</v>
      </c>
    </row>
    <row r="4702" spans="1:5">
      <c r="A4702">
        <v>823748</v>
      </c>
      <c r="B4702">
        <v>2006</v>
      </c>
      <c r="C4702">
        <v>3</v>
      </c>
      <c r="D4702" t="s">
        <v>176</v>
      </c>
      <c r="E4702">
        <f t="shared" si="75"/>
        <v>1</v>
      </c>
    </row>
    <row r="4703" spans="1:5">
      <c r="A4703">
        <v>2869240</v>
      </c>
      <c r="B4703">
        <v>2006</v>
      </c>
      <c r="C4703">
        <v>3</v>
      </c>
      <c r="D4703" t="s">
        <v>177</v>
      </c>
      <c r="E4703">
        <f t="shared" si="75"/>
        <v>1</v>
      </c>
    </row>
    <row r="4704" spans="1:5">
      <c r="A4704">
        <v>2651991</v>
      </c>
      <c r="B4704">
        <v>2006</v>
      </c>
      <c r="C4704">
        <v>3</v>
      </c>
      <c r="D4704" t="s">
        <v>178</v>
      </c>
      <c r="E4704">
        <f t="shared" si="75"/>
        <v>1</v>
      </c>
    </row>
    <row r="4705" spans="1:5">
      <c r="A4705">
        <v>152443</v>
      </c>
      <c r="B4705">
        <v>2006</v>
      </c>
      <c r="C4705">
        <v>3</v>
      </c>
      <c r="D4705" t="s">
        <v>179</v>
      </c>
      <c r="E4705">
        <f t="shared" si="75"/>
        <v>1</v>
      </c>
    </row>
    <row r="4706" spans="1:5">
      <c r="A4706">
        <v>3847291</v>
      </c>
      <c r="B4706">
        <v>2006</v>
      </c>
      <c r="C4706">
        <v>4</v>
      </c>
      <c r="D4706" t="s">
        <v>148</v>
      </c>
      <c r="E4706">
        <f t="shared" si="75"/>
        <v>2</v>
      </c>
    </row>
    <row r="4707" spans="1:5">
      <c r="A4707">
        <v>2469482</v>
      </c>
      <c r="B4707">
        <v>2006</v>
      </c>
      <c r="C4707">
        <v>4</v>
      </c>
      <c r="D4707" t="s">
        <v>148</v>
      </c>
      <c r="E4707">
        <f t="shared" si="75"/>
        <v>2</v>
      </c>
    </row>
    <row r="4708" spans="1:5">
      <c r="A4708">
        <v>714900</v>
      </c>
      <c r="B4708">
        <v>2006</v>
      </c>
      <c r="C4708">
        <v>4</v>
      </c>
      <c r="D4708" t="s">
        <v>149</v>
      </c>
      <c r="E4708">
        <f t="shared" si="75"/>
        <v>2</v>
      </c>
    </row>
    <row r="4709" spans="1:5">
      <c r="A4709">
        <v>14427036</v>
      </c>
      <c r="B4709">
        <v>2006</v>
      </c>
      <c r="C4709">
        <v>4</v>
      </c>
      <c r="D4709" t="s">
        <v>150</v>
      </c>
      <c r="E4709">
        <f t="shared" si="75"/>
        <v>2</v>
      </c>
    </row>
    <row r="4710" spans="1:5">
      <c r="A4710">
        <v>6740820</v>
      </c>
      <c r="B4710">
        <v>2006</v>
      </c>
      <c r="C4710">
        <v>4</v>
      </c>
      <c r="D4710" t="s">
        <v>151</v>
      </c>
      <c r="E4710">
        <f t="shared" si="75"/>
        <v>2</v>
      </c>
    </row>
    <row r="4711" spans="1:5">
      <c r="A4711">
        <v>1759108</v>
      </c>
      <c r="B4711">
        <v>2006</v>
      </c>
      <c r="C4711">
        <v>4</v>
      </c>
      <c r="D4711" t="s">
        <v>45</v>
      </c>
      <c r="E4711">
        <f t="shared" si="75"/>
        <v>2</v>
      </c>
    </row>
    <row r="4712" spans="1:5">
      <c r="A4712">
        <v>2246246</v>
      </c>
      <c r="B4712">
        <v>2006</v>
      </c>
      <c r="C4712">
        <v>4</v>
      </c>
      <c r="D4712" t="s">
        <v>282</v>
      </c>
      <c r="E4712">
        <f t="shared" si="75"/>
        <v>2</v>
      </c>
    </row>
    <row r="4713" spans="1:5">
      <c r="A4713">
        <v>310475</v>
      </c>
      <c r="B4713">
        <v>2006</v>
      </c>
      <c r="C4713">
        <v>4</v>
      </c>
      <c r="D4713" t="s">
        <v>70</v>
      </c>
      <c r="E4713">
        <f t="shared" si="75"/>
        <v>2</v>
      </c>
    </row>
    <row r="4714" spans="1:5">
      <c r="A4714">
        <v>8374787</v>
      </c>
      <c r="B4714">
        <v>2006</v>
      </c>
      <c r="C4714">
        <v>4</v>
      </c>
      <c r="D4714" t="s">
        <v>283</v>
      </c>
      <c r="E4714">
        <f t="shared" si="75"/>
        <v>2</v>
      </c>
    </row>
    <row r="4715" spans="1:5">
      <c r="A4715">
        <v>248647</v>
      </c>
      <c r="B4715">
        <v>2006</v>
      </c>
      <c r="C4715">
        <v>4</v>
      </c>
      <c r="D4715" t="s">
        <v>284</v>
      </c>
      <c r="E4715">
        <f t="shared" si="75"/>
        <v>2</v>
      </c>
    </row>
    <row r="4716" spans="1:5">
      <c r="A4716">
        <v>228441</v>
      </c>
      <c r="B4716">
        <v>2006</v>
      </c>
      <c r="C4716">
        <v>4</v>
      </c>
      <c r="D4716" t="s">
        <v>138</v>
      </c>
      <c r="E4716">
        <f t="shared" si="75"/>
        <v>2</v>
      </c>
    </row>
    <row r="4717" spans="1:5">
      <c r="A4717">
        <v>36576110</v>
      </c>
      <c r="B4717">
        <v>2006</v>
      </c>
      <c r="C4717">
        <v>4</v>
      </c>
      <c r="D4717" t="s">
        <v>139</v>
      </c>
      <c r="E4717">
        <f t="shared" si="75"/>
        <v>2</v>
      </c>
    </row>
    <row r="4718" spans="1:5">
      <c r="A4718">
        <v>1831448</v>
      </c>
      <c r="B4718">
        <v>2006</v>
      </c>
      <c r="C4718">
        <v>4</v>
      </c>
      <c r="D4718" t="s">
        <v>175</v>
      </c>
      <c r="E4718">
        <f t="shared" si="75"/>
        <v>2</v>
      </c>
    </row>
    <row r="4719" spans="1:5">
      <c r="A4719">
        <v>807221</v>
      </c>
      <c r="B4719">
        <v>2006</v>
      </c>
      <c r="C4719">
        <v>4</v>
      </c>
      <c r="D4719" t="s">
        <v>176</v>
      </c>
      <c r="E4719">
        <f t="shared" si="75"/>
        <v>2</v>
      </c>
    </row>
    <row r="4720" spans="1:5">
      <c r="A4720">
        <v>3196838</v>
      </c>
      <c r="B4720">
        <v>2006</v>
      </c>
      <c r="C4720">
        <v>4</v>
      </c>
      <c r="D4720" t="s">
        <v>177</v>
      </c>
      <c r="E4720">
        <f t="shared" si="75"/>
        <v>2</v>
      </c>
    </row>
    <row r="4721" spans="1:5">
      <c r="A4721">
        <v>3092415</v>
      </c>
      <c r="B4721">
        <v>2006</v>
      </c>
      <c r="C4721">
        <v>4</v>
      </c>
      <c r="D4721" t="s">
        <v>178</v>
      </c>
      <c r="E4721">
        <f t="shared" si="75"/>
        <v>2</v>
      </c>
    </row>
    <row r="4722" spans="1:5">
      <c r="A4722">
        <v>135016</v>
      </c>
      <c r="B4722">
        <v>2006</v>
      </c>
      <c r="C4722">
        <v>4</v>
      </c>
      <c r="D4722" t="s">
        <v>179</v>
      </c>
      <c r="E4722">
        <f t="shared" si="75"/>
        <v>2</v>
      </c>
    </row>
    <row r="4723" spans="1:5">
      <c r="A4723">
        <v>4037405</v>
      </c>
      <c r="B4723">
        <v>2006</v>
      </c>
      <c r="C4723">
        <v>5</v>
      </c>
      <c r="D4723" t="s">
        <v>148</v>
      </c>
      <c r="E4723">
        <f t="shared" si="75"/>
        <v>2</v>
      </c>
    </row>
    <row r="4724" spans="1:5">
      <c r="A4724">
        <v>2542459</v>
      </c>
      <c r="B4724">
        <v>2006</v>
      </c>
      <c r="C4724">
        <v>5</v>
      </c>
      <c r="D4724" t="s">
        <v>148</v>
      </c>
      <c r="E4724">
        <f t="shared" si="75"/>
        <v>2</v>
      </c>
    </row>
    <row r="4725" spans="1:5">
      <c r="A4725">
        <v>726700</v>
      </c>
      <c r="B4725">
        <v>2006</v>
      </c>
      <c r="C4725">
        <v>5</v>
      </c>
      <c r="D4725" t="s">
        <v>149</v>
      </c>
      <c r="E4725">
        <f t="shared" si="75"/>
        <v>2</v>
      </c>
    </row>
    <row r="4726" spans="1:5">
      <c r="A4726">
        <v>14662483</v>
      </c>
      <c r="B4726">
        <v>2006</v>
      </c>
      <c r="C4726">
        <v>5</v>
      </c>
      <c r="D4726" t="s">
        <v>150</v>
      </c>
      <c r="E4726">
        <f t="shared" si="75"/>
        <v>2</v>
      </c>
    </row>
    <row r="4727" spans="1:5">
      <c r="A4727">
        <v>6861206</v>
      </c>
      <c r="B4727">
        <v>2006</v>
      </c>
      <c r="C4727">
        <v>5</v>
      </c>
      <c r="D4727" t="s">
        <v>151</v>
      </c>
      <c r="E4727">
        <f t="shared" si="75"/>
        <v>2</v>
      </c>
    </row>
    <row r="4728" spans="1:5">
      <c r="A4728">
        <v>1614722</v>
      </c>
      <c r="B4728">
        <v>2006</v>
      </c>
      <c r="C4728">
        <v>5</v>
      </c>
      <c r="D4728" t="s">
        <v>45</v>
      </c>
      <c r="E4728">
        <f t="shared" si="75"/>
        <v>2</v>
      </c>
    </row>
    <row r="4729" spans="1:5">
      <c r="A4729">
        <v>2138948</v>
      </c>
      <c r="B4729">
        <v>2006</v>
      </c>
      <c r="C4729">
        <v>5</v>
      </c>
      <c r="D4729" t="s">
        <v>282</v>
      </c>
      <c r="E4729">
        <f t="shared" si="75"/>
        <v>2</v>
      </c>
    </row>
    <row r="4730" spans="1:5">
      <c r="A4730">
        <v>168790</v>
      </c>
      <c r="B4730">
        <v>2006</v>
      </c>
      <c r="C4730">
        <v>5</v>
      </c>
      <c r="D4730" t="s">
        <v>70</v>
      </c>
      <c r="E4730">
        <f t="shared" si="75"/>
        <v>2</v>
      </c>
    </row>
    <row r="4731" spans="1:5">
      <c r="A4731">
        <v>8237918</v>
      </c>
      <c r="B4731">
        <v>2006</v>
      </c>
      <c r="C4731">
        <v>5</v>
      </c>
      <c r="D4731" t="s">
        <v>283</v>
      </c>
      <c r="E4731">
        <f t="shared" si="75"/>
        <v>2</v>
      </c>
    </row>
    <row r="4732" spans="1:5">
      <c r="A4732">
        <v>213853</v>
      </c>
      <c r="B4732">
        <v>2006</v>
      </c>
      <c r="C4732">
        <v>5</v>
      </c>
      <c r="D4732" t="s">
        <v>284</v>
      </c>
      <c r="E4732">
        <f t="shared" si="75"/>
        <v>2</v>
      </c>
    </row>
    <row r="4733" spans="1:5">
      <c r="A4733">
        <v>340557</v>
      </c>
      <c r="B4733">
        <v>2006</v>
      </c>
      <c r="C4733">
        <v>5</v>
      </c>
      <c r="D4733" t="s">
        <v>138</v>
      </c>
      <c r="E4733">
        <f t="shared" si="75"/>
        <v>2</v>
      </c>
    </row>
    <row r="4734" spans="1:5">
      <c r="A4734">
        <v>38112770</v>
      </c>
      <c r="B4734">
        <v>2006</v>
      </c>
      <c r="C4734">
        <v>5</v>
      </c>
      <c r="D4734" t="s">
        <v>139</v>
      </c>
      <c r="E4734">
        <f t="shared" si="75"/>
        <v>2</v>
      </c>
    </row>
    <row r="4735" spans="1:5">
      <c r="A4735">
        <v>2212302</v>
      </c>
      <c r="B4735">
        <v>2006</v>
      </c>
      <c r="C4735">
        <v>5</v>
      </c>
      <c r="D4735" t="s">
        <v>175</v>
      </c>
      <c r="E4735">
        <f t="shared" si="75"/>
        <v>2</v>
      </c>
    </row>
    <row r="4736" spans="1:5">
      <c r="A4736">
        <v>874990</v>
      </c>
      <c r="B4736">
        <v>2006</v>
      </c>
      <c r="C4736">
        <v>5</v>
      </c>
      <c r="D4736" t="s">
        <v>176</v>
      </c>
      <c r="E4736">
        <f t="shared" si="75"/>
        <v>2</v>
      </c>
    </row>
    <row r="4737" spans="1:5">
      <c r="A4737">
        <v>4312032</v>
      </c>
      <c r="B4737">
        <v>2006</v>
      </c>
      <c r="C4737">
        <v>5</v>
      </c>
      <c r="D4737" t="s">
        <v>177</v>
      </c>
      <c r="E4737">
        <f t="shared" si="75"/>
        <v>2</v>
      </c>
    </row>
    <row r="4738" spans="1:5">
      <c r="A4738">
        <v>3159324</v>
      </c>
      <c r="B4738">
        <v>2006</v>
      </c>
      <c r="C4738">
        <v>5</v>
      </c>
      <c r="D4738" t="s">
        <v>178</v>
      </c>
      <c r="E4738">
        <f t="shared" si="75"/>
        <v>2</v>
      </c>
    </row>
    <row r="4739" spans="1:5">
      <c r="A4739">
        <v>152524</v>
      </c>
      <c r="B4739">
        <v>2006</v>
      </c>
      <c r="C4739">
        <v>5</v>
      </c>
      <c r="D4739" t="s">
        <v>179</v>
      </c>
      <c r="E4739">
        <f t="shared" ref="E4739:E4802" si="76">IF(C4739&lt;4, 1, IF(C4739&lt;7, 2, IF(C4739&lt;10, 3, 4)))</f>
        <v>2</v>
      </c>
    </row>
    <row r="4740" spans="1:5">
      <c r="A4740">
        <v>3967825</v>
      </c>
      <c r="B4740">
        <v>2006</v>
      </c>
      <c r="C4740">
        <v>6</v>
      </c>
      <c r="D4740" t="s">
        <v>148</v>
      </c>
      <c r="E4740">
        <f t="shared" si="76"/>
        <v>2</v>
      </c>
    </row>
    <row r="4741" spans="1:5">
      <c r="A4741">
        <v>2120180</v>
      </c>
      <c r="B4741">
        <v>2006</v>
      </c>
      <c r="C4741">
        <v>6</v>
      </c>
      <c r="D4741" t="s">
        <v>148</v>
      </c>
      <c r="E4741">
        <f t="shared" si="76"/>
        <v>2</v>
      </c>
    </row>
    <row r="4742" spans="1:5">
      <c r="A4742">
        <v>718900</v>
      </c>
      <c r="B4742">
        <v>2006</v>
      </c>
      <c r="C4742">
        <v>6</v>
      </c>
      <c r="D4742" t="s">
        <v>149</v>
      </c>
      <c r="E4742">
        <f t="shared" si="76"/>
        <v>2</v>
      </c>
    </row>
    <row r="4743" spans="1:5">
      <c r="A4743">
        <v>13863683</v>
      </c>
      <c r="B4743">
        <v>2006</v>
      </c>
      <c r="C4743">
        <v>6</v>
      </c>
      <c r="D4743" t="s">
        <v>150</v>
      </c>
      <c r="E4743">
        <f t="shared" si="76"/>
        <v>2</v>
      </c>
    </row>
    <row r="4744" spans="1:5">
      <c r="A4744">
        <v>40085</v>
      </c>
      <c r="B4744">
        <v>2006</v>
      </c>
      <c r="C4744">
        <v>6</v>
      </c>
      <c r="D4744" t="s">
        <v>72</v>
      </c>
      <c r="E4744">
        <f t="shared" si="76"/>
        <v>2</v>
      </c>
    </row>
    <row r="4745" spans="1:5">
      <c r="A4745">
        <v>7139081</v>
      </c>
      <c r="B4745">
        <v>2006</v>
      </c>
      <c r="C4745">
        <v>6</v>
      </c>
      <c r="D4745" t="s">
        <v>151</v>
      </c>
      <c r="E4745">
        <f t="shared" si="76"/>
        <v>2</v>
      </c>
    </row>
    <row r="4746" spans="1:5">
      <c r="A4746">
        <v>2049900</v>
      </c>
      <c r="B4746">
        <v>2006</v>
      </c>
      <c r="C4746">
        <v>6</v>
      </c>
      <c r="D4746" t="s">
        <v>45</v>
      </c>
      <c r="E4746">
        <f t="shared" si="76"/>
        <v>2</v>
      </c>
    </row>
    <row r="4747" spans="1:5">
      <c r="A4747">
        <v>2165025</v>
      </c>
      <c r="B4747">
        <v>2006</v>
      </c>
      <c r="C4747">
        <v>6</v>
      </c>
      <c r="D4747" t="s">
        <v>282</v>
      </c>
      <c r="E4747">
        <f t="shared" si="76"/>
        <v>2</v>
      </c>
    </row>
    <row r="4748" spans="1:5">
      <c r="A4748">
        <v>325807</v>
      </c>
      <c r="B4748">
        <v>2006</v>
      </c>
      <c r="C4748">
        <v>6</v>
      </c>
      <c r="D4748" t="s">
        <v>70</v>
      </c>
      <c r="E4748">
        <f t="shared" si="76"/>
        <v>2</v>
      </c>
    </row>
    <row r="4749" spans="1:5">
      <c r="A4749">
        <v>8332485</v>
      </c>
      <c r="B4749">
        <v>2006</v>
      </c>
      <c r="C4749">
        <v>6</v>
      </c>
      <c r="D4749" t="s">
        <v>283</v>
      </c>
      <c r="E4749">
        <f t="shared" si="76"/>
        <v>2</v>
      </c>
    </row>
    <row r="4750" spans="1:5">
      <c r="A4750">
        <v>243088</v>
      </c>
      <c r="B4750">
        <v>2006</v>
      </c>
      <c r="C4750">
        <v>6</v>
      </c>
      <c r="D4750" t="s">
        <v>284</v>
      </c>
      <c r="E4750">
        <f t="shared" si="76"/>
        <v>2</v>
      </c>
    </row>
    <row r="4751" spans="1:5">
      <c r="A4751">
        <v>286851</v>
      </c>
      <c r="B4751">
        <v>2006</v>
      </c>
      <c r="C4751">
        <v>6</v>
      </c>
      <c r="D4751" t="s">
        <v>138</v>
      </c>
      <c r="E4751">
        <f t="shared" si="76"/>
        <v>2</v>
      </c>
    </row>
    <row r="4752" spans="1:5">
      <c r="A4752">
        <v>37652407</v>
      </c>
      <c r="B4752">
        <v>2006</v>
      </c>
      <c r="C4752">
        <v>6</v>
      </c>
      <c r="D4752" t="s">
        <v>139</v>
      </c>
      <c r="E4752">
        <f t="shared" si="76"/>
        <v>2</v>
      </c>
    </row>
    <row r="4753" spans="1:5">
      <c r="A4753">
        <v>2045306</v>
      </c>
      <c r="B4753">
        <v>2006</v>
      </c>
      <c r="C4753">
        <v>6</v>
      </c>
      <c r="D4753" t="s">
        <v>175</v>
      </c>
      <c r="E4753">
        <f t="shared" si="76"/>
        <v>2</v>
      </c>
    </row>
    <row r="4754" spans="1:5">
      <c r="A4754">
        <v>1009763</v>
      </c>
      <c r="B4754">
        <v>2006</v>
      </c>
      <c r="C4754">
        <v>6</v>
      </c>
      <c r="D4754" t="s">
        <v>176</v>
      </c>
      <c r="E4754">
        <f t="shared" si="76"/>
        <v>2</v>
      </c>
    </row>
    <row r="4755" spans="1:5">
      <c r="A4755">
        <v>4011670</v>
      </c>
      <c r="B4755">
        <v>2006</v>
      </c>
      <c r="C4755">
        <v>6</v>
      </c>
      <c r="D4755" t="s">
        <v>177</v>
      </c>
      <c r="E4755">
        <f t="shared" si="76"/>
        <v>2</v>
      </c>
    </row>
    <row r="4756" spans="1:5">
      <c r="A4756">
        <v>3308353</v>
      </c>
      <c r="B4756">
        <v>2006</v>
      </c>
      <c r="C4756">
        <v>6</v>
      </c>
      <c r="D4756" t="s">
        <v>178</v>
      </c>
      <c r="E4756">
        <f t="shared" si="76"/>
        <v>2</v>
      </c>
    </row>
    <row r="4757" spans="1:5">
      <c r="A4757">
        <v>149089</v>
      </c>
      <c r="B4757">
        <v>2006</v>
      </c>
      <c r="C4757">
        <v>6</v>
      </c>
      <c r="D4757" t="s">
        <v>179</v>
      </c>
      <c r="E4757">
        <f t="shared" si="76"/>
        <v>2</v>
      </c>
    </row>
    <row r="4758" spans="1:5">
      <c r="A4758">
        <v>4164478</v>
      </c>
      <c r="B4758">
        <v>2006</v>
      </c>
      <c r="C4758">
        <v>7</v>
      </c>
      <c r="D4758" t="s">
        <v>148</v>
      </c>
      <c r="E4758">
        <f t="shared" si="76"/>
        <v>3</v>
      </c>
    </row>
    <row r="4759" spans="1:5">
      <c r="A4759">
        <v>3558215</v>
      </c>
      <c r="B4759">
        <v>2006</v>
      </c>
      <c r="C4759">
        <v>7</v>
      </c>
      <c r="D4759" t="s">
        <v>148</v>
      </c>
      <c r="E4759">
        <f t="shared" si="76"/>
        <v>3</v>
      </c>
    </row>
    <row r="4760" spans="1:5">
      <c r="A4760">
        <v>613700</v>
      </c>
      <c r="B4760">
        <v>2006</v>
      </c>
      <c r="C4760">
        <v>7</v>
      </c>
      <c r="D4760" t="s">
        <v>149</v>
      </c>
      <c r="E4760">
        <f t="shared" si="76"/>
        <v>3</v>
      </c>
    </row>
    <row r="4761" spans="1:5">
      <c r="A4761">
        <v>13052926</v>
      </c>
      <c r="B4761">
        <v>2006</v>
      </c>
      <c r="C4761">
        <v>7</v>
      </c>
      <c r="D4761" t="s">
        <v>150</v>
      </c>
      <c r="E4761">
        <f t="shared" si="76"/>
        <v>3</v>
      </c>
    </row>
    <row r="4762" spans="1:5">
      <c r="A4762">
        <v>6177895</v>
      </c>
      <c r="B4762">
        <v>2006</v>
      </c>
      <c r="C4762">
        <v>7</v>
      </c>
      <c r="D4762" t="s">
        <v>151</v>
      </c>
      <c r="E4762">
        <f t="shared" si="76"/>
        <v>3</v>
      </c>
    </row>
    <row r="4763" spans="1:5">
      <c r="A4763">
        <v>2171575</v>
      </c>
      <c r="B4763">
        <v>2006</v>
      </c>
      <c r="C4763">
        <v>7</v>
      </c>
      <c r="D4763" t="s">
        <v>45</v>
      </c>
      <c r="E4763">
        <f t="shared" si="76"/>
        <v>3</v>
      </c>
    </row>
    <row r="4764" spans="1:5">
      <c r="A4764">
        <v>2213053</v>
      </c>
      <c r="B4764">
        <v>2006</v>
      </c>
      <c r="C4764">
        <v>7</v>
      </c>
      <c r="D4764" t="s">
        <v>282</v>
      </c>
      <c r="E4764">
        <f t="shared" si="76"/>
        <v>3</v>
      </c>
    </row>
    <row r="4765" spans="1:5">
      <c r="A4765">
        <v>316476</v>
      </c>
      <c r="B4765">
        <v>2006</v>
      </c>
      <c r="C4765">
        <v>7</v>
      </c>
      <c r="D4765" t="s">
        <v>70</v>
      </c>
      <c r="E4765">
        <f t="shared" si="76"/>
        <v>3</v>
      </c>
    </row>
    <row r="4766" spans="1:5">
      <c r="A4766">
        <v>7175536</v>
      </c>
      <c r="B4766">
        <v>2006</v>
      </c>
      <c r="C4766">
        <v>7</v>
      </c>
      <c r="D4766" t="s">
        <v>283</v>
      </c>
      <c r="E4766">
        <f t="shared" si="76"/>
        <v>3</v>
      </c>
    </row>
    <row r="4767" spans="1:5">
      <c r="A4767">
        <v>134660</v>
      </c>
      <c r="B4767">
        <v>2006</v>
      </c>
      <c r="C4767">
        <v>7</v>
      </c>
      <c r="D4767" t="s">
        <v>284</v>
      </c>
      <c r="E4767">
        <f t="shared" si="76"/>
        <v>3</v>
      </c>
    </row>
    <row r="4768" spans="1:5">
      <c r="A4768">
        <v>300316</v>
      </c>
      <c r="B4768">
        <v>2006</v>
      </c>
      <c r="C4768">
        <v>7</v>
      </c>
      <c r="D4768" t="s">
        <v>138</v>
      </c>
      <c r="E4768">
        <f t="shared" si="76"/>
        <v>3</v>
      </c>
    </row>
    <row r="4769" spans="1:5">
      <c r="A4769">
        <v>38003582</v>
      </c>
      <c r="B4769">
        <v>2006</v>
      </c>
      <c r="C4769">
        <v>7</v>
      </c>
      <c r="D4769" t="s">
        <v>139</v>
      </c>
      <c r="E4769">
        <f t="shared" si="76"/>
        <v>3</v>
      </c>
    </row>
    <row r="4770" spans="1:5">
      <c r="A4770">
        <v>2237268</v>
      </c>
      <c r="B4770">
        <v>2006</v>
      </c>
      <c r="C4770">
        <v>7</v>
      </c>
      <c r="D4770" t="s">
        <v>175</v>
      </c>
      <c r="E4770">
        <f t="shared" si="76"/>
        <v>3</v>
      </c>
    </row>
    <row r="4771" spans="1:5">
      <c r="A4771">
        <v>893285</v>
      </c>
      <c r="B4771">
        <v>2006</v>
      </c>
      <c r="C4771">
        <v>7</v>
      </c>
      <c r="D4771" t="s">
        <v>176</v>
      </c>
      <c r="E4771">
        <f t="shared" si="76"/>
        <v>3</v>
      </c>
    </row>
    <row r="4772" spans="1:5">
      <c r="A4772">
        <v>3604097</v>
      </c>
      <c r="B4772">
        <v>2006</v>
      </c>
      <c r="C4772">
        <v>7</v>
      </c>
      <c r="D4772" t="s">
        <v>177</v>
      </c>
      <c r="E4772">
        <f t="shared" si="76"/>
        <v>3</v>
      </c>
    </row>
    <row r="4773" spans="1:5">
      <c r="A4773">
        <v>3109461</v>
      </c>
      <c r="B4773">
        <v>2006</v>
      </c>
      <c r="C4773">
        <v>7</v>
      </c>
      <c r="D4773" t="s">
        <v>178</v>
      </c>
      <c r="E4773">
        <f t="shared" si="76"/>
        <v>3</v>
      </c>
    </row>
    <row r="4774" spans="1:5">
      <c r="A4774">
        <v>112760</v>
      </c>
      <c r="B4774">
        <v>2006</v>
      </c>
      <c r="C4774">
        <v>7</v>
      </c>
      <c r="D4774" t="s">
        <v>179</v>
      </c>
      <c r="E4774">
        <f t="shared" si="76"/>
        <v>3</v>
      </c>
    </row>
    <row r="4775" spans="1:5">
      <c r="A4775">
        <v>5216436</v>
      </c>
      <c r="B4775">
        <v>2006</v>
      </c>
      <c r="C4775">
        <v>8</v>
      </c>
      <c r="D4775" t="s">
        <v>148</v>
      </c>
      <c r="E4775">
        <f t="shared" si="76"/>
        <v>3</v>
      </c>
    </row>
    <row r="4776" spans="1:5">
      <c r="A4776">
        <v>3081544</v>
      </c>
      <c r="B4776">
        <v>2006</v>
      </c>
      <c r="C4776">
        <v>8</v>
      </c>
      <c r="D4776" t="s">
        <v>148</v>
      </c>
      <c r="E4776">
        <f t="shared" si="76"/>
        <v>3</v>
      </c>
    </row>
    <row r="4777" spans="1:5">
      <c r="A4777">
        <v>683400</v>
      </c>
      <c r="B4777">
        <v>2006</v>
      </c>
      <c r="C4777">
        <v>8</v>
      </c>
      <c r="D4777" t="s">
        <v>149</v>
      </c>
      <c r="E4777">
        <f t="shared" si="76"/>
        <v>3</v>
      </c>
    </row>
    <row r="4778" spans="1:5">
      <c r="A4778">
        <v>15686749</v>
      </c>
      <c r="B4778">
        <v>2006</v>
      </c>
      <c r="C4778">
        <v>8</v>
      </c>
      <c r="D4778" t="s">
        <v>150</v>
      </c>
      <c r="E4778">
        <f t="shared" si="76"/>
        <v>3</v>
      </c>
    </row>
    <row r="4779" spans="1:5">
      <c r="A4779">
        <v>7343112</v>
      </c>
      <c r="B4779">
        <v>2006</v>
      </c>
      <c r="C4779">
        <v>8</v>
      </c>
      <c r="D4779" t="s">
        <v>151</v>
      </c>
      <c r="E4779">
        <f t="shared" si="76"/>
        <v>3</v>
      </c>
    </row>
    <row r="4780" spans="1:5">
      <c r="A4780">
        <v>2293655</v>
      </c>
      <c r="B4780">
        <v>2006</v>
      </c>
      <c r="C4780">
        <v>8</v>
      </c>
      <c r="D4780" t="s">
        <v>45</v>
      </c>
      <c r="E4780">
        <f t="shared" si="76"/>
        <v>3</v>
      </c>
    </row>
    <row r="4781" spans="1:5">
      <c r="A4781">
        <v>2403240</v>
      </c>
      <c r="B4781">
        <v>2006</v>
      </c>
      <c r="C4781">
        <v>8</v>
      </c>
      <c r="D4781" t="s">
        <v>282</v>
      </c>
      <c r="E4781">
        <f t="shared" si="76"/>
        <v>3</v>
      </c>
    </row>
    <row r="4782" spans="1:5">
      <c r="A4782">
        <v>281689</v>
      </c>
      <c r="B4782">
        <v>2006</v>
      </c>
      <c r="C4782">
        <v>8</v>
      </c>
      <c r="D4782" t="s">
        <v>70</v>
      </c>
      <c r="E4782">
        <f t="shared" si="76"/>
        <v>3</v>
      </c>
    </row>
    <row r="4783" spans="1:5">
      <c r="A4783">
        <v>8473646</v>
      </c>
      <c r="B4783">
        <v>2006</v>
      </c>
      <c r="C4783">
        <v>8</v>
      </c>
      <c r="D4783" t="s">
        <v>283</v>
      </c>
      <c r="E4783">
        <f t="shared" si="76"/>
        <v>3</v>
      </c>
    </row>
    <row r="4784" spans="1:5">
      <c r="A4784">
        <v>352091</v>
      </c>
      <c r="B4784">
        <v>2006</v>
      </c>
      <c r="C4784">
        <v>8</v>
      </c>
      <c r="D4784" t="s">
        <v>284</v>
      </c>
      <c r="E4784">
        <f t="shared" si="76"/>
        <v>3</v>
      </c>
    </row>
    <row r="4785" spans="1:5">
      <c r="A4785">
        <v>328922</v>
      </c>
      <c r="B4785">
        <v>2006</v>
      </c>
      <c r="C4785">
        <v>8</v>
      </c>
      <c r="D4785" t="s">
        <v>138</v>
      </c>
      <c r="E4785">
        <f t="shared" si="76"/>
        <v>3</v>
      </c>
    </row>
    <row r="4786" spans="1:5">
      <c r="A4786">
        <v>38251191</v>
      </c>
      <c r="B4786">
        <v>2006</v>
      </c>
      <c r="C4786">
        <v>8</v>
      </c>
      <c r="D4786" t="s">
        <v>139</v>
      </c>
      <c r="E4786">
        <f t="shared" si="76"/>
        <v>3</v>
      </c>
    </row>
    <row r="4787" spans="1:5">
      <c r="A4787">
        <v>2298769</v>
      </c>
      <c r="B4787">
        <v>2006</v>
      </c>
      <c r="C4787">
        <v>8</v>
      </c>
      <c r="D4787" t="s">
        <v>175</v>
      </c>
      <c r="E4787">
        <f t="shared" si="76"/>
        <v>3</v>
      </c>
    </row>
    <row r="4788" spans="1:5">
      <c r="A4788">
        <v>935999</v>
      </c>
      <c r="B4788">
        <v>2006</v>
      </c>
      <c r="C4788">
        <v>8</v>
      </c>
      <c r="D4788" t="s">
        <v>176</v>
      </c>
      <c r="E4788">
        <f t="shared" si="76"/>
        <v>3</v>
      </c>
    </row>
    <row r="4789" spans="1:5">
      <c r="A4789">
        <v>4357767</v>
      </c>
      <c r="B4789">
        <v>2006</v>
      </c>
      <c r="C4789">
        <v>8</v>
      </c>
      <c r="D4789" t="s">
        <v>177</v>
      </c>
      <c r="E4789">
        <f t="shared" si="76"/>
        <v>3</v>
      </c>
    </row>
    <row r="4790" spans="1:5">
      <c r="A4790">
        <v>3089389</v>
      </c>
      <c r="B4790">
        <v>2006</v>
      </c>
      <c r="C4790">
        <v>8</v>
      </c>
      <c r="D4790" t="s">
        <v>178</v>
      </c>
      <c r="E4790">
        <f t="shared" si="76"/>
        <v>3</v>
      </c>
    </row>
    <row r="4791" spans="1:5">
      <c r="A4791">
        <v>143792</v>
      </c>
      <c r="B4791">
        <v>2006</v>
      </c>
      <c r="C4791">
        <v>8</v>
      </c>
      <c r="D4791" t="s">
        <v>179</v>
      </c>
      <c r="E4791">
        <f t="shared" si="76"/>
        <v>3</v>
      </c>
    </row>
    <row r="4792" spans="1:5">
      <c r="A4792">
        <v>4815429</v>
      </c>
      <c r="B4792">
        <v>2006</v>
      </c>
      <c r="C4792">
        <v>9</v>
      </c>
      <c r="D4792" t="s">
        <v>148</v>
      </c>
      <c r="E4792">
        <f t="shared" si="76"/>
        <v>3</v>
      </c>
    </row>
    <row r="4793" spans="1:5">
      <c r="A4793">
        <v>1931958</v>
      </c>
      <c r="B4793">
        <v>2006</v>
      </c>
      <c r="C4793">
        <v>9</v>
      </c>
      <c r="D4793" t="s">
        <v>148</v>
      </c>
      <c r="E4793">
        <f t="shared" si="76"/>
        <v>3</v>
      </c>
    </row>
    <row r="4794" spans="1:5">
      <c r="A4794">
        <v>10335</v>
      </c>
      <c r="B4794">
        <v>2006</v>
      </c>
      <c r="C4794">
        <v>9</v>
      </c>
      <c r="D4794" t="s">
        <v>180</v>
      </c>
      <c r="E4794">
        <f t="shared" si="76"/>
        <v>3</v>
      </c>
    </row>
    <row r="4795" spans="1:5">
      <c r="A4795">
        <v>732900</v>
      </c>
      <c r="B4795">
        <v>2006</v>
      </c>
      <c r="C4795">
        <v>9</v>
      </c>
      <c r="D4795" t="s">
        <v>149</v>
      </c>
      <c r="E4795">
        <f t="shared" si="76"/>
        <v>3</v>
      </c>
    </row>
    <row r="4796" spans="1:5">
      <c r="A4796">
        <v>14293803</v>
      </c>
      <c r="B4796">
        <v>2006</v>
      </c>
      <c r="C4796">
        <v>9</v>
      </c>
      <c r="D4796" t="s">
        <v>150</v>
      </c>
      <c r="E4796">
        <f t="shared" si="76"/>
        <v>3</v>
      </c>
    </row>
    <row r="4797" spans="1:5">
      <c r="A4797">
        <v>6993653</v>
      </c>
      <c r="B4797">
        <v>2006</v>
      </c>
      <c r="C4797">
        <v>9</v>
      </c>
      <c r="D4797" t="s">
        <v>151</v>
      </c>
      <c r="E4797">
        <f t="shared" si="76"/>
        <v>3</v>
      </c>
    </row>
    <row r="4798" spans="1:5">
      <c r="A4798">
        <v>1978551</v>
      </c>
      <c r="B4798">
        <v>2006</v>
      </c>
      <c r="C4798">
        <v>9</v>
      </c>
      <c r="D4798" t="s">
        <v>45</v>
      </c>
      <c r="E4798">
        <f t="shared" si="76"/>
        <v>3</v>
      </c>
    </row>
    <row r="4799" spans="1:5">
      <c r="A4799">
        <v>2206634</v>
      </c>
      <c r="B4799">
        <v>2006</v>
      </c>
      <c r="C4799">
        <v>9</v>
      </c>
      <c r="D4799" t="s">
        <v>282</v>
      </c>
      <c r="E4799">
        <f t="shared" si="76"/>
        <v>3</v>
      </c>
    </row>
    <row r="4800" spans="1:5">
      <c r="A4800">
        <v>291457</v>
      </c>
      <c r="B4800">
        <v>2006</v>
      </c>
      <c r="C4800">
        <v>9</v>
      </c>
      <c r="D4800" t="s">
        <v>70</v>
      </c>
      <c r="E4800">
        <f t="shared" si="76"/>
        <v>3</v>
      </c>
    </row>
    <row r="4801" spans="1:5">
      <c r="A4801">
        <v>7732260</v>
      </c>
      <c r="B4801">
        <v>2006</v>
      </c>
      <c r="C4801">
        <v>9</v>
      </c>
      <c r="D4801" t="s">
        <v>283</v>
      </c>
      <c r="E4801">
        <f t="shared" si="76"/>
        <v>3</v>
      </c>
    </row>
    <row r="4802" spans="1:5">
      <c r="A4802">
        <v>179281</v>
      </c>
      <c r="B4802">
        <v>2006</v>
      </c>
      <c r="C4802">
        <v>9</v>
      </c>
      <c r="D4802" t="s">
        <v>284</v>
      </c>
      <c r="E4802">
        <f t="shared" si="76"/>
        <v>3</v>
      </c>
    </row>
    <row r="4803" spans="1:5">
      <c r="A4803">
        <v>295455</v>
      </c>
      <c r="B4803">
        <v>2006</v>
      </c>
      <c r="C4803">
        <v>9</v>
      </c>
      <c r="D4803" t="s">
        <v>138</v>
      </c>
      <c r="E4803">
        <f t="shared" ref="E4803:E4866" si="77">IF(C4803&lt;4, 1, IF(C4803&lt;7, 2, IF(C4803&lt;10, 3, 4)))</f>
        <v>3</v>
      </c>
    </row>
    <row r="4804" spans="1:5">
      <c r="A4804">
        <v>36881587</v>
      </c>
      <c r="B4804">
        <v>2006</v>
      </c>
      <c r="C4804">
        <v>9</v>
      </c>
      <c r="D4804" t="s">
        <v>139</v>
      </c>
      <c r="E4804">
        <f t="shared" si="77"/>
        <v>3</v>
      </c>
    </row>
    <row r="4805" spans="1:5">
      <c r="A4805">
        <v>2307057</v>
      </c>
      <c r="B4805">
        <v>2006</v>
      </c>
      <c r="C4805">
        <v>9</v>
      </c>
      <c r="D4805" t="s">
        <v>175</v>
      </c>
      <c r="E4805">
        <f t="shared" si="77"/>
        <v>3</v>
      </c>
    </row>
    <row r="4806" spans="1:5">
      <c r="A4806">
        <v>889843</v>
      </c>
      <c r="B4806">
        <v>2006</v>
      </c>
      <c r="C4806">
        <v>9</v>
      </c>
      <c r="D4806" t="s">
        <v>176</v>
      </c>
      <c r="E4806">
        <f t="shared" si="77"/>
        <v>3</v>
      </c>
    </row>
    <row r="4807" spans="1:5">
      <c r="A4807">
        <v>4013174</v>
      </c>
      <c r="B4807">
        <v>2006</v>
      </c>
      <c r="C4807">
        <v>9</v>
      </c>
      <c r="D4807" t="s">
        <v>177</v>
      </c>
      <c r="E4807">
        <f t="shared" si="77"/>
        <v>3</v>
      </c>
    </row>
    <row r="4808" spans="1:5">
      <c r="A4808">
        <v>3168346</v>
      </c>
      <c r="B4808">
        <v>2006</v>
      </c>
      <c r="C4808">
        <v>9</v>
      </c>
      <c r="D4808" t="s">
        <v>178</v>
      </c>
      <c r="E4808">
        <f t="shared" si="77"/>
        <v>3</v>
      </c>
    </row>
    <row r="4809" spans="1:5">
      <c r="A4809">
        <v>143624</v>
      </c>
      <c r="B4809">
        <v>2006</v>
      </c>
      <c r="C4809">
        <v>9</v>
      </c>
      <c r="D4809" t="s">
        <v>179</v>
      </c>
      <c r="E4809">
        <f t="shared" si="77"/>
        <v>3</v>
      </c>
    </row>
    <row r="4810" spans="1:5">
      <c r="A4810">
        <v>4919041</v>
      </c>
      <c r="B4810">
        <v>2006</v>
      </c>
      <c r="C4810">
        <v>10</v>
      </c>
      <c r="D4810" t="s">
        <v>148</v>
      </c>
      <c r="E4810">
        <f t="shared" si="77"/>
        <v>4</v>
      </c>
    </row>
    <row r="4811" spans="1:5">
      <c r="A4811">
        <v>1867950</v>
      </c>
      <c r="B4811">
        <v>2006</v>
      </c>
      <c r="C4811">
        <v>10</v>
      </c>
      <c r="D4811" t="s">
        <v>148</v>
      </c>
      <c r="E4811">
        <f t="shared" si="77"/>
        <v>4</v>
      </c>
    </row>
    <row r="4812" spans="1:5">
      <c r="A4812">
        <v>12969</v>
      </c>
      <c r="B4812">
        <v>2006</v>
      </c>
      <c r="C4812">
        <v>10</v>
      </c>
      <c r="D4812" t="s">
        <v>180</v>
      </c>
      <c r="E4812">
        <f t="shared" si="77"/>
        <v>4</v>
      </c>
    </row>
    <row r="4813" spans="1:5">
      <c r="A4813">
        <v>677100</v>
      </c>
      <c r="B4813">
        <v>2006</v>
      </c>
      <c r="C4813">
        <v>10</v>
      </c>
      <c r="D4813" t="s">
        <v>149</v>
      </c>
      <c r="E4813">
        <f t="shared" si="77"/>
        <v>4</v>
      </c>
    </row>
    <row r="4814" spans="1:5">
      <c r="A4814">
        <v>14070960</v>
      </c>
      <c r="B4814">
        <v>2006</v>
      </c>
      <c r="C4814">
        <v>10</v>
      </c>
      <c r="D4814" t="s">
        <v>150</v>
      </c>
      <c r="E4814">
        <f t="shared" si="77"/>
        <v>4</v>
      </c>
    </row>
    <row r="4815" spans="1:5">
      <c r="A4815">
        <v>7274668</v>
      </c>
      <c r="B4815">
        <v>2006</v>
      </c>
      <c r="C4815">
        <v>10</v>
      </c>
      <c r="D4815" t="s">
        <v>151</v>
      </c>
      <c r="E4815">
        <f t="shared" si="77"/>
        <v>4</v>
      </c>
    </row>
    <row r="4816" spans="1:5">
      <c r="A4816">
        <v>1939225</v>
      </c>
      <c r="B4816">
        <v>2006</v>
      </c>
      <c r="C4816">
        <v>10</v>
      </c>
      <c r="D4816" t="s">
        <v>45</v>
      </c>
      <c r="E4816">
        <f t="shared" si="77"/>
        <v>4</v>
      </c>
    </row>
    <row r="4817" spans="1:5">
      <c r="A4817">
        <v>2576279</v>
      </c>
      <c r="B4817">
        <v>2006</v>
      </c>
      <c r="C4817">
        <v>10</v>
      </c>
      <c r="D4817" t="s">
        <v>282</v>
      </c>
      <c r="E4817">
        <f t="shared" si="77"/>
        <v>4</v>
      </c>
    </row>
    <row r="4818" spans="1:5">
      <c r="A4818">
        <v>330438</v>
      </c>
      <c r="B4818">
        <v>2006</v>
      </c>
      <c r="C4818">
        <v>10</v>
      </c>
      <c r="D4818" t="s">
        <v>70</v>
      </c>
      <c r="E4818">
        <f t="shared" si="77"/>
        <v>4</v>
      </c>
    </row>
    <row r="4819" spans="1:5">
      <c r="A4819">
        <v>8905118</v>
      </c>
      <c r="B4819">
        <v>2006</v>
      </c>
      <c r="C4819">
        <v>10</v>
      </c>
      <c r="D4819" t="s">
        <v>283</v>
      </c>
      <c r="E4819">
        <f t="shared" si="77"/>
        <v>4</v>
      </c>
    </row>
    <row r="4820" spans="1:5">
      <c r="A4820">
        <v>377259</v>
      </c>
      <c r="B4820">
        <v>2006</v>
      </c>
      <c r="C4820">
        <v>10</v>
      </c>
      <c r="D4820" t="s">
        <v>284</v>
      </c>
      <c r="E4820">
        <f t="shared" si="77"/>
        <v>4</v>
      </c>
    </row>
    <row r="4821" spans="1:5">
      <c r="A4821">
        <v>277234</v>
      </c>
      <c r="B4821">
        <v>2006</v>
      </c>
      <c r="C4821">
        <v>10</v>
      </c>
      <c r="D4821" t="s">
        <v>138</v>
      </c>
      <c r="E4821">
        <f t="shared" si="77"/>
        <v>4</v>
      </c>
    </row>
    <row r="4822" spans="1:5">
      <c r="A4822">
        <v>38443522</v>
      </c>
      <c r="B4822">
        <v>2006</v>
      </c>
      <c r="C4822">
        <v>10</v>
      </c>
      <c r="D4822" t="s">
        <v>139</v>
      </c>
      <c r="E4822">
        <f t="shared" si="77"/>
        <v>4</v>
      </c>
    </row>
    <row r="4823" spans="1:5">
      <c r="A4823">
        <v>2221479</v>
      </c>
      <c r="B4823">
        <v>2006</v>
      </c>
      <c r="C4823">
        <v>10</v>
      </c>
      <c r="D4823" t="s">
        <v>175</v>
      </c>
      <c r="E4823">
        <f t="shared" si="77"/>
        <v>4</v>
      </c>
    </row>
    <row r="4824" spans="1:5">
      <c r="A4824">
        <v>879191</v>
      </c>
      <c r="B4824">
        <v>2006</v>
      </c>
      <c r="C4824">
        <v>10</v>
      </c>
      <c r="D4824" t="s">
        <v>176</v>
      </c>
      <c r="E4824">
        <f t="shared" si="77"/>
        <v>4</v>
      </c>
    </row>
    <row r="4825" spans="1:5">
      <c r="A4825">
        <v>3865753</v>
      </c>
      <c r="B4825">
        <v>2006</v>
      </c>
      <c r="C4825">
        <v>10</v>
      </c>
      <c r="D4825" t="s">
        <v>177</v>
      </c>
      <c r="E4825">
        <f t="shared" si="77"/>
        <v>4</v>
      </c>
    </row>
    <row r="4826" spans="1:5">
      <c r="A4826">
        <v>3011035</v>
      </c>
      <c r="B4826">
        <v>2006</v>
      </c>
      <c r="C4826">
        <v>10</v>
      </c>
      <c r="D4826" t="s">
        <v>178</v>
      </c>
      <c r="E4826">
        <f t="shared" si="77"/>
        <v>4</v>
      </c>
    </row>
    <row r="4827" spans="1:5">
      <c r="A4827">
        <v>170893</v>
      </c>
      <c r="B4827">
        <v>2006</v>
      </c>
      <c r="C4827">
        <v>10</v>
      </c>
      <c r="D4827" t="s">
        <v>179</v>
      </c>
      <c r="E4827">
        <f t="shared" si="77"/>
        <v>4</v>
      </c>
    </row>
    <row r="4828" spans="1:5">
      <c r="A4828">
        <v>4227605</v>
      </c>
      <c r="B4828">
        <v>2006</v>
      </c>
      <c r="C4828">
        <v>11</v>
      </c>
      <c r="D4828" t="s">
        <v>148</v>
      </c>
      <c r="E4828">
        <f t="shared" si="77"/>
        <v>4</v>
      </c>
    </row>
    <row r="4829" spans="1:5">
      <c r="A4829">
        <v>1992452</v>
      </c>
      <c r="B4829">
        <v>2006</v>
      </c>
      <c r="C4829">
        <v>11</v>
      </c>
      <c r="D4829" t="s">
        <v>148</v>
      </c>
      <c r="E4829">
        <f t="shared" si="77"/>
        <v>4</v>
      </c>
    </row>
    <row r="4830" spans="1:5">
      <c r="A4830">
        <v>18347</v>
      </c>
      <c r="B4830">
        <v>2006</v>
      </c>
      <c r="C4830">
        <v>11</v>
      </c>
      <c r="D4830" t="s">
        <v>180</v>
      </c>
      <c r="E4830">
        <f t="shared" si="77"/>
        <v>4</v>
      </c>
    </row>
    <row r="4831" spans="1:5">
      <c r="A4831">
        <v>590300</v>
      </c>
      <c r="B4831">
        <v>2006</v>
      </c>
      <c r="C4831">
        <v>11</v>
      </c>
      <c r="D4831" t="s">
        <v>149</v>
      </c>
      <c r="E4831">
        <f t="shared" si="77"/>
        <v>4</v>
      </c>
    </row>
    <row r="4832" spans="1:5">
      <c r="A4832">
        <v>13031143</v>
      </c>
      <c r="B4832">
        <v>2006</v>
      </c>
      <c r="C4832">
        <v>11</v>
      </c>
      <c r="D4832" t="s">
        <v>150</v>
      </c>
      <c r="E4832">
        <f t="shared" si="77"/>
        <v>4</v>
      </c>
    </row>
    <row r="4833" spans="1:5">
      <c r="A4833">
        <v>7198422</v>
      </c>
      <c r="B4833">
        <v>2006</v>
      </c>
      <c r="C4833">
        <v>11</v>
      </c>
      <c r="D4833" t="s">
        <v>151</v>
      </c>
      <c r="E4833">
        <f t="shared" si="77"/>
        <v>4</v>
      </c>
    </row>
    <row r="4834" spans="1:5">
      <c r="A4834">
        <v>2078395</v>
      </c>
      <c r="B4834">
        <v>2006</v>
      </c>
      <c r="C4834">
        <v>11</v>
      </c>
      <c r="D4834" t="s">
        <v>45</v>
      </c>
      <c r="E4834">
        <f t="shared" si="77"/>
        <v>4</v>
      </c>
    </row>
    <row r="4835" spans="1:5">
      <c r="A4835">
        <v>2152931</v>
      </c>
      <c r="B4835">
        <v>2006</v>
      </c>
      <c r="C4835">
        <v>11</v>
      </c>
      <c r="D4835" t="s">
        <v>282</v>
      </c>
      <c r="E4835">
        <f t="shared" si="77"/>
        <v>4</v>
      </c>
    </row>
    <row r="4836" spans="1:5">
      <c r="A4836">
        <v>338537</v>
      </c>
      <c r="B4836">
        <v>2006</v>
      </c>
      <c r="C4836">
        <v>11</v>
      </c>
      <c r="D4836" t="s">
        <v>70</v>
      </c>
      <c r="E4836">
        <f t="shared" si="77"/>
        <v>4</v>
      </c>
    </row>
    <row r="4837" spans="1:5">
      <c r="A4837">
        <v>7884526</v>
      </c>
      <c r="B4837">
        <v>2006</v>
      </c>
      <c r="C4837">
        <v>11</v>
      </c>
      <c r="D4837" t="s">
        <v>283</v>
      </c>
      <c r="E4837">
        <f t="shared" si="77"/>
        <v>4</v>
      </c>
    </row>
    <row r="4838" spans="1:5">
      <c r="A4838">
        <v>72571</v>
      </c>
      <c r="B4838">
        <v>2006</v>
      </c>
      <c r="C4838">
        <v>11</v>
      </c>
      <c r="D4838" t="s">
        <v>284</v>
      </c>
      <c r="E4838">
        <f t="shared" si="77"/>
        <v>4</v>
      </c>
    </row>
    <row r="4839" spans="1:5">
      <c r="A4839">
        <v>291567</v>
      </c>
      <c r="B4839">
        <v>2006</v>
      </c>
      <c r="C4839">
        <v>11</v>
      </c>
      <c r="D4839" t="s">
        <v>138</v>
      </c>
      <c r="E4839">
        <f t="shared" si="77"/>
        <v>4</v>
      </c>
    </row>
    <row r="4840" spans="1:5">
      <c r="A4840">
        <v>38354709</v>
      </c>
      <c r="B4840">
        <v>2006</v>
      </c>
      <c r="C4840">
        <v>11</v>
      </c>
      <c r="D4840" t="s">
        <v>139</v>
      </c>
      <c r="E4840">
        <f t="shared" si="77"/>
        <v>4</v>
      </c>
    </row>
    <row r="4841" spans="1:5">
      <c r="A4841">
        <v>2246683</v>
      </c>
      <c r="B4841">
        <v>2006</v>
      </c>
      <c r="C4841">
        <v>11</v>
      </c>
      <c r="D4841" t="s">
        <v>175</v>
      </c>
      <c r="E4841">
        <f t="shared" si="77"/>
        <v>4</v>
      </c>
    </row>
    <row r="4842" spans="1:5">
      <c r="A4842">
        <v>849229</v>
      </c>
      <c r="B4842">
        <v>2006</v>
      </c>
      <c r="C4842">
        <v>11</v>
      </c>
      <c r="D4842" t="s">
        <v>176</v>
      </c>
      <c r="E4842">
        <f t="shared" si="77"/>
        <v>4</v>
      </c>
    </row>
    <row r="4843" spans="1:5">
      <c r="A4843">
        <v>3901576</v>
      </c>
      <c r="B4843">
        <v>2006</v>
      </c>
      <c r="C4843">
        <v>11</v>
      </c>
      <c r="D4843" t="s">
        <v>177</v>
      </c>
      <c r="E4843">
        <f t="shared" si="77"/>
        <v>4</v>
      </c>
    </row>
    <row r="4844" spans="1:5">
      <c r="A4844">
        <v>3124834</v>
      </c>
      <c r="B4844">
        <v>2006</v>
      </c>
      <c r="C4844">
        <v>11</v>
      </c>
      <c r="D4844" t="s">
        <v>178</v>
      </c>
      <c r="E4844">
        <f t="shared" si="77"/>
        <v>4</v>
      </c>
    </row>
    <row r="4845" spans="1:5">
      <c r="A4845">
        <v>140193</v>
      </c>
      <c r="B4845">
        <v>2006</v>
      </c>
      <c r="C4845">
        <v>11</v>
      </c>
      <c r="D4845" t="s">
        <v>179</v>
      </c>
      <c r="E4845">
        <f t="shared" si="77"/>
        <v>4</v>
      </c>
    </row>
    <row r="4846" spans="1:5">
      <c r="A4846">
        <v>4399953</v>
      </c>
      <c r="B4846">
        <v>2006</v>
      </c>
      <c r="C4846">
        <v>12</v>
      </c>
      <c r="D4846" t="s">
        <v>148</v>
      </c>
      <c r="E4846">
        <f t="shared" si="77"/>
        <v>4</v>
      </c>
    </row>
    <row r="4847" spans="1:5">
      <c r="A4847">
        <v>1563165</v>
      </c>
      <c r="B4847">
        <v>2006</v>
      </c>
      <c r="C4847">
        <v>12</v>
      </c>
      <c r="D4847" t="s">
        <v>148</v>
      </c>
      <c r="E4847">
        <f t="shared" si="77"/>
        <v>4</v>
      </c>
    </row>
    <row r="4848" spans="1:5">
      <c r="A4848">
        <v>2046</v>
      </c>
      <c r="B4848">
        <v>2006</v>
      </c>
      <c r="C4848">
        <v>12</v>
      </c>
      <c r="D4848" t="s">
        <v>180</v>
      </c>
      <c r="E4848">
        <f t="shared" si="77"/>
        <v>4</v>
      </c>
    </row>
    <row r="4849" spans="1:5">
      <c r="A4849">
        <v>664500</v>
      </c>
      <c r="B4849">
        <v>2006</v>
      </c>
      <c r="C4849">
        <v>12</v>
      </c>
      <c r="D4849" t="s">
        <v>149</v>
      </c>
      <c r="E4849">
        <f t="shared" si="77"/>
        <v>4</v>
      </c>
    </row>
    <row r="4850" spans="1:5">
      <c r="A4850">
        <v>12825346</v>
      </c>
      <c r="B4850">
        <v>2006</v>
      </c>
      <c r="C4850">
        <v>12</v>
      </c>
      <c r="D4850" t="s">
        <v>150</v>
      </c>
      <c r="E4850">
        <f t="shared" si="77"/>
        <v>4</v>
      </c>
    </row>
    <row r="4851" spans="1:5">
      <c r="A4851">
        <v>7116474</v>
      </c>
      <c r="B4851">
        <v>2006</v>
      </c>
      <c r="C4851">
        <v>12</v>
      </c>
      <c r="D4851" t="s">
        <v>151</v>
      </c>
      <c r="E4851">
        <f t="shared" si="77"/>
        <v>4</v>
      </c>
    </row>
    <row r="4852" spans="1:5">
      <c r="A4852">
        <v>2249910</v>
      </c>
      <c r="B4852">
        <v>2006</v>
      </c>
      <c r="C4852">
        <v>12</v>
      </c>
      <c r="D4852" t="s">
        <v>45</v>
      </c>
      <c r="E4852">
        <f t="shared" si="77"/>
        <v>4</v>
      </c>
    </row>
    <row r="4853" spans="1:5">
      <c r="A4853">
        <v>2064203</v>
      </c>
      <c r="B4853">
        <v>2006</v>
      </c>
      <c r="C4853">
        <v>12</v>
      </c>
      <c r="D4853" t="s">
        <v>282</v>
      </c>
      <c r="E4853">
        <f t="shared" si="77"/>
        <v>4</v>
      </c>
    </row>
    <row r="4854" spans="1:5">
      <c r="A4854">
        <v>326420</v>
      </c>
      <c r="B4854">
        <v>2006</v>
      </c>
      <c r="C4854">
        <v>12</v>
      </c>
      <c r="D4854" t="s">
        <v>70</v>
      </c>
      <c r="E4854">
        <f t="shared" si="77"/>
        <v>4</v>
      </c>
    </row>
    <row r="4855" spans="1:5">
      <c r="A4855">
        <v>8066912</v>
      </c>
      <c r="B4855">
        <v>2006</v>
      </c>
      <c r="C4855">
        <v>12</v>
      </c>
      <c r="D4855" t="s">
        <v>283</v>
      </c>
      <c r="E4855">
        <f t="shared" si="77"/>
        <v>4</v>
      </c>
    </row>
    <row r="4856" spans="1:5">
      <c r="A4856">
        <v>2084</v>
      </c>
      <c r="B4856">
        <v>2006</v>
      </c>
      <c r="C4856">
        <v>12</v>
      </c>
      <c r="D4856" t="s">
        <v>284</v>
      </c>
      <c r="E4856">
        <f t="shared" si="77"/>
        <v>4</v>
      </c>
    </row>
    <row r="4857" spans="1:5">
      <c r="A4857">
        <v>262848</v>
      </c>
      <c r="B4857">
        <v>2006</v>
      </c>
      <c r="C4857">
        <v>12</v>
      </c>
      <c r="D4857" t="s">
        <v>138</v>
      </c>
      <c r="E4857">
        <f t="shared" si="77"/>
        <v>4</v>
      </c>
    </row>
    <row r="4858" spans="1:5">
      <c r="A4858">
        <v>39942162</v>
      </c>
      <c r="B4858">
        <v>2006</v>
      </c>
      <c r="C4858">
        <v>12</v>
      </c>
      <c r="D4858" t="s">
        <v>139</v>
      </c>
      <c r="E4858">
        <f t="shared" si="77"/>
        <v>4</v>
      </c>
    </row>
    <row r="4859" spans="1:5">
      <c r="A4859">
        <v>2298005</v>
      </c>
      <c r="B4859">
        <v>2006</v>
      </c>
      <c r="C4859">
        <v>12</v>
      </c>
      <c r="D4859" t="s">
        <v>175</v>
      </c>
      <c r="E4859">
        <f t="shared" si="77"/>
        <v>4</v>
      </c>
    </row>
    <row r="4860" spans="1:5">
      <c r="A4860">
        <v>951363</v>
      </c>
      <c r="B4860">
        <v>2006</v>
      </c>
      <c r="C4860">
        <v>12</v>
      </c>
      <c r="D4860" t="s">
        <v>176</v>
      </c>
      <c r="E4860">
        <f t="shared" si="77"/>
        <v>4</v>
      </c>
    </row>
    <row r="4861" spans="1:5">
      <c r="A4861">
        <v>3823778</v>
      </c>
      <c r="B4861">
        <v>2006</v>
      </c>
      <c r="C4861">
        <v>12</v>
      </c>
      <c r="D4861" t="s">
        <v>177</v>
      </c>
      <c r="E4861">
        <f t="shared" si="77"/>
        <v>4</v>
      </c>
    </row>
    <row r="4862" spans="1:5">
      <c r="A4862">
        <v>2761940</v>
      </c>
      <c r="B4862">
        <v>2006</v>
      </c>
      <c r="C4862">
        <v>12</v>
      </c>
      <c r="D4862" t="s">
        <v>178</v>
      </c>
      <c r="E4862">
        <f t="shared" si="77"/>
        <v>4</v>
      </c>
    </row>
    <row r="4863" spans="1:5">
      <c r="A4863">
        <v>128382</v>
      </c>
      <c r="B4863">
        <v>2006</v>
      </c>
      <c r="C4863">
        <v>12</v>
      </c>
      <c r="D4863" t="s">
        <v>179</v>
      </c>
      <c r="E4863">
        <f t="shared" si="77"/>
        <v>4</v>
      </c>
    </row>
    <row r="4864" spans="1:5">
      <c r="A4864">
        <v>3969727</v>
      </c>
      <c r="B4864">
        <v>2007</v>
      </c>
      <c r="C4864">
        <v>1</v>
      </c>
      <c r="D4864" t="s">
        <v>148</v>
      </c>
      <c r="E4864">
        <f t="shared" si="77"/>
        <v>1</v>
      </c>
    </row>
    <row r="4865" spans="1:5">
      <c r="A4865">
        <v>1791562</v>
      </c>
      <c r="B4865">
        <v>2007</v>
      </c>
      <c r="C4865">
        <v>1</v>
      </c>
      <c r="D4865" t="s">
        <v>148</v>
      </c>
      <c r="E4865">
        <f t="shared" si="77"/>
        <v>1</v>
      </c>
    </row>
    <row r="4866" spans="1:5">
      <c r="A4866">
        <v>660100</v>
      </c>
      <c r="B4866">
        <v>2007</v>
      </c>
      <c r="C4866">
        <v>1</v>
      </c>
      <c r="D4866" t="s">
        <v>149</v>
      </c>
      <c r="E4866">
        <f t="shared" si="77"/>
        <v>1</v>
      </c>
    </row>
    <row r="4867" spans="1:5">
      <c r="A4867">
        <v>12972155</v>
      </c>
      <c r="B4867">
        <v>2007</v>
      </c>
      <c r="C4867">
        <v>1</v>
      </c>
      <c r="D4867" t="s">
        <v>150</v>
      </c>
      <c r="E4867">
        <f t="shared" ref="E4867:E4930" si="78">IF(C4867&lt;4, 1, IF(C4867&lt;7, 2, IF(C4867&lt;10, 3, 4)))</f>
        <v>1</v>
      </c>
    </row>
    <row r="4868" spans="1:5">
      <c r="A4868">
        <v>7221637</v>
      </c>
      <c r="B4868">
        <v>2007</v>
      </c>
      <c r="C4868">
        <v>1</v>
      </c>
      <c r="D4868" t="s">
        <v>151</v>
      </c>
      <c r="E4868">
        <f t="shared" si="78"/>
        <v>1</v>
      </c>
    </row>
    <row r="4869" spans="1:5">
      <c r="A4869">
        <v>2202547</v>
      </c>
      <c r="B4869">
        <v>2007</v>
      </c>
      <c r="C4869">
        <v>1</v>
      </c>
      <c r="D4869" t="s">
        <v>45</v>
      </c>
      <c r="E4869">
        <f t="shared" si="78"/>
        <v>1</v>
      </c>
    </row>
    <row r="4870" spans="1:5">
      <c r="A4870">
        <v>2323901</v>
      </c>
      <c r="B4870">
        <v>2007</v>
      </c>
      <c r="C4870">
        <v>1</v>
      </c>
      <c r="D4870" t="s">
        <v>282</v>
      </c>
      <c r="E4870">
        <f t="shared" si="78"/>
        <v>1</v>
      </c>
    </row>
    <row r="4871" spans="1:5">
      <c r="A4871">
        <v>328870</v>
      </c>
      <c r="B4871">
        <v>2007</v>
      </c>
      <c r="C4871">
        <v>1</v>
      </c>
      <c r="D4871" t="s">
        <v>70</v>
      </c>
      <c r="E4871">
        <f t="shared" si="78"/>
        <v>1</v>
      </c>
    </row>
    <row r="4872" spans="1:5">
      <c r="A4872">
        <v>8702755</v>
      </c>
      <c r="B4872">
        <v>2007</v>
      </c>
      <c r="C4872">
        <v>1</v>
      </c>
      <c r="D4872" t="s">
        <v>283</v>
      </c>
      <c r="E4872">
        <f t="shared" si="78"/>
        <v>1</v>
      </c>
    </row>
    <row r="4873" spans="1:5">
      <c r="A4873">
        <v>247224</v>
      </c>
      <c r="B4873">
        <v>2007</v>
      </c>
      <c r="C4873">
        <v>1</v>
      </c>
      <c r="D4873" t="s">
        <v>138</v>
      </c>
      <c r="E4873">
        <f t="shared" si="78"/>
        <v>1</v>
      </c>
    </row>
    <row r="4874" spans="1:5">
      <c r="A4874">
        <v>37769410</v>
      </c>
      <c r="B4874">
        <v>2007</v>
      </c>
      <c r="C4874">
        <v>1</v>
      </c>
      <c r="D4874" t="s">
        <v>139</v>
      </c>
      <c r="E4874">
        <f t="shared" si="78"/>
        <v>1</v>
      </c>
    </row>
    <row r="4875" spans="1:5">
      <c r="A4875">
        <v>1973107</v>
      </c>
      <c r="B4875">
        <v>2007</v>
      </c>
      <c r="C4875">
        <v>1</v>
      </c>
      <c r="D4875" t="s">
        <v>175</v>
      </c>
      <c r="E4875">
        <f t="shared" si="78"/>
        <v>1</v>
      </c>
    </row>
    <row r="4876" spans="1:5">
      <c r="A4876">
        <v>790863</v>
      </c>
      <c r="B4876">
        <v>2007</v>
      </c>
      <c r="C4876">
        <v>1</v>
      </c>
      <c r="D4876" t="s">
        <v>176</v>
      </c>
      <c r="E4876">
        <f t="shared" si="78"/>
        <v>1</v>
      </c>
    </row>
    <row r="4877" spans="1:5">
      <c r="A4877">
        <v>3662635</v>
      </c>
      <c r="B4877">
        <v>2007</v>
      </c>
      <c r="C4877">
        <v>1</v>
      </c>
      <c r="D4877" t="s">
        <v>177</v>
      </c>
      <c r="E4877">
        <f t="shared" si="78"/>
        <v>1</v>
      </c>
    </row>
    <row r="4878" spans="1:5">
      <c r="A4878">
        <v>2893267</v>
      </c>
      <c r="B4878">
        <v>2007</v>
      </c>
      <c r="C4878">
        <v>1</v>
      </c>
      <c r="D4878" t="s">
        <v>178</v>
      </c>
      <c r="E4878">
        <f t="shared" si="78"/>
        <v>1</v>
      </c>
    </row>
    <row r="4879" spans="1:5">
      <c r="A4879">
        <v>113738</v>
      </c>
      <c r="B4879">
        <v>2007</v>
      </c>
      <c r="C4879">
        <v>1</v>
      </c>
      <c r="D4879" t="s">
        <v>179</v>
      </c>
      <c r="E4879">
        <f t="shared" si="78"/>
        <v>1</v>
      </c>
    </row>
    <row r="4880" spans="1:5">
      <c r="A4880">
        <v>3432433</v>
      </c>
      <c r="B4880">
        <v>2007</v>
      </c>
      <c r="C4880">
        <v>2</v>
      </c>
      <c r="D4880" t="s">
        <v>148</v>
      </c>
      <c r="E4880">
        <f t="shared" si="78"/>
        <v>1</v>
      </c>
    </row>
    <row r="4881" spans="1:5">
      <c r="A4881">
        <v>2110173</v>
      </c>
      <c r="B4881">
        <v>2007</v>
      </c>
      <c r="C4881">
        <v>2</v>
      </c>
      <c r="D4881" t="s">
        <v>148</v>
      </c>
      <c r="E4881">
        <f t="shared" si="78"/>
        <v>1</v>
      </c>
    </row>
    <row r="4882" spans="1:5">
      <c r="A4882">
        <v>568500</v>
      </c>
      <c r="B4882">
        <v>2007</v>
      </c>
      <c r="C4882">
        <v>2</v>
      </c>
      <c r="D4882" t="s">
        <v>149</v>
      </c>
      <c r="E4882">
        <f t="shared" si="78"/>
        <v>1</v>
      </c>
    </row>
    <row r="4883" spans="1:5">
      <c r="A4883">
        <v>11789928</v>
      </c>
      <c r="B4883">
        <v>2007</v>
      </c>
      <c r="C4883">
        <v>2</v>
      </c>
      <c r="D4883" t="s">
        <v>150</v>
      </c>
      <c r="E4883">
        <f t="shared" si="78"/>
        <v>1</v>
      </c>
    </row>
    <row r="4884" spans="1:5">
      <c r="A4884">
        <v>6670024</v>
      </c>
      <c r="B4884">
        <v>2007</v>
      </c>
      <c r="C4884">
        <v>2</v>
      </c>
      <c r="D4884" t="s">
        <v>151</v>
      </c>
      <c r="E4884">
        <f t="shared" si="78"/>
        <v>1</v>
      </c>
    </row>
    <row r="4885" spans="1:5">
      <c r="A4885">
        <v>2005178</v>
      </c>
      <c r="B4885">
        <v>2007</v>
      </c>
      <c r="C4885">
        <v>2</v>
      </c>
      <c r="D4885" t="s">
        <v>45</v>
      </c>
      <c r="E4885">
        <f t="shared" si="78"/>
        <v>1</v>
      </c>
    </row>
    <row r="4886" spans="1:5">
      <c r="A4886">
        <v>2118379</v>
      </c>
      <c r="B4886">
        <v>2007</v>
      </c>
      <c r="C4886">
        <v>2</v>
      </c>
      <c r="D4886" t="s">
        <v>282</v>
      </c>
      <c r="E4886">
        <f t="shared" si="78"/>
        <v>1</v>
      </c>
    </row>
    <row r="4887" spans="1:5">
      <c r="A4887">
        <v>300919</v>
      </c>
      <c r="B4887">
        <v>2007</v>
      </c>
      <c r="C4887">
        <v>2</v>
      </c>
      <c r="D4887" t="s">
        <v>70</v>
      </c>
      <c r="E4887">
        <f t="shared" si="78"/>
        <v>1</v>
      </c>
    </row>
    <row r="4888" spans="1:5">
      <c r="A4888">
        <v>7481166</v>
      </c>
      <c r="B4888">
        <v>2007</v>
      </c>
      <c r="C4888">
        <v>2</v>
      </c>
      <c r="D4888" t="s">
        <v>283</v>
      </c>
      <c r="E4888">
        <f t="shared" si="78"/>
        <v>1</v>
      </c>
    </row>
    <row r="4889" spans="1:5">
      <c r="A4889">
        <v>208152</v>
      </c>
      <c r="B4889">
        <v>2007</v>
      </c>
      <c r="C4889">
        <v>2</v>
      </c>
      <c r="D4889" t="s">
        <v>138</v>
      </c>
      <c r="E4889">
        <f t="shared" si="78"/>
        <v>1</v>
      </c>
    </row>
    <row r="4890" spans="1:5">
      <c r="A4890">
        <v>33274691</v>
      </c>
      <c r="B4890">
        <v>2007</v>
      </c>
      <c r="C4890">
        <v>2</v>
      </c>
      <c r="D4890" t="s">
        <v>139</v>
      </c>
      <c r="E4890">
        <f t="shared" si="78"/>
        <v>1</v>
      </c>
    </row>
    <row r="4891" spans="1:5">
      <c r="A4891">
        <v>1805178</v>
      </c>
      <c r="B4891">
        <v>2007</v>
      </c>
      <c r="C4891">
        <v>2</v>
      </c>
      <c r="D4891" t="s">
        <v>175</v>
      </c>
      <c r="E4891">
        <f t="shared" si="78"/>
        <v>1</v>
      </c>
    </row>
    <row r="4892" spans="1:5">
      <c r="A4892">
        <v>773414</v>
      </c>
      <c r="B4892">
        <v>2007</v>
      </c>
      <c r="C4892">
        <v>2</v>
      </c>
      <c r="D4892" t="s">
        <v>176</v>
      </c>
      <c r="E4892">
        <f t="shared" si="78"/>
        <v>1</v>
      </c>
    </row>
    <row r="4893" spans="1:5">
      <c r="A4893">
        <v>3354508</v>
      </c>
      <c r="B4893">
        <v>2007</v>
      </c>
      <c r="C4893">
        <v>2</v>
      </c>
      <c r="D4893" t="s">
        <v>177</v>
      </c>
      <c r="E4893">
        <f t="shared" si="78"/>
        <v>1</v>
      </c>
    </row>
    <row r="4894" spans="1:5">
      <c r="A4894">
        <v>2846167</v>
      </c>
      <c r="B4894">
        <v>2007</v>
      </c>
      <c r="C4894">
        <v>2</v>
      </c>
      <c r="D4894" t="s">
        <v>178</v>
      </c>
      <c r="E4894">
        <f t="shared" si="78"/>
        <v>1</v>
      </c>
    </row>
    <row r="4895" spans="1:5">
      <c r="A4895">
        <v>100377</v>
      </c>
      <c r="B4895">
        <v>2007</v>
      </c>
      <c r="C4895">
        <v>2</v>
      </c>
      <c r="D4895" t="s">
        <v>179</v>
      </c>
      <c r="E4895">
        <f t="shared" si="78"/>
        <v>1</v>
      </c>
    </row>
    <row r="4896" spans="1:5">
      <c r="A4896">
        <v>4080448</v>
      </c>
      <c r="B4896">
        <v>2007</v>
      </c>
      <c r="C4896">
        <v>3</v>
      </c>
      <c r="D4896" t="s">
        <v>148</v>
      </c>
      <c r="E4896">
        <f t="shared" si="78"/>
        <v>1</v>
      </c>
    </row>
    <row r="4897" spans="1:5">
      <c r="A4897">
        <v>2699525</v>
      </c>
      <c r="B4897">
        <v>2007</v>
      </c>
      <c r="C4897">
        <v>3</v>
      </c>
      <c r="D4897" t="s">
        <v>148</v>
      </c>
      <c r="E4897">
        <f t="shared" si="78"/>
        <v>1</v>
      </c>
    </row>
    <row r="4898" spans="1:5">
      <c r="A4898">
        <v>764300</v>
      </c>
      <c r="B4898">
        <v>2007</v>
      </c>
      <c r="C4898">
        <v>3</v>
      </c>
      <c r="D4898" t="s">
        <v>149</v>
      </c>
      <c r="E4898">
        <f t="shared" si="78"/>
        <v>1</v>
      </c>
    </row>
    <row r="4899" spans="1:5">
      <c r="A4899">
        <v>13841247</v>
      </c>
      <c r="B4899">
        <v>2007</v>
      </c>
      <c r="C4899">
        <v>3</v>
      </c>
      <c r="D4899" t="s">
        <v>150</v>
      </c>
      <c r="E4899">
        <f t="shared" si="78"/>
        <v>1</v>
      </c>
    </row>
    <row r="4900" spans="1:5">
      <c r="A4900">
        <v>7684029</v>
      </c>
      <c r="B4900">
        <v>2007</v>
      </c>
      <c r="C4900">
        <v>3</v>
      </c>
      <c r="D4900" t="s">
        <v>151</v>
      </c>
      <c r="E4900">
        <f t="shared" si="78"/>
        <v>1</v>
      </c>
    </row>
    <row r="4901" spans="1:5">
      <c r="A4901">
        <v>1923993</v>
      </c>
      <c r="B4901">
        <v>2007</v>
      </c>
      <c r="C4901">
        <v>3</v>
      </c>
      <c r="D4901" t="s">
        <v>45</v>
      </c>
      <c r="E4901">
        <f t="shared" si="78"/>
        <v>1</v>
      </c>
    </row>
    <row r="4902" spans="1:5">
      <c r="A4902">
        <v>2394539</v>
      </c>
      <c r="B4902">
        <v>2007</v>
      </c>
      <c r="C4902">
        <v>3</v>
      </c>
      <c r="D4902" t="s">
        <v>282</v>
      </c>
      <c r="E4902">
        <f t="shared" si="78"/>
        <v>1</v>
      </c>
    </row>
    <row r="4903" spans="1:5">
      <c r="A4903">
        <v>187665</v>
      </c>
      <c r="B4903">
        <v>2007</v>
      </c>
      <c r="C4903">
        <v>3</v>
      </c>
      <c r="D4903" t="s">
        <v>70</v>
      </c>
      <c r="E4903">
        <f t="shared" si="78"/>
        <v>1</v>
      </c>
    </row>
    <row r="4904" spans="1:5">
      <c r="A4904">
        <v>8868750</v>
      </c>
      <c r="B4904">
        <v>2007</v>
      </c>
      <c r="C4904">
        <v>3</v>
      </c>
      <c r="D4904" t="s">
        <v>283</v>
      </c>
      <c r="E4904">
        <f t="shared" si="78"/>
        <v>1</v>
      </c>
    </row>
    <row r="4905" spans="1:5">
      <c r="A4905">
        <v>244690</v>
      </c>
      <c r="B4905">
        <v>2007</v>
      </c>
      <c r="C4905">
        <v>3</v>
      </c>
      <c r="D4905" t="s">
        <v>138</v>
      </c>
      <c r="E4905">
        <f t="shared" si="78"/>
        <v>1</v>
      </c>
    </row>
    <row r="4906" spans="1:5">
      <c r="A4906">
        <v>37287204</v>
      </c>
      <c r="B4906">
        <v>2007</v>
      </c>
      <c r="C4906">
        <v>3</v>
      </c>
      <c r="D4906" t="s">
        <v>139</v>
      </c>
      <c r="E4906">
        <f t="shared" si="78"/>
        <v>1</v>
      </c>
    </row>
    <row r="4907" spans="1:5">
      <c r="A4907">
        <v>2110570</v>
      </c>
      <c r="B4907">
        <v>2007</v>
      </c>
      <c r="C4907">
        <v>3</v>
      </c>
      <c r="D4907" t="s">
        <v>175</v>
      </c>
      <c r="E4907">
        <f t="shared" si="78"/>
        <v>1</v>
      </c>
    </row>
    <row r="4908" spans="1:5">
      <c r="A4908">
        <v>860740</v>
      </c>
      <c r="B4908">
        <v>2007</v>
      </c>
      <c r="C4908">
        <v>3</v>
      </c>
      <c r="D4908" t="s">
        <v>176</v>
      </c>
      <c r="E4908">
        <f t="shared" si="78"/>
        <v>1</v>
      </c>
    </row>
    <row r="4909" spans="1:5">
      <c r="A4909">
        <v>2381981</v>
      </c>
      <c r="B4909">
        <v>2007</v>
      </c>
      <c r="C4909">
        <v>3</v>
      </c>
      <c r="D4909" t="s">
        <v>177</v>
      </c>
      <c r="E4909">
        <f t="shared" si="78"/>
        <v>1</v>
      </c>
    </row>
    <row r="4910" spans="1:5">
      <c r="A4910">
        <v>2826029</v>
      </c>
      <c r="B4910">
        <v>2007</v>
      </c>
      <c r="C4910">
        <v>3</v>
      </c>
      <c r="D4910" t="s">
        <v>178</v>
      </c>
      <c r="E4910">
        <f t="shared" si="78"/>
        <v>1</v>
      </c>
    </row>
    <row r="4911" spans="1:5">
      <c r="A4911">
        <v>119580</v>
      </c>
      <c r="B4911">
        <v>2007</v>
      </c>
      <c r="C4911">
        <v>3</v>
      </c>
      <c r="D4911" t="s">
        <v>179</v>
      </c>
      <c r="E4911">
        <f t="shared" si="78"/>
        <v>1</v>
      </c>
    </row>
    <row r="4912" spans="1:5">
      <c r="A4912">
        <v>4387572</v>
      </c>
      <c r="B4912">
        <v>2007</v>
      </c>
      <c r="C4912">
        <v>4</v>
      </c>
      <c r="D4912" t="s">
        <v>148</v>
      </c>
      <c r="E4912">
        <f t="shared" si="78"/>
        <v>2</v>
      </c>
    </row>
    <row r="4913" spans="1:5">
      <c r="A4913">
        <v>1925991</v>
      </c>
      <c r="B4913">
        <v>2007</v>
      </c>
      <c r="C4913">
        <v>4</v>
      </c>
      <c r="D4913" t="s">
        <v>148</v>
      </c>
      <c r="E4913">
        <f t="shared" si="78"/>
        <v>2</v>
      </c>
    </row>
    <row r="4914" spans="1:5">
      <c r="A4914">
        <v>718900</v>
      </c>
      <c r="B4914">
        <v>2007</v>
      </c>
      <c r="C4914">
        <v>4</v>
      </c>
      <c r="D4914" t="s">
        <v>149</v>
      </c>
      <c r="E4914">
        <f t="shared" si="78"/>
        <v>2</v>
      </c>
    </row>
    <row r="4915" spans="1:5">
      <c r="A4915">
        <v>13091844</v>
      </c>
      <c r="B4915">
        <v>2007</v>
      </c>
      <c r="C4915">
        <v>4</v>
      </c>
      <c r="D4915" t="s">
        <v>150</v>
      </c>
      <c r="E4915">
        <f t="shared" si="78"/>
        <v>2</v>
      </c>
    </row>
    <row r="4916" spans="1:5">
      <c r="A4916">
        <v>6837172</v>
      </c>
      <c r="B4916">
        <v>2007</v>
      </c>
      <c r="C4916">
        <v>4</v>
      </c>
      <c r="D4916" t="s">
        <v>151</v>
      </c>
      <c r="E4916">
        <f t="shared" si="78"/>
        <v>2</v>
      </c>
    </row>
    <row r="4917" spans="1:5">
      <c r="A4917">
        <v>1571290</v>
      </c>
      <c r="B4917">
        <v>2007</v>
      </c>
      <c r="C4917">
        <v>4</v>
      </c>
      <c r="D4917" t="s">
        <v>45</v>
      </c>
      <c r="E4917">
        <f t="shared" si="78"/>
        <v>2</v>
      </c>
    </row>
    <row r="4918" spans="1:5">
      <c r="A4918">
        <v>2189112</v>
      </c>
      <c r="B4918">
        <v>2007</v>
      </c>
      <c r="C4918">
        <v>4</v>
      </c>
      <c r="D4918" t="s">
        <v>282</v>
      </c>
      <c r="E4918">
        <f t="shared" si="78"/>
        <v>2</v>
      </c>
    </row>
    <row r="4919" spans="1:5">
      <c r="A4919">
        <v>271597</v>
      </c>
      <c r="B4919">
        <v>2007</v>
      </c>
      <c r="C4919">
        <v>4</v>
      </c>
      <c r="D4919" t="s">
        <v>70</v>
      </c>
      <c r="E4919">
        <f t="shared" si="78"/>
        <v>2</v>
      </c>
    </row>
    <row r="4920" spans="1:5">
      <c r="A4920">
        <v>8407455</v>
      </c>
      <c r="B4920">
        <v>2007</v>
      </c>
      <c r="C4920">
        <v>4</v>
      </c>
      <c r="D4920" t="s">
        <v>283</v>
      </c>
      <c r="E4920">
        <f t="shared" si="78"/>
        <v>2</v>
      </c>
    </row>
    <row r="4921" spans="1:5">
      <c r="A4921">
        <v>216316</v>
      </c>
      <c r="B4921">
        <v>2007</v>
      </c>
      <c r="C4921">
        <v>4</v>
      </c>
      <c r="D4921" t="s">
        <v>138</v>
      </c>
      <c r="E4921">
        <f t="shared" si="78"/>
        <v>2</v>
      </c>
    </row>
    <row r="4922" spans="1:5">
      <c r="A4922">
        <v>37533110</v>
      </c>
      <c r="B4922">
        <v>2007</v>
      </c>
      <c r="C4922">
        <v>4</v>
      </c>
      <c r="D4922" t="s">
        <v>139</v>
      </c>
      <c r="E4922">
        <f t="shared" si="78"/>
        <v>2</v>
      </c>
    </row>
    <row r="4923" spans="1:5">
      <c r="A4923">
        <v>1885235</v>
      </c>
      <c r="B4923">
        <v>2007</v>
      </c>
      <c r="C4923">
        <v>4</v>
      </c>
      <c r="D4923" t="s">
        <v>175</v>
      </c>
      <c r="E4923">
        <f t="shared" si="78"/>
        <v>2</v>
      </c>
    </row>
    <row r="4924" spans="1:5">
      <c r="A4924">
        <v>912299</v>
      </c>
      <c r="B4924">
        <v>2007</v>
      </c>
      <c r="C4924">
        <v>4</v>
      </c>
      <c r="D4924" t="s">
        <v>176</v>
      </c>
      <c r="E4924">
        <f t="shared" si="78"/>
        <v>2</v>
      </c>
    </row>
    <row r="4925" spans="1:5">
      <c r="A4925">
        <v>3357931</v>
      </c>
      <c r="B4925">
        <v>2007</v>
      </c>
      <c r="C4925">
        <v>4</v>
      </c>
      <c r="D4925" t="s">
        <v>177</v>
      </c>
      <c r="E4925">
        <f t="shared" si="78"/>
        <v>2</v>
      </c>
    </row>
    <row r="4926" spans="1:5">
      <c r="A4926">
        <v>2982140</v>
      </c>
      <c r="B4926">
        <v>2007</v>
      </c>
      <c r="C4926">
        <v>4</v>
      </c>
      <c r="D4926" t="s">
        <v>178</v>
      </c>
      <c r="E4926">
        <f t="shared" si="78"/>
        <v>2</v>
      </c>
    </row>
    <row r="4927" spans="1:5">
      <c r="A4927">
        <v>122291</v>
      </c>
      <c r="B4927">
        <v>2007</v>
      </c>
      <c r="C4927">
        <v>4</v>
      </c>
      <c r="D4927" t="s">
        <v>179</v>
      </c>
      <c r="E4927">
        <f t="shared" si="78"/>
        <v>2</v>
      </c>
    </row>
    <row r="4928" spans="1:5">
      <c r="A4928">
        <v>3890266</v>
      </c>
      <c r="B4928">
        <v>2007</v>
      </c>
      <c r="C4928">
        <v>5</v>
      </c>
      <c r="D4928" t="s">
        <v>148</v>
      </c>
      <c r="E4928">
        <f t="shared" si="78"/>
        <v>2</v>
      </c>
    </row>
    <row r="4929" spans="1:5">
      <c r="A4929">
        <v>1829401</v>
      </c>
      <c r="B4929">
        <v>2007</v>
      </c>
      <c r="C4929">
        <v>5</v>
      </c>
      <c r="D4929" t="s">
        <v>148</v>
      </c>
      <c r="E4929">
        <f t="shared" si="78"/>
        <v>2</v>
      </c>
    </row>
    <row r="4930" spans="1:5">
      <c r="A4930">
        <v>700200</v>
      </c>
      <c r="B4930">
        <v>2007</v>
      </c>
      <c r="C4930">
        <v>5</v>
      </c>
      <c r="D4930" t="s">
        <v>149</v>
      </c>
      <c r="E4930">
        <f t="shared" si="78"/>
        <v>2</v>
      </c>
    </row>
    <row r="4931" spans="1:5">
      <c r="A4931">
        <v>13808254</v>
      </c>
      <c r="B4931">
        <v>2007</v>
      </c>
      <c r="C4931">
        <v>5</v>
      </c>
      <c r="D4931" t="s">
        <v>150</v>
      </c>
      <c r="E4931">
        <f t="shared" ref="E4931:E4994" si="79">IF(C4931&lt;4, 1, IF(C4931&lt;7, 2, IF(C4931&lt;10, 3, 4)))</f>
        <v>2</v>
      </c>
    </row>
    <row r="4932" spans="1:5">
      <c r="A4932">
        <v>6952410</v>
      </c>
      <c r="B4932">
        <v>2007</v>
      </c>
      <c r="C4932">
        <v>5</v>
      </c>
      <c r="D4932" t="s">
        <v>151</v>
      </c>
      <c r="E4932">
        <f t="shared" si="79"/>
        <v>2</v>
      </c>
    </row>
    <row r="4933" spans="1:5">
      <c r="A4933">
        <v>1979247</v>
      </c>
      <c r="B4933">
        <v>2007</v>
      </c>
      <c r="C4933">
        <v>5</v>
      </c>
      <c r="D4933" t="s">
        <v>45</v>
      </c>
      <c r="E4933">
        <f t="shared" si="79"/>
        <v>2</v>
      </c>
    </row>
    <row r="4934" spans="1:5">
      <c r="A4934">
        <v>2148490</v>
      </c>
      <c r="B4934">
        <v>2007</v>
      </c>
      <c r="C4934">
        <v>5</v>
      </c>
      <c r="D4934" t="s">
        <v>282</v>
      </c>
      <c r="E4934">
        <f t="shared" si="79"/>
        <v>2</v>
      </c>
    </row>
    <row r="4935" spans="1:5">
      <c r="A4935">
        <v>303370</v>
      </c>
      <c r="B4935">
        <v>2007</v>
      </c>
      <c r="C4935">
        <v>5</v>
      </c>
      <c r="D4935" t="s">
        <v>70</v>
      </c>
      <c r="E4935">
        <f t="shared" si="79"/>
        <v>2</v>
      </c>
    </row>
    <row r="4936" spans="1:5">
      <c r="A4936">
        <v>8595137</v>
      </c>
      <c r="B4936">
        <v>2007</v>
      </c>
      <c r="C4936">
        <v>5</v>
      </c>
      <c r="D4936" t="s">
        <v>283</v>
      </c>
      <c r="E4936">
        <f t="shared" si="79"/>
        <v>2</v>
      </c>
    </row>
    <row r="4937" spans="1:5">
      <c r="A4937">
        <v>286887</v>
      </c>
      <c r="B4937">
        <v>2007</v>
      </c>
      <c r="C4937">
        <v>5</v>
      </c>
      <c r="D4937" t="s">
        <v>138</v>
      </c>
      <c r="E4937">
        <f t="shared" si="79"/>
        <v>2</v>
      </c>
    </row>
    <row r="4938" spans="1:5">
      <c r="A4938">
        <v>36292693</v>
      </c>
      <c r="B4938">
        <v>2007</v>
      </c>
      <c r="C4938">
        <v>5</v>
      </c>
      <c r="D4938" t="s">
        <v>139</v>
      </c>
      <c r="E4938">
        <f t="shared" si="79"/>
        <v>2</v>
      </c>
    </row>
    <row r="4939" spans="1:5">
      <c r="A4939">
        <v>2002971</v>
      </c>
      <c r="B4939">
        <v>2007</v>
      </c>
      <c r="C4939">
        <v>5</v>
      </c>
      <c r="D4939" t="s">
        <v>175</v>
      </c>
      <c r="E4939">
        <f t="shared" si="79"/>
        <v>2</v>
      </c>
    </row>
    <row r="4940" spans="1:5">
      <c r="A4940">
        <v>930772</v>
      </c>
      <c r="B4940">
        <v>2007</v>
      </c>
      <c r="C4940">
        <v>5</v>
      </c>
      <c r="D4940" t="s">
        <v>176</v>
      </c>
      <c r="E4940">
        <f t="shared" si="79"/>
        <v>2</v>
      </c>
    </row>
    <row r="4941" spans="1:5">
      <c r="A4941">
        <v>3326901</v>
      </c>
      <c r="B4941">
        <v>2007</v>
      </c>
      <c r="C4941">
        <v>5</v>
      </c>
      <c r="D4941" t="s">
        <v>177</v>
      </c>
      <c r="E4941">
        <f t="shared" si="79"/>
        <v>2</v>
      </c>
    </row>
    <row r="4942" spans="1:5">
      <c r="A4942">
        <v>3200658</v>
      </c>
      <c r="B4942">
        <v>2007</v>
      </c>
      <c r="C4942">
        <v>5</v>
      </c>
      <c r="D4942" t="s">
        <v>178</v>
      </c>
      <c r="E4942">
        <f t="shared" si="79"/>
        <v>2</v>
      </c>
    </row>
    <row r="4943" spans="1:5">
      <c r="A4943">
        <v>116934</v>
      </c>
      <c r="B4943">
        <v>2007</v>
      </c>
      <c r="C4943">
        <v>5</v>
      </c>
      <c r="D4943" t="s">
        <v>179</v>
      </c>
      <c r="E4943">
        <f t="shared" si="79"/>
        <v>2</v>
      </c>
    </row>
    <row r="4944" spans="1:5">
      <c r="A4944">
        <v>4343398</v>
      </c>
      <c r="B4944">
        <v>2007</v>
      </c>
      <c r="C4944">
        <v>6</v>
      </c>
      <c r="D4944" t="s">
        <v>148</v>
      </c>
      <c r="E4944">
        <f t="shared" si="79"/>
        <v>2</v>
      </c>
    </row>
    <row r="4945" spans="1:5">
      <c r="A4945">
        <v>2254896</v>
      </c>
      <c r="B4945">
        <v>2007</v>
      </c>
      <c r="C4945">
        <v>6</v>
      </c>
      <c r="D4945" t="s">
        <v>148</v>
      </c>
      <c r="E4945">
        <f t="shared" si="79"/>
        <v>2</v>
      </c>
    </row>
    <row r="4946" spans="1:5">
      <c r="A4946">
        <v>707000</v>
      </c>
      <c r="B4946">
        <v>2007</v>
      </c>
      <c r="C4946">
        <v>6</v>
      </c>
      <c r="D4946" t="s">
        <v>149</v>
      </c>
      <c r="E4946">
        <f t="shared" si="79"/>
        <v>2</v>
      </c>
    </row>
    <row r="4947" spans="1:5">
      <c r="A4947">
        <v>13313545</v>
      </c>
      <c r="B4947">
        <v>2007</v>
      </c>
      <c r="C4947">
        <v>6</v>
      </c>
      <c r="D4947" t="s">
        <v>150</v>
      </c>
      <c r="E4947">
        <f t="shared" si="79"/>
        <v>2</v>
      </c>
    </row>
    <row r="4948" spans="1:5">
      <c r="A4948">
        <v>6604671</v>
      </c>
      <c r="B4948">
        <v>2007</v>
      </c>
      <c r="C4948">
        <v>6</v>
      </c>
      <c r="D4948" t="s">
        <v>151</v>
      </c>
      <c r="E4948">
        <f t="shared" si="79"/>
        <v>2</v>
      </c>
    </row>
    <row r="4949" spans="1:5">
      <c r="A4949">
        <v>1980804</v>
      </c>
      <c r="B4949">
        <v>2007</v>
      </c>
      <c r="C4949">
        <v>6</v>
      </c>
      <c r="D4949" t="s">
        <v>45</v>
      </c>
      <c r="E4949">
        <f t="shared" si="79"/>
        <v>2</v>
      </c>
    </row>
    <row r="4950" spans="1:5">
      <c r="A4950">
        <v>2420999</v>
      </c>
      <c r="B4950">
        <v>2007</v>
      </c>
      <c r="C4950">
        <v>6</v>
      </c>
      <c r="D4950" t="s">
        <v>282</v>
      </c>
      <c r="E4950">
        <f t="shared" si="79"/>
        <v>2</v>
      </c>
    </row>
    <row r="4951" spans="1:5">
      <c r="A4951">
        <v>336345</v>
      </c>
      <c r="B4951">
        <v>2007</v>
      </c>
      <c r="C4951">
        <v>6</v>
      </c>
      <c r="D4951" t="s">
        <v>70</v>
      </c>
      <c r="E4951">
        <f t="shared" si="79"/>
        <v>2</v>
      </c>
    </row>
    <row r="4952" spans="1:5">
      <c r="A4952">
        <v>8110522</v>
      </c>
      <c r="B4952">
        <v>2007</v>
      </c>
      <c r="C4952">
        <v>6</v>
      </c>
      <c r="D4952" t="s">
        <v>283</v>
      </c>
      <c r="E4952">
        <f t="shared" si="79"/>
        <v>2</v>
      </c>
    </row>
    <row r="4953" spans="1:5">
      <c r="A4953">
        <v>314338</v>
      </c>
      <c r="B4953">
        <v>2007</v>
      </c>
      <c r="C4953">
        <v>6</v>
      </c>
      <c r="D4953" t="s">
        <v>138</v>
      </c>
      <c r="E4953">
        <f t="shared" si="79"/>
        <v>2</v>
      </c>
    </row>
    <row r="4954" spans="1:5">
      <c r="A4954">
        <v>38175898</v>
      </c>
      <c r="B4954">
        <v>2007</v>
      </c>
      <c r="C4954">
        <v>6</v>
      </c>
      <c r="D4954" t="s">
        <v>139</v>
      </c>
      <c r="E4954">
        <f t="shared" si="79"/>
        <v>2</v>
      </c>
    </row>
    <row r="4955" spans="1:5">
      <c r="A4955">
        <v>1916158</v>
      </c>
      <c r="B4955">
        <v>2007</v>
      </c>
      <c r="C4955">
        <v>6</v>
      </c>
      <c r="D4955" t="s">
        <v>175</v>
      </c>
      <c r="E4955">
        <f t="shared" si="79"/>
        <v>2</v>
      </c>
    </row>
    <row r="4956" spans="1:5">
      <c r="A4956">
        <v>988225</v>
      </c>
      <c r="B4956">
        <v>2007</v>
      </c>
      <c r="C4956">
        <v>6</v>
      </c>
      <c r="D4956" t="s">
        <v>176</v>
      </c>
      <c r="E4956">
        <f t="shared" si="79"/>
        <v>2</v>
      </c>
    </row>
    <row r="4957" spans="1:5">
      <c r="A4957">
        <v>3407533</v>
      </c>
      <c r="B4957">
        <v>2007</v>
      </c>
      <c r="C4957">
        <v>6</v>
      </c>
      <c r="D4957" t="s">
        <v>177</v>
      </c>
      <c r="E4957">
        <f t="shared" si="79"/>
        <v>2</v>
      </c>
    </row>
    <row r="4958" spans="1:5">
      <c r="A4958">
        <v>3361762</v>
      </c>
      <c r="B4958">
        <v>2007</v>
      </c>
      <c r="C4958">
        <v>6</v>
      </c>
      <c r="D4958" t="s">
        <v>178</v>
      </c>
      <c r="E4958">
        <f t="shared" si="79"/>
        <v>2</v>
      </c>
    </row>
    <row r="4959" spans="1:5">
      <c r="A4959">
        <v>106838</v>
      </c>
      <c r="B4959">
        <v>2007</v>
      </c>
      <c r="C4959">
        <v>6</v>
      </c>
      <c r="D4959" t="s">
        <v>179</v>
      </c>
      <c r="E4959">
        <f t="shared" si="79"/>
        <v>2</v>
      </c>
    </row>
    <row r="4960" spans="1:5">
      <c r="A4960">
        <v>4815994</v>
      </c>
      <c r="B4960">
        <v>2007</v>
      </c>
      <c r="C4960">
        <v>7</v>
      </c>
      <c r="D4960" t="s">
        <v>148</v>
      </c>
      <c r="E4960">
        <f t="shared" si="79"/>
        <v>3</v>
      </c>
    </row>
    <row r="4961" spans="1:5">
      <c r="A4961">
        <v>1369806</v>
      </c>
      <c r="B4961">
        <v>2007</v>
      </c>
      <c r="C4961">
        <v>7</v>
      </c>
      <c r="D4961" t="s">
        <v>148</v>
      </c>
      <c r="E4961">
        <f t="shared" si="79"/>
        <v>3</v>
      </c>
    </row>
    <row r="4962" spans="1:5">
      <c r="A4962">
        <v>703700</v>
      </c>
      <c r="B4962">
        <v>2007</v>
      </c>
      <c r="C4962">
        <v>7</v>
      </c>
      <c r="D4962" t="s">
        <v>149</v>
      </c>
      <c r="E4962">
        <f t="shared" si="79"/>
        <v>3</v>
      </c>
    </row>
    <row r="4963" spans="1:5">
      <c r="A4963">
        <v>13244142</v>
      </c>
      <c r="B4963">
        <v>2007</v>
      </c>
      <c r="C4963">
        <v>7</v>
      </c>
      <c r="D4963" t="s">
        <v>150</v>
      </c>
      <c r="E4963">
        <f t="shared" si="79"/>
        <v>3</v>
      </c>
    </row>
    <row r="4964" spans="1:5">
      <c r="A4964">
        <v>6692059</v>
      </c>
      <c r="B4964">
        <v>2007</v>
      </c>
      <c r="C4964">
        <v>7</v>
      </c>
      <c r="D4964" t="s">
        <v>151</v>
      </c>
      <c r="E4964">
        <f t="shared" si="79"/>
        <v>3</v>
      </c>
    </row>
    <row r="4965" spans="1:5">
      <c r="A4965">
        <v>2200151</v>
      </c>
      <c r="B4965">
        <v>2007</v>
      </c>
      <c r="C4965">
        <v>7</v>
      </c>
      <c r="D4965" t="s">
        <v>45</v>
      </c>
      <c r="E4965">
        <f t="shared" si="79"/>
        <v>3</v>
      </c>
    </row>
    <row r="4966" spans="1:5">
      <c r="A4966">
        <v>2701170</v>
      </c>
      <c r="B4966">
        <v>2007</v>
      </c>
      <c r="C4966">
        <v>7</v>
      </c>
      <c r="D4966" t="s">
        <v>282</v>
      </c>
      <c r="E4966">
        <f t="shared" si="79"/>
        <v>3</v>
      </c>
    </row>
    <row r="4967" spans="1:5">
      <c r="A4967">
        <v>341858</v>
      </c>
      <c r="B4967">
        <v>2007</v>
      </c>
      <c r="C4967">
        <v>7</v>
      </c>
      <c r="D4967" t="s">
        <v>70</v>
      </c>
      <c r="E4967">
        <f t="shared" si="79"/>
        <v>3</v>
      </c>
    </row>
    <row r="4968" spans="1:5">
      <c r="A4968">
        <v>7365319</v>
      </c>
      <c r="B4968">
        <v>2007</v>
      </c>
      <c r="C4968">
        <v>7</v>
      </c>
      <c r="D4968" t="s">
        <v>283</v>
      </c>
      <c r="E4968">
        <f t="shared" si="79"/>
        <v>3</v>
      </c>
    </row>
    <row r="4969" spans="1:5">
      <c r="A4969">
        <v>331040</v>
      </c>
      <c r="B4969">
        <v>2007</v>
      </c>
      <c r="C4969">
        <v>7</v>
      </c>
      <c r="D4969" t="s">
        <v>138</v>
      </c>
      <c r="E4969">
        <f t="shared" si="79"/>
        <v>3</v>
      </c>
    </row>
    <row r="4970" spans="1:5">
      <c r="A4970">
        <v>38165199</v>
      </c>
      <c r="B4970">
        <v>2007</v>
      </c>
      <c r="C4970">
        <v>7</v>
      </c>
      <c r="D4970" t="s">
        <v>139</v>
      </c>
      <c r="E4970">
        <f t="shared" si="79"/>
        <v>3</v>
      </c>
    </row>
    <row r="4971" spans="1:5">
      <c r="A4971">
        <v>2230635</v>
      </c>
      <c r="B4971">
        <v>2007</v>
      </c>
      <c r="C4971">
        <v>7</v>
      </c>
      <c r="D4971" t="s">
        <v>175</v>
      </c>
      <c r="E4971">
        <f t="shared" si="79"/>
        <v>3</v>
      </c>
    </row>
    <row r="4972" spans="1:5">
      <c r="A4972">
        <v>972324</v>
      </c>
      <c r="B4972">
        <v>2007</v>
      </c>
      <c r="C4972">
        <v>7</v>
      </c>
      <c r="D4972" t="s">
        <v>176</v>
      </c>
      <c r="E4972">
        <f t="shared" si="79"/>
        <v>3</v>
      </c>
    </row>
    <row r="4973" spans="1:5">
      <c r="A4973">
        <v>3484707</v>
      </c>
      <c r="B4973">
        <v>2007</v>
      </c>
      <c r="C4973">
        <v>7</v>
      </c>
      <c r="D4973" t="s">
        <v>177</v>
      </c>
      <c r="E4973">
        <f t="shared" si="79"/>
        <v>3</v>
      </c>
    </row>
    <row r="4974" spans="1:5">
      <c r="A4974">
        <v>3416559</v>
      </c>
      <c r="B4974">
        <v>2007</v>
      </c>
      <c r="C4974">
        <v>7</v>
      </c>
      <c r="D4974" t="s">
        <v>178</v>
      </c>
      <c r="E4974">
        <f t="shared" si="79"/>
        <v>3</v>
      </c>
    </row>
    <row r="4975" spans="1:5">
      <c r="A4975">
        <v>90640</v>
      </c>
      <c r="B4975">
        <v>2007</v>
      </c>
      <c r="C4975">
        <v>7</v>
      </c>
      <c r="D4975" t="s">
        <v>179</v>
      </c>
      <c r="E4975">
        <f t="shared" si="79"/>
        <v>3</v>
      </c>
    </row>
    <row r="4976" spans="1:5">
      <c r="A4976">
        <v>4663771</v>
      </c>
      <c r="B4976">
        <v>2007</v>
      </c>
      <c r="C4976">
        <v>8</v>
      </c>
      <c r="D4976" t="s">
        <v>148</v>
      </c>
      <c r="E4976">
        <f t="shared" si="79"/>
        <v>3</v>
      </c>
    </row>
    <row r="4977" spans="1:5">
      <c r="A4977">
        <v>2047261</v>
      </c>
      <c r="B4977">
        <v>2007</v>
      </c>
      <c r="C4977">
        <v>8</v>
      </c>
      <c r="D4977" t="s">
        <v>148</v>
      </c>
      <c r="E4977">
        <f t="shared" si="79"/>
        <v>3</v>
      </c>
    </row>
    <row r="4978" spans="1:5">
      <c r="A4978">
        <v>709400</v>
      </c>
      <c r="B4978">
        <v>2007</v>
      </c>
      <c r="C4978">
        <v>8</v>
      </c>
      <c r="D4978" t="s">
        <v>149</v>
      </c>
      <c r="E4978">
        <f t="shared" si="79"/>
        <v>3</v>
      </c>
    </row>
    <row r="4979" spans="1:5">
      <c r="A4979">
        <v>14365933</v>
      </c>
      <c r="B4979">
        <v>2007</v>
      </c>
      <c r="C4979">
        <v>8</v>
      </c>
      <c r="D4979" t="s">
        <v>150</v>
      </c>
      <c r="E4979">
        <f t="shared" si="79"/>
        <v>3</v>
      </c>
    </row>
    <row r="4980" spans="1:5">
      <c r="A4980">
        <v>7502609</v>
      </c>
      <c r="B4980">
        <v>2007</v>
      </c>
      <c r="C4980">
        <v>8</v>
      </c>
      <c r="D4980" t="s">
        <v>151</v>
      </c>
      <c r="E4980">
        <f t="shared" si="79"/>
        <v>3</v>
      </c>
    </row>
    <row r="4981" spans="1:5">
      <c r="A4981">
        <v>2339577</v>
      </c>
      <c r="B4981">
        <v>2007</v>
      </c>
      <c r="C4981">
        <v>8</v>
      </c>
      <c r="D4981" t="s">
        <v>45</v>
      </c>
      <c r="E4981">
        <f t="shared" si="79"/>
        <v>3</v>
      </c>
    </row>
    <row r="4982" spans="1:5">
      <c r="A4982">
        <v>2526730</v>
      </c>
      <c r="B4982">
        <v>2007</v>
      </c>
      <c r="C4982">
        <v>8</v>
      </c>
      <c r="D4982" t="s">
        <v>282</v>
      </c>
      <c r="E4982">
        <f t="shared" si="79"/>
        <v>3</v>
      </c>
    </row>
    <row r="4983" spans="1:5">
      <c r="A4983">
        <v>355342</v>
      </c>
      <c r="B4983">
        <v>2007</v>
      </c>
      <c r="C4983">
        <v>8</v>
      </c>
      <c r="D4983" t="s">
        <v>70</v>
      </c>
      <c r="E4983">
        <f t="shared" si="79"/>
        <v>3</v>
      </c>
    </row>
    <row r="4984" spans="1:5">
      <c r="A4984">
        <v>8526287</v>
      </c>
      <c r="B4984">
        <v>2007</v>
      </c>
      <c r="C4984">
        <v>8</v>
      </c>
      <c r="D4984" t="s">
        <v>283</v>
      </c>
      <c r="E4984">
        <f t="shared" si="79"/>
        <v>3</v>
      </c>
    </row>
    <row r="4985" spans="1:5">
      <c r="A4985">
        <v>300252</v>
      </c>
      <c r="B4985">
        <v>2007</v>
      </c>
      <c r="C4985">
        <v>8</v>
      </c>
      <c r="D4985" t="s">
        <v>138</v>
      </c>
      <c r="E4985">
        <f t="shared" si="79"/>
        <v>3</v>
      </c>
    </row>
    <row r="4986" spans="1:5">
      <c r="A4986">
        <v>40506458</v>
      </c>
      <c r="B4986">
        <v>2007</v>
      </c>
      <c r="C4986">
        <v>8</v>
      </c>
      <c r="D4986" t="s">
        <v>139</v>
      </c>
      <c r="E4986">
        <f t="shared" si="79"/>
        <v>3</v>
      </c>
    </row>
    <row r="4987" spans="1:5">
      <c r="A4987">
        <v>2247689</v>
      </c>
      <c r="B4987">
        <v>2007</v>
      </c>
      <c r="C4987">
        <v>8</v>
      </c>
      <c r="D4987" t="s">
        <v>175</v>
      </c>
      <c r="E4987">
        <f t="shared" si="79"/>
        <v>3</v>
      </c>
    </row>
    <row r="4988" spans="1:5">
      <c r="A4988">
        <v>925702</v>
      </c>
      <c r="B4988">
        <v>2007</v>
      </c>
      <c r="C4988">
        <v>8</v>
      </c>
      <c r="D4988" t="s">
        <v>176</v>
      </c>
      <c r="E4988">
        <f t="shared" si="79"/>
        <v>3</v>
      </c>
    </row>
    <row r="4989" spans="1:5">
      <c r="A4989">
        <v>3982535</v>
      </c>
      <c r="B4989">
        <v>2007</v>
      </c>
      <c r="C4989">
        <v>8</v>
      </c>
      <c r="D4989" t="s">
        <v>177</v>
      </c>
      <c r="E4989">
        <f t="shared" si="79"/>
        <v>3</v>
      </c>
    </row>
    <row r="4990" spans="1:5">
      <c r="A4990">
        <v>4050550</v>
      </c>
      <c r="B4990">
        <v>2007</v>
      </c>
      <c r="C4990">
        <v>8</v>
      </c>
      <c r="D4990" t="s">
        <v>178</v>
      </c>
      <c r="E4990">
        <f t="shared" si="79"/>
        <v>3</v>
      </c>
    </row>
    <row r="4991" spans="1:5">
      <c r="A4991">
        <v>105789</v>
      </c>
      <c r="B4991">
        <v>2007</v>
      </c>
      <c r="C4991">
        <v>8</v>
      </c>
      <c r="D4991" t="s">
        <v>179</v>
      </c>
      <c r="E4991">
        <f t="shared" si="79"/>
        <v>3</v>
      </c>
    </row>
    <row r="4992" spans="1:5">
      <c r="A4992">
        <v>4533422</v>
      </c>
      <c r="B4992">
        <v>2007</v>
      </c>
      <c r="C4992">
        <v>9</v>
      </c>
      <c r="D4992" t="s">
        <v>148</v>
      </c>
      <c r="E4992">
        <f t="shared" si="79"/>
        <v>3</v>
      </c>
    </row>
    <row r="4993" spans="1:5">
      <c r="A4993">
        <v>1601313</v>
      </c>
      <c r="B4993">
        <v>2007</v>
      </c>
      <c r="C4993">
        <v>9</v>
      </c>
      <c r="D4993" t="s">
        <v>148</v>
      </c>
      <c r="E4993">
        <f t="shared" si="79"/>
        <v>3</v>
      </c>
    </row>
    <row r="4994" spans="1:5">
      <c r="A4994">
        <v>671300</v>
      </c>
      <c r="B4994">
        <v>2007</v>
      </c>
      <c r="C4994">
        <v>9</v>
      </c>
      <c r="D4994" t="s">
        <v>149</v>
      </c>
      <c r="E4994">
        <f t="shared" si="79"/>
        <v>3</v>
      </c>
    </row>
    <row r="4995" spans="1:5">
      <c r="A4995">
        <v>13497462</v>
      </c>
      <c r="B4995">
        <v>2007</v>
      </c>
      <c r="C4995">
        <v>9</v>
      </c>
      <c r="D4995" t="s">
        <v>150</v>
      </c>
      <c r="E4995">
        <f t="shared" ref="E4995:E5058" si="80">IF(C4995&lt;4, 1, IF(C4995&lt;7, 2, IF(C4995&lt;10, 3, 4)))</f>
        <v>3</v>
      </c>
    </row>
    <row r="4996" spans="1:5">
      <c r="A4996">
        <v>6280453</v>
      </c>
      <c r="B4996">
        <v>2007</v>
      </c>
      <c r="C4996">
        <v>9</v>
      </c>
      <c r="D4996" t="s">
        <v>151</v>
      </c>
      <c r="E4996">
        <f t="shared" si="80"/>
        <v>3</v>
      </c>
    </row>
    <row r="4997" spans="1:5">
      <c r="A4997">
        <v>1785243</v>
      </c>
      <c r="B4997">
        <v>2007</v>
      </c>
      <c r="C4997">
        <v>9</v>
      </c>
      <c r="D4997" t="s">
        <v>45</v>
      </c>
      <c r="E4997">
        <f t="shared" si="80"/>
        <v>3</v>
      </c>
    </row>
    <row r="4998" spans="1:5">
      <c r="A4998">
        <v>2248234</v>
      </c>
      <c r="B4998">
        <v>2007</v>
      </c>
      <c r="C4998">
        <v>9</v>
      </c>
      <c r="D4998" t="s">
        <v>282</v>
      </c>
      <c r="E4998">
        <f t="shared" si="80"/>
        <v>3</v>
      </c>
    </row>
    <row r="4999" spans="1:5">
      <c r="A4999">
        <v>175414</v>
      </c>
      <c r="B4999">
        <v>2007</v>
      </c>
      <c r="C4999">
        <v>9</v>
      </c>
      <c r="D4999" t="s">
        <v>70</v>
      </c>
      <c r="E4999">
        <f t="shared" si="80"/>
        <v>3</v>
      </c>
    </row>
    <row r="5000" spans="1:5">
      <c r="A5000">
        <v>8158931</v>
      </c>
      <c r="B5000">
        <v>2007</v>
      </c>
      <c r="C5000">
        <v>9</v>
      </c>
      <c r="D5000" t="s">
        <v>283</v>
      </c>
      <c r="E5000">
        <f t="shared" si="80"/>
        <v>3</v>
      </c>
    </row>
    <row r="5001" spans="1:5">
      <c r="A5001">
        <v>223891</v>
      </c>
      <c r="B5001">
        <v>2007</v>
      </c>
      <c r="C5001">
        <v>9</v>
      </c>
      <c r="D5001" t="s">
        <v>138</v>
      </c>
      <c r="E5001">
        <f t="shared" si="80"/>
        <v>3</v>
      </c>
    </row>
    <row r="5002" spans="1:5">
      <c r="A5002">
        <v>39485512</v>
      </c>
      <c r="B5002">
        <v>2007</v>
      </c>
      <c r="C5002">
        <v>9</v>
      </c>
      <c r="D5002" t="s">
        <v>139</v>
      </c>
      <c r="E5002">
        <f t="shared" si="80"/>
        <v>3</v>
      </c>
    </row>
    <row r="5003" spans="1:5">
      <c r="A5003">
        <v>2073408</v>
      </c>
      <c r="B5003">
        <v>2007</v>
      </c>
      <c r="C5003">
        <v>9</v>
      </c>
      <c r="D5003" t="s">
        <v>175</v>
      </c>
      <c r="E5003">
        <f t="shared" si="80"/>
        <v>3</v>
      </c>
    </row>
    <row r="5004" spans="1:5">
      <c r="A5004">
        <v>724099</v>
      </c>
      <c r="B5004">
        <v>2007</v>
      </c>
      <c r="C5004">
        <v>9</v>
      </c>
      <c r="D5004" t="s">
        <v>176</v>
      </c>
      <c r="E5004">
        <f t="shared" si="80"/>
        <v>3</v>
      </c>
    </row>
    <row r="5005" spans="1:5">
      <c r="A5005">
        <v>3637506</v>
      </c>
      <c r="B5005">
        <v>2007</v>
      </c>
      <c r="C5005">
        <v>9</v>
      </c>
      <c r="D5005" t="s">
        <v>177</v>
      </c>
      <c r="E5005">
        <f t="shared" si="80"/>
        <v>3</v>
      </c>
    </row>
    <row r="5006" spans="1:5">
      <c r="A5006">
        <v>3464126</v>
      </c>
      <c r="B5006">
        <v>2007</v>
      </c>
      <c r="C5006">
        <v>9</v>
      </c>
      <c r="D5006" t="s">
        <v>178</v>
      </c>
      <c r="E5006">
        <f t="shared" si="80"/>
        <v>3</v>
      </c>
    </row>
    <row r="5007" spans="1:5">
      <c r="A5007">
        <v>105861</v>
      </c>
      <c r="B5007">
        <v>2007</v>
      </c>
      <c r="C5007">
        <v>9</v>
      </c>
      <c r="D5007" t="s">
        <v>179</v>
      </c>
      <c r="E5007">
        <f t="shared" si="80"/>
        <v>3</v>
      </c>
    </row>
    <row r="5008" spans="1:5">
      <c r="A5008">
        <v>4239666</v>
      </c>
      <c r="B5008">
        <v>2007</v>
      </c>
      <c r="C5008">
        <v>10</v>
      </c>
      <c r="D5008" t="s">
        <v>148</v>
      </c>
      <c r="E5008">
        <f t="shared" si="80"/>
        <v>4</v>
      </c>
    </row>
    <row r="5009" spans="1:5">
      <c r="A5009">
        <v>1811689</v>
      </c>
      <c r="B5009">
        <v>2007</v>
      </c>
      <c r="C5009">
        <v>10</v>
      </c>
      <c r="D5009" t="s">
        <v>148</v>
      </c>
      <c r="E5009">
        <f t="shared" si="80"/>
        <v>4</v>
      </c>
    </row>
    <row r="5010" spans="1:5">
      <c r="A5010">
        <v>560800</v>
      </c>
      <c r="B5010">
        <v>2007</v>
      </c>
      <c r="C5010">
        <v>10</v>
      </c>
      <c r="D5010" t="s">
        <v>149</v>
      </c>
      <c r="E5010">
        <f t="shared" si="80"/>
        <v>4</v>
      </c>
    </row>
    <row r="5011" spans="1:5">
      <c r="A5011">
        <v>13814196</v>
      </c>
      <c r="B5011">
        <v>2007</v>
      </c>
      <c r="C5011">
        <v>10</v>
      </c>
      <c r="D5011" t="s">
        <v>150</v>
      </c>
      <c r="E5011">
        <f t="shared" si="80"/>
        <v>4</v>
      </c>
    </row>
    <row r="5012" spans="1:5">
      <c r="A5012">
        <v>6776611</v>
      </c>
      <c r="B5012">
        <v>2007</v>
      </c>
      <c r="C5012">
        <v>10</v>
      </c>
      <c r="D5012" t="s">
        <v>151</v>
      </c>
      <c r="E5012">
        <f t="shared" si="80"/>
        <v>4</v>
      </c>
    </row>
    <row r="5013" spans="1:5">
      <c r="A5013">
        <v>1898776</v>
      </c>
      <c r="B5013">
        <v>2007</v>
      </c>
      <c r="C5013">
        <v>10</v>
      </c>
      <c r="D5013" t="s">
        <v>45</v>
      </c>
      <c r="E5013">
        <f t="shared" si="80"/>
        <v>4</v>
      </c>
    </row>
    <row r="5014" spans="1:5">
      <c r="A5014">
        <v>2320059</v>
      </c>
      <c r="B5014">
        <v>2007</v>
      </c>
      <c r="C5014">
        <v>10</v>
      </c>
      <c r="D5014" t="s">
        <v>282</v>
      </c>
      <c r="E5014">
        <f t="shared" si="80"/>
        <v>4</v>
      </c>
    </row>
    <row r="5015" spans="1:5">
      <c r="A5015">
        <v>340184</v>
      </c>
      <c r="B5015">
        <v>2007</v>
      </c>
      <c r="C5015">
        <v>10</v>
      </c>
      <c r="D5015" t="s">
        <v>70</v>
      </c>
      <c r="E5015">
        <f t="shared" si="80"/>
        <v>4</v>
      </c>
    </row>
    <row r="5016" spans="1:5">
      <c r="A5016">
        <v>8919035</v>
      </c>
      <c r="B5016">
        <v>2007</v>
      </c>
      <c r="C5016">
        <v>10</v>
      </c>
      <c r="D5016" t="s">
        <v>283</v>
      </c>
      <c r="E5016">
        <f t="shared" si="80"/>
        <v>4</v>
      </c>
    </row>
    <row r="5017" spans="1:5">
      <c r="A5017">
        <v>255483</v>
      </c>
      <c r="B5017">
        <v>2007</v>
      </c>
      <c r="C5017">
        <v>10</v>
      </c>
      <c r="D5017" t="s">
        <v>138</v>
      </c>
      <c r="E5017">
        <f t="shared" si="80"/>
        <v>4</v>
      </c>
    </row>
    <row r="5018" spans="1:5">
      <c r="A5018">
        <v>40460853</v>
      </c>
      <c r="B5018">
        <v>2007</v>
      </c>
      <c r="C5018">
        <v>10</v>
      </c>
      <c r="D5018" t="s">
        <v>139</v>
      </c>
      <c r="E5018">
        <f t="shared" si="80"/>
        <v>4</v>
      </c>
    </row>
    <row r="5019" spans="1:5">
      <c r="A5019">
        <v>1895573</v>
      </c>
      <c r="B5019">
        <v>2007</v>
      </c>
      <c r="C5019">
        <v>10</v>
      </c>
      <c r="D5019" t="s">
        <v>175</v>
      </c>
      <c r="E5019">
        <f t="shared" si="80"/>
        <v>4</v>
      </c>
    </row>
    <row r="5020" spans="1:5">
      <c r="A5020">
        <v>747250</v>
      </c>
      <c r="B5020">
        <v>2007</v>
      </c>
      <c r="C5020">
        <v>10</v>
      </c>
      <c r="D5020" t="s">
        <v>176</v>
      </c>
      <c r="E5020">
        <f t="shared" si="80"/>
        <v>4</v>
      </c>
    </row>
    <row r="5021" spans="1:5">
      <c r="A5021">
        <v>3911401</v>
      </c>
      <c r="B5021">
        <v>2007</v>
      </c>
      <c r="C5021">
        <v>10</v>
      </c>
      <c r="D5021" t="s">
        <v>177</v>
      </c>
      <c r="E5021">
        <f t="shared" si="80"/>
        <v>4</v>
      </c>
    </row>
    <row r="5022" spans="1:5">
      <c r="A5022">
        <v>3119819</v>
      </c>
      <c r="B5022">
        <v>2007</v>
      </c>
      <c r="C5022">
        <v>10</v>
      </c>
      <c r="D5022" t="s">
        <v>178</v>
      </c>
      <c r="E5022">
        <f t="shared" si="80"/>
        <v>4</v>
      </c>
    </row>
    <row r="5023" spans="1:5">
      <c r="A5023">
        <v>108068</v>
      </c>
      <c r="B5023">
        <v>2007</v>
      </c>
      <c r="C5023">
        <v>10</v>
      </c>
      <c r="D5023" t="s">
        <v>179</v>
      </c>
      <c r="E5023">
        <f t="shared" si="80"/>
        <v>4</v>
      </c>
    </row>
    <row r="5024" spans="1:5">
      <c r="A5024">
        <v>4031388</v>
      </c>
      <c r="B5024">
        <v>2007</v>
      </c>
      <c r="C5024">
        <v>11</v>
      </c>
      <c r="D5024" t="s">
        <v>148</v>
      </c>
      <c r="E5024">
        <f t="shared" si="80"/>
        <v>4</v>
      </c>
    </row>
    <row r="5025" spans="1:5">
      <c r="A5025">
        <v>2397686</v>
      </c>
      <c r="B5025">
        <v>2007</v>
      </c>
      <c r="C5025">
        <v>11</v>
      </c>
      <c r="D5025" t="s">
        <v>148</v>
      </c>
      <c r="E5025">
        <f t="shared" si="80"/>
        <v>4</v>
      </c>
    </row>
    <row r="5026" spans="1:5">
      <c r="A5026">
        <v>531400</v>
      </c>
      <c r="B5026">
        <v>2007</v>
      </c>
      <c r="C5026">
        <v>11</v>
      </c>
      <c r="D5026" t="s">
        <v>149</v>
      </c>
      <c r="E5026">
        <f t="shared" si="80"/>
        <v>4</v>
      </c>
    </row>
    <row r="5027" spans="1:5">
      <c r="A5027">
        <v>12293409</v>
      </c>
      <c r="B5027">
        <v>2007</v>
      </c>
      <c r="C5027">
        <v>11</v>
      </c>
      <c r="D5027" t="s">
        <v>150</v>
      </c>
      <c r="E5027">
        <f t="shared" si="80"/>
        <v>4</v>
      </c>
    </row>
    <row r="5028" spans="1:5">
      <c r="A5028">
        <v>6378684</v>
      </c>
      <c r="B5028">
        <v>2007</v>
      </c>
      <c r="C5028">
        <v>11</v>
      </c>
      <c r="D5028" t="s">
        <v>151</v>
      </c>
      <c r="E5028">
        <f t="shared" si="80"/>
        <v>4</v>
      </c>
    </row>
    <row r="5029" spans="1:5">
      <c r="A5029">
        <v>1900968</v>
      </c>
      <c r="B5029">
        <v>2007</v>
      </c>
      <c r="C5029">
        <v>11</v>
      </c>
      <c r="D5029" t="s">
        <v>45</v>
      </c>
      <c r="E5029">
        <f t="shared" si="80"/>
        <v>4</v>
      </c>
    </row>
    <row r="5030" spans="1:5">
      <c r="A5030">
        <v>2334535</v>
      </c>
      <c r="B5030">
        <v>2007</v>
      </c>
      <c r="C5030">
        <v>11</v>
      </c>
      <c r="D5030" t="s">
        <v>282</v>
      </c>
      <c r="E5030">
        <f t="shared" si="80"/>
        <v>4</v>
      </c>
    </row>
    <row r="5031" spans="1:5">
      <c r="A5031">
        <v>118222</v>
      </c>
      <c r="B5031">
        <v>2007</v>
      </c>
      <c r="C5031">
        <v>11</v>
      </c>
      <c r="D5031" t="s">
        <v>70</v>
      </c>
      <c r="E5031">
        <f t="shared" si="80"/>
        <v>4</v>
      </c>
    </row>
    <row r="5032" spans="1:5">
      <c r="A5032">
        <v>7158836</v>
      </c>
      <c r="B5032">
        <v>2007</v>
      </c>
      <c r="C5032">
        <v>11</v>
      </c>
      <c r="D5032" t="s">
        <v>283</v>
      </c>
      <c r="E5032">
        <f t="shared" si="80"/>
        <v>4</v>
      </c>
    </row>
    <row r="5033" spans="1:5">
      <c r="A5033">
        <v>220718</v>
      </c>
      <c r="B5033">
        <v>2007</v>
      </c>
      <c r="C5033">
        <v>11</v>
      </c>
      <c r="D5033" t="s">
        <v>138</v>
      </c>
      <c r="E5033">
        <f t="shared" si="80"/>
        <v>4</v>
      </c>
    </row>
    <row r="5034" spans="1:5">
      <c r="A5034">
        <v>40906354</v>
      </c>
      <c r="B5034">
        <v>2007</v>
      </c>
      <c r="C5034">
        <v>11</v>
      </c>
      <c r="D5034" t="s">
        <v>139</v>
      </c>
      <c r="E5034">
        <f t="shared" si="80"/>
        <v>4</v>
      </c>
    </row>
    <row r="5035" spans="1:5">
      <c r="A5035">
        <v>2004345</v>
      </c>
      <c r="B5035">
        <v>2007</v>
      </c>
      <c r="C5035">
        <v>11</v>
      </c>
      <c r="D5035" t="s">
        <v>175</v>
      </c>
      <c r="E5035">
        <f t="shared" si="80"/>
        <v>4</v>
      </c>
    </row>
    <row r="5036" spans="1:5">
      <c r="A5036">
        <v>656955</v>
      </c>
      <c r="B5036">
        <v>2007</v>
      </c>
      <c r="C5036">
        <v>11</v>
      </c>
      <c r="D5036" t="s">
        <v>176</v>
      </c>
      <c r="E5036">
        <f t="shared" si="80"/>
        <v>4</v>
      </c>
    </row>
    <row r="5037" spans="1:5">
      <c r="A5037">
        <v>3043249</v>
      </c>
      <c r="B5037">
        <v>2007</v>
      </c>
      <c r="C5037">
        <v>11</v>
      </c>
      <c r="D5037" t="s">
        <v>177</v>
      </c>
      <c r="E5037">
        <f t="shared" si="80"/>
        <v>4</v>
      </c>
    </row>
    <row r="5038" spans="1:5">
      <c r="A5038">
        <v>2734740</v>
      </c>
      <c r="B5038">
        <v>2007</v>
      </c>
      <c r="C5038">
        <v>11</v>
      </c>
      <c r="D5038" t="s">
        <v>178</v>
      </c>
      <c r="E5038">
        <f t="shared" si="80"/>
        <v>4</v>
      </c>
    </row>
    <row r="5039" spans="1:5">
      <c r="A5039">
        <v>109831</v>
      </c>
      <c r="B5039">
        <v>2007</v>
      </c>
      <c r="C5039">
        <v>11</v>
      </c>
      <c r="D5039" t="s">
        <v>179</v>
      </c>
      <c r="E5039">
        <f t="shared" si="80"/>
        <v>4</v>
      </c>
    </row>
    <row r="5040" spans="1:5">
      <c r="A5040">
        <v>4405912</v>
      </c>
      <c r="B5040">
        <v>2007</v>
      </c>
      <c r="C5040">
        <v>12</v>
      </c>
      <c r="D5040" t="s">
        <v>148</v>
      </c>
      <c r="E5040">
        <f t="shared" si="80"/>
        <v>4</v>
      </c>
    </row>
    <row r="5041" spans="1:5">
      <c r="A5041">
        <v>1898682</v>
      </c>
      <c r="B5041">
        <v>2007</v>
      </c>
      <c r="C5041">
        <v>12</v>
      </c>
      <c r="D5041" t="s">
        <v>148</v>
      </c>
      <c r="E5041">
        <f t="shared" si="80"/>
        <v>4</v>
      </c>
    </row>
    <row r="5042" spans="1:5">
      <c r="A5042">
        <v>641000</v>
      </c>
      <c r="B5042">
        <v>2007</v>
      </c>
      <c r="C5042">
        <v>12</v>
      </c>
      <c r="D5042" t="s">
        <v>149</v>
      </c>
      <c r="E5042">
        <f t="shared" si="80"/>
        <v>4</v>
      </c>
    </row>
    <row r="5043" spans="1:5">
      <c r="A5043">
        <v>12345645</v>
      </c>
      <c r="B5043">
        <v>2007</v>
      </c>
      <c r="C5043">
        <v>12</v>
      </c>
      <c r="D5043" t="s">
        <v>150</v>
      </c>
      <c r="E5043">
        <f t="shared" si="80"/>
        <v>4</v>
      </c>
    </row>
    <row r="5044" spans="1:5">
      <c r="A5044">
        <v>6215684</v>
      </c>
      <c r="B5044">
        <v>2007</v>
      </c>
      <c r="C5044">
        <v>12</v>
      </c>
      <c r="D5044" t="s">
        <v>151</v>
      </c>
      <c r="E5044">
        <f t="shared" si="80"/>
        <v>4</v>
      </c>
    </row>
    <row r="5045" spans="1:5">
      <c r="A5045">
        <v>2223798</v>
      </c>
      <c r="B5045">
        <v>2007</v>
      </c>
      <c r="C5045">
        <v>12</v>
      </c>
      <c r="D5045" t="s">
        <v>45</v>
      </c>
      <c r="E5045">
        <f t="shared" si="80"/>
        <v>4</v>
      </c>
    </row>
    <row r="5046" spans="1:5">
      <c r="A5046">
        <v>2487192</v>
      </c>
      <c r="B5046">
        <v>2007</v>
      </c>
      <c r="C5046">
        <v>12</v>
      </c>
      <c r="D5046" t="s">
        <v>282</v>
      </c>
      <c r="E5046">
        <f t="shared" si="80"/>
        <v>4</v>
      </c>
    </row>
    <row r="5047" spans="1:5">
      <c r="A5047">
        <v>326803</v>
      </c>
      <c r="B5047">
        <v>2007</v>
      </c>
      <c r="C5047">
        <v>12</v>
      </c>
      <c r="D5047" t="s">
        <v>70</v>
      </c>
      <c r="E5047">
        <f t="shared" si="80"/>
        <v>4</v>
      </c>
    </row>
    <row r="5048" spans="1:5">
      <c r="A5048">
        <v>7068498</v>
      </c>
      <c r="B5048">
        <v>2007</v>
      </c>
      <c r="C5048">
        <v>12</v>
      </c>
      <c r="D5048" t="s">
        <v>283</v>
      </c>
      <c r="E5048">
        <f t="shared" si="80"/>
        <v>4</v>
      </c>
    </row>
    <row r="5049" spans="1:5">
      <c r="A5049">
        <v>171383</v>
      </c>
      <c r="B5049">
        <v>2007</v>
      </c>
      <c r="C5049">
        <v>12</v>
      </c>
      <c r="D5049" t="s">
        <v>138</v>
      </c>
      <c r="E5049">
        <f t="shared" si="80"/>
        <v>4</v>
      </c>
    </row>
    <row r="5050" spans="1:5">
      <c r="A5050">
        <v>38969062</v>
      </c>
      <c r="B5050">
        <v>2007</v>
      </c>
      <c r="C5050">
        <v>12</v>
      </c>
      <c r="D5050" t="s">
        <v>139</v>
      </c>
      <c r="E5050">
        <f t="shared" si="80"/>
        <v>4</v>
      </c>
    </row>
    <row r="5051" spans="1:5">
      <c r="A5051">
        <v>2026816</v>
      </c>
      <c r="B5051">
        <v>2007</v>
      </c>
      <c r="C5051">
        <v>12</v>
      </c>
      <c r="D5051" t="s">
        <v>175</v>
      </c>
      <c r="E5051">
        <f t="shared" si="80"/>
        <v>4</v>
      </c>
    </row>
    <row r="5052" spans="1:5">
      <c r="A5052">
        <v>865812</v>
      </c>
      <c r="B5052">
        <v>2007</v>
      </c>
      <c r="C5052">
        <v>12</v>
      </c>
      <c r="D5052" t="s">
        <v>176</v>
      </c>
      <c r="E5052">
        <f t="shared" si="80"/>
        <v>4</v>
      </c>
    </row>
    <row r="5053" spans="1:5">
      <c r="A5053">
        <v>4007239</v>
      </c>
      <c r="B5053">
        <v>2007</v>
      </c>
      <c r="C5053">
        <v>12</v>
      </c>
      <c r="D5053" t="s">
        <v>177</v>
      </c>
      <c r="E5053">
        <f t="shared" si="80"/>
        <v>4</v>
      </c>
    </row>
    <row r="5054" spans="1:5">
      <c r="A5054">
        <v>2884965</v>
      </c>
      <c r="B5054">
        <v>2007</v>
      </c>
      <c r="C5054">
        <v>12</v>
      </c>
      <c r="D5054" t="s">
        <v>178</v>
      </c>
      <c r="E5054">
        <f t="shared" si="80"/>
        <v>4</v>
      </c>
    </row>
    <row r="5055" spans="1:5">
      <c r="A5055">
        <v>101213</v>
      </c>
      <c r="B5055">
        <v>2007</v>
      </c>
      <c r="C5055">
        <v>12</v>
      </c>
      <c r="D5055" t="s">
        <v>179</v>
      </c>
      <c r="E5055">
        <f t="shared" si="80"/>
        <v>4</v>
      </c>
    </row>
    <row r="5056" spans="1:5">
      <c r="A5056">
        <v>2872668</v>
      </c>
      <c r="B5056">
        <v>2008</v>
      </c>
      <c r="C5056">
        <v>1</v>
      </c>
      <c r="D5056" t="s">
        <v>148</v>
      </c>
      <c r="E5056">
        <f t="shared" si="80"/>
        <v>1</v>
      </c>
    </row>
    <row r="5057" spans="1:5">
      <c r="A5057">
        <v>27549</v>
      </c>
      <c r="B5057">
        <v>2008</v>
      </c>
      <c r="C5057">
        <v>1</v>
      </c>
      <c r="D5057" t="s">
        <v>148</v>
      </c>
      <c r="E5057">
        <f t="shared" si="80"/>
        <v>1</v>
      </c>
    </row>
    <row r="5058" spans="1:5">
      <c r="A5058">
        <v>615208</v>
      </c>
      <c r="B5058">
        <v>2008</v>
      </c>
      <c r="C5058">
        <v>1</v>
      </c>
      <c r="D5058" t="s">
        <v>149</v>
      </c>
      <c r="E5058">
        <f t="shared" si="80"/>
        <v>1</v>
      </c>
    </row>
    <row r="5059" spans="1:5">
      <c r="A5059">
        <v>12812347</v>
      </c>
      <c r="B5059">
        <v>2008</v>
      </c>
      <c r="C5059">
        <v>1</v>
      </c>
      <c r="D5059" t="s">
        <v>150</v>
      </c>
      <c r="E5059">
        <f t="shared" ref="E5059:E5122" si="81">IF(C5059&lt;4, 1, IF(C5059&lt;7, 2, IF(C5059&lt;10, 3, 4)))</f>
        <v>1</v>
      </c>
    </row>
    <row r="5060" spans="1:5">
      <c r="A5060">
        <v>6786049</v>
      </c>
      <c r="B5060">
        <v>2008</v>
      </c>
      <c r="C5060">
        <v>1</v>
      </c>
      <c r="D5060" t="s">
        <v>151</v>
      </c>
      <c r="E5060">
        <f t="shared" si="81"/>
        <v>1</v>
      </c>
    </row>
    <row r="5061" spans="1:5">
      <c r="A5061">
        <v>2117853</v>
      </c>
      <c r="B5061">
        <v>2008</v>
      </c>
      <c r="C5061">
        <v>1</v>
      </c>
      <c r="D5061" t="s">
        <v>45</v>
      </c>
      <c r="E5061">
        <f t="shared" si="81"/>
        <v>1</v>
      </c>
    </row>
    <row r="5062" spans="1:5">
      <c r="A5062">
        <v>2090012</v>
      </c>
      <c r="B5062">
        <v>2008</v>
      </c>
      <c r="C5062">
        <v>1</v>
      </c>
      <c r="D5062" t="s">
        <v>282</v>
      </c>
      <c r="E5062">
        <f t="shared" si="81"/>
        <v>1</v>
      </c>
    </row>
    <row r="5063" spans="1:5">
      <c r="A5063">
        <v>204684</v>
      </c>
      <c r="B5063">
        <v>2008</v>
      </c>
      <c r="C5063">
        <v>1</v>
      </c>
      <c r="D5063" t="s">
        <v>70</v>
      </c>
      <c r="E5063">
        <f t="shared" si="81"/>
        <v>1</v>
      </c>
    </row>
    <row r="5064" spans="1:5">
      <c r="A5064">
        <v>10446210</v>
      </c>
      <c r="B5064">
        <v>2008</v>
      </c>
      <c r="C5064">
        <v>1</v>
      </c>
      <c r="D5064" t="s">
        <v>283</v>
      </c>
      <c r="E5064">
        <f t="shared" si="81"/>
        <v>1</v>
      </c>
    </row>
    <row r="5065" spans="1:5">
      <c r="A5065">
        <v>344250</v>
      </c>
      <c r="B5065">
        <v>2008</v>
      </c>
      <c r="C5065">
        <v>1</v>
      </c>
      <c r="D5065" t="s">
        <v>138</v>
      </c>
      <c r="E5065">
        <f t="shared" si="81"/>
        <v>1</v>
      </c>
    </row>
    <row r="5066" spans="1:5">
      <c r="A5066">
        <v>38807209</v>
      </c>
      <c r="B5066">
        <v>2008</v>
      </c>
      <c r="C5066">
        <v>1</v>
      </c>
      <c r="D5066" t="s">
        <v>139</v>
      </c>
      <c r="E5066">
        <f t="shared" si="81"/>
        <v>1</v>
      </c>
    </row>
    <row r="5067" spans="1:5">
      <c r="A5067">
        <v>1769592</v>
      </c>
      <c r="B5067">
        <v>2008</v>
      </c>
      <c r="C5067">
        <v>1</v>
      </c>
      <c r="D5067" t="s">
        <v>175</v>
      </c>
      <c r="E5067">
        <f t="shared" si="81"/>
        <v>1</v>
      </c>
    </row>
    <row r="5068" spans="1:5">
      <c r="A5068">
        <v>944169</v>
      </c>
      <c r="B5068">
        <v>2008</v>
      </c>
      <c r="C5068">
        <v>1</v>
      </c>
      <c r="D5068" t="s">
        <v>176</v>
      </c>
      <c r="E5068">
        <f t="shared" si="81"/>
        <v>1</v>
      </c>
    </row>
    <row r="5069" spans="1:5">
      <c r="A5069">
        <v>3661810</v>
      </c>
      <c r="B5069">
        <v>2008</v>
      </c>
      <c r="C5069">
        <v>1</v>
      </c>
      <c r="D5069" t="s">
        <v>177</v>
      </c>
      <c r="E5069">
        <f t="shared" si="81"/>
        <v>1</v>
      </c>
    </row>
    <row r="5070" spans="1:5">
      <c r="A5070">
        <v>3311567</v>
      </c>
      <c r="B5070">
        <v>2008</v>
      </c>
      <c r="C5070">
        <v>1</v>
      </c>
      <c r="D5070" t="s">
        <v>178</v>
      </c>
      <c r="E5070">
        <f t="shared" si="81"/>
        <v>1</v>
      </c>
    </row>
    <row r="5071" spans="1:5">
      <c r="A5071">
        <v>99960</v>
      </c>
      <c r="B5071">
        <v>2008</v>
      </c>
      <c r="C5071">
        <v>1</v>
      </c>
      <c r="D5071" t="s">
        <v>179</v>
      </c>
      <c r="E5071">
        <f t="shared" si="81"/>
        <v>1</v>
      </c>
    </row>
    <row r="5072" spans="1:5">
      <c r="A5072">
        <v>3766854</v>
      </c>
      <c r="B5072">
        <v>2008</v>
      </c>
      <c r="C5072">
        <v>2</v>
      </c>
      <c r="D5072" t="s">
        <v>148</v>
      </c>
      <c r="E5072">
        <f t="shared" si="81"/>
        <v>1</v>
      </c>
    </row>
    <row r="5073" spans="1:5">
      <c r="A5073">
        <v>25995</v>
      </c>
      <c r="B5073">
        <v>2008</v>
      </c>
      <c r="C5073">
        <v>2</v>
      </c>
      <c r="D5073" t="s">
        <v>148</v>
      </c>
      <c r="E5073">
        <f t="shared" si="81"/>
        <v>1</v>
      </c>
    </row>
    <row r="5074" spans="1:5">
      <c r="A5074">
        <v>431519</v>
      </c>
      <c r="B5074">
        <v>2008</v>
      </c>
      <c r="C5074">
        <v>2</v>
      </c>
      <c r="D5074" t="s">
        <v>149</v>
      </c>
      <c r="E5074">
        <f t="shared" si="81"/>
        <v>1</v>
      </c>
    </row>
    <row r="5075" spans="1:5">
      <c r="A5075">
        <v>12122389</v>
      </c>
      <c r="B5075">
        <v>2008</v>
      </c>
      <c r="C5075">
        <v>2</v>
      </c>
      <c r="D5075" t="s">
        <v>150</v>
      </c>
      <c r="E5075">
        <f t="shared" si="81"/>
        <v>1</v>
      </c>
    </row>
    <row r="5076" spans="1:5">
      <c r="A5076">
        <v>6670976</v>
      </c>
      <c r="B5076">
        <v>2008</v>
      </c>
      <c r="C5076">
        <v>2</v>
      </c>
      <c r="D5076" t="s">
        <v>151</v>
      </c>
      <c r="E5076">
        <f t="shared" si="81"/>
        <v>1</v>
      </c>
    </row>
    <row r="5077" spans="1:5">
      <c r="A5077">
        <v>1991098</v>
      </c>
      <c r="B5077">
        <v>2008</v>
      </c>
      <c r="C5077">
        <v>2</v>
      </c>
      <c r="D5077" t="s">
        <v>45</v>
      </c>
      <c r="E5077">
        <f t="shared" si="81"/>
        <v>1</v>
      </c>
    </row>
    <row r="5078" spans="1:5">
      <c r="A5078">
        <v>2498366</v>
      </c>
      <c r="B5078">
        <v>2008</v>
      </c>
      <c r="C5078">
        <v>2</v>
      </c>
      <c r="D5078" t="s">
        <v>282</v>
      </c>
      <c r="E5078">
        <f t="shared" si="81"/>
        <v>1</v>
      </c>
    </row>
    <row r="5079" spans="1:5">
      <c r="A5079">
        <v>308261</v>
      </c>
      <c r="B5079">
        <v>2008</v>
      </c>
      <c r="C5079">
        <v>2</v>
      </c>
      <c r="D5079" t="s">
        <v>70</v>
      </c>
      <c r="E5079">
        <f t="shared" si="81"/>
        <v>1</v>
      </c>
    </row>
    <row r="5080" spans="1:5">
      <c r="A5080">
        <v>8861323</v>
      </c>
      <c r="B5080">
        <v>2008</v>
      </c>
      <c r="C5080">
        <v>2</v>
      </c>
      <c r="D5080" t="s">
        <v>283</v>
      </c>
      <c r="E5080">
        <f t="shared" si="81"/>
        <v>1</v>
      </c>
    </row>
    <row r="5081" spans="1:5">
      <c r="A5081">
        <v>329102</v>
      </c>
      <c r="B5081">
        <v>2008</v>
      </c>
      <c r="C5081">
        <v>2</v>
      </c>
      <c r="D5081" t="s">
        <v>138</v>
      </c>
      <c r="E5081">
        <f t="shared" si="81"/>
        <v>1</v>
      </c>
    </row>
    <row r="5082" spans="1:5">
      <c r="A5082">
        <v>37636915</v>
      </c>
      <c r="B5082">
        <v>2008</v>
      </c>
      <c r="C5082">
        <v>2</v>
      </c>
      <c r="D5082" t="s">
        <v>139</v>
      </c>
      <c r="E5082">
        <f t="shared" si="81"/>
        <v>1</v>
      </c>
    </row>
    <row r="5083" spans="1:5">
      <c r="A5083">
        <v>1364682</v>
      </c>
      <c r="B5083">
        <v>2008</v>
      </c>
      <c r="C5083">
        <v>2</v>
      </c>
      <c r="D5083" t="s">
        <v>175</v>
      </c>
      <c r="E5083">
        <f t="shared" si="81"/>
        <v>1</v>
      </c>
    </row>
    <row r="5084" spans="1:5">
      <c r="A5084">
        <v>868341</v>
      </c>
      <c r="B5084">
        <v>2008</v>
      </c>
      <c r="C5084">
        <v>2</v>
      </c>
      <c r="D5084" t="s">
        <v>176</v>
      </c>
      <c r="E5084">
        <f t="shared" si="81"/>
        <v>1</v>
      </c>
    </row>
    <row r="5085" spans="1:5">
      <c r="A5085">
        <v>3106022</v>
      </c>
      <c r="B5085">
        <v>2008</v>
      </c>
      <c r="C5085">
        <v>2</v>
      </c>
      <c r="D5085" t="s">
        <v>177</v>
      </c>
      <c r="E5085">
        <f t="shared" si="81"/>
        <v>1</v>
      </c>
    </row>
    <row r="5086" spans="1:5">
      <c r="A5086">
        <v>3151825</v>
      </c>
      <c r="B5086">
        <v>2008</v>
      </c>
      <c r="C5086">
        <v>2</v>
      </c>
      <c r="D5086" t="s">
        <v>178</v>
      </c>
      <c r="E5086">
        <f t="shared" si="81"/>
        <v>1</v>
      </c>
    </row>
    <row r="5087" spans="1:5">
      <c r="A5087">
        <v>90953</v>
      </c>
      <c r="B5087">
        <v>2008</v>
      </c>
      <c r="C5087">
        <v>2</v>
      </c>
      <c r="D5087" t="s">
        <v>179</v>
      </c>
      <c r="E5087">
        <f t="shared" si="81"/>
        <v>1</v>
      </c>
    </row>
    <row r="5088" spans="1:5">
      <c r="A5088">
        <v>4754345</v>
      </c>
      <c r="B5088">
        <v>2008</v>
      </c>
      <c r="C5088">
        <v>3</v>
      </c>
      <c r="D5088" t="s">
        <v>148</v>
      </c>
      <c r="E5088">
        <f t="shared" si="81"/>
        <v>1</v>
      </c>
    </row>
    <row r="5089" spans="1:5">
      <c r="A5089">
        <v>26553</v>
      </c>
      <c r="B5089">
        <v>2008</v>
      </c>
      <c r="C5089">
        <v>3</v>
      </c>
      <c r="D5089" t="s">
        <v>148</v>
      </c>
      <c r="E5089">
        <f t="shared" si="81"/>
        <v>1</v>
      </c>
    </row>
    <row r="5090" spans="1:5">
      <c r="A5090">
        <v>753601</v>
      </c>
      <c r="B5090">
        <v>2008</v>
      </c>
      <c r="C5090">
        <v>3</v>
      </c>
      <c r="D5090" t="s">
        <v>149</v>
      </c>
      <c r="E5090">
        <f t="shared" si="81"/>
        <v>1</v>
      </c>
    </row>
    <row r="5091" spans="1:5">
      <c r="A5091">
        <v>12818401</v>
      </c>
      <c r="B5091">
        <v>2008</v>
      </c>
      <c r="C5091">
        <v>3</v>
      </c>
      <c r="D5091" t="s">
        <v>150</v>
      </c>
      <c r="E5091">
        <f t="shared" si="81"/>
        <v>1</v>
      </c>
    </row>
    <row r="5092" spans="1:5">
      <c r="A5092">
        <v>7013248</v>
      </c>
      <c r="B5092">
        <v>2008</v>
      </c>
      <c r="C5092">
        <v>3</v>
      </c>
      <c r="D5092" t="s">
        <v>151</v>
      </c>
      <c r="E5092">
        <f t="shared" si="81"/>
        <v>1</v>
      </c>
    </row>
    <row r="5093" spans="1:5">
      <c r="A5093">
        <v>1747542</v>
      </c>
      <c r="B5093">
        <v>2008</v>
      </c>
      <c r="C5093">
        <v>3</v>
      </c>
      <c r="D5093" t="s">
        <v>45</v>
      </c>
      <c r="E5093">
        <f t="shared" si="81"/>
        <v>1</v>
      </c>
    </row>
    <row r="5094" spans="1:5">
      <c r="A5094">
        <v>2128225</v>
      </c>
      <c r="B5094">
        <v>2008</v>
      </c>
      <c r="C5094">
        <v>3</v>
      </c>
      <c r="D5094" t="s">
        <v>282</v>
      </c>
      <c r="E5094">
        <f t="shared" si="81"/>
        <v>1</v>
      </c>
    </row>
    <row r="5095" spans="1:5">
      <c r="A5095">
        <v>290783</v>
      </c>
      <c r="B5095">
        <v>2008</v>
      </c>
      <c r="C5095">
        <v>3</v>
      </c>
      <c r="D5095" t="s">
        <v>70</v>
      </c>
      <c r="E5095">
        <f t="shared" si="81"/>
        <v>1</v>
      </c>
    </row>
    <row r="5096" spans="1:5">
      <c r="A5096">
        <v>8980938</v>
      </c>
      <c r="B5096">
        <v>2008</v>
      </c>
      <c r="C5096">
        <v>3</v>
      </c>
      <c r="D5096" t="s">
        <v>283</v>
      </c>
      <c r="E5096">
        <f t="shared" si="81"/>
        <v>1</v>
      </c>
    </row>
    <row r="5097" spans="1:5">
      <c r="A5097">
        <v>325019</v>
      </c>
      <c r="B5097">
        <v>2008</v>
      </c>
      <c r="C5097">
        <v>3</v>
      </c>
      <c r="D5097" t="s">
        <v>138</v>
      </c>
      <c r="E5097">
        <f t="shared" si="81"/>
        <v>1</v>
      </c>
    </row>
    <row r="5098" spans="1:5">
      <c r="A5098">
        <v>39357501</v>
      </c>
      <c r="B5098">
        <v>2008</v>
      </c>
      <c r="C5098">
        <v>3</v>
      </c>
      <c r="D5098" t="s">
        <v>139</v>
      </c>
      <c r="E5098">
        <f t="shared" si="81"/>
        <v>1</v>
      </c>
    </row>
    <row r="5099" spans="1:5">
      <c r="A5099">
        <v>1563080</v>
      </c>
      <c r="B5099">
        <v>2008</v>
      </c>
      <c r="C5099">
        <v>3</v>
      </c>
      <c r="D5099" t="s">
        <v>175</v>
      </c>
      <c r="E5099">
        <f t="shared" si="81"/>
        <v>1</v>
      </c>
    </row>
    <row r="5100" spans="1:5">
      <c r="A5100">
        <v>968136</v>
      </c>
      <c r="B5100">
        <v>2008</v>
      </c>
      <c r="C5100">
        <v>3</v>
      </c>
      <c r="D5100" t="s">
        <v>176</v>
      </c>
      <c r="E5100">
        <f t="shared" si="81"/>
        <v>1</v>
      </c>
    </row>
    <row r="5101" spans="1:5">
      <c r="A5101">
        <v>2760861</v>
      </c>
      <c r="B5101">
        <v>2008</v>
      </c>
      <c r="C5101">
        <v>3</v>
      </c>
      <c r="D5101" t="s">
        <v>177</v>
      </c>
      <c r="E5101">
        <f t="shared" si="81"/>
        <v>1</v>
      </c>
    </row>
    <row r="5102" spans="1:5">
      <c r="A5102">
        <v>3543743</v>
      </c>
      <c r="B5102">
        <v>2008</v>
      </c>
      <c r="C5102">
        <v>3</v>
      </c>
      <c r="D5102" t="s">
        <v>178</v>
      </c>
      <c r="E5102">
        <f t="shared" si="81"/>
        <v>1</v>
      </c>
    </row>
    <row r="5103" spans="1:5">
      <c r="A5103">
        <v>87930</v>
      </c>
      <c r="B5103">
        <v>2008</v>
      </c>
      <c r="C5103">
        <v>3</v>
      </c>
      <c r="D5103" t="s">
        <v>179</v>
      </c>
      <c r="E5103">
        <f t="shared" si="81"/>
        <v>1</v>
      </c>
    </row>
    <row r="5104" spans="1:5">
      <c r="A5104">
        <v>3966947</v>
      </c>
      <c r="B5104">
        <v>2008</v>
      </c>
      <c r="C5104">
        <v>4</v>
      </c>
      <c r="D5104" t="s">
        <v>148</v>
      </c>
      <c r="E5104">
        <f t="shared" si="81"/>
        <v>2</v>
      </c>
    </row>
    <row r="5105" spans="1:5">
      <c r="A5105">
        <v>24571</v>
      </c>
      <c r="B5105">
        <v>2008</v>
      </c>
      <c r="C5105">
        <v>4</v>
      </c>
      <c r="D5105" t="s">
        <v>148</v>
      </c>
      <c r="E5105">
        <f t="shared" si="81"/>
        <v>2</v>
      </c>
    </row>
    <row r="5106" spans="1:5">
      <c r="A5106">
        <v>700304</v>
      </c>
      <c r="B5106">
        <v>2008</v>
      </c>
      <c r="C5106">
        <v>4</v>
      </c>
      <c r="D5106" t="s">
        <v>149</v>
      </c>
      <c r="E5106">
        <f t="shared" si="81"/>
        <v>2</v>
      </c>
    </row>
    <row r="5107" spans="1:5">
      <c r="A5107">
        <v>12795874</v>
      </c>
      <c r="B5107">
        <v>2008</v>
      </c>
      <c r="C5107">
        <v>4</v>
      </c>
      <c r="D5107" t="s">
        <v>150</v>
      </c>
      <c r="E5107">
        <f t="shared" si="81"/>
        <v>2</v>
      </c>
    </row>
    <row r="5108" spans="1:5">
      <c r="A5108">
        <v>7090176</v>
      </c>
      <c r="B5108">
        <v>2008</v>
      </c>
      <c r="C5108">
        <v>4</v>
      </c>
      <c r="D5108" t="s">
        <v>151</v>
      </c>
      <c r="E5108">
        <f t="shared" si="81"/>
        <v>2</v>
      </c>
    </row>
    <row r="5109" spans="1:5">
      <c r="A5109">
        <v>1847760</v>
      </c>
      <c r="B5109">
        <v>2008</v>
      </c>
      <c r="C5109">
        <v>4</v>
      </c>
      <c r="D5109" t="s">
        <v>45</v>
      </c>
      <c r="E5109">
        <f t="shared" si="81"/>
        <v>2</v>
      </c>
    </row>
    <row r="5110" spans="1:5">
      <c r="A5110">
        <v>2058448</v>
      </c>
      <c r="B5110">
        <v>2008</v>
      </c>
      <c r="C5110">
        <v>4</v>
      </c>
      <c r="D5110" t="s">
        <v>282</v>
      </c>
      <c r="E5110">
        <f t="shared" si="81"/>
        <v>2</v>
      </c>
    </row>
    <row r="5111" spans="1:5">
      <c r="A5111">
        <v>150795</v>
      </c>
      <c r="B5111">
        <v>2008</v>
      </c>
      <c r="C5111">
        <v>4</v>
      </c>
      <c r="D5111" t="s">
        <v>70</v>
      </c>
      <c r="E5111">
        <f t="shared" si="81"/>
        <v>2</v>
      </c>
    </row>
    <row r="5112" spans="1:5">
      <c r="A5112">
        <v>8701357</v>
      </c>
      <c r="B5112">
        <v>2008</v>
      </c>
      <c r="C5112">
        <v>4</v>
      </c>
      <c r="D5112" t="s">
        <v>283</v>
      </c>
      <c r="E5112">
        <f t="shared" si="81"/>
        <v>2</v>
      </c>
    </row>
    <row r="5113" spans="1:5">
      <c r="A5113">
        <v>336074</v>
      </c>
      <c r="B5113">
        <v>2008</v>
      </c>
      <c r="C5113">
        <v>4</v>
      </c>
      <c r="D5113" t="s">
        <v>138</v>
      </c>
      <c r="E5113">
        <f t="shared" si="81"/>
        <v>2</v>
      </c>
    </row>
    <row r="5114" spans="1:5">
      <c r="A5114">
        <v>39343644</v>
      </c>
      <c r="B5114">
        <v>2008</v>
      </c>
      <c r="C5114">
        <v>4</v>
      </c>
      <c r="D5114" t="s">
        <v>139</v>
      </c>
      <c r="E5114">
        <f t="shared" si="81"/>
        <v>2</v>
      </c>
    </row>
    <row r="5115" spans="1:5">
      <c r="A5115">
        <v>1671936</v>
      </c>
      <c r="B5115">
        <v>2008</v>
      </c>
      <c r="C5115">
        <v>4</v>
      </c>
      <c r="D5115" t="s">
        <v>175</v>
      </c>
      <c r="E5115">
        <f t="shared" si="81"/>
        <v>2</v>
      </c>
    </row>
    <row r="5116" spans="1:5">
      <c r="A5116">
        <v>718780</v>
      </c>
      <c r="B5116">
        <v>2008</v>
      </c>
      <c r="C5116">
        <v>4</v>
      </c>
      <c r="D5116" t="s">
        <v>176</v>
      </c>
      <c r="E5116">
        <f t="shared" si="81"/>
        <v>2</v>
      </c>
    </row>
    <row r="5117" spans="1:5">
      <c r="A5117">
        <v>2899046</v>
      </c>
      <c r="B5117">
        <v>2008</v>
      </c>
      <c r="C5117">
        <v>4</v>
      </c>
      <c r="D5117" t="s">
        <v>177</v>
      </c>
      <c r="E5117">
        <f t="shared" si="81"/>
        <v>2</v>
      </c>
    </row>
    <row r="5118" spans="1:5">
      <c r="A5118">
        <v>3840076</v>
      </c>
      <c r="B5118">
        <v>2008</v>
      </c>
      <c r="C5118">
        <v>4</v>
      </c>
      <c r="D5118" t="s">
        <v>178</v>
      </c>
      <c r="E5118">
        <f t="shared" si="81"/>
        <v>2</v>
      </c>
    </row>
    <row r="5119" spans="1:5">
      <c r="A5119">
        <v>87848</v>
      </c>
      <c r="B5119">
        <v>2008</v>
      </c>
      <c r="C5119">
        <v>4</v>
      </c>
      <c r="D5119" t="s">
        <v>179</v>
      </c>
      <c r="E5119">
        <f t="shared" si="81"/>
        <v>2</v>
      </c>
    </row>
    <row r="5120" spans="1:5">
      <c r="A5120">
        <v>3664369</v>
      </c>
      <c r="B5120">
        <v>2008</v>
      </c>
      <c r="C5120">
        <v>5</v>
      </c>
      <c r="D5120" t="s">
        <v>148</v>
      </c>
      <c r="E5120">
        <f t="shared" si="81"/>
        <v>2</v>
      </c>
    </row>
    <row r="5121" spans="1:5">
      <c r="A5121">
        <v>26684</v>
      </c>
      <c r="B5121">
        <v>2008</v>
      </c>
      <c r="C5121">
        <v>5</v>
      </c>
      <c r="D5121" t="s">
        <v>148</v>
      </c>
      <c r="E5121">
        <f t="shared" si="81"/>
        <v>2</v>
      </c>
    </row>
    <row r="5122" spans="1:5">
      <c r="A5122">
        <v>733325</v>
      </c>
      <c r="B5122">
        <v>2008</v>
      </c>
      <c r="C5122">
        <v>5</v>
      </c>
      <c r="D5122" t="s">
        <v>149</v>
      </c>
      <c r="E5122">
        <f t="shared" si="81"/>
        <v>2</v>
      </c>
    </row>
    <row r="5123" spans="1:5">
      <c r="A5123">
        <v>13786883</v>
      </c>
      <c r="B5123">
        <v>2008</v>
      </c>
      <c r="C5123">
        <v>5</v>
      </c>
      <c r="D5123" t="s">
        <v>150</v>
      </c>
      <c r="E5123">
        <f t="shared" ref="E5123:E5186" si="82">IF(C5123&lt;4, 1, IF(C5123&lt;7, 2, IF(C5123&lt;10, 3, 4)))</f>
        <v>2</v>
      </c>
    </row>
    <row r="5124" spans="1:5">
      <c r="A5124">
        <v>7176089</v>
      </c>
      <c r="B5124">
        <v>2008</v>
      </c>
      <c r="C5124">
        <v>5</v>
      </c>
      <c r="D5124" t="s">
        <v>151</v>
      </c>
      <c r="E5124">
        <f t="shared" si="82"/>
        <v>2</v>
      </c>
    </row>
    <row r="5125" spans="1:5">
      <c r="A5125">
        <v>1897569</v>
      </c>
      <c r="B5125">
        <v>2008</v>
      </c>
      <c r="C5125">
        <v>5</v>
      </c>
      <c r="D5125" t="s">
        <v>45</v>
      </c>
      <c r="E5125">
        <f t="shared" si="82"/>
        <v>2</v>
      </c>
    </row>
    <row r="5126" spans="1:5">
      <c r="A5126">
        <v>1900934</v>
      </c>
      <c r="B5126">
        <v>2008</v>
      </c>
      <c r="C5126">
        <v>5</v>
      </c>
      <c r="D5126" t="s">
        <v>282</v>
      </c>
      <c r="E5126">
        <f t="shared" si="82"/>
        <v>2</v>
      </c>
    </row>
    <row r="5127" spans="1:5">
      <c r="A5127">
        <v>361399</v>
      </c>
      <c r="B5127">
        <v>2008</v>
      </c>
      <c r="C5127">
        <v>5</v>
      </c>
      <c r="D5127" t="s">
        <v>70</v>
      </c>
      <c r="E5127">
        <f t="shared" si="82"/>
        <v>2</v>
      </c>
    </row>
    <row r="5128" spans="1:5">
      <c r="A5128">
        <v>9402614</v>
      </c>
      <c r="B5128">
        <v>2008</v>
      </c>
      <c r="C5128">
        <v>5</v>
      </c>
      <c r="D5128" t="s">
        <v>283</v>
      </c>
      <c r="E5128">
        <f t="shared" si="82"/>
        <v>2</v>
      </c>
    </row>
    <row r="5129" spans="1:5">
      <c r="A5129">
        <v>341646</v>
      </c>
      <c r="B5129">
        <v>2008</v>
      </c>
      <c r="C5129">
        <v>5</v>
      </c>
      <c r="D5129" t="s">
        <v>138</v>
      </c>
      <c r="E5129">
        <f t="shared" si="82"/>
        <v>2</v>
      </c>
    </row>
    <row r="5130" spans="1:5">
      <c r="A5130">
        <v>38864421</v>
      </c>
      <c r="B5130">
        <v>2008</v>
      </c>
      <c r="C5130">
        <v>5</v>
      </c>
      <c r="D5130" t="s">
        <v>139</v>
      </c>
      <c r="E5130">
        <f t="shared" si="82"/>
        <v>2</v>
      </c>
    </row>
    <row r="5131" spans="1:5">
      <c r="A5131">
        <v>1861977</v>
      </c>
      <c r="B5131">
        <v>2008</v>
      </c>
      <c r="C5131">
        <v>5</v>
      </c>
      <c r="D5131" t="s">
        <v>175</v>
      </c>
      <c r="E5131">
        <f t="shared" si="82"/>
        <v>2</v>
      </c>
    </row>
    <row r="5132" spans="1:5">
      <c r="A5132">
        <v>869919</v>
      </c>
      <c r="B5132">
        <v>2008</v>
      </c>
      <c r="C5132">
        <v>5</v>
      </c>
      <c r="D5132" t="s">
        <v>176</v>
      </c>
      <c r="E5132">
        <f t="shared" si="82"/>
        <v>2</v>
      </c>
    </row>
    <row r="5133" spans="1:5">
      <c r="A5133">
        <v>3362736</v>
      </c>
      <c r="B5133">
        <v>2008</v>
      </c>
      <c r="C5133">
        <v>5</v>
      </c>
      <c r="D5133" t="s">
        <v>177</v>
      </c>
      <c r="E5133">
        <f t="shared" si="82"/>
        <v>2</v>
      </c>
    </row>
    <row r="5134" spans="1:5">
      <c r="A5134">
        <v>3630152</v>
      </c>
      <c r="B5134">
        <v>2008</v>
      </c>
      <c r="C5134">
        <v>5</v>
      </c>
      <c r="D5134" t="s">
        <v>178</v>
      </c>
      <c r="E5134">
        <f t="shared" si="82"/>
        <v>2</v>
      </c>
    </row>
    <row r="5135" spans="1:5">
      <c r="A5135">
        <v>76815</v>
      </c>
      <c r="B5135">
        <v>2008</v>
      </c>
      <c r="C5135">
        <v>5</v>
      </c>
      <c r="D5135" t="s">
        <v>179</v>
      </c>
      <c r="E5135">
        <f t="shared" si="82"/>
        <v>2</v>
      </c>
    </row>
    <row r="5136" spans="1:5">
      <c r="A5136">
        <v>4491541</v>
      </c>
      <c r="B5136">
        <v>2008</v>
      </c>
      <c r="C5136">
        <v>6</v>
      </c>
      <c r="D5136" t="s">
        <v>148</v>
      </c>
      <c r="E5136">
        <f t="shared" si="82"/>
        <v>2</v>
      </c>
    </row>
    <row r="5137" spans="1:5">
      <c r="A5137">
        <v>25911</v>
      </c>
      <c r="B5137">
        <v>2008</v>
      </c>
      <c r="C5137">
        <v>6</v>
      </c>
      <c r="D5137" t="s">
        <v>148</v>
      </c>
      <c r="E5137">
        <f t="shared" si="82"/>
        <v>2</v>
      </c>
    </row>
    <row r="5138" spans="1:5">
      <c r="A5138">
        <v>698300</v>
      </c>
      <c r="B5138">
        <v>2008</v>
      </c>
      <c r="C5138">
        <v>6</v>
      </c>
      <c r="D5138" t="s">
        <v>149</v>
      </c>
      <c r="E5138">
        <f t="shared" si="82"/>
        <v>2</v>
      </c>
    </row>
    <row r="5139" spans="1:5">
      <c r="A5139">
        <v>13146336</v>
      </c>
      <c r="B5139">
        <v>2008</v>
      </c>
      <c r="C5139">
        <v>6</v>
      </c>
      <c r="D5139" t="s">
        <v>150</v>
      </c>
      <c r="E5139">
        <f t="shared" si="82"/>
        <v>2</v>
      </c>
    </row>
    <row r="5140" spans="1:5">
      <c r="A5140">
        <v>7218291</v>
      </c>
      <c r="B5140">
        <v>2008</v>
      </c>
      <c r="C5140">
        <v>6</v>
      </c>
      <c r="D5140" t="s">
        <v>151</v>
      </c>
      <c r="E5140">
        <f t="shared" si="82"/>
        <v>2</v>
      </c>
    </row>
    <row r="5141" spans="1:5">
      <c r="A5141">
        <v>1943274</v>
      </c>
      <c r="B5141">
        <v>2008</v>
      </c>
      <c r="C5141">
        <v>6</v>
      </c>
      <c r="D5141" t="s">
        <v>45</v>
      </c>
      <c r="E5141">
        <f t="shared" si="82"/>
        <v>2</v>
      </c>
    </row>
    <row r="5142" spans="1:5">
      <c r="A5142">
        <v>2214232</v>
      </c>
      <c r="B5142">
        <v>2008</v>
      </c>
      <c r="C5142">
        <v>6</v>
      </c>
      <c r="D5142" t="s">
        <v>282</v>
      </c>
      <c r="E5142">
        <f t="shared" si="82"/>
        <v>2</v>
      </c>
    </row>
    <row r="5143" spans="1:5">
      <c r="A5143">
        <v>340478</v>
      </c>
      <c r="B5143">
        <v>2008</v>
      </c>
      <c r="C5143">
        <v>6</v>
      </c>
      <c r="D5143" t="s">
        <v>70</v>
      </c>
      <c r="E5143">
        <f t="shared" si="82"/>
        <v>2</v>
      </c>
    </row>
    <row r="5144" spans="1:5">
      <c r="A5144">
        <v>9471565</v>
      </c>
      <c r="B5144">
        <v>2008</v>
      </c>
      <c r="C5144">
        <v>6</v>
      </c>
      <c r="D5144" t="s">
        <v>283</v>
      </c>
      <c r="E5144">
        <f t="shared" si="82"/>
        <v>2</v>
      </c>
    </row>
    <row r="5145" spans="1:5">
      <c r="A5145">
        <v>367246</v>
      </c>
      <c r="B5145">
        <v>2008</v>
      </c>
      <c r="C5145">
        <v>6</v>
      </c>
      <c r="D5145" t="s">
        <v>138</v>
      </c>
      <c r="E5145">
        <f t="shared" si="82"/>
        <v>2</v>
      </c>
    </row>
    <row r="5146" spans="1:5">
      <c r="A5146">
        <v>35117416</v>
      </c>
      <c r="B5146">
        <v>2008</v>
      </c>
      <c r="C5146">
        <v>6</v>
      </c>
      <c r="D5146" t="s">
        <v>139</v>
      </c>
      <c r="E5146">
        <f t="shared" si="82"/>
        <v>2</v>
      </c>
    </row>
    <row r="5147" spans="1:5">
      <c r="A5147">
        <v>2121000</v>
      </c>
      <c r="B5147">
        <v>2008</v>
      </c>
      <c r="C5147">
        <v>6</v>
      </c>
      <c r="D5147" t="s">
        <v>175</v>
      </c>
      <c r="E5147">
        <f t="shared" si="82"/>
        <v>2</v>
      </c>
    </row>
    <row r="5148" spans="1:5">
      <c r="A5148">
        <v>647127</v>
      </c>
      <c r="B5148">
        <v>2008</v>
      </c>
      <c r="C5148">
        <v>6</v>
      </c>
      <c r="D5148" t="s">
        <v>176</v>
      </c>
      <c r="E5148">
        <f t="shared" si="82"/>
        <v>2</v>
      </c>
    </row>
    <row r="5149" spans="1:5">
      <c r="A5149">
        <v>3617952</v>
      </c>
      <c r="B5149">
        <v>2008</v>
      </c>
      <c r="C5149">
        <v>6</v>
      </c>
      <c r="D5149" t="s">
        <v>177</v>
      </c>
      <c r="E5149">
        <f t="shared" si="82"/>
        <v>2</v>
      </c>
    </row>
    <row r="5150" spans="1:5">
      <c r="A5150">
        <v>3373416</v>
      </c>
      <c r="B5150">
        <v>2008</v>
      </c>
      <c r="C5150">
        <v>6</v>
      </c>
      <c r="D5150" t="s">
        <v>178</v>
      </c>
      <c r="E5150">
        <f t="shared" si="82"/>
        <v>2</v>
      </c>
    </row>
    <row r="5151" spans="1:5">
      <c r="A5151">
        <v>67515</v>
      </c>
      <c r="B5151">
        <v>2008</v>
      </c>
      <c r="C5151">
        <v>6</v>
      </c>
      <c r="D5151" t="s">
        <v>179</v>
      </c>
      <c r="E5151">
        <f t="shared" si="82"/>
        <v>2</v>
      </c>
    </row>
    <row r="5152" spans="1:5">
      <c r="A5152">
        <v>3711962</v>
      </c>
      <c r="B5152">
        <v>2008</v>
      </c>
      <c r="C5152">
        <v>7</v>
      </c>
      <c r="D5152" t="s">
        <v>148</v>
      </c>
      <c r="E5152">
        <f t="shared" si="82"/>
        <v>3</v>
      </c>
    </row>
    <row r="5153" spans="1:5">
      <c r="A5153">
        <v>26600</v>
      </c>
      <c r="B5153">
        <v>2008</v>
      </c>
      <c r="C5153">
        <v>7</v>
      </c>
      <c r="D5153" t="s">
        <v>148</v>
      </c>
      <c r="E5153">
        <f t="shared" si="82"/>
        <v>3</v>
      </c>
    </row>
    <row r="5154" spans="1:5">
      <c r="A5154">
        <v>714892</v>
      </c>
      <c r="B5154">
        <v>2008</v>
      </c>
      <c r="C5154">
        <v>7</v>
      </c>
      <c r="D5154" t="s">
        <v>149</v>
      </c>
      <c r="E5154">
        <f t="shared" si="82"/>
        <v>3</v>
      </c>
    </row>
    <row r="5155" spans="1:5">
      <c r="A5155">
        <v>12486120</v>
      </c>
      <c r="B5155">
        <v>2008</v>
      </c>
      <c r="C5155">
        <v>7</v>
      </c>
      <c r="D5155" t="s">
        <v>150</v>
      </c>
      <c r="E5155">
        <f t="shared" si="82"/>
        <v>3</v>
      </c>
    </row>
    <row r="5156" spans="1:5">
      <c r="A5156">
        <v>7030523</v>
      </c>
      <c r="B5156">
        <v>2008</v>
      </c>
      <c r="C5156">
        <v>7</v>
      </c>
      <c r="D5156" t="s">
        <v>151</v>
      </c>
      <c r="E5156">
        <f t="shared" si="82"/>
        <v>3</v>
      </c>
    </row>
    <row r="5157" spans="1:5">
      <c r="A5157">
        <v>2187617</v>
      </c>
      <c r="B5157">
        <v>2008</v>
      </c>
      <c r="C5157">
        <v>7</v>
      </c>
      <c r="D5157" t="s">
        <v>45</v>
      </c>
      <c r="E5157">
        <f t="shared" si="82"/>
        <v>3</v>
      </c>
    </row>
    <row r="5158" spans="1:5">
      <c r="A5158">
        <v>2490706</v>
      </c>
      <c r="B5158">
        <v>2008</v>
      </c>
      <c r="C5158">
        <v>7</v>
      </c>
      <c r="D5158" t="s">
        <v>282</v>
      </c>
      <c r="E5158">
        <f t="shared" si="82"/>
        <v>3</v>
      </c>
    </row>
    <row r="5159" spans="1:5">
      <c r="A5159">
        <v>350241</v>
      </c>
      <c r="B5159">
        <v>2008</v>
      </c>
      <c r="C5159">
        <v>7</v>
      </c>
      <c r="D5159" t="s">
        <v>70</v>
      </c>
      <c r="E5159">
        <f t="shared" si="82"/>
        <v>3</v>
      </c>
    </row>
    <row r="5160" spans="1:5">
      <c r="A5160">
        <v>8369234</v>
      </c>
      <c r="B5160">
        <v>2008</v>
      </c>
      <c r="C5160">
        <v>7</v>
      </c>
      <c r="D5160" t="s">
        <v>283</v>
      </c>
      <c r="E5160">
        <f t="shared" si="82"/>
        <v>3</v>
      </c>
    </row>
    <row r="5161" spans="1:5">
      <c r="A5161">
        <v>293714</v>
      </c>
      <c r="B5161">
        <v>2008</v>
      </c>
      <c r="C5161">
        <v>7</v>
      </c>
      <c r="D5161" t="s">
        <v>138</v>
      </c>
      <c r="E5161">
        <f t="shared" si="82"/>
        <v>3</v>
      </c>
    </row>
    <row r="5162" spans="1:5">
      <c r="A5162">
        <v>41246664</v>
      </c>
      <c r="B5162">
        <v>2008</v>
      </c>
      <c r="C5162">
        <v>7</v>
      </c>
      <c r="D5162" t="s">
        <v>139</v>
      </c>
      <c r="E5162">
        <f t="shared" si="82"/>
        <v>3</v>
      </c>
    </row>
    <row r="5163" spans="1:5">
      <c r="A5163">
        <v>2319264</v>
      </c>
      <c r="B5163">
        <v>2008</v>
      </c>
      <c r="C5163">
        <v>7</v>
      </c>
      <c r="D5163" t="s">
        <v>175</v>
      </c>
      <c r="E5163">
        <f t="shared" si="82"/>
        <v>3</v>
      </c>
    </row>
    <row r="5164" spans="1:5">
      <c r="A5164">
        <v>721682</v>
      </c>
      <c r="B5164">
        <v>2008</v>
      </c>
      <c r="C5164">
        <v>7</v>
      </c>
      <c r="D5164" t="s">
        <v>176</v>
      </c>
      <c r="E5164">
        <f t="shared" si="82"/>
        <v>3</v>
      </c>
    </row>
    <row r="5165" spans="1:5">
      <c r="A5165">
        <v>3831538</v>
      </c>
      <c r="B5165">
        <v>2008</v>
      </c>
      <c r="C5165">
        <v>7</v>
      </c>
      <c r="D5165" t="s">
        <v>177</v>
      </c>
      <c r="E5165">
        <f t="shared" si="82"/>
        <v>3</v>
      </c>
    </row>
    <row r="5166" spans="1:5">
      <c r="A5166">
        <v>3465129</v>
      </c>
      <c r="B5166">
        <v>2008</v>
      </c>
      <c r="C5166">
        <v>7</v>
      </c>
      <c r="D5166" t="s">
        <v>178</v>
      </c>
      <c r="E5166">
        <f t="shared" si="82"/>
        <v>3</v>
      </c>
    </row>
    <row r="5167" spans="1:5">
      <c r="A5167">
        <v>82844</v>
      </c>
      <c r="B5167">
        <v>2008</v>
      </c>
      <c r="C5167">
        <v>7</v>
      </c>
      <c r="D5167" t="s">
        <v>179</v>
      </c>
      <c r="E5167">
        <f t="shared" si="82"/>
        <v>3</v>
      </c>
    </row>
    <row r="5168" spans="1:5">
      <c r="A5168">
        <v>4189941</v>
      </c>
      <c r="B5168">
        <v>2008</v>
      </c>
      <c r="C5168">
        <v>8</v>
      </c>
      <c r="D5168" t="s">
        <v>148</v>
      </c>
      <c r="E5168">
        <f t="shared" si="82"/>
        <v>3</v>
      </c>
    </row>
    <row r="5169" spans="1:5">
      <c r="A5169">
        <v>28411</v>
      </c>
      <c r="B5169">
        <v>2008</v>
      </c>
      <c r="C5169">
        <v>8</v>
      </c>
      <c r="D5169" t="s">
        <v>148</v>
      </c>
      <c r="E5169">
        <f t="shared" si="82"/>
        <v>3</v>
      </c>
    </row>
    <row r="5170" spans="1:5">
      <c r="A5170">
        <v>676188</v>
      </c>
      <c r="B5170">
        <v>2008</v>
      </c>
      <c r="C5170">
        <v>8</v>
      </c>
      <c r="D5170" t="s">
        <v>149</v>
      </c>
      <c r="E5170">
        <f t="shared" si="82"/>
        <v>3</v>
      </c>
    </row>
    <row r="5171" spans="1:5">
      <c r="A5171">
        <v>13886153</v>
      </c>
      <c r="B5171">
        <v>2008</v>
      </c>
      <c r="C5171">
        <v>8</v>
      </c>
      <c r="D5171" t="s">
        <v>150</v>
      </c>
      <c r="E5171">
        <f t="shared" si="82"/>
        <v>3</v>
      </c>
    </row>
    <row r="5172" spans="1:5">
      <c r="A5172">
        <v>7768625</v>
      </c>
      <c r="B5172">
        <v>2008</v>
      </c>
      <c r="C5172">
        <v>8</v>
      </c>
      <c r="D5172" t="s">
        <v>151</v>
      </c>
      <c r="E5172">
        <f t="shared" si="82"/>
        <v>3</v>
      </c>
    </row>
    <row r="5173" spans="1:5">
      <c r="A5173">
        <v>2082055</v>
      </c>
      <c r="B5173">
        <v>2008</v>
      </c>
      <c r="C5173">
        <v>8</v>
      </c>
      <c r="D5173" t="s">
        <v>45</v>
      </c>
      <c r="E5173">
        <f t="shared" si="82"/>
        <v>3</v>
      </c>
    </row>
    <row r="5174" spans="1:5">
      <c r="A5174">
        <v>2227019</v>
      </c>
      <c r="B5174">
        <v>2008</v>
      </c>
      <c r="C5174">
        <v>8</v>
      </c>
      <c r="D5174" t="s">
        <v>282</v>
      </c>
      <c r="E5174">
        <f t="shared" si="82"/>
        <v>3</v>
      </c>
    </row>
    <row r="5175" spans="1:5">
      <c r="A5175">
        <v>342858</v>
      </c>
      <c r="B5175">
        <v>2008</v>
      </c>
      <c r="C5175">
        <v>8</v>
      </c>
      <c r="D5175" t="s">
        <v>70</v>
      </c>
      <c r="E5175">
        <f t="shared" si="82"/>
        <v>3</v>
      </c>
    </row>
    <row r="5176" spans="1:5">
      <c r="A5176">
        <v>9396139</v>
      </c>
      <c r="B5176">
        <v>2008</v>
      </c>
      <c r="C5176">
        <v>8</v>
      </c>
      <c r="D5176" t="s">
        <v>283</v>
      </c>
      <c r="E5176">
        <f t="shared" si="82"/>
        <v>3</v>
      </c>
    </row>
    <row r="5177" spans="1:5">
      <c r="A5177">
        <v>324897</v>
      </c>
      <c r="B5177">
        <v>2008</v>
      </c>
      <c r="C5177">
        <v>8</v>
      </c>
      <c r="D5177" t="s">
        <v>138</v>
      </c>
      <c r="E5177">
        <f t="shared" si="82"/>
        <v>3</v>
      </c>
    </row>
    <row r="5178" spans="1:5">
      <c r="A5178">
        <v>43176004</v>
      </c>
      <c r="B5178">
        <v>2008</v>
      </c>
      <c r="C5178">
        <v>8</v>
      </c>
      <c r="D5178" t="s">
        <v>139</v>
      </c>
      <c r="E5178">
        <f t="shared" si="82"/>
        <v>3</v>
      </c>
    </row>
    <row r="5179" spans="1:5">
      <c r="A5179">
        <v>2183695</v>
      </c>
      <c r="B5179">
        <v>2008</v>
      </c>
      <c r="C5179">
        <v>8</v>
      </c>
      <c r="D5179" t="s">
        <v>175</v>
      </c>
      <c r="E5179">
        <f t="shared" si="82"/>
        <v>3</v>
      </c>
    </row>
    <row r="5180" spans="1:5">
      <c r="A5180">
        <v>802261</v>
      </c>
      <c r="B5180">
        <v>2008</v>
      </c>
      <c r="C5180">
        <v>8</v>
      </c>
      <c r="D5180" t="s">
        <v>176</v>
      </c>
      <c r="E5180">
        <f t="shared" si="82"/>
        <v>3</v>
      </c>
    </row>
    <row r="5181" spans="1:5">
      <c r="A5181">
        <v>3798479</v>
      </c>
      <c r="B5181">
        <v>2008</v>
      </c>
      <c r="C5181">
        <v>8</v>
      </c>
      <c r="D5181" t="s">
        <v>177</v>
      </c>
      <c r="E5181">
        <f t="shared" si="82"/>
        <v>3</v>
      </c>
    </row>
    <row r="5182" spans="1:5">
      <c r="A5182">
        <v>3450814</v>
      </c>
      <c r="B5182">
        <v>2008</v>
      </c>
      <c r="C5182">
        <v>8</v>
      </c>
      <c r="D5182" t="s">
        <v>178</v>
      </c>
      <c r="E5182">
        <f t="shared" si="82"/>
        <v>3</v>
      </c>
    </row>
    <row r="5183" spans="1:5">
      <c r="A5183">
        <v>66512</v>
      </c>
      <c r="B5183">
        <v>2008</v>
      </c>
      <c r="C5183">
        <v>8</v>
      </c>
      <c r="D5183" t="s">
        <v>179</v>
      </c>
      <c r="E5183">
        <f t="shared" si="82"/>
        <v>3</v>
      </c>
    </row>
    <row r="5184" spans="1:5">
      <c r="A5184">
        <v>3572615</v>
      </c>
      <c r="B5184">
        <v>2008</v>
      </c>
      <c r="C5184">
        <v>9</v>
      </c>
      <c r="D5184" t="s">
        <v>148</v>
      </c>
      <c r="E5184">
        <f t="shared" si="82"/>
        <v>3</v>
      </c>
    </row>
    <row r="5185" spans="1:5">
      <c r="A5185">
        <v>28181</v>
      </c>
      <c r="B5185">
        <v>2008</v>
      </c>
      <c r="C5185">
        <v>9</v>
      </c>
      <c r="D5185" t="s">
        <v>148</v>
      </c>
      <c r="E5185">
        <f t="shared" si="82"/>
        <v>3</v>
      </c>
    </row>
    <row r="5186" spans="1:5">
      <c r="A5186">
        <v>724115</v>
      </c>
      <c r="B5186">
        <v>2008</v>
      </c>
      <c r="C5186">
        <v>9</v>
      </c>
      <c r="D5186" t="s">
        <v>149</v>
      </c>
      <c r="E5186">
        <f t="shared" si="82"/>
        <v>3</v>
      </c>
    </row>
    <row r="5187" spans="1:5">
      <c r="A5187">
        <v>12797629</v>
      </c>
      <c r="B5187">
        <v>2008</v>
      </c>
      <c r="C5187">
        <v>9</v>
      </c>
      <c r="D5187" t="s">
        <v>150</v>
      </c>
      <c r="E5187">
        <f t="shared" ref="E5187:E5250" si="83">IF(C5187&lt;4, 1, IF(C5187&lt;7, 2, IF(C5187&lt;10, 3, 4)))</f>
        <v>3</v>
      </c>
    </row>
    <row r="5188" spans="1:5">
      <c r="A5188">
        <v>7751075</v>
      </c>
      <c r="B5188">
        <v>2008</v>
      </c>
      <c r="C5188">
        <v>9</v>
      </c>
      <c r="D5188" t="s">
        <v>151</v>
      </c>
      <c r="E5188">
        <f t="shared" si="83"/>
        <v>3</v>
      </c>
    </row>
    <row r="5189" spans="1:5">
      <c r="A5189">
        <v>1952709</v>
      </c>
      <c r="B5189">
        <v>2008</v>
      </c>
      <c r="C5189">
        <v>9</v>
      </c>
      <c r="D5189" t="s">
        <v>45</v>
      </c>
      <c r="E5189">
        <f t="shared" si="83"/>
        <v>3</v>
      </c>
    </row>
    <row r="5190" spans="1:5">
      <c r="A5190">
        <v>2040225</v>
      </c>
      <c r="B5190">
        <v>2008</v>
      </c>
      <c r="C5190">
        <v>9</v>
      </c>
      <c r="D5190" t="s">
        <v>282</v>
      </c>
      <c r="E5190">
        <f t="shared" si="83"/>
        <v>3</v>
      </c>
    </row>
    <row r="5191" spans="1:5">
      <c r="A5191">
        <v>292528</v>
      </c>
      <c r="B5191">
        <v>2008</v>
      </c>
      <c r="C5191">
        <v>9</v>
      </c>
      <c r="D5191" t="s">
        <v>70</v>
      </c>
      <c r="E5191">
        <f t="shared" si="83"/>
        <v>3</v>
      </c>
    </row>
    <row r="5192" spans="1:5">
      <c r="A5192">
        <v>8638841</v>
      </c>
      <c r="B5192">
        <v>2008</v>
      </c>
      <c r="C5192">
        <v>9</v>
      </c>
      <c r="D5192" t="s">
        <v>283</v>
      </c>
      <c r="E5192">
        <f t="shared" si="83"/>
        <v>3</v>
      </c>
    </row>
    <row r="5193" spans="1:5">
      <c r="A5193">
        <v>298338</v>
      </c>
      <c r="B5193">
        <v>2008</v>
      </c>
      <c r="C5193">
        <v>9</v>
      </c>
      <c r="D5193" t="s">
        <v>138</v>
      </c>
      <c r="E5193">
        <f t="shared" si="83"/>
        <v>3</v>
      </c>
    </row>
    <row r="5194" spans="1:5">
      <c r="A5194">
        <v>41572089</v>
      </c>
      <c r="B5194">
        <v>2008</v>
      </c>
      <c r="C5194">
        <v>9</v>
      </c>
      <c r="D5194" t="s">
        <v>139</v>
      </c>
      <c r="E5194">
        <f t="shared" si="83"/>
        <v>3</v>
      </c>
    </row>
    <row r="5195" spans="1:5">
      <c r="A5195">
        <v>2005789</v>
      </c>
      <c r="B5195">
        <v>2008</v>
      </c>
      <c r="C5195">
        <v>9</v>
      </c>
      <c r="D5195" t="s">
        <v>175</v>
      </c>
      <c r="E5195">
        <f t="shared" si="83"/>
        <v>3</v>
      </c>
    </row>
    <row r="5196" spans="1:5">
      <c r="A5196">
        <v>781559</v>
      </c>
      <c r="B5196">
        <v>2008</v>
      </c>
      <c r="C5196">
        <v>9</v>
      </c>
      <c r="D5196" t="s">
        <v>176</v>
      </c>
      <c r="E5196">
        <f t="shared" si="83"/>
        <v>3</v>
      </c>
    </row>
    <row r="5197" spans="1:5">
      <c r="A5197">
        <v>3640223</v>
      </c>
      <c r="B5197">
        <v>2008</v>
      </c>
      <c r="C5197">
        <v>9</v>
      </c>
      <c r="D5197" t="s">
        <v>177</v>
      </c>
      <c r="E5197">
        <f t="shared" si="83"/>
        <v>3</v>
      </c>
    </row>
    <row r="5198" spans="1:5">
      <c r="A5198">
        <v>3293014</v>
      </c>
      <c r="B5198">
        <v>2008</v>
      </c>
      <c r="C5198">
        <v>9</v>
      </c>
      <c r="D5198" t="s">
        <v>178</v>
      </c>
      <c r="E5198">
        <f t="shared" si="83"/>
        <v>3</v>
      </c>
    </row>
    <row r="5199" spans="1:5">
      <c r="A5199">
        <v>59507</v>
      </c>
      <c r="B5199">
        <v>2008</v>
      </c>
      <c r="C5199">
        <v>9</v>
      </c>
      <c r="D5199" t="s">
        <v>179</v>
      </c>
      <c r="E5199">
        <f t="shared" si="83"/>
        <v>3</v>
      </c>
    </row>
    <row r="5200" spans="1:5">
      <c r="A5200">
        <v>4203172</v>
      </c>
      <c r="B5200">
        <v>2008</v>
      </c>
      <c r="C5200">
        <v>10</v>
      </c>
      <c r="D5200" t="s">
        <v>148</v>
      </c>
      <c r="E5200">
        <f t="shared" si="83"/>
        <v>4</v>
      </c>
    </row>
    <row r="5201" spans="1:5">
      <c r="A5201">
        <v>29074</v>
      </c>
      <c r="B5201">
        <v>2008</v>
      </c>
      <c r="C5201">
        <v>10</v>
      </c>
      <c r="D5201" t="s">
        <v>148</v>
      </c>
      <c r="E5201">
        <f t="shared" si="83"/>
        <v>4</v>
      </c>
    </row>
    <row r="5202" spans="1:5">
      <c r="A5202">
        <v>693867</v>
      </c>
      <c r="B5202">
        <v>2008</v>
      </c>
      <c r="C5202">
        <v>10</v>
      </c>
      <c r="D5202" t="s">
        <v>149</v>
      </c>
      <c r="E5202">
        <f t="shared" si="83"/>
        <v>4</v>
      </c>
    </row>
    <row r="5203" spans="1:5">
      <c r="A5203">
        <v>14103473</v>
      </c>
      <c r="B5203">
        <v>2008</v>
      </c>
      <c r="C5203">
        <v>10</v>
      </c>
      <c r="D5203" t="s">
        <v>150</v>
      </c>
      <c r="E5203">
        <f t="shared" si="83"/>
        <v>4</v>
      </c>
    </row>
    <row r="5204" spans="1:5">
      <c r="A5204">
        <v>7919204</v>
      </c>
      <c r="B5204">
        <v>2008</v>
      </c>
      <c r="C5204">
        <v>10</v>
      </c>
      <c r="D5204" t="s">
        <v>151</v>
      </c>
      <c r="E5204">
        <f t="shared" si="83"/>
        <v>4</v>
      </c>
    </row>
    <row r="5205" spans="1:5">
      <c r="A5205">
        <v>2074298</v>
      </c>
      <c r="B5205">
        <v>2008</v>
      </c>
      <c r="C5205">
        <v>10</v>
      </c>
      <c r="D5205" t="s">
        <v>45</v>
      </c>
      <c r="E5205">
        <f t="shared" si="83"/>
        <v>4</v>
      </c>
    </row>
    <row r="5206" spans="1:5">
      <c r="A5206">
        <v>2399023</v>
      </c>
      <c r="B5206">
        <v>2008</v>
      </c>
      <c r="C5206">
        <v>10</v>
      </c>
      <c r="D5206" t="s">
        <v>282</v>
      </c>
      <c r="E5206">
        <f t="shared" si="83"/>
        <v>4</v>
      </c>
    </row>
    <row r="5207" spans="1:5">
      <c r="A5207">
        <v>9878873</v>
      </c>
      <c r="B5207">
        <v>2008</v>
      </c>
      <c r="C5207">
        <v>10</v>
      </c>
      <c r="D5207" t="s">
        <v>283</v>
      </c>
      <c r="E5207">
        <f t="shared" si="83"/>
        <v>4</v>
      </c>
    </row>
    <row r="5208" spans="1:5">
      <c r="A5208">
        <v>329391</v>
      </c>
      <c r="B5208">
        <v>2008</v>
      </c>
      <c r="C5208">
        <v>10</v>
      </c>
      <c r="D5208" t="s">
        <v>138</v>
      </c>
      <c r="E5208">
        <f t="shared" si="83"/>
        <v>4</v>
      </c>
    </row>
    <row r="5209" spans="1:5">
      <c r="A5209">
        <v>41670222</v>
      </c>
      <c r="B5209">
        <v>2008</v>
      </c>
      <c r="C5209">
        <v>10</v>
      </c>
      <c r="D5209" t="s">
        <v>139</v>
      </c>
      <c r="E5209">
        <f t="shared" si="83"/>
        <v>4</v>
      </c>
    </row>
    <row r="5210" spans="1:5">
      <c r="A5210">
        <v>2102360</v>
      </c>
      <c r="B5210">
        <v>2008</v>
      </c>
      <c r="C5210">
        <v>10</v>
      </c>
      <c r="D5210" t="s">
        <v>175</v>
      </c>
      <c r="E5210">
        <f t="shared" si="83"/>
        <v>4</v>
      </c>
    </row>
    <row r="5211" spans="1:5">
      <c r="A5211">
        <v>736993</v>
      </c>
      <c r="B5211">
        <v>2008</v>
      </c>
      <c r="C5211">
        <v>10</v>
      </c>
      <c r="D5211" t="s">
        <v>176</v>
      </c>
      <c r="E5211">
        <f t="shared" si="83"/>
        <v>4</v>
      </c>
    </row>
    <row r="5212" spans="1:5">
      <c r="A5212">
        <v>3852044</v>
      </c>
      <c r="B5212">
        <v>2008</v>
      </c>
      <c r="C5212">
        <v>10</v>
      </c>
      <c r="D5212" t="s">
        <v>177</v>
      </c>
      <c r="E5212">
        <f t="shared" si="83"/>
        <v>4</v>
      </c>
    </row>
    <row r="5213" spans="1:5">
      <c r="A5213">
        <v>3171408</v>
      </c>
      <c r="B5213">
        <v>2008</v>
      </c>
      <c r="C5213">
        <v>10</v>
      </c>
      <c r="D5213" t="s">
        <v>178</v>
      </c>
      <c r="E5213">
        <f t="shared" si="83"/>
        <v>4</v>
      </c>
    </row>
    <row r="5214" spans="1:5">
      <c r="A5214">
        <v>72166</v>
      </c>
      <c r="B5214">
        <v>2008</v>
      </c>
      <c r="C5214">
        <v>10</v>
      </c>
      <c r="D5214" t="s">
        <v>179</v>
      </c>
      <c r="E5214">
        <f t="shared" si="83"/>
        <v>4</v>
      </c>
    </row>
    <row r="5215" spans="1:5">
      <c r="A5215">
        <v>3975248</v>
      </c>
      <c r="B5215">
        <v>2008</v>
      </c>
      <c r="C5215">
        <v>11</v>
      </c>
      <c r="D5215" t="s">
        <v>148</v>
      </c>
      <c r="E5215">
        <f t="shared" si="83"/>
        <v>4</v>
      </c>
    </row>
    <row r="5216" spans="1:5">
      <c r="A5216">
        <v>28171</v>
      </c>
      <c r="B5216">
        <v>2008</v>
      </c>
      <c r="C5216">
        <v>11</v>
      </c>
      <c r="D5216" t="s">
        <v>148</v>
      </c>
      <c r="E5216">
        <f t="shared" si="83"/>
        <v>4</v>
      </c>
    </row>
    <row r="5217" spans="1:5">
      <c r="A5217">
        <v>603066</v>
      </c>
      <c r="B5217">
        <v>2008</v>
      </c>
      <c r="C5217">
        <v>11</v>
      </c>
      <c r="D5217" t="s">
        <v>149</v>
      </c>
      <c r="E5217">
        <f t="shared" si="83"/>
        <v>4</v>
      </c>
    </row>
    <row r="5218" spans="1:5">
      <c r="A5218">
        <v>13194010</v>
      </c>
      <c r="B5218">
        <v>2008</v>
      </c>
      <c r="C5218">
        <v>11</v>
      </c>
      <c r="D5218" t="s">
        <v>150</v>
      </c>
      <c r="E5218">
        <f t="shared" si="83"/>
        <v>4</v>
      </c>
    </row>
    <row r="5219" spans="1:5">
      <c r="A5219">
        <v>7869998</v>
      </c>
      <c r="B5219">
        <v>2008</v>
      </c>
      <c r="C5219">
        <v>11</v>
      </c>
      <c r="D5219" t="s">
        <v>151</v>
      </c>
      <c r="E5219">
        <f t="shared" si="83"/>
        <v>4</v>
      </c>
    </row>
    <row r="5220" spans="1:5">
      <c r="A5220">
        <v>2085866</v>
      </c>
      <c r="B5220">
        <v>2008</v>
      </c>
      <c r="C5220">
        <v>11</v>
      </c>
      <c r="D5220" t="s">
        <v>45</v>
      </c>
      <c r="E5220">
        <f t="shared" si="83"/>
        <v>4</v>
      </c>
    </row>
    <row r="5221" spans="1:5">
      <c r="A5221">
        <v>2066377</v>
      </c>
      <c r="B5221">
        <v>2008</v>
      </c>
      <c r="C5221">
        <v>11</v>
      </c>
      <c r="D5221" t="s">
        <v>282</v>
      </c>
      <c r="E5221">
        <f t="shared" si="83"/>
        <v>4</v>
      </c>
    </row>
    <row r="5222" spans="1:5">
      <c r="A5222">
        <v>121925</v>
      </c>
      <c r="B5222">
        <v>2008</v>
      </c>
      <c r="C5222">
        <v>11</v>
      </c>
      <c r="D5222" t="s">
        <v>70</v>
      </c>
      <c r="E5222">
        <f t="shared" si="83"/>
        <v>4</v>
      </c>
    </row>
    <row r="5223" spans="1:5">
      <c r="A5223">
        <v>8984001</v>
      </c>
      <c r="B5223">
        <v>2008</v>
      </c>
      <c r="C5223">
        <v>11</v>
      </c>
      <c r="D5223" t="s">
        <v>283</v>
      </c>
      <c r="E5223">
        <f t="shared" si="83"/>
        <v>4</v>
      </c>
    </row>
    <row r="5224" spans="1:5">
      <c r="A5224">
        <v>305488</v>
      </c>
      <c r="B5224">
        <v>2008</v>
      </c>
      <c r="C5224">
        <v>11</v>
      </c>
      <c r="D5224" t="s">
        <v>138</v>
      </c>
      <c r="E5224">
        <f t="shared" si="83"/>
        <v>4</v>
      </c>
    </row>
    <row r="5225" spans="1:5">
      <c r="A5225">
        <v>41188084</v>
      </c>
      <c r="B5225">
        <v>2008</v>
      </c>
      <c r="C5225">
        <v>11</v>
      </c>
      <c r="D5225" t="s">
        <v>139</v>
      </c>
      <c r="E5225">
        <f t="shared" si="83"/>
        <v>4</v>
      </c>
    </row>
    <row r="5226" spans="1:5">
      <c r="A5226">
        <v>2224292</v>
      </c>
      <c r="B5226">
        <v>2008</v>
      </c>
      <c r="C5226">
        <v>11</v>
      </c>
      <c r="D5226" t="s">
        <v>175</v>
      </c>
      <c r="E5226">
        <f t="shared" si="83"/>
        <v>4</v>
      </c>
    </row>
    <row r="5227" spans="1:5">
      <c r="A5227">
        <v>679071</v>
      </c>
      <c r="B5227">
        <v>2008</v>
      </c>
      <c r="C5227">
        <v>11</v>
      </c>
      <c r="D5227" t="s">
        <v>176</v>
      </c>
      <c r="E5227">
        <f t="shared" si="83"/>
        <v>4</v>
      </c>
    </row>
    <row r="5228" spans="1:5">
      <c r="A5228">
        <v>3633274</v>
      </c>
      <c r="B5228">
        <v>2008</v>
      </c>
      <c r="C5228">
        <v>11</v>
      </c>
      <c r="D5228" t="s">
        <v>177</v>
      </c>
      <c r="E5228">
        <f t="shared" si="83"/>
        <v>4</v>
      </c>
    </row>
    <row r="5229" spans="1:5">
      <c r="A5229">
        <v>2782292</v>
      </c>
      <c r="B5229">
        <v>2008</v>
      </c>
      <c r="C5229">
        <v>11</v>
      </c>
      <c r="D5229" t="s">
        <v>178</v>
      </c>
      <c r="E5229">
        <f t="shared" si="83"/>
        <v>4</v>
      </c>
    </row>
    <row r="5230" spans="1:5">
      <c r="A5230">
        <v>58858</v>
      </c>
      <c r="B5230">
        <v>2008</v>
      </c>
      <c r="C5230">
        <v>11</v>
      </c>
      <c r="D5230" t="s">
        <v>179</v>
      </c>
      <c r="E5230">
        <f t="shared" si="83"/>
        <v>4</v>
      </c>
    </row>
    <row r="5231" spans="1:5">
      <c r="A5231">
        <v>5110636</v>
      </c>
      <c r="B5231">
        <v>2008</v>
      </c>
      <c r="C5231">
        <v>12</v>
      </c>
      <c r="D5231" t="s">
        <v>148</v>
      </c>
      <c r="E5231">
        <f t="shared" si="83"/>
        <v>4</v>
      </c>
    </row>
    <row r="5232" spans="1:5">
      <c r="A5232">
        <v>28659</v>
      </c>
      <c r="B5232">
        <v>2008</v>
      </c>
      <c r="C5232">
        <v>12</v>
      </c>
      <c r="D5232" t="s">
        <v>148</v>
      </c>
      <c r="E5232">
        <f t="shared" si="83"/>
        <v>4</v>
      </c>
    </row>
    <row r="5233" spans="1:5">
      <c r="A5233">
        <v>613259</v>
      </c>
      <c r="B5233">
        <v>2008</v>
      </c>
      <c r="C5233">
        <v>12</v>
      </c>
      <c r="D5233" t="s">
        <v>149</v>
      </c>
      <c r="E5233">
        <f t="shared" si="83"/>
        <v>4</v>
      </c>
    </row>
    <row r="5234" spans="1:5">
      <c r="A5234">
        <v>11736472</v>
      </c>
      <c r="B5234">
        <v>2008</v>
      </c>
      <c r="C5234">
        <v>12</v>
      </c>
      <c r="D5234" t="s">
        <v>150</v>
      </c>
      <c r="E5234">
        <f t="shared" si="83"/>
        <v>4</v>
      </c>
    </row>
    <row r="5235" spans="1:5">
      <c r="A5235">
        <v>7591379</v>
      </c>
      <c r="B5235">
        <v>2008</v>
      </c>
      <c r="C5235">
        <v>12</v>
      </c>
      <c r="D5235" t="s">
        <v>151</v>
      </c>
      <c r="E5235">
        <f t="shared" si="83"/>
        <v>4</v>
      </c>
    </row>
    <row r="5236" spans="1:5">
      <c r="A5236">
        <v>2215589</v>
      </c>
      <c r="B5236">
        <v>2008</v>
      </c>
      <c r="C5236">
        <v>12</v>
      </c>
      <c r="D5236" t="s">
        <v>45</v>
      </c>
      <c r="E5236">
        <f t="shared" si="83"/>
        <v>4</v>
      </c>
    </row>
    <row r="5237" spans="1:5">
      <c r="A5237">
        <v>2287799</v>
      </c>
      <c r="B5237">
        <v>2008</v>
      </c>
      <c r="C5237">
        <v>12</v>
      </c>
      <c r="D5237" t="s">
        <v>282</v>
      </c>
      <c r="E5237">
        <f t="shared" si="83"/>
        <v>4</v>
      </c>
    </row>
    <row r="5238" spans="1:5">
      <c r="A5238">
        <v>254054</v>
      </c>
      <c r="B5238">
        <v>2008</v>
      </c>
      <c r="C5238">
        <v>12</v>
      </c>
      <c r="D5238" t="s">
        <v>70</v>
      </c>
      <c r="E5238">
        <f t="shared" si="83"/>
        <v>4</v>
      </c>
    </row>
    <row r="5239" spans="1:5">
      <c r="A5239">
        <v>9135737</v>
      </c>
      <c r="B5239">
        <v>2008</v>
      </c>
      <c r="C5239">
        <v>12</v>
      </c>
      <c r="D5239" t="s">
        <v>283</v>
      </c>
      <c r="E5239">
        <f t="shared" si="83"/>
        <v>4</v>
      </c>
    </row>
    <row r="5240" spans="1:5">
      <c r="A5240">
        <v>325103</v>
      </c>
      <c r="B5240">
        <v>2008</v>
      </c>
      <c r="C5240">
        <v>12</v>
      </c>
      <c r="D5240" t="s">
        <v>138</v>
      </c>
      <c r="E5240">
        <f t="shared" si="83"/>
        <v>4</v>
      </c>
    </row>
    <row r="5241" spans="1:5">
      <c r="A5241">
        <v>39958079</v>
      </c>
      <c r="B5241">
        <v>2008</v>
      </c>
      <c r="C5241">
        <v>12</v>
      </c>
      <c r="D5241" t="s">
        <v>139</v>
      </c>
      <c r="E5241">
        <f t="shared" si="83"/>
        <v>4</v>
      </c>
    </row>
    <row r="5242" spans="1:5">
      <c r="A5242">
        <v>2247892</v>
      </c>
      <c r="B5242">
        <v>2008</v>
      </c>
      <c r="C5242">
        <v>12</v>
      </c>
      <c r="D5242" t="s">
        <v>175</v>
      </c>
      <c r="E5242">
        <f t="shared" si="83"/>
        <v>4</v>
      </c>
    </row>
    <row r="5243" spans="1:5">
      <c r="A5243">
        <v>761112</v>
      </c>
      <c r="B5243">
        <v>2008</v>
      </c>
      <c r="C5243">
        <v>12</v>
      </c>
      <c r="D5243" t="s">
        <v>176</v>
      </c>
      <c r="E5243">
        <f t="shared" si="83"/>
        <v>4</v>
      </c>
    </row>
    <row r="5244" spans="1:5">
      <c r="A5244">
        <v>3618299</v>
      </c>
      <c r="B5244">
        <v>2008</v>
      </c>
      <c r="C5244">
        <v>12</v>
      </c>
      <c r="D5244" t="s">
        <v>177</v>
      </c>
      <c r="E5244">
        <f t="shared" si="83"/>
        <v>4</v>
      </c>
    </row>
    <row r="5245" spans="1:5">
      <c r="A5245">
        <v>2612771</v>
      </c>
      <c r="B5245">
        <v>2008</v>
      </c>
      <c r="C5245">
        <v>12</v>
      </c>
      <c r="D5245" t="s">
        <v>178</v>
      </c>
      <c r="E5245">
        <f t="shared" si="83"/>
        <v>4</v>
      </c>
    </row>
    <row r="5246" spans="1:5">
      <c r="A5246">
        <v>75694</v>
      </c>
      <c r="B5246">
        <v>2008</v>
      </c>
      <c r="C5246">
        <v>12</v>
      </c>
      <c r="D5246" t="s">
        <v>179</v>
      </c>
      <c r="E5246">
        <f t="shared" si="83"/>
        <v>4</v>
      </c>
    </row>
    <row r="5247" spans="1:5">
      <c r="A5247">
        <v>4418432</v>
      </c>
      <c r="B5247">
        <v>2009</v>
      </c>
      <c r="C5247">
        <v>1</v>
      </c>
      <c r="D5247" t="s">
        <v>148</v>
      </c>
      <c r="E5247">
        <f t="shared" si="83"/>
        <v>1</v>
      </c>
    </row>
    <row r="5248" spans="1:5">
      <c r="A5248">
        <v>44789</v>
      </c>
      <c r="B5248">
        <v>2009</v>
      </c>
      <c r="C5248">
        <v>1</v>
      </c>
      <c r="D5248" t="s">
        <v>148</v>
      </c>
      <c r="E5248">
        <f t="shared" si="83"/>
        <v>1</v>
      </c>
    </row>
    <row r="5249" spans="1:5">
      <c r="A5249">
        <v>658033</v>
      </c>
      <c r="B5249">
        <v>2009</v>
      </c>
      <c r="C5249">
        <v>1</v>
      </c>
      <c r="D5249" t="s">
        <v>149</v>
      </c>
      <c r="E5249">
        <f t="shared" si="83"/>
        <v>1</v>
      </c>
    </row>
    <row r="5250" spans="1:5">
      <c r="A5250">
        <v>11339181</v>
      </c>
      <c r="B5250">
        <v>2009</v>
      </c>
      <c r="C5250">
        <v>1</v>
      </c>
      <c r="D5250" t="s">
        <v>150</v>
      </c>
      <c r="E5250">
        <f t="shared" si="83"/>
        <v>1</v>
      </c>
    </row>
    <row r="5251" spans="1:5">
      <c r="A5251">
        <v>6578715</v>
      </c>
      <c r="B5251">
        <v>2009</v>
      </c>
      <c r="C5251">
        <v>1</v>
      </c>
      <c r="D5251" t="s">
        <v>151</v>
      </c>
      <c r="E5251">
        <f t="shared" ref="E5251:E5314" si="84">IF(C5251&lt;4, 1, IF(C5251&lt;7, 2, IF(C5251&lt;10, 3, 4)))</f>
        <v>1</v>
      </c>
    </row>
    <row r="5252" spans="1:5">
      <c r="A5252">
        <v>2103525</v>
      </c>
      <c r="B5252">
        <v>2009</v>
      </c>
      <c r="C5252">
        <v>1</v>
      </c>
      <c r="D5252" t="s">
        <v>45</v>
      </c>
      <c r="E5252">
        <f t="shared" si="84"/>
        <v>1</v>
      </c>
    </row>
    <row r="5253" spans="1:5">
      <c r="A5253">
        <v>1828698</v>
      </c>
      <c r="B5253">
        <v>2009</v>
      </c>
      <c r="C5253">
        <v>1</v>
      </c>
      <c r="D5253" t="s">
        <v>282</v>
      </c>
      <c r="E5253">
        <f t="shared" si="84"/>
        <v>1</v>
      </c>
    </row>
    <row r="5254" spans="1:5">
      <c r="A5254">
        <v>327237</v>
      </c>
      <c r="B5254">
        <v>2009</v>
      </c>
      <c r="C5254">
        <v>1</v>
      </c>
      <c r="D5254" t="s">
        <v>70</v>
      </c>
      <c r="E5254">
        <f t="shared" si="84"/>
        <v>1</v>
      </c>
    </row>
    <row r="5255" spans="1:5">
      <c r="A5255">
        <v>8568820</v>
      </c>
      <c r="B5255">
        <v>2009</v>
      </c>
      <c r="C5255">
        <v>1</v>
      </c>
      <c r="D5255" t="s">
        <v>283</v>
      </c>
      <c r="E5255">
        <f t="shared" si="84"/>
        <v>1</v>
      </c>
    </row>
    <row r="5256" spans="1:5">
      <c r="A5256">
        <v>39291828</v>
      </c>
      <c r="B5256">
        <v>2009</v>
      </c>
      <c r="C5256">
        <v>1</v>
      </c>
      <c r="D5256" t="s">
        <v>139</v>
      </c>
      <c r="E5256">
        <f t="shared" si="84"/>
        <v>1</v>
      </c>
    </row>
    <row r="5257" spans="1:5">
      <c r="A5257">
        <v>2229295</v>
      </c>
      <c r="B5257">
        <v>2009</v>
      </c>
      <c r="C5257">
        <v>1</v>
      </c>
      <c r="D5257" t="s">
        <v>175</v>
      </c>
      <c r="E5257">
        <f t="shared" si="84"/>
        <v>1</v>
      </c>
    </row>
    <row r="5258" spans="1:5">
      <c r="A5258">
        <v>654114</v>
      </c>
      <c r="B5258">
        <v>2009</v>
      </c>
      <c r="C5258">
        <v>1</v>
      </c>
      <c r="D5258" t="s">
        <v>176</v>
      </c>
      <c r="E5258">
        <f t="shared" si="84"/>
        <v>1</v>
      </c>
    </row>
    <row r="5259" spans="1:5">
      <c r="A5259">
        <v>3726281</v>
      </c>
      <c r="B5259">
        <v>2009</v>
      </c>
      <c r="C5259">
        <v>1</v>
      </c>
      <c r="D5259" t="s">
        <v>177</v>
      </c>
      <c r="E5259">
        <f t="shared" si="84"/>
        <v>1</v>
      </c>
    </row>
    <row r="5260" spans="1:5">
      <c r="A5260">
        <v>2429019</v>
      </c>
      <c r="B5260">
        <v>2009</v>
      </c>
      <c r="C5260">
        <v>1</v>
      </c>
      <c r="D5260" t="s">
        <v>178</v>
      </c>
      <c r="E5260">
        <f t="shared" si="84"/>
        <v>1</v>
      </c>
    </row>
    <row r="5261" spans="1:5">
      <c r="A5261">
        <v>67729</v>
      </c>
      <c r="B5261">
        <v>2009</v>
      </c>
      <c r="C5261">
        <v>1</v>
      </c>
      <c r="D5261" t="s">
        <v>179</v>
      </c>
      <c r="E5261">
        <f t="shared" si="84"/>
        <v>1</v>
      </c>
    </row>
    <row r="5262" spans="1:5">
      <c r="A5262">
        <v>3748675</v>
      </c>
      <c r="B5262">
        <v>2009</v>
      </c>
      <c r="C5262">
        <v>2</v>
      </c>
      <c r="D5262" t="s">
        <v>148</v>
      </c>
      <c r="E5262">
        <f t="shared" si="84"/>
        <v>1</v>
      </c>
    </row>
    <row r="5263" spans="1:5">
      <c r="A5263">
        <v>11847</v>
      </c>
      <c r="B5263">
        <v>2009</v>
      </c>
      <c r="C5263">
        <v>2</v>
      </c>
      <c r="D5263" t="s">
        <v>148</v>
      </c>
      <c r="E5263">
        <f t="shared" si="84"/>
        <v>1</v>
      </c>
    </row>
    <row r="5264" spans="1:5">
      <c r="A5264">
        <v>426921</v>
      </c>
      <c r="B5264">
        <v>2009</v>
      </c>
      <c r="C5264">
        <v>2</v>
      </c>
      <c r="D5264" t="s">
        <v>149</v>
      </c>
      <c r="E5264">
        <f t="shared" si="84"/>
        <v>1</v>
      </c>
    </row>
    <row r="5265" spans="1:5">
      <c r="A5265">
        <v>11579849</v>
      </c>
      <c r="B5265">
        <v>2009</v>
      </c>
      <c r="C5265">
        <v>2</v>
      </c>
      <c r="D5265" t="s">
        <v>150</v>
      </c>
      <c r="E5265">
        <f t="shared" si="84"/>
        <v>1</v>
      </c>
    </row>
    <row r="5266" spans="1:5">
      <c r="A5266">
        <v>6911844</v>
      </c>
      <c r="B5266">
        <v>2009</v>
      </c>
      <c r="C5266">
        <v>2</v>
      </c>
      <c r="D5266" t="s">
        <v>151</v>
      </c>
      <c r="E5266">
        <f t="shared" si="84"/>
        <v>1</v>
      </c>
    </row>
    <row r="5267" spans="1:5">
      <c r="A5267">
        <v>1899026</v>
      </c>
      <c r="B5267">
        <v>2009</v>
      </c>
      <c r="C5267">
        <v>2</v>
      </c>
      <c r="D5267" t="s">
        <v>45</v>
      </c>
      <c r="E5267">
        <f t="shared" si="84"/>
        <v>1</v>
      </c>
    </row>
    <row r="5268" spans="1:5">
      <c r="A5268">
        <v>1821363</v>
      </c>
      <c r="B5268">
        <v>2009</v>
      </c>
      <c r="C5268">
        <v>2</v>
      </c>
      <c r="D5268" t="s">
        <v>282</v>
      </c>
      <c r="E5268">
        <f t="shared" si="84"/>
        <v>1</v>
      </c>
    </row>
    <row r="5269" spans="1:5">
      <c r="A5269">
        <v>294789</v>
      </c>
      <c r="B5269">
        <v>2009</v>
      </c>
      <c r="C5269">
        <v>2</v>
      </c>
      <c r="D5269" t="s">
        <v>70</v>
      </c>
      <c r="E5269">
        <f t="shared" si="84"/>
        <v>1</v>
      </c>
    </row>
    <row r="5270" spans="1:5">
      <c r="A5270">
        <v>8175650</v>
      </c>
      <c r="B5270">
        <v>2009</v>
      </c>
      <c r="C5270">
        <v>2</v>
      </c>
      <c r="D5270" t="s">
        <v>283</v>
      </c>
      <c r="E5270">
        <f t="shared" si="84"/>
        <v>1</v>
      </c>
    </row>
    <row r="5271" spans="1:5">
      <c r="A5271">
        <v>36057815</v>
      </c>
      <c r="B5271">
        <v>2009</v>
      </c>
      <c r="C5271">
        <v>2</v>
      </c>
      <c r="D5271" t="s">
        <v>139</v>
      </c>
      <c r="E5271">
        <f t="shared" si="84"/>
        <v>1</v>
      </c>
    </row>
    <row r="5272" spans="1:5">
      <c r="A5272">
        <v>1794106</v>
      </c>
      <c r="B5272">
        <v>2009</v>
      </c>
      <c r="C5272">
        <v>2</v>
      </c>
      <c r="D5272" t="s">
        <v>175</v>
      </c>
      <c r="E5272">
        <f t="shared" si="84"/>
        <v>1</v>
      </c>
    </row>
    <row r="5273" spans="1:5">
      <c r="A5273">
        <v>748004</v>
      </c>
      <c r="B5273">
        <v>2009</v>
      </c>
      <c r="C5273">
        <v>2</v>
      </c>
      <c r="D5273" t="s">
        <v>176</v>
      </c>
      <c r="E5273">
        <f t="shared" si="84"/>
        <v>1</v>
      </c>
    </row>
    <row r="5274" spans="1:5">
      <c r="A5274">
        <v>3015587</v>
      </c>
      <c r="B5274">
        <v>2009</v>
      </c>
      <c r="C5274">
        <v>2</v>
      </c>
      <c r="D5274" t="s">
        <v>177</v>
      </c>
      <c r="E5274">
        <f t="shared" si="84"/>
        <v>1</v>
      </c>
    </row>
    <row r="5275" spans="1:5">
      <c r="A5275">
        <v>2179700</v>
      </c>
      <c r="B5275">
        <v>2009</v>
      </c>
      <c r="C5275">
        <v>2</v>
      </c>
      <c r="D5275" t="s">
        <v>178</v>
      </c>
      <c r="E5275">
        <f t="shared" si="84"/>
        <v>1</v>
      </c>
    </row>
    <row r="5276" spans="1:5">
      <c r="A5276">
        <v>71118</v>
      </c>
      <c r="B5276">
        <v>2009</v>
      </c>
      <c r="C5276">
        <v>2</v>
      </c>
      <c r="D5276" t="s">
        <v>179</v>
      </c>
      <c r="E5276">
        <f t="shared" si="84"/>
        <v>1</v>
      </c>
    </row>
    <row r="5277" spans="1:5">
      <c r="A5277">
        <v>4691642</v>
      </c>
      <c r="B5277">
        <v>2009</v>
      </c>
      <c r="C5277">
        <v>3</v>
      </c>
      <c r="D5277" t="s">
        <v>148</v>
      </c>
      <c r="E5277">
        <f t="shared" si="84"/>
        <v>1</v>
      </c>
    </row>
    <row r="5278" spans="1:5">
      <c r="A5278">
        <v>8377</v>
      </c>
      <c r="B5278">
        <v>2009</v>
      </c>
      <c r="C5278">
        <v>3</v>
      </c>
      <c r="D5278" t="s">
        <v>148</v>
      </c>
      <c r="E5278">
        <f t="shared" si="84"/>
        <v>1</v>
      </c>
    </row>
    <row r="5279" spans="1:5">
      <c r="A5279">
        <v>489158</v>
      </c>
      <c r="B5279">
        <v>2009</v>
      </c>
      <c r="C5279">
        <v>3</v>
      </c>
      <c r="D5279" t="s">
        <v>149</v>
      </c>
      <c r="E5279">
        <f t="shared" si="84"/>
        <v>1</v>
      </c>
    </row>
    <row r="5280" spans="1:5">
      <c r="A5280">
        <v>12904614</v>
      </c>
      <c r="B5280">
        <v>2009</v>
      </c>
      <c r="C5280">
        <v>3</v>
      </c>
      <c r="D5280" t="s">
        <v>150</v>
      </c>
      <c r="E5280">
        <f t="shared" si="84"/>
        <v>1</v>
      </c>
    </row>
    <row r="5281" spans="1:5">
      <c r="A5281">
        <v>8018303</v>
      </c>
      <c r="B5281">
        <v>2009</v>
      </c>
      <c r="C5281">
        <v>3</v>
      </c>
      <c r="D5281" t="s">
        <v>151</v>
      </c>
      <c r="E5281">
        <f t="shared" si="84"/>
        <v>1</v>
      </c>
    </row>
    <row r="5282" spans="1:5">
      <c r="A5282">
        <v>2020238</v>
      </c>
      <c r="B5282">
        <v>2009</v>
      </c>
      <c r="C5282">
        <v>3</v>
      </c>
      <c r="D5282" t="s">
        <v>45</v>
      </c>
      <c r="E5282">
        <f t="shared" si="84"/>
        <v>1</v>
      </c>
    </row>
    <row r="5283" spans="1:5">
      <c r="A5283">
        <v>2186181</v>
      </c>
      <c r="B5283">
        <v>2009</v>
      </c>
      <c r="C5283">
        <v>3</v>
      </c>
      <c r="D5283" t="s">
        <v>282</v>
      </c>
      <c r="E5283">
        <f t="shared" si="84"/>
        <v>1</v>
      </c>
    </row>
    <row r="5284" spans="1:5">
      <c r="A5284">
        <v>310872</v>
      </c>
      <c r="B5284">
        <v>2009</v>
      </c>
      <c r="C5284">
        <v>3</v>
      </c>
      <c r="D5284" t="s">
        <v>70</v>
      </c>
      <c r="E5284">
        <f t="shared" si="84"/>
        <v>1</v>
      </c>
    </row>
    <row r="5285" spans="1:5">
      <c r="A5285">
        <v>9015097</v>
      </c>
      <c r="B5285">
        <v>2009</v>
      </c>
      <c r="C5285">
        <v>3</v>
      </c>
      <c r="D5285" t="s">
        <v>283</v>
      </c>
      <c r="E5285">
        <f t="shared" si="84"/>
        <v>1</v>
      </c>
    </row>
    <row r="5286" spans="1:5">
      <c r="A5286">
        <v>35447224</v>
      </c>
      <c r="B5286">
        <v>2009</v>
      </c>
      <c r="C5286">
        <v>3</v>
      </c>
      <c r="D5286" t="s">
        <v>139</v>
      </c>
      <c r="E5286">
        <f t="shared" si="84"/>
        <v>1</v>
      </c>
    </row>
    <row r="5287" spans="1:5">
      <c r="A5287">
        <v>1840538</v>
      </c>
      <c r="B5287">
        <v>2009</v>
      </c>
      <c r="C5287">
        <v>3</v>
      </c>
      <c r="D5287" t="s">
        <v>175</v>
      </c>
      <c r="E5287">
        <f t="shared" si="84"/>
        <v>1</v>
      </c>
    </row>
    <row r="5288" spans="1:5">
      <c r="A5288">
        <v>719911</v>
      </c>
      <c r="B5288">
        <v>2009</v>
      </c>
      <c r="C5288">
        <v>3</v>
      </c>
      <c r="D5288" t="s">
        <v>176</v>
      </c>
      <c r="E5288">
        <f t="shared" si="84"/>
        <v>1</v>
      </c>
    </row>
    <row r="5289" spans="1:5">
      <c r="A5289">
        <v>2716335</v>
      </c>
      <c r="B5289">
        <v>2009</v>
      </c>
      <c r="C5289">
        <v>3</v>
      </c>
      <c r="D5289" t="s">
        <v>177</v>
      </c>
      <c r="E5289">
        <f t="shared" si="84"/>
        <v>1</v>
      </c>
    </row>
    <row r="5290" spans="1:5">
      <c r="A5290">
        <v>2409712</v>
      </c>
      <c r="B5290">
        <v>2009</v>
      </c>
      <c r="C5290">
        <v>3</v>
      </c>
      <c r="D5290" t="s">
        <v>178</v>
      </c>
      <c r="E5290">
        <f t="shared" si="84"/>
        <v>1</v>
      </c>
    </row>
    <row r="5291" spans="1:5">
      <c r="A5291">
        <v>63849</v>
      </c>
      <c r="B5291">
        <v>2009</v>
      </c>
      <c r="C5291">
        <v>3</v>
      </c>
      <c r="D5291" t="s">
        <v>179</v>
      </c>
      <c r="E5291">
        <f t="shared" si="84"/>
        <v>1</v>
      </c>
    </row>
    <row r="5292" spans="1:5">
      <c r="A5292">
        <v>3376442</v>
      </c>
      <c r="B5292">
        <v>2009</v>
      </c>
      <c r="C5292">
        <v>4</v>
      </c>
      <c r="D5292" t="s">
        <v>148</v>
      </c>
      <c r="E5292">
        <f t="shared" si="84"/>
        <v>2</v>
      </c>
    </row>
    <row r="5293" spans="1:5">
      <c r="A5293">
        <v>639150</v>
      </c>
      <c r="B5293">
        <v>2009</v>
      </c>
      <c r="C5293">
        <v>4</v>
      </c>
      <c r="D5293" t="s">
        <v>149</v>
      </c>
      <c r="E5293">
        <f t="shared" si="84"/>
        <v>2</v>
      </c>
    </row>
    <row r="5294" spans="1:5">
      <c r="A5294">
        <v>11984251</v>
      </c>
      <c r="B5294">
        <v>2009</v>
      </c>
      <c r="C5294">
        <v>4</v>
      </c>
      <c r="D5294" t="s">
        <v>150</v>
      </c>
      <c r="E5294">
        <f t="shared" si="84"/>
        <v>2</v>
      </c>
    </row>
    <row r="5295" spans="1:5">
      <c r="A5295">
        <v>7343762</v>
      </c>
      <c r="B5295">
        <v>2009</v>
      </c>
      <c r="C5295">
        <v>4</v>
      </c>
      <c r="D5295" t="s">
        <v>151</v>
      </c>
      <c r="E5295">
        <f t="shared" si="84"/>
        <v>2</v>
      </c>
    </row>
    <row r="5296" spans="1:5">
      <c r="A5296">
        <v>1919545</v>
      </c>
      <c r="B5296">
        <v>2009</v>
      </c>
      <c r="C5296">
        <v>4</v>
      </c>
      <c r="D5296" t="s">
        <v>45</v>
      </c>
      <c r="E5296">
        <f t="shared" si="84"/>
        <v>2</v>
      </c>
    </row>
    <row r="5297" spans="1:5">
      <c r="A5297">
        <v>2077004</v>
      </c>
      <c r="B5297">
        <v>2009</v>
      </c>
      <c r="C5297">
        <v>4</v>
      </c>
      <c r="D5297" t="s">
        <v>282</v>
      </c>
      <c r="E5297">
        <f t="shared" si="84"/>
        <v>2</v>
      </c>
    </row>
    <row r="5298" spans="1:5">
      <c r="A5298">
        <v>267532</v>
      </c>
      <c r="B5298">
        <v>2009</v>
      </c>
      <c r="C5298">
        <v>4</v>
      </c>
      <c r="D5298" t="s">
        <v>70</v>
      </c>
      <c r="E5298">
        <f t="shared" si="84"/>
        <v>2</v>
      </c>
    </row>
    <row r="5299" spans="1:5">
      <c r="A5299">
        <v>8271687</v>
      </c>
      <c r="B5299">
        <v>2009</v>
      </c>
      <c r="C5299">
        <v>4</v>
      </c>
      <c r="D5299" t="s">
        <v>283</v>
      </c>
      <c r="E5299">
        <f t="shared" si="84"/>
        <v>2</v>
      </c>
    </row>
    <row r="5300" spans="1:5">
      <c r="A5300">
        <v>33661206</v>
      </c>
      <c r="B5300">
        <v>2009</v>
      </c>
      <c r="C5300">
        <v>4</v>
      </c>
      <c r="D5300" t="s">
        <v>139</v>
      </c>
      <c r="E5300">
        <f t="shared" si="84"/>
        <v>2</v>
      </c>
    </row>
    <row r="5301" spans="1:5">
      <c r="A5301">
        <v>2003874</v>
      </c>
      <c r="B5301">
        <v>2009</v>
      </c>
      <c r="C5301">
        <v>4</v>
      </c>
      <c r="D5301" t="s">
        <v>175</v>
      </c>
      <c r="E5301">
        <f t="shared" si="84"/>
        <v>2</v>
      </c>
    </row>
    <row r="5302" spans="1:5">
      <c r="A5302">
        <v>591462</v>
      </c>
      <c r="B5302">
        <v>2009</v>
      </c>
      <c r="C5302">
        <v>4</v>
      </c>
      <c r="D5302" t="s">
        <v>176</v>
      </c>
      <c r="E5302">
        <f t="shared" si="84"/>
        <v>2</v>
      </c>
    </row>
    <row r="5303" spans="1:5">
      <c r="A5303">
        <v>2689975</v>
      </c>
      <c r="B5303">
        <v>2009</v>
      </c>
      <c r="C5303">
        <v>4</v>
      </c>
      <c r="D5303" t="s">
        <v>177</v>
      </c>
      <c r="E5303">
        <f t="shared" si="84"/>
        <v>2</v>
      </c>
    </row>
    <row r="5304" spans="1:5">
      <c r="A5304">
        <v>2226873</v>
      </c>
      <c r="B5304">
        <v>2009</v>
      </c>
      <c r="C5304">
        <v>4</v>
      </c>
      <c r="D5304" t="s">
        <v>178</v>
      </c>
      <c r="E5304">
        <f t="shared" si="84"/>
        <v>2</v>
      </c>
    </row>
    <row r="5305" spans="1:5">
      <c r="A5305">
        <v>59393</v>
      </c>
      <c r="B5305">
        <v>2009</v>
      </c>
      <c r="C5305">
        <v>4</v>
      </c>
      <c r="D5305" t="s">
        <v>179</v>
      </c>
      <c r="E5305">
        <f t="shared" si="84"/>
        <v>2</v>
      </c>
    </row>
    <row r="5306" spans="1:5">
      <c r="A5306">
        <v>4424042</v>
      </c>
      <c r="B5306">
        <v>2009</v>
      </c>
      <c r="C5306">
        <v>5</v>
      </c>
      <c r="D5306" t="s">
        <v>148</v>
      </c>
      <c r="E5306">
        <f t="shared" si="84"/>
        <v>2</v>
      </c>
    </row>
    <row r="5307" spans="1:5">
      <c r="A5307">
        <v>684324</v>
      </c>
      <c r="B5307">
        <v>2009</v>
      </c>
      <c r="C5307">
        <v>5</v>
      </c>
      <c r="D5307" t="s">
        <v>149</v>
      </c>
      <c r="E5307">
        <f t="shared" si="84"/>
        <v>2</v>
      </c>
    </row>
    <row r="5308" spans="1:5">
      <c r="A5308">
        <v>10746312</v>
      </c>
      <c r="B5308">
        <v>2009</v>
      </c>
      <c r="C5308">
        <v>5</v>
      </c>
      <c r="D5308" t="s">
        <v>150</v>
      </c>
      <c r="E5308">
        <f t="shared" si="84"/>
        <v>2</v>
      </c>
    </row>
    <row r="5309" spans="1:5">
      <c r="A5309">
        <v>7202336</v>
      </c>
      <c r="B5309">
        <v>2009</v>
      </c>
      <c r="C5309">
        <v>5</v>
      </c>
      <c r="D5309" t="s">
        <v>151</v>
      </c>
      <c r="E5309">
        <f t="shared" si="84"/>
        <v>2</v>
      </c>
    </row>
    <row r="5310" spans="1:5">
      <c r="A5310">
        <v>1695683</v>
      </c>
      <c r="B5310">
        <v>2009</v>
      </c>
      <c r="C5310">
        <v>5</v>
      </c>
      <c r="D5310" t="s">
        <v>45</v>
      </c>
      <c r="E5310">
        <f t="shared" si="84"/>
        <v>2</v>
      </c>
    </row>
    <row r="5311" spans="1:5">
      <c r="A5311">
        <v>1753723</v>
      </c>
      <c r="B5311">
        <v>2009</v>
      </c>
      <c r="C5311">
        <v>5</v>
      </c>
      <c r="D5311" t="s">
        <v>282</v>
      </c>
      <c r="E5311">
        <f t="shared" si="84"/>
        <v>2</v>
      </c>
    </row>
    <row r="5312" spans="1:5">
      <c r="A5312">
        <v>293520</v>
      </c>
      <c r="B5312">
        <v>2009</v>
      </c>
      <c r="C5312">
        <v>5</v>
      </c>
      <c r="D5312" t="s">
        <v>70</v>
      </c>
      <c r="E5312">
        <f t="shared" si="84"/>
        <v>2</v>
      </c>
    </row>
    <row r="5313" spans="1:5">
      <c r="A5313">
        <v>7783236</v>
      </c>
      <c r="B5313">
        <v>2009</v>
      </c>
      <c r="C5313">
        <v>5</v>
      </c>
      <c r="D5313" t="s">
        <v>283</v>
      </c>
      <c r="E5313">
        <f t="shared" si="84"/>
        <v>2</v>
      </c>
    </row>
    <row r="5314" spans="1:5">
      <c r="A5314">
        <v>33612779</v>
      </c>
      <c r="B5314">
        <v>2009</v>
      </c>
      <c r="C5314">
        <v>5</v>
      </c>
      <c r="D5314" t="s">
        <v>139</v>
      </c>
      <c r="E5314">
        <f t="shared" si="84"/>
        <v>2</v>
      </c>
    </row>
    <row r="5315" spans="1:5">
      <c r="A5315">
        <v>2251111</v>
      </c>
      <c r="B5315">
        <v>2009</v>
      </c>
      <c r="C5315">
        <v>5</v>
      </c>
      <c r="D5315" t="s">
        <v>175</v>
      </c>
      <c r="E5315">
        <f t="shared" ref="E5315:E5378" si="85">IF(C5315&lt;4, 1, IF(C5315&lt;7, 2, IF(C5315&lt;10, 3, 4)))</f>
        <v>2</v>
      </c>
    </row>
    <row r="5316" spans="1:5">
      <c r="A5316">
        <v>758390</v>
      </c>
      <c r="B5316">
        <v>2009</v>
      </c>
      <c r="C5316">
        <v>5</v>
      </c>
      <c r="D5316" t="s">
        <v>176</v>
      </c>
      <c r="E5316">
        <f t="shared" si="85"/>
        <v>2</v>
      </c>
    </row>
    <row r="5317" spans="1:5">
      <c r="A5317">
        <v>3406132</v>
      </c>
      <c r="B5317">
        <v>2009</v>
      </c>
      <c r="C5317">
        <v>5</v>
      </c>
      <c r="D5317" t="s">
        <v>177</v>
      </c>
      <c r="E5317">
        <f t="shared" si="85"/>
        <v>2</v>
      </c>
    </row>
    <row r="5318" spans="1:5">
      <c r="A5318">
        <v>2219689</v>
      </c>
      <c r="B5318">
        <v>2009</v>
      </c>
      <c r="C5318">
        <v>5</v>
      </c>
      <c r="D5318" t="s">
        <v>178</v>
      </c>
      <c r="E5318">
        <f t="shared" si="85"/>
        <v>2</v>
      </c>
    </row>
    <row r="5319" spans="1:5">
      <c r="A5319">
        <v>57585</v>
      </c>
      <c r="B5319">
        <v>2009</v>
      </c>
      <c r="C5319">
        <v>5</v>
      </c>
      <c r="D5319" t="s">
        <v>179</v>
      </c>
      <c r="E5319">
        <f t="shared" si="85"/>
        <v>2</v>
      </c>
    </row>
    <row r="5320" spans="1:5">
      <c r="A5320">
        <v>4154123</v>
      </c>
      <c r="B5320">
        <v>2009</v>
      </c>
      <c r="C5320">
        <v>6</v>
      </c>
      <c r="D5320" t="s">
        <v>148</v>
      </c>
      <c r="E5320">
        <f t="shared" si="85"/>
        <v>2</v>
      </c>
    </row>
    <row r="5321" spans="1:5">
      <c r="A5321">
        <v>696316</v>
      </c>
      <c r="B5321">
        <v>2009</v>
      </c>
      <c r="C5321">
        <v>6</v>
      </c>
      <c r="D5321" t="s">
        <v>149</v>
      </c>
      <c r="E5321">
        <f t="shared" si="85"/>
        <v>2</v>
      </c>
    </row>
    <row r="5322" spans="1:5">
      <c r="A5322">
        <v>11420779</v>
      </c>
      <c r="B5322">
        <v>2009</v>
      </c>
      <c r="C5322">
        <v>6</v>
      </c>
      <c r="D5322" t="s">
        <v>150</v>
      </c>
      <c r="E5322">
        <f t="shared" si="85"/>
        <v>2</v>
      </c>
    </row>
    <row r="5323" spans="1:5">
      <c r="A5323">
        <v>7198837</v>
      </c>
      <c r="B5323">
        <v>2009</v>
      </c>
      <c r="C5323">
        <v>6</v>
      </c>
      <c r="D5323" t="s">
        <v>151</v>
      </c>
      <c r="E5323">
        <f t="shared" si="85"/>
        <v>2</v>
      </c>
    </row>
    <row r="5324" spans="1:5">
      <c r="A5324">
        <v>1829743</v>
      </c>
      <c r="B5324">
        <v>2009</v>
      </c>
      <c r="C5324">
        <v>6</v>
      </c>
      <c r="D5324" t="s">
        <v>45</v>
      </c>
      <c r="E5324">
        <f t="shared" si="85"/>
        <v>2</v>
      </c>
    </row>
    <row r="5325" spans="1:5">
      <c r="A5325">
        <v>1936297</v>
      </c>
      <c r="B5325">
        <v>2009</v>
      </c>
      <c r="C5325">
        <v>6</v>
      </c>
      <c r="D5325" t="s">
        <v>282</v>
      </c>
      <c r="E5325">
        <f t="shared" si="85"/>
        <v>2</v>
      </c>
    </row>
    <row r="5326" spans="1:5">
      <c r="A5326">
        <v>337456</v>
      </c>
      <c r="B5326">
        <v>2009</v>
      </c>
      <c r="C5326">
        <v>6</v>
      </c>
      <c r="D5326" t="s">
        <v>70</v>
      </c>
      <c r="E5326">
        <f t="shared" si="85"/>
        <v>2</v>
      </c>
    </row>
    <row r="5327" spans="1:5">
      <c r="A5327">
        <v>7952232</v>
      </c>
      <c r="B5327">
        <v>2009</v>
      </c>
      <c r="C5327">
        <v>6</v>
      </c>
      <c r="D5327" t="s">
        <v>283</v>
      </c>
      <c r="E5327">
        <f t="shared" si="85"/>
        <v>2</v>
      </c>
    </row>
    <row r="5328" spans="1:5">
      <c r="A5328">
        <v>32869122</v>
      </c>
      <c r="B5328">
        <v>2009</v>
      </c>
      <c r="C5328">
        <v>6</v>
      </c>
      <c r="D5328" t="s">
        <v>139</v>
      </c>
      <c r="E5328">
        <f t="shared" si="85"/>
        <v>2</v>
      </c>
    </row>
    <row r="5329" spans="1:5">
      <c r="A5329">
        <v>2188616</v>
      </c>
      <c r="B5329">
        <v>2009</v>
      </c>
      <c r="C5329">
        <v>6</v>
      </c>
      <c r="D5329" t="s">
        <v>175</v>
      </c>
      <c r="E5329">
        <f t="shared" si="85"/>
        <v>2</v>
      </c>
    </row>
    <row r="5330" spans="1:5">
      <c r="A5330">
        <v>586708</v>
      </c>
      <c r="B5330">
        <v>2009</v>
      </c>
      <c r="C5330">
        <v>6</v>
      </c>
      <c r="D5330" t="s">
        <v>176</v>
      </c>
      <c r="E5330">
        <f t="shared" si="85"/>
        <v>2</v>
      </c>
    </row>
    <row r="5331" spans="1:5">
      <c r="A5331">
        <v>3342664</v>
      </c>
      <c r="B5331">
        <v>2009</v>
      </c>
      <c r="C5331">
        <v>6</v>
      </c>
      <c r="D5331" t="s">
        <v>177</v>
      </c>
      <c r="E5331">
        <f t="shared" si="85"/>
        <v>2</v>
      </c>
    </row>
    <row r="5332" spans="1:5">
      <c r="A5332">
        <v>2401150</v>
      </c>
      <c r="B5332">
        <v>2009</v>
      </c>
      <c r="C5332">
        <v>6</v>
      </c>
      <c r="D5332" t="s">
        <v>178</v>
      </c>
      <c r="E5332">
        <f t="shared" si="85"/>
        <v>2</v>
      </c>
    </row>
    <row r="5333" spans="1:5">
      <c r="A5333">
        <v>58357</v>
      </c>
      <c r="B5333">
        <v>2009</v>
      </c>
      <c r="C5333">
        <v>6</v>
      </c>
      <c r="D5333" t="s">
        <v>179</v>
      </c>
      <c r="E5333">
        <f t="shared" si="85"/>
        <v>2</v>
      </c>
    </row>
    <row r="5334" spans="1:5">
      <c r="A5334">
        <v>4256506</v>
      </c>
      <c r="B5334">
        <v>2009</v>
      </c>
      <c r="C5334">
        <v>7</v>
      </c>
      <c r="D5334" t="s">
        <v>148</v>
      </c>
      <c r="E5334">
        <f t="shared" si="85"/>
        <v>3</v>
      </c>
    </row>
    <row r="5335" spans="1:5">
      <c r="A5335">
        <v>682990</v>
      </c>
      <c r="B5335">
        <v>2009</v>
      </c>
      <c r="C5335">
        <v>7</v>
      </c>
      <c r="D5335" t="s">
        <v>149</v>
      </c>
      <c r="E5335">
        <f t="shared" si="85"/>
        <v>3</v>
      </c>
    </row>
    <row r="5336" spans="1:5">
      <c r="A5336">
        <v>10975187</v>
      </c>
      <c r="B5336">
        <v>2009</v>
      </c>
      <c r="C5336">
        <v>7</v>
      </c>
      <c r="D5336" t="s">
        <v>150</v>
      </c>
      <c r="E5336">
        <f t="shared" si="85"/>
        <v>3</v>
      </c>
    </row>
    <row r="5337" spans="1:5">
      <c r="A5337">
        <v>6876001</v>
      </c>
      <c r="B5337">
        <v>2009</v>
      </c>
      <c r="C5337">
        <v>7</v>
      </c>
      <c r="D5337" t="s">
        <v>151</v>
      </c>
      <c r="E5337">
        <f t="shared" si="85"/>
        <v>3</v>
      </c>
    </row>
    <row r="5338" spans="1:5">
      <c r="A5338">
        <v>2030073</v>
      </c>
      <c r="B5338">
        <v>2009</v>
      </c>
      <c r="C5338">
        <v>7</v>
      </c>
      <c r="D5338" t="s">
        <v>45</v>
      </c>
      <c r="E5338">
        <f t="shared" si="85"/>
        <v>3</v>
      </c>
    </row>
    <row r="5339" spans="1:5">
      <c r="A5339">
        <v>2095500</v>
      </c>
      <c r="B5339">
        <v>2009</v>
      </c>
      <c r="C5339">
        <v>7</v>
      </c>
      <c r="D5339" t="s">
        <v>282</v>
      </c>
      <c r="E5339">
        <f t="shared" si="85"/>
        <v>3</v>
      </c>
    </row>
    <row r="5340" spans="1:5">
      <c r="A5340">
        <v>352785</v>
      </c>
      <c r="B5340">
        <v>2009</v>
      </c>
      <c r="C5340">
        <v>7</v>
      </c>
      <c r="D5340" t="s">
        <v>70</v>
      </c>
      <c r="E5340">
        <f t="shared" si="85"/>
        <v>3</v>
      </c>
    </row>
    <row r="5341" spans="1:5">
      <c r="A5341">
        <v>6981294</v>
      </c>
      <c r="B5341">
        <v>2009</v>
      </c>
      <c r="C5341">
        <v>7</v>
      </c>
      <c r="D5341" t="s">
        <v>283</v>
      </c>
      <c r="E5341">
        <f t="shared" si="85"/>
        <v>3</v>
      </c>
    </row>
    <row r="5342" spans="1:5">
      <c r="A5342">
        <v>36780825</v>
      </c>
      <c r="B5342">
        <v>2009</v>
      </c>
      <c r="C5342">
        <v>7</v>
      </c>
      <c r="D5342" t="s">
        <v>139</v>
      </c>
      <c r="E5342">
        <f t="shared" si="85"/>
        <v>3</v>
      </c>
    </row>
    <row r="5343" spans="1:5">
      <c r="A5343">
        <v>2239404</v>
      </c>
      <c r="B5343">
        <v>2009</v>
      </c>
      <c r="C5343">
        <v>7</v>
      </c>
      <c r="D5343" t="s">
        <v>175</v>
      </c>
      <c r="E5343">
        <f t="shared" si="85"/>
        <v>3</v>
      </c>
    </row>
    <row r="5344" spans="1:5">
      <c r="A5344">
        <v>673634</v>
      </c>
      <c r="B5344">
        <v>2009</v>
      </c>
      <c r="C5344">
        <v>7</v>
      </c>
      <c r="D5344" t="s">
        <v>176</v>
      </c>
      <c r="E5344">
        <f t="shared" si="85"/>
        <v>3</v>
      </c>
    </row>
    <row r="5345" spans="1:5">
      <c r="A5345">
        <v>3539282</v>
      </c>
      <c r="B5345">
        <v>2009</v>
      </c>
      <c r="C5345">
        <v>7</v>
      </c>
      <c r="D5345" t="s">
        <v>177</v>
      </c>
      <c r="E5345">
        <f t="shared" si="85"/>
        <v>3</v>
      </c>
    </row>
    <row r="5346" spans="1:5">
      <c r="A5346">
        <v>2638536</v>
      </c>
      <c r="B5346">
        <v>2009</v>
      </c>
      <c r="C5346">
        <v>7</v>
      </c>
      <c r="D5346" t="s">
        <v>178</v>
      </c>
      <c r="E5346">
        <f t="shared" si="85"/>
        <v>3</v>
      </c>
    </row>
    <row r="5347" spans="1:5">
      <c r="A5347">
        <v>71587</v>
      </c>
      <c r="B5347">
        <v>2009</v>
      </c>
      <c r="C5347">
        <v>7</v>
      </c>
      <c r="D5347" t="s">
        <v>179</v>
      </c>
      <c r="E5347">
        <f t="shared" si="85"/>
        <v>3</v>
      </c>
    </row>
    <row r="5348" spans="1:5">
      <c r="A5348">
        <v>4351338</v>
      </c>
      <c r="B5348">
        <v>2009</v>
      </c>
      <c r="C5348">
        <v>8</v>
      </c>
      <c r="D5348" t="s">
        <v>148</v>
      </c>
      <c r="E5348">
        <f t="shared" si="85"/>
        <v>3</v>
      </c>
    </row>
    <row r="5349" spans="1:5">
      <c r="A5349">
        <v>747390</v>
      </c>
      <c r="B5349">
        <v>2009</v>
      </c>
      <c r="C5349">
        <v>8</v>
      </c>
      <c r="D5349" t="s">
        <v>149</v>
      </c>
      <c r="E5349">
        <f t="shared" si="85"/>
        <v>3</v>
      </c>
    </row>
    <row r="5350" spans="1:5">
      <c r="A5350">
        <v>11357663</v>
      </c>
      <c r="B5350">
        <v>2009</v>
      </c>
      <c r="C5350">
        <v>8</v>
      </c>
      <c r="D5350" t="s">
        <v>150</v>
      </c>
      <c r="E5350">
        <f t="shared" si="85"/>
        <v>3</v>
      </c>
    </row>
    <row r="5351" spans="1:5">
      <c r="A5351">
        <v>7371124</v>
      </c>
      <c r="B5351">
        <v>2009</v>
      </c>
      <c r="C5351">
        <v>8</v>
      </c>
      <c r="D5351" t="s">
        <v>151</v>
      </c>
      <c r="E5351">
        <f t="shared" si="85"/>
        <v>3</v>
      </c>
    </row>
    <row r="5352" spans="1:5">
      <c r="A5352">
        <v>2036663</v>
      </c>
      <c r="B5352">
        <v>2009</v>
      </c>
      <c r="C5352">
        <v>8</v>
      </c>
      <c r="D5352" t="s">
        <v>45</v>
      </c>
      <c r="E5352">
        <f t="shared" si="85"/>
        <v>3</v>
      </c>
    </row>
    <row r="5353" spans="1:5">
      <c r="A5353">
        <v>2368362</v>
      </c>
      <c r="B5353">
        <v>2009</v>
      </c>
      <c r="C5353">
        <v>8</v>
      </c>
      <c r="D5353" t="s">
        <v>282</v>
      </c>
      <c r="E5353">
        <f t="shared" si="85"/>
        <v>3</v>
      </c>
    </row>
    <row r="5354" spans="1:5">
      <c r="A5354">
        <v>351050</v>
      </c>
      <c r="B5354">
        <v>2009</v>
      </c>
      <c r="C5354">
        <v>8</v>
      </c>
      <c r="D5354" t="s">
        <v>70</v>
      </c>
      <c r="E5354">
        <f t="shared" si="85"/>
        <v>3</v>
      </c>
    </row>
    <row r="5355" spans="1:5">
      <c r="A5355">
        <v>8359135</v>
      </c>
      <c r="B5355">
        <v>2009</v>
      </c>
      <c r="C5355">
        <v>8</v>
      </c>
      <c r="D5355" t="s">
        <v>283</v>
      </c>
      <c r="E5355">
        <f t="shared" si="85"/>
        <v>3</v>
      </c>
    </row>
    <row r="5356" spans="1:5">
      <c r="A5356">
        <v>36973556</v>
      </c>
      <c r="B5356">
        <v>2009</v>
      </c>
      <c r="C5356">
        <v>8</v>
      </c>
      <c r="D5356" t="s">
        <v>139</v>
      </c>
      <c r="E5356">
        <f t="shared" si="85"/>
        <v>3</v>
      </c>
    </row>
    <row r="5357" spans="1:5">
      <c r="A5357">
        <v>2257417</v>
      </c>
      <c r="B5357">
        <v>2009</v>
      </c>
      <c r="C5357">
        <v>8</v>
      </c>
      <c r="D5357" t="s">
        <v>175</v>
      </c>
      <c r="E5357">
        <f t="shared" si="85"/>
        <v>3</v>
      </c>
    </row>
    <row r="5358" spans="1:5">
      <c r="A5358">
        <v>730839</v>
      </c>
      <c r="B5358">
        <v>2009</v>
      </c>
      <c r="C5358">
        <v>8</v>
      </c>
      <c r="D5358" t="s">
        <v>176</v>
      </c>
      <c r="E5358">
        <f t="shared" si="85"/>
        <v>3</v>
      </c>
    </row>
    <row r="5359" spans="1:5">
      <c r="A5359">
        <v>3312120</v>
      </c>
      <c r="B5359">
        <v>2009</v>
      </c>
      <c r="C5359">
        <v>8</v>
      </c>
      <c r="D5359" t="s">
        <v>177</v>
      </c>
      <c r="E5359">
        <f t="shared" si="85"/>
        <v>3</v>
      </c>
    </row>
    <row r="5360" spans="1:5">
      <c r="A5360">
        <v>2933713</v>
      </c>
      <c r="B5360">
        <v>2009</v>
      </c>
      <c r="C5360">
        <v>8</v>
      </c>
      <c r="D5360" t="s">
        <v>178</v>
      </c>
      <c r="E5360">
        <f t="shared" si="85"/>
        <v>3</v>
      </c>
    </row>
    <row r="5361" spans="1:5">
      <c r="A5361">
        <v>64231</v>
      </c>
      <c r="B5361">
        <v>2009</v>
      </c>
      <c r="C5361">
        <v>8</v>
      </c>
      <c r="D5361" t="s">
        <v>179</v>
      </c>
      <c r="E5361">
        <f t="shared" si="85"/>
        <v>3</v>
      </c>
    </row>
    <row r="5362" spans="1:5">
      <c r="A5362">
        <v>3748822</v>
      </c>
      <c r="B5362">
        <v>2009</v>
      </c>
      <c r="C5362">
        <v>9</v>
      </c>
      <c r="D5362" t="s">
        <v>28</v>
      </c>
      <c r="E5362">
        <f t="shared" si="85"/>
        <v>3</v>
      </c>
    </row>
    <row r="5363" spans="1:5">
      <c r="A5363">
        <v>708545</v>
      </c>
      <c r="B5363">
        <v>2009</v>
      </c>
      <c r="C5363">
        <v>9</v>
      </c>
      <c r="D5363" t="s">
        <v>149</v>
      </c>
      <c r="E5363">
        <f t="shared" si="85"/>
        <v>3</v>
      </c>
    </row>
    <row r="5364" spans="1:5">
      <c r="A5364">
        <v>10255025</v>
      </c>
      <c r="B5364">
        <v>2009</v>
      </c>
      <c r="C5364">
        <v>9</v>
      </c>
      <c r="D5364" t="s">
        <v>150</v>
      </c>
      <c r="E5364">
        <f t="shared" si="85"/>
        <v>3</v>
      </c>
    </row>
    <row r="5365" spans="1:5">
      <c r="A5365">
        <v>7196970</v>
      </c>
      <c r="B5365">
        <v>2009</v>
      </c>
      <c r="C5365">
        <v>9</v>
      </c>
      <c r="D5365" t="s">
        <v>151</v>
      </c>
      <c r="E5365">
        <f t="shared" si="85"/>
        <v>3</v>
      </c>
    </row>
    <row r="5366" spans="1:5">
      <c r="A5366">
        <v>1711496</v>
      </c>
      <c r="B5366">
        <v>2009</v>
      </c>
      <c r="C5366">
        <v>9</v>
      </c>
      <c r="D5366" t="s">
        <v>45</v>
      </c>
      <c r="E5366">
        <f t="shared" si="85"/>
        <v>3</v>
      </c>
    </row>
    <row r="5367" spans="1:5">
      <c r="A5367">
        <v>2433158</v>
      </c>
      <c r="B5367">
        <v>2009</v>
      </c>
      <c r="C5367">
        <v>9</v>
      </c>
      <c r="D5367" t="s">
        <v>282</v>
      </c>
      <c r="E5367">
        <f t="shared" si="85"/>
        <v>3</v>
      </c>
    </row>
    <row r="5368" spans="1:5">
      <c r="A5368">
        <v>311049</v>
      </c>
      <c r="B5368">
        <v>2009</v>
      </c>
      <c r="C5368">
        <v>9</v>
      </c>
      <c r="D5368" t="s">
        <v>70</v>
      </c>
      <c r="E5368">
        <f t="shared" si="85"/>
        <v>3</v>
      </c>
    </row>
    <row r="5369" spans="1:5">
      <c r="A5369">
        <v>7320976</v>
      </c>
      <c r="B5369">
        <v>2009</v>
      </c>
      <c r="C5369">
        <v>9</v>
      </c>
      <c r="D5369" t="s">
        <v>283</v>
      </c>
      <c r="E5369">
        <f t="shared" si="85"/>
        <v>3</v>
      </c>
    </row>
    <row r="5370" spans="1:5">
      <c r="A5370">
        <v>34745787</v>
      </c>
      <c r="B5370">
        <v>2009</v>
      </c>
      <c r="C5370">
        <v>9</v>
      </c>
      <c r="D5370" t="s">
        <v>139</v>
      </c>
      <c r="E5370">
        <f t="shared" si="85"/>
        <v>3</v>
      </c>
    </row>
    <row r="5371" spans="1:5">
      <c r="A5371">
        <v>2086954</v>
      </c>
      <c r="B5371">
        <v>2009</v>
      </c>
      <c r="C5371">
        <v>9</v>
      </c>
      <c r="D5371" t="s">
        <v>175</v>
      </c>
      <c r="E5371">
        <f t="shared" si="85"/>
        <v>3</v>
      </c>
    </row>
    <row r="5372" spans="1:5">
      <c r="A5372">
        <v>657607</v>
      </c>
      <c r="B5372">
        <v>2009</v>
      </c>
      <c r="C5372">
        <v>9</v>
      </c>
      <c r="D5372" t="s">
        <v>176</v>
      </c>
      <c r="E5372">
        <f t="shared" si="85"/>
        <v>3</v>
      </c>
    </row>
    <row r="5373" spans="1:5">
      <c r="A5373">
        <v>3068129</v>
      </c>
      <c r="B5373">
        <v>2009</v>
      </c>
      <c r="C5373">
        <v>9</v>
      </c>
      <c r="D5373" t="s">
        <v>177</v>
      </c>
      <c r="E5373">
        <f t="shared" si="85"/>
        <v>3</v>
      </c>
    </row>
    <row r="5374" spans="1:5">
      <c r="A5374">
        <v>2342166</v>
      </c>
      <c r="B5374">
        <v>2009</v>
      </c>
      <c r="C5374">
        <v>9</v>
      </c>
      <c r="D5374" t="s">
        <v>178</v>
      </c>
      <c r="E5374">
        <f t="shared" si="85"/>
        <v>3</v>
      </c>
    </row>
    <row r="5375" spans="1:5">
      <c r="A5375">
        <v>64478</v>
      </c>
      <c r="B5375">
        <v>2009</v>
      </c>
      <c r="C5375">
        <v>9</v>
      </c>
      <c r="D5375" t="s">
        <v>179</v>
      </c>
      <c r="E5375">
        <f t="shared" si="85"/>
        <v>3</v>
      </c>
    </row>
    <row r="5376" spans="1:5">
      <c r="A5376">
        <v>3274178</v>
      </c>
      <c r="B5376">
        <v>2009</v>
      </c>
      <c r="C5376">
        <v>10</v>
      </c>
      <c r="D5376" t="s">
        <v>148</v>
      </c>
      <c r="E5376">
        <f t="shared" si="85"/>
        <v>4</v>
      </c>
    </row>
    <row r="5377" spans="1:5">
      <c r="A5377">
        <v>533202</v>
      </c>
      <c r="B5377">
        <v>2009</v>
      </c>
      <c r="C5377">
        <v>10</v>
      </c>
      <c r="D5377" t="s">
        <v>149</v>
      </c>
      <c r="E5377">
        <f t="shared" si="85"/>
        <v>4</v>
      </c>
    </row>
    <row r="5378" spans="1:5">
      <c r="A5378">
        <v>10163508</v>
      </c>
      <c r="B5378">
        <v>2009</v>
      </c>
      <c r="C5378">
        <v>10</v>
      </c>
      <c r="D5378" t="s">
        <v>150</v>
      </c>
      <c r="E5378">
        <f t="shared" si="85"/>
        <v>4</v>
      </c>
    </row>
    <row r="5379" spans="1:5">
      <c r="A5379">
        <v>7210561</v>
      </c>
      <c r="B5379">
        <v>2009</v>
      </c>
      <c r="C5379">
        <v>10</v>
      </c>
      <c r="D5379" t="s">
        <v>151</v>
      </c>
      <c r="E5379">
        <f t="shared" ref="E5379:E5442" si="86">IF(C5379&lt;4, 1, IF(C5379&lt;7, 2, IF(C5379&lt;10, 3, 4)))</f>
        <v>4</v>
      </c>
    </row>
    <row r="5380" spans="1:5">
      <c r="A5380">
        <v>1727569</v>
      </c>
      <c r="B5380">
        <v>2009</v>
      </c>
      <c r="C5380">
        <v>10</v>
      </c>
      <c r="D5380" t="s">
        <v>45</v>
      </c>
      <c r="E5380">
        <f t="shared" si="86"/>
        <v>4</v>
      </c>
    </row>
    <row r="5381" spans="1:5">
      <c r="A5381">
        <v>2342143</v>
      </c>
      <c r="B5381">
        <v>2009</v>
      </c>
      <c r="C5381">
        <v>10</v>
      </c>
      <c r="D5381" t="s">
        <v>282</v>
      </c>
      <c r="E5381">
        <f t="shared" si="86"/>
        <v>4</v>
      </c>
    </row>
    <row r="5382" spans="1:5">
      <c r="A5382">
        <v>252487</v>
      </c>
      <c r="B5382">
        <v>2009</v>
      </c>
      <c r="C5382">
        <v>10</v>
      </c>
      <c r="D5382" t="s">
        <v>70</v>
      </c>
      <c r="E5382">
        <f t="shared" si="86"/>
        <v>4</v>
      </c>
    </row>
    <row r="5383" spans="1:5">
      <c r="A5383">
        <v>7750767</v>
      </c>
      <c r="B5383">
        <v>2009</v>
      </c>
      <c r="C5383">
        <v>10</v>
      </c>
      <c r="D5383" t="s">
        <v>283</v>
      </c>
      <c r="E5383">
        <f t="shared" si="86"/>
        <v>4</v>
      </c>
    </row>
    <row r="5384" spans="1:5">
      <c r="A5384">
        <v>34171068</v>
      </c>
      <c r="B5384">
        <v>2009</v>
      </c>
      <c r="C5384">
        <v>10</v>
      </c>
      <c r="D5384" t="s">
        <v>139</v>
      </c>
      <c r="E5384">
        <f t="shared" si="86"/>
        <v>4</v>
      </c>
    </row>
    <row r="5385" spans="1:5">
      <c r="A5385">
        <v>2073083</v>
      </c>
      <c r="B5385">
        <v>2009</v>
      </c>
      <c r="C5385">
        <v>10</v>
      </c>
      <c r="D5385" t="s">
        <v>175</v>
      </c>
      <c r="E5385">
        <f t="shared" si="86"/>
        <v>4</v>
      </c>
    </row>
    <row r="5386" spans="1:5">
      <c r="A5386">
        <v>554189</v>
      </c>
      <c r="B5386">
        <v>2009</v>
      </c>
      <c r="C5386">
        <v>10</v>
      </c>
      <c r="D5386" t="s">
        <v>176</v>
      </c>
      <c r="E5386">
        <f t="shared" si="86"/>
        <v>4</v>
      </c>
    </row>
    <row r="5387" spans="1:5">
      <c r="A5387">
        <v>2716033</v>
      </c>
      <c r="B5387">
        <v>2009</v>
      </c>
      <c r="C5387">
        <v>10</v>
      </c>
      <c r="D5387" t="s">
        <v>177</v>
      </c>
      <c r="E5387">
        <f t="shared" si="86"/>
        <v>4</v>
      </c>
    </row>
    <row r="5388" spans="1:5">
      <c r="A5388">
        <v>2142692</v>
      </c>
      <c r="B5388">
        <v>2009</v>
      </c>
      <c r="C5388">
        <v>10</v>
      </c>
      <c r="D5388" t="s">
        <v>178</v>
      </c>
      <c r="E5388">
        <f t="shared" si="86"/>
        <v>4</v>
      </c>
    </row>
    <row r="5389" spans="1:5">
      <c r="A5389">
        <v>58838</v>
      </c>
      <c r="B5389">
        <v>2009</v>
      </c>
      <c r="C5389">
        <v>10</v>
      </c>
      <c r="D5389" t="s">
        <v>179</v>
      </c>
      <c r="E5389">
        <f t="shared" si="86"/>
        <v>4</v>
      </c>
    </row>
    <row r="5390" spans="1:5">
      <c r="A5390">
        <v>3315582</v>
      </c>
      <c r="B5390">
        <v>2009</v>
      </c>
      <c r="C5390">
        <v>11</v>
      </c>
      <c r="D5390" t="s">
        <v>148</v>
      </c>
      <c r="E5390">
        <f t="shared" si="86"/>
        <v>4</v>
      </c>
    </row>
    <row r="5391" spans="1:5">
      <c r="A5391">
        <v>604301</v>
      </c>
      <c r="B5391">
        <v>2009</v>
      </c>
      <c r="C5391">
        <v>11</v>
      </c>
      <c r="D5391" t="s">
        <v>149</v>
      </c>
      <c r="E5391">
        <f t="shared" si="86"/>
        <v>4</v>
      </c>
    </row>
    <row r="5392" spans="1:5">
      <c r="A5392">
        <v>9005774</v>
      </c>
      <c r="B5392">
        <v>2009</v>
      </c>
      <c r="C5392">
        <v>11</v>
      </c>
      <c r="D5392" t="s">
        <v>150</v>
      </c>
      <c r="E5392">
        <f t="shared" si="86"/>
        <v>4</v>
      </c>
    </row>
    <row r="5393" spans="1:5">
      <c r="A5393">
        <v>7038589</v>
      </c>
      <c r="B5393">
        <v>2009</v>
      </c>
      <c r="C5393">
        <v>11</v>
      </c>
      <c r="D5393" t="s">
        <v>151</v>
      </c>
      <c r="E5393">
        <f t="shared" si="86"/>
        <v>4</v>
      </c>
    </row>
    <row r="5394" spans="1:5">
      <c r="A5394">
        <v>2052863</v>
      </c>
      <c r="B5394">
        <v>2009</v>
      </c>
      <c r="C5394">
        <v>11</v>
      </c>
      <c r="D5394" t="s">
        <v>45</v>
      </c>
      <c r="E5394">
        <f t="shared" si="86"/>
        <v>4</v>
      </c>
    </row>
    <row r="5395" spans="1:5">
      <c r="A5395">
        <v>2390173</v>
      </c>
      <c r="B5395">
        <v>2009</v>
      </c>
      <c r="C5395">
        <v>11</v>
      </c>
      <c r="D5395" t="s">
        <v>282</v>
      </c>
      <c r="E5395">
        <f t="shared" si="86"/>
        <v>4</v>
      </c>
    </row>
    <row r="5396" spans="1:5">
      <c r="A5396">
        <v>304550</v>
      </c>
      <c r="B5396">
        <v>2009</v>
      </c>
      <c r="C5396">
        <v>11</v>
      </c>
      <c r="D5396" t="s">
        <v>70</v>
      </c>
      <c r="E5396">
        <f t="shared" si="86"/>
        <v>4</v>
      </c>
    </row>
    <row r="5397" spans="1:5">
      <c r="A5397">
        <v>7905158</v>
      </c>
      <c r="B5397">
        <v>2009</v>
      </c>
      <c r="C5397">
        <v>11</v>
      </c>
      <c r="D5397" t="s">
        <v>283</v>
      </c>
      <c r="E5397">
        <f t="shared" si="86"/>
        <v>4</v>
      </c>
    </row>
    <row r="5398" spans="1:5">
      <c r="A5398">
        <v>34333630</v>
      </c>
      <c r="B5398">
        <v>2009</v>
      </c>
      <c r="C5398">
        <v>11</v>
      </c>
      <c r="D5398" t="s">
        <v>139</v>
      </c>
      <c r="E5398">
        <f t="shared" si="86"/>
        <v>4</v>
      </c>
    </row>
    <row r="5399" spans="1:5">
      <c r="A5399">
        <v>2042706</v>
      </c>
      <c r="B5399">
        <v>2009</v>
      </c>
      <c r="C5399">
        <v>11</v>
      </c>
      <c r="D5399" t="s">
        <v>175</v>
      </c>
      <c r="E5399">
        <f t="shared" si="86"/>
        <v>4</v>
      </c>
    </row>
    <row r="5400" spans="1:5">
      <c r="A5400">
        <v>561146</v>
      </c>
      <c r="B5400">
        <v>2009</v>
      </c>
      <c r="C5400">
        <v>11</v>
      </c>
      <c r="D5400" t="s">
        <v>176</v>
      </c>
      <c r="E5400">
        <f t="shared" si="86"/>
        <v>4</v>
      </c>
    </row>
    <row r="5401" spans="1:5">
      <c r="A5401">
        <v>2555716</v>
      </c>
      <c r="B5401">
        <v>2009</v>
      </c>
      <c r="C5401">
        <v>11</v>
      </c>
      <c r="D5401" t="s">
        <v>177</v>
      </c>
      <c r="E5401">
        <f t="shared" si="86"/>
        <v>4</v>
      </c>
    </row>
    <row r="5402" spans="1:5">
      <c r="A5402">
        <v>2029625</v>
      </c>
      <c r="B5402">
        <v>2009</v>
      </c>
      <c r="C5402">
        <v>11</v>
      </c>
      <c r="D5402" t="s">
        <v>178</v>
      </c>
      <c r="E5402">
        <f t="shared" si="86"/>
        <v>4</v>
      </c>
    </row>
    <row r="5403" spans="1:5">
      <c r="A5403">
        <v>55975</v>
      </c>
      <c r="B5403">
        <v>2009</v>
      </c>
      <c r="C5403">
        <v>11</v>
      </c>
      <c r="D5403" t="s">
        <v>179</v>
      </c>
      <c r="E5403">
        <f t="shared" si="86"/>
        <v>4</v>
      </c>
    </row>
    <row r="5404" spans="1:5">
      <c r="A5404">
        <v>4553453</v>
      </c>
      <c r="B5404">
        <v>2009</v>
      </c>
      <c r="C5404">
        <v>12</v>
      </c>
      <c r="D5404" t="s">
        <v>148</v>
      </c>
      <c r="E5404">
        <f t="shared" si="86"/>
        <v>4</v>
      </c>
    </row>
    <row r="5405" spans="1:5">
      <c r="A5405">
        <v>616579</v>
      </c>
      <c r="B5405">
        <v>2009</v>
      </c>
      <c r="C5405">
        <v>12</v>
      </c>
      <c r="D5405" t="s">
        <v>149</v>
      </c>
      <c r="E5405">
        <f t="shared" si="86"/>
        <v>4</v>
      </c>
    </row>
    <row r="5406" spans="1:5">
      <c r="A5406">
        <v>7607218</v>
      </c>
      <c r="B5406">
        <v>2009</v>
      </c>
      <c r="C5406">
        <v>12</v>
      </c>
      <c r="D5406" t="s">
        <v>150</v>
      </c>
      <c r="E5406">
        <f t="shared" si="86"/>
        <v>4</v>
      </c>
    </row>
    <row r="5407" spans="1:5">
      <c r="A5407">
        <v>6925627</v>
      </c>
      <c r="B5407">
        <v>2009</v>
      </c>
      <c r="C5407">
        <v>12</v>
      </c>
      <c r="D5407" t="s">
        <v>151</v>
      </c>
      <c r="E5407">
        <f t="shared" si="86"/>
        <v>4</v>
      </c>
    </row>
    <row r="5408" spans="1:5">
      <c r="A5408">
        <v>2145910</v>
      </c>
      <c r="B5408">
        <v>2009</v>
      </c>
      <c r="C5408">
        <v>12</v>
      </c>
      <c r="D5408" t="s">
        <v>45</v>
      </c>
      <c r="E5408">
        <f t="shared" si="86"/>
        <v>4</v>
      </c>
    </row>
    <row r="5409" spans="1:5">
      <c r="A5409">
        <v>1887792</v>
      </c>
      <c r="B5409">
        <v>2009</v>
      </c>
      <c r="C5409">
        <v>12</v>
      </c>
      <c r="D5409" t="s">
        <v>282</v>
      </c>
      <c r="E5409">
        <f t="shared" si="86"/>
        <v>4</v>
      </c>
    </row>
    <row r="5410" spans="1:5">
      <c r="A5410">
        <v>341150</v>
      </c>
      <c r="B5410">
        <v>2009</v>
      </c>
      <c r="C5410">
        <v>12</v>
      </c>
      <c r="D5410" t="s">
        <v>70</v>
      </c>
      <c r="E5410">
        <f t="shared" si="86"/>
        <v>4</v>
      </c>
    </row>
    <row r="5411" spans="1:5">
      <c r="A5411">
        <v>7202408</v>
      </c>
      <c r="B5411">
        <v>2009</v>
      </c>
      <c r="C5411">
        <v>12</v>
      </c>
      <c r="D5411" t="s">
        <v>283</v>
      </c>
      <c r="E5411">
        <f t="shared" si="86"/>
        <v>4</v>
      </c>
    </row>
    <row r="5412" spans="1:5">
      <c r="A5412">
        <v>33131986</v>
      </c>
      <c r="B5412">
        <v>2009</v>
      </c>
      <c r="C5412">
        <v>12</v>
      </c>
      <c r="D5412" t="s">
        <v>139</v>
      </c>
      <c r="E5412">
        <f t="shared" si="86"/>
        <v>4</v>
      </c>
    </row>
    <row r="5413" spans="1:5">
      <c r="A5413">
        <v>2153469</v>
      </c>
      <c r="B5413">
        <v>2009</v>
      </c>
      <c r="C5413">
        <v>12</v>
      </c>
      <c r="D5413" t="s">
        <v>175</v>
      </c>
      <c r="E5413">
        <f t="shared" si="86"/>
        <v>4</v>
      </c>
    </row>
    <row r="5414" spans="1:5">
      <c r="A5414">
        <v>657751</v>
      </c>
      <c r="B5414">
        <v>2009</v>
      </c>
      <c r="C5414">
        <v>12</v>
      </c>
      <c r="D5414" t="s">
        <v>176</v>
      </c>
      <c r="E5414">
        <f t="shared" si="86"/>
        <v>4</v>
      </c>
    </row>
    <row r="5415" spans="1:5">
      <c r="A5415">
        <v>2961515</v>
      </c>
      <c r="B5415">
        <v>2009</v>
      </c>
      <c r="C5415">
        <v>12</v>
      </c>
      <c r="D5415" t="s">
        <v>177</v>
      </c>
      <c r="E5415">
        <f t="shared" si="86"/>
        <v>4</v>
      </c>
    </row>
    <row r="5416" spans="1:5">
      <c r="A5416">
        <v>2033119</v>
      </c>
      <c r="B5416">
        <v>2009</v>
      </c>
      <c r="C5416">
        <v>12</v>
      </c>
      <c r="D5416" t="s">
        <v>178</v>
      </c>
      <c r="E5416">
        <f t="shared" si="86"/>
        <v>4</v>
      </c>
    </row>
    <row r="5417" spans="1:5">
      <c r="A5417">
        <v>57936</v>
      </c>
      <c r="B5417">
        <v>2009</v>
      </c>
      <c r="C5417">
        <v>12</v>
      </c>
      <c r="D5417" t="s">
        <v>179</v>
      </c>
      <c r="E5417">
        <f t="shared" si="86"/>
        <v>4</v>
      </c>
    </row>
    <row r="5418" spans="1:5">
      <c r="A5418">
        <v>1812707</v>
      </c>
      <c r="B5418">
        <v>2010</v>
      </c>
      <c r="C5418">
        <v>1</v>
      </c>
      <c r="D5418" t="s">
        <v>148</v>
      </c>
      <c r="E5418">
        <f t="shared" si="86"/>
        <v>1</v>
      </c>
    </row>
    <row r="5419" spans="1:5">
      <c r="A5419">
        <v>18140</v>
      </c>
      <c r="B5419">
        <v>2010</v>
      </c>
      <c r="C5419">
        <v>1</v>
      </c>
      <c r="D5419" t="s">
        <v>148</v>
      </c>
      <c r="E5419">
        <f t="shared" si="86"/>
        <v>1</v>
      </c>
    </row>
    <row r="5420" spans="1:5">
      <c r="A5420">
        <v>695944</v>
      </c>
      <c r="B5420">
        <v>2010</v>
      </c>
      <c r="C5420">
        <v>1</v>
      </c>
      <c r="D5420" t="s">
        <v>149</v>
      </c>
      <c r="E5420">
        <f t="shared" si="86"/>
        <v>1</v>
      </c>
    </row>
    <row r="5421" spans="1:5">
      <c r="A5421">
        <v>9152354</v>
      </c>
      <c r="B5421">
        <v>2010</v>
      </c>
      <c r="C5421">
        <v>1</v>
      </c>
      <c r="D5421" t="s">
        <v>150</v>
      </c>
      <c r="E5421">
        <f t="shared" si="86"/>
        <v>1</v>
      </c>
    </row>
    <row r="5422" spans="1:5">
      <c r="A5422">
        <v>6974570</v>
      </c>
      <c r="B5422">
        <v>2010</v>
      </c>
      <c r="C5422">
        <v>1</v>
      </c>
      <c r="D5422" t="s">
        <v>151</v>
      </c>
      <c r="E5422">
        <f t="shared" si="86"/>
        <v>1</v>
      </c>
    </row>
    <row r="5423" spans="1:5">
      <c r="A5423">
        <v>2108785</v>
      </c>
      <c r="B5423">
        <v>2010</v>
      </c>
      <c r="C5423">
        <v>1</v>
      </c>
      <c r="D5423" t="s">
        <v>45</v>
      </c>
      <c r="E5423">
        <f t="shared" si="86"/>
        <v>1</v>
      </c>
    </row>
    <row r="5424" spans="1:5">
      <c r="A5424">
        <v>2019870</v>
      </c>
      <c r="B5424">
        <v>2010</v>
      </c>
      <c r="C5424">
        <v>1</v>
      </c>
      <c r="D5424" t="s">
        <v>282</v>
      </c>
      <c r="E5424">
        <f t="shared" si="86"/>
        <v>1</v>
      </c>
    </row>
    <row r="5425" spans="1:5">
      <c r="A5425">
        <v>334988</v>
      </c>
      <c r="B5425">
        <v>2010</v>
      </c>
      <c r="C5425">
        <v>1</v>
      </c>
      <c r="D5425" t="s">
        <v>70</v>
      </c>
      <c r="E5425">
        <f t="shared" si="86"/>
        <v>1</v>
      </c>
    </row>
    <row r="5426" spans="1:5">
      <c r="A5426">
        <v>8376121</v>
      </c>
      <c r="B5426">
        <v>2010</v>
      </c>
      <c r="C5426">
        <v>1</v>
      </c>
      <c r="D5426" t="s">
        <v>283</v>
      </c>
      <c r="E5426">
        <f t="shared" si="86"/>
        <v>1</v>
      </c>
    </row>
    <row r="5427" spans="1:5">
      <c r="A5427">
        <v>34893052</v>
      </c>
      <c r="B5427">
        <v>2010</v>
      </c>
      <c r="C5427">
        <v>1</v>
      </c>
      <c r="D5427" t="s">
        <v>139</v>
      </c>
      <c r="E5427">
        <f t="shared" si="86"/>
        <v>1</v>
      </c>
    </row>
    <row r="5428" spans="1:5">
      <c r="A5428">
        <v>1798191</v>
      </c>
      <c r="B5428">
        <v>2010</v>
      </c>
      <c r="C5428">
        <v>1</v>
      </c>
      <c r="D5428" t="s">
        <v>175</v>
      </c>
      <c r="E5428">
        <f t="shared" si="86"/>
        <v>1</v>
      </c>
    </row>
    <row r="5429" spans="1:5">
      <c r="A5429">
        <v>556602</v>
      </c>
      <c r="B5429">
        <v>2010</v>
      </c>
      <c r="C5429">
        <v>1</v>
      </c>
      <c r="D5429" t="s">
        <v>176</v>
      </c>
      <c r="E5429">
        <f t="shared" si="86"/>
        <v>1</v>
      </c>
    </row>
    <row r="5430" spans="1:5">
      <c r="A5430">
        <v>3257093</v>
      </c>
      <c r="B5430">
        <v>2010</v>
      </c>
      <c r="C5430">
        <v>1</v>
      </c>
      <c r="D5430" t="s">
        <v>177</v>
      </c>
      <c r="E5430">
        <f t="shared" si="86"/>
        <v>1</v>
      </c>
    </row>
    <row r="5431" spans="1:5">
      <c r="A5431">
        <v>2142149</v>
      </c>
      <c r="B5431">
        <v>2010</v>
      </c>
      <c r="C5431">
        <v>1</v>
      </c>
      <c r="D5431" t="s">
        <v>178</v>
      </c>
      <c r="E5431">
        <f t="shared" si="86"/>
        <v>1</v>
      </c>
    </row>
    <row r="5432" spans="1:5">
      <c r="A5432">
        <v>54052</v>
      </c>
      <c r="B5432">
        <v>2010</v>
      </c>
      <c r="C5432">
        <v>1</v>
      </c>
      <c r="D5432" t="s">
        <v>179</v>
      </c>
      <c r="E5432">
        <f t="shared" si="86"/>
        <v>1</v>
      </c>
    </row>
    <row r="5433" spans="1:5">
      <c r="A5433">
        <v>1545659</v>
      </c>
      <c r="B5433">
        <v>2010</v>
      </c>
      <c r="C5433">
        <v>2</v>
      </c>
      <c r="D5433" t="s">
        <v>148</v>
      </c>
      <c r="E5433">
        <f t="shared" si="86"/>
        <v>1</v>
      </c>
    </row>
    <row r="5434" spans="1:5">
      <c r="A5434">
        <v>29013</v>
      </c>
      <c r="B5434">
        <v>2010</v>
      </c>
      <c r="C5434">
        <v>2</v>
      </c>
      <c r="D5434" t="s">
        <v>148</v>
      </c>
      <c r="E5434">
        <f t="shared" si="86"/>
        <v>1</v>
      </c>
    </row>
    <row r="5435" spans="1:5">
      <c r="A5435">
        <v>454721</v>
      </c>
      <c r="B5435">
        <v>2010</v>
      </c>
      <c r="C5435">
        <v>2</v>
      </c>
      <c r="D5435" t="s">
        <v>149</v>
      </c>
      <c r="E5435">
        <f t="shared" si="86"/>
        <v>1</v>
      </c>
    </row>
    <row r="5436" spans="1:5">
      <c r="A5436">
        <v>8790722</v>
      </c>
      <c r="B5436">
        <v>2010</v>
      </c>
      <c r="C5436">
        <v>2</v>
      </c>
      <c r="D5436" t="s">
        <v>150</v>
      </c>
      <c r="E5436">
        <f t="shared" si="86"/>
        <v>1</v>
      </c>
    </row>
    <row r="5437" spans="1:5">
      <c r="A5437">
        <v>7569881</v>
      </c>
      <c r="B5437">
        <v>2010</v>
      </c>
      <c r="C5437">
        <v>2</v>
      </c>
      <c r="D5437" t="s">
        <v>151</v>
      </c>
      <c r="E5437">
        <f t="shared" si="86"/>
        <v>1</v>
      </c>
    </row>
    <row r="5438" spans="1:5">
      <c r="A5438">
        <v>1923199</v>
      </c>
      <c r="B5438">
        <v>2010</v>
      </c>
      <c r="C5438">
        <v>2</v>
      </c>
      <c r="D5438" t="s">
        <v>45</v>
      </c>
      <c r="E5438">
        <f t="shared" si="86"/>
        <v>1</v>
      </c>
    </row>
    <row r="5439" spans="1:5">
      <c r="A5439">
        <v>1890362</v>
      </c>
      <c r="B5439">
        <v>2010</v>
      </c>
      <c r="C5439">
        <v>2</v>
      </c>
      <c r="D5439" t="s">
        <v>282</v>
      </c>
      <c r="E5439">
        <f t="shared" si="86"/>
        <v>1</v>
      </c>
    </row>
    <row r="5440" spans="1:5">
      <c r="A5440">
        <v>304286</v>
      </c>
      <c r="B5440">
        <v>2010</v>
      </c>
      <c r="C5440">
        <v>2</v>
      </c>
      <c r="D5440" t="s">
        <v>70</v>
      </c>
      <c r="E5440">
        <f t="shared" si="86"/>
        <v>1</v>
      </c>
    </row>
    <row r="5441" spans="1:5">
      <c r="A5441">
        <v>7947310</v>
      </c>
      <c r="B5441">
        <v>2010</v>
      </c>
      <c r="C5441">
        <v>2</v>
      </c>
      <c r="D5441" t="s">
        <v>283</v>
      </c>
      <c r="E5441">
        <f t="shared" si="86"/>
        <v>1</v>
      </c>
    </row>
    <row r="5442" spans="1:5">
      <c r="A5442">
        <v>33155915</v>
      </c>
      <c r="B5442">
        <v>2010</v>
      </c>
      <c r="C5442">
        <v>2</v>
      </c>
      <c r="D5442" t="s">
        <v>139</v>
      </c>
      <c r="E5442">
        <f t="shared" si="86"/>
        <v>1</v>
      </c>
    </row>
    <row r="5443" spans="1:5">
      <c r="A5443">
        <v>1533889</v>
      </c>
      <c r="B5443">
        <v>2010</v>
      </c>
      <c r="C5443">
        <v>2</v>
      </c>
      <c r="D5443" t="s">
        <v>175</v>
      </c>
      <c r="E5443">
        <f t="shared" ref="E5443:E5506" si="87">IF(C5443&lt;4, 1, IF(C5443&lt;7, 2, IF(C5443&lt;10, 3, 4)))</f>
        <v>1</v>
      </c>
    </row>
    <row r="5444" spans="1:5">
      <c r="A5444">
        <v>732587</v>
      </c>
      <c r="B5444">
        <v>2010</v>
      </c>
      <c r="C5444">
        <v>2</v>
      </c>
      <c r="D5444" t="s">
        <v>176</v>
      </c>
      <c r="E5444">
        <f t="shared" si="87"/>
        <v>1</v>
      </c>
    </row>
    <row r="5445" spans="1:5">
      <c r="A5445">
        <v>3177428</v>
      </c>
      <c r="B5445">
        <v>2010</v>
      </c>
      <c r="C5445">
        <v>2</v>
      </c>
      <c r="D5445" t="s">
        <v>177</v>
      </c>
      <c r="E5445">
        <f t="shared" si="87"/>
        <v>1</v>
      </c>
    </row>
    <row r="5446" spans="1:5">
      <c r="A5446">
        <v>2035839</v>
      </c>
      <c r="B5446">
        <v>2010</v>
      </c>
      <c r="C5446">
        <v>2</v>
      </c>
      <c r="D5446" t="s">
        <v>178</v>
      </c>
      <c r="E5446">
        <f t="shared" si="87"/>
        <v>1</v>
      </c>
    </row>
    <row r="5447" spans="1:5">
      <c r="A5447">
        <v>66186</v>
      </c>
      <c r="B5447">
        <v>2010</v>
      </c>
      <c r="C5447">
        <v>2</v>
      </c>
      <c r="D5447" t="s">
        <v>179</v>
      </c>
      <c r="E5447">
        <f t="shared" si="87"/>
        <v>1</v>
      </c>
    </row>
    <row r="5448" spans="1:5">
      <c r="A5448">
        <v>1939333</v>
      </c>
      <c r="B5448">
        <v>2010</v>
      </c>
      <c r="C5448">
        <v>3</v>
      </c>
      <c r="D5448" t="s">
        <v>148</v>
      </c>
      <c r="E5448">
        <f t="shared" si="87"/>
        <v>1</v>
      </c>
    </row>
    <row r="5449" spans="1:5">
      <c r="A5449">
        <v>50054</v>
      </c>
      <c r="B5449">
        <v>2010</v>
      </c>
      <c r="C5449">
        <v>3</v>
      </c>
      <c r="D5449" t="s">
        <v>148</v>
      </c>
      <c r="E5449">
        <f t="shared" si="87"/>
        <v>1</v>
      </c>
    </row>
    <row r="5450" spans="1:5">
      <c r="A5450">
        <v>519195</v>
      </c>
      <c r="B5450">
        <v>2010</v>
      </c>
      <c r="C5450">
        <v>3</v>
      </c>
      <c r="D5450" t="s">
        <v>149</v>
      </c>
      <c r="E5450">
        <f t="shared" si="87"/>
        <v>1</v>
      </c>
    </row>
    <row r="5451" spans="1:5">
      <c r="A5451">
        <v>11145251</v>
      </c>
      <c r="B5451">
        <v>2010</v>
      </c>
      <c r="C5451">
        <v>3</v>
      </c>
      <c r="D5451" t="s">
        <v>150</v>
      </c>
      <c r="E5451">
        <f t="shared" si="87"/>
        <v>1</v>
      </c>
    </row>
    <row r="5452" spans="1:5">
      <c r="A5452">
        <v>8545698</v>
      </c>
      <c r="B5452">
        <v>2010</v>
      </c>
      <c r="C5452">
        <v>3</v>
      </c>
      <c r="D5452" t="s">
        <v>151</v>
      </c>
      <c r="E5452">
        <f t="shared" si="87"/>
        <v>1</v>
      </c>
    </row>
    <row r="5453" spans="1:5">
      <c r="A5453">
        <v>2057567</v>
      </c>
      <c r="B5453">
        <v>2010</v>
      </c>
      <c r="C5453">
        <v>3</v>
      </c>
      <c r="D5453" t="s">
        <v>45</v>
      </c>
      <c r="E5453">
        <f t="shared" si="87"/>
        <v>1</v>
      </c>
    </row>
    <row r="5454" spans="1:5">
      <c r="A5454">
        <v>1889760</v>
      </c>
      <c r="B5454">
        <v>2010</v>
      </c>
      <c r="C5454">
        <v>3</v>
      </c>
      <c r="D5454" t="s">
        <v>282</v>
      </c>
      <c r="E5454">
        <f t="shared" si="87"/>
        <v>1</v>
      </c>
    </row>
    <row r="5455" spans="1:5">
      <c r="A5455">
        <v>318365</v>
      </c>
      <c r="B5455">
        <v>2010</v>
      </c>
      <c r="C5455">
        <v>3</v>
      </c>
      <c r="D5455" t="s">
        <v>70</v>
      </c>
      <c r="E5455">
        <f t="shared" si="87"/>
        <v>1</v>
      </c>
    </row>
    <row r="5456" spans="1:5">
      <c r="A5456">
        <v>9918540</v>
      </c>
      <c r="B5456">
        <v>2010</v>
      </c>
      <c r="C5456">
        <v>3</v>
      </c>
      <c r="D5456" t="s">
        <v>283</v>
      </c>
      <c r="E5456">
        <f t="shared" si="87"/>
        <v>1</v>
      </c>
    </row>
    <row r="5457" spans="1:5">
      <c r="A5457">
        <v>14000</v>
      </c>
      <c r="B5457">
        <v>2010</v>
      </c>
      <c r="C5457">
        <v>3</v>
      </c>
      <c r="D5457" t="s">
        <v>138</v>
      </c>
      <c r="E5457">
        <f t="shared" si="87"/>
        <v>1</v>
      </c>
    </row>
    <row r="5458" spans="1:5">
      <c r="A5458">
        <v>36795534</v>
      </c>
      <c r="B5458">
        <v>2010</v>
      </c>
      <c r="C5458">
        <v>3</v>
      </c>
      <c r="D5458" t="s">
        <v>139</v>
      </c>
      <c r="E5458">
        <f t="shared" si="87"/>
        <v>1</v>
      </c>
    </row>
    <row r="5459" spans="1:5">
      <c r="A5459">
        <v>1573065</v>
      </c>
      <c r="B5459">
        <v>2010</v>
      </c>
      <c r="C5459">
        <v>3</v>
      </c>
      <c r="D5459" t="s">
        <v>175</v>
      </c>
      <c r="E5459">
        <f t="shared" si="87"/>
        <v>1</v>
      </c>
    </row>
    <row r="5460" spans="1:5">
      <c r="A5460">
        <v>730476</v>
      </c>
      <c r="B5460">
        <v>2010</v>
      </c>
      <c r="C5460">
        <v>3</v>
      </c>
      <c r="D5460" t="s">
        <v>176</v>
      </c>
      <c r="E5460">
        <f t="shared" si="87"/>
        <v>1</v>
      </c>
    </row>
    <row r="5461" spans="1:5">
      <c r="A5461">
        <v>3682939</v>
      </c>
      <c r="B5461">
        <v>2010</v>
      </c>
      <c r="C5461">
        <v>3</v>
      </c>
      <c r="D5461" t="s">
        <v>177</v>
      </c>
      <c r="E5461">
        <f t="shared" si="87"/>
        <v>1</v>
      </c>
    </row>
    <row r="5462" spans="1:5">
      <c r="A5462">
        <v>2286932</v>
      </c>
      <c r="B5462">
        <v>2010</v>
      </c>
      <c r="C5462">
        <v>3</v>
      </c>
      <c r="D5462" t="s">
        <v>178</v>
      </c>
      <c r="E5462">
        <f t="shared" si="87"/>
        <v>1</v>
      </c>
    </row>
    <row r="5463" spans="1:5">
      <c r="A5463">
        <v>73871</v>
      </c>
      <c r="B5463">
        <v>2010</v>
      </c>
      <c r="C5463">
        <v>3</v>
      </c>
      <c r="D5463" t="s">
        <v>179</v>
      </c>
      <c r="E5463">
        <f t="shared" si="87"/>
        <v>1</v>
      </c>
    </row>
    <row r="5464" spans="1:5">
      <c r="A5464">
        <v>1928498</v>
      </c>
      <c r="B5464">
        <v>2010</v>
      </c>
      <c r="C5464">
        <v>4</v>
      </c>
      <c r="D5464" t="s">
        <v>148</v>
      </c>
      <c r="E5464">
        <f t="shared" si="87"/>
        <v>2</v>
      </c>
    </row>
    <row r="5465" spans="1:5">
      <c r="A5465">
        <v>1503</v>
      </c>
      <c r="B5465">
        <v>2010</v>
      </c>
      <c r="C5465">
        <v>4</v>
      </c>
      <c r="D5465" t="s">
        <v>148</v>
      </c>
      <c r="E5465">
        <f t="shared" si="87"/>
        <v>2</v>
      </c>
    </row>
    <row r="5466" spans="1:5">
      <c r="A5466">
        <v>532685</v>
      </c>
      <c r="B5466">
        <v>2010</v>
      </c>
      <c r="C5466">
        <v>4</v>
      </c>
      <c r="D5466" t="s">
        <v>149</v>
      </c>
      <c r="E5466">
        <f t="shared" si="87"/>
        <v>2</v>
      </c>
    </row>
    <row r="5467" spans="1:5">
      <c r="A5467">
        <v>9866974</v>
      </c>
      <c r="B5467">
        <v>2010</v>
      </c>
      <c r="C5467">
        <v>4</v>
      </c>
      <c r="D5467" t="s">
        <v>150</v>
      </c>
      <c r="E5467">
        <f t="shared" si="87"/>
        <v>2</v>
      </c>
    </row>
    <row r="5468" spans="1:5">
      <c r="A5468">
        <v>7666545</v>
      </c>
      <c r="B5468">
        <v>2010</v>
      </c>
      <c r="C5468">
        <v>4</v>
      </c>
      <c r="D5468" t="s">
        <v>151</v>
      </c>
      <c r="E5468">
        <f t="shared" si="87"/>
        <v>2</v>
      </c>
    </row>
    <row r="5469" spans="1:5">
      <c r="A5469">
        <v>1420995</v>
      </c>
      <c r="B5469">
        <v>2010</v>
      </c>
      <c r="C5469">
        <v>4</v>
      </c>
      <c r="D5469" t="s">
        <v>45</v>
      </c>
      <c r="E5469">
        <f t="shared" si="87"/>
        <v>2</v>
      </c>
    </row>
    <row r="5470" spans="1:5">
      <c r="A5470">
        <v>1559639</v>
      </c>
      <c r="B5470">
        <v>2010</v>
      </c>
      <c r="C5470">
        <v>4</v>
      </c>
      <c r="D5470" t="s">
        <v>282</v>
      </c>
      <c r="E5470">
        <f t="shared" si="87"/>
        <v>2</v>
      </c>
    </row>
    <row r="5471" spans="1:5">
      <c r="A5471">
        <v>116294</v>
      </c>
      <c r="B5471">
        <v>2010</v>
      </c>
      <c r="C5471">
        <v>4</v>
      </c>
      <c r="D5471" t="s">
        <v>70</v>
      </c>
      <c r="E5471">
        <f t="shared" si="87"/>
        <v>2</v>
      </c>
    </row>
    <row r="5472" spans="1:5">
      <c r="A5472">
        <v>9678774</v>
      </c>
      <c r="B5472">
        <v>2010</v>
      </c>
      <c r="C5472">
        <v>4</v>
      </c>
      <c r="D5472" t="s">
        <v>283</v>
      </c>
      <c r="E5472">
        <f t="shared" si="87"/>
        <v>2</v>
      </c>
    </row>
    <row r="5473" spans="1:5">
      <c r="A5473">
        <v>35870692</v>
      </c>
      <c r="B5473">
        <v>2010</v>
      </c>
      <c r="C5473">
        <v>4</v>
      </c>
      <c r="D5473" t="s">
        <v>139</v>
      </c>
      <c r="E5473">
        <f t="shared" si="87"/>
        <v>2</v>
      </c>
    </row>
    <row r="5474" spans="1:5">
      <c r="A5474">
        <v>1416956</v>
      </c>
      <c r="B5474">
        <v>2010</v>
      </c>
      <c r="C5474">
        <v>4</v>
      </c>
      <c r="D5474" t="s">
        <v>175</v>
      </c>
      <c r="E5474">
        <f t="shared" si="87"/>
        <v>2</v>
      </c>
    </row>
    <row r="5475" spans="1:5">
      <c r="A5475">
        <v>631267</v>
      </c>
      <c r="B5475">
        <v>2010</v>
      </c>
      <c r="C5475">
        <v>4</v>
      </c>
      <c r="D5475" t="s">
        <v>176</v>
      </c>
      <c r="E5475">
        <f t="shared" si="87"/>
        <v>2</v>
      </c>
    </row>
    <row r="5476" spans="1:5">
      <c r="A5476">
        <v>2897365</v>
      </c>
      <c r="B5476">
        <v>2010</v>
      </c>
      <c r="C5476">
        <v>4</v>
      </c>
      <c r="D5476" t="s">
        <v>177</v>
      </c>
      <c r="E5476">
        <f t="shared" si="87"/>
        <v>2</v>
      </c>
    </row>
    <row r="5477" spans="1:5">
      <c r="A5477">
        <v>2103375</v>
      </c>
      <c r="B5477">
        <v>2010</v>
      </c>
      <c r="C5477">
        <v>4</v>
      </c>
      <c r="D5477" t="s">
        <v>178</v>
      </c>
      <c r="E5477">
        <f t="shared" si="87"/>
        <v>2</v>
      </c>
    </row>
    <row r="5478" spans="1:5">
      <c r="A5478">
        <v>74710</v>
      </c>
      <c r="B5478">
        <v>2010</v>
      </c>
      <c r="C5478">
        <v>4</v>
      </c>
      <c r="D5478" t="s">
        <v>179</v>
      </c>
      <c r="E5478">
        <f t="shared" si="87"/>
        <v>2</v>
      </c>
    </row>
    <row r="5479" spans="1:5">
      <c r="A5479">
        <v>1757907</v>
      </c>
      <c r="B5479">
        <v>2010</v>
      </c>
      <c r="C5479">
        <v>5</v>
      </c>
      <c r="D5479" t="s">
        <v>148</v>
      </c>
      <c r="E5479">
        <f t="shared" si="87"/>
        <v>2</v>
      </c>
    </row>
    <row r="5480" spans="1:5">
      <c r="A5480">
        <v>629817</v>
      </c>
      <c r="B5480">
        <v>2010</v>
      </c>
      <c r="C5480">
        <v>5</v>
      </c>
      <c r="D5480" t="s">
        <v>149</v>
      </c>
      <c r="E5480">
        <f t="shared" si="87"/>
        <v>2</v>
      </c>
    </row>
    <row r="5481" spans="1:5">
      <c r="A5481">
        <v>9719705</v>
      </c>
      <c r="B5481">
        <v>2010</v>
      </c>
      <c r="C5481">
        <v>5</v>
      </c>
      <c r="D5481" t="s">
        <v>150</v>
      </c>
      <c r="E5481">
        <f t="shared" si="87"/>
        <v>2</v>
      </c>
    </row>
    <row r="5482" spans="1:5">
      <c r="A5482">
        <v>7861226</v>
      </c>
      <c r="B5482">
        <v>2010</v>
      </c>
      <c r="C5482">
        <v>5</v>
      </c>
      <c r="D5482" t="s">
        <v>151</v>
      </c>
      <c r="E5482">
        <f t="shared" si="87"/>
        <v>2</v>
      </c>
    </row>
    <row r="5483" spans="1:5">
      <c r="A5483">
        <v>1601220</v>
      </c>
      <c r="B5483">
        <v>2010</v>
      </c>
      <c r="C5483">
        <v>5</v>
      </c>
      <c r="D5483" t="s">
        <v>45</v>
      </c>
      <c r="E5483">
        <f t="shared" si="87"/>
        <v>2</v>
      </c>
    </row>
    <row r="5484" spans="1:5">
      <c r="A5484">
        <v>1481911</v>
      </c>
      <c r="B5484">
        <v>2010</v>
      </c>
      <c r="C5484">
        <v>5</v>
      </c>
      <c r="D5484" t="s">
        <v>282</v>
      </c>
      <c r="E5484">
        <f t="shared" si="87"/>
        <v>2</v>
      </c>
    </row>
    <row r="5485" spans="1:5">
      <c r="A5485">
        <v>330043</v>
      </c>
      <c r="B5485">
        <v>2010</v>
      </c>
      <c r="C5485">
        <v>5</v>
      </c>
      <c r="D5485" t="s">
        <v>70</v>
      </c>
      <c r="E5485">
        <f t="shared" si="87"/>
        <v>2</v>
      </c>
    </row>
    <row r="5486" spans="1:5">
      <c r="A5486">
        <v>8851334</v>
      </c>
      <c r="B5486">
        <v>2010</v>
      </c>
      <c r="C5486">
        <v>5</v>
      </c>
      <c r="D5486" t="s">
        <v>283</v>
      </c>
      <c r="E5486">
        <f t="shared" si="87"/>
        <v>2</v>
      </c>
    </row>
    <row r="5487" spans="1:5">
      <c r="A5487">
        <v>36361597</v>
      </c>
      <c r="B5487">
        <v>2010</v>
      </c>
      <c r="C5487">
        <v>5</v>
      </c>
      <c r="D5487" t="s">
        <v>139</v>
      </c>
      <c r="E5487">
        <f t="shared" si="87"/>
        <v>2</v>
      </c>
    </row>
    <row r="5488" spans="1:5">
      <c r="A5488">
        <v>1798587</v>
      </c>
      <c r="B5488">
        <v>2010</v>
      </c>
      <c r="C5488">
        <v>5</v>
      </c>
      <c r="D5488" t="s">
        <v>175</v>
      </c>
      <c r="E5488">
        <f t="shared" si="87"/>
        <v>2</v>
      </c>
    </row>
    <row r="5489" spans="1:5">
      <c r="A5489">
        <v>645436</v>
      </c>
      <c r="B5489">
        <v>2010</v>
      </c>
      <c r="C5489">
        <v>5</v>
      </c>
      <c r="D5489" t="s">
        <v>176</v>
      </c>
      <c r="E5489">
        <f t="shared" si="87"/>
        <v>2</v>
      </c>
    </row>
    <row r="5490" spans="1:5">
      <c r="A5490">
        <v>4111014</v>
      </c>
      <c r="B5490">
        <v>2010</v>
      </c>
      <c r="C5490">
        <v>5</v>
      </c>
      <c r="D5490" t="s">
        <v>177</v>
      </c>
      <c r="E5490">
        <f t="shared" si="87"/>
        <v>2</v>
      </c>
    </row>
    <row r="5491" spans="1:5">
      <c r="A5491">
        <v>2169604</v>
      </c>
      <c r="B5491">
        <v>2010</v>
      </c>
      <c r="C5491">
        <v>5</v>
      </c>
      <c r="D5491" t="s">
        <v>178</v>
      </c>
      <c r="E5491">
        <f t="shared" si="87"/>
        <v>2</v>
      </c>
    </row>
    <row r="5492" spans="1:5">
      <c r="A5492">
        <v>67524</v>
      </c>
      <c r="B5492">
        <v>2010</v>
      </c>
      <c r="C5492">
        <v>5</v>
      </c>
      <c r="D5492" t="s">
        <v>179</v>
      </c>
      <c r="E5492">
        <f t="shared" si="87"/>
        <v>2</v>
      </c>
    </row>
    <row r="5493" spans="1:5">
      <c r="A5493">
        <v>1765005</v>
      </c>
      <c r="B5493">
        <v>2010</v>
      </c>
      <c r="C5493">
        <v>6</v>
      </c>
      <c r="D5493" t="s">
        <v>148</v>
      </c>
      <c r="E5493">
        <f t="shared" si="87"/>
        <v>2</v>
      </c>
    </row>
    <row r="5494" spans="1:5">
      <c r="A5494">
        <v>666793</v>
      </c>
      <c r="B5494">
        <v>2010</v>
      </c>
      <c r="C5494">
        <v>6</v>
      </c>
      <c r="D5494" t="s">
        <v>149</v>
      </c>
      <c r="E5494">
        <f t="shared" si="87"/>
        <v>2</v>
      </c>
    </row>
    <row r="5495" spans="1:5">
      <c r="A5495">
        <v>8906686</v>
      </c>
      <c r="B5495">
        <v>2010</v>
      </c>
      <c r="C5495">
        <v>6</v>
      </c>
      <c r="D5495" t="s">
        <v>150</v>
      </c>
      <c r="E5495">
        <f t="shared" si="87"/>
        <v>2</v>
      </c>
    </row>
    <row r="5496" spans="1:5">
      <c r="A5496">
        <v>7992815</v>
      </c>
      <c r="B5496">
        <v>2010</v>
      </c>
      <c r="C5496">
        <v>6</v>
      </c>
      <c r="D5496" t="s">
        <v>151</v>
      </c>
      <c r="E5496">
        <f t="shared" si="87"/>
        <v>2</v>
      </c>
    </row>
    <row r="5497" spans="1:5">
      <c r="A5497">
        <v>1996859</v>
      </c>
      <c r="B5497">
        <v>2010</v>
      </c>
      <c r="C5497">
        <v>6</v>
      </c>
      <c r="D5497" t="s">
        <v>45</v>
      </c>
      <c r="E5497">
        <f t="shared" si="87"/>
        <v>2</v>
      </c>
    </row>
    <row r="5498" spans="1:5">
      <c r="A5498">
        <v>1643988</v>
      </c>
      <c r="B5498">
        <v>2010</v>
      </c>
      <c r="C5498">
        <v>6</v>
      </c>
      <c r="D5498" t="s">
        <v>282</v>
      </c>
      <c r="E5498">
        <f t="shared" si="87"/>
        <v>2</v>
      </c>
    </row>
    <row r="5499" spans="1:5">
      <c r="A5499">
        <v>325485</v>
      </c>
      <c r="B5499">
        <v>2010</v>
      </c>
      <c r="C5499">
        <v>6</v>
      </c>
      <c r="D5499" t="s">
        <v>70</v>
      </c>
      <c r="E5499">
        <f t="shared" si="87"/>
        <v>2</v>
      </c>
    </row>
    <row r="5500" spans="1:5">
      <c r="A5500">
        <v>8920458</v>
      </c>
      <c r="B5500">
        <v>2010</v>
      </c>
      <c r="C5500">
        <v>6</v>
      </c>
      <c r="D5500" t="s">
        <v>283</v>
      </c>
      <c r="E5500">
        <f t="shared" si="87"/>
        <v>2</v>
      </c>
    </row>
    <row r="5501" spans="1:5">
      <c r="A5501">
        <v>35259629</v>
      </c>
      <c r="B5501">
        <v>2010</v>
      </c>
      <c r="C5501">
        <v>6</v>
      </c>
      <c r="D5501" t="s">
        <v>139</v>
      </c>
      <c r="E5501">
        <f t="shared" si="87"/>
        <v>2</v>
      </c>
    </row>
    <row r="5502" spans="1:5">
      <c r="A5502">
        <v>1680079</v>
      </c>
      <c r="B5502">
        <v>2010</v>
      </c>
      <c r="C5502">
        <v>6</v>
      </c>
      <c r="D5502" t="s">
        <v>175</v>
      </c>
      <c r="E5502">
        <f t="shared" si="87"/>
        <v>2</v>
      </c>
    </row>
    <row r="5503" spans="1:5">
      <c r="A5503">
        <v>636305</v>
      </c>
      <c r="B5503">
        <v>2010</v>
      </c>
      <c r="C5503">
        <v>6</v>
      </c>
      <c r="D5503" t="s">
        <v>176</v>
      </c>
      <c r="E5503">
        <f t="shared" si="87"/>
        <v>2</v>
      </c>
    </row>
    <row r="5504" spans="1:5">
      <c r="A5504">
        <v>4159782</v>
      </c>
      <c r="B5504">
        <v>2010</v>
      </c>
      <c r="C5504">
        <v>6</v>
      </c>
      <c r="D5504" t="s">
        <v>177</v>
      </c>
      <c r="E5504">
        <f t="shared" si="87"/>
        <v>2</v>
      </c>
    </row>
    <row r="5505" spans="1:5">
      <c r="A5505">
        <v>2270943</v>
      </c>
      <c r="B5505">
        <v>2010</v>
      </c>
      <c r="C5505">
        <v>6</v>
      </c>
      <c r="D5505" t="s">
        <v>178</v>
      </c>
      <c r="E5505">
        <f t="shared" si="87"/>
        <v>2</v>
      </c>
    </row>
    <row r="5506" spans="1:5">
      <c r="A5506">
        <v>80776</v>
      </c>
      <c r="B5506">
        <v>2010</v>
      </c>
      <c r="C5506">
        <v>6</v>
      </c>
      <c r="D5506" t="s">
        <v>179</v>
      </c>
      <c r="E5506">
        <f t="shared" si="87"/>
        <v>2</v>
      </c>
    </row>
    <row r="5507" spans="1:5">
      <c r="A5507">
        <v>1683789</v>
      </c>
      <c r="B5507">
        <v>2010</v>
      </c>
      <c r="C5507">
        <v>7</v>
      </c>
      <c r="D5507" t="s">
        <v>148</v>
      </c>
      <c r="E5507">
        <f t="shared" ref="E5507:E5570" si="88">IF(C5507&lt;4, 1, IF(C5507&lt;7, 2, IF(C5507&lt;10, 3, 4)))</f>
        <v>3</v>
      </c>
    </row>
    <row r="5508" spans="1:5">
      <c r="A5508">
        <v>17854</v>
      </c>
      <c r="B5508">
        <v>2010</v>
      </c>
      <c r="C5508">
        <v>7</v>
      </c>
      <c r="D5508" t="s">
        <v>148</v>
      </c>
      <c r="E5508">
        <f t="shared" si="88"/>
        <v>3</v>
      </c>
    </row>
    <row r="5509" spans="1:5">
      <c r="A5509">
        <v>673064</v>
      </c>
      <c r="B5509">
        <v>2010</v>
      </c>
      <c r="C5509">
        <v>7</v>
      </c>
      <c r="D5509" t="s">
        <v>149</v>
      </c>
      <c r="E5509">
        <f t="shared" si="88"/>
        <v>3</v>
      </c>
    </row>
    <row r="5510" spans="1:5">
      <c r="A5510">
        <v>9775314</v>
      </c>
      <c r="B5510">
        <v>2010</v>
      </c>
      <c r="C5510">
        <v>7</v>
      </c>
      <c r="D5510" t="s">
        <v>150</v>
      </c>
      <c r="E5510">
        <f t="shared" si="88"/>
        <v>3</v>
      </c>
    </row>
    <row r="5511" spans="1:5">
      <c r="A5511">
        <v>7958666</v>
      </c>
      <c r="B5511">
        <v>2010</v>
      </c>
      <c r="C5511">
        <v>7</v>
      </c>
      <c r="D5511" t="s">
        <v>151</v>
      </c>
      <c r="E5511">
        <f t="shared" si="88"/>
        <v>3</v>
      </c>
    </row>
    <row r="5512" spans="1:5">
      <c r="A5512">
        <v>2057719</v>
      </c>
      <c r="B5512">
        <v>2010</v>
      </c>
      <c r="C5512">
        <v>7</v>
      </c>
      <c r="D5512" t="s">
        <v>45</v>
      </c>
      <c r="E5512">
        <f t="shared" si="88"/>
        <v>3</v>
      </c>
    </row>
    <row r="5513" spans="1:5">
      <c r="A5513">
        <v>1969152</v>
      </c>
      <c r="B5513">
        <v>2010</v>
      </c>
      <c r="C5513">
        <v>7</v>
      </c>
      <c r="D5513" t="s">
        <v>282</v>
      </c>
      <c r="E5513">
        <f t="shared" si="88"/>
        <v>3</v>
      </c>
    </row>
    <row r="5514" spans="1:5">
      <c r="A5514">
        <v>348097</v>
      </c>
      <c r="B5514">
        <v>2010</v>
      </c>
      <c r="C5514">
        <v>7</v>
      </c>
      <c r="D5514" t="s">
        <v>70</v>
      </c>
      <c r="E5514">
        <f t="shared" si="88"/>
        <v>3</v>
      </c>
    </row>
    <row r="5515" spans="1:5">
      <c r="A5515">
        <v>8213212</v>
      </c>
      <c r="B5515">
        <v>2010</v>
      </c>
      <c r="C5515">
        <v>7</v>
      </c>
      <c r="D5515" t="s">
        <v>283</v>
      </c>
      <c r="E5515">
        <f t="shared" si="88"/>
        <v>3</v>
      </c>
    </row>
    <row r="5516" spans="1:5">
      <c r="A5516">
        <v>38576928</v>
      </c>
      <c r="B5516">
        <v>2010</v>
      </c>
      <c r="C5516">
        <v>7</v>
      </c>
      <c r="D5516" t="s">
        <v>139</v>
      </c>
      <c r="E5516">
        <f t="shared" si="88"/>
        <v>3</v>
      </c>
    </row>
    <row r="5517" spans="1:5">
      <c r="A5517">
        <v>1828619</v>
      </c>
      <c r="B5517">
        <v>2010</v>
      </c>
      <c r="C5517">
        <v>7</v>
      </c>
      <c r="D5517" t="s">
        <v>175</v>
      </c>
      <c r="E5517">
        <f t="shared" si="88"/>
        <v>3</v>
      </c>
    </row>
    <row r="5518" spans="1:5">
      <c r="A5518">
        <v>781796</v>
      </c>
      <c r="B5518">
        <v>2010</v>
      </c>
      <c r="C5518">
        <v>7</v>
      </c>
      <c r="D5518" t="s">
        <v>176</v>
      </c>
      <c r="E5518">
        <f t="shared" si="88"/>
        <v>3</v>
      </c>
    </row>
    <row r="5519" spans="1:5">
      <c r="A5519">
        <v>4118256</v>
      </c>
      <c r="B5519">
        <v>2010</v>
      </c>
      <c r="C5519">
        <v>7</v>
      </c>
      <c r="D5519" t="s">
        <v>177</v>
      </c>
      <c r="E5519">
        <f t="shared" si="88"/>
        <v>3</v>
      </c>
    </row>
    <row r="5520" spans="1:5">
      <c r="A5520">
        <v>2100702</v>
      </c>
      <c r="B5520">
        <v>2010</v>
      </c>
      <c r="C5520">
        <v>7</v>
      </c>
      <c r="D5520" t="s">
        <v>178</v>
      </c>
      <c r="E5520">
        <f t="shared" si="88"/>
        <v>3</v>
      </c>
    </row>
    <row r="5521" spans="1:5">
      <c r="A5521">
        <v>58363</v>
      </c>
      <c r="B5521">
        <v>2010</v>
      </c>
      <c r="C5521">
        <v>7</v>
      </c>
      <c r="D5521" t="s">
        <v>179</v>
      </c>
      <c r="E5521">
        <f t="shared" si="88"/>
        <v>3</v>
      </c>
    </row>
    <row r="5522" spans="1:5">
      <c r="A5522">
        <v>2144331</v>
      </c>
      <c r="B5522">
        <v>2010</v>
      </c>
      <c r="C5522">
        <v>8</v>
      </c>
      <c r="D5522" t="s">
        <v>148</v>
      </c>
      <c r="E5522">
        <f t="shared" si="88"/>
        <v>3</v>
      </c>
    </row>
    <row r="5523" spans="1:5">
      <c r="A5523">
        <v>3396</v>
      </c>
      <c r="B5523">
        <v>2010</v>
      </c>
      <c r="C5523">
        <v>8</v>
      </c>
      <c r="D5523" t="s">
        <v>148</v>
      </c>
      <c r="E5523">
        <f t="shared" si="88"/>
        <v>3</v>
      </c>
    </row>
    <row r="5524" spans="1:5">
      <c r="A5524">
        <v>712824</v>
      </c>
      <c r="B5524">
        <v>2010</v>
      </c>
      <c r="C5524">
        <v>8</v>
      </c>
      <c r="D5524" t="s">
        <v>149</v>
      </c>
      <c r="E5524">
        <f t="shared" si="88"/>
        <v>3</v>
      </c>
    </row>
    <row r="5525" spans="1:5">
      <c r="A5525">
        <v>10373204</v>
      </c>
      <c r="B5525">
        <v>2010</v>
      </c>
      <c r="C5525">
        <v>8</v>
      </c>
      <c r="D5525" t="s">
        <v>150</v>
      </c>
      <c r="E5525">
        <f t="shared" si="88"/>
        <v>3</v>
      </c>
    </row>
    <row r="5526" spans="1:5">
      <c r="A5526">
        <v>8551270</v>
      </c>
      <c r="B5526">
        <v>2010</v>
      </c>
      <c r="C5526">
        <v>8</v>
      </c>
      <c r="D5526" t="s">
        <v>151</v>
      </c>
      <c r="E5526">
        <f t="shared" si="88"/>
        <v>3</v>
      </c>
    </row>
    <row r="5527" spans="1:5">
      <c r="A5527">
        <v>1950135</v>
      </c>
      <c r="B5527">
        <v>2010</v>
      </c>
      <c r="C5527">
        <v>8</v>
      </c>
      <c r="D5527" t="s">
        <v>45</v>
      </c>
      <c r="E5527">
        <f t="shared" si="88"/>
        <v>3</v>
      </c>
    </row>
    <row r="5528" spans="1:5">
      <c r="A5528">
        <v>1966594</v>
      </c>
      <c r="B5528">
        <v>2010</v>
      </c>
      <c r="C5528">
        <v>8</v>
      </c>
      <c r="D5528" t="s">
        <v>282</v>
      </c>
      <c r="E5528">
        <f t="shared" si="88"/>
        <v>3</v>
      </c>
    </row>
    <row r="5529" spans="1:5">
      <c r="A5529">
        <v>350830</v>
      </c>
      <c r="B5529">
        <v>2010</v>
      </c>
      <c r="C5529">
        <v>8</v>
      </c>
      <c r="D5529" t="s">
        <v>70</v>
      </c>
      <c r="E5529">
        <f t="shared" si="88"/>
        <v>3</v>
      </c>
    </row>
    <row r="5530" spans="1:5">
      <c r="A5530">
        <v>10214251</v>
      </c>
      <c r="B5530">
        <v>2010</v>
      </c>
      <c r="C5530">
        <v>8</v>
      </c>
      <c r="D5530" t="s">
        <v>283</v>
      </c>
      <c r="E5530">
        <f t="shared" si="88"/>
        <v>3</v>
      </c>
    </row>
    <row r="5531" spans="1:5">
      <c r="A5531">
        <v>39303872</v>
      </c>
      <c r="B5531">
        <v>2010</v>
      </c>
      <c r="C5531">
        <v>8</v>
      </c>
      <c r="D5531" t="s">
        <v>139</v>
      </c>
      <c r="E5531">
        <f t="shared" si="88"/>
        <v>3</v>
      </c>
    </row>
    <row r="5532" spans="1:5">
      <c r="A5532">
        <v>1661116</v>
      </c>
      <c r="B5532">
        <v>2010</v>
      </c>
      <c r="C5532">
        <v>8</v>
      </c>
      <c r="D5532" t="s">
        <v>175</v>
      </c>
      <c r="E5532">
        <f t="shared" si="88"/>
        <v>3</v>
      </c>
    </row>
    <row r="5533" spans="1:5">
      <c r="A5533">
        <v>864636</v>
      </c>
      <c r="B5533">
        <v>2010</v>
      </c>
      <c r="C5533">
        <v>8</v>
      </c>
      <c r="D5533" t="s">
        <v>176</v>
      </c>
      <c r="E5533">
        <f t="shared" si="88"/>
        <v>3</v>
      </c>
    </row>
    <row r="5534" spans="1:5">
      <c r="A5534">
        <v>4094210</v>
      </c>
      <c r="B5534">
        <v>2010</v>
      </c>
      <c r="C5534">
        <v>8</v>
      </c>
      <c r="D5534" t="s">
        <v>177</v>
      </c>
      <c r="E5534">
        <f t="shared" si="88"/>
        <v>3</v>
      </c>
    </row>
    <row r="5535" spans="1:5">
      <c r="A5535">
        <v>2402651</v>
      </c>
      <c r="B5535">
        <v>2010</v>
      </c>
      <c r="C5535">
        <v>8</v>
      </c>
      <c r="D5535" t="s">
        <v>178</v>
      </c>
      <c r="E5535">
        <f t="shared" si="88"/>
        <v>3</v>
      </c>
    </row>
    <row r="5536" spans="1:5">
      <c r="A5536">
        <v>69957</v>
      </c>
      <c r="B5536">
        <v>2010</v>
      </c>
      <c r="C5536">
        <v>8</v>
      </c>
      <c r="D5536" t="s">
        <v>179</v>
      </c>
      <c r="E5536">
        <f t="shared" si="88"/>
        <v>3</v>
      </c>
    </row>
    <row r="5537" spans="1:5">
      <c r="A5537">
        <v>2022080</v>
      </c>
      <c r="B5537">
        <v>2010</v>
      </c>
      <c r="C5537">
        <v>9</v>
      </c>
      <c r="D5537" t="s">
        <v>28</v>
      </c>
      <c r="E5537">
        <f t="shared" si="88"/>
        <v>3</v>
      </c>
    </row>
    <row r="5538" spans="1:5">
      <c r="A5538">
        <v>732931</v>
      </c>
      <c r="B5538">
        <v>2010</v>
      </c>
      <c r="C5538">
        <v>9</v>
      </c>
      <c r="D5538" t="s">
        <v>149</v>
      </c>
      <c r="E5538">
        <f t="shared" si="88"/>
        <v>3</v>
      </c>
    </row>
    <row r="5539" spans="1:5">
      <c r="A5539">
        <v>9819757</v>
      </c>
      <c r="B5539">
        <v>2010</v>
      </c>
      <c r="C5539">
        <v>9</v>
      </c>
      <c r="D5539" t="s">
        <v>150</v>
      </c>
      <c r="E5539">
        <f t="shared" si="88"/>
        <v>3</v>
      </c>
    </row>
    <row r="5540" spans="1:5">
      <c r="A5540">
        <v>7896899</v>
      </c>
      <c r="B5540">
        <v>2010</v>
      </c>
      <c r="C5540">
        <v>9</v>
      </c>
      <c r="D5540" t="s">
        <v>151</v>
      </c>
      <c r="E5540">
        <f t="shared" si="88"/>
        <v>3</v>
      </c>
    </row>
    <row r="5541" spans="1:5">
      <c r="A5541">
        <v>1639457</v>
      </c>
      <c r="B5541">
        <v>2010</v>
      </c>
      <c r="C5541">
        <v>9</v>
      </c>
      <c r="D5541" t="s">
        <v>45</v>
      </c>
      <c r="E5541">
        <f t="shared" si="88"/>
        <v>3</v>
      </c>
    </row>
    <row r="5542" spans="1:5">
      <c r="A5542">
        <v>2207760</v>
      </c>
      <c r="B5542">
        <v>2010</v>
      </c>
      <c r="C5542">
        <v>9</v>
      </c>
      <c r="D5542" t="s">
        <v>282</v>
      </c>
      <c r="E5542">
        <f t="shared" si="88"/>
        <v>3</v>
      </c>
    </row>
    <row r="5543" spans="1:5">
      <c r="A5543">
        <v>329923</v>
      </c>
      <c r="B5543">
        <v>2010</v>
      </c>
      <c r="C5543">
        <v>9</v>
      </c>
      <c r="D5543" t="s">
        <v>70</v>
      </c>
      <c r="E5543">
        <f t="shared" si="88"/>
        <v>3</v>
      </c>
    </row>
    <row r="5544" spans="1:5">
      <c r="A5544">
        <v>8542893</v>
      </c>
      <c r="B5544">
        <v>2010</v>
      </c>
      <c r="C5544">
        <v>9</v>
      </c>
      <c r="D5544" t="s">
        <v>283</v>
      </c>
      <c r="E5544">
        <f t="shared" si="88"/>
        <v>3</v>
      </c>
    </row>
    <row r="5545" spans="1:5">
      <c r="A5545">
        <v>37881595</v>
      </c>
      <c r="B5545">
        <v>2010</v>
      </c>
      <c r="C5545">
        <v>9</v>
      </c>
      <c r="D5545" t="s">
        <v>139</v>
      </c>
      <c r="E5545">
        <f t="shared" si="88"/>
        <v>3</v>
      </c>
    </row>
    <row r="5546" spans="1:5">
      <c r="A5546">
        <v>2146417</v>
      </c>
      <c r="B5546">
        <v>2010</v>
      </c>
      <c r="C5546">
        <v>9</v>
      </c>
      <c r="D5546" t="s">
        <v>175</v>
      </c>
      <c r="E5546">
        <f t="shared" si="88"/>
        <v>3</v>
      </c>
    </row>
    <row r="5547" spans="1:5">
      <c r="A5547">
        <v>622252</v>
      </c>
      <c r="B5547">
        <v>2010</v>
      </c>
      <c r="C5547">
        <v>9</v>
      </c>
      <c r="D5547" t="s">
        <v>176</v>
      </c>
      <c r="E5547">
        <f t="shared" si="88"/>
        <v>3</v>
      </c>
    </row>
    <row r="5548" spans="1:5">
      <c r="A5548">
        <v>4296939</v>
      </c>
      <c r="B5548">
        <v>2010</v>
      </c>
      <c r="C5548">
        <v>9</v>
      </c>
      <c r="D5548" t="s">
        <v>177</v>
      </c>
      <c r="E5548">
        <f t="shared" si="88"/>
        <v>3</v>
      </c>
    </row>
    <row r="5549" spans="1:5">
      <c r="A5549">
        <v>1965517</v>
      </c>
      <c r="B5549">
        <v>2010</v>
      </c>
      <c r="C5549">
        <v>9</v>
      </c>
      <c r="D5549" t="s">
        <v>178</v>
      </c>
      <c r="E5549">
        <f t="shared" si="88"/>
        <v>3</v>
      </c>
    </row>
    <row r="5550" spans="1:5">
      <c r="A5550">
        <v>69195</v>
      </c>
      <c r="B5550">
        <v>2010</v>
      </c>
      <c r="C5550">
        <v>9</v>
      </c>
      <c r="D5550" t="s">
        <v>179</v>
      </c>
      <c r="E5550">
        <f t="shared" si="88"/>
        <v>3</v>
      </c>
    </row>
    <row r="5551" spans="1:5">
      <c r="A5551">
        <v>1865811</v>
      </c>
      <c r="B5551">
        <v>2010</v>
      </c>
      <c r="C5551">
        <v>10</v>
      </c>
      <c r="D5551" t="s">
        <v>148</v>
      </c>
      <c r="E5551">
        <f t="shared" si="88"/>
        <v>4</v>
      </c>
    </row>
    <row r="5552" spans="1:5">
      <c r="A5552">
        <v>769082</v>
      </c>
      <c r="B5552">
        <v>2010</v>
      </c>
      <c r="C5552">
        <v>10</v>
      </c>
      <c r="D5552" t="s">
        <v>149</v>
      </c>
      <c r="E5552">
        <f t="shared" si="88"/>
        <v>4</v>
      </c>
    </row>
    <row r="5553" spans="1:5">
      <c r="A5553">
        <v>9715287</v>
      </c>
      <c r="B5553">
        <v>2010</v>
      </c>
      <c r="C5553">
        <v>10</v>
      </c>
      <c r="D5553" t="s">
        <v>150</v>
      </c>
      <c r="E5553">
        <f t="shared" si="88"/>
        <v>4</v>
      </c>
    </row>
    <row r="5554" spans="1:5">
      <c r="A5554">
        <v>8373393</v>
      </c>
      <c r="B5554">
        <v>2010</v>
      </c>
      <c r="C5554">
        <v>10</v>
      </c>
      <c r="D5554" t="s">
        <v>151</v>
      </c>
      <c r="E5554">
        <f t="shared" si="88"/>
        <v>4</v>
      </c>
    </row>
    <row r="5555" spans="1:5">
      <c r="A5555">
        <v>1609174</v>
      </c>
      <c r="B5555">
        <v>2010</v>
      </c>
      <c r="C5555">
        <v>10</v>
      </c>
      <c r="D5555" t="s">
        <v>45</v>
      </c>
      <c r="E5555">
        <f t="shared" si="88"/>
        <v>4</v>
      </c>
    </row>
    <row r="5556" spans="1:5">
      <c r="A5556">
        <v>1780552</v>
      </c>
      <c r="B5556">
        <v>2010</v>
      </c>
      <c r="C5556">
        <v>10</v>
      </c>
      <c r="D5556" t="s">
        <v>282</v>
      </c>
      <c r="E5556">
        <f t="shared" si="88"/>
        <v>4</v>
      </c>
    </row>
    <row r="5557" spans="1:5">
      <c r="A5557">
        <v>188769</v>
      </c>
      <c r="B5557">
        <v>2010</v>
      </c>
      <c r="C5557">
        <v>10</v>
      </c>
      <c r="D5557" t="s">
        <v>70</v>
      </c>
      <c r="E5557">
        <f t="shared" si="88"/>
        <v>4</v>
      </c>
    </row>
    <row r="5558" spans="1:5">
      <c r="A5558">
        <v>9213342</v>
      </c>
      <c r="B5558">
        <v>2010</v>
      </c>
      <c r="C5558">
        <v>10</v>
      </c>
      <c r="D5558" t="s">
        <v>283</v>
      </c>
      <c r="E5558">
        <f t="shared" si="88"/>
        <v>4</v>
      </c>
    </row>
    <row r="5559" spans="1:5">
      <c r="A5559">
        <v>39591564</v>
      </c>
      <c r="B5559">
        <v>2010</v>
      </c>
      <c r="C5559">
        <v>10</v>
      </c>
      <c r="D5559" t="s">
        <v>139</v>
      </c>
      <c r="E5559">
        <f t="shared" si="88"/>
        <v>4</v>
      </c>
    </row>
    <row r="5560" spans="1:5">
      <c r="A5560">
        <v>2156398</v>
      </c>
      <c r="B5560">
        <v>2010</v>
      </c>
      <c r="C5560">
        <v>10</v>
      </c>
      <c r="D5560" t="s">
        <v>175</v>
      </c>
      <c r="E5560">
        <f t="shared" si="88"/>
        <v>4</v>
      </c>
    </row>
    <row r="5561" spans="1:5">
      <c r="A5561">
        <v>659898</v>
      </c>
      <c r="B5561">
        <v>2010</v>
      </c>
      <c r="C5561">
        <v>10</v>
      </c>
      <c r="D5561" t="s">
        <v>176</v>
      </c>
      <c r="E5561">
        <f t="shared" si="88"/>
        <v>4</v>
      </c>
    </row>
    <row r="5562" spans="1:5">
      <c r="A5562">
        <v>4069239</v>
      </c>
      <c r="B5562">
        <v>2010</v>
      </c>
      <c r="C5562">
        <v>10</v>
      </c>
      <c r="D5562" t="s">
        <v>177</v>
      </c>
      <c r="E5562">
        <f t="shared" si="88"/>
        <v>4</v>
      </c>
    </row>
    <row r="5563" spans="1:5">
      <c r="A5563">
        <v>1744892</v>
      </c>
      <c r="B5563">
        <v>2010</v>
      </c>
      <c r="C5563">
        <v>10</v>
      </c>
      <c r="D5563" t="s">
        <v>178</v>
      </c>
      <c r="E5563">
        <f t="shared" si="88"/>
        <v>4</v>
      </c>
    </row>
    <row r="5564" spans="1:5">
      <c r="A5564">
        <v>71485</v>
      </c>
      <c r="B5564">
        <v>2010</v>
      </c>
      <c r="C5564">
        <v>10</v>
      </c>
      <c r="D5564" t="s">
        <v>179</v>
      </c>
      <c r="E5564">
        <f t="shared" si="88"/>
        <v>4</v>
      </c>
    </row>
    <row r="5565" spans="1:5">
      <c r="A5565">
        <v>1974151</v>
      </c>
      <c r="B5565">
        <v>2010</v>
      </c>
      <c r="C5565">
        <v>11</v>
      </c>
      <c r="D5565" t="s">
        <v>148</v>
      </c>
      <c r="E5565">
        <f t="shared" si="88"/>
        <v>4</v>
      </c>
    </row>
    <row r="5566" spans="1:5">
      <c r="A5566">
        <v>680703</v>
      </c>
      <c r="B5566">
        <v>2010</v>
      </c>
      <c r="C5566">
        <v>11</v>
      </c>
      <c r="D5566" t="s">
        <v>149</v>
      </c>
      <c r="E5566">
        <f t="shared" si="88"/>
        <v>4</v>
      </c>
    </row>
    <row r="5567" spans="1:5">
      <c r="A5567">
        <v>9070819</v>
      </c>
      <c r="B5567">
        <v>2010</v>
      </c>
      <c r="C5567">
        <v>11</v>
      </c>
      <c r="D5567" t="s">
        <v>150</v>
      </c>
      <c r="E5567">
        <f t="shared" si="88"/>
        <v>4</v>
      </c>
    </row>
    <row r="5568" spans="1:5">
      <c r="A5568">
        <v>7948226</v>
      </c>
      <c r="B5568">
        <v>2010</v>
      </c>
      <c r="C5568">
        <v>11</v>
      </c>
      <c r="D5568" t="s">
        <v>151</v>
      </c>
      <c r="E5568">
        <f t="shared" si="88"/>
        <v>4</v>
      </c>
    </row>
    <row r="5569" spans="1:5">
      <c r="A5569">
        <v>1765305</v>
      </c>
      <c r="B5569">
        <v>2010</v>
      </c>
      <c r="C5569">
        <v>11</v>
      </c>
      <c r="D5569" t="s">
        <v>45</v>
      </c>
      <c r="E5569">
        <f t="shared" si="88"/>
        <v>4</v>
      </c>
    </row>
    <row r="5570" spans="1:5">
      <c r="A5570">
        <v>1743941</v>
      </c>
      <c r="B5570">
        <v>2010</v>
      </c>
      <c r="C5570">
        <v>11</v>
      </c>
      <c r="D5570" t="s">
        <v>282</v>
      </c>
      <c r="E5570">
        <f t="shared" si="88"/>
        <v>4</v>
      </c>
    </row>
    <row r="5571" spans="1:5">
      <c r="A5571">
        <v>327068</v>
      </c>
      <c r="B5571">
        <v>2010</v>
      </c>
      <c r="C5571">
        <v>11</v>
      </c>
      <c r="D5571" t="s">
        <v>70</v>
      </c>
      <c r="E5571">
        <f t="shared" ref="E5571:E5593" si="89">IF(C5571&lt;4, 1, IF(C5571&lt;7, 2, IF(C5571&lt;10, 3, 4)))</f>
        <v>4</v>
      </c>
    </row>
    <row r="5572" spans="1:5">
      <c r="A5572">
        <v>9323285</v>
      </c>
      <c r="B5572">
        <v>2010</v>
      </c>
      <c r="C5572">
        <v>11</v>
      </c>
      <c r="D5572" t="s">
        <v>283</v>
      </c>
      <c r="E5572">
        <f t="shared" si="89"/>
        <v>4</v>
      </c>
    </row>
    <row r="5573" spans="1:5">
      <c r="A5573">
        <v>37255811</v>
      </c>
      <c r="B5573">
        <v>2010</v>
      </c>
      <c r="C5573">
        <v>11</v>
      </c>
      <c r="D5573" t="s">
        <v>139</v>
      </c>
      <c r="E5573">
        <f t="shared" si="89"/>
        <v>4</v>
      </c>
    </row>
    <row r="5574" spans="1:5">
      <c r="A5574">
        <v>1951730</v>
      </c>
      <c r="B5574">
        <v>2010</v>
      </c>
      <c r="C5574">
        <v>11</v>
      </c>
      <c r="D5574" t="s">
        <v>175</v>
      </c>
      <c r="E5574">
        <f t="shared" si="89"/>
        <v>4</v>
      </c>
    </row>
    <row r="5575" spans="1:5">
      <c r="A5575">
        <v>611602</v>
      </c>
      <c r="B5575">
        <v>2010</v>
      </c>
      <c r="C5575">
        <v>11</v>
      </c>
      <c r="D5575" t="s">
        <v>176</v>
      </c>
      <c r="E5575">
        <f t="shared" si="89"/>
        <v>4</v>
      </c>
    </row>
    <row r="5576" spans="1:5">
      <c r="A5576">
        <v>3873382</v>
      </c>
      <c r="B5576">
        <v>2010</v>
      </c>
      <c r="C5576">
        <v>11</v>
      </c>
      <c r="D5576" t="s">
        <v>177</v>
      </c>
      <c r="E5576">
        <f t="shared" si="89"/>
        <v>4</v>
      </c>
    </row>
    <row r="5577" spans="1:5">
      <c r="A5577">
        <v>1553782</v>
      </c>
      <c r="B5577">
        <v>2010</v>
      </c>
      <c r="C5577">
        <v>11</v>
      </c>
      <c r="D5577" t="s">
        <v>178</v>
      </c>
      <c r="E5577">
        <f t="shared" si="89"/>
        <v>4</v>
      </c>
    </row>
    <row r="5578" spans="1:5">
      <c r="A5578">
        <v>70848</v>
      </c>
      <c r="B5578">
        <v>2010</v>
      </c>
      <c r="C5578">
        <v>11</v>
      </c>
      <c r="D5578" t="s">
        <v>179</v>
      </c>
      <c r="E5578">
        <f t="shared" si="89"/>
        <v>4</v>
      </c>
    </row>
    <row r="5579" spans="1:5">
      <c r="A5579">
        <v>1451986</v>
      </c>
      <c r="B5579">
        <v>2010</v>
      </c>
      <c r="C5579">
        <v>12</v>
      </c>
      <c r="D5579" t="s">
        <v>29</v>
      </c>
      <c r="E5579">
        <f t="shared" si="89"/>
        <v>4</v>
      </c>
    </row>
    <row r="5580" spans="1:5">
      <c r="A5580">
        <v>3399</v>
      </c>
      <c r="B5580">
        <v>2010</v>
      </c>
      <c r="C5580">
        <v>12</v>
      </c>
      <c r="D5580" t="s">
        <v>28</v>
      </c>
      <c r="E5580">
        <f t="shared" si="89"/>
        <v>4</v>
      </c>
    </row>
    <row r="5581" spans="1:5">
      <c r="A5581">
        <v>693424</v>
      </c>
      <c r="B5581">
        <v>2010</v>
      </c>
      <c r="C5581">
        <v>12</v>
      </c>
      <c r="D5581" t="s">
        <v>149</v>
      </c>
      <c r="E5581">
        <f t="shared" si="89"/>
        <v>4</v>
      </c>
    </row>
    <row r="5582" spans="1:5">
      <c r="A5582">
        <v>8164160</v>
      </c>
      <c r="B5582">
        <v>2010</v>
      </c>
      <c r="C5582">
        <v>12</v>
      </c>
      <c r="D5582" t="s">
        <v>150</v>
      </c>
      <c r="E5582">
        <f t="shared" si="89"/>
        <v>4</v>
      </c>
    </row>
    <row r="5583" spans="1:5">
      <c r="A5583">
        <v>7957457</v>
      </c>
      <c r="B5583">
        <v>2010</v>
      </c>
      <c r="C5583">
        <v>12</v>
      </c>
      <c r="D5583" t="s">
        <v>151</v>
      </c>
      <c r="E5583">
        <f t="shared" si="89"/>
        <v>4</v>
      </c>
    </row>
    <row r="5584" spans="1:5">
      <c r="A5584">
        <v>2082689</v>
      </c>
      <c r="B5584">
        <v>2010</v>
      </c>
      <c r="C5584">
        <v>12</v>
      </c>
      <c r="D5584" t="s">
        <v>45</v>
      </c>
      <c r="E5584">
        <f t="shared" si="89"/>
        <v>4</v>
      </c>
    </row>
    <row r="5585" spans="1:5">
      <c r="A5585">
        <v>1852068</v>
      </c>
      <c r="B5585">
        <v>2010</v>
      </c>
      <c r="C5585">
        <v>12</v>
      </c>
      <c r="D5585" t="s">
        <v>282</v>
      </c>
      <c r="E5585">
        <f t="shared" si="89"/>
        <v>4</v>
      </c>
    </row>
    <row r="5586" spans="1:5">
      <c r="A5586">
        <v>337453</v>
      </c>
      <c r="B5586">
        <v>2010</v>
      </c>
      <c r="C5586">
        <v>12</v>
      </c>
      <c r="D5586" t="s">
        <v>70</v>
      </c>
      <c r="E5586">
        <f t="shared" si="89"/>
        <v>4</v>
      </c>
    </row>
    <row r="5587" spans="1:5">
      <c r="A5587">
        <v>8745717</v>
      </c>
      <c r="B5587">
        <v>2010</v>
      </c>
      <c r="C5587">
        <v>12</v>
      </c>
      <c r="D5587" t="s">
        <v>283</v>
      </c>
      <c r="E5587">
        <f t="shared" si="89"/>
        <v>4</v>
      </c>
    </row>
    <row r="5588" spans="1:5">
      <c r="A5588">
        <v>39611474</v>
      </c>
      <c r="B5588">
        <v>2010</v>
      </c>
      <c r="C5588">
        <v>12</v>
      </c>
      <c r="D5588" t="s">
        <v>139</v>
      </c>
      <c r="E5588">
        <f t="shared" si="89"/>
        <v>4</v>
      </c>
    </row>
    <row r="5589" spans="1:5">
      <c r="A5589">
        <v>2031167</v>
      </c>
      <c r="B5589">
        <v>2010</v>
      </c>
      <c r="C5589">
        <v>12</v>
      </c>
      <c r="D5589" t="s">
        <v>175</v>
      </c>
      <c r="E5589">
        <f t="shared" si="89"/>
        <v>4</v>
      </c>
    </row>
    <row r="5590" spans="1:5">
      <c r="A5590">
        <v>540833</v>
      </c>
      <c r="B5590">
        <v>2010</v>
      </c>
      <c r="C5590">
        <v>12</v>
      </c>
      <c r="D5590" t="s">
        <v>176</v>
      </c>
      <c r="E5590">
        <f t="shared" si="89"/>
        <v>4</v>
      </c>
    </row>
    <row r="5591" spans="1:5">
      <c r="A5591">
        <v>3676785</v>
      </c>
      <c r="B5591">
        <v>2010</v>
      </c>
      <c r="C5591">
        <v>12</v>
      </c>
      <c r="D5591" t="s">
        <v>177</v>
      </c>
      <c r="E5591">
        <f t="shared" si="89"/>
        <v>4</v>
      </c>
    </row>
    <row r="5592" spans="1:5">
      <c r="A5592">
        <v>2388012</v>
      </c>
      <c r="B5592">
        <v>2010</v>
      </c>
      <c r="C5592">
        <v>12</v>
      </c>
      <c r="D5592" t="s">
        <v>178</v>
      </c>
      <c r="E5592">
        <f t="shared" si="89"/>
        <v>4</v>
      </c>
    </row>
    <row r="5593" spans="1:5">
      <c r="A5593">
        <v>68655</v>
      </c>
      <c r="B5593">
        <v>2010</v>
      </c>
      <c r="C5593">
        <v>12</v>
      </c>
      <c r="D5593" t="s">
        <v>179</v>
      </c>
      <c r="E5593">
        <f t="shared" si="89"/>
        <v>4</v>
      </c>
    </row>
    <row r="5594" spans="1:5">
      <c r="A5594" s="28">
        <v>1020268</v>
      </c>
      <c r="B5594">
        <v>2011</v>
      </c>
      <c r="C5594">
        <v>1</v>
      </c>
      <c r="E5594">
        <v>1</v>
      </c>
    </row>
    <row r="5595" spans="1:5">
      <c r="A5595" s="28">
        <v>75979</v>
      </c>
      <c r="B5595">
        <v>2011</v>
      </c>
      <c r="C5595">
        <v>1</v>
      </c>
      <c r="D5595" t="s">
        <v>148</v>
      </c>
      <c r="E5595">
        <v>1</v>
      </c>
    </row>
    <row r="5596" spans="1:5">
      <c r="A5596" s="28">
        <v>630030</v>
      </c>
      <c r="B5596">
        <v>2011</v>
      </c>
      <c r="C5596">
        <v>1</v>
      </c>
      <c r="D5596" t="s">
        <v>149</v>
      </c>
      <c r="E5596">
        <v>1</v>
      </c>
    </row>
    <row r="5597" spans="1:5">
      <c r="A5597" s="28">
        <v>9342623</v>
      </c>
      <c r="B5597">
        <v>2011</v>
      </c>
      <c r="C5597">
        <v>1</v>
      </c>
      <c r="D5597" t="s">
        <v>150</v>
      </c>
      <c r="E5597">
        <v>1</v>
      </c>
    </row>
    <row r="5598" spans="1:5">
      <c r="A5598" s="28">
        <v>8182864</v>
      </c>
      <c r="B5598">
        <v>2011</v>
      </c>
      <c r="C5598">
        <v>1</v>
      </c>
      <c r="D5598" t="s">
        <v>151</v>
      </c>
      <c r="E5598">
        <v>1</v>
      </c>
    </row>
    <row r="5599" spans="1:5">
      <c r="A5599" s="28">
        <v>2004135</v>
      </c>
      <c r="B5599">
        <v>2011</v>
      </c>
      <c r="C5599">
        <v>1</v>
      </c>
      <c r="D5599" t="s">
        <v>45</v>
      </c>
      <c r="E5599">
        <v>1</v>
      </c>
    </row>
    <row r="5600" spans="1:5">
      <c r="A5600" s="28">
        <v>1833487</v>
      </c>
      <c r="B5600">
        <v>2011</v>
      </c>
      <c r="C5600">
        <v>1</v>
      </c>
      <c r="D5600" t="s">
        <v>282</v>
      </c>
      <c r="E5600">
        <v>1</v>
      </c>
    </row>
    <row r="5601" spans="1:5">
      <c r="A5601" s="28">
        <v>157579</v>
      </c>
      <c r="B5601">
        <v>2011</v>
      </c>
      <c r="C5601">
        <v>1</v>
      </c>
      <c r="D5601" t="s">
        <v>70</v>
      </c>
      <c r="E5601">
        <v>1</v>
      </c>
    </row>
    <row r="5602" spans="1:5">
      <c r="A5602" s="28">
        <v>8710055</v>
      </c>
      <c r="B5602">
        <v>2011</v>
      </c>
      <c r="C5602">
        <v>1</v>
      </c>
      <c r="D5602" t="s">
        <v>283</v>
      </c>
      <c r="E5602">
        <v>1</v>
      </c>
    </row>
    <row r="5603" spans="1:5">
      <c r="A5603" s="28">
        <v>37047448</v>
      </c>
      <c r="B5603">
        <v>2011</v>
      </c>
      <c r="C5603">
        <v>1</v>
      </c>
      <c r="D5603" t="s">
        <v>139</v>
      </c>
      <c r="E5603">
        <v>1</v>
      </c>
    </row>
    <row r="5604" spans="1:5">
      <c r="A5604" s="28">
        <v>2131625</v>
      </c>
      <c r="B5604">
        <v>2011</v>
      </c>
      <c r="C5604">
        <v>1</v>
      </c>
      <c r="D5604" t="s">
        <v>175</v>
      </c>
      <c r="E5604">
        <v>1</v>
      </c>
    </row>
    <row r="5605" spans="1:5">
      <c r="A5605" s="28">
        <v>533971</v>
      </c>
      <c r="B5605">
        <v>2011</v>
      </c>
      <c r="C5605">
        <v>1</v>
      </c>
      <c r="D5605" t="s">
        <v>176</v>
      </c>
      <c r="E5605">
        <v>1</v>
      </c>
    </row>
    <row r="5606" spans="1:5">
      <c r="A5606" s="28">
        <v>3809028</v>
      </c>
      <c r="B5606">
        <v>2011</v>
      </c>
      <c r="C5606">
        <v>1</v>
      </c>
      <c r="D5606" t="s">
        <v>177</v>
      </c>
      <c r="E5606">
        <v>1</v>
      </c>
    </row>
    <row r="5607" spans="1:5">
      <c r="A5607" s="28">
        <v>2216445</v>
      </c>
      <c r="B5607">
        <v>2011</v>
      </c>
      <c r="C5607">
        <v>1</v>
      </c>
      <c r="D5607" t="s">
        <v>178</v>
      </c>
      <c r="E5607">
        <v>1</v>
      </c>
    </row>
    <row r="5608" spans="1:5">
      <c r="A5608" s="28">
        <v>60084</v>
      </c>
      <c r="B5608">
        <v>2011</v>
      </c>
      <c r="C5608">
        <v>1</v>
      </c>
      <c r="D5608" t="s">
        <v>179</v>
      </c>
      <c r="E5608">
        <v>1</v>
      </c>
    </row>
    <row r="5609" spans="1:5">
      <c r="A5609" s="28">
        <v>916914</v>
      </c>
      <c r="B5609">
        <v>2011</v>
      </c>
      <c r="C5609">
        <v>2</v>
      </c>
      <c r="E5609">
        <v>1</v>
      </c>
    </row>
    <row r="5610" spans="1:5">
      <c r="A5610" s="28">
        <v>62137</v>
      </c>
      <c r="B5610">
        <v>2011</v>
      </c>
      <c r="C5610">
        <v>2</v>
      </c>
      <c r="D5610" t="s">
        <v>148</v>
      </c>
      <c r="E5610">
        <v>1</v>
      </c>
    </row>
    <row r="5611" spans="1:5">
      <c r="A5611" s="28">
        <v>507392</v>
      </c>
      <c r="B5611">
        <v>2011</v>
      </c>
      <c r="C5611">
        <v>2</v>
      </c>
      <c r="D5611" t="s">
        <v>149</v>
      </c>
      <c r="E5611">
        <v>1</v>
      </c>
    </row>
    <row r="5612" spans="1:5">
      <c r="A5612" s="28">
        <v>8512180</v>
      </c>
      <c r="B5612">
        <v>2011</v>
      </c>
      <c r="C5612">
        <v>2</v>
      </c>
      <c r="D5612" t="s">
        <v>150</v>
      </c>
      <c r="E5612">
        <v>1</v>
      </c>
    </row>
    <row r="5613" spans="1:5">
      <c r="A5613" s="28">
        <v>7989129</v>
      </c>
      <c r="B5613">
        <v>2011</v>
      </c>
      <c r="C5613">
        <v>2</v>
      </c>
      <c r="D5613" t="s">
        <v>151</v>
      </c>
      <c r="E5613">
        <v>1</v>
      </c>
    </row>
    <row r="5614" spans="1:5">
      <c r="A5614" s="28">
        <v>1922873</v>
      </c>
      <c r="B5614">
        <v>2011</v>
      </c>
      <c r="C5614">
        <v>2</v>
      </c>
      <c r="D5614" t="s">
        <v>45</v>
      </c>
      <c r="E5614">
        <v>1</v>
      </c>
    </row>
    <row r="5615" spans="1:5">
      <c r="A5615" s="28">
        <v>1454404</v>
      </c>
      <c r="B5615">
        <v>2011</v>
      </c>
      <c r="C5615">
        <v>2</v>
      </c>
      <c r="D5615" t="s">
        <v>282</v>
      </c>
      <c r="E5615">
        <v>1</v>
      </c>
    </row>
    <row r="5616" spans="1:5">
      <c r="A5616" s="28">
        <v>231719</v>
      </c>
      <c r="B5616">
        <v>2011</v>
      </c>
      <c r="C5616">
        <v>2</v>
      </c>
      <c r="D5616" t="s">
        <v>70</v>
      </c>
      <c r="E5616">
        <v>1</v>
      </c>
    </row>
    <row r="5617" spans="1:5">
      <c r="A5617" s="28">
        <v>8597068</v>
      </c>
      <c r="B5617">
        <v>2011</v>
      </c>
      <c r="C5617">
        <v>2</v>
      </c>
      <c r="D5617" t="s">
        <v>283</v>
      </c>
      <c r="E5617">
        <v>1</v>
      </c>
    </row>
    <row r="5618" spans="1:5">
      <c r="A5618" s="28">
        <v>32062632</v>
      </c>
      <c r="B5618">
        <v>2011</v>
      </c>
      <c r="C5618">
        <v>2</v>
      </c>
      <c r="D5618" t="s">
        <v>139</v>
      </c>
      <c r="E5618">
        <v>1</v>
      </c>
    </row>
    <row r="5619" spans="1:5">
      <c r="A5619" s="28">
        <v>1822341</v>
      </c>
      <c r="B5619">
        <v>2011</v>
      </c>
      <c r="C5619">
        <v>2</v>
      </c>
      <c r="D5619" t="s">
        <v>175</v>
      </c>
      <c r="E5619">
        <v>1</v>
      </c>
    </row>
    <row r="5620" spans="1:5">
      <c r="A5620" s="28">
        <v>546282</v>
      </c>
      <c r="B5620">
        <v>2011</v>
      </c>
      <c r="C5620">
        <v>2</v>
      </c>
      <c r="D5620" t="s">
        <v>176</v>
      </c>
      <c r="E5620">
        <v>1</v>
      </c>
    </row>
    <row r="5621" spans="1:5">
      <c r="A5621" s="28">
        <v>3518211</v>
      </c>
      <c r="B5621">
        <v>2011</v>
      </c>
      <c r="C5621">
        <v>2</v>
      </c>
      <c r="D5621" t="s">
        <v>177</v>
      </c>
      <c r="E5621">
        <v>1</v>
      </c>
    </row>
    <row r="5622" spans="1:5">
      <c r="A5622" s="28">
        <v>1877979</v>
      </c>
      <c r="B5622">
        <v>2011</v>
      </c>
      <c r="C5622">
        <v>2</v>
      </c>
      <c r="D5622" t="s">
        <v>178</v>
      </c>
      <c r="E5622">
        <v>1</v>
      </c>
    </row>
    <row r="5623" spans="1:5">
      <c r="A5623" s="28">
        <v>49441</v>
      </c>
      <c r="B5623">
        <v>2011</v>
      </c>
      <c r="C5623">
        <v>2</v>
      </c>
      <c r="D5623" t="s">
        <v>179</v>
      </c>
      <c r="E5623">
        <v>1</v>
      </c>
    </row>
    <row r="5624" spans="1:5">
      <c r="A5624" s="28">
        <v>1060482</v>
      </c>
      <c r="B5624">
        <v>2011</v>
      </c>
      <c r="C5624">
        <v>3</v>
      </c>
      <c r="E5624">
        <v>1</v>
      </c>
    </row>
    <row r="5625" spans="1:5">
      <c r="A5625" s="28">
        <v>15918</v>
      </c>
      <c r="B5625">
        <v>2011</v>
      </c>
      <c r="C5625">
        <v>3</v>
      </c>
      <c r="E5625">
        <v>1</v>
      </c>
    </row>
    <row r="5626" spans="1:5">
      <c r="A5626" s="28">
        <v>455971</v>
      </c>
      <c r="B5626">
        <v>2011</v>
      </c>
      <c r="C5626">
        <v>3</v>
      </c>
      <c r="D5626" t="s">
        <v>149</v>
      </c>
      <c r="E5626">
        <v>1</v>
      </c>
    </row>
    <row r="5627" spans="1:5">
      <c r="A5627" s="28">
        <v>8692336</v>
      </c>
      <c r="B5627">
        <v>2011</v>
      </c>
      <c r="C5627">
        <v>3</v>
      </c>
      <c r="D5627" t="s">
        <v>150</v>
      </c>
      <c r="E5627">
        <v>1</v>
      </c>
    </row>
    <row r="5628" spans="1:5">
      <c r="A5628" s="28">
        <v>7902141</v>
      </c>
      <c r="B5628">
        <v>2011</v>
      </c>
      <c r="C5628">
        <v>3</v>
      </c>
      <c r="D5628" t="s">
        <v>151</v>
      </c>
      <c r="E5628">
        <v>1</v>
      </c>
    </row>
    <row r="5629" spans="1:5">
      <c r="A5629" s="28">
        <v>1960746</v>
      </c>
      <c r="B5629">
        <v>2011</v>
      </c>
      <c r="C5629">
        <v>3</v>
      </c>
      <c r="D5629" t="s">
        <v>45</v>
      </c>
      <c r="E5629">
        <v>1</v>
      </c>
    </row>
    <row r="5630" spans="1:5">
      <c r="A5630" s="28">
        <v>1888768</v>
      </c>
      <c r="B5630">
        <v>2011</v>
      </c>
      <c r="C5630">
        <v>3</v>
      </c>
      <c r="D5630" t="s">
        <v>282</v>
      </c>
      <c r="E5630">
        <v>1</v>
      </c>
    </row>
    <row r="5631" spans="1:5">
      <c r="A5631" s="28">
        <v>166276</v>
      </c>
      <c r="B5631">
        <v>2011</v>
      </c>
      <c r="C5631">
        <v>3</v>
      </c>
      <c r="D5631" t="s">
        <v>70</v>
      </c>
      <c r="E5631">
        <v>1</v>
      </c>
    </row>
    <row r="5632" spans="1:5">
      <c r="A5632" s="28">
        <v>8270847</v>
      </c>
      <c r="B5632">
        <v>2011</v>
      </c>
      <c r="C5632">
        <v>3</v>
      </c>
      <c r="D5632" t="s">
        <v>283</v>
      </c>
      <c r="E5632">
        <v>1</v>
      </c>
    </row>
    <row r="5633" spans="1:5">
      <c r="A5633" s="28">
        <v>37983021</v>
      </c>
      <c r="B5633">
        <v>2011</v>
      </c>
      <c r="C5633">
        <v>3</v>
      </c>
      <c r="D5633" t="s">
        <v>139</v>
      </c>
      <c r="E5633">
        <v>1</v>
      </c>
    </row>
    <row r="5634" spans="1:5">
      <c r="A5634" s="28">
        <v>2032237</v>
      </c>
      <c r="B5634">
        <v>2011</v>
      </c>
      <c r="C5634">
        <v>3</v>
      </c>
      <c r="D5634" t="s">
        <v>175</v>
      </c>
      <c r="E5634">
        <v>1</v>
      </c>
    </row>
    <row r="5635" spans="1:5">
      <c r="A5635" s="28">
        <v>661635</v>
      </c>
      <c r="B5635">
        <v>2011</v>
      </c>
      <c r="C5635">
        <v>3</v>
      </c>
      <c r="D5635" t="s">
        <v>176</v>
      </c>
      <c r="E5635">
        <v>1</v>
      </c>
    </row>
    <row r="5636" spans="1:5">
      <c r="A5636" s="28">
        <v>19217</v>
      </c>
      <c r="B5636">
        <v>2011</v>
      </c>
      <c r="C5636">
        <v>3</v>
      </c>
      <c r="D5636" t="s">
        <v>27</v>
      </c>
      <c r="E5636">
        <v>1</v>
      </c>
    </row>
    <row r="5637" spans="1:5">
      <c r="A5637" s="28">
        <v>3965117</v>
      </c>
      <c r="B5637">
        <v>2011</v>
      </c>
      <c r="C5637">
        <v>3</v>
      </c>
      <c r="D5637" t="s">
        <v>177</v>
      </c>
      <c r="E5637">
        <v>1</v>
      </c>
    </row>
    <row r="5638" spans="1:5">
      <c r="A5638" s="28">
        <v>1868348</v>
      </c>
      <c r="B5638">
        <v>2011</v>
      </c>
      <c r="C5638">
        <v>3</v>
      </c>
      <c r="D5638" t="s">
        <v>178</v>
      </c>
      <c r="E5638">
        <v>1</v>
      </c>
    </row>
    <row r="5639" spans="1:5">
      <c r="A5639" s="28">
        <v>62511</v>
      </c>
      <c r="B5639">
        <v>2011</v>
      </c>
      <c r="C5639">
        <v>3</v>
      </c>
      <c r="D5639" t="s">
        <v>179</v>
      </c>
      <c r="E5639">
        <v>1</v>
      </c>
    </row>
    <row r="5640" spans="1:5">
      <c r="A5640" s="28">
        <v>1395076</v>
      </c>
      <c r="B5640">
        <v>2011</v>
      </c>
      <c r="C5640">
        <v>4</v>
      </c>
      <c r="E5640">
        <v>2</v>
      </c>
    </row>
    <row r="5641" spans="1:5">
      <c r="A5641" s="28">
        <v>7204</v>
      </c>
      <c r="B5641">
        <v>2011</v>
      </c>
      <c r="C5641">
        <v>4</v>
      </c>
      <c r="E5641">
        <v>2</v>
      </c>
    </row>
    <row r="5642" spans="1:5">
      <c r="A5642" s="28">
        <v>617004</v>
      </c>
      <c r="B5642">
        <v>2011</v>
      </c>
      <c r="C5642">
        <v>4</v>
      </c>
      <c r="D5642" t="s">
        <v>149</v>
      </c>
      <c r="E5642">
        <v>2</v>
      </c>
    </row>
    <row r="5643" spans="1:5">
      <c r="A5643" s="28">
        <v>8070115</v>
      </c>
      <c r="B5643">
        <v>2011</v>
      </c>
      <c r="C5643">
        <v>4</v>
      </c>
      <c r="D5643" t="s">
        <v>150</v>
      </c>
      <c r="E5643">
        <v>2</v>
      </c>
    </row>
    <row r="5644" spans="1:5">
      <c r="A5644" s="28">
        <v>7440626</v>
      </c>
      <c r="B5644">
        <v>2011</v>
      </c>
      <c r="C5644">
        <v>4</v>
      </c>
      <c r="D5644" t="s">
        <v>151</v>
      </c>
      <c r="E5644">
        <v>2</v>
      </c>
    </row>
    <row r="5645" spans="1:5">
      <c r="A5645" s="28">
        <v>807544</v>
      </c>
      <c r="B5645">
        <v>2011</v>
      </c>
      <c r="C5645">
        <v>4</v>
      </c>
      <c r="D5645" t="s">
        <v>45</v>
      </c>
      <c r="E5645">
        <v>2</v>
      </c>
    </row>
    <row r="5646" spans="1:5">
      <c r="A5646" s="28">
        <v>1553629</v>
      </c>
      <c r="B5646">
        <v>2011</v>
      </c>
      <c r="C5646">
        <v>4</v>
      </c>
      <c r="D5646" t="s">
        <v>282</v>
      </c>
      <c r="E5646">
        <v>2</v>
      </c>
    </row>
    <row r="5647" spans="1:5">
      <c r="A5647" s="28">
        <v>288353</v>
      </c>
      <c r="B5647">
        <v>2011</v>
      </c>
      <c r="C5647">
        <v>4</v>
      </c>
      <c r="D5647" t="s">
        <v>70</v>
      </c>
      <c r="E5647">
        <v>2</v>
      </c>
    </row>
    <row r="5648" spans="1:5">
      <c r="A5648" s="28">
        <v>8163046</v>
      </c>
      <c r="B5648">
        <v>2011</v>
      </c>
      <c r="C5648">
        <v>4</v>
      </c>
      <c r="D5648" t="s">
        <v>283</v>
      </c>
      <c r="E5648">
        <v>2</v>
      </c>
    </row>
    <row r="5649" spans="1:5">
      <c r="A5649" s="28">
        <v>33600995</v>
      </c>
      <c r="B5649">
        <v>2011</v>
      </c>
      <c r="C5649">
        <v>4</v>
      </c>
      <c r="D5649" t="s">
        <v>139</v>
      </c>
      <c r="E5649">
        <v>2</v>
      </c>
    </row>
    <row r="5650" spans="1:5">
      <c r="A5650" s="28">
        <v>1873151</v>
      </c>
      <c r="B5650">
        <v>2011</v>
      </c>
      <c r="C5650">
        <v>4</v>
      </c>
      <c r="D5650" t="s">
        <v>175</v>
      </c>
      <c r="E5650">
        <v>2</v>
      </c>
    </row>
    <row r="5651" spans="1:5">
      <c r="A5651" s="28">
        <v>586529</v>
      </c>
      <c r="B5651">
        <v>2011</v>
      </c>
      <c r="C5651">
        <v>4</v>
      </c>
      <c r="D5651" t="s">
        <v>176</v>
      </c>
      <c r="E5651">
        <v>2</v>
      </c>
    </row>
    <row r="5652" spans="1:5">
      <c r="A5652" s="28">
        <v>26910</v>
      </c>
      <c r="B5652">
        <v>2011</v>
      </c>
      <c r="C5652">
        <v>4</v>
      </c>
      <c r="D5652" t="s">
        <v>27</v>
      </c>
      <c r="E5652">
        <v>2</v>
      </c>
    </row>
    <row r="5653" spans="1:5">
      <c r="A5653" s="28">
        <v>4059432</v>
      </c>
      <c r="B5653">
        <v>2011</v>
      </c>
      <c r="C5653">
        <v>4</v>
      </c>
      <c r="D5653" t="s">
        <v>177</v>
      </c>
      <c r="E5653">
        <v>2</v>
      </c>
    </row>
    <row r="5654" spans="1:5">
      <c r="A5654" s="28">
        <v>1876492</v>
      </c>
      <c r="B5654">
        <v>2011</v>
      </c>
      <c r="C5654">
        <v>4</v>
      </c>
      <c r="D5654" t="s">
        <v>178</v>
      </c>
      <c r="E5654">
        <v>2</v>
      </c>
    </row>
    <row r="5655" spans="1:5">
      <c r="A5655" s="28">
        <v>65008</v>
      </c>
      <c r="B5655">
        <v>2011</v>
      </c>
      <c r="C5655">
        <v>4</v>
      </c>
      <c r="D5655" t="s">
        <v>179</v>
      </c>
      <c r="E5655">
        <v>2</v>
      </c>
    </row>
    <row r="5656" spans="1:5">
      <c r="A5656" s="28">
        <v>1161208</v>
      </c>
      <c r="B5656">
        <v>2011</v>
      </c>
      <c r="C5656">
        <v>5</v>
      </c>
      <c r="E5656">
        <v>2</v>
      </c>
    </row>
    <row r="5657" spans="1:5">
      <c r="A5657" s="28">
        <v>679367</v>
      </c>
      <c r="B5657">
        <v>2011</v>
      </c>
      <c r="C5657">
        <v>5</v>
      </c>
      <c r="D5657" t="s">
        <v>149</v>
      </c>
      <c r="E5657">
        <v>2</v>
      </c>
    </row>
    <row r="5658" spans="1:5">
      <c r="A5658" s="28">
        <v>8921045</v>
      </c>
      <c r="B5658">
        <v>2011</v>
      </c>
      <c r="C5658">
        <v>5</v>
      </c>
      <c r="D5658" t="s">
        <v>150</v>
      </c>
      <c r="E5658">
        <v>2</v>
      </c>
    </row>
    <row r="5659" spans="1:5">
      <c r="A5659" s="28">
        <v>7089800</v>
      </c>
      <c r="B5659">
        <v>2011</v>
      </c>
      <c r="C5659">
        <v>5</v>
      </c>
      <c r="D5659" t="s">
        <v>151</v>
      </c>
      <c r="E5659">
        <v>2</v>
      </c>
    </row>
    <row r="5660" spans="1:5">
      <c r="A5660" s="28">
        <v>1063974</v>
      </c>
      <c r="B5660">
        <v>2011</v>
      </c>
      <c r="C5660">
        <v>5</v>
      </c>
      <c r="D5660" t="s">
        <v>45</v>
      </c>
      <c r="E5660">
        <v>2</v>
      </c>
    </row>
    <row r="5661" spans="1:5">
      <c r="A5661" s="28">
        <v>1120767</v>
      </c>
      <c r="B5661">
        <v>2011</v>
      </c>
      <c r="C5661">
        <v>5</v>
      </c>
      <c r="D5661" t="s">
        <v>282</v>
      </c>
      <c r="E5661">
        <v>2</v>
      </c>
    </row>
    <row r="5662" spans="1:5">
      <c r="A5662" s="28">
        <v>160763</v>
      </c>
      <c r="B5662">
        <v>2011</v>
      </c>
      <c r="C5662">
        <v>5</v>
      </c>
      <c r="D5662" t="s">
        <v>70</v>
      </c>
      <c r="E5662">
        <v>2</v>
      </c>
    </row>
    <row r="5663" spans="1:5">
      <c r="A5663" s="28">
        <v>8977694</v>
      </c>
      <c r="B5663">
        <v>2011</v>
      </c>
      <c r="C5663">
        <v>5</v>
      </c>
      <c r="D5663" t="s">
        <v>283</v>
      </c>
      <c r="E5663">
        <v>2</v>
      </c>
    </row>
    <row r="5664" spans="1:5">
      <c r="A5664" s="28">
        <v>32907300</v>
      </c>
      <c r="B5664">
        <v>2011</v>
      </c>
      <c r="C5664">
        <v>5</v>
      </c>
      <c r="D5664" t="s">
        <v>139</v>
      </c>
      <c r="E5664">
        <v>2</v>
      </c>
    </row>
    <row r="5665" spans="1:5">
      <c r="A5665" s="28">
        <v>2036533</v>
      </c>
      <c r="B5665">
        <v>2011</v>
      </c>
      <c r="C5665">
        <v>5</v>
      </c>
      <c r="D5665" t="s">
        <v>175</v>
      </c>
      <c r="E5665">
        <v>2</v>
      </c>
    </row>
    <row r="5666" spans="1:5">
      <c r="A5666" s="28">
        <v>697088</v>
      </c>
      <c r="B5666">
        <v>2011</v>
      </c>
      <c r="C5666">
        <v>5</v>
      </c>
      <c r="D5666" t="s">
        <v>176</v>
      </c>
      <c r="E5666">
        <v>2</v>
      </c>
    </row>
    <row r="5667" spans="1:5">
      <c r="A5667" s="28">
        <v>36175</v>
      </c>
      <c r="B5667">
        <v>2011</v>
      </c>
      <c r="C5667">
        <v>5</v>
      </c>
      <c r="D5667" t="s">
        <v>27</v>
      </c>
      <c r="E5667">
        <v>2</v>
      </c>
    </row>
    <row r="5668" spans="1:5">
      <c r="A5668" s="28">
        <v>4218855</v>
      </c>
      <c r="B5668">
        <v>2011</v>
      </c>
      <c r="C5668">
        <v>5</v>
      </c>
      <c r="D5668" t="s">
        <v>177</v>
      </c>
      <c r="E5668">
        <v>2</v>
      </c>
    </row>
    <row r="5669" spans="1:5">
      <c r="A5669" s="28">
        <v>2297385</v>
      </c>
      <c r="B5669">
        <v>2011</v>
      </c>
      <c r="C5669">
        <v>5</v>
      </c>
      <c r="D5669" t="s">
        <v>178</v>
      </c>
      <c r="E5669">
        <v>2</v>
      </c>
    </row>
    <row r="5670" spans="1:5">
      <c r="A5670" s="28">
        <v>49181</v>
      </c>
      <c r="B5670">
        <v>2011</v>
      </c>
      <c r="C5670">
        <v>5</v>
      </c>
      <c r="D5670" t="s">
        <v>179</v>
      </c>
      <c r="E5670">
        <v>2</v>
      </c>
    </row>
    <row r="5671" spans="1:5">
      <c r="A5671" s="28">
        <f>(A5656+A5640)/2</f>
        <v>1278142</v>
      </c>
      <c r="B5671">
        <v>2011</v>
      </c>
      <c r="C5671">
        <v>6</v>
      </c>
      <c r="E5671">
        <v>2</v>
      </c>
    </row>
    <row r="5672" spans="1:5">
      <c r="A5672" s="28">
        <f t="shared" ref="A5672:A5684" si="90">(A5657+A5642)/2</f>
        <v>648185.5</v>
      </c>
      <c r="B5672">
        <v>2011</v>
      </c>
      <c r="C5672">
        <v>6</v>
      </c>
      <c r="D5672" t="s">
        <v>149</v>
      </c>
      <c r="E5672">
        <v>2</v>
      </c>
    </row>
    <row r="5673" spans="1:5">
      <c r="A5673" s="28">
        <f t="shared" si="90"/>
        <v>8495580</v>
      </c>
      <c r="B5673">
        <v>2011</v>
      </c>
      <c r="C5673">
        <v>6</v>
      </c>
      <c r="D5673" t="s">
        <v>150</v>
      </c>
      <c r="E5673">
        <v>2</v>
      </c>
    </row>
    <row r="5674" spans="1:5">
      <c r="A5674" s="28">
        <f t="shared" si="90"/>
        <v>7265213</v>
      </c>
      <c r="B5674">
        <v>2011</v>
      </c>
      <c r="C5674">
        <v>6</v>
      </c>
      <c r="D5674" t="s">
        <v>151</v>
      </c>
      <c r="E5674">
        <v>2</v>
      </c>
    </row>
    <row r="5675" spans="1:5">
      <c r="A5675" s="28">
        <f t="shared" si="90"/>
        <v>935759</v>
      </c>
      <c r="B5675">
        <v>2011</v>
      </c>
      <c r="C5675">
        <v>6</v>
      </c>
      <c r="D5675" t="s">
        <v>45</v>
      </c>
      <c r="E5675">
        <v>2</v>
      </c>
    </row>
    <row r="5676" spans="1:5">
      <c r="A5676" s="28">
        <f t="shared" si="90"/>
        <v>1337198</v>
      </c>
      <c r="B5676">
        <v>2011</v>
      </c>
      <c r="C5676">
        <v>6</v>
      </c>
      <c r="D5676" t="s">
        <v>282</v>
      </c>
      <c r="E5676">
        <v>2</v>
      </c>
    </row>
    <row r="5677" spans="1:5">
      <c r="A5677" s="28">
        <f t="shared" si="90"/>
        <v>224558</v>
      </c>
      <c r="B5677">
        <v>2011</v>
      </c>
      <c r="C5677">
        <v>6</v>
      </c>
      <c r="D5677" t="s">
        <v>70</v>
      </c>
      <c r="E5677">
        <v>2</v>
      </c>
    </row>
    <row r="5678" spans="1:5">
      <c r="A5678" s="28">
        <f t="shared" si="90"/>
        <v>8570370</v>
      </c>
      <c r="B5678">
        <v>2011</v>
      </c>
      <c r="C5678">
        <v>6</v>
      </c>
      <c r="D5678" t="s">
        <v>283</v>
      </c>
      <c r="E5678">
        <v>2</v>
      </c>
    </row>
    <row r="5679" spans="1:5">
      <c r="A5679" s="28">
        <f t="shared" si="90"/>
        <v>33254147.5</v>
      </c>
      <c r="B5679">
        <v>2011</v>
      </c>
      <c r="C5679">
        <v>6</v>
      </c>
      <c r="D5679" t="s">
        <v>139</v>
      </c>
      <c r="E5679">
        <v>2</v>
      </c>
    </row>
    <row r="5680" spans="1:5">
      <c r="A5680" s="28">
        <f t="shared" si="90"/>
        <v>1954842</v>
      </c>
      <c r="B5680">
        <v>2011</v>
      </c>
      <c r="C5680">
        <v>6</v>
      </c>
      <c r="D5680" t="s">
        <v>175</v>
      </c>
      <c r="E5680">
        <v>2</v>
      </c>
    </row>
    <row r="5681" spans="1:5">
      <c r="A5681" s="28">
        <f t="shared" si="90"/>
        <v>641808.5</v>
      </c>
      <c r="B5681">
        <v>2011</v>
      </c>
      <c r="C5681">
        <v>6</v>
      </c>
      <c r="D5681" t="s">
        <v>176</v>
      </c>
      <c r="E5681">
        <v>2</v>
      </c>
    </row>
    <row r="5682" spans="1:5">
      <c r="A5682" s="28">
        <f t="shared" si="90"/>
        <v>31542.5</v>
      </c>
      <c r="B5682">
        <v>2011</v>
      </c>
      <c r="C5682">
        <v>6</v>
      </c>
      <c r="D5682" t="s">
        <v>27</v>
      </c>
      <c r="E5682">
        <v>2</v>
      </c>
    </row>
    <row r="5683" spans="1:5">
      <c r="A5683" s="28">
        <f t="shared" si="90"/>
        <v>4139143.5</v>
      </c>
      <c r="B5683">
        <v>2011</v>
      </c>
      <c r="C5683">
        <v>6</v>
      </c>
      <c r="D5683" t="s">
        <v>177</v>
      </c>
      <c r="E5683">
        <v>2</v>
      </c>
    </row>
    <row r="5684" spans="1:5">
      <c r="A5684" s="28">
        <f t="shared" si="90"/>
        <v>2086938.5</v>
      </c>
      <c r="B5684">
        <v>2011</v>
      </c>
      <c r="C5684">
        <v>6</v>
      </c>
      <c r="D5684" t="s">
        <v>178</v>
      </c>
      <c r="E5684">
        <v>2</v>
      </c>
    </row>
    <row r="5685" spans="1:5">
      <c r="A5685" s="28">
        <f>(A5670+A5655)/2</f>
        <v>57094.5</v>
      </c>
      <c r="B5685">
        <v>2011</v>
      </c>
      <c r="C5685">
        <v>6</v>
      </c>
      <c r="D5685" t="s">
        <v>179</v>
      </c>
      <c r="E5685">
        <v>2</v>
      </c>
    </row>
    <row r="5686" spans="1:5">
      <c r="A5686" s="28"/>
    </row>
  </sheetData>
  <sheetCalcPr fullCalcOnLoad="1"/>
  <phoneticPr fontId="9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K2109"/>
  <sheetViews>
    <sheetView workbookViewId="0">
      <selection activeCell="F51" sqref="F51"/>
    </sheetView>
  </sheetViews>
  <sheetFormatPr baseColWidth="10" defaultRowHeight="13"/>
  <cols>
    <col min="1" max="1" width="7.140625" customWidth="1"/>
    <col min="2" max="2" width="9.85546875" customWidth="1"/>
    <col min="3" max="3" width="22.140625" customWidth="1"/>
    <col min="4" max="4" width="24.42578125" customWidth="1"/>
    <col min="5" max="5" width="17" customWidth="1"/>
    <col min="6" max="6" width="20.42578125" customWidth="1"/>
    <col min="7" max="7" width="17" customWidth="1"/>
    <col min="8" max="8" width="20.42578125" customWidth="1"/>
    <col min="9" max="9" width="19.7109375" customWidth="1"/>
    <col min="10" max="10" width="18.140625" customWidth="1"/>
    <col min="11" max="11" width="20.5703125" customWidth="1"/>
  </cols>
  <sheetData>
    <row r="1" spans="1:11">
      <c r="A1" s="1" t="s">
        <v>94</v>
      </c>
      <c r="B1" s="1" t="s">
        <v>95</v>
      </c>
      <c r="C1" s="1" t="s">
        <v>96</v>
      </c>
      <c r="D1" s="1" t="s">
        <v>97</v>
      </c>
      <c r="E1" s="1" t="s">
        <v>98</v>
      </c>
      <c r="F1" s="1" t="s">
        <v>99</v>
      </c>
      <c r="G1" s="1" t="s">
        <v>100</v>
      </c>
      <c r="H1" s="1" t="s">
        <v>101</v>
      </c>
      <c r="I1" s="1" t="s">
        <v>102</v>
      </c>
      <c r="J1" s="1" t="s">
        <v>274</v>
      </c>
      <c r="K1" s="1" t="s">
        <v>275</v>
      </c>
    </row>
    <row r="2" spans="1:11">
      <c r="A2" s="2">
        <v>1983</v>
      </c>
      <c r="B2" s="2">
        <v>1</v>
      </c>
      <c r="C2" s="2" t="s">
        <v>276</v>
      </c>
      <c r="D2" s="2" t="s">
        <v>276</v>
      </c>
      <c r="E2" s="2">
        <v>0</v>
      </c>
      <c r="F2" s="2">
        <v>0</v>
      </c>
      <c r="G2" s="2">
        <v>7960</v>
      </c>
      <c r="H2" s="2">
        <v>6</v>
      </c>
      <c r="I2" s="2">
        <v>7960</v>
      </c>
      <c r="J2" s="2">
        <v>7432</v>
      </c>
      <c r="K2" s="2">
        <v>15</v>
      </c>
    </row>
    <row r="3" spans="1:11">
      <c r="A3" s="2">
        <v>1983</v>
      </c>
      <c r="B3" s="2">
        <v>1</v>
      </c>
      <c r="E3" s="2">
        <v>0</v>
      </c>
      <c r="F3" s="2">
        <v>0</v>
      </c>
      <c r="G3" s="2">
        <v>111772</v>
      </c>
      <c r="H3" s="2">
        <v>70</v>
      </c>
      <c r="I3" s="2">
        <v>112330</v>
      </c>
      <c r="J3" s="2">
        <v>42045</v>
      </c>
      <c r="K3" s="2">
        <v>84</v>
      </c>
    </row>
    <row r="4" spans="1:11">
      <c r="A4" s="2">
        <v>1983</v>
      </c>
      <c r="B4" s="2">
        <v>1</v>
      </c>
      <c r="C4" s="2" t="s">
        <v>277</v>
      </c>
      <c r="D4" s="2" t="s">
        <v>278</v>
      </c>
      <c r="E4" s="2">
        <v>29620838</v>
      </c>
      <c r="F4" s="2">
        <v>36198</v>
      </c>
      <c r="G4" s="2">
        <v>14792173</v>
      </c>
      <c r="H4" s="2">
        <v>11443</v>
      </c>
      <c r="I4" s="2">
        <v>44784628</v>
      </c>
      <c r="J4" s="2">
        <v>29298289</v>
      </c>
      <c r="K4" s="2">
        <v>63526</v>
      </c>
    </row>
    <row r="5" spans="1:11">
      <c r="A5" s="2">
        <v>1983</v>
      </c>
      <c r="B5" s="2">
        <v>1</v>
      </c>
      <c r="C5" s="2" t="s">
        <v>277</v>
      </c>
      <c r="D5" s="2" t="s">
        <v>279</v>
      </c>
      <c r="E5" s="2">
        <v>21542127</v>
      </c>
      <c r="F5" s="2">
        <v>25743</v>
      </c>
      <c r="G5" s="2">
        <v>14794649</v>
      </c>
      <c r="H5" s="2">
        <v>12010</v>
      </c>
      <c r="I5" s="2">
        <v>36437231</v>
      </c>
      <c r="J5" s="2">
        <v>22919665</v>
      </c>
      <c r="K5" s="2">
        <v>47544</v>
      </c>
    </row>
    <row r="6" spans="1:11">
      <c r="A6" s="2">
        <v>1983</v>
      </c>
      <c r="B6" s="2">
        <v>1</v>
      </c>
      <c r="C6" s="2" t="s">
        <v>277</v>
      </c>
      <c r="D6" s="2" t="s">
        <v>280</v>
      </c>
      <c r="E6" s="2">
        <v>101529</v>
      </c>
      <c r="F6" s="2">
        <v>416</v>
      </c>
      <c r="G6" s="2">
        <v>579481</v>
      </c>
      <c r="H6" s="2">
        <v>1122</v>
      </c>
      <c r="I6" s="2">
        <v>830026</v>
      </c>
      <c r="J6" s="2">
        <v>1119290</v>
      </c>
      <c r="K6" s="2">
        <v>2657</v>
      </c>
    </row>
    <row r="7" spans="1:11">
      <c r="A7" s="2">
        <v>1983</v>
      </c>
      <c r="B7" s="2">
        <v>1</v>
      </c>
      <c r="C7" s="2" t="s">
        <v>277</v>
      </c>
      <c r="D7" s="2" t="s">
        <v>281</v>
      </c>
      <c r="E7" s="2">
        <v>2782435</v>
      </c>
      <c r="F7" s="2">
        <v>5037</v>
      </c>
      <c r="G7" s="2">
        <v>3058964</v>
      </c>
      <c r="H7" s="2">
        <v>2166</v>
      </c>
      <c r="I7" s="2">
        <v>5850878</v>
      </c>
      <c r="J7" s="2">
        <v>4157767</v>
      </c>
      <c r="K7" s="2">
        <v>8867</v>
      </c>
    </row>
    <row r="8" spans="1:11">
      <c r="A8" s="2">
        <v>1983</v>
      </c>
      <c r="B8" s="2">
        <v>1</v>
      </c>
      <c r="C8" s="2" t="s">
        <v>328</v>
      </c>
      <c r="D8" s="2" t="s">
        <v>173</v>
      </c>
      <c r="E8" s="2">
        <v>0</v>
      </c>
      <c r="F8" s="2">
        <v>0</v>
      </c>
      <c r="G8" s="2">
        <v>12914</v>
      </c>
      <c r="H8" s="2">
        <v>14</v>
      </c>
      <c r="I8" s="2">
        <v>12914</v>
      </c>
      <c r="J8" s="2">
        <v>43135</v>
      </c>
      <c r="K8" s="2">
        <v>24</v>
      </c>
    </row>
    <row r="9" spans="1:11">
      <c r="A9" s="2">
        <v>1983</v>
      </c>
      <c r="B9" s="2">
        <v>1</v>
      </c>
      <c r="C9" s="2" t="s">
        <v>328</v>
      </c>
      <c r="D9" s="2" t="s">
        <v>181</v>
      </c>
      <c r="E9" s="2">
        <v>0</v>
      </c>
      <c r="F9" s="2">
        <v>0</v>
      </c>
      <c r="G9" s="2">
        <v>8774546</v>
      </c>
      <c r="H9" s="2">
        <v>3029</v>
      </c>
      <c r="I9" s="2">
        <v>8774546</v>
      </c>
      <c r="J9" s="2">
        <v>1716863</v>
      </c>
      <c r="K9" s="2">
        <v>3160</v>
      </c>
    </row>
    <row r="10" spans="1:11">
      <c r="A10" s="2">
        <v>1983</v>
      </c>
      <c r="B10" s="2">
        <v>1</v>
      </c>
      <c r="C10" s="2" t="s">
        <v>182</v>
      </c>
      <c r="D10" s="2" t="s">
        <v>183</v>
      </c>
      <c r="E10" s="2">
        <v>12928985</v>
      </c>
      <c r="F10" s="2">
        <v>12648</v>
      </c>
      <c r="G10" s="2">
        <v>19375877</v>
      </c>
      <c r="H10" s="2">
        <v>11070</v>
      </c>
      <c r="I10" s="2">
        <v>32304863</v>
      </c>
      <c r="J10" s="2">
        <v>15624675</v>
      </c>
      <c r="K10" s="2">
        <v>29322</v>
      </c>
    </row>
    <row r="11" spans="1:11">
      <c r="A11" s="2">
        <v>1983</v>
      </c>
      <c r="B11" s="2">
        <v>1</v>
      </c>
      <c r="C11" s="2" t="s">
        <v>182</v>
      </c>
      <c r="D11" s="2" t="s">
        <v>184</v>
      </c>
      <c r="E11" s="2">
        <v>0</v>
      </c>
      <c r="F11" s="2">
        <v>1</v>
      </c>
      <c r="G11" s="2">
        <v>2694063</v>
      </c>
      <c r="H11" s="2">
        <v>2517</v>
      </c>
      <c r="I11" s="2">
        <v>2694063</v>
      </c>
      <c r="J11" s="2">
        <v>1484736</v>
      </c>
      <c r="K11" s="2">
        <v>2786</v>
      </c>
    </row>
    <row r="12" spans="1:11">
      <c r="A12" s="2">
        <v>1983</v>
      </c>
      <c r="B12" s="2">
        <v>1</v>
      </c>
      <c r="C12" s="2" t="s">
        <v>190</v>
      </c>
      <c r="D12" s="2" t="s">
        <v>191</v>
      </c>
      <c r="E12" s="2">
        <v>0</v>
      </c>
      <c r="F12" s="2">
        <v>0</v>
      </c>
      <c r="G12" s="2">
        <v>4542376</v>
      </c>
      <c r="H12" s="2">
        <v>1038</v>
      </c>
      <c r="I12" s="2">
        <v>4542376</v>
      </c>
      <c r="J12" s="2">
        <v>569105</v>
      </c>
      <c r="K12" s="2">
        <v>1091</v>
      </c>
    </row>
    <row r="13" spans="1:11">
      <c r="A13" s="2">
        <v>1983</v>
      </c>
      <c r="B13" s="2">
        <v>1</v>
      </c>
      <c r="C13" s="2" t="s">
        <v>190</v>
      </c>
      <c r="D13" s="2" t="s">
        <v>186</v>
      </c>
      <c r="E13" s="2">
        <v>0</v>
      </c>
      <c r="F13" s="2">
        <v>0</v>
      </c>
      <c r="G13" s="2">
        <v>30784485</v>
      </c>
      <c r="H13" s="2">
        <v>3389</v>
      </c>
      <c r="I13" s="2">
        <v>30784485</v>
      </c>
      <c r="J13" s="2">
        <v>2193462</v>
      </c>
      <c r="K13" s="2">
        <v>4227</v>
      </c>
    </row>
    <row r="14" spans="1:11">
      <c r="A14" s="2">
        <v>1983</v>
      </c>
      <c r="B14" s="2">
        <v>1</v>
      </c>
      <c r="C14" s="2" t="s">
        <v>187</v>
      </c>
      <c r="D14" s="2" t="s">
        <v>195</v>
      </c>
      <c r="E14" s="2">
        <v>0</v>
      </c>
      <c r="F14" s="2">
        <v>0</v>
      </c>
      <c r="G14" s="2">
        <v>228888</v>
      </c>
      <c r="H14" s="2">
        <v>65</v>
      </c>
      <c r="I14" s="2">
        <v>228888</v>
      </c>
      <c r="J14" s="2">
        <v>55282</v>
      </c>
      <c r="K14" s="2">
        <v>85</v>
      </c>
    </row>
    <row r="15" spans="1:11">
      <c r="A15" s="2">
        <v>1983</v>
      </c>
      <c r="B15" s="2">
        <v>1</v>
      </c>
      <c r="C15" s="2" t="s">
        <v>187</v>
      </c>
      <c r="D15" s="2" t="s">
        <v>196</v>
      </c>
      <c r="E15" s="2">
        <v>0</v>
      </c>
      <c r="F15" s="2">
        <v>0</v>
      </c>
      <c r="G15" s="2">
        <v>1118689</v>
      </c>
      <c r="H15" s="2">
        <v>545</v>
      </c>
      <c r="I15" s="2">
        <v>1124645</v>
      </c>
      <c r="J15" s="2">
        <v>333075</v>
      </c>
      <c r="K15" s="2">
        <v>682</v>
      </c>
    </row>
    <row r="16" spans="1:11">
      <c r="A16" s="2">
        <v>1983</v>
      </c>
      <c r="B16" s="2">
        <v>1</v>
      </c>
      <c r="C16" s="2" t="s">
        <v>197</v>
      </c>
      <c r="D16" s="2" t="s">
        <v>11</v>
      </c>
      <c r="E16" s="2">
        <v>0</v>
      </c>
      <c r="F16" s="2">
        <v>0</v>
      </c>
      <c r="G16" s="2">
        <v>2684770</v>
      </c>
      <c r="H16" s="2">
        <v>781</v>
      </c>
      <c r="I16" s="2">
        <v>2684770</v>
      </c>
      <c r="J16" s="2">
        <v>420428</v>
      </c>
      <c r="K16" s="2">
        <v>841</v>
      </c>
    </row>
    <row r="17" spans="1:11">
      <c r="A17" s="2">
        <v>1983</v>
      </c>
      <c r="B17" s="2">
        <v>1</v>
      </c>
      <c r="C17" s="2" t="s">
        <v>197</v>
      </c>
      <c r="D17" s="2" t="s">
        <v>267</v>
      </c>
      <c r="E17" s="2">
        <v>0</v>
      </c>
      <c r="F17" s="2">
        <v>0</v>
      </c>
      <c r="G17" s="2">
        <v>46261</v>
      </c>
      <c r="H17" s="2">
        <v>27</v>
      </c>
      <c r="I17" s="2">
        <v>46261</v>
      </c>
      <c r="J17" s="2">
        <v>18740</v>
      </c>
      <c r="K17" s="2">
        <v>38</v>
      </c>
    </row>
    <row r="18" spans="1:11">
      <c r="A18" s="2">
        <v>1983</v>
      </c>
      <c r="B18" s="2">
        <v>1</v>
      </c>
      <c r="C18" s="2" t="s">
        <v>197</v>
      </c>
      <c r="D18" s="2" t="s">
        <v>268</v>
      </c>
      <c r="E18" s="2">
        <v>443308</v>
      </c>
      <c r="F18" s="2">
        <v>407</v>
      </c>
      <c r="G18" s="2">
        <v>7157672</v>
      </c>
      <c r="H18" s="2">
        <v>2822</v>
      </c>
      <c r="I18" s="2">
        <v>7600980</v>
      </c>
      <c r="J18" s="2">
        <v>1863922</v>
      </c>
      <c r="K18" s="2">
        <v>3999</v>
      </c>
    </row>
    <row r="19" spans="1:11">
      <c r="A19" s="2">
        <v>1983</v>
      </c>
      <c r="B19" s="2">
        <v>1</v>
      </c>
      <c r="C19" s="2" t="s">
        <v>197</v>
      </c>
      <c r="D19" s="2" t="s">
        <v>269</v>
      </c>
      <c r="E19" s="2">
        <v>265201</v>
      </c>
      <c r="F19" s="2">
        <v>347</v>
      </c>
      <c r="G19" s="2">
        <v>164184</v>
      </c>
      <c r="H19" s="2">
        <v>160</v>
      </c>
      <c r="I19" s="2">
        <v>429385</v>
      </c>
      <c r="J19" s="2">
        <v>286277</v>
      </c>
      <c r="K19" s="2">
        <v>684</v>
      </c>
    </row>
    <row r="20" spans="1:11">
      <c r="A20" s="2">
        <v>1983</v>
      </c>
      <c r="B20" s="2">
        <v>1</v>
      </c>
      <c r="C20" s="2" t="s">
        <v>197</v>
      </c>
      <c r="D20" s="2" t="s">
        <v>109</v>
      </c>
      <c r="E20" s="2">
        <v>0</v>
      </c>
      <c r="F20" s="2">
        <v>0</v>
      </c>
      <c r="G20" s="2">
        <v>4778047</v>
      </c>
      <c r="H20" s="2">
        <v>1023</v>
      </c>
      <c r="I20" s="2">
        <v>4778047</v>
      </c>
      <c r="J20" s="2">
        <v>801997</v>
      </c>
      <c r="K20" s="2">
        <v>1394</v>
      </c>
    </row>
    <row r="21" spans="1:11">
      <c r="A21" s="2">
        <v>1983</v>
      </c>
      <c r="B21" s="2">
        <v>1</v>
      </c>
      <c r="C21" s="2" t="s">
        <v>197</v>
      </c>
      <c r="D21" s="2" t="s">
        <v>110</v>
      </c>
      <c r="E21" s="2">
        <v>4533283</v>
      </c>
      <c r="F21" s="2">
        <v>3325</v>
      </c>
      <c r="G21" s="2">
        <v>14956</v>
      </c>
      <c r="H21" s="2">
        <v>59</v>
      </c>
      <c r="I21" s="2">
        <v>4548239</v>
      </c>
      <c r="J21" s="2">
        <v>2204089</v>
      </c>
      <c r="K21" s="2">
        <v>4551</v>
      </c>
    </row>
    <row r="22" spans="1:11">
      <c r="A22" s="2">
        <v>1983</v>
      </c>
      <c r="B22" s="2">
        <v>1</v>
      </c>
      <c r="C22" s="2" t="s">
        <v>197</v>
      </c>
      <c r="D22" s="2" t="s">
        <v>111</v>
      </c>
      <c r="E22" s="2">
        <v>0</v>
      </c>
      <c r="F22" s="2">
        <v>0</v>
      </c>
      <c r="G22" s="2">
        <v>1250</v>
      </c>
      <c r="H22" s="2">
        <v>5</v>
      </c>
      <c r="I22" s="2">
        <v>1250</v>
      </c>
      <c r="J22" s="2">
        <v>1520</v>
      </c>
      <c r="K22" s="2">
        <v>6</v>
      </c>
    </row>
    <row r="23" spans="1:11">
      <c r="A23" s="2">
        <v>1983</v>
      </c>
      <c r="B23" s="2">
        <v>2</v>
      </c>
      <c r="C23" s="2" t="s">
        <v>276</v>
      </c>
      <c r="D23" s="2" t="s">
        <v>276</v>
      </c>
      <c r="E23" s="2">
        <v>0</v>
      </c>
      <c r="F23" s="2">
        <v>0</v>
      </c>
      <c r="G23" s="2">
        <v>6078</v>
      </c>
      <c r="H23" s="2">
        <v>8</v>
      </c>
      <c r="I23" s="2">
        <v>6078</v>
      </c>
      <c r="J23" s="2">
        <v>4154</v>
      </c>
      <c r="K23" s="2">
        <v>11</v>
      </c>
    </row>
    <row r="24" spans="1:11">
      <c r="A24" s="2">
        <v>1983</v>
      </c>
      <c r="B24" s="2">
        <v>2</v>
      </c>
      <c r="E24" s="2">
        <v>0</v>
      </c>
      <c r="F24" s="2">
        <v>0</v>
      </c>
      <c r="G24" s="2">
        <v>86722</v>
      </c>
      <c r="H24" s="2">
        <v>53</v>
      </c>
      <c r="I24" s="2">
        <v>87505</v>
      </c>
      <c r="J24" s="2">
        <v>35443</v>
      </c>
      <c r="K24" s="2">
        <v>66</v>
      </c>
    </row>
    <row r="25" spans="1:11">
      <c r="A25" s="2">
        <v>1983</v>
      </c>
      <c r="B25" s="2">
        <v>2</v>
      </c>
      <c r="C25" s="2" t="s">
        <v>277</v>
      </c>
      <c r="D25" s="2" t="s">
        <v>278</v>
      </c>
      <c r="E25" s="2">
        <v>30377622</v>
      </c>
      <c r="F25" s="2">
        <v>36262</v>
      </c>
      <c r="G25" s="2">
        <v>14541619</v>
      </c>
      <c r="H25" s="2">
        <v>11368</v>
      </c>
      <c r="I25" s="2">
        <v>45248442</v>
      </c>
      <c r="J25" s="2">
        <v>29273646</v>
      </c>
      <c r="K25" s="2">
        <v>63405</v>
      </c>
    </row>
    <row r="26" spans="1:11">
      <c r="A26" s="2">
        <v>1983</v>
      </c>
      <c r="B26" s="2">
        <v>2</v>
      </c>
      <c r="C26" s="2" t="s">
        <v>277</v>
      </c>
      <c r="D26" s="2" t="s">
        <v>279</v>
      </c>
      <c r="E26" s="2">
        <v>21315280</v>
      </c>
      <c r="F26" s="2">
        <v>25653</v>
      </c>
      <c r="G26" s="2">
        <v>15428142</v>
      </c>
      <c r="H26" s="2">
        <v>12413</v>
      </c>
      <c r="I26" s="2">
        <v>36835743</v>
      </c>
      <c r="J26" s="2">
        <v>22639508</v>
      </c>
      <c r="K26" s="2">
        <v>47901</v>
      </c>
    </row>
    <row r="27" spans="1:11">
      <c r="A27" s="2">
        <v>1983</v>
      </c>
      <c r="B27" s="2">
        <v>2</v>
      </c>
      <c r="C27" s="2" t="s">
        <v>277</v>
      </c>
      <c r="D27" s="2" t="s">
        <v>280</v>
      </c>
      <c r="E27" s="2">
        <v>90400</v>
      </c>
      <c r="F27" s="2">
        <v>383</v>
      </c>
      <c r="G27" s="2">
        <v>591187</v>
      </c>
      <c r="H27" s="2">
        <v>1013</v>
      </c>
      <c r="I27" s="2">
        <v>892613</v>
      </c>
      <c r="J27" s="2">
        <v>1005764</v>
      </c>
      <c r="K27" s="2">
        <v>2524</v>
      </c>
    </row>
    <row r="28" spans="1:11">
      <c r="A28" s="2">
        <v>1983</v>
      </c>
      <c r="B28" s="2">
        <v>2</v>
      </c>
      <c r="C28" s="2" t="s">
        <v>277</v>
      </c>
      <c r="D28" s="2" t="s">
        <v>281</v>
      </c>
      <c r="E28" s="2">
        <v>2930971</v>
      </c>
      <c r="F28" s="2">
        <v>4988</v>
      </c>
      <c r="G28" s="2">
        <v>3032257</v>
      </c>
      <c r="H28" s="2">
        <v>2120</v>
      </c>
      <c r="I28" s="2">
        <v>5963228</v>
      </c>
      <c r="J28" s="2">
        <v>4235744</v>
      </c>
      <c r="K28" s="2">
        <v>8721</v>
      </c>
    </row>
    <row r="29" spans="1:11">
      <c r="A29" s="2">
        <v>1983</v>
      </c>
      <c r="B29" s="2">
        <v>2</v>
      </c>
      <c r="C29" s="2" t="s">
        <v>328</v>
      </c>
      <c r="D29" s="2" t="s">
        <v>173</v>
      </c>
      <c r="E29" s="2">
        <v>0</v>
      </c>
      <c r="F29" s="2">
        <v>0</v>
      </c>
      <c r="G29" s="2">
        <v>15809</v>
      </c>
      <c r="H29" s="2">
        <v>24</v>
      </c>
      <c r="I29" s="2">
        <v>15809</v>
      </c>
      <c r="J29" s="2">
        <v>67181</v>
      </c>
      <c r="K29" s="2">
        <v>33</v>
      </c>
    </row>
    <row r="30" spans="1:11">
      <c r="A30" s="2">
        <v>1983</v>
      </c>
      <c r="B30" s="2">
        <v>2</v>
      </c>
      <c r="C30" s="2" t="s">
        <v>328</v>
      </c>
      <c r="D30" s="2" t="s">
        <v>181</v>
      </c>
      <c r="E30" s="2">
        <v>0</v>
      </c>
      <c r="F30" s="2">
        <v>0</v>
      </c>
      <c r="G30" s="2">
        <v>9626823</v>
      </c>
      <c r="H30" s="2">
        <v>3062</v>
      </c>
      <c r="I30" s="2">
        <v>9626823</v>
      </c>
      <c r="J30" s="2">
        <v>1748197</v>
      </c>
      <c r="K30" s="2">
        <v>3217</v>
      </c>
    </row>
    <row r="31" spans="1:11">
      <c r="A31" s="2">
        <v>1983</v>
      </c>
      <c r="B31" s="2">
        <v>2</v>
      </c>
      <c r="C31" s="2" t="s">
        <v>182</v>
      </c>
      <c r="D31" s="2" t="s">
        <v>183</v>
      </c>
      <c r="E31" s="2">
        <v>11837607</v>
      </c>
      <c r="F31" s="2">
        <v>11366</v>
      </c>
      <c r="G31" s="2">
        <v>16812711</v>
      </c>
      <c r="H31" s="2">
        <v>11159</v>
      </c>
      <c r="I31" s="2">
        <v>28650319</v>
      </c>
      <c r="J31" s="2">
        <v>14512250</v>
      </c>
      <c r="K31" s="2">
        <v>27808</v>
      </c>
    </row>
    <row r="32" spans="1:11">
      <c r="A32" s="2">
        <v>1983</v>
      </c>
      <c r="B32" s="2">
        <v>2</v>
      </c>
      <c r="C32" s="2" t="s">
        <v>182</v>
      </c>
      <c r="D32" s="2" t="s">
        <v>184</v>
      </c>
      <c r="E32" s="2">
        <v>0</v>
      </c>
      <c r="F32" s="2">
        <v>3</v>
      </c>
      <c r="G32" s="2">
        <v>2670566</v>
      </c>
      <c r="H32" s="2">
        <v>2343</v>
      </c>
      <c r="I32" s="2">
        <v>2670566</v>
      </c>
      <c r="J32" s="2">
        <v>1531628</v>
      </c>
      <c r="K32" s="2">
        <v>2598</v>
      </c>
    </row>
    <row r="33" spans="1:11">
      <c r="A33" s="2">
        <v>1983</v>
      </c>
      <c r="B33" s="2">
        <v>2</v>
      </c>
      <c r="C33" s="2" t="s">
        <v>190</v>
      </c>
      <c r="D33" s="2" t="s">
        <v>191</v>
      </c>
      <c r="E33" s="2">
        <v>0</v>
      </c>
      <c r="F33" s="2">
        <v>0</v>
      </c>
      <c r="G33" s="2">
        <v>4073292</v>
      </c>
      <c r="H33" s="2">
        <v>1034</v>
      </c>
      <c r="I33" s="2">
        <v>4073292</v>
      </c>
      <c r="J33" s="2">
        <v>545333</v>
      </c>
      <c r="K33" s="2">
        <v>1086</v>
      </c>
    </row>
    <row r="34" spans="1:11">
      <c r="A34" s="2">
        <v>1983</v>
      </c>
      <c r="B34" s="2">
        <v>2</v>
      </c>
      <c r="C34" s="2" t="s">
        <v>190</v>
      </c>
      <c r="D34" s="2" t="s">
        <v>186</v>
      </c>
      <c r="E34" s="2">
        <v>0</v>
      </c>
      <c r="F34" s="2">
        <v>0</v>
      </c>
      <c r="G34" s="2">
        <v>28678642</v>
      </c>
      <c r="H34" s="2">
        <v>3388</v>
      </c>
      <c r="I34" s="2">
        <v>28678642</v>
      </c>
      <c r="J34" s="2">
        <v>2085650</v>
      </c>
      <c r="K34" s="2">
        <v>4201</v>
      </c>
    </row>
    <row r="35" spans="1:11">
      <c r="A35" s="2">
        <v>1983</v>
      </c>
      <c r="B35" s="2">
        <v>2</v>
      </c>
      <c r="C35" s="2" t="s">
        <v>187</v>
      </c>
      <c r="D35" s="2" t="s">
        <v>195</v>
      </c>
      <c r="E35" s="2">
        <v>0</v>
      </c>
      <c r="F35" s="2">
        <v>0</v>
      </c>
      <c r="G35" s="2">
        <v>158136</v>
      </c>
      <c r="H35" s="2">
        <v>71</v>
      </c>
      <c r="I35" s="2">
        <v>158136</v>
      </c>
      <c r="J35" s="2">
        <v>51373</v>
      </c>
      <c r="K35" s="2">
        <v>93</v>
      </c>
    </row>
    <row r="36" spans="1:11">
      <c r="A36" s="2">
        <v>1983</v>
      </c>
      <c r="B36" s="2">
        <v>2</v>
      </c>
      <c r="C36" s="2" t="s">
        <v>187</v>
      </c>
      <c r="D36" s="2" t="s">
        <v>196</v>
      </c>
      <c r="E36" s="2">
        <v>0</v>
      </c>
      <c r="F36" s="2">
        <v>0</v>
      </c>
      <c r="G36" s="2">
        <v>733469</v>
      </c>
      <c r="H36" s="2">
        <v>524</v>
      </c>
      <c r="I36" s="2">
        <v>736832</v>
      </c>
      <c r="J36" s="2">
        <v>317329</v>
      </c>
      <c r="K36" s="2">
        <v>658</v>
      </c>
    </row>
    <row r="37" spans="1:11">
      <c r="A37" s="2">
        <v>1983</v>
      </c>
      <c r="B37" s="2">
        <v>2</v>
      </c>
      <c r="C37" s="2" t="s">
        <v>197</v>
      </c>
      <c r="D37" s="2" t="s">
        <v>11</v>
      </c>
      <c r="E37" s="2">
        <v>0</v>
      </c>
      <c r="F37" s="2">
        <v>0</v>
      </c>
      <c r="G37" s="2">
        <v>2723325</v>
      </c>
      <c r="H37" s="2">
        <v>781</v>
      </c>
      <c r="I37" s="2">
        <v>2723325</v>
      </c>
      <c r="J37" s="2">
        <v>386319</v>
      </c>
      <c r="K37" s="2">
        <v>841</v>
      </c>
    </row>
    <row r="38" spans="1:11">
      <c r="A38" s="2">
        <v>1983</v>
      </c>
      <c r="B38" s="2">
        <v>2</v>
      </c>
      <c r="C38" s="2" t="s">
        <v>197</v>
      </c>
      <c r="D38" s="2" t="s">
        <v>267</v>
      </c>
      <c r="E38" s="2">
        <v>0</v>
      </c>
      <c r="F38" s="2">
        <v>0</v>
      </c>
      <c r="G38" s="2">
        <v>53175</v>
      </c>
      <c r="H38" s="2">
        <v>36</v>
      </c>
      <c r="I38" s="2">
        <v>53175</v>
      </c>
      <c r="J38" s="2">
        <v>24247</v>
      </c>
      <c r="K38" s="2">
        <v>45</v>
      </c>
    </row>
    <row r="39" spans="1:11">
      <c r="A39" s="2">
        <v>1983</v>
      </c>
      <c r="B39" s="2">
        <v>2</v>
      </c>
      <c r="C39" s="2" t="s">
        <v>197</v>
      </c>
      <c r="D39" s="2" t="s">
        <v>268</v>
      </c>
      <c r="E39" s="2">
        <v>408822</v>
      </c>
      <c r="F39" s="2">
        <v>406</v>
      </c>
      <c r="G39" s="2">
        <v>6470880</v>
      </c>
      <c r="H39" s="2">
        <v>2596</v>
      </c>
      <c r="I39" s="2">
        <v>6879702</v>
      </c>
      <c r="J39" s="2">
        <v>1721701</v>
      </c>
      <c r="K39" s="2">
        <v>3745</v>
      </c>
    </row>
    <row r="40" spans="1:11">
      <c r="A40" s="2">
        <v>1983</v>
      </c>
      <c r="B40" s="2">
        <v>2</v>
      </c>
      <c r="C40" s="2" t="s">
        <v>197</v>
      </c>
      <c r="D40" s="2" t="s">
        <v>269</v>
      </c>
      <c r="E40" s="2">
        <v>237906</v>
      </c>
      <c r="F40" s="2">
        <v>277</v>
      </c>
      <c r="G40" s="2">
        <v>128914</v>
      </c>
      <c r="H40" s="2">
        <v>146</v>
      </c>
      <c r="I40" s="2">
        <v>373065</v>
      </c>
      <c r="J40" s="2">
        <v>242011</v>
      </c>
      <c r="K40" s="2">
        <v>604</v>
      </c>
    </row>
    <row r="41" spans="1:11">
      <c r="A41" s="2">
        <v>1983</v>
      </c>
      <c r="B41" s="2">
        <v>2</v>
      </c>
      <c r="C41" s="2" t="s">
        <v>197</v>
      </c>
      <c r="D41" s="2" t="s">
        <v>109</v>
      </c>
      <c r="E41" s="2">
        <v>0</v>
      </c>
      <c r="F41" s="2">
        <v>0</v>
      </c>
      <c r="G41" s="2">
        <v>4768503</v>
      </c>
      <c r="H41" s="2">
        <v>874</v>
      </c>
      <c r="I41" s="2">
        <v>4768503</v>
      </c>
      <c r="J41" s="2">
        <v>646738</v>
      </c>
      <c r="K41" s="2">
        <v>1213</v>
      </c>
    </row>
    <row r="42" spans="1:11">
      <c r="A42" s="2">
        <v>1983</v>
      </c>
      <c r="B42" s="2">
        <v>2</v>
      </c>
      <c r="C42" s="2" t="s">
        <v>197</v>
      </c>
      <c r="D42" s="2" t="s">
        <v>110</v>
      </c>
      <c r="E42" s="2">
        <v>4081116</v>
      </c>
      <c r="F42" s="2">
        <v>2797</v>
      </c>
      <c r="G42" s="2">
        <v>15413</v>
      </c>
      <c r="H42" s="2">
        <v>46</v>
      </c>
      <c r="I42" s="2">
        <v>4096529</v>
      </c>
      <c r="J42" s="2">
        <v>1819087</v>
      </c>
      <c r="K42" s="2">
        <v>3894</v>
      </c>
    </row>
    <row r="43" spans="1:11">
      <c r="A43" s="2">
        <v>1983</v>
      </c>
      <c r="B43" s="2">
        <v>2</v>
      </c>
      <c r="C43" s="2" t="s">
        <v>197</v>
      </c>
      <c r="D43" s="2" t="s">
        <v>111</v>
      </c>
      <c r="E43" s="2">
        <v>0</v>
      </c>
      <c r="F43" s="2">
        <v>0</v>
      </c>
      <c r="G43" s="2">
        <v>17125</v>
      </c>
      <c r="H43" s="2">
        <v>5</v>
      </c>
      <c r="I43" s="2">
        <v>17125</v>
      </c>
      <c r="J43" s="2">
        <v>3153</v>
      </c>
      <c r="K43" s="2">
        <v>6</v>
      </c>
    </row>
    <row r="44" spans="1:11">
      <c r="A44" s="2">
        <v>1983</v>
      </c>
      <c r="B44" s="2">
        <v>3</v>
      </c>
      <c r="C44" s="2" t="s">
        <v>276</v>
      </c>
      <c r="D44" s="2" t="s">
        <v>276</v>
      </c>
      <c r="E44" s="2">
        <v>0</v>
      </c>
      <c r="F44" s="2">
        <v>0</v>
      </c>
      <c r="G44" s="2">
        <v>16618</v>
      </c>
      <c r="H44" s="2">
        <v>6</v>
      </c>
      <c r="I44" s="2">
        <v>16618</v>
      </c>
      <c r="J44" s="2">
        <v>4853</v>
      </c>
      <c r="K44" s="2">
        <v>9</v>
      </c>
    </row>
    <row r="45" spans="1:11">
      <c r="A45" s="2">
        <v>1983</v>
      </c>
      <c r="B45" s="2">
        <v>3</v>
      </c>
      <c r="E45" s="2">
        <v>0</v>
      </c>
      <c r="F45" s="2">
        <v>0</v>
      </c>
      <c r="G45" s="2">
        <v>85743</v>
      </c>
      <c r="H45" s="2">
        <v>89</v>
      </c>
      <c r="I45" s="2">
        <v>86805</v>
      </c>
      <c r="J45" s="2">
        <v>44190</v>
      </c>
      <c r="K45" s="2">
        <v>106</v>
      </c>
    </row>
    <row r="46" spans="1:11">
      <c r="A46" s="2">
        <v>1983</v>
      </c>
      <c r="B46" s="2">
        <v>3</v>
      </c>
      <c r="C46" s="2" t="s">
        <v>277</v>
      </c>
      <c r="D46" s="2" t="s">
        <v>278</v>
      </c>
      <c r="E46" s="2">
        <v>32043133</v>
      </c>
      <c r="F46" s="2">
        <v>37253</v>
      </c>
      <c r="G46" s="2">
        <v>16235288</v>
      </c>
      <c r="H46" s="2">
        <v>11806</v>
      </c>
      <c r="I46" s="2">
        <v>48556219</v>
      </c>
      <c r="J46" s="2">
        <v>30782901</v>
      </c>
      <c r="K46" s="2">
        <v>64816</v>
      </c>
    </row>
    <row r="47" spans="1:11">
      <c r="A47" s="2">
        <v>1983</v>
      </c>
      <c r="B47" s="2">
        <v>3</v>
      </c>
      <c r="C47" s="2" t="s">
        <v>277</v>
      </c>
      <c r="D47" s="2" t="s">
        <v>279</v>
      </c>
      <c r="E47" s="2">
        <v>20430221</v>
      </c>
      <c r="F47" s="2">
        <v>25361</v>
      </c>
      <c r="G47" s="2">
        <v>16367614</v>
      </c>
      <c r="H47" s="2">
        <v>12622</v>
      </c>
      <c r="I47" s="2">
        <v>36943668</v>
      </c>
      <c r="J47" s="2">
        <v>22859192</v>
      </c>
      <c r="K47" s="2">
        <v>47733</v>
      </c>
    </row>
    <row r="48" spans="1:11">
      <c r="A48" s="2">
        <v>1983</v>
      </c>
      <c r="B48" s="2">
        <v>3</v>
      </c>
      <c r="C48" s="2" t="s">
        <v>277</v>
      </c>
      <c r="D48" s="2" t="s">
        <v>280</v>
      </c>
      <c r="E48" s="2">
        <v>94628</v>
      </c>
      <c r="F48" s="2">
        <v>368</v>
      </c>
      <c r="G48" s="2">
        <v>687046</v>
      </c>
      <c r="H48" s="2">
        <v>1011</v>
      </c>
      <c r="I48" s="2">
        <v>1136885</v>
      </c>
      <c r="J48" s="2">
        <v>1062415</v>
      </c>
      <c r="K48" s="2">
        <v>2530</v>
      </c>
    </row>
    <row r="49" spans="1:11">
      <c r="A49" s="2">
        <v>1983</v>
      </c>
      <c r="B49" s="2">
        <v>3</v>
      </c>
      <c r="C49" s="2" t="s">
        <v>277</v>
      </c>
      <c r="D49" s="2" t="s">
        <v>281</v>
      </c>
      <c r="E49" s="2">
        <v>2649522</v>
      </c>
      <c r="F49" s="2">
        <v>5006</v>
      </c>
      <c r="G49" s="2">
        <v>3055433</v>
      </c>
      <c r="H49" s="2">
        <v>2169</v>
      </c>
      <c r="I49" s="2">
        <v>5704955</v>
      </c>
      <c r="J49" s="2">
        <v>3905049</v>
      </c>
      <c r="K49" s="2">
        <v>8663</v>
      </c>
    </row>
    <row r="50" spans="1:11">
      <c r="A50" s="2">
        <v>1983</v>
      </c>
      <c r="B50" s="2">
        <v>3</v>
      </c>
      <c r="C50" s="2" t="s">
        <v>328</v>
      </c>
      <c r="D50" s="2" t="s">
        <v>173</v>
      </c>
      <c r="E50" s="2">
        <v>0</v>
      </c>
      <c r="F50" s="2">
        <v>0</v>
      </c>
      <c r="G50" s="2">
        <v>28282</v>
      </c>
      <c r="H50" s="2">
        <v>28</v>
      </c>
      <c r="I50" s="2">
        <v>32779</v>
      </c>
      <c r="J50" s="2">
        <v>25499</v>
      </c>
      <c r="K50" s="2">
        <v>53</v>
      </c>
    </row>
    <row r="51" spans="1:11">
      <c r="A51" s="2">
        <v>1983</v>
      </c>
      <c r="B51" s="2">
        <v>3</v>
      </c>
      <c r="C51" s="2" t="s">
        <v>328</v>
      </c>
      <c r="D51" s="2" t="s">
        <v>181</v>
      </c>
      <c r="E51" s="2">
        <v>0</v>
      </c>
      <c r="F51" s="2">
        <v>0</v>
      </c>
      <c r="G51" s="2">
        <v>10639802</v>
      </c>
      <c r="H51" s="2">
        <v>3055</v>
      </c>
      <c r="I51" s="2">
        <v>10639802</v>
      </c>
      <c r="J51" s="2">
        <v>1784409</v>
      </c>
      <c r="K51" s="2">
        <v>3210</v>
      </c>
    </row>
    <row r="52" spans="1:11">
      <c r="A52" s="2">
        <v>1983</v>
      </c>
      <c r="B52" s="2">
        <v>3</v>
      </c>
      <c r="C52" s="2" t="s">
        <v>182</v>
      </c>
      <c r="D52" s="2" t="s">
        <v>183</v>
      </c>
      <c r="E52" s="2">
        <v>11638972</v>
      </c>
      <c r="F52" s="2">
        <v>11501</v>
      </c>
      <c r="G52" s="2">
        <v>18632071</v>
      </c>
      <c r="H52" s="2">
        <v>11379</v>
      </c>
      <c r="I52" s="2">
        <v>30277704</v>
      </c>
      <c r="J52" s="2">
        <v>14868387</v>
      </c>
      <c r="K52" s="2">
        <v>28301</v>
      </c>
    </row>
    <row r="53" spans="1:11">
      <c r="A53" s="2">
        <v>1983</v>
      </c>
      <c r="B53" s="2">
        <v>3</v>
      </c>
      <c r="C53" s="2" t="s">
        <v>182</v>
      </c>
      <c r="D53" s="2" t="s">
        <v>184</v>
      </c>
      <c r="E53" s="2">
        <v>0</v>
      </c>
      <c r="F53" s="2">
        <v>1</v>
      </c>
      <c r="G53" s="2">
        <v>2742819</v>
      </c>
      <c r="H53" s="2">
        <v>2506</v>
      </c>
      <c r="I53" s="2">
        <v>2742819</v>
      </c>
      <c r="J53" s="2">
        <v>1534105</v>
      </c>
      <c r="K53" s="2">
        <v>2763</v>
      </c>
    </row>
    <row r="54" spans="1:11">
      <c r="A54" s="2">
        <v>1983</v>
      </c>
      <c r="B54" s="2">
        <v>3</v>
      </c>
      <c r="C54" s="2" t="s">
        <v>190</v>
      </c>
      <c r="D54" s="2" t="s">
        <v>191</v>
      </c>
      <c r="E54" s="2">
        <v>0</v>
      </c>
      <c r="F54" s="2">
        <v>0</v>
      </c>
      <c r="G54" s="2">
        <v>4916892</v>
      </c>
      <c r="H54" s="2">
        <v>1025</v>
      </c>
      <c r="I54" s="2">
        <v>4916892</v>
      </c>
      <c r="J54" s="2">
        <v>555212</v>
      </c>
      <c r="K54" s="2">
        <v>1076</v>
      </c>
    </row>
    <row r="55" spans="1:11">
      <c r="A55" s="2">
        <v>1983</v>
      </c>
      <c r="B55" s="2">
        <v>3</v>
      </c>
      <c r="C55" s="2" t="s">
        <v>190</v>
      </c>
      <c r="D55" s="2" t="s">
        <v>186</v>
      </c>
      <c r="E55" s="2">
        <v>0</v>
      </c>
      <c r="F55" s="2">
        <v>0</v>
      </c>
      <c r="G55" s="2">
        <v>32375514</v>
      </c>
      <c r="H55" s="2">
        <v>3389</v>
      </c>
      <c r="I55" s="2">
        <v>32375514</v>
      </c>
      <c r="J55" s="2">
        <v>2081337</v>
      </c>
      <c r="K55" s="2">
        <v>4208</v>
      </c>
    </row>
    <row r="56" spans="1:11">
      <c r="A56" s="2">
        <v>1983</v>
      </c>
      <c r="B56" s="2">
        <v>3</v>
      </c>
      <c r="C56" s="2" t="s">
        <v>187</v>
      </c>
      <c r="D56" s="2" t="s">
        <v>195</v>
      </c>
      <c r="E56" s="2">
        <v>0</v>
      </c>
      <c r="F56" s="2">
        <v>0</v>
      </c>
      <c r="G56" s="2">
        <v>157248</v>
      </c>
      <c r="H56" s="2">
        <v>75</v>
      </c>
      <c r="I56" s="2">
        <v>157248</v>
      </c>
      <c r="J56" s="2">
        <v>50185</v>
      </c>
      <c r="K56" s="2">
        <v>95</v>
      </c>
    </row>
    <row r="57" spans="1:11">
      <c r="A57" s="2">
        <v>1983</v>
      </c>
      <c r="B57" s="2">
        <v>3</v>
      </c>
      <c r="C57" s="2" t="s">
        <v>187</v>
      </c>
      <c r="D57" s="2" t="s">
        <v>196</v>
      </c>
      <c r="E57" s="2">
        <v>0</v>
      </c>
      <c r="F57" s="2">
        <v>0</v>
      </c>
      <c r="G57" s="2">
        <v>991521</v>
      </c>
      <c r="H57" s="2">
        <v>517</v>
      </c>
      <c r="I57" s="2">
        <v>994324</v>
      </c>
      <c r="J57" s="2">
        <v>317711</v>
      </c>
      <c r="K57" s="2">
        <v>659</v>
      </c>
    </row>
    <row r="58" spans="1:11">
      <c r="A58" s="2">
        <v>1983</v>
      </c>
      <c r="B58" s="2">
        <v>3</v>
      </c>
      <c r="C58" s="2" t="s">
        <v>197</v>
      </c>
      <c r="D58" s="2" t="s">
        <v>11</v>
      </c>
      <c r="E58" s="2">
        <v>0</v>
      </c>
      <c r="F58" s="2">
        <v>0</v>
      </c>
      <c r="G58" s="2">
        <v>3217677</v>
      </c>
      <c r="H58" s="2">
        <v>777</v>
      </c>
      <c r="I58" s="2">
        <v>3217677</v>
      </c>
      <c r="J58" s="2">
        <v>371884</v>
      </c>
      <c r="K58" s="2">
        <v>837</v>
      </c>
    </row>
    <row r="59" spans="1:11">
      <c r="A59" s="2">
        <v>1983</v>
      </c>
      <c r="B59" s="2">
        <v>3</v>
      </c>
      <c r="C59" s="2" t="s">
        <v>197</v>
      </c>
      <c r="D59" s="2" t="s">
        <v>267</v>
      </c>
      <c r="E59" s="2">
        <v>0</v>
      </c>
      <c r="F59" s="2">
        <v>0</v>
      </c>
      <c r="G59" s="2">
        <v>16738</v>
      </c>
      <c r="H59" s="2">
        <v>43</v>
      </c>
      <c r="I59" s="2">
        <v>16738</v>
      </c>
      <c r="J59" s="2">
        <v>27414</v>
      </c>
      <c r="K59" s="2">
        <v>53</v>
      </c>
    </row>
    <row r="60" spans="1:11">
      <c r="A60" s="2">
        <v>1983</v>
      </c>
      <c r="B60" s="2">
        <v>3</v>
      </c>
      <c r="C60" s="2" t="s">
        <v>197</v>
      </c>
      <c r="D60" s="2" t="s">
        <v>268</v>
      </c>
      <c r="E60" s="2">
        <v>154775</v>
      </c>
      <c r="F60" s="2">
        <v>400</v>
      </c>
      <c r="G60" s="2">
        <v>6413347</v>
      </c>
      <c r="H60" s="2">
        <v>2640</v>
      </c>
      <c r="I60" s="2">
        <v>6568122</v>
      </c>
      <c r="J60" s="2">
        <v>1688895</v>
      </c>
      <c r="K60" s="2">
        <v>3831</v>
      </c>
    </row>
    <row r="61" spans="1:11">
      <c r="A61" s="2">
        <v>1983</v>
      </c>
      <c r="B61" s="2">
        <v>3</v>
      </c>
      <c r="C61" s="2" t="s">
        <v>197</v>
      </c>
      <c r="D61" s="2" t="s">
        <v>269</v>
      </c>
      <c r="E61" s="2">
        <v>182491</v>
      </c>
      <c r="F61" s="2">
        <v>242</v>
      </c>
      <c r="G61" s="2">
        <v>158546</v>
      </c>
      <c r="H61" s="2">
        <v>136</v>
      </c>
      <c r="I61" s="2">
        <v>341037</v>
      </c>
      <c r="J61" s="2">
        <v>216391</v>
      </c>
      <c r="K61" s="2">
        <v>521</v>
      </c>
    </row>
    <row r="62" spans="1:11">
      <c r="A62" s="2">
        <v>1983</v>
      </c>
      <c r="B62" s="2">
        <v>3</v>
      </c>
      <c r="C62" s="2" t="s">
        <v>197</v>
      </c>
      <c r="D62" s="2" t="s">
        <v>109</v>
      </c>
      <c r="E62" s="2">
        <v>0</v>
      </c>
      <c r="F62" s="2">
        <v>0</v>
      </c>
      <c r="G62" s="2">
        <v>3514860</v>
      </c>
      <c r="H62" s="2">
        <v>902</v>
      </c>
      <c r="I62" s="2">
        <v>3514860</v>
      </c>
      <c r="J62" s="2">
        <v>663116</v>
      </c>
      <c r="K62" s="2">
        <v>1251</v>
      </c>
    </row>
    <row r="63" spans="1:11">
      <c r="A63" s="2">
        <v>1983</v>
      </c>
      <c r="B63" s="2">
        <v>3</v>
      </c>
      <c r="C63" s="2" t="s">
        <v>197</v>
      </c>
      <c r="D63" s="2" t="s">
        <v>110</v>
      </c>
      <c r="E63" s="2">
        <v>3520959</v>
      </c>
      <c r="F63" s="2">
        <v>2816</v>
      </c>
      <c r="G63" s="2">
        <v>11445</v>
      </c>
      <c r="H63" s="2">
        <v>42</v>
      </c>
      <c r="I63" s="2">
        <v>3532404</v>
      </c>
      <c r="J63" s="2">
        <v>1812461</v>
      </c>
      <c r="K63" s="2">
        <v>3922</v>
      </c>
    </row>
    <row r="64" spans="1:11">
      <c r="A64" s="2">
        <v>1983</v>
      </c>
      <c r="B64" s="2">
        <v>3</v>
      </c>
      <c r="C64" s="2" t="s">
        <v>197</v>
      </c>
      <c r="D64" s="2" t="s">
        <v>111</v>
      </c>
      <c r="E64" s="2">
        <v>0</v>
      </c>
      <c r="F64" s="2">
        <v>0</v>
      </c>
      <c r="G64" s="2">
        <v>12627</v>
      </c>
      <c r="H64" s="2">
        <v>3</v>
      </c>
      <c r="I64" s="2">
        <v>12627</v>
      </c>
      <c r="J64" s="2">
        <v>2340</v>
      </c>
      <c r="K64" s="2">
        <v>4</v>
      </c>
    </row>
    <row r="65" spans="1:11">
      <c r="A65" s="2">
        <v>1983</v>
      </c>
      <c r="B65" s="2">
        <v>4</v>
      </c>
      <c r="C65" s="2" t="s">
        <v>276</v>
      </c>
      <c r="D65" s="2" t="s">
        <v>276</v>
      </c>
      <c r="E65" s="2">
        <v>0</v>
      </c>
      <c r="F65" s="2">
        <v>0</v>
      </c>
      <c r="G65" s="2">
        <v>9940</v>
      </c>
      <c r="H65" s="2">
        <v>5</v>
      </c>
      <c r="I65" s="2">
        <v>9940</v>
      </c>
      <c r="J65" s="2">
        <v>3695</v>
      </c>
      <c r="K65" s="2">
        <v>8</v>
      </c>
    </row>
    <row r="66" spans="1:11">
      <c r="A66" s="2">
        <v>1983</v>
      </c>
      <c r="B66" s="2">
        <v>4</v>
      </c>
      <c r="E66" s="2">
        <v>0</v>
      </c>
      <c r="F66" s="2">
        <v>0</v>
      </c>
      <c r="G66" s="2">
        <v>86635</v>
      </c>
      <c r="H66" s="2">
        <v>73</v>
      </c>
      <c r="I66" s="2">
        <v>87082</v>
      </c>
      <c r="J66" s="2">
        <v>43274</v>
      </c>
      <c r="K66" s="2">
        <v>87</v>
      </c>
    </row>
    <row r="67" spans="1:11">
      <c r="A67" s="2">
        <v>1983</v>
      </c>
      <c r="B67" s="2">
        <v>4</v>
      </c>
      <c r="C67" s="2" t="s">
        <v>277</v>
      </c>
      <c r="D67" s="2" t="s">
        <v>278</v>
      </c>
      <c r="E67" s="2">
        <v>34316299</v>
      </c>
      <c r="F67" s="2">
        <v>38580</v>
      </c>
      <c r="G67" s="2">
        <v>16354140</v>
      </c>
      <c r="H67" s="2">
        <v>11940</v>
      </c>
      <c r="I67" s="2">
        <v>50908656</v>
      </c>
      <c r="J67" s="2">
        <v>31739503</v>
      </c>
      <c r="K67" s="2">
        <v>66085</v>
      </c>
    </row>
    <row r="68" spans="1:11">
      <c r="A68" s="2">
        <v>1983</v>
      </c>
      <c r="B68" s="2">
        <v>4</v>
      </c>
      <c r="C68" s="2" t="s">
        <v>277</v>
      </c>
      <c r="D68" s="2" t="s">
        <v>279</v>
      </c>
      <c r="E68" s="2">
        <v>23309977</v>
      </c>
      <c r="F68" s="2">
        <v>25435</v>
      </c>
      <c r="G68" s="2">
        <v>16608015</v>
      </c>
      <c r="H68" s="2">
        <v>12394</v>
      </c>
      <c r="I68" s="2">
        <v>40064176</v>
      </c>
      <c r="J68" s="2">
        <v>23378965</v>
      </c>
      <c r="K68" s="2">
        <v>47471</v>
      </c>
    </row>
    <row r="69" spans="1:11">
      <c r="A69" s="2">
        <v>1983</v>
      </c>
      <c r="B69" s="2">
        <v>4</v>
      </c>
      <c r="C69" s="2" t="s">
        <v>277</v>
      </c>
      <c r="D69" s="2" t="s">
        <v>280</v>
      </c>
      <c r="E69" s="2">
        <v>134992</v>
      </c>
      <c r="F69" s="2">
        <v>429</v>
      </c>
      <c r="G69" s="2">
        <v>580091</v>
      </c>
      <c r="H69" s="2">
        <v>952</v>
      </c>
      <c r="I69" s="2">
        <v>972910</v>
      </c>
      <c r="J69" s="2">
        <v>1150526</v>
      </c>
      <c r="K69" s="2">
        <v>2583</v>
      </c>
    </row>
    <row r="70" spans="1:11">
      <c r="A70" s="2">
        <v>1983</v>
      </c>
      <c r="B70" s="2">
        <v>4</v>
      </c>
      <c r="C70" s="2" t="s">
        <v>277</v>
      </c>
      <c r="D70" s="2" t="s">
        <v>281</v>
      </c>
      <c r="E70" s="2">
        <v>3167209</v>
      </c>
      <c r="F70" s="2">
        <v>5106</v>
      </c>
      <c r="G70" s="2">
        <v>2821169</v>
      </c>
      <c r="H70" s="2">
        <v>2230</v>
      </c>
      <c r="I70" s="2">
        <v>5988378</v>
      </c>
      <c r="J70" s="2">
        <v>4240859</v>
      </c>
      <c r="K70" s="2">
        <v>8817</v>
      </c>
    </row>
    <row r="71" spans="1:11">
      <c r="A71" s="2">
        <v>1983</v>
      </c>
      <c r="B71" s="2">
        <v>4</v>
      </c>
      <c r="C71" s="2" t="s">
        <v>328</v>
      </c>
      <c r="D71" s="2" t="s">
        <v>173</v>
      </c>
      <c r="E71" s="2">
        <v>0</v>
      </c>
      <c r="F71" s="2">
        <v>0</v>
      </c>
      <c r="G71" s="2">
        <v>28159</v>
      </c>
      <c r="H71" s="2">
        <v>42</v>
      </c>
      <c r="I71" s="2">
        <v>56127</v>
      </c>
      <c r="J71" s="2">
        <v>25525</v>
      </c>
      <c r="K71" s="2">
        <v>65</v>
      </c>
    </row>
    <row r="72" spans="1:11">
      <c r="A72" s="2">
        <v>1983</v>
      </c>
      <c r="B72" s="2">
        <v>4</v>
      </c>
      <c r="C72" s="2" t="s">
        <v>328</v>
      </c>
      <c r="D72" s="2" t="s">
        <v>181</v>
      </c>
      <c r="E72" s="2">
        <v>0</v>
      </c>
      <c r="F72" s="2">
        <v>0</v>
      </c>
      <c r="G72" s="2">
        <v>9526825</v>
      </c>
      <c r="H72" s="2">
        <v>3117</v>
      </c>
      <c r="I72" s="2">
        <v>9526825</v>
      </c>
      <c r="J72" s="2">
        <v>1864883</v>
      </c>
      <c r="K72" s="2">
        <v>3276</v>
      </c>
    </row>
    <row r="73" spans="1:11">
      <c r="A73" s="2">
        <v>1983</v>
      </c>
      <c r="B73" s="2">
        <v>4</v>
      </c>
      <c r="C73" s="2" t="s">
        <v>182</v>
      </c>
      <c r="D73" s="2" t="s">
        <v>183</v>
      </c>
      <c r="E73" s="2">
        <v>12313818</v>
      </c>
      <c r="F73" s="2">
        <v>11609</v>
      </c>
      <c r="G73" s="2">
        <v>18439395</v>
      </c>
      <c r="H73" s="2">
        <v>11070</v>
      </c>
      <c r="I73" s="2">
        <v>30754522</v>
      </c>
      <c r="J73" s="2">
        <v>14792704</v>
      </c>
      <c r="K73" s="2">
        <v>28110</v>
      </c>
    </row>
    <row r="74" spans="1:11">
      <c r="A74" s="2">
        <v>1983</v>
      </c>
      <c r="B74" s="2">
        <v>4</v>
      </c>
      <c r="C74" s="2" t="s">
        <v>182</v>
      </c>
      <c r="D74" s="2" t="s">
        <v>184</v>
      </c>
      <c r="E74" s="2">
        <v>8581</v>
      </c>
      <c r="F74" s="2">
        <v>7</v>
      </c>
      <c r="G74" s="2">
        <v>2222713</v>
      </c>
      <c r="H74" s="2">
        <v>2439</v>
      </c>
      <c r="I74" s="2">
        <v>2231294</v>
      </c>
      <c r="J74" s="2">
        <v>1320334</v>
      </c>
      <c r="K74" s="2">
        <v>2689</v>
      </c>
    </row>
    <row r="75" spans="1:11">
      <c r="A75" s="2">
        <v>1983</v>
      </c>
      <c r="B75" s="2">
        <v>4</v>
      </c>
      <c r="C75" s="2" t="s">
        <v>190</v>
      </c>
      <c r="D75" s="2" t="s">
        <v>191</v>
      </c>
      <c r="E75" s="2">
        <v>0</v>
      </c>
      <c r="F75" s="2">
        <v>0</v>
      </c>
      <c r="G75" s="2">
        <v>5694017</v>
      </c>
      <c r="H75" s="2">
        <v>1067</v>
      </c>
      <c r="I75" s="2">
        <v>5694017</v>
      </c>
      <c r="J75" s="2">
        <v>567331</v>
      </c>
      <c r="K75" s="2">
        <v>1121</v>
      </c>
    </row>
    <row r="76" spans="1:11">
      <c r="A76" s="2">
        <v>1983</v>
      </c>
      <c r="B76" s="2">
        <v>4</v>
      </c>
      <c r="C76" s="2" t="s">
        <v>190</v>
      </c>
      <c r="D76" s="2" t="s">
        <v>186</v>
      </c>
      <c r="E76" s="2">
        <v>0</v>
      </c>
      <c r="F76" s="2">
        <v>0</v>
      </c>
      <c r="G76" s="2">
        <v>27360091</v>
      </c>
      <c r="H76" s="2">
        <v>3437</v>
      </c>
      <c r="I76" s="2">
        <v>27360091</v>
      </c>
      <c r="J76" s="2">
        <v>2091631</v>
      </c>
      <c r="K76" s="2">
        <v>4261</v>
      </c>
    </row>
    <row r="77" spans="1:11">
      <c r="A77" s="2">
        <v>1983</v>
      </c>
      <c r="B77" s="2">
        <v>4</v>
      </c>
      <c r="C77" s="2" t="s">
        <v>187</v>
      </c>
      <c r="D77" s="2" t="s">
        <v>195</v>
      </c>
      <c r="E77" s="2">
        <v>0</v>
      </c>
      <c r="F77" s="2">
        <v>0</v>
      </c>
      <c r="G77" s="2">
        <v>243978</v>
      </c>
      <c r="H77" s="2">
        <v>72</v>
      </c>
      <c r="I77" s="2">
        <v>243978</v>
      </c>
      <c r="J77" s="2">
        <v>48483</v>
      </c>
      <c r="K77" s="2">
        <v>89</v>
      </c>
    </row>
    <row r="78" spans="1:11">
      <c r="A78" s="2">
        <v>1983</v>
      </c>
      <c r="B78" s="2">
        <v>4</v>
      </c>
      <c r="C78" s="2" t="s">
        <v>187</v>
      </c>
      <c r="D78" s="2" t="s">
        <v>196</v>
      </c>
      <c r="E78" s="2">
        <v>0</v>
      </c>
      <c r="F78" s="2">
        <v>0</v>
      </c>
      <c r="G78" s="2">
        <v>1044592</v>
      </c>
      <c r="H78" s="2">
        <v>552</v>
      </c>
      <c r="I78" s="2">
        <v>1050041</v>
      </c>
      <c r="J78" s="2">
        <v>349093</v>
      </c>
      <c r="K78" s="2">
        <v>693</v>
      </c>
    </row>
    <row r="79" spans="1:11">
      <c r="A79" s="2">
        <v>1983</v>
      </c>
      <c r="B79" s="2">
        <v>4</v>
      </c>
      <c r="C79" s="2" t="s">
        <v>197</v>
      </c>
      <c r="D79" s="2" t="s">
        <v>11</v>
      </c>
      <c r="E79" s="2">
        <v>0</v>
      </c>
      <c r="F79" s="2">
        <v>0</v>
      </c>
      <c r="G79" s="2">
        <v>3170439</v>
      </c>
      <c r="H79" s="2">
        <v>772</v>
      </c>
      <c r="I79" s="2">
        <v>3170439</v>
      </c>
      <c r="J79" s="2">
        <v>422812</v>
      </c>
      <c r="K79" s="2">
        <v>833</v>
      </c>
    </row>
    <row r="80" spans="1:11">
      <c r="A80" s="2">
        <v>1983</v>
      </c>
      <c r="B80" s="2">
        <v>4</v>
      </c>
      <c r="C80" s="2" t="s">
        <v>197</v>
      </c>
      <c r="D80" s="2" t="s">
        <v>267</v>
      </c>
      <c r="E80" s="2">
        <v>0</v>
      </c>
      <c r="F80" s="2">
        <v>0</v>
      </c>
      <c r="G80" s="2">
        <v>77857</v>
      </c>
      <c r="H80" s="2">
        <v>48</v>
      </c>
      <c r="I80" s="2">
        <v>77857</v>
      </c>
      <c r="J80" s="2">
        <v>28368</v>
      </c>
      <c r="K80" s="2">
        <v>59</v>
      </c>
    </row>
    <row r="81" spans="1:11">
      <c r="A81" s="2">
        <v>1983</v>
      </c>
      <c r="B81" s="2">
        <v>4</v>
      </c>
      <c r="C81" s="2" t="s">
        <v>197</v>
      </c>
      <c r="D81" s="2" t="s">
        <v>268</v>
      </c>
      <c r="E81" s="2">
        <v>510501</v>
      </c>
      <c r="F81" s="2">
        <v>364</v>
      </c>
      <c r="G81" s="2">
        <v>7278848</v>
      </c>
      <c r="H81" s="2">
        <v>2619</v>
      </c>
      <c r="I81" s="2">
        <v>7789349</v>
      </c>
      <c r="J81" s="2">
        <v>1744006</v>
      </c>
      <c r="K81" s="2">
        <v>3775</v>
      </c>
    </row>
    <row r="82" spans="1:11">
      <c r="A82" s="2">
        <v>1983</v>
      </c>
      <c r="B82" s="2">
        <v>4</v>
      </c>
      <c r="C82" s="2" t="s">
        <v>197</v>
      </c>
      <c r="D82" s="2" t="s">
        <v>269</v>
      </c>
      <c r="E82" s="2">
        <v>111387</v>
      </c>
      <c r="F82" s="2">
        <v>169</v>
      </c>
      <c r="G82" s="2">
        <v>156278</v>
      </c>
      <c r="H82" s="2">
        <v>135</v>
      </c>
      <c r="I82" s="2">
        <v>267665</v>
      </c>
      <c r="J82" s="2">
        <v>171447</v>
      </c>
      <c r="K82" s="2">
        <v>425</v>
      </c>
    </row>
    <row r="83" spans="1:11">
      <c r="A83" s="2">
        <v>1983</v>
      </c>
      <c r="B83" s="2">
        <v>4</v>
      </c>
      <c r="C83" s="2" t="s">
        <v>197</v>
      </c>
      <c r="D83" s="2" t="s">
        <v>109</v>
      </c>
      <c r="E83" s="2">
        <v>0</v>
      </c>
      <c r="F83" s="2">
        <v>0</v>
      </c>
      <c r="G83" s="2">
        <v>5462985</v>
      </c>
      <c r="H83" s="2">
        <v>926</v>
      </c>
      <c r="I83" s="2">
        <v>5462985</v>
      </c>
      <c r="J83" s="2">
        <v>684461</v>
      </c>
      <c r="K83" s="2">
        <v>1272</v>
      </c>
    </row>
    <row r="84" spans="1:11">
      <c r="A84" s="2">
        <v>1983</v>
      </c>
      <c r="B84" s="2">
        <v>4</v>
      </c>
      <c r="C84" s="2" t="s">
        <v>197</v>
      </c>
      <c r="D84" s="2" t="s">
        <v>110</v>
      </c>
      <c r="E84" s="2">
        <v>3740781</v>
      </c>
      <c r="F84" s="2">
        <v>2920</v>
      </c>
      <c r="G84" s="2">
        <v>0</v>
      </c>
      <c r="H84" s="2">
        <v>32</v>
      </c>
      <c r="I84" s="2">
        <v>3740781</v>
      </c>
      <c r="J84" s="2">
        <v>1849951</v>
      </c>
      <c r="K84" s="2">
        <v>4003</v>
      </c>
    </row>
    <row r="85" spans="1:11">
      <c r="A85" s="2">
        <v>1983</v>
      </c>
      <c r="B85" s="2">
        <v>4</v>
      </c>
      <c r="C85" s="2" t="s">
        <v>197</v>
      </c>
      <c r="D85" s="2" t="s">
        <v>111</v>
      </c>
      <c r="E85" s="2">
        <v>0</v>
      </c>
      <c r="F85" s="2">
        <v>0</v>
      </c>
      <c r="G85" s="2">
        <v>14089</v>
      </c>
      <c r="H85" s="2">
        <v>3</v>
      </c>
      <c r="I85" s="2">
        <v>14089</v>
      </c>
      <c r="J85" s="2">
        <v>2691</v>
      </c>
      <c r="K85" s="2">
        <v>4</v>
      </c>
    </row>
    <row r="86" spans="1:11">
      <c r="A86" s="2">
        <v>1984</v>
      </c>
      <c r="B86" s="2">
        <v>1</v>
      </c>
      <c r="C86" s="2" t="s">
        <v>276</v>
      </c>
      <c r="D86" s="2" t="s">
        <v>276</v>
      </c>
      <c r="E86" s="2">
        <v>0</v>
      </c>
      <c r="F86" s="2">
        <v>0</v>
      </c>
      <c r="G86" s="2">
        <v>0</v>
      </c>
      <c r="H86" s="2">
        <v>0</v>
      </c>
      <c r="I86" s="2">
        <v>0</v>
      </c>
      <c r="J86" s="2">
        <v>1041</v>
      </c>
      <c r="K86" s="2">
        <v>2</v>
      </c>
    </row>
    <row r="87" spans="1:11">
      <c r="A87" s="2">
        <v>1984</v>
      </c>
      <c r="B87" s="2">
        <v>1</v>
      </c>
      <c r="E87" s="2">
        <v>0</v>
      </c>
      <c r="F87" s="2">
        <v>0</v>
      </c>
      <c r="G87" s="2">
        <v>74316</v>
      </c>
      <c r="H87" s="2">
        <v>66</v>
      </c>
      <c r="I87" s="2">
        <v>75155</v>
      </c>
      <c r="J87" s="2">
        <v>47271</v>
      </c>
      <c r="K87" s="2">
        <v>85</v>
      </c>
    </row>
    <row r="88" spans="1:11">
      <c r="A88" s="2">
        <v>1984</v>
      </c>
      <c r="B88" s="2">
        <v>1</v>
      </c>
      <c r="C88" s="2" t="s">
        <v>277</v>
      </c>
      <c r="D88" s="2" t="s">
        <v>278</v>
      </c>
      <c r="E88" s="2">
        <v>37666013</v>
      </c>
      <c r="F88" s="2">
        <v>39408</v>
      </c>
      <c r="G88" s="2">
        <v>17143554</v>
      </c>
      <c r="H88" s="2">
        <v>11461</v>
      </c>
      <c r="I88" s="2">
        <v>54995687</v>
      </c>
      <c r="J88" s="2">
        <v>33367687</v>
      </c>
      <c r="K88" s="2">
        <v>66733</v>
      </c>
    </row>
    <row r="89" spans="1:11">
      <c r="A89" s="2">
        <v>1984</v>
      </c>
      <c r="B89" s="2">
        <v>1</v>
      </c>
      <c r="C89" s="2" t="s">
        <v>277</v>
      </c>
      <c r="D89" s="2" t="s">
        <v>279</v>
      </c>
      <c r="E89" s="2">
        <v>27797972</v>
      </c>
      <c r="F89" s="2">
        <v>26150</v>
      </c>
      <c r="G89" s="2">
        <v>17994472</v>
      </c>
      <c r="H89" s="2">
        <v>12522</v>
      </c>
      <c r="I89" s="2">
        <v>45963773</v>
      </c>
      <c r="J89" s="2">
        <v>25741834</v>
      </c>
      <c r="K89" s="2">
        <v>48392</v>
      </c>
    </row>
    <row r="90" spans="1:11">
      <c r="A90" s="2">
        <v>1984</v>
      </c>
      <c r="B90" s="2">
        <v>1</v>
      </c>
      <c r="C90" s="2" t="s">
        <v>277</v>
      </c>
      <c r="D90" s="2" t="s">
        <v>280</v>
      </c>
      <c r="E90" s="2">
        <v>140442</v>
      </c>
      <c r="F90" s="2">
        <v>443</v>
      </c>
      <c r="G90" s="2">
        <v>631812</v>
      </c>
      <c r="H90" s="2">
        <v>1019</v>
      </c>
      <c r="I90" s="2">
        <v>892261</v>
      </c>
      <c r="J90" s="2">
        <v>1116413</v>
      </c>
      <c r="K90" s="2">
        <v>2623</v>
      </c>
    </row>
    <row r="91" spans="1:11">
      <c r="A91" s="2">
        <v>1984</v>
      </c>
      <c r="B91" s="2">
        <v>1</v>
      </c>
      <c r="C91" s="2" t="s">
        <v>277</v>
      </c>
      <c r="D91" s="2" t="s">
        <v>281</v>
      </c>
      <c r="E91" s="2">
        <v>3491425</v>
      </c>
      <c r="F91" s="2">
        <v>5173</v>
      </c>
      <c r="G91" s="2">
        <v>3249606</v>
      </c>
      <c r="H91" s="2">
        <v>2155</v>
      </c>
      <c r="I91" s="2">
        <v>6741031</v>
      </c>
      <c r="J91" s="2">
        <v>4369957</v>
      </c>
      <c r="K91" s="2">
        <v>8867</v>
      </c>
    </row>
    <row r="92" spans="1:11">
      <c r="A92" s="2">
        <v>1984</v>
      </c>
      <c r="B92" s="2">
        <v>1</v>
      </c>
      <c r="C92" s="2" t="s">
        <v>328</v>
      </c>
      <c r="D92" s="2" t="s">
        <v>173</v>
      </c>
      <c r="E92" s="2">
        <v>0</v>
      </c>
      <c r="F92" s="2">
        <v>0</v>
      </c>
      <c r="G92" s="2">
        <v>17398</v>
      </c>
      <c r="H92" s="2">
        <v>36</v>
      </c>
      <c r="I92" s="2">
        <v>18614</v>
      </c>
      <c r="J92" s="2">
        <v>34484</v>
      </c>
      <c r="K92" s="2">
        <v>57</v>
      </c>
    </row>
    <row r="93" spans="1:11">
      <c r="A93" s="2">
        <v>1984</v>
      </c>
      <c r="B93" s="2">
        <v>1</v>
      </c>
      <c r="C93" s="2" t="s">
        <v>328</v>
      </c>
      <c r="D93" s="2" t="s">
        <v>181</v>
      </c>
      <c r="E93" s="2">
        <v>0</v>
      </c>
      <c r="F93" s="2">
        <v>0</v>
      </c>
      <c r="G93" s="2">
        <v>10486852</v>
      </c>
      <c r="H93" s="2">
        <v>3217</v>
      </c>
      <c r="I93" s="2">
        <v>10486852</v>
      </c>
      <c r="J93" s="2">
        <v>1837862</v>
      </c>
      <c r="K93" s="2">
        <v>3396</v>
      </c>
    </row>
    <row r="94" spans="1:11">
      <c r="A94" s="2">
        <v>1984</v>
      </c>
      <c r="B94" s="2">
        <v>1</v>
      </c>
      <c r="C94" s="2" t="s">
        <v>182</v>
      </c>
      <c r="D94" s="2" t="s">
        <v>183</v>
      </c>
      <c r="E94" s="2">
        <v>14578663</v>
      </c>
      <c r="F94" s="2">
        <v>11844</v>
      </c>
      <c r="G94" s="2">
        <v>19973185</v>
      </c>
      <c r="H94" s="2">
        <v>11237</v>
      </c>
      <c r="I94" s="2">
        <v>34551848</v>
      </c>
      <c r="J94" s="2">
        <v>16149679</v>
      </c>
      <c r="K94" s="2">
        <v>28453</v>
      </c>
    </row>
    <row r="95" spans="1:11">
      <c r="A95" s="2">
        <v>1984</v>
      </c>
      <c r="B95" s="2">
        <v>1</v>
      </c>
      <c r="C95" s="2" t="s">
        <v>182</v>
      </c>
      <c r="D95" s="2" t="s">
        <v>184</v>
      </c>
      <c r="E95" s="2">
        <v>37523</v>
      </c>
      <c r="F95" s="2">
        <v>27</v>
      </c>
      <c r="G95" s="2">
        <v>2865884</v>
      </c>
      <c r="H95" s="2">
        <v>2475</v>
      </c>
      <c r="I95" s="2">
        <v>2903407</v>
      </c>
      <c r="J95" s="2">
        <v>1451378</v>
      </c>
      <c r="K95" s="2">
        <v>2778</v>
      </c>
    </row>
    <row r="96" spans="1:11">
      <c r="A96" s="2">
        <v>1984</v>
      </c>
      <c r="B96" s="2">
        <v>1</v>
      </c>
      <c r="C96" s="2" t="s">
        <v>190</v>
      </c>
      <c r="D96" s="2" t="s">
        <v>191</v>
      </c>
      <c r="E96" s="2">
        <v>0</v>
      </c>
      <c r="F96" s="2">
        <v>0</v>
      </c>
      <c r="G96" s="2">
        <v>5022860</v>
      </c>
      <c r="H96" s="2">
        <v>1073</v>
      </c>
      <c r="I96" s="2">
        <v>5022860</v>
      </c>
      <c r="J96" s="2">
        <v>590507</v>
      </c>
      <c r="K96" s="2">
        <v>1126</v>
      </c>
    </row>
    <row r="97" spans="1:11">
      <c r="A97" s="2">
        <v>1984</v>
      </c>
      <c r="B97" s="2">
        <v>1</v>
      </c>
      <c r="C97" s="2" t="s">
        <v>190</v>
      </c>
      <c r="D97" s="2" t="s">
        <v>186</v>
      </c>
      <c r="E97" s="2">
        <v>0</v>
      </c>
      <c r="F97" s="2">
        <v>0</v>
      </c>
      <c r="G97" s="2">
        <v>34710810</v>
      </c>
      <c r="H97" s="2">
        <v>3552</v>
      </c>
      <c r="I97" s="2">
        <v>34710810</v>
      </c>
      <c r="J97" s="2">
        <v>2247096</v>
      </c>
      <c r="K97" s="2">
        <v>4334</v>
      </c>
    </row>
    <row r="98" spans="1:11">
      <c r="A98" s="2">
        <v>1984</v>
      </c>
      <c r="B98" s="2">
        <v>1</v>
      </c>
      <c r="C98" s="2" t="s">
        <v>187</v>
      </c>
      <c r="D98" s="2" t="s">
        <v>195</v>
      </c>
      <c r="E98" s="2">
        <v>0</v>
      </c>
      <c r="F98" s="2">
        <v>0</v>
      </c>
      <c r="G98" s="2">
        <v>263668</v>
      </c>
      <c r="H98" s="2">
        <v>76</v>
      </c>
      <c r="I98" s="2">
        <v>263668</v>
      </c>
      <c r="J98" s="2">
        <v>52557</v>
      </c>
      <c r="K98" s="2">
        <v>88</v>
      </c>
    </row>
    <row r="99" spans="1:11">
      <c r="A99" s="2">
        <v>1984</v>
      </c>
      <c r="B99" s="2">
        <v>1</v>
      </c>
      <c r="C99" s="2" t="s">
        <v>187</v>
      </c>
      <c r="D99" s="2" t="s">
        <v>196</v>
      </c>
      <c r="E99" s="2">
        <v>0</v>
      </c>
      <c r="F99" s="2">
        <v>0</v>
      </c>
      <c r="G99" s="2">
        <v>1017511</v>
      </c>
      <c r="H99" s="2">
        <v>561</v>
      </c>
      <c r="I99" s="2">
        <v>1023315</v>
      </c>
      <c r="J99" s="2">
        <v>344484</v>
      </c>
      <c r="K99" s="2">
        <v>699</v>
      </c>
    </row>
    <row r="100" spans="1:11">
      <c r="A100" s="2">
        <v>1984</v>
      </c>
      <c r="B100" s="2">
        <v>1</v>
      </c>
      <c r="C100" s="2" t="s">
        <v>197</v>
      </c>
      <c r="D100" s="2" t="s">
        <v>11</v>
      </c>
      <c r="E100" s="2">
        <v>0</v>
      </c>
      <c r="F100" s="2">
        <v>0</v>
      </c>
      <c r="G100" s="2">
        <v>2336760</v>
      </c>
      <c r="H100" s="2">
        <v>772</v>
      </c>
      <c r="I100" s="2">
        <v>2336760</v>
      </c>
      <c r="J100" s="2">
        <v>319810</v>
      </c>
      <c r="K100" s="2">
        <v>834</v>
      </c>
    </row>
    <row r="101" spans="1:11">
      <c r="A101" s="2">
        <v>1984</v>
      </c>
      <c r="B101" s="2">
        <v>1</v>
      </c>
      <c r="C101" s="2" t="s">
        <v>197</v>
      </c>
      <c r="D101" s="2" t="s">
        <v>267</v>
      </c>
      <c r="E101" s="2">
        <v>0</v>
      </c>
      <c r="F101" s="2">
        <v>0</v>
      </c>
      <c r="G101" s="2">
        <v>90071</v>
      </c>
      <c r="H101" s="2">
        <v>52</v>
      </c>
      <c r="I101" s="2">
        <v>90071</v>
      </c>
      <c r="J101" s="2">
        <v>32259</v>
      </c>
      <c r="K101" s="2">
        <v>60</v>
      </c>
    </row>
    <row r="102" spans="1:11">
      <c r="A102" s="2">
        <v>1984</v>
      </c>
      <c r="B102" s="2">
        <v>1</v>
      </c>
      <c r="C102" s="2" t="s">
        <v>197</v>
      </c>
      <c r="D102" s="2" t="s">
        <v>268</v>
      </c>
      <c r="E102" s="2">
        <v>586577</v>
      </c>
      <c r="F102" s="2">
        <v>366</v>
      </c>
      <c r="G102" s="2">
        <v>7025538</v>
      </c>
      <c r="H102" s="2">
        <v>2637</v>
      </c>
      <c r="I102" s="2">
        <v>7612115</v>
      </c>
      <c r="J102" s="2">
        <v>1789027</v>
      </c>
      <c r="K102" s="2">
        <v>3713</v>
      </c>
    </row>
    <row r="103" spans="1:11">
      <c r="A103" s="2">
        <v>1984</v>
      </c>
      <c r="B103" s="2">
        <v>1</v>
      </c>
      <c r="C103" s="2" t="s">
        <v>197</v>
      </c>
      <c r="D103" s="2" t="s">
        <v>269</v>
      </c>
      <c r="E103" s="2">
        <v>246701</v>
      </c>
      <c r="F103" s="2">
        <v>225</v>
      </c>
      <c r="G103" s="2">
        <v>148891</v>
      </c>
      <c r="H103" s="2">
        <v>132</v>
      </c>
      <c r="I103" s="2">
        <v>395592</v>
      </c>
      <c r="J103" s="2">
        <v>220841</v>
      </c>
      <c r="K103" s="2">
        <v>508</v>
      </c>
    </row>
    <row r="104" spans="1:11">
      <c r="A104" s="2">
        <v>1984</v>
      </c>
      <c r="B104" s="2">
        <v>1</v>
      </c>
      <c r="C104" s="2" t="s">
        <v>197</v>
      </c>
      <c r="D104" s="2" t="s">
        <v>109</v>
      </c>
      <c r="E104" s="2">
        <v>0</v>
      </c>
      <c r="F104" s="2">
        <v>0</v>
      </c>
      <c r="G104" s="2">
        <v>5091113</v>
      </c>
      <c r="H104" s="2">
        <v>965</v>
      </c>
      <c r="I104" s="2">
        <v>5091113</v>
      </c>
      <c r="J104" s="2">
        <v>711133</v>
      </c>
      <c r="K104" s="2">
        <v>1323</v>
      </c>
    </row>
    <row r="105" spans="1:11">
      <c r="A105" s="2">
        <v>1984</v>
      </c>
      <c r="B105" s="2">
        <v>1</v>
      </c>
      <c r="C105" s="2" t="s">
        <v>197</v>
      </c>
      <c r="D105" s="2" t="s">
        <v>110</v>
      </c>
      <c r="E105" s="2">
        <v>5017578</v>
      </c>
      <c r="F105" s="2">
        <v>3026</v>
      </c>
      <c r="G105" s="2">
        <v>0</v>
      </c>
      <c r="H105" s="2">
        <v>19</v>
      </c>
      <c r="I105" s="2">
        <v>5017578</v>
      </c>
      <c r="J105" s="2">
        <v>2033085</v>
      </c>
      <c r="K105" s="2">
        <v>4162</v>
      </c>
    </row>
    <row r="106" spans="1:11">
      <c r="A106" s="2">
        <v>1984</v>
      </c>
      <c r="B106" s="2">
        <v>1</v>
      </c>
      <c r="C106" s="2" t="s">
        <v>197</v>
      </c>
      <c r="D106" s="2" t="s">
        <v>111</v>
      </c>
      <c r="E106" s="2">
        <v>0</v>
      </c>
      <c r="F106" s="2">
        <v>0</v>
      </c>
      <c r="G106" s="2">
        <v>12231</v>
      </c>
      <c r="H106" s="2">
        <v>2</v>
      </c>
      <c r="I106" s="2">
        <v>12231</v>
      </c>
      <c r="J106" s="2">
        <v>1703</v>
      </c>
      <c r="K106" s="2">
        <v>3</v>
      </c>
    </row>
    <row r="107" spans="1:11">
      <c r="A107" s="2">
        <v>1984</v>
      </c>
      <c r="B107" s="2">
        <v>2</v>
      </c>
      <c r="C107" s="2" t="s">
        <v>276</v>
      </c>
      <c r="D107" s="2" t="s">
        <v>276</v>
      </c>
      <c r="E107" s="2">
        <v>0</v>
      </c>
      <c r="F107" s="2">
        <v>0</v>
      </c>
      <c r="G107" s="2">
        <v>0</v>
      </c>
      <c r="H107" s="2">
        <v>3</v>
      </c>
      <c r="I107" s="2">
        <v>0</v>
      </c>
      <c r="J107" s="2">
        <v>3120</v>
      </c>
      <c r="K107" s="2">
        <v>6</v>
      </c>
    </row>
    <row r="108" spans="1:11">
      <c r="A108" s="2">
        <v>1984</v>
      </c>
      <c r="B108" s="2">
        <v>2</v>
      </c>
      <c r="E108" s="2">
        <v>0</v>
      </c>
      <c r="F108" s="2">
        <v>0</v>
      </c>
      <c r="G108" s="2">
        <v>81721</v>
      </c>
      <c r="H108" s="2">
        <v>64</v>
      </c>
      <c r="I108" s="2">
        <v>81721</v>
      </c>
      <c r="J108" s="2">
        <v>33735</v>
      </c>
      <c r="K108" s="2">
        <v>80</v>
      </c>
    </row>
    <row r="109" spans="1:11">
      <c r="A109" s="2">
        <v>1984</v>
      </c>
      <c r="B109" s="2">
        <v>2</v>
      </c>
      <c r="C109" s="2" t="s">
        <v>277</v>
      </c>
      <c r="D109" s="2" t="s">
        <v>278</v>
      </c>
      <c r="E109" s="2">
        <v>40656279</v>
      </c>
      <c r="F109" s="2">
        <v>41704</v>
      </c>
      <c r="G109" s="2">
        <v>18848630</v>
      </c>
      <c r="H109" s="2">
        <v>12491</v>
      </c>
      <c r="I109" s="2">
        <v>59965160</v>
      </c>
      <c r="J109" s="2">
        <v>35065276</v>
      </c>
      <c r="K109" s="2">
        <v>70719</v>
      </c>
    </row>
    <row r="110" spans="1:11">
      <c r="A110" s="2">
        <v>1984</v>
      </c>
      <c r="B110" s="2">
        <v>2</v>
      </c>
      <c r="C110" s="2" t="s">
        <v>277</v>
      </c>
      <c r="D110" s="2" t="s">
        <v>279</v>
      </c>
      <c r="E110" s="2">
        <v>27179096</v>
      </c>
      <c r="F110" s="2">
        <v>26713</v>
      </c>
      <c r="G110" s="2">
        <v>19749426</v>
      </c>
      <c r="H110" s="2">
        <v>13201</v>
      </c>
      <c r="I110" s="2">
        <v>47129389</v>
      </c>
      <c r="J110" s="2">
        <v>26020315</v>
      </c>
      <c r="K110" s="2">
        <v>49863</v>
      </c>
    </row>
    <row r="111" spans="1:11">
      <c r="A111" s="2">
        <v>1984</v>
      </c>
      <c r="B111" s="2">
        <v>2</v>
      </c>
      <c r="C111" s="2" t="s">
        <v>277</v>
      </c>
      <c r="D111" s="2" t="s">
        <v>280</v>
      </c>
      <c r="E111" s="2">
        <v>135503</v>
      </c>
      <c r="F111" s="2">
        <v>422</v>
      </c>
      <c r="G111" s="2">
        <v>622214</v>
      </c>
      <c r="H111" s="2">
        <v>1077</v>
      </c>
      <c r="I111" s="2">
        <v>986615</v>
      </c>
      <c r="J111" s="2">
        <v>1101594</v>
      </c>
      <c r="K111" s="2">
        <v>2736</v>
      </c>
    </row>
    <row r="112" spans="1:11">
      <c r="A112" s="2">
        <v>1984</v>
      </c>
      <c r="B112" s="2">
        <v>2</v>
      </c>
      <c r="C112" s="2" t="s">
        <v>277</v>
      </c>
      <c r="D112" s="2" t="s">
        <v>281</v>
      </c>
      <c r="E112" s="2">
        <v>3656716</v>
      </c>
      <c r="F112" s="2">
        <v>5380</v>
      </c>
      <c r="G112" s="2">
        <v>3405386</v>
      </c>
      <c r="H112" s="2">
        <v>2205</v>
      </c>
      <c r="I112" s="2">
        <v>7062102</v>
      </c>
      <c r="J112" s="2">
        <v>4616304</v>
      </c>
      <c r="K112" s="2">
        <v>9125</v>
      </c>
    </row>
    <row r="113" spans="1:11">
      <c r="A113" s="2">
        <v>1984</v>
      </c>
      <c r="B113" s="2">
        <v>2</v>
      </c>
      <c r="C113" s="2" t="s">
        <v>328</v>
      </c>
      <c r="D113" s="2" t="s">
        <v>173</v>
      </c>
      <c r="E113" s="2">
        <v>0</v>
      </c>
      <c r="F113" s="2">
        <v>0</v>
      </c>
      <c r="G113" s="2">
        <v>25343</v>
      </c>
      <c r="H113" s="2">
        <v>26</v>
      </c>
      <c r="I113" s="2">
        <v>29741</v>
      </c>
      <c r="J113" s="2">
        <v>30602</v>
      </c>
      <c r="K113" s="2">
        <v>50</v>
      </c>
    </row>
    <row r="114" spans="1:11">
      <c r="A114" s="2">
        <v>1984</v>
      </c>
      <c r="B114" s="2">
        <v>2</v>
      </c>
      <c r="C114" s="2" t="s">
        <v>328</v>
      </c>
      <c r="D114" s="2" t="s">
        <v>181</v>
      </c>
      <c r="E114" s="2">
        <v>0</v>
      </c>
      <c r="F114" s="2">
        <v>0</v>
      </c>
      <c r="G114" s="2">
        <v>10340920</v>
      </c>
      <c r="H114" s="2">
        <v>3220</v>
      </c>
      <c r="I114" s="2">
        <v>10340920</v>
      </c>
      <c r="J114" s="2">
        <v>1808201</v>
      </c>
      <c r="K114" s="2">
        <v>3402</v>
      </c>
    </row>
    <row r="115" spans="1:11">
      <c r="A115" s="2">
        <v>1984</v>
      </c>
      <c r="B115" s="2">
        <v>2</v>
      </c>
      <c r="C115" s="2" t="s">
        <v>182</v>
      </c>
      <c r="D115" s="2" t="s">
        <v>183</v>
      </c>
      <c r="E115" s="2">
        <v>14427400</v>
      </c>
      <c r="F115" s="2">
        <v>12098</v>
      </c>
      <c r="G115" s="2">
        <v>21825359</v>
      </c>
      <c r="H115" s="2">
        <v>11687</v>
      </c>
      <c r="I115" s="2">
        <v>36252759</v>
      </c>
      <c r="J115" s="2">
        <v>16109259</v>
      </c>
      <c r="K115" s="2">
        <v>29310</v>
      </c>
    </row>
    <row r="116" spans="1:11">
      <c r="A116" s="2">
        <v>1984</v>
      </c>
      <c r="B116" s="2">
        <v>2</v>
      </c>
      <c r="C116" s="2" t="s">
        <v>182</v>
      </c>
      <c r="D116" s="2" t="s">
        <v>184</v>
      </c>
      <c r="E116" s="2">
        <v>43468</v>
      </c>
      <c r="F116" s="2">
        <v>30</v>
      </c>
      <c r="G116" s="2">
        <v>3127805</v>
      </c>
      <c r="H116" s="2">
        <v>2664</v>
      </c>
      <c r="I116" s="2">
        <v>3171273</v>
      </c>
      <c r="J116" s="2">
        <v>1647986</v>
      </c>
      <c r="K116" s="2">
        <v>2988</v>
      </c>
    </row>
    <row r="117" spans="1:11">
      <c r="A117" s="2">
        <v>1984</v>
      </c>
      <c r="B117" s="2">
        <v>2</v>
      </c>
      <c r="C117" s="2" t="s">
        <v>190</v>
      </c>
      <c r="D117" s="2" t="s">
        <v>191</v>
      </c>
      <c r="E117" s="2">
        <v>0</v>
      </c>
      <c r="F117" s="2">
        <v>0</v>
      </c>
      <c r="G117" s="2">
        <v>4217025</v>
      </c>
      <c r="H117" s="2">
        <v>984</v>
      </c>
      <c r="I117" s="2">
        <v>4217025</v>
      </c>
      <c r="J117" s="2">
        <v>536986</v>
      </c>
      <c r="K117" s="2">
        <v>1037</v>
      </c>
    </row>
    <row r="118" spans="1:11">
      <c r="A118" s="2">
        <v>1984</v>
      </c>
      <c r="B118" s="2">
        <v>2</v>
      </c>
      <c r="C118" s="2" t="s">
        <v>190</v>
      </c>
      <c r="D118" s="2" t="s">
        <v>186</v>
      </c>
      <c r="E118" s="2">
        <v>0</v>
      </c>
      <c r="F118" s="2">
        <v>0</v>
      </c>
      <c r="G118" s="2">
        <v>31508679</v>
      </c>
      <c r="H118" s="2">
        <v>3537</v>
      </c>
      <c r="I118" s="2">
        <v>31508679</v>
      </c>
      <c r="J118" s="2">
        <v>2123643</v>
      </c>
      <c r="K118" s="2">
        <v>4291</v>
      </c>
    </row>
    <row r="119" spans="1:11">
      <c r="A119" s="2">
        <v>1984</v>
      </c>
      <c r="B119" s="2">
        <v>2</v>
      </c>
      <c r="C119" s="2" t="s">
        <v>187</v>
      </c>
      <c r="D119" s="2" t="s">
        <v>195</v>
      </c>
      <c r="E119" s="2">
        <v>0</v>
      </c>
      <c r="F119" s="2">
        <v>0</v>
      </c>
      <c r="G119" s="2">
        <v>205886</v>
      </c>
      <c r="H119" s="2">
        <v>75</v>
      </c>
      <c r="I119" s="2">
        <v>205886</v>
      </c>
      <c r="J119" s="2">
        <v>49831</v>
      </c>
      <c r="K119" s="2">
        <v>87</v>
      </c>
    </row>
    <row r="120" spans="1:11">
      <c r="A120" s="2">
        <v>1984</v>
      </c>
      <c r="B120" s="2">
        <v>2</v>
      </c>
      <c r="C120" s="2" t="s">
        <v>187</v>
      </c>
      <c r="D120" s="2" t="s">
        <v>196</v>
      </c>
      <c r="E120" s="2">
        <v>0</v>
      </c>
      <c r="F120" s="2">
        <v>0</v>
      </c>
      <c r="G120" s="2">
        <v>985513</v>
      </c>
      <c r="H120" s="2">
        <v>559</v>
      </c>
      <c r="I120" s="2">
        <v>988891</v>
      </c>
      <c r="J120" s="2">
        <v>346037</v>
      </c>
      <c r="K120" s="2">
        <v>698</v>
      </c>
    </row>
    <row r="121" spans="1:11">
      <c r="A121" s="2">
        <v>1984</v>
      </c>
      <c r="B121" s="2">
        <v>2</v>
      </c>
      <c r="C121" s="2" t="s">
        <v>197</v>
      </c>
      <c r="D121" s="2" t="s">
        <v>11</v>
      </c>
      <c r="E121" s="2">
        <v>0</v>
      </c>
      <c r="F121" s="2">
        <v>0</v>
      </c>
      <c r="G121" s="2">
        <v>3236533</v>
      </c>
      <c r="H121" s="2">
        <v>770</v>
      </c>
      <c r="I121" s="2">
        <v>3236533</v>
      </c>
      <c r="J121" s="2">
        <v>432890</v>
      </c>
      <c r="K121" s="2">
        <v>836</v>
      </c>
    </row>
    <row r="122" spans="1:11">
      <c r="A122" s="2">
        <v>1984</v>
      </c>
      <c r="B122" s="2">
        <v>2</v>
      </c>
      <c r="C122" s="2" t="s">
        <v>197</v>
      </c>
      <c r="D122" s="2" t="s">
        <v>267</v>
      </c>
      <c r="E122" s="2">
        <v>0</v>
      </c>
      <c r="F122" s="2">
        <v>0</v>
      </c>
      <c r="G122" s="2">
        <v>78870</v>
      </c>
      <c r="H122" s="2">
        <v>67</v>
      </c>
      <c r="I122" s="2">
        <v>78870</v>
      </c>
      <c r="J122" s="2">
        <v>39535</v>
      </c>
      <c r="K122" s="2">
        <v>75</v>
      </c>
    </row>
    <row r="123" spans="1:11">
      <c r="A123" s="2">
        <v>1984</v>
      </c>
      <c r="B123" s="2">
        <v>2</v>
      </c>
      <c r="C123" s="2" t="s">
        <v>197</v>
      </c>
      <c r="D123" s="2" t="s">
        <v>268</v>
      </c>
      <c r="E123" s="2">
        <v>379014</v>
      </c>
      <c r="F123" s="2">
        <v>371</v>
      </c>
      <c r="G123" s="2">
        <v>6688989</v>
      </c>
      <c r="H123" s="2">
        <v>2596</v>
      </c>
      <c r="I123" s="2">
        <v>7068003</v>
      </c>
      <c r="J123" s="2">
        <v>1750653</v>
      </c>
      <c r="K123" s="2">
        <v>3712</v>
      </c>
    </row>
    <row r="124" spans="1:11">
      <c r="A124" s="2">
        <v>1984</v>
      </c>
      <c r="B124" s="2">
        <v>2</v>
      </c>
      <c r="C124" s="2" t="s">
        <v>197</v>
      </c>
      <c r="D124" s="2" t="s">
        <v>269</v>
      </c>
      <c r="E124" s="2">
        <v>272004</v>
      </c>
      <c r="F124" s="2">
        <v>264</v>
      </c>
      <c r="G124" s="2">
        <v>188564</v>
      </c>
      <c r="H124" s="2">
        <v>138</v>
      </c>
      <c r="I124" s="2">
        <v>460568</v>
      </c>
      <c r="J124" s="2">
        <v>232303</v>
      </c>
      <c r="K124" s="2">
        <v>551</v>
      </c>
    </row>
    <row r="125" spans="1:11">
      <c r="A125" s="2">
        <v>1984</v>
      </c>
      <c r="B125" s="2">
        <v>2</v>
      </c>
      <c r="C125" s="2" t="s">
        <v>197</v>
      </c>
      <c r="D125" s="2" t="s">
        <v>109</v>
      </c>
      <c r="E125" s="2">
        <v>0</v>
      </c>
      <c r="F125" s="2">
        <v>0</v>
      </c>
      <c r="G125" s="2">
        <v>6071132</v>
      </c>
      <c r="H125" s="2">
        <v>995</v>
      </c>
      <c r="I125" s="2">
        <v>6071132</v>
      </c>
      <c r="J125" s="2">
        <v>711154</v>
      </c>
      <c r="K125" s="2">
        <v>1345</v>
      </c>
    </row>
    <row r="126" spans="1:11">
      <c r="A126" s="2">
        <v>1984</v>
      </c>
      <c r="B126" s="2">
        <v>2</v>
      </c>
      <c r="C126" s="2" t="s">
        <v>197</v>
      </c>
      <c r="D126" s="2" t="s">
        <v>110</v>
      </c>
      <c r="E126" s="2">
        <v>4570563</v>
      </c>
      <c r="F126" s="2">
        <v>3005</v>
      </c>
      <c r="G126" s="2">
        <v>0</v>
      </c>
      <c r="H126" s="2">
        <v>13</v>
      </c>
      <c r="I126" s="2">
        <v>4570563</v>
      </c>
      <c r="J126" s="2">
        <v>1992889</v>
      </c>
      <c r="K126" s="2">
        <v>4208</v>
      </c>
    </row>
    <row r="127" spans="1:11">
      <c r="A127" s="2">
        <v>1984</v>
      </c>
      <c r="B127" s="2">
        <v>2</v>
      </c>
      <c r="C127" s="2" t="s">
        <v>197</v>
      </c>
      <c r="D127" s="2" t="s">
        <v>111</v>
      </c>
      <c r="E127" s="2">
        <v>0</v>
      </c>
      <c r="F127" s="2">
        <v>0</v>
      </c>
      <c r="G127" s="2">
        <v>15816</v>
      </c>
      <c r="H127" s="2">
        <v>3</v>
      </c>
      <c r="I127" s="2">
        <v>15816</v>
      </c>
      <c r="J127" s="2">
        <v>1982</v>
      </c>
      <c r="K127" s="2">
        <v>4</v>
      </c>
    </row>
    <row r="128" spans="1:11">
      <c r="A128" s="2">
        <v>1984</v>
      </c>
      <c r="B128" s="2">
        <v>3</v>
      </c>
      <c r="C128" s="2" t="s">
        <v>276</v>
      </c>
      <c r="D128" s="2" t="s">
        <v>276</v>
      </c>
      <c r="E128" s="2">
        <v>0</v>
      </c>
      <c r="F128" s="2">
        <v>0</v>
      </c>
      <c r="G128" s="2">
        <v>0</v>
      </c>
      <c r="H128" s="2">
        <v>3</v>
      </c>
      <c r="I128" s="2">
        <v>0</v>
      </c>
      <c r="J128" s="2">
        <v>3120</v>
      </c>
      <c r="K128" s="2">
        <v>6</v>
      </c>
    </row>
    <row r="129" spans="1:11">
      <c r="A129" s="2">
        <v>1984</v>
      </c>
      <c r="B129" s="2">
        <v>3</v>
      </c>
      <c r="E129" s="2">
        <v>0</v>
      </c>
      <c r="F129" s="2">
        <v>0</v>
      </c>
      <c r="G129" s="2">
        <v>76323</v>
      </c>
      <c r="H129" s="2">
        <v>28</v>
      </c>
      <c r="I129" s="2">
        <v>76685</v>
      </c>
      <c r="J129" s="2">
        <v>25611</v>
      </c>
      <c r="K129" s="2">
        <v>39</v>
      </c>
    </row>
    <row r="130" spans="1:11">
      <c r="A130" s="2">
        <v>1984</v>
      </c>
      <c r="B130" s="2">
        <v>3</v>
      </c>
      <c r="C130" s="2" t="s">
        <v>277</v>
      </c>
      <c r="D130" s="2" t="s">
        <v>278</v>
      </c>
      <c r="E130" s="2">
        <v>42378831</v>
      </c>
      <c r="F130" s="2">
        <v>42640</v>
      </c>
      <c r="G130" s="2">
        <v>21328160</v>
      </c>
      <c r="H130" s="2">
        <v>13349</v>
      </c>
      <c r="I130" s="2">
        <v>64296223</v>
      </c>
      <c r="J130" s="2">
        <v>36902812</v>
      </c>
      <c r="K130" s="2">
        <v>72922</v>
      </c>
    </row>
    <row r="131" spans="1:11">
      <c r="A131" s="2">
        <v>1984</v>
      </c>
      <c r="B131" s="2">
        <v>3</v>
      </c>
      <c r="C131" s="2" t="s">
        <v>277</v>
      </c>
      <c r="D131" s="2" t="s">
        <v>279</v>
      </c>
      <c r="E131" s="2">
        <v>26009646</v>
      </c>
      <c r="F131" s="2">
        <v>26709</v>
      </c>
      <c r="G131" s="2">
        <v>21155535</v>
      </c>
      <c r="H131" s="2">
        <v>13591</v>
      </c>
      <c r="I131" s="2">
        <v>47373706</v>
      </c>
      <c r="J131" s="2">
        <v>25822738</v>
      </c>
      <c r="K131" s="2">
        <v>50145</v>
      </c>
    </row>
    <row r="132" spans="1:11">
      <c r="A132" s="2">
        <v>1984</v>
      </c>
      <c r="B132" s="2">
        <v>3</v>
      </c>
      <c r="C132" s="2" t="s">
        <v>277</v>
      </c>
      <c r="D132" s="2" t="s">
        <v>280</v>
      </c>
      <c r="E132" s="2">
        <v>112467</v>
      </c>
      <c r="F132" s="2">
        <v>396</v>
      </c>
      <c r="G132" s="2">
        <v>617032</v>
      </c>
      <c r="H132" s="2">
        <v>904</v>
      </c>
      <c r="I132" s="2">
        <v>1039645</v>
      </c>
      <c r="J132" s="2">
        <v>1137848</v>
      </c>
      <c r="K132" s="2">
        <v>2524</v>
      </c>
    </row>
    <row r="133" spans="1:11">
      <c r="A133" s="2">
        <v>1984</v>
      </c>
      <c r="B133" s="2">
        <v>3</v>
      </c>
      <c r="C133" s="2" t="s">
        <v>277</v>
      </c>
      <c r="D133" s="2" t="s">
        <v>281</v>
      </c>
      <c r="E133" s="2">
        <v>3738159</v>
      </c>
      <c r="F133" s="2">
        <v>5461</v>
      </c>
      <c r="G133" s="2">
        <v>3877908</v>
      </c>
      <c r="H133" s="2">
        <v>2344</v>
      </c>
      <c r="I133" s="2">
        <v>7616067</v>
      </c>
      <c r="J133" s="2">
        <v>4604350</v>
      </c>
      <c r="K133" s="2">
        <v>9338</v>
      </c>
    </row>
    <row r="134" spans="1:11">
      <c r="A134" s="2">
        <v>1984</v>
      </c>
      <c r="B134" s="2">
        <v>3</v>
      </c>
      <c r="C134" s="2" t="s">
        <v>328</v>
      </c>
      <c r="D134" s="2" t="s">
        <v>173</v>
      </c>
      <c r="E134" s="2">
        <v>0</v>
      </c>
      <c r="F134" s="2">
        <v>0</v>
      </c>
      <c r="G134" s="2">
        <v>19763</v>
      </c>
      <c r="H134" s="2">
        <v>23</v>
      </c>
      <c r="I134" s="2">
        <v>19868</v>
      </c>
      <c r="J134" s="2">
        <v>17283</v>
      </c>
      <c r="K134" s="2">
        <v>37</v>
      </c>
    </row>
    <row r="135" spans="1:11">
      <c r="A135" s="2">
        <v>1984</v>
      </c>
      <c r="B135" s="2">
        <v>3</v>
      </c>
      <c r="C135" s="2" t="s">
        <v>328</v>
      </c>
      <c r="D135" s="2" t="s">
        <v>181</v>
      </c>
      <c r="E135" s="2">
        <v>0</v>
      </c>
      <c r="F135" s="2">
        <v>0</v>
      </c>
      <c r="G135" s="2">
        <v>11180703</v>
      </c>
      <c r="H135" s="2">
        <v>3219</v>
      </c>
      <c r="I135" s="2">
        <v>11180703</v>
      </c>
      <c r="J135" s="2">
        <v>1837592</v>
      </c>
      <c r="K135" s="2">
        <v>3417</v>
      </c>
    </row>
    <row r="136" spans="1:11">
      <c r="A136" s="2">
        <v>1984</v>
      </c>
      <c r="B136" s="2">
        <v>3</v>
      </c>
      <c r="C136" s="2" t="s">
        <v>182</v>
      </c>
      <c r="D136" s="2" t="s">
        <v>183</v>
      </c>
      <c r="E136" s="2">
        <v>14779485</v>
      </c>
      <c r="F136" s="2">
        <v>12271</v>
      </c>
      <c r="G136" s="2">
        <v>23359349</v>
      </c>
      <c r="H136" s="2">
        <v>12033</v>
      </c>
      <c r="I136" s="2">
        <v>38138834</v>
      </c>
      <c r="J136" s="2">
        <v>16455138</v>
      </c>
      <c r="K136" s="2">
        <v>29804</v>
      </c>
    </row>
    <row r="137" spans="1:11">
      <c r="A137" s="2">
        <v>1984</v>
      </c>
      <c r="B137" s="2">
        <v>3</v>
      </c>
      <c r="C137" s="2" t="s">
        <v>182</v>
      </c>
      <c r="D137" s="2" t="s">
        <v>184</v>
      </c>
      <c r="E137" s="2">
        <v>35223</v>
      </c>
      <c r="F137" s="2">
        <v>32</v>
      </c>
      <c r="G137" s="2">
        <v>3329732</v>
      </c>
      <c r="H137" s="2">
        <v>2868</v>
      </c>
      <c r="I137" s="2">
        <v>3364955</v>
      </c>
      <c r="J137" s="2">
        <v>1734856</v>
      </c>
      <c r="K137" s="2">
        <v>3206</v>
      </c>
    </row>
    <row r="138" spans="1:11">
      <c r="A138" s="2">
        <v>1984</v>
      </c>
      <c r="B138" s="2">
        <v>3</v>
      </c>
      <c r="C138" s="2" t="s">
        <v>190</v>
      </c>
      <c r="D138" s="2" t="s">
        <v>191</v>
      </c>
      <c r="E138" s="2">
        <v>0</v>
      </c>
      <c r="F138" s="2">
        <v>0</v>
      </c>
      <c r="G138" s="2">
        <v>5757345</v>
      </c>
      <c r="H138" s="2">
        <v>1159</v>
      </c>
      <c r="I138" s="2">
        <v>5757345</v>
      </c>
      <c r="J138" s="2">
        <v>611895</v>
      </c>
      <c r="K138" s="2">
        <v>1208</v>
      </c>
    </row>
    <row r="139" spans="1:11">
      <c r="A139" s="2">
        <v>1984</v>
      </c>
      <c r="B139" s="2">
        <v>3</v>
      </c>
      <c r="C139" s="2" t="s">
        <v>190</v>
      </c>
      <c r="D139" s="2" t="s">
        <v>186</v>
      </c>
      <c r="E139" s="2">
        <v>2900</v>
      </c>
      <c r="F139" s="2">
        <v>3</v>
      </c>
      <c r="G139" s="2">
        <v>38819908</v>
      </c>
      <c r="H139" s="2">
        <v>3601</v>
      </c>
      <c r="I139" s="2">
        <v>38822808</v>
      </c>
      <c r="J139" s="2">
        <v>2143253</v>
      </c>
      <c r="K139" s="2">
        <v>4388</v>
      </c>
    </row>
    <row r="140" spans="1:11">
      <c r="A140" s="2">
        <v>1984</v>
      </c>
      <c r="B140" s="2">
        <v>3</v>
      </c>
      <c r="C140" s="2" t="s">
        <v>187</v>
      </c>
      <c r="D140" s="2" t="s">
        <v>195</v>
      </c>
      <c r="E140" s="2">
        <v>0</v>
      </c>
      <c r="F140" s="2">
        <v>0</v>
      </c>
      <c r="G140" s="2">
        <v>156446</v>
      </c>
      <c r="H140" s="2">
        <v>85</v>
      </c>
      <c r="I140" s="2">
        <v>156446</v>
      </c>
      <c r="J140" s="2">
        <v>53171</v>
      </c>
      <c r="K140" s="2">
        <v>97</v>
      </c>
    </row>
    <row r="141" spans="1:11">
      <c r="A141" s="2">
        <v>1984</v>
      </c>
      <c r="B141" s="2">
        <v>3</v>
      </c>
      <c r="C141" s="2" t="s">
        <v>187</v>
      </c>
      <c r="D141" s="2" t="s">
        <v>196</v>
      </c>
      <c r="E141" s="2">
        <v>0</v>
      </c>
      <c r="F141" s="2">
        <v>0</v>
      </c>
      <c r="G141" s="2">
        <v>932795</v>
      </c>
      <c r="H141" s="2">
        <v>565</v>
      </c>
      <c r="I141" s="2">
        <v>934597</v>
      </c>
      <c r="J141" s="2">
        <v>341533</v>
      </c>
      <c r="K141" s="2">
        <v>706</v>
      </c>
    </row>
    <row r="142" spans="1:11">
      <c r="A142" s="2">
        <v>1984</v>
      </c>
      <c r="B142" s="2">
        <v>3</v>
      </c>
      <c r="C142" s="2" t="s">
        <v>197</v>
      </c>
      <c r="D142" s="2" t="s">
        <v>11</v>
      </c>
      <c r="E142" s="2">
        <v>0</v>
      </c>
      <c r="F142" s="2">
        <v>0</v>
      </c>
      <c r="G142" s="2">
        <v>2880276</v>
      </c>
      <c r="H142" s="2">
        <v>774</v>
      </c>
      <c r="I142" s="2">
        <v>2880276</v>
      </c>
      <c r="J142" s="2">
        <v>467444</v>
      </c>
      <c r="K142" s="2">
        <v>829</v>
      </c>
    </row>
    <row r="143" spans="1:11">
      <c r="A143" s="2">
        <v>1984</v>
      </c>
      <c r="B143" s="2">
        <v>3</v>
      </c>
      <c r="C143" s="2" t="s">
        <v>197</v>
      </c>
      <c r="D143" s="2" t="s">
        <v>267</v>
      </c>
      <c r="E143" s="2">
        <v>0</v>
      </c>
      <c r="F143" s="2">
        <v>0</v>
      </c>
      <c r="G143" s="2">
        <v>86442</v>
      </c>
      <c r="H143" s="2">
        <v>72</v>
      </c>
      <c r="I143" s="2">
        <v>86442</v>
      </c>
      <c r="J143" s="2">
        <v>43359</v>
      </c>
      <c r="K143" s="2">
        <v>82</v>
      </c>
    </row>
    <row r="144" spans="1:11">
      <c r="A144" s="2">
        <v>1984</v>
      </c>
      <c r="B144" s="2">
        <v>3</v>
      </c>
      <c r="C144" s="2" t="s">
        <v>197</v>
      </c>
      <c r="D144" s="2" t="s">
        <v>268</v>
      </c>
      <c r="E144" s="2">
        <v>546938</v>
      </c>
      <c r="F144" s="2">
        <v>385</v>
      </c>
      <c r="G144" s="2">
        <v>6302724</v>
      </c>
      <c r="H144" s="2">
        <v>2454</v>
      </c>
      <c r="I144" s="2">
        <v>6849662</v>
      </c>
      <c r="J144" s="2">
        <v>1630905</v>
      </c>
      <c r="K144" s="2">
        <v>3611</v>
      </c>
    </row>
    <row r="145" spans="1:11">
      <c r="A145" s="2">
        <v>1984</v>
      </c>
      <c r="B145" s="2">
        <v>3</v>
      </c>
      <c r="C145" s="2" t="s">
        <v>197</v>
      </c>
      <c r="D145" s="2" t="s">
        <v>269</v>
      </c>
      <c r="E145" s="2">
        <v>349067</v>
      </c>
      <c r="F145" s="2">
        <v>313</v>
      </c>
      <c r="G145" s="2">
        <v>262239</v>
      </c>
      <c r="H145" s="2">
        <v>132</v>
      </c>
      <c r="I145" s="2">
        <v>611306</v>
      </c>
      <c r="J145" s="2">
        <v>268011</v>
      </c>
      <c r="K145" s="2">
        <v>583</v>
      </c>
    </row>
    <row r="146" spans="1:11">
      <c r="A146" s="2">
        <v>1984</v>
      </c>
      <c r="B146" s="2">
        <v>3</v>
      </c>
      <c r="C146" s="2" t="s">
        <v>197</v>
      </c>
      <c r="D146" s="2" t="s">
        <v>109</v>
      </c>
      <c r="E146" s="2">
        <v>0</v>
      </c>
      <c r="F146" s="2">
        <v>0</v>
      </c>
      <c r="G146" s="2">
        <v>4849558</v>
      </c>
      <c r="H146" s="2">
        <v>1035</v>
      </c>
      <c r="I146" s="2">
        <v>4851696</v>
      </c>
      <c r="J146" s="2">
        <v>671234</v>
      </c>
      <c r="K146" s="2">
        <v>1416</v>
      </c>
    </row>
    <row r="147" spans="1:11">
      <c r="A147" s="2">
        <v>1984</v>
      </c>
      <c r="B147" s="2">
        <v>3</v>
      </c>
      <c r="C147" s="2" t="s">
        <v>197</v>
      </c>
      <c r="D147" s="2" t="s">
        <v>110</v>
      </c>
      <c r="E147" s="2">
        <v>4136240</v>
      </c>
      <c r="F147" s="2">
        <v>2881</v>
      </c>
      <c r="G147" s="2">
        <v>0</v>
      </c>
      <c r="H147" s="2">
        <v>13</v>
      </c>
      <c r="I147" s="2">
        <v>4136240</v>
      </c>
      <c r="J147" s="2">
        <v>1841324</v>
      </c>
      <c r="K147" s="2">
        <v>4035</v>
      </c>
    </row>
    <row r="148" spans="1:11">
      <c r="A148" s="2">
        <v>1984</v>
      </c>
      <c r="B148" s="2">
        <v>3</v>
      </c>
      <c r="C148" s="2" t="s">
        <v>197</v>
      </c>
      <c r="D148" s="2" t="s">
        <v>111</v>
      </c>
      <c r="E148" s="2">
        <v>0</v>
      </c>
      <c r="F148" s="2">
        <v>0</v>
      </c>
      <c r="G148" s="2">
        <v>9465</v>
      </c>
      <c r="H148" s="2">
        <v>3</v>
      </c>
      <c r="I148" s="2">
        <v>9465</v>
      </c>
      <c r="J148" s="2">
        <v>1845</v>
      </c>
      <c r="K148" s="2">
        <v>4</v>
      </c>
    </row>
    <row r="149" spans="1:11">
      <c r="A149" s="2">
        <v>1984</v>
      </c>
      <c r="B149" s="2">
        <v>4</v>
      </c>
      <c r="C149" s="2" t="s">
        <v>276</v>
      </c>
      <c r="D149" s="2" t="s">
        <v>276</v>
      </c>
      <c r="E149" s="2">
        <v>0</v>
      </c>
      <c r="F149" s="2">
        <v>0</v>
      </c>
      <c r="G149" s="2">
        <v>0</v>
      </c>
      <c r="H149" s="2">
        <v>3</v>
      </c>
      <c r="I149" s="2">
        <v>0</v>
      </c>
      <c r="J149" s="2">
        <v>2256</v>
      </c>
      <c r="K149" s="2">
        <v>6</v>
      </c>
    </row>
    <row r="150" spans="1:11">
      <c r="A150" s="2">
        <v>1984</v>
      </c>
      <c r="B150" s="2">
        <v>4</v>
      </c>
      <c r="E150" s="2">
        <v>0</v>
      </c>
      <c r="F150" s="2">
        <v>0</v>
      </c>
      <c r="G150" s="2">
        <v>68145</v>
      </c>
      <c r="H150" s="2">
        <v>30</v>
      </c>
      <c r="I150" s="2">
        <v>68805</v>
      </c>
      <c r="J150" s="2">
        <v>21912</v>
      </c>
      <c r="K150" s="2">
        <v>43</v>
      </c>
    </row>
    <row r="151" spans="1:11">
      <c r="A151" s="2">
        <v>1984</v>
      </c>
      <c r="B151" s="2">
        <v>4</v>
      </c>
      <c r="C151" s="2" t="s">
        <v>277</v>
      </c>
      <c r="D151" s="2" t="s">
        <v>278</v>
      </c>
      <c r="E151" s="2">
        <v>28370416</v>
      </c>
      <c r="F151" s="2">
        <v>35447</v>
      </c>
      <c r="G151" s="2">
        <v>15026085</v>
      </c>
      <c r="H151" s="2">
        <v>12100</v>
      </c>
      <c r="I151" s="2">
        <v>43808489</v>
      </c>
      <c r="J151" s="2">
        <v>28311820</v>
      </c>
      <c r="K151" s="2">
        <v>62886</v>
      </c>
    </row>
    <row r="152" spans="1:11">
      <c r="A152" s="2">
        <v>1984</v>
      </c>
      <c r="B152" s="2">
        <v>4</v>
      </c>
      <c r="C152" s="2" t="s">
        <v>277</v>
      </c>
      <c r="D152" s="2" t="s">
        <v>279</v>
      </c>
      <c r="E152" s="2">
        <v>18711703</v>
      </c>
      <c r="F152" s="2">
        <v>22178</v>
      </c>
      <c r="G152" s="2">
        <v>14470246</v>
      </c>
      <c r="H152" s="2">
        <v>11915</v>
      </c>
      <c r="I152" s="2">
        <v>33364256</v>
      </c>
      <c r="J152" s="2">
        <v>20382180</v>
      </c>
      <c r="K152" s="2">
        <v>42857</v>
      </c>
    </row>
    <row r="153" spans="1:11">
      <c r="A153" s="2">
        <v>1984</v>
      </c>
      <c r="B153" s="2">
        <v>4</v>
      </c>
      <c r="C153" s="2" t="s">
        <v>277</v>
      </c>
      <c r="D153" s="2" t="s">
        <v>280</v>
      </c>
      <c r="E153" s="2">
        <v>140688</v>
      </c>
      <c r="F153" s="2">
        <v>405</v>
      </c>
      <c r="G153" s="2">
        <v>654438</v>
      </c>
      <c r="H153" s="2">
        <v>921</v>
      </c>
      <c r="I153" s="2">
        <v>996009</v>
      </c>
      <c r="J153" s="2">
        <v>1236111</v>
      </c>
      <c r="K153" s="2">
        <v>2566</v>
      </c>
    </row>
    <row r="154" spans="1:11">
      <c r="A154" s="2">
        <v>1984</v>
      </c>
      <c r="B154" s="2">
        <v>4</v>
      </c>
      <c r="C154" s="2" t="s">
        <v>277</v>
      </c>
      <c r="D154" s="2" t="s">
        <v>281</v>
      </c>
      <c r="E154" s="2">
        <v>3801233</v>
      </c>
      <c r="F154" s="2">
        <v>5652</v>
      </c>
      <c r="G154" s="2">
        <v>2890053</v>
      </c>
      <c r="H154" s="2">
        <v>2274</v>
      </c>
      <c r="I154" s="2">
        <v>6691286</v>
      </c>
      <c r="J154" s="2">
        <v>4305125</v>
      </c>
      <c r="K154" s="2">
        <v>9442</v>
      </c>
    </row>
    <row r="155" spans="1:11">
      <c r="A155" s="2">
        <v>1984</v>
      </c>
      <c r="B155" s="2">
        <v>4</v>
      </c>
      <c r="C155" s="2" t="s">
        <v>328</v>
      </c>
      <c r="D155" s="2" t="s">
        <v>173</v>
      </c>
      <c r="E155" s="2">
        <v>0</v>
      </c>
      <c r="F155" s="2">
        <v>0</v>
      </c>
      <c r="G155" s="2">
        <v>13227</v>
      </c>
      <c r="H155" s="2">
        <v>25</v>
      </c>
      <c r="I155" s="2">
        <v>13227</v>
      </c>
      <c r="J155" s="2">
        <v>14371</v>
      </c>
      <c r="K155" s="2">
        <v>31</v>
      </c>
    </row>
    <row r="156" spans="1:11">
      <c r="A156" s="2">
        <v>1984</v>
      </c>
      <c r="B156" s="2">
        <v>4</v>
      </c>
      <c r="C156" s="2" t="s">
        <v>328</v>
      </c>
      <c r="D156" s="2" t="s">
        <v>181</v>
      </c>
      <c r="E156" s="2">
        <v>0</v>
      </c>
      <c r="F156" s="2">
        <v>0</v>
      </c>
      <c r="G156" s="2">
        <v>9378258</v>
      </c>
      <c r="H156" s="2">
        <v>3259</v>
      </c>
      <c r="I156" s="2">
        <v>9378258</v>
      </c>
      <c r="J156" s="2">
        <v>1947878</v>
      </c>
      <c r="K156" s="2">
        <v>3430</v>
      </c>
    </row>
    <row r="157" spans="1:11">
      <c r="A157" s="2">
        <v>1984</v>
      </c>
      <c r="B157" s="2">
        <v>4</v>
      </c>
      <c r="C157" s="2" t="s">
        <v>182</v>
      </c>
      <c r="D157" s="2" t="s">
        <v>183</v>
      </c>
      <c r="E157" s="2">
        <v>13899587</v>
      </c>
      <c r="F157" s="2">
        <v>12371</v>
      </c>
      <c r="G157" s="2">
        <v>18467719</v>
      </c>
      <c r="H157" s="2">
        <v>11801</v>
      </c>
      <c r="I157" s="2">
        <v>32367306</v>
      </c>
      <c r="J157" s="2">
        <v>15772595</v>
      </c>
      <c r="K157" s="2">
        <v>29784</v>
      </c>
    </row>
    <row r="158" spans="1:11">
      <c r="A158" s="2">
        <v>1984</v>
      </c>
      <c r="B158" s="2">
        <v>4</v>
      </c>
      <c r="C158" s="2" t="s">
        <v>182</v>
      </c>
      <c r="D158" s="2" t="s">
        <v>184</v>
      </c>
      <c r="E158" s="2">
        <v>51960</v>
      </c>
      <c r="F158" s="2">
        <v>33</v>
      </c>
      <c r="G158" s="2">
        <v>3160328</v>
      </c>
      <c r="H158" s="2">
        <v>2560</v>
      </c>
      <c r="I158" s="2">
        <v>3212288</v>
      </c>
      <c r="J158" s="2">
        <v>1601170</v>
      </c>
      <c r="K158" s="2">
        <v>2816</v>
      </c>
    </row>
    <row r="159" spans="1:11">
      <c r="A159" s="2">
        <v>1984</v>
      </c>
      <c r="B159" s="2">
        <v>4</v>
      </c>
      <c r="C159" s="2" t="s">
        <v>190</v>
      </c>
      <c r="D159" s="2" t="s">
        <v>191</v>
      </c>
      <c r="E159" s="2">
        <v>0</v>
      </c>
      <c r="F159" s="2">
        <v>0</v>
      </c>
      <c r="G159" s="2">
        <v>6672468</v>
      </c>
      <c r="H159" s="2">
        <v>1140</v>
      </c>
      <c r="I159" s="2">
        <v>6672468</v>
      </c>
      <c r="J159" s="2">
        <v>612560</v>
      </c>
      <c r="K159" s="2">
        <v>1172</v>
      </c>
    </row>
    <row r="160" spans="1:11">
      <c r="A160" s="2">
        <v>1984</v>
      </c>
      <c r="B160" s="2">
        <v>4</v>
      </c>
      <c r="C160" s="2" t="s">
        <v>190</v>
      </c>
      <c r="D160" s="2" t="s">
        <v>186</v>
      </c>
      <c r="E160" s="2">
        <v>0</v>
      </c>
      <c r="F160" s="2">
        <v>0</v>
      </c>
      <c r="G160" s="2">
        <v>40458809</v>
      </c>
      <c r="H160" s="2">
        <v>3704</v>
      </c>
      <c r="I160" s="2">
        <v>40458809</v>
      </c>
      <c r="J160" s="2">
        <v>2246760</v>
      </c>
      <c r="K160" s="2">
        <v>4549</v>
      </c>
    </row>
    <row r="161" spans="1:11">
      <c r="A161" s="2">
        <v>1984</v>
      </c>
      <c r="B161" s="2">
        <v>4</v>
      </c>
      <c r="C161" s="2" t="s">
        <v>187</v>
      </c>
      <c r="D161" s="2" t="s">
        <v>195</v>
      </c>
      <c r="E161" s="2">
        <v>0</v>
      </c>
      <c r="F161" s="2">
        <v>0</v>
      </c>
      <c r="G161" s="2">
        <v>264026</v>
      </c>
      <c r="H161" s="2">
        <v>92</v>
      </c>
      <c r="I161" s="2">
        <v>264026</v>
      </c>
      <c r="J161" s="2">
        <v>58027</v>
      </c>
      <c r="K161" s="2">
        <v>104</v>
      </c>
    </row>
    <row r="162" spans="1:11">
      <c r="A162" s="2">
        <v>1984</v>
      </c>
      <c r="B162" s="2">
        <v>4</v>
      </c>
      <c r="C162" s="2" t="s">
        <v>187</v>
      </c>
      <c r="D162" s="2" t="s">
        <v>196</v>
      </c>
      <c r="E162" s="2">
        <v>0</v>
      </c>
      <c r="F162" s="2">
        <v>0</v>
      </c>
      <c r="G162" s="2">
        <v>935833</v>
      </c>
      <c r="H162" s="2">
        <v>584</v>
      </c>
      <c r="I162" s="2">
        <v>938857</v>
      </c>
      <c r="J162" s="2">
        <v>354132</v>
      </c>
      <c r="K162" s="2">
        <v>717</v>
      </c>
    </row>
    <row r="163" spans="1:11">
      <c r="A163" s="2">
        <v>1984</v>
      </c>
      <c r="B163" s="2">
        <v>4</v>
      </c>
      <c r="C163" s="2" t="s">
        <v>197</v>
      </c>
      <c r="D163" s="2" t="s">
        <v>11</v>
      </c>
      <c r="E163" s="2">
        <v>0</v>
      </c>
      <c r="F163" s="2">
        <v>0</v>
      </c>
      <c r="G163" s="2">
        <v>2841316</v>
      </c>
      <c r="H163" s="2">
        <v>880</v>
      </c>
      <c r="I163" s="2">
        <v>2841316</v>
      </c>
      <c r="J163" s="2">
        <v>530264</v>
      </c>
      <c r="K163" s="2">
        <v>933</v>
      </c>
    </row>
    <row r="164" spans="1:11">
      <c r="A164" s="2">
        <v>1984</v>
      </c>
      <c r="B164" s="2">
        <v>4</v>
      </c>
      <c r="C164" s="2" t="s">
        <v>197</v>
      </c>
      <c r="D164" s="2" t="s">
        <v>267</v>
      </c>
      <c r="E164" s="2">
        <v>0</v>
      </c>
      <c r="F164" s="2">
        <v>0</v>
      </c>
      <c r="G164" s="2">
        <v>97701</v>
      </c>
      <c r="H164" s="2">
        <v>63</v>
      </c>
      <c r="I164" s="2">
        <v>97701</v>
      </c>
      <c r="J164" s="2">
        <v>36374</v>
      </c>
      <c r="K164" s="2">
        <v>70</v>
      </c>
    </row>
    <row r="165" spans="1:11">
      <c r="A165" s="2">
        <v>1984</v>
      </c>
      <c r="B165" s="2">
        <v>4</v>
      </c>
      <c r="C165" s="2" t="s">
        <v>197</v>
      </c>
      <c r="D165" s="2" t="s">
        <v>268</v>
      </c>
      <c r="E165" s="2">
        <v>599858</v>
      </c>
      <c r="F165" s="2">
        <v>407</v>
      </c>
      <c r="G165" s="2">
        <v>7442092</v>
      </c>
      <c r="H165" s="2">
        <v>2295</v>
      </c>
      <c r="I165" s="2">
        <v>8041950</v>
      </c>
      <c r="J165" s="2">
        <v>1638354</v>
      </c>
      <c r="K165" s="2">
        <v>3351</v>
      </c>
    </row>
    <row r="166" spans="1:11">
      <c r="A166" s="2">
        <v>1984</v>
      </c>
      <c r="B166" s="2">
        <v>4</v>
      </c>
      <c r="C166" s="2" t="s">
        <v>197</v>
      </c>
      <c r="D166" s="2" t="s">
        <v>269</v>
      </c>
      <c r="E166" s="2">
        <v>307351</v>
      </c>
      <c r="F166" s="2">
        <v>349</v>
      </c>
      <c r="G166" s="2">
        <v>336356</v>
      </c>
      <c r="H166" s="2">
        <v>131</v>
      </c>
      <c r="I166" s="2">
        <v>643707</v>
      </c>
      <c r="J166" s="2">
        <v>302780</v>
      </c>
      <c r="K166" s="2">
        <v>638</v>
      </c>
    </row>
    <row r="167" spans="1:11">
      <c r="A167" s="2">
        <v>1984</v>
      </c>
      <c r="B167" s="2">
        <v>4</v>
      </c>
      <c r="C167" s="2" t="s">
        <v>197</v>
      </c>
      <c r="D167" s="2" t="s">
        <v>109</v>
      </c>
      <c r="E167" s="2">
        <v>0</v>
      </c>
      <c r="F167" s="2">
        <v>0</v>
      </c>
      <c r="G167" s="2">
        <v>4948472</v>
      </c>
      <c r="H167" s="2">
        <v>1093</v>
      </c>
      <c r="I167" s="2">
        <v>4948472</v>
      </c>
      <c r="J167" s="2">
        <v>771005</v>
      </c>
      <c r="K167" s="2">
        <v>1482</v>
      </c>
    </row>
    <row r="168" spans="1:11">
      <c r="A168" s="2">
        <v>1984</v>
      </c>
      <c r="B168" s="2">
        <v>4</v>
      </c>
      <c r="C168" s="2" t="s">
        <v>197</v>
      </c>
      <c r="D168" s="2" t="s">
        <v>110</v>
      </c>
      <c r="E168" s="2">
        <v>3590376</v>
      </c>
      <c r="F168" s="2">
        <v>2947</v>
      </c>
      <c r="G168" s="2">
        <v>13878</v>
      </c>
      <c r="H168" s="2">
        <v>14</v>
      </c>
      <c r="I168" s="2">
        <v>3604254</v>
      </c>
      <c r="J168" s="2">
        <v>1775483</v>
      </c>
      <c r="K168" s="2">
        <v>4067</v>
      </c>
    </row>
    <row r="169" spans="1:11">
      <c r="A169" s="2">
        <v>1984</v>
      </c>
      <c r="B169" s="2">
        <v>4</v>
      </c>
      <c r="C169" s="2" t="s">
        <v>197</v>
      </c>
      <c r="D169" s="2" t="s">
        <v>111</v>
      </c>
      <c r="E169" s="2">
        <v>0</v>
      </c>
      <c r="F169" s="2">
        <v>0</v>
      </c>
      <c r="G169" s="2">
        <v>5177</v>
      </c>
      <c r="H169" s="2">
        <v>2</v>
      </c>
      <c r="I169" s="2">
        <v>5177</v>
      </c>
      <c r="J169" s="2">
        <v>1184</v>
      </c>
      <c r="K169" s="2">
        <v>3</v>
      </c>
    </row>
    <row r="170" spans="1:11">
      <c r="A170" s="2">
        <v>1985</v>
      </c>
      <c r="B170" s="2">
        <v>1</v>
      </c>
      <c r="C170" s="2" t="s">
        <v>276</v>
      </c>
      <c r="D170" s="2" t="s">
        <v>276</v>
      </c>
      <c r="E170" s="2">
        <v>0</v>
      </c>
      <c r="F170" s="2">
        <v>0</v>
      </c>
      <c r="G170" s="2">
        <v>0</v>
      </c>
      <c r="H170" s="2">
        <v>3</v>
      </c>
      <c r="I170" s="2">
        <v>0</v>
      </c>
      <c r="J170" s="2">
        <v>2904</v>
      </c>
      <c r="K170" s="2">
        <v>6</v>
      </c>
    </row>
    <row r="171" spans="1:11">
      <c r="A171" s="2">
        <v>1985</v>
      </c>
      <c r="B171" s="2">
        <v>1</v>
      </c>
      <c r="E171" s="2">
        <v>0</v>
      </c>
      <c r="F171" s="2">
        <v>0</v>
      </c>
      <c r="G171" s="2">
        <v>65851</v>
      </c>
      <c r="H171" s="2">
        <v>25</v>
      </c>
      <c r="I171" s="2">
        <v>72717</v>
      </c>
      <c r="J171" s="2">
        <v>19619</v>
      </c>
      <c r="K171" s="2">
        <v>38</v>
      </c>
    </row>
    <row r="172" spans="1:11">
      <c r="A172" s="2">
        <v>1985</v>
      </c>
      <c r="B172" s="2">
        <v>1</v>
      </c>
      <c r="C172" s="2" t="s">
        <v>277</v>
      </c>
      <c r="D172" s="2" t="s">
        <v>278</v>
      </c>
      <c r="E172" s="2">
        <v>35733489</v>
      </c>
      <c r="F172" s="2">
        <v>36446</v>
      </c>
      <c r="G172" s="2">
        <v>13825240</v>
      </c>
      <c r="H172" s="2">
        <v>11168</v>
      </c>
      <c r="I172" s="2">
        <v>49810546</v>
      </c>
      <c r="J172" s="2">
        <v>31743275</v>
      </c>
      <c r="K172" s="2">
        <v>62164</v>
      </c>
    </row>
    <row r="173" spans="1:11">
      <c r="A173" s="2">
        <v>1985</v>
      </c>
      <c r="B173" s="2">
        <v>1</v>
      </c>
      <c r="C173" s="2" t="s">
        <v>277</v>
      </c>
      <c r="D173" s="2" t="s">
        <v>279</v>
      </c>
      <c r="E173" s="2">
        <v>23472428</v>
      </c>
      <c r="F173" s="2">
        <v>23622</v>
      </c>
      <c r="G173" s="2">
        <v>14506182</v>
      </c>
      <c r="H173" s="2">
        <v>10738</v>
      </c>
      <c r="I173" s="2">
        <v>38211155</v>
      </c>
      <c r="J173" s="2">
        <v>22650700</v>
      </c>
      <c r="K173" s="2">
        <v>43249</v>
      </c>
    </row>
    <row r="174" spans="1:11">
      <c r="A174" s="2">
        <v>1985</v>
      </c>
      <c r="B174" s="2">
        <v>1</v>
      </c>
      <c r="C174" s="2" t="s">
        <v>277</v>
      </c>
      <c r="D174" s="2" t="s">
        <v>280</v>
      </c>
      <c r="E174" s="2">
        <v>169450</v>
      </c>
      <c r="F174" s="2">
        <v>391</v>
      </c>
      <c r="G174" s="2">
        <v>609449</v>
      </c>
      <c r="H174" s="2">
        <v>898</v>
      </c>
      <c r="I174" s="2">
        <v>912160</v>
      </c>
      <c r="J174" s="2">
        <v>1208523</v>
      </c>
      <c r="K174" s="2">
        <v>2482</v>
      </c>
    </row>
    <row r="175" spans="1:11">
      <c r="A175" s="2">
        <v>1985</v>
      </c>
      <c r="B175" s="2">
        <v>1</v>
      </c>
      <c r="C175" s="2" t="s">
        <v>277</v>
      </c>
      <c r="D175" s="2" t="s">
        <v>281</v>
      </c>
      <c r="E175" s="2">
        <v>3967315</v>
      </c>
      <c r="F175" s="2">
        <v>5579</v>
      </c>
      <c r="G175" s="2">
        <v>3114137</v>
      </c>
      <c r="H175" s="2">
        <v>2178</v>
      </c>
      <c r="I175" s="2">
        <v>7081452</v>
      </c>
      <c r="J175" s="2">
        <v>4592867</v>
      </c>
      <c r="K175" s="2">
        <v>9338</v>
      </c>
    </row>
    <row r="176" spans="1:11">
      <c r="A176" s="2">
        <v>1985</v>
      </c>
      <c r="B176" s="2">
        <v>1</v>
      </c>
      <c r="C176" s="2" t="s">
        <v>328</v>
      </c>
      <c r="D176" s="2" t="s">
        <v>173</v>
      </c>
      <c r="E176" s="2">
        <v>0</v>
      </c>
      <c r="F176" s="2">
        <v>2</v>
      </c>
      <c r="G176" s="2">
        <v>7367</v>
      </c>
      <c r="H176" s="2">
        <v>19</v>
      </c>
      <c r="I176" s="2">
        <v>7367</v>
      </c>
      <c r="J176" s="2">
        <v>9700</v>
      </c>
      <c r="K176" s="2">
        <v>24</v>
      </c>
    </row>
    <row r="177" spans="1:11">
      <c r="A177" s="2">
        <v>1985</v>
      </c>
      <c r="B177" s="2">
        <v>1</v>
      </c>
      <c r="C177" s="2" t="s">
        <v>328</v>
      </c>
      <c r="D177" s="2" t="s">
        <v>181</v>
      </c>
      <c r="E177" s="2">
        <v>0</v>
      </c>
      <c r="F177" s="2">
        <v>0</v>
      </c>
      <c r="G177" s="2">
        <v>9959994</v>
      </c>
      <c r="H177" s="2">
        <v>3310</v>
      </c>
      <c r="I177" s="2">
        <v>9959994</v>
      </c>
      <c r="J177" s="2">
        <v>1836421</v>
      </c>
      <c r="K177" s="2">
        <v>3503</v>
      </c>
    </row>
    <row r="178" spans="1:11">
      <c r="A178" s="2">
        <v>1985</v>
      </c>
      <c r="B178" s="2">
        <v>1</v>
      </c>
      <c r="C178" s="2" t="s">
        <v>182</v>
      </c>
      <c r="D178" s="2" t="s">
        <v>183</v>
      </c>
      <c r="E178" s="2">
        <v>14828895</v>
      </c>
      <c r="F178" s="2">
        <v>12482</v>
      </c>
      <c r="G178" s="2">
        <v>18784691</v>
      </c>
      <c r="H178" s="2">
        <v>11110</v>
      </c>
      <c r="I178" s="2">
        <v>33620616</v>
      </c>
      <c r="J178" s="2">
        <v>15982721</v>
      </c>
      <c r="K178" s="2">
        <v>29214</v>
      </c>
    </row>
    <row r="179" spans="1:11">
      <c r="A179" s="2">
        <v>1985</v>
      </c>
      <c r="B179" s="2">
        <v>1</v>
      </c>
      <c r="C179" s="2" t="s">
        <v>182</v>
      </c>
      <c r="D179" s="2" t="s">
        <v>184</v>
      </c>
      <c r="E179" s="2">
        <v>43482</v>
      </c>
      <c r="F179" s="2">
        <v>34</v>
      </c>
      <c r="G179" s="2">
        <v>2447046</v>
      </c>
      <c r="H179" s="2">
        <v>2275</v>
      </c>
      <c r="I179" s="2">
        <v>2493756</v>
      </c>
      <c r="J179" s="2">
        <v>1400899</v>
      </c>
      <c r="K179" s="2">
        <v>2528</v>
      </c>
    </row>
    <row r="180" spans="1:11">
      <c r="A180" s="2">
        <v>1985</v>
      </c>
      <c r="B180" s="2">
        <v>1</v>
      </c>
      <c r="C180" s="2" t="s">
        <v>190</v>
      </c>
      <c r="D180" s="2" t="s">
        <v>191</v>
      </c>
      <c r="E180" s="2">
        <v>0</v>
      </c>
      <c r="F180" s="2">
        <v>0</v>
      </c>
      <c r="G180" s="2">
        <v>7068224</v>
      </c>
      <c r="H180" s="2">
        <v>1171</v>
      </c>
      <c r="I180" s="2">
        <v>7068224</v>
      </c>
      <c r="J180" s="2">
        <v>568172</v>
      </c>
      <c r="K180" s="2">
        <v>1230</v>
      </c>
    </row>
    <row r="181" spans="1:11">
      <c r="A181" s="2">
        <v>1985</v>
      </c>
      <c r="B181" s="2">
        <v>1</v>
      </c>
      <c r="C181" s="2" t="s">
        <v>190</v>
      </c>
      <c r="D181" s="2" t="s">
        <v>186</v>
      </c>
      <c r="E181" s="2">
        <v>0</v>
      </c>
      <c r="F181" s="2">
        <v>0</v>
      </c>
      <c r="G181" s="2">
        <v>38693610</v>
      </c>
      <c r="H181" s="2">
        <v>3654</v>
      </c>
      <c r="I181" s="2">
        <v>38693610</v>
      </c>
      <c r="J181" s="2">
        <v>2406570</v>
      </c>
      <c r="K181" s="2">
        <v>4603</v>
      </c>
    </row>
    <row r="182" spans="1:11">
      <c r="A182" s="2">
        <v>1985</v>
      </c>
      <c r="B182" s="2">
        <v>1</v>
      </c>
      <c r="C182" s="2" t="s">
        <v>187</v>
      </c>
      <c r="D182" s="2" t="s">
        <v>195</v>
      </c>
      <c r="E182" s="2">
        <v>0</v>
      </c>
      <c r="F182" s="2">
        <v>0</v>
      </c>
      <c r="G182" s="2">
        <v>389692</v>
      </c>
      <c r="H182" s="2">
        <v>96</v>
      </c>
      <c r="I182" s="2">
        <v>389692</v>
      </c>
      <c r="J182" s="2">
        <v>64545</v>
      </c>
      <c r="K182" s="2">
        <v>110</v>
      </c>
    </row>
    <row r="183" spans="1:11">
      <c r="A183" s="2">
        <v>1985</v>
      </c>
      <c r="B183" s="2">
        <v>1</v>
      </c>
      <c r="C183" s="2" t="s">
        <v>187</v>
      </c>
      <c r="D183" s="2" t="s">
        <v>196</v>
      </c>
      <c r="E183" s="2">
        <v>0</v>
      </c>
      <c r="F183" s="2">
        <v>0</v>
      </c>
      <c r="G183" s="2">
        <v>1025332</v>
      </c>
      <c r="H183" s="2">
        <v>576</v>
      </c>
      <c r="I183" s="2">
        <v>1025332</v>
      </c>
      <c r="J183" s="2">
        <v>349032</v>
      </c>
      <c r="K183" s="2">
        <v>704</v>
      </c>
    </row>
    <row r="184" spans="1:11">
      <c r="A184" s="2">
        <v>1985</v>
      </c>
      <c r="B184" s="2">
        <v>1</v>
      </c>
      <c r="C184" s="2" t="s">
        <v>197</v>
      </c>
      <c r="D184" s="2" t="s">
        <v>11</v>
      </c>
      <c r="E184" s="2">
        <v>0</v>
      </c>
      <c r="F184" s="2">
        <v>0</v>
      </c>
      <c r="G184" s="2">
        <v>2849677</v>
      </c>
      <c r="H184" s="2">
        <v>882</v>
      </c>
      <c r="I184" s="2">
        <v>2849677</v>
      </c>
      <c r="J184" s="2">
        <v>533916</v>
      </c>
      <c r="K184" s="2">
        <v>934</v>
      </c>
    </row>
    <row r="185" spans="1:11">
      <c r="A185" s="2">
        <v>1985</v>
      </c>
      <c r="B185" s="2">
        <v>1</v>
      </c>
      <c r="C185" s="2" t="s">
        <v>197</v>
      </c>
      <c r="D185" s="2" t="s">
        <v>267</v>
      </c>
      <c r="E185" s="2">
        <v>0</v>
      </c>
      <c r="F185" s="2">
        <v>0</v>
      </c>
      <c r="G185" s="2">
        <v>96234</v>
      </c>
      <c r="H185" s="2">
        <v>33</v>
      </c>
      <c r="I185" s="2">
        <v>96234</v>
      </c>
      <c r="J185" s="2">
        <v>20179</v>
      </c>
      <c r="K185" s="2">
        <v>38</v>
      </c>
    </row>
    <row r="186" spans="1:11">
      <c r="A186" s="2">
        <v>1985</v>
      </c>
      <c r="B186" s="2">
        <v>1</v>
      </c>
      <c r="C186" s="2" t="s">
        <v>197</v>
      </c>
      <c r="D186" s="2" t="s">
        <v>268</v>
      </c>
      <c r="E186" s="2">
        <v>694427</v>
      </c>
      <c r="F186" s="2">
        <v>409</v>
      </c>
      <c r="G186" s="2">
        <v>6775569</v>
      </c>
      <c r="H186" s="2">
        <v>2383</v>
      </c>
      <c r="I186" s="2">
        <v>7469996</v>
      </c>
      <c r="J186" s="2">
        <v>1716758</v>
      </c>
      <c r="K186" s="2">
        <v>3429</v>
      </c>
    </row>
    <row r="187" spans="1:11">
      <c r="A187" s="2">
        <v>1985</v>
      </c>
      <c r="B187" s="2">
        <v>1</v>
      </c>
      <c r="C187" s="2" t="s">
        <v>197</v>
      </c>
      <c r="D187" s="2" t="s">
        <v>269</v>
      </c>
      <c r="E187" s="2">
        <v>352274</v>
      </c>
      <c r="F187" s="2">
        <v>370</v>
      </c>
      <c r="G187" s="2">
        <v>244192</v>
      </c>
      <c r="H187" s="2">
        <v>135</v>
      </c>
      <c r="I187" s="2">
        <v>596466</v>
      </c>
      <c r="J187" s="2">
        <v>325658</v>
      </c>
      <c r="K187" s="2">
        <v>663</v>
      </c>
    </row>
    <row r="188" spans="1:11">
      <c r="A188" s="2">
        <v>1985</v>
      </c>
      <c r="B188" s="2">
        <v>1</v>
      </c>
      <c r="C188" s="2" t="s">
        <v>197</v>
      </c>
      <c r="D188" s="2" t="s">
        <v>109</v>
      </c>
      <c r="E188" s="2">
        <v>0</v>
      </c>
      <c r="F188" s="2">
        <v>0</v>
      </c>
      <c r="G188" s="2">
        <v>4956710</v>
      </c>
      <c r="H188" s="2">
        <v>1176</v>
      </c>
      <c r="I188" s="2">
        <v>4956710</v>
      </c>
      <c r="J188" s="2">
        <v>868550</v>
      </c>
      <c r="K188" s="2">
        <v>1576</v>
      </c>
    </row>
    <row r="189" spans="1:11">
      <c r="A189" s="2">
        <v>1985</v>
      </c>
      <c r="B189" s="2">
        <v>1</v>
      </c>
      <c r="C189" s="2" t="s">
        <v>197</v>
      </c>
      <c r="D189" s="2" t="s">
        <v>110</v>
      </c>
      <c r="E189" s="2">
        <v>3869613</v>
      </c>
      <c r="F189" s="2">
        <v>2831</v>
      </c>
      <c r="G189" s="2">
        <v>0</v>
      </c>
      <c r="H189" s="2">
        <v>12</v>
      </c>
      <c r="I189" s="2">
        <v>3869613</v>
      </c>
      <c r="J189" s="2">
        <v>1929055</v>
      </c>
      <c r="K189" s="2">
        <v>3939</v>
      </c>
    </row>
    <row r="190" spans="1:11">
      <c r="A190" s="2">
        <v>1985</v>
      </c>
      <c r="B190" s="2">
        <v>1</v>
      </c>
      <c r="C190" s="2" t="s">
        <v>197</v>
      </c>
      <c r="D190" s="2" t="s">
        <v>111</v>
      </c>
      <c r="E190" s="2">
        <v>0</v>
      </c>
      <c r="F190" s="2">
        <v>0</v>
      </c>
      <c r="G190" s="2">
        <v>7290</v>
      </c>
      <c r="H190" s="2">
        <v>2</v>
      </c>
      <c r="I190" s="2">
        <v>7290</v>
      </c>
      <c r="J190" s="2">
        <v>1468</v>
      </c>
      <c r="K190" s="2">
        <v>3</v>
      </c>
    </row>
    <row r="191" spans="1:11">
      <c r="A191" s="2">
        <v>1985</v>
      </c>
      <c r="B191" s="2">
        <v>2</v>
      </c>
      <c r="C191" s="2" t="s">
        <v>276</v>
      </c>
      <c r="D191" s="2" t="s">
        <v>276</v>
      </c>
      <c r="E191" s="2">
        <v>0</v>
      </c>
      <c r="F191" s="2">
        <v>0</v>
      </c>
      <c r="G191" s="2">
        <v>0</v>
      </c>
      <c r="H191" s="2">
        <v>5</v>
      </c>
      <c r="I191" s="2">
        <v>0</v>
      </c>
      <c r="J191" s="2">
        <v>4653</v>
      </c>
      <c r="K191" s="2">
        <v>8</v>
      </c>
    </row>
    <row r="192" spans="1:11">
      <c r="A192" s="2">
        <v>1985</v>
      </c>
      <c r="B192" s="2">
        <v>2</v>
      </c>
      <c r="E192" s="2">
        <v>0</v>
      </c>
      <c r="F192" s="2">
        <v>0</v>
      </c>
      <c r="G192" s="2">
        <v>78418</v>
      </c>
      <c r="H192" s="2">
        <v>41</v>
      </c>
      <c r="I192" s="2">
        <v>86614</v>
      </c>
      <c r="J192" s="2">
        <v>27902</v>
      </c>
      <c r="K192" s="2">
        <v>56</v>
      </c>
    </row>
    <row r="193" spans="1:11">
      <c r="A193" s="2">
        <v>1985</v>
      </c>
      <c r="B193" s="2">
        <v>2</v>
      </c>
      <c r="C193" s="2" t="s">
        <v>277</v>
      </c>
      <c r="D193" s="2" t="s">
        <v>278</v>
      </c>
      <c r="E193" s="2">
        <v>41125947</v>
      </c>
      <c r="F193" s="2">
        <v>38489</v>
      </c>
      <c r="G193" s="2">
        <v>17266386</v>
      </c>
      <c r="H193" s="2">
        <v>11776</v>
      </c>
      <c r="I193" s="2">
        <v>58821267</v>
      </c>
      <c r="J193" s="2">
        <v>35073701</v>
      </c>
      <c r="K193" s="2">
        <v>65503</v>
      </c>
    </row>
    <row r="194" spans="1:11">
      <c r="A194" s="2">
        <v>1985</v>
      </c>
      <c r="B194" s="2">
        <v>2</v>
      </c>
      <c r="C194" s="2" t="s">
        <v>277</v>
      </c>
      <c r="D194" s="2" t="s">
        <v>279</v>
      </c>
      <c r="E194" s="2">
        <v>24347853</v>
      </c>
      <c r="F194" s="2">
        <v>23477</v>
      </c>
      <c r="G194" s="2">
        <v>16219886</v>
      </c>
      <c r="H194" s="2">
        <v>11579</v>
      </c>
      <c r="I194" s="2">
        <v>40985600</v>
      </c>
      <c r="J194" s="2">
        <v>23323738</v>
      </c>
      <c r="K194" s="2">
        <v>44153</v>
      </c>
    </row>
    <row r="195" spans="1:11">
      <c r="A195" s="2">
        <v>1985</v>
      </c>
      <c r="B195" s="2">
        <v>2</v>
      </c>
      <c r="C195" s="2" t="s">
        <v>277</v>
      </c>
      <c r="D195" s="2" t="s">
        <v>280</v>
      </c>
      <c r="E195" s="2">
        <v>132293</v>
      </c>
      <c r="F195" s="2">
        <v>370</v>
      </c>
      <c r="G195" s="2">
        <v>606217</v>
      </c>
      <c r="H195" s="2">
        <v>897</v>
      </c>
      <c r="I195" s="2">
        <v>1024172</v>
      </c>
      <c r="J195" s="2">
        <v>1126582</v>
      </c>
      <c r="K195" s="2">
        <v>2414</v>
      </c>
    </row>
    <row r="196" spans="1:11">
      <c r="A196" s="2">
        <v>1985</v>
      </c>
      <c r="B196" s="2">
        <v>2</v>
      </c>
      <c r="C196" s="2" t="s">
        <v>277</v>
      </c>
      <c r="D196" s="2" t="s">
        <v>281</v>
      </c>
      <c r="E196" s="2">
        <v>4198218</v>
      </c>
      <c r="F196" s="2">
        <v>5697</v>
      </c>
      <c r="G196" s="2">
        <v>3540558</v>
      </c>
      <c r="H196" s="2">
        <v>2230</v>
      </c>
      <c r="I196" s="2">
        <v>7738776</v>
      </c>
      <c r="J196" s="2">
        <v>4835674</v>
      </c>
      <c r="K196" s="2">
        <v>9491</v>
      </c>
    </row>
    <row r="197" spans="1:11">
      <c r="A197" s="2">
        <v>1985</v>
      </c>
      <c r="B197" s="2">
        <v>2</v>
      </c>
      <c r="C197" s="2" t="s">
        <v>328</v>
      </c>
      <c r="D197" s="2" t="s">
        <v>173</v>
      </c>
      <c r="E197" s="2">
        <v>438</v>
      </c>
      <c r="F197" s="2">
        <v>2</v>
      </c>
      <c r="G197" s="2">
        <v>24487</v>
      </c>
      <c r="H197" s="2">
        <v>26</v>
      </c>
      <c r="I197" s="2">
        <v>24925</v>
      </c>
      <c r="J197" s="2">
        <v>19487</v>
      </c>
      <c r="K197" s="2">
        <v>31</v>
      </c>
    </row>
    <row r="198" spans="1:11">
      <c r="A198" s="2">
        <v>1985</v>
      </c>
      <c r="B198" s="2">
        <v>2</v>
      </c>
      <c r="C198" s="2" t="s">
        <v>328</v>
      </c>
      <c r="D198" s="2" t="s">
        <v>181</v>
      </c>
      <c r="E198" s="2">
        <v>0</v>
      </c>
      <c r="F198" s="2">
        <v>0</v>
      </c>
      <c r="G198" s="2">
        <v>10719539</v>
      </c>
      <c r="H198" s="2">
        <v>3357</v>
      </c>
      <c r="I198" s="2">
        <v>10719539</v>
      </c>
      <c r="J198" s="2">
        <v>1910234</v>
      </c>
      <c r="K198" s="2">
        <v>3563</v>
      </c>
    </row>
    <row r="199" spans="1:11">
      <c r="A199" s="2">
        <v>1985</v>
      </c>
      <c r="B199" s="2">
        <v>2</v>
      </c>
      <c r="C199" s="2" t="s">
        <v>182</v>
      </c>
      <c r="D199" s="2" t="s">
        <v>183</v>
      </c>
      <c r="E199" s="2">
        <v>15113684</v>
      </c>
      <c r="F199" s="2">
        <v>12218</v>
      </c>
      <c r="G199" s="2">
        <v>18372074</v>
      </c>
      <c r="H199" s="2">
        <v>11370</v>
      </c>
      <c r="I199" s="2">
        <v>33496586</v>
      </c>
      <c r="J199" s="2">
        <v>15807480</v>
      </c>
      <c r="K199" s="2">
        <v>29324</v>
      </c>
    </row>
    <row r="200" spans="1:11">
      <c r="A200" s="2">
        <v>1985</v>
      </c>
      <c r="B200" s="2">
        <v>2</v>
      </c>
      <c r="C200" s="2" t="s">
        <v>182</v>
      </c>
      <c r="D200" s="2" t="s">
        <v>184</v>
      </c>
      <c r="E200" s="2">
        <v>49501</v>
      </c>
      <c r="F200" s="2">
        <v>36</v>
      </c>
      <c r="G200" s="2">
        <v>2691326</v>
      </c>
      <c r="H200" s="2">
        <v>2144</v>
      </c>
      <c r="I200" s="2">
        <v>2741799</v>
      </c>
      <c r="J200" s="2">
        <v>1527901</v>
      </c>
      <c r="K200" s="2">
        <v>2406</v>
      </c>
    </row>
    <row r="201" spans="1:11">
      <c r="A201" s="2">
        <v>1985</v>
      </c>
      <c r="B201" s="2">
        <v>2</v>
      </c>
      <c r="C201" s="2" t="s">
        <v>190</v>
      </c>
      <c r="D201" s="2" t="s">
        <v>191</v>
      </c>
      <c r="E201" s="2">
        <v>0</v>
      </c>
      <c r="F201" s="2">
        <v>0</v>
      </c>
      <c r="G201" s="2">
        <v>6433745</v>
      </c>
      <c r="H201" s="2">
        <v>1211</v>
      </c>
      <c r="I201" s="2">
        <v>6433745</v>
      </c>
      <c r="J201" s="2">
        <v>659360</v>
      </c>
      <c r="K201" s="2">
        <v>1262</v>
      </c>
    </row>
    <row r="202" spans="1:11">
      <c r="A202" s="2">
        <v>1985</v>
      </c>
      <c r="B202" s="2">
        <v>2</v>
      </c>
      <c r="C202" s="2" t="s">
        <v>190</v>
      </c>
      <c r="D202" s="2" t="s">
        <v>186</v>
      </c>
      <c r="E202" s="2">
        <v>0</v>
      </c>
      <c r="F202" s="2">
        <v>0</v>
      </c>
      <c r="G202" s="2">
        <v>37753325</v>
      </c>
      <c r="H202" s="2">
        <v>3685</v>
      </c>
      <c r="I202" s="2">
        <v>37753325</v>
      </c>
      <c r="J202" s="2">
        <v>2371846</v>
      </c>
      <c r="K202" s="2">
        <v>4675</v>
      </c>
    </row>
    <row r="203" spans="1:11">
      <c r="A203" s="2">
        <v>1985</v>
      </c>
      <c r="B203" s="2">
        <v>2</v>
      </c>
      <c r="C203" s="2" t="s">
        <v>187</v>
      </c>
      <c r="D203" s="2" t="s">
        <v>195</v>
      </c>
      <c r="E203" s="2">
        <v>0</v>
      </c>
      <c r="F203" s="2">
        <v>0</v>
      </c>
      <c r="G203" s="2">
        <v>416935</v>
      </c>
      <c r="H203" s="2">
        <v>101</v>
      </c>
      <c r="I203" s="2">
        <v>416935</v>
      </c>
      <c r="J203" s="2">
        <v>65437</v>
      </c>
      <c r="K203" s="2">
        <v>116</v>
      </c>
    </row>
    <row r="204" spans="1:11">
      <c r="A204" s="2">
        <v>1985</v>
      </c>
      <c r="B204" s="2">
        <v>2</v>
      </c>
      <c r="C204" s="2" t="s">
        <v>187</v>
      </c>
      <c r="D204" s="2" t="s">
        <v>196</v>
      </c>
      <c r="E204" s="2">
        <v>0</v>
      </c>
      <c r="F204" s="2">
        <v>0</v>
      </c>
      <c r="G204" s="2">
        <v>1188166</v>
      </c>
      <c r="H204" s="2">
        <v>588</v>
      </c>
      <c r="I204" s="2">
        <v>1188166</v>
      </c>
      <c r="J204" s="2">
        <v>360821</v>
      </c>
      <c r="K204" s="2">
        <v>725</v>
      </c>
    </row>
    <row r="205" spans="1:11">
      <c r="A205" s="2">
        <v>1985</v>
      </c>
      <c r="B205" s="2">
        <v>2</v>
      </c>
      <c r="C205" s="2" t="s">
        <v>197</v>
      </c>
      <c r="D205" s="2" t="s">
        <v>11</v>
      </c>
      <c r="E205" s="2">
        <v>0</v>
      </c>
      <c r="F205" s="2">
        <v>0</v>
      </c>
      <c r="G205" s="2">
        <v>2577734</v>
      </c>
      <c r="H205" s="2">
        <v>878</v>
      </c>
      <c r="I205" s="2">
        <v>2577734</v>
      </c>
      <c r="J205" s="2">
        <v>485939</v>
      </c>
      <c r="K205" s="2">
        <v>922</v>
      </c>
    </row>
    <row r="206" spans="1:11">
      <c r="A206" s="2">
        <v>1985</v>
      </c>
      <c r="B206" s="2">
        <v>2</v>
      </c>
      <c r="C206" s="2" t="s">
        <v>197</v>
      </c>
      <c r="D206" s="2" t="s">
        <v>267</v>
      </c>
      <c r="E206" s="2">
        <v>0</v>
      </c>
      <c r="F206" s="2">
        <v>0</v>
      </c>
      <c r="G206" s="2">
        <v>74922</v>
      </c>
      <c r="H206" s="2">
        <v>31</v>
      </c>
      <c r="I206" s="2">
        <v>74922</v>
      </c>
      <c r="J206" s="2">
        <v>18195</v>
      </c>
      <c r="K206" s="2">
        <v>36</v>
      </c>
    </row>
    <row r="207" spans="1:11">
      <c r="A207" s="2">
        <v>1985</v>
      </c>
      <c r="B207" s="2">
        <v>2</v>
      </c>
      <c r="C207" s="2" t="s">
        <v>197</v>
      </c>
      <c r="D207" s="2" t="s">
        <v>268</v>
      </c>
      <c r="E207" s="2">
        <v>490150</v>
      </c>
      <c r="F207" s="2">
        <v>398</v>
      </c>
      <c r="G207" s="2">
        <v>8578242</v>
      </c>
      <c r="H207" s="2">
        <v>2356</v>
      </c>
      <c r="I207" s="2">
        <v>9068392</v>
      </c>
      <c r="J207" s="2">
        <v>1712949</v>
      </c>
      <c r="K207" s="2">
        <v>3407</v>
      </c>
    </row>
    <row r="208" spans="1:11">
      <c r="A208" s="2">
        <v>1985</v>
      </c>
      <c r="B208" s="2">
        <v>2</v>
      </c>
      <c r="C208" s="2" t="s">
        <v>197</v>
      </c>
      <c r="D208" s="2" t="s">
        <v>269</v>
      </c>
      <c r="E208" s="2">
        <v>274365</v>
      </c>
      <c r="F208" s="2">
        <v>398</v>
      </c>
      <c r="G208" s="2">
        <v>162999</v>
      </c>
      <c r="H208" s="2">
        <v>141</v>
      </c>
      <c r="I208" s="2">
        <v>437364</v>
      </c>
      <c r="J208" s="2">
        <v>277260</v>
      </c>
      <c r="K208" s="2">
        <v>696</v>
      </c>
    </row>
    <row r="209" spans="1:11">
      <c r="A209" s="2">
        <v>1985</v>
      </c>
      <c r="B209" s="2">
        <v>2</v>
      </c>
      <c r="C209" s="2" t="s">
        <v>197</v>
      </c>
      <c r="D209" s="2" t="s">
        <v>109</v>
      </c>
      <c r="E209" s="2">
        <v>0</v>
      </c>
      <c r="F209" s="2">
        <v>0</v>
      </c>
      <c r="G209" s="2">
        <v>5478800</v>
      </c>
      <c r="H209" s="2">
        <v>1177</v>
      </c>
      <c r="I209" s="2">
        <v>5478800</v>
      </c>
      <c r="J209" s="2">
        <v>868234</v>
      </c>
      <c r="K209" s="2">
        <v>1587</v>
      </c>
    </row>
    <row r="210" spans="1:11">
      <c r="A210" s="2">
        <v>1985</v>
      </c>
      <c r="B210" s="2">
        <v>2</v>
      </c>
      <c r="C210" s="2" t="s">
        <v>197</v>
      </c>
      <c r="D210" s="2" t="s">
        <v>110</v>
      </c>
      <c r="E210" s="2">
        <v>4001024</v>
      </c>
      <c r="F210" s="2">
        <v>2840</v>
      </c>
      <c r="G210" s="2">
        <v>149</v>
      </c>
      <c r="H210" s="2">
        <v>14</v>
      </c>
      <c r="I210" s="2">
        <v>4001173</v>
      </c>
      <c r="J210" s="2">
        <v>2007307</v>
      </c>
      <c r="K210" s="2">
        <v>3907</v>
      </c>
    </row>
    <row r="211" spans="1:11">
      <c r="A211" s="2">
        <v>1985</v>
      </c>
      <c r="B211" s="2">
        <v>2</v>
      </c>
      <c r="C211" s="2" t="s">
        <v>197</v>
      </c>
      <c r="D211" s="2" t="s">
        <v>111</v>
      </c>
      <c r="E211" s="2">
        <v>0</v>
      </c>
      <c r="F211" s="2">
        <v>0</v>
      </c>
      <c r="G211" s="2">
        <v>20851</v>
      </c>
      <c r="H211" s="2">
        <v>2</v>
      </c>
      <c r="I211" s="2">
        <v>20851</v>
      </c>
      <c r="J211" s="2">
        <v>1343</v>
      </c>
      <c r="K211" s="2">
        <v>3</v>
      </c>
    </row>
    <row r="212" spans="1:11">
      <c r="A212" s="2">
        <v>1985</v>
      </c>
      <c r="B212" s="2">
        <v>3</v>
      </c>
      <c r="C212" s="2" t="s">
        <v>276</v>
      </c>
      <c r="D212" s="2" t="s">
        <v>276</v>
      </c>
      <c r="E212" s="2">
        <v>0</v>
      </c>
      <c r="F212" s="2">
        <v>0</v>
      </c>
      <c r="G212" s="2">
        <v>0</v>
      </c>
      <c r="H212" s="2">
        <v>6</v>
      </c>
      <c r="I212" s="2">
        <v>0</v>
      </c>
      <c r="J212" s="2">
        <v>4506</v>
      </c>
      <c r="K212" s="2">
        <v>9</v>
      </c>
    </row>
    <row r="213" spans="1:11">
      <c r="A213" s="2">
        <v>1985</v>
      </c>
      <c r="B213" s="2">
        <v>3</v>
      </c>
      <c r="E213" s="2">
        <v>0</v>
      </c>
      <c r="F213" s="2">
        <v>0</v>
      </c>
      <c r="G213" s="2">
        <v>77145</v>
      </c>
      <c r="H213" s="2">
        <v>34</v>
      </c>
      <c r="I213" s="2">
        <v>83655</v>
      </c>
      <c r="J213" s="2">
        <v>24523</v>
      </c>
      <c r="K213" s="2">
        <v>46</v>
      </c>
    </row>
    <row r="214" spans="1:11">
      <c r="A214" s="2">
        <v>1985</v>
      </c>
      <c r="B214" s="2">
        <v>3</v>
      </c>
      <c r="C214" s="2" t="s">
        <v>277</v>
      </c>
      <c r="D214" s="2" t="s">
        <v>278</v>
      </c>
      <c r="E214" s="2">
        <v>37919797</v>
      </c>
      <c r="F214" s="2">
        <v>37888</v>
      </c>
      <c r="G214" s="2">
        <v>16890603</v>
      </c>
      <c r="H214" s="2">
        <v>11771</v>
      </c>
      <c r="I214" s="2">
        <v>55416680</v>
      </c>
      <c r="J214" s="2">
        <v>33107877</v>
      </c>
      <c r="K214" s="2">
        <v>65091</v>
      </c>
    </row>
    <row r="215" spans="1:11">
      <c r="A215" s="2">
        <v>1985</v>
      </c>
      <c r="B215" s="2">
        <v>3</v>
      </c>
      <c r="C215" s="2" t="s">
        <v>277</v>
      </c>
      <c r="D215" s="2" t="s">
        <v>279</v>
      </c>
      <c r="E215" s="2">
        <v>21329703</v>
      </c>
      <c r="F215" s="2">
        <v>22353</v>
      </c>
      <c r="G215" s="2">
        <v>16102739</v>
      </c>
      <c r="H215" s="2">
        <v>11363</v>
      </c>
      <c r="I215" s="2">
        <v>37813203</v>
      </c>
      <c r="J215" s="2">
        <v>21689950</v>
      </c>
      <c r="K215" s="2">
        <v>42699</v>
      </c>
    </row>
    <row r="216" spans="1:11">
      <c r="A216" s="2">
        <v>1985</v>
      </c>
      <c r="B216" s="2">
        <v>3</v>
      </c>
      <c r="C216" s="2" t="s">
        <v>277</v>
      </c>
      <c r="D216" s="2" t="s">
        <v>280</v>
      </c>
      <c r="E216" s="2">
        <v>142209</v>
      </c>
      <c r="F216" s="2">
        <v>394</v>
      </c>
      <c r="G216" s="2">
        <v>322006</v>
      </c>
      <c r="H216" s="2">
        <v>679</v>
      </c>
      <c r="I216" s="2">
        <v>774467</v>
      </c>
      <c r="J216" s="2">
        <v>852633</v>
      </c>
      <c r="K216" s="2">
        <v>2221</v>
      </c>
    </row>
    <row r="217" spans="1:11">
      <c r="A217" s="2">
        <v>1985</v>
      </c>
      <c r="B217" s="2">
        <v>3</v>
      </c>
      <c r="C217" s="2" t="s">
        <v>277</v>
      </c>
      <c r="D217" s="2" t="s">
        <v>281</v>
      </c>
      <c r="E217" s="2">
        <v>3968758</v>
      </c>
      <c r="F217" s="2">
        <v>5743</v>
      </c>
      <c r="G217" s="2">
        <v>3518912</v>
      </c>
      <c r="H217" s="2">
        <v>2283</v>
      </c>
      <c r="I217" s="2">
        <v>7487671</v>
      </c>
      <c r="J217" s="2">
        <v>4637968</v>
      </c>
      <c r="K217" s="2">
        <v>9633</v>
      </c>
    </row>
    <row r="218" spans="1:11">
      <c r="A218" s="2">
        <v>1985</v>
      </c>
      <c r="B218" s="2">
        <v>3</v>
      </c>
      <c r="C218" s="2" t="s">
        <v>328</v>
      </c>
      <c r="D218" s="2" t="s">
        <v>173</v>
      </c>
      <c r="E218" s="2">
        <v>1272</v>
      </c>
      <c r="F218" s="2">
        <v>2</v>
      </c>
      <c r="G218" s="2">
        <v>10311</v>
      </c>
      <c r="H218" s="2">
        <v>16</v>
      </c>
      <c r="I218" s="2">
        <v>11583</v>
      </c>
      <c r="J218" s="2">
        <v>8439</v>
      </c>
      <c r="K218" s="2">
        <v>18</v>
      </c>
    </row>
    <row r="219" spans="1:11">
      <c r="A219" s="2">
        <v>1985</v>
      </c>
      <c r="B219" s="2">
        <v>3</v>
      </c>
      <c r="C219" s="2" t="s">
        <v>328</v>
      </c>
      <c r="D219" s="2" t="s">
        <v>181</v>
      </c>
      <c r="E219" s="2">
        <v>0</v>
      </c>
      <c r="F219" s="2">
        <v>0</v>
      </c>
      <c r="G219" s="2">
        <v>13056480</v>
      </c>
      <c r="H219" s="2">
        <v>3389</v>
      </c>
      <c r="I219" s="2">
        <v>13056480</v>
      </c>
      <c r="J219" s="2">
        <v>1970543</v>
      </c>
      <c r="K219" s="2">
        <v>3604</v>
      </c>
    </row>
    <row r="220" spans="1:11">
      <c r="A220" s="2">
        <v>1985</v>
      </c>
      <c r="B220" s="2">
        <v>3</v>
      </c>
      <c r="C220" s="2" t="s">
        <v>182</v>
      </c>
      <c r="D220" s="2" t="s">
        <v>183</v>
      </c>
      <c r="E220" s="2">
        <v>13799779</v>
      </c>
      <c r="F220" s="2">
        <v>12299</v>
      </c>
      <c r="G220" s="2">
        <v>18654954</v>
      </c>
      <c r="H220" s="2">
        <v>11175</v>
      </c>
      <c r="I220" s="2">
        <v>32459698</v>
      </c>
      <c r="J220" s="2">
        <v>15074368</v>
      </c>
      <c r="K220" s="2">
        <v>28934</v>
      </c>
    </row>
    <row r="221" spans="1:11">
      <c r="A221" s="2">
        <v>1985</v>
      </c>
      <c r="B221" s="2">
        <v>3</v>
      </c>
      <c r="C221" s="2" t="s">
        <v>182</v>
      </c>
      <c r="D221" s="2" t="s">
        <v>184</v>
      </c>
      <c r="E221" s="2">
        <v>36736</v>
      </c>
      <c r="F221" s="2">
        <v>36</v>
      </c>
      <c r="G221" s="2">
        <v>2341212</v>
      </c>
      <c r="H221" s="2">
        <v>2087</v>
      </c>
      <c r="I221" s="2">
        <v>2380324</v>
      </c>
      <c r="J221" s="2">
        <v>1391171</v>
      </c>
      <c r="K221" s="2">
        <v>2320</v>
      </c>
    </row>
    <row r="222" spans="1:11">
      <c r="A222" s="2">
        <v>1985</v>
      </c>
      <c r="B222" s="2">
        <v>3</v>
      </c>
      <c r="C222" s="2" t="s">
        <v>190</v>
      </c>
      <c r="D222" s="2" t="s">
        <v>191</v>
      </c>
      <c r="E222" s="2">
        <v>0</v>
      </c>
      <c r="F222" s="2">
        <v>0</v>
      </c>
      <c r="G222" s="2">
        <v>6499854</v>
      </c>
      <c r="H222" s="2">
        <v>1154</v>
      </c>
      <c r="I222" s="2">
        <v>6499854</v>
      </c>
      <c r="J222" s="2">
        <v>636962</v>
      </c>
      <c r="K222" s="2">
        <v>1204</v>
      </c>
    </row>
    <row r="223" spans="1:11">
      <c r="A223" s="2">
        <v>1985</v>
      </c>
      <c r="B223" s="2">
        <v>3</v>
      </c>
      <c r="C223" s="2" t="s">
        <v>190</v>
      </c>
      <c r="D223" s="2" t="s">
        <v>186</v>
      </c>
      <c r="E223" s="2">
        <v>0</v>
      </c>
      <c r="F223" s="2">
        <v>0</v>
      </c>
      <c r="G223" s="2">
        <v>33165148</v>
      </c>
      <c r="H223" s="2">
        <v>3757</v>
      </c>
      <c r="I223" s="2">
        <v>33165148</v>
      </c>
      <c r="J223" s="2">
        <v>2298285</v>
      </c>
      <c r="K223" s="2">
        <v>4658</v>
      </c>
    </row>
    <row r="224" spans="1:11">
      <c r="A224" s="2">
        <v>1985</v>
      </c>
      <c r="B224" s="2">
        <v>3</v>
      </c>
      <c r="C224" s="2" t="s">
        <v>187</v>
      </c>
      <c r="D224" s="2" t="s">
        <v>195</v>
      </c>
      <c r="E224" s="2">
        <v>0</v>
      </c>
      <c r="F224" s="2">
        <v>0</v>
      </c>
      <c r="G224" s="2">
        <v>269467</v>
      </c>
      <c r="H224" s="2">
        <v>104</v>
      </c>
      <c r="I224" s="2">
        <v>269467</v>
      </c>
      <c r="J224" s="2">
        <v>61929</v>
      </c>
      <c r="K224" s="2">
        <v>119</v>
      </c>
    </row>
    <row r="225" spans="1:11">
      <c r="A225" s="2">
        <v>1985</v>
      </c>
      <c r="B225" s="2">
        <v>3</v>
      </c>
      <c r="C225" s="2" t="s">
        <v>187</v>
      </c>
      <c r="D225" s="2" t="s">
        <v>196</v>
      </c>
      <c r="E225" s="2">
        <v>0</v>
      </c>
      <c r="F225" s="2">
        <v>0</v>
      </c>
      <c r="G225" s="2">
        <v>1115016</v>
      </c>
      <c r="H225" s="2">
        <v>636</v>
      </c>
      <c r="I225" s="2">
        <v>1115016</v>
      </c>
      <c r="J225" s="2">
        <v>387225</v>
      </c>
      <c r="K225" s="2">
        <v>780</v>
      </c>
    </row>
    <row r="226" spans="1:11">
      <c r="A226" s="2">
        <v>1985</v>
      </c>
      <c r="B226" s="2">
        <v>3</v>
      </c>
      <c r="C226" s="2" t="s">
        <v>197</v>
      </c>
      <c r="D226" s="2" t="s">
        <v>11</v>
      </c>
      <c r="E226" s="2">
        <v>0</v>
      </c>
      <c r="F226" s="2">
        <v>0</v>
      </c>
      <c r="G226" s="2">
        <v>2198445</v>
      </c>
      <c r="H226" s="2">
        <v>874</v>
      </c>
      <c r="I226" s="2">
        <v>2198445</v>
      </c>
      <c r="J226" s="2">
        <v>348110</v>
      </c>
      <c r="K226" s="2">
        <v>892</v>
      </c>
    </row>
    <row r="227" spans="1:11">
      <c r="A227" s="2">
        <v>1985</v>
      </c>
      <c r="B227" s="2">
        <v>3</v>
      </c>
      <c r="C227" s="2" t="s">
        <v>197</v>
      </c>
      <c r="D227" s="2" t="s">
        <v>267</v>
      </c>
      <c r="E227" s="2">
        <v>0</v>
      </c>
      <c r="F227" s="2">
        <v>0</v>
      </c>
      <c r="G227" s="2">
        <v>103624</v>
      </c>
      <c r="H227" s="2">
        <v>25</v>
      </c>
      <c r="I227" s="2">
        <v>103624</v>
      </c>
      <c r="J227" s="2">
        <v>17423</v>
      </c>
      <c r="K227" s="2">
        <v>37</v>
      </c>
    </row>
    <row r="228" spans="1:11">
      <c r="A228" s="2">
        <v>1985</v>
      </c>
      <c r="B228" s="2">
        <v>3</v>
      </c>
      <c r="C228" s="2" t="s">
        <v>197</v>
      </c>
      <c r="D228" s="2" t="s">
        <v>268</v>
      </c>
      <c r="E228" s="2">
        <v>753541</v>
      </c>
      <c r="F228" s="2">
        <v>337</v>
      </c>
      <c r="G228" s="2">
        <v>7326142</v>
      </c>
      <c r="H228" s="2">
        <v>2283</v>
      </c>
      <c r="I228" s="2">
        <v>8079683</v>
      </c>
      <c r="J228" s="2">
        <v>1597959</v>
      </c>
      <c r="K228" s="2">
        <v>3269</v>
      </c>
    </row>
    <row r="229" spans="1:11">
      <c r="A229" s="2">
        <v>1985</v>
      </c>
      <c r="B229" s="2">
        <v>3</v>
      </c>
      <c r="C229" s="2" t="s">
        <v>197</v>
      </c>
      <c r="D229" s="2" t="s">
        <v>269</v>
      </c>
      <c r="E229" s="2">
        <v>335145</v>
      </c>
      <c r="F229" s="2">
        <v>288</v>
      </c>
      <c r="G229" s="2">
        <v>250197</v>
      </c>
      <c r="H229" s="2">
        <v>140</v>
      </c>
      <c r="I229" s="2">
        <v>585342</v>
      </c>
      <c r="J229" s="2">
        <v>250086</v>
      </c>
      <c r="K229" s="2">
        <v>567</v>
      </c>
    </row>
    <row r="230" spans="1:11">
      <c r="A230" s="2">
        <v>1985</v>
      </c>
      <c r="B230" s="2">
        <v>3</v>
      </c>
      <c r="C230" s="2" t="s">
        <v>197</v>
      </c>
      <c r="D230" s="2" t="s">
        <v>109</v>
      </c>
      <c r="E230" s="2">
        <v>0</v>
      </c>
      <c r="F230" s="2">
        <v>0</v>
      </c>
      <c r="G230" s="2">
        <v>5052909</v>
      </c>
      <c r="H230" s="2">
        <v>1184</v>
      </c>
      <c r="I230" s="2">
        <v>5052909</v>
      </c>
      <c r="J230" s="2">
        <v>838137</v>
      </c>
      <c r="K230" s="2">
        <v>1594</v>
      </c>
    </row>
    <row r="231" spans="1:11">
      <c r="A231" s="2">
        <v>1985</v>
      </c>
      <c r="B231" s="2">
        <v>3</v>
      </c>
      <c r="C231" s="2" t="s">
        <v>197</v>
      </c>
      <c r="D231" s="2" t="s">
        <v>110</v>
      </c>
      <c r="E231" s="2">
        <v>4427932</v>
      </c>
      <c r="F231" s="2">
        <v>2973</v>
      </c>
      <c r="G231" s="2">
        <v>5022</v>
      </c>
      <c r="H231" s="2">
        <v>12</v>
      </c>
      <c r="I231" s="2">
        <v>4432954</v>
      </c>
      <c r="J231" s="2">
        <v>2048710</v>
      </c>
      <c r="K231" s="2">
        <v>4064</v>
      </c>
    </row>
    <row r="232" spans="1:11">
      <c r="A232" s="2">
        <v>1985</v>
      </c>
      <c r="B232" s="2">
        <v>3</v>
      </c>
      <c r="C232" s="2" t="s">
        <v>197</v>
      </c>
      <c r="D232" s="2" t="s">
        <v>111</v>
      </c>
      <c r="E232" s="2">
        <v>0</v>
      </c>
      <c r="F232" s="2">
        <v>0</v>
      </c>
      <c r="G232" s="2">
        <v>961</v>
      </c>
      <c r="H232" s="2">
        <v>1</v>
      </c>
      <c r="I232" s="2">
        <v>961</v>
      </c>
      <c r="J232" s="2">
        <v>912</v>
      </c>
      <c r="K232" s="2">
        <v>2</v>
      </c>
    </row>
    <row r="233" spans="1:11">
      <c r="A233" s="2">
        <v>1985</v>
      </c>
      <c r="B233" s="2">
        <v>4</v>
      </c>
      <c r="C233" s="2" t="s">
        <v>276</v>
      </c>
      <c r="D233" s="2" t="s">
        <v>276</v>
      </c>
      <c r="E233" s="2">
        <v>0</v>
      </c>
      <c r="F233" s="2">
        <v>0</v>
      </c>
      <c r="G233" s="2">
        <v>0</v>
      </c>
      <c r="H233" s="2">
        <v>4</v>
      </c>
      <c r="I233" s="2">
        <v>0</v>
      </c>
      <c r="J233" s="2">
        <v>2800</v>
      </c>
      <c r="K233" s="2">
        <v>6</v>
      </c>
    </row>
    <row r="234" spans="1:11">
      <c r="A234" s="2">
        <v>1985</v>
      </c>
      <c r="B234" s="2">
        <v>4</v>
      </c>
      <c r="E234" s="2">
        <v>0</v>
      </c>
      <c r="F234" s="2">
        <v>0</v>
      </c>
      <c r="G234" s="2">
        <v>10053</v>
      </c>
      <c r="H234" s="2">
        <v>19</v>
      </c>
      <c r="I234" s="2">
        <v>10304</v>
      </c>
      <c r="J234" s="2">
        <v>11268</v>
      </c>
      <c r="K234" s="2">
        <v>21</v>
      </c>
    </row>
    <row r="235" spans="1:11">
      <c r="A235" s="2">
        <v>1985</v>
      </c>
      <c r="B235" s="2">
        <v>4</v>
      </c>
      <c r="C235" s="2" t="s">
        <v>277</v>
      </c>
      <c r="D235" s="2" t="s">
        <v>278</v>
      </c>
      <c r="E235" s="2">
        <v>39708102</v>
      </c>
      <c r="F235" s="2">
        <v>36702</v>
      </c>
      <c r="G235" s="2">
        <v>16548277</v>
      </c>
      <c r="H235" s="2">
        <v>11432</v>
      </c>
      <c r="I235" s="2">
        <v>56665795</v>
      </c>
      <c r="J235" s="2">
        <v>32774191</v>
      </c>
      <c r="K235" s="2">
        <v>62988</v>
      </c>
    </row>
    <row r="236" spans="1:11">
      <c r="A236" s="2">
        <v>1985</v>
      </c>
      <c r="B236" s="2">
        <v>4</v>
      </c>
      <c r="C236" s="2" t="s">
        <v>277</v>
      </c>
      <c r="D236" s="2" t="s">
        <v>279</v>
      </c>
      <c r="E236" s="2">
        <v>22470617</v>
      </c>
      <c r="F236" s="2">
        <v>21485</v>
      </c>
      <c r="G236" s="2">
        <v>15176735</v>
      </c>
      <c r="H236" s="2">
        <v>11181</v>
      </c>
      <c r="I236" s="2">
        <v>37883283</v>
      </c>
      <c r="J236" s="2">
        <v>20660619</v>
      </c>
      <c r="K236" s="2">
        <v>41256</v>
      </c>
    </row>
    <row r="237" spans="1:11">
      <c r="A237" s="2">
        <v>1985</v>
      </c>
      <c r="B237" s="2">
        <v>4</v>
      </c>
      <c r="C237" s="2" t="s">
        <v>277</v>
      </c>
      <c r="D237" s="2" t="s">
        <v>280</v>
      </c>
      <c r="E237" s="2">
        <v>182486</v>
      </c>
      <c r="F237" s="2">
        <v>383</v>
      </c>
      <c r="G237" s="2">
        <v>568591</v>
      </c>
      <c r="H237" s="2">
        <v>740</v>
      </c>
      <c r="I237" s="2">
        <v>1053104</v>
      </c>
      <c r="J237" s="2">
        <v>1060712</v>
      </c>
      <c r="K237" s="2">
        <v>2379</v>
      </c>
    </row>
    <row r="238" spans="1:11">
      <c r="A238" s="2">
        <v>1985</v>
      </c>
      <c r="B238" s="2">
        <v>4</v>
      </c>
      <c r="C238" s="2" t="s">
        <v>277</v>
      </c>
      <c r="D238" s="2" t="s">
        <v>281</v>
      </c>
      <c r="E238" s="2">
        <v>3999537</v>
      </c>
      <c r="F238" s="2">
        <v>5703</v>
      </c>
      <c r="G238" s="2">
        <v>2965708</v>
      </c>
      <c r="H238" s="2">
        <v>2287</v>
      </c>
      <c r="I238" s="2">
        <v>6965604</v>
      </c>
      <c r="J238" s="2">
        <v>4574761</v>
      </c>
      <c r="K238" s="2">
        <v>9500</v>
      </c>
    </row>
    <row r="239" spans="1:11">
      <c r="A239" s="2">
        <v>1985</v>
      </c>
      <c r="B239" s="2">
        <v>4</v>
      </c>
      <c r="C239" s="2" t="s">
        <v>328</v>
      </c>
      <c r="D239" s="2" t="s">
        <v>173</v>
      </c>
      <c r="E239" s="2">
        <v>0</v>
      </c>
      <c r="F239" s="2">
        <v>2</v>
      </c>
      <c r="G239" s="2">
        <v>24770</v>
      </c>
      <c r="H239" s="2">
        <v>38</v>
      </c>
      <c r="I239" s="2">
        <v>24770</v>
      </c>
      <c r="J239" s="2">
        <v>19327</v>
      </c>
      <c r="K239" s="2">
        <v>42</v>
      </c>
    </row>
    <row r="240" spans="1:11">
      <c r="A240" s="2">
        <v>1985</v>
      </c>
      <c r="B240" s="2">
        <v>4</v>
      </c>
      <c r="C240" s="2" t="s">
        <v>328</v>
      </c>
      <c r="D240" s="2" t="s">
        <v>181</v>
      </c>
      <c r="E240" s="2">
        <v>0</v>
      </c>
      <c r="F240" s="2">
        <v>0</v>
      </c>
      <c r="G240" s="2">
        <v>11410656</v>
      </c>
      <c r="H240" s="2">
        <v>3404</v>
      </c>
      <c r="I240" s="2">
        <v>11410656</v>
      </c>
      <c r="J240" s="2">
        <v>1956552</v>
      </c>
      <c r="K240" s="2">
        <v>3642</v>
      </c>
    </row>
    <row r="241" spans="1:11">
      <c r="A241" s="2">
        <v>1985</v>
      </c>
      <c r="B241" s="2">
        <v>4</v>
      </c>
      <c r="C241" s="2" t="s">
        <v>182</v>
      </c>
      <c r="D241" s="2" t="s">
        <v>183</v>
      </c>
      <c r="E241" s="2">
        <v>14236846</v>
      </c>
      <c r="F241" s="2">
        <v>11924</v>
      </c>
      <c r="G241" s="2">
        <v>16410447</v>
      </c>
      <c r="H241" s="2">
        <v>10062</v>
      </c>
      <c r="I241" s="2">
        <v>30655657</v>
      </c>
      <c r="J241" s="2">
        <v>13971018</v>
      </c>
      <c r="K241" s="2">
        <v>26916</v>
      </c>
    </row>
    <row r="242" spans="1:11">
      <c r="A242" s="2">
        <v>1985</v>
      </c>
      <c r="B242" s="2">
        <v>4</v>
      </c>
      <c r="C242" s="2" t="s">
        <v>182</v>
      </c>
      <c r="D242" s="2" t="s">
        <v>184</v>
      </c>
      <c r="E242" s="2">
        <v>42569</v>
      </c>
      <c r="F242" s="2">
        <v>40</v>
      </c>
      <c r="G242" s="2">
        <v>2026032</v>
      </c>
      <c r="H242" s="2">
        <v>1972</v>
      </c>
      <c r="I242" s="2">
        <v>2070666</v>
      </c>
      <c r="J242" s="2">
        <v>1335564</v>
      </c>
      <c r="K242" s="2">
        <v>2209</v>
      </c>
    </row>
    <row r="243" spans="1:11">
      <c r="A243" s="2">
        <v>1985</v>
      </c>
      <c r="B243" s="2">
        <v>4</v>
      </c>
      <c r="C243" s="2" t="s">
        <v>190</v>
      </c>
      <c r="D243" s="2" t="s">
        <v>191</v>
      </c>
      <c r="E243" s="2">
        <v>0</v>
      </c>
      <c r="F243" s="2">
        <v>0</v>
      </c>
      <c r="G243" s="2">
        <v>6976067</v>
      </c>
      <c r="H243" s="2">
        <v>1115</v>
      </c>
      <c r="I243" s="2">
        <v>6976067</v>
      </c>
      <c r="J243" s="2">
        <v>596253</v>
      </c>
      <c r="K243" s="2">
        <v>1163</v>
      </c>
    </row>
    <row r="244" spans="1:11">
      <c r="A244" s="2">
        <v>1985</v>
      </c>
      <c r="B244" s="2">
        <v>4</v>
      </c>
      <c r="C244" s="2" t="s">
        <v>190</v>
      </c>
      <c r="D244" s="2" t="s">
        <v>186</v>
      </c>
      <c r="E244" s="2">
        <v>0</v>
      </c>
      <c r="F244" s="2">
        <v>0</v>
      </c>
      <c r="G244" s="2">
        <v>36141331</v>
      </c>
      <c r="H244" s="2">
        <v>3754</v>
      </c>
      <c r="I244" s="2">
        <v>36141331</v>
      </c>
      <c r="J244" s="2">
        <v>2222916</v>
      </c>
      <c r="K244" s="2">
        <v>4600</v>
      </c>
    </row>
    <row r="245" spans="1:11">
      <c r="A245" s="2">
        <v>1985</v>
      </c>
      <c r="B245" s="2">
        <v>4</v>
      </c>
      <c r="C245" s="2" t="s">
        <v>187</v>
      </c>
      <c r="D245" s="2" t="s">
        <v>195</v>
      </c>
      <c r="E245" s="2">
        <v>0</v>
      </c>
      <c r="F245" s="2">
        <v>0</v>
      </c>
      <c r="G245" s="2">
        <v>333780</v>
      </c>
      <c r="H245" s="2">
        <v>98</v>
      </c>
      <c r="I245" s="2">
        <v>333780</v>
      </c>
      <c r="J245" s="2">
        <v>61473</v>
      </c>
      <c r="K245" s="2">
        <v>113</v>
      </c>
    </row>
    <row r="246" spans="1:11">
      <c r="A246" s="2">
        <v>1985</v>
      </c>
      <c r="B246" s="2">
        <v>4</v>
      </c>
      <c r="C246" s="2" t="s">
        <v>187</v>
      </c>
      <c r="D246" s="2" t="s">
        <v>196</v>
      </c>
      <c r="E246" s="2">
        <v>0</v>
      </c>
      <c r="F246" s="2">
        <v>0</v>
      </c>
      <c r="G246" s="2">
        <v>1109093</v>
      </c>
      <c r="H246" s="2">
        <v>639</v>
      </c>
      <c r="I246" s="2">
        <v>1109093</v>
      </c>
      <c r="J246" s="2">
        <v>398362</v>
      </c>
      <c r="K246" s="2">
        <v>783</v>
      </c>
    </row>
    <row r="247" spans="1:11">
      <c r="A247" s="2">
        <v>1985</v>
      </c>
      <c r="B247" s="2">
        <v>4</v>
      </c>
      <c r="C247" s="2" t="s">
        <v>197</v>
      </c>
      <c r="D247" s="2" t="s">
        <v>11</v>
      </c>
      <c r="E247" s="2">
        <v>0</v>
      </c>
      <c r="F247" s="2">
        <v>0</v>
      </c>
      <c r="G247" s="2">
        <v>2167916</v>
      </c>
      <c r="H247" s="2">
        <v>878</v>
      </c>
      <c r="I247" s="2">
        <v>2167916</v>
      </c>
      <c r="J247" s="2">
        <v>358354</v>
      </c>
      <c r="K247" s="2">
        <v>886</v>
      </c>
    </row>
    <row r="248" spans="1:11">
      <c r="A248" s="2">
        <v>1985</v>
      </c>
      <c r="B248" s="2">
        <v>4</v>
      </c>
      <c r="C248" s="2" t="s">
        <v>197</v>
      </c>
      <c r="D248" s="2" t="s">
        <v>267</v>
      </c>
      <c r="E248" s="2">
        <v>0</v>
      </c>
      <c r="F248" s="2">
        <v>0</v>
      </c>
      <c r="G248" s="2">
        <v>89778</v>
      </c>
      <c r="H248" s="2">
        <v>26</v>
      </c>
      <c r="I248" s="2">
        <v>89778</v>
      </c>
      <c r="J248" s="2">
        <v>18562</v>
      </c>
      <c r="K248" s="2">
        <v>38</v>
      </c>
    </row>
    <row r="249" spans="1:11">
      <c r="A249" s="2">
        <v>1985</v>
      </c>
      <c r="B249" s="2">
        <v>4</v>
      </c>
      <c r="C249" s="2" t="s">
        <v>197</v>
      </c>
      <c r="D249" s="2" t="s">
        <v>268</v>
      </c>
      <c r="E249" s="2">
        <v>630088</v>
      </c>
      <c r="F249" s="2">
        <v>346</v>
      </c>
      <c r="G249" s="2">
        <v>7833718</v>
      </c>
      <c r="H249" s="2">
        <v>2215</v>
      </c>
      <c r="I249" s="2">
        <v>8463806</v>
      </c>
      <c r="J249" s="2">
        <v>1553643</v>
      </c>
      <c r="K249" s="2">
        <v>3177</v>
      </c>
    </row>
    <row r="250" spans="1:11">
      <c r="A250" s="2">
        <v>1985</v>
      </c>
      <c r="B250" s="2">
        <v>4</v>
      </c>
      <c r="C250" s="2" t="s">
        <v>197</v>
      </c>
      <c r="D250" s="2" t="s">
        <v>269</v>
      </c>
      <c r="E250" s="2">
        <v>373280</v>
      </c>
      <c r="F250" s="2">
        <v>268</v>
      </c>
      <c r="G250" s="2">
        <v>305240</v>
      </c>
      <c r="H250" s="2">
        <v>126</v>
      </c>
      <c r="I250" s="2">
        <v>678520</v>
      </c>
      <c r="J250" s="2">
        <v>288700</v>
      </c>
      <c r="K250" s="2">
        <v>527</v>
      </c>
    </row>
    <row r="251" spans="1:11">
      <c r="A251" s="2">
        <v>1985</v>
      </c>
      <c r="B251" s="2">
        <v>4</v>
      </c>
      <c r="C251" s="2" t="s">
        <v>197</v>
      </c>
      <c r="D251" s="2" t="s">
        <v>109</v>
      </c>
      <c r="E251" s="2">
        <v>0</v>
      </c>
      <c r="F251" s="2">
        <v>0</v>
      </c>
      <c r="G251" s="2">
        <v>5181750</v>
      </c>
      <c r="H251" s="2">
        <v>1159</v>
      </c>
      <c r="I251" s="2">
        <v>5181750</v>
      </c>
      <c r="J251" s="2">
        <v>823796</v>
      </c>
      <c r="K251" s="2">
        <v>1572</v>
      </c>
    </row>
    <row r="252" spans="1:11">
      <c r="A252" s="2">
        <v>1985</v>
      </c>
      <c r="B252" s="2">
        <v>4</v>
      </c>
      <c r="C252" s="2" t="s">
        <v>197</v>
      </c>
      <c r="D252" s="2" t="s">
        <v>110</v>
      </c>
      <c r="E252" s="2">
        <v>4873003</v>
      </c>
      <c r="F252" s="2">
        <v>3186</v>
      </c>
      <c r="G252" s="2">
        <v>0</v>
      </c>
      <c r="H252" s="2">
        <v>4</v>
      </c>
      <c r="I252" s="2">
        <v>4873003</v>
      </c>
      <c r="J252" s="2">
        <v>2066137</v>
      </c>
      <c r="K252" s="2">
        <v>4235</v>
      </c>
    </row>
    <row r="253" spans="1:11">
      <c r="A253" s="2">
        <v>1985</v>
      </c>
      <c r="B253" s="2">
        <v>4</v>
      </c>
      <c r="C253" s="2" t="s">
        <v>197</v>
      </c>
      <c r="D253" s="2" t="s">
        <v>111</v>
      </c>
      <c r="E253" s="2">
        <v>0</v>
      </c>
      <c r="F253" s="2">
        <v>0</v>
      </c>
      <c r="G253" s="2">
        <v>1951</v>
      </c>
      <c r="H253" s="2">
        <v>1</v>
      </c>
      <c r="I253" s="2">
        <v>1951</v>
      </c>
      <c r="J253" s="2">
        <v>923</v>
      </c>
      <c r="K253" s="2">
        <v>2</v>
      </c>
    </row>
    <row r="254" spans="1:11">
      <c r="A254" s="2">
        <v>1986</v>
      </c>
      <c r="B254" s="2">
        <v>1</v>
      </c>
      <c r="C254" s="2" t="s">
        <v>276</v>
      </c>
      <c r="D254" s="2" t="s">
        <v>276</v>
      </c>
      <c r="E254" s="2">
        <v>0</v>
      </c>
      <c r="F254" s="2">
        <v>0</v>
      </c>
      <c r="G254" s="2">
        <v>0</v>
      </c>
      <c r="H254" s="2">
        <v>3</v>
      </c>
      <c r="I254" s="2">
        <v>0</v>
      </c>
      <c r="J254" s="2">
        <v>2043</v>
      </c>
      <c r="K254" s="2">
        <v>5</v>
      </c>
    </row>
    <row r="255" spans="1:11">
      <c r="A255" s="2">
        <v>1986</v>
      </c>
      <c r="B255" s="2">
        <v>1</v>
      </c>
      <c r="E255" s="2">
        <v>0</v>
      </c>
      <c r="F255" s="2">
        <v>0</v>
      </c>
      <c r="G255" s="2">
        <v>18190</v>
      </c>
      <c r="H255" s="2">
        <v>22</v>
      </c>
      <c r="I255" s="2">
        <v>18769</v>
      </c>
      <c r="J255" s="2">
        <v>14075</v>
      </c>
      <c r="K255" s="2">
        <v>23</v>
      </c>
    </row>
    <row r="256" spans="1:11">
      <c r="A256" s="2">
        <v>1986</v>
      </c>
      <c r="B256" s="2">
        <v>1</v>
      </c>
      <c r="C256" s="2" t="s">
        <v>277</v>
      </c>
      <c r="D256" s="2" t="s">
        <v>278</v>
      </c>
      <c r="E256" s="2">
        <v>42038039</v>
      </c>
      <c r="F256" s="2">
        <v>36662</v>
      </c>
      <c r="G256" s="2">
        <v>15404995</v>
      </c>
      <c r="H256" s="2">
        <v>10749</v>
      </c>
      <c r="I256" s="2">
        <v>57789724</v>
      </c>
      <c r="J256" s="2">
        <v>31569229</v>
      </c>
      <c r="K256" s="2">
        <v>62413</v>
      </c>
    </row>
    <row r="257" spans="1:11">
      <c r="A257" s="2">
        <v>1986</v>
      </c>
      <c r="B257" s="2">
        <v>1</v>
      </c>
      <c r="C257" s="2" t="s">
        <v>277</v>
      </c>
      <c r="D257" s="2" t="s">
        <v>279</v>
      </c>
      <c r="E257" s="2">
        <v>24867234</v>
      </c>
      <c r="F257" s="2">
        <v>21395</v>
      </c>
      <c r="G257" s="2">
        <v>15171182</v>
      </c>
      <c r="H257" s="2">
        <v>10511</v>
      </c>
      <c r="I257" s="2">
        <v>40245539</v>
      </c>
      <c r="J257" s="2">
        <v>20943322</v>
      </c>
      <c r="K257" s="2">
        <v>40394</v>
      </c>
    </row>
    <row r="258" spans="1:11">
      <c r="A258" s="2">
        <v>1986</v>
      </c>
      <c r="B258" s="2">
        <v>1</v>
      </c>
      <c r="C258" s="2" t="s">
        <v>277</v>
      </c>
      <c r="D258" s="2" t="s">
        <v>280</v>
      </c>
      <c r="E258" s="2">
        <v>135215</v>
      </c>
      <c r="F258" s="2">
        <v>448</v>
      </c>
      <c r="G258" s="2">
        <v>547442</v>
      </c>
      <c r="H258" s="2">
        <v>901</v>
      </c>
      <c r="I258" s="2">
        <v>816320</v>
      </c>
      <c r="J258" s="2">
        <v>1218262</v>
      </c>
      <c r="K258" s="2">
        <v>2611</v>
      </c>
    </row>
    <row r="259" spans="1:11">
      <c r="A259" s="2">
        <v>1986</v>
      </c>
      <c r="B259" s="2">
        <v>1</v>
      </c>
      <c r="C259" s="2" t="s">
        <v>277</v>
      </c>
      <c r="D259" s="2" t="s">
        <v>281</v>
      </c>
      <c r="E259" s="2">
        <v>3710168</v>
      </c>
      <c r="F259" s="2">
        <v>4751</v>
      </c>
      <c r="G259" s="2">
        <v>3241788</v>
      </c>
      <c r="H259" s="2">
        <v>2307</v>
      </c>
      <c r="I259" s="2">
        <v>6951956</v>
      </c>
      <c r="J259" s="2">
        <v>4196276</v>
      </c>
      <c r="K259" s="2">
        <v>8803</v>
      </c>
    </row>
    <row r="260" spans="1:11">
      <c r="A260" s="2">
        <v>1986</v>
      </c>
      <c r="B260" s="2">
        <v>1</v>
      </c>
      <c r="C260" s="2" t="s">
        <v>328</v>
      </c>
      <c r="D260" s="2" t="s">
        <v>173</v>
      </c>
      <c r="E260" s="2">
        <v>0</v>
      </c>
      <c r="F260" s="2">
        <v>0</v>
      </c>
      <c r="G260" s="2">
        <v>12763</v>
      </c>
      <c r="H260" s="2">
        <v>32</v>
      </c>
      <c r="I260" s="2">
        <v>12763</v>
      </c>
      <c r="J260" s="2">
        <v>15662</v>
      </c>
      <c r="K260" s="2">
        <v>35</v>
      </c>
    </row>
    <row r="261" spans="1:11">
      <c r="A261" s="2">
        <v>1986</v>
      </c>
      <c r="B261" s="2">
        <v>1</v>
      </c>
      <c r="C261" s="2" t="s">
        <v>328</v>
      </c>
      <c r="D261" s="2" t="s">
        <v>181</v>
      </c>
      <c r="E261" s="2">
        <v>0</v>
      </c>
      <c r="F261" s="2">
        <v>0</v>
      </c>
      <c r="G261" s="2">
        <v>13055166</v>
      </c>
      <c r="H261" s="2">
        <v>3548</v>
      </c>
      <c r="I261" s="2">
        <v>13055166</v>
      </c>
      <c r="J261" s="2">
        <v>1986644</v>
      </c>
      <c r="K261" s="2">
        <v>3733</v>
      </c>
    </row>
    <row r="262" spans="1:11">
      <c r="A262" s="2">
        <v>1986</v>
      </c>
      <c r="B262" s="2">
        <v>1</v>
      </c>
      <c r="C262" s="2" t="s">
        <v>182</v>
      </c>
      <c r="D262" s="2" t="s">
        <v>183</v>
      </c>
      <c r="E262" s="2">
        <v>16821868</v>
      </c>
      <c r="F262" s="2">
        <v>11831</v>
      </c>
      <c r="G262" s="2">
        <v>17940478</v>
      </c>
      <c r="H262" s="2">
        <v>9453</v>
      </c>
      <c r="I262" s="2">
        <v>34762346</v>
      </c>
      <c r="J262" s="2">
        <v>14357800</v>
      </c>
      <c r="K262" s="2">
        <v>26228</v>
      </c>
    </row>
    <row r="263" spans="1:11">
      <c r="A263" s="2">
        <v>1986</v>
      </c>
      <c r="B263" s="2">
        <v>1</v>
      </c>
      <c r="C263" s="2" t="s">
        <v>182</v>
      </c>
      <c r="D263" s="2" t="s">
        <v>184</v>
      </c>
      <c r="E263" s="2">
        <v>33944</v>
      </c>
      <c r="F263" s="2">
        <v>81</v>
      </c>
      <c r="G263" s="2">
        <v>2426231</v>
      </c>
      <c r="H263" s="2">
        <v>2008</v>
      </c>
      <c r="I263" s="2">
        <v>2460175</v>
      </c>
      <c r="J263" s="2">
        <v>1208440</v>
      </c>
      <c r="K263" s="2">
        <v>2300</v>
      </c>
    </row>
    <row r="264" spans="1:11">
      <c r="A264" s="2">
        <v>1986</v>
      </c>
      <c r="B264" s="2">
        <v>1</v>
      </c>
      <c r="C264" s="2" t="s">
        <v>190</v>
      </c>
      <c r="D264" s="2" t="s">
        <v>191</v>
      </c>
      <c r="E264" s="2">
        <v>0</v>
      </c>
      <c r="F264" s="2">
        <v>0</v>
      </c>
      <c r="G264" s="2">
        <v>6768908</v>
      </c>
      <c r="H264" s="2">
        <v>1105</v>
      </c>
      <c r="I264" s="2">
        <v>6768908</v>
      </c>
      <c r="J264" s="2">
        <v>572513</v>
      </c>
      <c r="K264" s="2">
        <v>1148</v>
      </c>
    </row>
    <row r="265" spans="1:11">
      <c r="A265" s="2">
        <v>1986</v>
      </c>
      <c r="B265" s="2">
        <v>1</v>
      </c>
      <c r="C265" s="2" t="s">
        <v>190</v>
      </c>
      <c r="D265" s="2" t="s">
        <v>186</v>
      </c>
      <c r="E265" s="2">
        <v>0</v>
      </c>
      <c r="F265" s="2">
        <v>0</v>
      </c>
      <c r="G265" s="2">
        <v>37725070</v>
      </c>
      <c r="H265" s="2">
        <v>3677</v>
      </c>
      <c r="I265" s="2">
        <v>37725070</v>
      </c>
      <c r="J265" s="2">
        <v>2209463</v>
      </c>
      <c r="K265" s="2">
        <v>4391</v>
      </c>
    </row>
    <row r="266" spans="1:11">
      <c r="A266" s="2">
        <v>1986</v>
      </c>
      <c r="B266" s="2">
        <v>1</v>
      </c>
      <c r="C266" s="2" t="s">
        <v>187</v>
      </c>
      <c r="D266" s="2" t="s">
        <v>195</v>
      </c>
      <c r="E266" s="2">
        <v>0</v>
      </c>
      <c r="F266" s="2">
        <v>0</v>
      </c>
      <c r="G266" s="2">
        <v>350004</v>
      </c>
      <c r="H266" s="2">
        <v>97</v>
      </c>
      <c r="I266" s="2">
        <v>350004</v>
      </c>
      <c r="J266" s="2">
        <v>62682</v>
      </c>
      <c r="K266" s="2">
        <v>113</v>
      </c>
    </row>
    <row r="267" spans="1:11">
      <c r="A267" s="2">
        <v>1986</v>
      </c>
      <c r="B267" s="2">
        <v>1</v>
      </c>
      <c r="C267" s="2" t="s">
        <v>187</v>
      </c>
      <c r="D267" s="2" t="s">
        <v>196</v>
      </c>
      <c r="E267" s="2">
        <v>0</v>
      </c>
      <c r="F267" s="2">
        <v>0</v>
      </c>
      <c r="G267" s="2">
        <v>1256626</v>
      </c>
      <c r="H267" s="2">
        <v>650</v>
      </c>
      <c r="I267" s="2">
        <v>1256626</v>
      </c>
      <c r="J267" s="2">
        <v>403957</v>
      </c>
      <c r="K267" s="2">
        <v>796</v>
      </c>
    </row>
    <row r="268" spans="1:11">
      <c r="A268" s="2">
        <v>1986</v>
      </c>
      <c r="B268" s="2">
        <v>1</v>
      </c>
      <c r="C268" s="2" t="s">
        <v>197</v>
      </c>
      <c r="D268" s="2" t="s">
        <v>11</v>
      </c>
      <c r="E268" s="2">
        <v>0</v>
      </c>
      <c r="F268" s="2">
        <v>0</v>
      </c>
      <c r="G268" s="2">
        <v>2948842</v>
      </c>
      <c r="H268" s="2">
        <v>871</v>
      </c>
      <c r="I268" s="2">
        <v>2948842</v>
      </c>
      <c r="J268" s="2">
        <v>472898</v>
      </c>
      <c r="K268" s="2">
        <v>921</v>
      </c>
    </row>
    <row r="269" spans="1:11">
      <c r="A269" s="2">
        <v>1986</v>
      </c>
      <c r="B269" s="2">
        <v>1</v>
      </c>
      <c r="C269" s="2" t="s">
        <v>197</v>
      </c>
      <c r="D269" s="2" t="s">
        <v>267</v>
      </c>
      <c r="E269" s="2">
        <v>0</v>
      </c>
      <c r="F269" s="2">
        <v>0</v>
      </c>
      <c r="G269" s="2">
        <v>94030</v>
      </c>
      <c r="H269" s="2">
        <v>27</v>
      </c>
      <c r="I269" s="2">
        <v>94030</v>
      </c>
      <c r="J269" s="2">
        <v>19964</v>
      </c>
      <c r="K269" s="2">
        <v>38</v>
      </c>
    </row>
    <row r="270" spans="1:11">
      <c r="A270" s="2">
        <v>1986</v>
      </c>
      <c r="B270" s="2">
        <v>1</v>
      </c>
      <c r="C270" s="2" t="s">
        <v>197</v>
      </c>
      <c r="D270" s="2" t="s">
        <v>268</v>
      </c>
      <c r="E270" s="2">
        <v>431175</v>
      </c>
      <c r="F270" s="2">
        <v>333</v>
      </c>
      <c r="G270" s="2">
        <v>7121880</v>
      </c>
      <c r="H270" s="2">
        <v>2163</v>
      </c>
      <c r="I270" s="2">
        <v>7553055</v>
      </c>
      <c r="J270" s="2">
        <v>1579555</v>
      </c>
      <c r="K270" s="2">
        <v>3111</v>
      </c>
    </row>
    <row r="271" spans="1:11">
      <c r="A271" s="2">
        <v>1986</v>
      </c>
      <c r="B271" s="2">
        <v>1</v>
      </c>
      <c r="C271" s="2" t="s">
        <v>197</v>
      </c>
      <c r="D271" s="2" t="s">
        <v>269</v>
      </c>
      <c r="E271" s="2">
        <v>364169</v>
      </c>
      <c r="F271" s="2">
        <v>353</v>
      </c>
      <c r="G271" s="2">
        <v>295476</v>
      </c>
      <c r="H271" s="2">
        <v>149</v>
      </c>
      <c r="I271" s="2">
        <v>659645</v>
      </c>
      <c r="J271" s="2">
        <v>296989</v>
      </c>
      <c r="K271" s="2">
        <v>587</v>
      </c>
    </row>
    <row r="272" spans="1:11">
      <c r="A272" s="2">
        <v>1986</v>
      </c>
      <c r="B272" s="2">
        <v>1</v>
      </c>
      <c r="C272" s="2" t="s">
        <v>197</v>
      </c>
      <c r="D272" s="2" t="s">
        <v>109</v>
      </c>
      <c r="E272" s="2">
        <v>0</v>
      </c>
      <c r="F272" s="2">
        <v>0</v>
      </c>
      <c r="G272" s="2">
        <v>5065796</v>
      </c>
      <c r="H272" s="2">
        <v>1203</v>
      </c>
      <c r="I272" s="2">
        <v>5065796</v>
      </c>
      <c r="J272" s="2">
        <v>870414</v>
      </c>
      <c r="K272" s="2">
        <v>1621</v>
      </c>
    </row>
    <row r="273" spans="1:11">
      <c r="A273" s="2">
        <v>1986</v>
      </c>
      <c r="B273" s="2">
        <v>1</v>
      </c>
      <c r="C273" s="2" t="s">
        <v>197</v>
      </c>
      <c r="D273" s="2" t="s">
        <v>110</v>
      </c>
      <c r="E273" s="2">
        <v>5530933</v>
      </c>
      <c r="F273" s="2">
        <v>3102</v>
      </c>
      <c r="G273" s="2">
        <v>540</v>
      </c>
      <c r="H273" s="2">
        <v>1</v>
      </c>
      <c r="I273" s="2">
        <v>5531473</v>
      </c>
      <c r="J273" s="2">
        <v>2113100</v>
      </c>
      <c r="K273" s="2">
        <v>4126</v>
      </c>
    </row>
    <row r="274" spans="1:11">
      <c r="A274" s="2">
        <v>1986</v>
      </c>
      <c r="B274" s="2">
        <v>1</v>
      </c>
      <c r="C274" s="2" t="s">
        <v>197</v>
      </c>
      <c r="D274" s="2" t="s">
        <v>111</v>
      </c>
      <c r="E274" s="2">
        <v>0</v>
      </c>
      <c r="F274" s="2">
        <v>0</v>
      </c>
      <c r="G274" s="2">
        <v>16202</v>
      </c>
      <c r="H274" s="2">
        <v>3</v>
      </c>
      <c r="I274" s="2">
        <v>16202</v>
      </c>
      <c r="J274" s="2">
        <v>1842</v>
      </c>
      <c r="K274" s="2">
        <v>4</v>
      </c>
    </row>
    <row r="275" spans="1:11">
      <c r="A275" s="2">
        <v>1986</v>
      </c>
      <c r="B275" s="2">
        <v>2</v>
      </c>
      <c r="C275" s="2" t="s">
        <v>276</v>
      </c>
      <c r="D275" s="2" t="s">
        <v>276</v>
      </c>
      <c r="E275" s="2">
        <v>0</v>
      </c>
      <c r="F275" s="2">
        <v>0</v>
      </c>
      <c r="G275" s="2">
        <v>0</v>
      </c>
      <c r="H275" s="2">
        <v>7</v>
      </c>
      <c r="I275" s="2">
        <v>0</v>
      </c>
      <c r="J275" s="2">
        <v>4824</v>
      </c>
      <c r="K275" s="2">
        <v>9</v>
      </c>
    </row>
    <row r="276" spans="1:11">
      <c r="A276" s="2">
        <v>1986</v>
      </c>
      <c r="B276" s="2">
        <v>2</v>
      </c>
      <c r="E276" s="2">
        <v>0</v>
      </c>
      <c r="F276" s="2">
        <v>0</v>
      </c>
      <c r="G276" s="2">
        <v>8723</v>
      </c>
      <c r="H276" s="2">
        <v>11</v>
      </c>
      <c r="I276" s="2">
        <v>9156</v>
      </c>
      <c r="J276" s="2">
        <v>9844</v>
      </c>
      <c r="K276" s="2">
        <v>14</v>
      </c>
    </row>
    <row r="277" spans="1:11">
      <c r="A277" s="2">
        <v>1986</v>
      </c>
      <c r="B277" s="2">
        <v>2</v>
      </c>
      <c r="C277" s="2" t="s">
        <v>277</v>
      </c>
      <c r="D277" s="2" t="s">
        <v>278</v>
      </c>
      <c r="E277" s="2">
        <v>42286832</v>
      </c>
      <c r="F277" s="2">
        <v>36490</v>
      </c>
      <c r="G277" s="2">
        <v>17521759</v>
      </c>
      <c r="H277" s="2">
        <v>11141</v>
      </c>
      <c r="I277" s="2">
        <v>60081220</v>
      </c>
      <c r="J277" s="2">
        <v>31532301</v>
      </c>
      <c r="K277" s="2">
        <v>62337</v>
      </c>
    </row>
    <row r="278" spans="1:11">
      <c r="A278" s="2">
        <v>1986</v>
      </c>
      <c r="B278" s="2">
        <v>2</v>
      </c>
      <c r="C278" s="2" t="s">
        <v>277</v>
      </c>
      <c r="D278" s="2" t="s">
        <v>279</v>
      </c>
      <c r="E278" s="2">
        <v>24197023</v>
      </c>
      <c r="F278" s="2">
        <v>20944</v>
      </c>
      <c r="G278" s="2">
        <v>15194293</v>
      </c>
      <c r="H278" s="2">
        <v>10757</v>
      </c>
      <c r="I278" s="2">
        <v>39641782</v>
      </c>
      <c r="J278" s="2">
        <v>20229339</v>
      </c>
      <c r="K278" s="2">
        <v>40033</v>
      </c>
    </row>
    <row r="279" spans="1:11">
      <c r="A279" s="2">
        <v>1986</v>
      </c>
      <c r="B279" s="2">
        <v>2</v>
      </c>
      <c r="C279" s="2" t="s">
        <v>277</v>
      </c>
      <c r="D279" s="2" t="s">
        <v>280</v>
      </c>
      <c r="E279" s="2">
        <v>140746</v>
      </c>
      <c r="F279" s="2">
        <v>415</v>
      </c>
      <c r="G279" s="2">
        <v>570222</v>
      </c>
      <c r="H279" s="2">
        <v>927</v>
      </c>
      <c r="I279" s="2">
        <v>995260</v>
      </c>
      <c r="J279" s="2">
        <v>1202316</v>
      </c>
      <c r="K279" s="2">
        <v>2617</v>
      </c>
    </row>
    <row r="280" spans="1:11">
      <c r="A280" s="2">
        <v>1986</v>
      </c>
      <c r="B280" s="2">
        <v>2</v>
      </c>
      <c r="C280" s="2" t="s">
        <v>277</v>
      </c>
      <c r="D280" s="2" t="s">
        <v>281</v>
      </c>
      <c r="E280" s="2">
        <v>3729556</v>
      </c>
      <c r="F280" s="2">
        <v>4494</v>
      </c>
      <c r="G280" s="2">
        <v>3277817</v>
      </c>
      <c r="H280" s="2">
        <v>2151</v>
      </c>
      <c r="I280" s="2">
        <v>7007373</v>
      </c>
      <c r="J280" s="2">
        <v>4193661</v>
      </c>
      <c r="K280" s="2">
        <v>8384</v>
      </c>
    </row>
    <row r="281" spans="1:11">
      <c r="A281" s="2">
        <v>1986</v>
      </c>
      <c r="B281" s="2">
        <v>2</v>
      </c>
      <c r="C281" s="2" t="s">
        <v>328</v>
      </c>
      <c r="D281" s="2" t="s">
        <v>173</v>
      </c>
      <c r="E281" s="2">
        <v>0</v>
      </c>
      <c r="F281" s="2">
        <v>0</v>
      </c>
      <c r="G281" s="2">
        <v>28120</v>
      </c>
      <c r="H281" s="2">
        <v>46</v>
      </c>
      <c r="I281" s="2">
        <v>28120</v>
      </c>
      <c r="J281" s="2">
        <v>26552</v>
      </c>
      <c r="K281" s="2">
        <v>49</v>
      </c>
    </row>
    <row r="282" spans="1:11">
      <c r="A282" s="2">
        <v>1986</v>
      </c>
      <c r="B282" s="2">
        <v>2</v>
      </c>
      <c r="C282" s="2" t="s">
        <v>328</v>
      </c>
      <c r="D282" s="2" t="s">
        <v>181</v>
      </c>
      <c r="E282" s="2">
        <v>0</v>
      </c>
      <c r="F282" s="2">
        <v>0</v>
      </c>
      <c r="G282" s="2">
        <v>11675521</v>
      </c>
      <c r="H282" s="2">
        <v>3705</v>
      </c>
      <c r="I282" s="2">
        <v>11675521</v>
      </c>
      <c r="J282" s="2">
        <v>1988732</v>
      </c>
      <c r="K282" s="2">
        <v>3898</v>
      </c>
    </row>
    <row r="283" spans="1:11">
      <c r="A283" s="2">
        <v>1986</v>
      </c>
      <c r="B283" s="2">
        <v>2</v>
      </c>
      <c r="C283" s="2" t="s">
        <v>182</v>
      </c>
      <c r="D283" s="2" t="s">
        <v>183</v>
      </c>
      <c r="E283" s="2">
        <v>16620767</v>
      </c>
      <c r="F283" s="2">
        <v>12226</v>
      </c>
      <c r="G283" s="2">
        <v>18076576</v>
      </c>
      <c r="H283" s="2">
        <v>9509</v>
      </c>
      <c r="I283" s="2">
        <v>34697343</v>
      </c>
      <c r="J283" s="2">
        <v>14837988</v>
      </c>
      <c r="K283" s="2">
        <v>26684</v>
      </c>
    </row>
    <row r="284" spans="1:11">
      <c r="A284" s="2">
        <v>1986</v>
      </c>
      <c r="B284" s="2">
        <v>2</v>
      </c>
      <c r="C284" s="2" t="s">
        <v>182</v>
      </c>
      <c r="D284" s="2" t="s">
        <v>184</v>
      </c>
      <c r="E284" s="2">
        <v>37296</v>
      </c>
      <c r="F284" s="2">
        <v>36</v>
      </c>
      <c r="G284" s="2">
        <v>2261774</v>
      </c>
      <c r="H284" s="2">
        <v>1839</v>
      </c>
      <c r="I284" s="2">
        <v>2299070</v>
      </c>
      <c r="J284" s="2">
        <v>1157962</v>
      </c>
      <c r="K284" s="2">
        <v>2076</v>
      </c>
    </row>
    <row r="285" spans="1:11">
      <c r="A285" s="2">
        <v>1986</v>
      </c>
      <c r="B285" s="2">
        <v>2</v>
      </c>
      <c r="C285" s="2" t="s">
        <v>190</v>
      </c>
      <c r="D285" s="2" t="s">
        <v>191</v>
      </c>
      <c r="E285" s="2">
        <v>0</v>
      </c>
      <c r="F285" s="2">
        <v>0</v>
      </c>
      <c r="G285" s="2">
        <v>5806238</v>
      </c>
      <c r="H285" s="2">
        <v>1078</v>
      </c>
      <c r="I285" s="2">
        <v>5806238</v>
      </c>
      <c r="J285" s="2">
        <v>570038</v>
      </c>
      <c r="K285" s="2">
        <v>1124</v>
      </c>
    </row>
    <row r="286" spans="1:11">
      <c r="A286" s="2">
        <v>1986</v>
      </c>
      <c r="B286" s="2">
        <v>2</v>
      </c>
      <c r="C286" s="2" t="s">
        <v>190</v>
      </c>
      <c r="D286" s="2" t="s">
        <v>186</v>
      </c>
      <c r="E286" s="2">
        <v>0</v>
      </c>
      <c r="F286" s="2">
        <v>0</v>
      </c>
      <c r="G286" s="2">
        <v>32423728</v>
      </c>
      <c r="H286" s="2">
        <v>3545</v>
      </c>
      <c r="I286" s="2">
        <v>32423728</v>
      </c>
      <c r="J286" s="2">
        <v>2106028</v>
      </c>
      <c r="K286" s="2">
        <v>4237</v>
      </c>
    </row>
    <row r="287" spans="1:11">
      <c r="A287" s="2">
        <v>1986</v>
      </c>
      <c r="B287" s="2">
        <v>2</v>
      </c>
      <c r="C287" s="2" t="s">
        <v>187</v>
      </c>
      <c r="D287" s="2" t="s">
        <v>195</v>
      </c>
      <c r="E287" s="2">
        <v>0</v>
      </c>
      <c r="F287" s="2">
        <v>0</v>
      </c>
      <c r="G287" s="2">
        <v>338788</v>
      </c>
      <c r="H287" s="2">
        <v>101</v>
      </c>
      <c r="I287" s="2">
        <v>338788</v>
      </c>
      <c r="J287" s="2">
        <v>64643</v>
      </c>
      <c r="K287" s="2">
        <v>117</v>
      </c>
    </row>
    <row r="288" spans="1:11">
      <c r="A288" s="2">
        <v>1986</v>
      </c>
      <c r="B288" s="2">
        <v>2</v>
      </c>
      <c r="C288" s="2" t="s">
        <v>187</v>
      </c>
      <c r="D288" s="2" t="s">
        <v>196</v>
      </c>
      <c r="E288" s="2">
        <v>0</v>
      </c>
      <c r="F288" s="2">
        <v>0</v>
      </c>
      <c r="G288" s="2">
        <v>1204096</v>
      </c>
      <c r="H288" s="2">
        <v>698</v>
      </c>
      <c r="I288" s="2">
        <v>1204096</v>
      </c>
      <c r="J288" s="2">
        <v>428446</v>
      </c>
      <c r="K288" s="2">
        <v>844</v>
      </c>
    </row>
    <row r="289" spans="1:11">
      <c r="A289" s="2">
        <v>1986</v>
      </c>
      <c r="B289" s="2">
        <v>2</v>
      </c>
      <c r="C289" s="2" t="s">
        <v>197</v>
      </c>
      <c r="D289" s="2" t="s">
        <v>11</v>
      </c>
      <c r="E289" s="2">
        <v>0</v>
      </c>
      <c r="F289" s="2">
        <v>0</v>
      </c>
      <c r="G289" s="2">
        <v>2761813</v>
      </c>
      <c r="H289" s="2">
        <v>871</v>
      </c>
      <c r="I289" s="2">
        <v>2761813</v>
      </c>
      <c r="J289" s="2">
        <v>421336</v>
      </c>
      <c r="K289" s="2">
        <v>920</v>
      </c>
    </row>
    <row r="290" spans="1:11">
      <c r="A290" s="2">
        <v>1986</v>
      </c>
      <c r="B290" s="2">
        <v>2</v>
      </c>
      <c r="C290" s="2" t="s">
        <v>197</v>
      </c>
      <c r="D290" s="2" t="s">
        <v>267</v>
      </c>
      <c r="E290" s="2">
        <v>0</v>
      </c>
      <c r="F290" s="2">
        <v>0</v>
      </c>
      <c r="G290" s="2">
        <v>89333</v>
      </c>
      <c r="H290" s="2">
        <v>27</v>
      </c>
      <c r="I290" s="2">
        <v>89333</v>
      </c>
      <c r="J290" s="2">
        <v>19137</v>
      </c>
      <c r="K290" s="2">
        <v>38</v>
      </c>
    </row>
    <row r="291" spans="1:11">
      <c r="A291" s="2">
        <v>1986</v>
      </c>
      <c r="B291" s="2">
        <v>2</v>
      </c>
      <c r="C291" s="2" t="s">
        <v>197</v>
      </c>
      <c r="D291" s="2" t="s">
        <v>268</v>
      </c>
      <c r="E291" s="2">
        <v>428498</v>
      </c>
      <c r="F291" s="2">
        <v>171</v>
      </c>
      <c r="G291" s="2">
        <v>6713404</v>
      </c>
      <c r="H291" s="2">
        <v>2160</v>
      </c>
      <c r="I291" s="2">
        <v>7141902</v>
      </c>
      <c r="J291" s="2">
        <v>1515592</v>
      </c>
      <c r="K291" s="2">
        <v>2875</v>
      </c>
    </row>
    <row r="292" spans="1:11">
      <c r="A292" s="2">
        <v>1986</v>
      </c>
      <c r="B292" s="2">
        <v>2</v>
      </c>
      <c r="C292" s="2" t="s">
        <v>197</v>
      </c>
      <c r="D292" s="2" t="s">
        <v>269</v>
      </c>
      <c r="E292" s="2">
        <v>225396</v>
      </c>
      <c r="F292" s="2">
        <v>232</v>
      </c>
      <c r="G292" s="2">
        <v>207007</v>
      </c>
      <c r="H292" s="2">
        <v>96</v>
      </c>
      <c r="I292" s="2">
        <v>432403</v>
      </c>
      <c r="J292" s="2">
        <v>164823</v>
      </c>
      <c r="K292" s="2">
        <v>447</v>
      </c>
    </row>
    <row r="293" spans="1:11">
      <c r="A293" s="2">
        <v>1986</v>
      </c>
      <c r="B293" s="2">
        <v>2</v>
      </c>
      <c r="C293" s="2" t="s">
        <v>197</v>
      </c>
      <c r="D293" s="2" t="s">
        <v>109</v>
      </c>
      <c r="E293" s="2">
        <v>0</v>
      </c>
      <c r="F293" s="2">
        <v>0</v>
      </c>
      <c r="G293" s="2">
        <v>4743054</v>
      </c>
      <c r="H293" s="2">
        <v>1288</v>
      </c>
      <c r="I293" s="2">
        <v>4743054</v>
      </c>
      <c r="J293" s="2">
        <v>948203</v>
      </c>
      <c r="K293" s="2">
        <v>1681</v>
      </c>
    </row>
    <row r="294" spans="1:11">
      <c r="A294" s="2">
        <v>1986</v>
      </c>
      <c r="B294" s="2">
        <v>2</v>
      </c>
      <c r="C294" s="2" t="s">
        <v>197</v>
      </c>
      <c r="D294" s="2" t="s">
        <v>110</v>
      </c>
      <c r="E294" s="2">
        <v>4320939</v>
      </c>
      <c r="F294" s="2">
        <v>2913</v>
      </c>
      <c r="G294" s="2">
        <v>1140</v>
      </c>
      <c r="H294" s="2">
        <v>2</v>
      </c>
      <c r="I294" s="2">
        <v>4322079</v>
      </c>
      <c r="J294" s="2">
        <v>2003073</v>
      </c>
      <c r="K294" s="2">
        <v>3894</v>
      </c>
    </row>
    <row r="295" spans="1:11">
      <c r="A295" s="2">
        <v>1986</v>
      </c>
      <c r="B295" s="2">
        <v>2</v>
      </c>
      <c r="C295" s="2" t="s">
        <v>197</v>
      </c>
      <c r="D295" s="2" t="s">
        <v>111</v>
      </c>
      <c r="E295" s="2">
        <v>0</v>
      </c>
      <c r="F295" s="2">
        <v>0</v>
      </c>
      <c r="G295" s="2">
        <v>9209</v>
      </c>
      <c r="H295" s="2">
        <v>1</v>
      </c>
      <c r="I295" s="2">
        <v>9209</v>
      </c>
      <c r="J295" s="2">
        <v>1268</v>
      </c>
      <c r="K295" s="2">
        <v>2</v>
      </c>
    </row>
    <row r="296" spans="1:11">
      <c r="A296" s="2">
        <v>1986</v>
      </c>
      <c r="B296" s="2">
        <v>3</v>
      </c>
      <c r="C296" s="2" t="s">
        <v>276</v>
      </c>
      <c r="D296" s="2" t="s">
        <v>276</v>
      </c>
      <c r="E296" s="2">
        <v>0</v>
      </c>
      <c r="F296" s="2">
        <v>0</v>
      </c>
      <c r="G296" s="2">
        <v>0</v>
      </c>
      <c r="H296" s="2">
        <v>7</v>
      </c>
      <c r="I296" s="2">
        <v>0</v>
      </c>
      <c r="J296" s="2">
        <v>5463</v>
      </c>
      <c r="K296" s="2">
        <v>9</v>
      </c>
    </row>
    <row r="297" spans="1:11">
      <c r="A297" s="2">
        <v>1986</v>
      </c>
      <c r="B297" s="2">
        <v>3</v>
      </c>
      <c r="E297" s="2">
        <v>0</v>
      </c>
      <c r="F297" s="2">
        <v>0</v>
      </c>
      <c r="G297" s="2">
        <v>7276</v>
      </c>
      <c r="H297" s="2">
        <v>12</v>
      </c>
      <c r="I297" s="2">
        <v>7487</v>
      </c>
      <c r="J297" s="2">
        <v>6598</v>
      </c>
      <c r="K297" s="2">
        <v>15</v>
      </c>
    </row>
    <row r="298" spans="1:11">
      <c r="A298" s="2">
        <v>1986</v>
      </c>
      <c r="B298" s="2">
        <v>3</v>
      </c>
      <c r="C298" s="2" t="s">
        <v>277</v>
      </c>
      <c r="D298" s="2" t="s">
        <v>278</v>
      </c>
      <c r="E298" s="2">
        <v>38134370</v>
      </c>
      <c r="F298" s="2">
        <v>34608</v>
      </c>
      <c r="G298" s="2">
        <v>18355969</v>
      </c>
      <c r="H298" s="2">
        <v>11247</v>
      </c>
      <c r="I298" s="2">
        <v>56855465</v>
      </c>
      <c r="J298" s="2">
        <v>29513013</v>
      </c>
      <c r="K298" s="2">
        <v>60297</v>
      </c>
    </row>
    <row r="299" spans="1:11">
      <c r="A299" s="2">
        <v>1986</v>
      </c>
      <c r="B299" s="2">
        <v>3</v>
      </c>
      <c r="C299" s="2" t="s">
        <v>277</v>
      </c>
      <c r="D299" s="2" t="s">
        <v>279</v>
      </c>
      <c r="E299" s="2">
        <v>21677968</v>
      </c>
      <c r="F299" s="2">
        <v>20743</v>
      </c>
      <c r="G299" s="2">
        <v>14921036</v>
      </c>
      <c r="H299" s="2">
        <v>10486</v>
      </c>
      <c r="I299" s="2">
        <v>36867918</v>
      </c>
      <c r="J299" s="2">
        <v>19063560</v>
      </c>
      <c r="K299" s="2">
        <v>39274</v>
      </c>
    </row>
    <row r="300" spans="1:11">
      <c r="A300" s="2">
        <v>1986</v>
      </c>
      <c r="B300" s="2">
        <v>3</v>
      </c>
      <c r="C300" s="2" t="s">
        <v>277</v>
      </c>
      <c r="D300" s="2" t="s">
        <v>280</v>
      </c>
      <c r="E300" s="2">
        <v>142174</v>
      </c>
      <c r="F300" s="2">
        <v>424</v>
      </c>
      <c r="G300" s="2">
        <v>520895</v>
      </c>
      <c r="H300" s="2">
        <v>895</v>
      </c>
      <c r="I300" s="2">
        <v>1021099</v>
      </c>
      <c r="J300" s="2">
        <v>1099982</v>
      </c>
      <c r="K300" s="2">
        <v>2589</v>
      </c>
    </row>
    <row r="301" spans="1:11">
      <c r="A301" s="2">
        <v>1986</v>
      </c>
      <c r="B301" s="2">
        <v>3</v>
      </c>
      <c r="C301" s="2" t="s">
        <v>277</v>
      </c>
      <c r="D301" s="2" t="s">
        <v>281</v>
      </c>
      <c r="E301" s="2">
        <v>3241925</v>
      </c>
      <c r="F301" s="2">
        <v>4311</v>
      </c>
      <c r="G301" s="2">
        <v>2938865</v>
      </c>
      <c r="H301" s="2">
        <v>1948</v>
      </c>
      <c r="I301" s="2">
        <v>6180790</v>
      </c>
      <c r="J301" s="2">
        <v>3806728</v>
      </c>
      <c r="K301" s="2">
        <v>7923</v>
      </c>
    </row>
    <row r="302" spans="1:11">
      <c r="A302" s="2">
        <v>1986</v>
      </c>
      <c r="B302" s="2">
        <v>3</v>
      </c>
      <c r="C302" s="2" t="s">
        <v>328</v>
      </c>
      <c r="D302" s="2" t="s">
        <v>173</v>
      </c>
      <c r="E302" s="2">
        <v>0</v>
      </c>
      <c r="F302" s="2">
        <v>0</v>
      </c>
      <c r="G302" s="2">
        <v>52057</v>
      </c>
      <c r="H302" s="2">
        <v>61</v>
      </c>
      <c r="I302" s="2">
        <v>52057</v>
      </c>
      <c r="J302" s="2">
        <v>13232</v>
      </c>
      <c r="K302" s="2">
        <v>68</v>
      </c>
    </row>
    <row r="303" spans="1:11">
      <c r="A303" s="2">
        <v>1986</v>
      </c>
      <c r="B303" s="2">
        <v>3</v>
      </c>
      <c r="C303" s="2" t="s">
        <v>328</v>
      </c>
      <c r="D303" s="2" t="s">
        <v>181</v>
      </c>
      <c r="E303" s="2">
        <v>0</v>
      </c>
      <c r="F303" s="2">
        <v>0</v>
      </c>
      <c r="G303" s="2">
        <v>13713103</v>
      </c>
      <c r="H303" s="2">
        <v>3653</v>
      </c>
      <c r="I303" s="2">
        <v>13713103</v>
      </c>
      <c r="J303" s="2">
        <v>2095868</v>
      </c>
      <c r="K303" s="2">
        <v>3851</v>
      </c>
    </row>
    <row r="304" spans="1:11">
      <c r="A304" s="2">
        <v>1986</v>
      </c>
      <c r="B304" s="2">
        <v>3</v>
      </c>
      <c r="C304" s="2" t="s">
        <v>182</v>
      </c>
      <c r="D304" s="2" t="s">
        <v>183</v>
      </c>
      <c r="E304" s="2">
        <v>14635236</v>
      </c>
      <c r="F304" s="2">
        <v>11892</v>
      </c>
      <c r="G304" s="2">
        <v>17594659</v>
      </c>
      <c r="H304" s="2">
        <v>9466</v>
      </c>
      <c r="I304" s="2">
        <v>32241201</v>
      </c>
      <c r="J304" s="2">
        <v>13708648</v>
      </c>
      <c r="K304" s="2">
        <v>26277</v>
      </c>
    </row>
    <row r="305" spans="1:11">
      <c r="A305" s="2">
        <v>1986</v>
      </c>
      <c r="B305" s="2">
        <v>3</v>
      </c>
      <c r="C305" s="2" t="s">
        <v>182</v>
      </c>
      <c r="D305" s="2" t="s">
        <v>184</v>
      </c>
      <c r="E305" s="2">
        <v>39407</v>
      </c>
      <c r="F305" s="2">
        <v>50</v>
      </c>
      <c r="G305" s="2">
        <v>2062395</v>
      </c>
      <c r="H305" s="2">
        <v>1854</v>
      </c>
      <c r="I305" s="2">
        <v>2101802</v>
      </c>
      <c r="J305" s="2">
        <v>1048861</v>
      </c>
      <c r="K305" s="2">
        <v>2076</v>
      </c>
    </row>
    <row r="306" spans="1:11">
      <c r="A306" s="2">
        <v>1986</v>
      </c>
      <c r="B306" s="2">
        <v>3</v>
      </c>
      <c r="C306" s="2" t="s">
        <v>190</v>
      </c>
      <c r="D306" s="2" t="s">
        <v>191</v>
      </c>
      <c r="E306" s="2">
        <v>0</v>
      </c>
      <c r="F306" s="2">
        <v>0</v>
      </c>
      <c r="G306" s="2">
        <v>6371394</v>
      </c>
      <c r="H306" s="2">
        <v>1080</v>
      </c>
      <c r="I306" s="2">
        <v>6371394</v>
      </c>
      <c r="J306" s="2">
        <v>554000</v>
      </c>
      <c r="K306" s="2">
        <v>1117</v>
      </c>
    </row>
    <row r="307" spans="1:11">
      <c r="A307" s="2">
        <v>1986</v>
      </c>
      <c r="B307" s="2">
        <v>3</v>
      </c>
      <c r="C307" s="2" t="s">
        <v>190</v>
      </c>
      <c r="D307" s="2" t="s">
        <v>186</v>
      </c>
      <c r="E307" s="2">
        <v>0</v>
      </c>
      <c r="F307" s="2">
        <v>0</v>
      </c>
      <c r="G307" s="2">
        <v>37450488</v>
      </c>
      <c r="H307" s="2">
        <v>3391</v>
      </c>
      <c r="I307" s="2">
        <v>37450488</v>
      </c>
      <c r="J307" s="2">
        <v>1961475</v>
      </c>
      <c r="K307" s="2">
        <v>4054</v>
      </c>
    </row>
    <row r="308" spans="1:11">
      <c r="A308" s="2">
        <v>1986</v>
      </c>
      <c r="B308" s="2">
        <v>3</v>
      </c>
      <c r="C308" s="2" t="s">
        <v>187</v>
      </c>
      <c r="D308" s="2" t="s">
        <v>195</v>
      </c>
      <c r="E308" s="2">
        <v>0</v>
      </c>
      <c r="F308" s="2">
        <v>0</v>
      </c>
      <c r="G308" s="2">
        <v>337070</v>
      </c>
      <c r="H308" s="2">
        <v>103</v>
      </c>
      <c r="I308" s="2">
        <v>337070</v>
      </c>
      <c r="J308" s="2">
        <v>65532</v>
      </c>
      <c r="K308" s="2">
        <v>120</v>
      </c>
    </row>
    <row r="309" spans="1:11">
      <c r="A309" s="2">
        <v>1986</v>
      </c>
      <c r="B309" s="2">
        <v>3</v>
      </c>
      <c r="C309" s="2" t="s">
        <v>187</v>
      </c>
      <c r="D309" s="2" t="s">
        <v>196</v>
      </c>
      <c r="E309" s="2">
        <v>0</v>
      </c>
      <c r="F309" s="2">
        <v>0</v>
      </c>
      <c r="G309" s="2">
        <v>1008637</v>
      </c>
      <c r="H309" s="2">
        <v>694</v>
      </c>
      <c r="I309" s="2">
        <v>1008637</v>
      </c>
      <c r="J309" s="2">
        <v>434950</v>
      </c>
      <c r="K309" s="2">
        <v>843</v>
      </c>
    </row>
    <row r="310" spans="1:11">
      <c r="A310" s="2">
        <v>1986</v>
      </c>
      <c r="B310" s="2">
        <v>3</v>
      </c>
      <c r="C310" s="2" t="s">
        <v>197</v>
      </c>
      <c r="D310" s="2" t="s">
        <v>11</v>
      </c>
      <c r="E310" s="2">
        <v>0</v>
      </c>
      <c r="F310" s="2">
        <v>0</v>
      </c>
      <c r="G310" s="2">
        <v>2604074</v>
      </c>
      <c r="H310" s="2">
        <v>875</v>
      </c>
      <c r="I310" s="2">
        <v>2604074</v>
      </c>
      <c r="J310" s="2">
        <v>531062</v>
      </c>
      <c r="K310" s="2">
        <v>923</v>
      </c>
    </row>
    <row r="311" spans="1:11">
      <c r="A311" s="2">
        <v>1986</v>
      </c>
      <c r="B311" s="2">
        <v>3</v>
      </c>
      <c r="C311" s="2" t="s">
        <v>197</v>
      </c>
      <c r="D311" s="2" t="s">
        <v>267</v>
      </c>
      <c r="E311" s="2">
        <v>0</v>
      </c>
      <c r="F311" s="2">
        <v>0</v>
      </c>
      <c r="G311" s="2">
        <v>93850</v>
      </c>
      <c r="H311" s="2">
        <v>32</v>
      </c>
      <c r="I311" s="2">
        <v>93850</v>
      </c>
      <c r="J311" s="2">
        <v>16697</v>
      </c>
      <c r="K311" s="2">
        <v>36</v>
      </c>
    </row>
    <row r="312" spans="1:11">
      <c r="A312" s="2">
        <v>1986</v>
      </c>
      <c r="B312" s="2">
        <v>3</v>
      </c>
      <c r="C312" s="2" t="s">
        <v>197</v>
      </c>
      <c r="D312" s="2" t="s">
        <v>268</v>
      </c>
      <c r="E312" s="2">
        <v>439802</v>
      </c>
      <c r="F312" s="2">
        <v>162</v>
      </c>
      <c r="G312" s="2">
        <v>7220188</v>
      </c>
      <c r="H312" s="2">
        <v>2101</v>
      </c>
      <c r="I312" s="2">
        <v>7659990</v>
      </c>
      <c r="J312" s="2">
        <v>1331091</v>
      </c>
      <c r="K312" s="2">
        <v>2777</v>
      </c>
    </row>
    <row r="313" spans="1:11">
      <c r="A313" s="2">
        <v>1986</v>
      </c>
      <c r="B313" s="2">
        <v>3</v>
      </c>
      <c r="C313" s="2" t="s">
        <v>197</v>
      </c>
      <c r="D313" s="2" t="s">
        <v>269</v>
      </c>
      <c r="E313" s="2">
        <v>348029</v>
      </c>
      <c r="F313" s="2">
        <v>206</v>
      </c>
      <c r="G313" s="2">
        <v>173277</v>
      </c>
      <c r="H313" s="2">
        <v>127</v>
      </c>
      <c r="I313" s="2">
        <v>521306</v>
      </c>
      <c r="J313" s="2">
        <v>198216</v>
      </c>
      <c r="K313" s="2">
        <v>444</v>
      </c>
    </row>
    <row r="314" spans="1:11">
      <c r="A314" s="2">
        <v>1986</v>
      </c>
      <c r="B314" s="2">
        <v>3</v>
      </c>
      <c r="C314" s="2" t="s">
        <v>197</v>
      </c>
      <c r="D314" s="2" t="s">
        <v>109</v>
      </c>
      <c r="E314" s="2">
        <v>0</v>
      </c>
      <c r="F314" s="2">
        <v>0</v>
      </c>
      <c r="G314" s="2">
        <v>4824498</v>
      </c>
      <c r="H314" s="2">
        <v>1219</v>
      </c>
      <c r="I314" s="2">
        <v>4824498</v>
      </c>
      <c r="J314" s="2">
        <v>867928</v>
      </c>
      <c r="K314" s="2">
        <v>1617</v>
      </c>
    </row>
    <row r="315" spans="1:11">
      <c r="A315" s="2">
        <v>1986</v>
      </c>
      <c r="B315" s="2">
        <v>3</v>
      </c>
      <c r="C315" s="2" t="s">
        <v>197</v>
      </c>
      <c r="D315" s="2" t="s">
        <v>110</v>
      </c>
      <c r="E315" s="2">
        <v>3459828</v>
      </c>
      <c r="F315" s="2">
        <v>2345</v>
      </c>
      <c r="G315" s="2">
        <v>1530</v>
      </c>
      <c r="H315" s="2">
        <v>2</v>
      </c>
      <c r="I315" s="2">
        <v>3461358</v>
      </c>
      <c r="J315" s="2">
        <v>1553193</v>
      </c>
      <c r="K315" s="2">
        <v>3251</v>
      </c>
    </row>
    <row r="316" spans="1:11">
      <c r="A316" s="2">
        <v>1986</v>
      </c>
      <c r="B316" s="2">
        <v>4</v>
      </c>
      <c r="C316" s="2" t="s">
        <v>276</v>
      </c>
      <c r="D316" s="2" t="s">
        <v>276</v>
      </c>
      <c r="E316" s="2">
        <v>0</v>
      </c>
      <c r="F316" s="2">
        <v>0</v>
      </c>
      <c r="G316" s="2">
        <v>0</v>
      </c>
      <c r="H316" s="2">
        <v>7</v>
      </c>
      <c r="I316" s="2">
        <v>0</v>
      </c>
      <c r="J316" s="2">
        <v>5214</v>
      </c>
      <c r="K316" s="2">
        <v>9</v>
      </c>
    </row>
    <row r="317" spans="1:11">
      <c r="A317" s="2">
        <v>1986</v>
      </c>
      <c r="B317" s="2">
        <v>4</v>
      </c>
      <c r="E317" s="2">
        <v>0</v>
      </c>
      <c r="F317" s="2">
        <v>0</v>
      </c>
      <c r="G317" s="2">
        <v>5813</v>
      </c>
      <c r="H317" s="2">
        <v>10</v>
      </c>
      <c r="I317" s="2">
        <v>7445</v>
      </c>
      <c r="J317" s="2">
        <v>7339</v>
      </c>
      <c r="K317" s="2">
        <v>13</v>
      </c>
    </row>
    <row r="318" spans="1:11">
      <c r="A318" s="2">
        <v>1986</v>
      </c>
      <c r="B318" s="2">
        <v>4</v>
      </c>
      <c r="C318" s="2" t="s">
        <v>277</v>
      </c>
      <c r="D318" s="2" t="s">
        <v>278</v>
      </c>
      <c r="E318" s="2">
        <v>38271466</v>
      </c>
      <c r="F318" s="2">
        <v>33790</v>
      </c>
      <c r="G318" s="2">
        <v>17124268</v>
      </c>
      <c r="H318" s="2">
        <v>11077</v>
      </c>
      <c r="I318" s="2">
        <v>55714007</v>
      </c>
      <c r="J318" s="2">
        <v>28697757</v>
      </c>
      <c r="K318" s="2">
        <v>58811</v>
      </c>
    </row>
    <row r="319" spans="1:11">
      <c r="A319" s="2">
        <v>1986</v>
      </c>
      <c r="B319" s="2">
        <v>4</v>
      </c>
      <c r="C319" s="2" t="s">
        <v>277</v>
      </c>
      <c r="D319" s="2" t="s">
        <v>279</v>
      </c>
      <c r="E319" s="2">
        <v>21819007</v>
      </c>
      <c r="F319" s="2">
        <v>19894</v>
      </c>
      <c r="G319" s="2">
        <v>14533152</v>
      </c>
      <c r="H319" s="2">
        <v>10314</v>
      </c>
      <c r="I319" s="2">
        <v>36590405</v>
      </c>
      <c r="J319" s="2">
        <v>18406800</v>
      </c>
      <c r="K319" s="2">
        <v>38008</v>
      </c>
    </row>
    <row r="320" spans="1:11">
      <c r="A320" s="2">
        <v>1986</v>
      </c>
      <c r="B320" s="2">
        <v>4</v>
      </c>
      <c r="C320" s="2" t="s">
        <v>277</v>
      </c>
      <c r="D320" s="2" t="s">
        <v>280</v>
      </c>
      <c r="E320" s="2">
        <v>150781</v>
      </c>
      <c r="F320" s="2">
        <v>414</v>
      </c>
      <c r="G320" s="2">
        <v>651357</v>
      </c>
      <c r="H320" s="2">
        <v>933</v>
      </c>
      <c r="I320" s="2">
        <v>998150</v>
      </c>
      <c r="J320" s="2">
        <v>1163972</v>
      </c>
      <c r="K320" s="2">
        <v>2661</v>
      </c>
    </row>
    <row r="321" spans="1:11">
      <c r="A321" s="2">
        <v>1986</v>
      </c>
      <c r="B321" s="2">
        <v>4</v>
      </c>
      <c r="C321" s="2" t="s">
        <v>277</v>
      </c>
      <c r="D321" s="2" t="s">
        <v>281</v>
      </c>
      <c r="E321" s="2">
        <v>3685590</v>
      </c>
      <c r="F321" s="2">
        <v>4309</v>
      </c>
      <c r="G321" s="2">
        <v>2710050</v>
      </c>
      <c r="H321" s="2">
        <v>1924</v>
      </c>
      <c r="I321" s="2">
        <v>6395640</v>
      </c>
      <c r="J321" s="2">
        <v>3913557</v>
      </c>
      <c r="K321" s="2">
        <v>7883</v>
      </c>
    </row>
    <row r="322" spans="1:11">
      <c r="A322" s="2">
        <v>1986</v>
      </c>
      <c r="B322" s="2">
        <v>4</v>
      </c>
      <c r="C322" s="2" t="s">
        <v>328</v>
      </c>
      <c r="D322" s="2" t="s">
        <v>173</v>
      </c>
      <c r="E322" s="2">
        <v>0</v>
      </c>
      <c r="F322" s="2">
        <v>0</v>
      </c>
      <c r="G322" s="2">
        <v>71691</v>
      </c>
      <c r="H322" s="2">
        <v>63</v>
      </c>
      <c r="I322" s="2">
        <v>71691</v>
      </c>
      <c r="J322" s="2">
        <v>43071</v>
      </c>
      <c r="K322" s="2">
        <v>70</v>
      </c>
    </row>
    <row r="323" spans="1:11">
      <c r="A323" s="2">
        <v>1986</v>
      </c>
      <c r="B323" s="2">
        <v>4</v>
      </c>
      <c r="C323" s="2" t="s">
        <v>328</v>
      </c>
      <c r="D323" s="2" t="s">
        <v>181</v>
      </c>
      <c r="E323" s="2">
        <v>0</v>
      </c>
      <c r="F323" s="2">
        <v>0</v>
      </c>
      <c r="G323" s="2">
        <v>12544044</v>
      </c>
      <c r="H323" s="2">
        <v>3669</v>
      </c>
      <c r="I323" s="2">
        <v>12544044</v>
      </c>
      <c r="J323" s="2">
        <v>2017820</v>
      </c>
      <c r="K323" s="2">
        <v>3859</v>
      </c>
    </row>
    <row r="324" spans="1:11">
      <c r="A324" s="2">
        <v>1986</v>
      </c>
      <c r="B324" s="2">
        <v>4</v>
      </c>
      <c r="C324" s="2" t="s">
        <v>182</v>
      </c>
      <c r="D324" s="2" t="s">
        <v>183</v>
      </c>
      <c r="E324" s="2">
        <v>15709830</v>
      </c>
      <c r="F324" s="2">
        <v>11711</v>
      </c>
      <c r="G324" s="2">
        <v>16935860</v>
      </c>
      <c r="H324" s="2">
        <v>8886</v>
      </c>
      <c r="I324" s="2">
        <v>32678457</v>
      </c>
      <c r="J324" s="2">
        <v>13227371</v>
      </c>
      <c r="K324" s="2">
        <v>25368</v>
      </c>
    </row>
    <row r="325" spans="1:11">
      <c r="A325" s="2">
        <v>1986</v>
      </c>
      <c r="B325" s="2">
        <v>4</v>
      </c>
      <c r="C325" s="2" t="s">
        <v>182</v>
      </c>
      <c r="D325" s="2" t="s">
        <v>184</v>
      </c>
      <c r="E325" s="2">
        <v>37555</v>
      </c>
      <c r="F325" s="2">
        <v>54</v>
      </c>
      <c r="G325" s="2">
        <v>2123456</v>
      </c>
      <c r="H325" s="2">
        <v>1802</v>
      </c>
      <c r="I325" s="2">
        <v>2161751</v>
      </c>
      <c r="J325" s="2">
        <v>1106067</v>
      </c>
      <c r="K325" s="2">
        <v>2042</v>
      </c>
    </row>
    <row r="326" spans="1:11">
      <c r="A326" s="2">
        <v>1986</v>
      </c>
      <c r="B326" s="2">
        <v>4</v>
      </c>
      <c r="C326" s="2" t="s">
        <v>190</v>
      </c>
      <c r="D326" s="2" t="s">
        <v>191</v>
      </c>
      <c r="E326" s="2">
        <v>0</v>
      </c>
      <c r="F326" s="2">
        <v>0</v>
      </c>
      <c r="G326" s="2">
        <v>7058791</v>
      </c>
      <c r="H326" s="2">
        <v>1051</v>
      </c>
      <c r="I326" s="2">
        <v>7058791</v>
      </c>
      <c r="J326" s="2">
        <v>549488</v>
      </c>
      <c r="K326" s="2">
        <v>1090</v>
      </c>
    </row>
    <row r="327" spans="1:11">
      <c r="A327" s="2">
        <v>1986</v>
      </c>
      <c r="B327" s="2">
        <v>4</v>
      </c>
      <c r="C327" s="2" t="s">
        <v>190</v>
      </c>
      <c r="D327" s="2" t="s">
        <v>186</v>
      </c>
      <c r="E327" s="2">
        <v>0</v>
      </c>
      <c r="F327" s="2">
        <v>0</v>
      </c>
      <c r="G327" s="2">
        <v>41473318</v>
      </c>
      <c r="H327" s="2">
        <v>3380</v>
      </c>
      <c r="I327" s="2">
        <v>41473318</v>
      </c>
      <c r="J327" s="2">
        <v>1988669</v>
      </c>
      <c r="K327" s="2">
        <v>4054</v>
      </c>
    </row>
    <row r="328" spans="1:11">
      <c r="A328" s="2">
        <v>1986</v>
      </c>
      <c r="B328" s="2">
        <v>4</v>
      </c>
      <c r="C328" s="2" t="s">
        <v>187</v>
      </c>
      <c r="D328" s="2" t="s">
        <v>195</v>
      </c>
      <c r="E328" s="2">
        <v>0</v>
      </c>
      <c r="F328" s="2">
        <v>0</v>
      </c>
      <c r="G328" s="2">
        <v>399176</v>
      </c>
      <c r="H328" s="2">
        <v>101</v>
      </c>
      <c r="I328" s="2">
        <v>399176</v>
      </c>
      <c r="J328" s="2">
        <v>65645</v>
      </c>
      <c r="K328" s="2">
        <v>117</v>
      </c>
    </row>
    <row r="329" spans="1:11">
      <c r="A329" s="2">
        <v>1986</v>
      </c>
      <c r="B329" s="2">
        <v>4</v>
      </c>
      <c r="C329" s="2" t="s">
        <v>187</v>
      </c>
      <c r="D329" s="2" t="s">
        <v>196</v>
      </c>
      <c r="E329" s="2">
        <v>0</v>
      </c>
      <c r="F329" s="2">
        <v>0</v>
      </c>
      <c r="G329" s="2">
        <v>1125476</v>
      </c>
      <c r="H329" s="2">
        <v>682</v>
      </c>
      <c r="I329" s="2">
        <v>1125476</v>
      </c>
      <c r="J329" s="2">
        <v>420215</v>
      </c>
      <c r="K329" s="2">
        <v>833</v>
      </c>
    </row>
    <row r="330" spans="1:11">
      <c r="A330" s="2">
        <v>1986</v>
      </c>
      <c r="B330" s="2">
        <v>4</v>
      </c>
      <c r="C330" s="2" t="s">
        <v>197</v>
      </c>
      <c r="D330" s="2" t="s">
        <v>11</v>
      </c>
      <c r="E330" s="2">
        <v>0</v>
      </c>
      <c r="F330" s="2">
        <v>0</v>
      </c>
      <c r="G330" s="2">
        <v>3236846</v>
      </c>
      <c r="H330" s="2">
        <v>877</v>
      </c>
      <c r="I330" s="2">
        <v>3236846</v>
      </c>
      <c r="J330" s="2">
        <v>553804</v>
      </c>
      <c r="K330" s="2">
        <v>920</v>
      </c>
    </row>
    <row r="331" spans="1:11">
      <c r="A331" s="2">
        <v>1986</v>
      </c>
      <c r="B331" s="2">
        <v>4</v>
      </c>
      <c r="C331" s="2" t="s">
        <v>197</v>
      </c>
      <c r="D331" s="2" t="s">
        <v>267</v>
      </c>
      <c r="E331" s="2">
        <v>0</v>
      </c>
      <c r="F331" s="2">
        <v>0</v>
      </c>
      <c r="G331" s="2">
        <v>76098</v>
      </c>
      <c r="H331" s="2">
        <v>29</v>
      </c>
      <c r="I331" s="2">
        <v>76098</v>
      </c>
      <c r="J331" s="2">
        <v>17645</v>
      </c>
      <c r="K331" s="2">
        <v>33</v>
      </c>
    </row>
    <row r="332" spans="1:11">
      <c r="A332" s="2">
        <v>1986</v>
      </c>
      <c r="B332" s="2">
        <v>4</v>
      </c>
      <c r="C332" s="2" t="s">
        <v>197</v>
      </c>
      <c r="D332" s="2" t="s">
        <v>268</v>
      </c>
      <c r="E332" s="2">
        <v>384601</v>
      </c>
      <c r="F332" s="2">
        <v>162</v>
      </c>
      <c r="G332" s="2">
        <v>7236813</v>
      </c>
      <c r="H332" s="2">
        <v>2080</v>
      </c>
      <c r="I332" s="2">
        <v>7621414</v>
      </c>
      <c r="J332" s="2">
        <v>1339119</v>
      </c>
      <c r="K332" s="2">
        <v>2766</v>
      </c>
    </row>
    <row r="333" spans="1:11">
      <c r="A333" s="2">
        <v>1986</v>
      </c>
      <c r="B333" s="2">
        <v>4</v>
      </c>
      <c r="C333" s="2" t="s">
        <v>197</v>
      </c>
      <c r="D333" s="2" t="s">
        <v>269</v>
      </c>
      <c r="E333" s="2">
        <v>313230</v>
      </c>
      <c r="F333" s="2">
        <v>218</v>
      </c>
      <c r="G333" s="2">
        <v>249407</v>
      </c>
      <c r="H333" s="2">
        <v>133</v>
      </c>
      <c r="I333" s="2">
        <v>562637</v>
      </c>
      <c r="J333" s="2">
        <v>196686</v>
      </c>
      <c r="K333" s="2">
        <v>468</v>
      </c>
    </row>
    <row r="334" spans="1:11">
      <c r="A334" s="2">
        <v>1986</v>
      </c>
      <c r="B334" s="2">
        <v>4</v>
      </c>
      <c r="C334" s="2" t="s">
        <v>197</v>
      </c>
      <c r="D334" s="2" t="s">
        <v>109</v>
      </c>
      <c r="E334" s="2">
        <v>0</v>
      </c>
      <c r="F334" s="2">
        <v>0</v>
      </c>
      <c r="G334" s="2">
        <v>4951917</v>
      </c>
      <c r="H334" s="2">
        <v>1225</v>
      </c>
      <c r="I334" s="2">
        <v>4951917</v>
      </c>
      <c r="J334" s="2">
        <v>856002</v>
      </c>
      <c r="K334" s="2">
        <v>1605</v>
      </c>
    </row>
    <row r="335" spans="1:11">
      <c r="A335" s="2">
        <v>1986</v>
      </c>
      <c r="B335" s="2">
        <v>4</v>
      </c>
      <c r="C335" s="2" t="s">
        <v>197</v>
      </c>
      <c r="D335" s="2" t="s">
        <v>110</v>
      </c>
      <c r="E335" s="2">
        <v>4423624</v>
      </c>
      <c r="F335" s="2">
        <v>2341</v>
      </c>
      <c r="G335" s="2">
        <v>0</v>
      </c>
      <c r="H335" s="2">
        <v>3</v>
      </c>
      <c r="I335" s="2">
        <v>4423624</v>
      </c>
      <c r="J335" s="2">
        <v>1536622</v>
      </c>
      <c r="K335" s="2">
        <v>3321</v>
      </c>
    </row>
    <row r="336" spans="1:11">
      <c r="A336" s="2">
        <v>1987</v>
      </c>
      <c r="B336" s="2">
        <v>1</v>
      </c>
      <c r="C336" s="2" t="s">
        <v>276</v>
      </c>
      <c r="D336" s="2" t="s">
        <v>276</v>
      </c>
      <c r="E336" s="2">
        <v>0</v>
      </c>
      <c r="F336" s="2">
        <v>0</v>
      </c>
      <c r="G336" s="2">
        <v>0</v>
      </c>
      <c r="H336" s="2">
        <v>7</v>
      </c>
      <c r="I336" s="2">
        <v>0</v>
      </c>
      <c r="J336" s="2">
        <v>5327</v>
      </c>
      <c r="K336" s="2">
        <v>10</v>
      </c>
    </row>
    <row r="337" spans="1:11">
      <c r="A337" s="2">
        <v>1987</v>
      </c>
      <c r="B337" s="2">
        <v>1</v>
      </c>
      <c r="E337" s="2">
        <v>0</v>
      </c>
      <c r="F337" s="2">
        <v>9</v>
      </c>
      <c r="G337" s="2">
        <v>6243</v>
      </c>
      <c r="H337" s="2">
        <v>11</v>
      </c>
      <c r="I337" s="2">
        <v>6805</v>
      </c>
      <c r="J337" s="2">
        <v>11567</v>
      </c>
      <c r="K337" s="2">
        <v>23</v>
      </c>
    </row>
    <row r="338" spans="1:11">
      <c r="A338" s="2">
        <v>1987</v>
      </c>
      <c r="B338" s="2">
        <v>1</v>
      </c>
      <c r="C338" s="2" t="s">
        <v>277</v>
      </c>
      <c r="D338" s="2" t="s">
        <v>278</v>
      </c>
      <c r="E338" s="2">
        <v>40908090</v>
      </c>
      <c r="F338" s="2">
        <v>32410</v>
      </c>
      <c r="G338" s="2">
        <v>15782137</v>
      </c>
      <c r="H338" s="2">
        <v>10258</v>
      </c>
      <c r="I338" s="2">
        <v>57159609</v>
      </c>
      <c r="J338" s="2">
        <v>28183841</v>
      </c>
      <c r="K338" s="2">
        <v>56219</v>
      </c>
    </row>
    <row r="339" spans="1:11">
      <c r="A339" s="2">
        <v>1987</v>
      </c>
      <c r="B339" s="2">
        <v>1</v>
      </c>
      <c r="C339" s="2" t="s">
        <v>277</v>
      </c>
      <c r="D339" s="2" t="s">
        <v>279</v>
      </c>
      <c r="E339" s="2">
        <v>24731617</v>
      </c>
      <c r="F339" s="2">
        <v>18883</v>
      </c>
      <c r="G339" s="2">
        <v>14803233</v>
      </c>
      <c r="H339" s="2">
        <v>9934</v>
      </c>
      <c r="I339" s="2">
        <v>39820530</v>
      </c>
      <c r="J339" s="2">
        <v>19009647</v>
      </c>
      <c r="K339" s="2">
        <v>36158</v>
      </c>
    </row>
    <row r="340" spans="1:11">
      <c r="A340" s="2">
        <v>1987</v>
      </c>
      <c r="B340" s="2">
        <v>1</v>
      </c>
      <c r="C340" s="2" t="s">
        <v>277</v>
      </c>
      <c r="D340" s="2" t="s">
        <v>280</v>
      </c>
      <c r="E340" s="2">
        <v>157401</v>
      </c>
      <c r="F340" s="2">
        <v>458</v>
      </c>
      <c r="G340" s="2">
        <v>535957</v>
      </c>
      <c r="H340" s="2">
        <v>796</v>
      </c>
      <c r="I340" s="2">
        <v>853855</v>
      </c>
      <c r="J340" s="2">
        <v>1018663</v>
      </c>
      <c r="K340" s="2">
        <v>2454</v>
      </c>
    </row>
    <row r="341" spans="1:11">
      <c r="A341" s="2">
        <v>1987</v>
      </c>
      <c r="B341" s="2">
        <v>1</v>
      </c>
      <c r="C341" s="2" t="s">
        <v>277</v>
      </c>
      <c r="D341" s="2" t="s">
        <v>281</v>
      </c>
      <c r="E341" s="2">
        <v>4076290</v>
      </c>
      <c r="F341" s="2">
        <v>4231</v>
      </c>
      <c r="G341" s="2">
        <v>2813227</v>
      </c>
      <c r="H341" s="2">
        <v>1792</v>
      </c>
      <c r="I341" s="2">
        <v>6889517</v>
      </c>
      <c r="J341" s="2">
        <v>3851929</v>
      </c>
      <c r="K341" s="2">
        <v>7635</v>
      </c>
    </row>
    <row r="342" spans="1:11">
      <c r="A342" s="2">
        <v>1987</v>
      </c>
      <c r="B342" s="2">
        <v>1</v>
      </c>
      <c r="C342" s="2" t="s">
        <v>328</v>
      </c>
      <c r="D342" s="2" t="s">
        <v>173</v>
      </c>
      <c r="E342" s="2">
        <v>0</v>
      </c>
      <c r="F342" s="2">
        <v>0</v>
      </c>
      <c r="G342" s="2">
        <v>34191</v>
      </c>
      <c r="H342" s="2">
        <v>59</v>
      </c>
      <c r="I342" s="2">
        <v>34191</v>
      </c>
      <c r="J342" s="2">
        <v>36499</v>
      </c>
      <c r="K342" s="2">
        <v>67</v>
      </c>
    </row>
    <row r="343" spans="1:11">
      <c r="A343" s="2">
        <v>1987</v>
      </c>
      <c r="B343" s="2">
        <v>1</v>
      </c>
      <c r="C343" s="2" t="s">
        <v>328</v>
      </c>
      <c r="D343" s="2" t="s">
        <v>181</v>
      </c>
      <c r="E343" s="2">
        <v>0</v>
      </c>
      <c r="F343" s="2">
        <v>0</v>
      </c>
      <c r="G343" s="2">
        <v>13304320</v>
      </c>
      <c r="H343" s="2">
        <v>3643</v>
      </c>
      <c r="I343" s="2">
        <v>13304320</v>
      </c>
      <c r="J343" s="2">
        <v>2227532</v>
      </c>
      <c r="K343" s="2">
        <v>3880</v>
      </c>
    </row>
    <row r="344" spans="1:11">
      <c r="A344" s="2">
        <v>1987</v>
      </c>
      <c r="B344" s="2">
        <v>1</v>
      </c>
      <c r="C344" s="2" t="s">
        <v>182</v>
      </c>
      <c r="D344" s="2" t="s">
        <v>183</v>
      </c>
      <c r="E344" s="2">
        <v>17140745</v>
      </c>
      <c r="F344" s="2">
        <v>11834</v>
      </c>
      <c r="G344" s="2">
        <v>16936100</v>
      </c>
      <c r="H344" s="2">
        <v>8448</v>
      </c>
      <c r="I344" s="2">
        <v>34082889</v>
      </c>
      <c r="J344" s="2">
        <v>13332561</v>
      </c>
      <c r="K344" s="2">
        <v>24896</v>
      </c>
    </row>
    <row r="345" spans="1:11">
      <c r="A345" s="2">
        <v>1987</v>
      </c>
      <c r="B345" s="2">
        <v>1</v>
      </c>
      <c r="C345" s="2" t="s">
        <v>182</v>
      </c>
      <c r="D345" s="2" t="s">
        <v>184</v>
      </c>
      <c r="E345" s="2">
        <v>21129</v>
      </c>
      <c r="F345" s="2">
        <v>54</v>
      </c>
      <c r="G345" s="2">
        <v>2146223</v>
      </c>
      <c r="H345" s="2">
        <v>1768</v>
      </c>
      <c r="I345" s="2">
        <v>2167652</v>
      </c>
      <c r="J345" s="2">
        <v>1087288</v>
      </c>
      <c r="K345" s="2">
        <v>2045</v>
      </c>
    </row>
    <row r="346" spans="1:11">
      <c r="A346" s="2">
        <v>1987</v>
      </c>
      <c r="B346" s="2">
        <v>1</v>
      </c>
      <c r="C346" s="2" t="s">
        <v>190</v>
      </c>
      <c r="D346" s="2" t="s">
        <v>191</v>
      </c>
      <c r="E346" s="2">
        <v>0</v>
      </c>
      <c r="F346" s="2">
        <v>0</v>
      </c>
      <c r="G346" s="2">
        <v>6679150</v>
      </c>
      <c r="H346" s="2">
        <v>971</v>
      </c>
      <c r="I346" s="2">
        <v>6679150</v>
      </c>
      <c r="J346" s="2">
        <v>498420</v>
      </c>
      <c r="K346" s="2">
        <v>1009</v>
      </c>
    </row>
    <row r="347" spans="1:11">
      <c r="A347" s="2">
        <v>1987</v>
      </c>
      <c r="B347" s="2">
        <v>1</v>
      </c>
      <c r="C347" s="2" t="s">
        <v>190</v>
      </c>
      <c r="D347" s="2" t="s">
        <v>186</v>
      </c>
      <c r="E347" s="2">
        <v>0</v>
      </c>
      <c r="F347" s="2">
        <v>0</v>
      </c>
      <c r="G347" s="2">
        <v>33882024</v>
      </c>
      <c r="H347" s="2">
        <v>3278</v>
      </c>
      <c r="I347" s="2">
        <v>33882024</v>
      </c>
      <c r="J347" s="2">
        <v>1949595</v>
      </c>
      <c r="K347" s="2">
        <v>3966</v>
      </c>
    </row>
    <row r="348" spans="1:11">
      <c r="A348" s="2">
        <v>1987</v>
      </c>
      <c r="B348" s="2">
        <v>1</v>
      </c>
      <c r="C348" s="2" t="s">
        <v>187</v>
      </c>
      <c r="D348" s="2" t="s">
        <v>195</v>
      </c>
      <c r="E348" s="2">
        <v>0</v>
      </c>
      <c r="F348" s="2">
        <v>0</v>
      </c>
      <c r="G348" s="2">
        <v>298670</v>
      </c>
      <c r="H348" s="2">
        <v>100</v>
      </c>
      <c r="I348" s="2">
        <v>298670</v>
      </c>
      <c r="J348" s="2">
        <v>56492</v>
      </c>
      <c r="K348" s="2">
        <v>116</v>
      </c>
    </row>
    <row r="349" spans="1:11">
      <c r="A349" s="2">
        <v>1987</v>
      </c>
      <c r="B349" s="2">
        <v>1</v>
      </c>
      <c r="C349" s="2" t="s">
        <v>187</v>
      </c>
      <c r="D349" s="2" t="s">
        <v>196</v>
      </c>
      <c r="E349" s="2">
        <v>0</v>
      </c>
      <c r="F349" s="2">
        <v>0</v>
      </c>
      <c r="G349" s="2">
        <v>1029858</v>
      </c>
      <c r="H349" s="2">
        <v>672</v>
      </c>
      <c r="I349" s="2">
        <v>1029858</v>
      </c>
      <c r="J349" s="2">
        <v>398703</v>
      </c>
      <c r="K349" s="2">
        <v>821</v>
      </c>
    </row>
    <row r="350" spans="1:11">
      <c r="A350" s="2">
        <v>1987</v>
      </c>
      <c r="B350" s="2">
        <v>1</v>
      </c>
      <c r="C350" s="2" t="s">
        <v>197</v>
      </c>
      <c r="D350" s="2" t="s">
        <v>11</v>
      </c>
      <c r="E350" s="2">
        <v>0</v>
      </c>
      <c r="F350" s="2">
        <v>0</v>
      </c>
      <c r="G350" s="2">
        <v>3130484</v>
      </c>
      <c r="H350" s="2">
        <v>879</v>
      </c>
      <c r="I350" s="2">
        <v>3130484</v>
      </c>
      <c r="J350" s="2">
        <v>515490</v>
      </c>
      <c r="K350" s="2">
        <v>923</v>
      </c>
    </row>
    <row r="351" spans="1:11">
      <c r="A351" s="2">
        <v>1987</v>
      </c>
      <c r="B351" s="2">
        <v>1</v>
      </c>
      <c r="C351" s="2" t="s">
        <v>197</v>
      </c>
      <c r="D351" s="2" t="s">
        <v>267</v>
      </c>
      <c r="E351" s="2">
        <v>0</v>
      </c>
      <c r="F351" s="2">
        <v>0</v>
      </c>
      <c r="G351" s="2">
        <v>68323</v>
      </c>
      <c r="H351" s="2">
        <v>21</v>
      </c>
      <c r="I351" s="2">
        <v>68323</v>
      </c>
      <c r="J351" s="2">
        <v>14691</v>
      </c>
      <c r="K351" s="2">
        <v>25</v>
      </c>
    </row>
    <row r="352" spans="1:11">
      <c r="A352" s="2">
        <v>1987</v>
      </c>
      <c r="B352" s="2">
        <v>1</v>
      </c>
      <c r="C352" s="2" t="s">
        <v>197</v>
      </c>
      <c r="D352" s="2" t="s">
        <v>268</v>
      </c>
      <c r="E352" s="2">
        <v>435337</v>
      </c>
      <c r="F352" s="2">
        <v>168</v>
      </c>
      <c r="G352" s="2">
        <v>6812839</v>
      </c>
      <c r="H352" s="2">
        <v>2033</v>
      </c>
      <c r="I352" s="2">
        <v>7248176</v>
      </c>
      <c r="J352" s="2">
        <v>1401440</v>
      </c>
      <c r="K352" s="2">
        <v>2706</v>
      </c>
    </row>
    <row r="353" spans="1:11">
      <c r="A353" s="2">
        <v>1987</v>
      </c>
      <c r="B353" s="2">
        <v>1</v>
      </c>
      <c r="C353" s="2" t="s">
        <v>197</v>
      </c>
      <c r="D353" s="2" t="s">
        <v>269</v>
      </c>
      <c r="E353" s="2">
        <v>302290</v>
      </c>
      <c r="F353" s="2">
        <v>176</v>
      </c>
      <c r="G353" s="2">
        <v>222236</v>
      </c>
      <c r="H353" s="2">
        <v>139</v>
      </c>
      <c r="I353" s="2">
        <v>524526</v>
      </c>
      <c r="J353" s="2">
        <v>217995</v>
      </c>
      <c r="K353" s="2">
        <v>433</v>
      </c>
    </row>
    <row r="354" spans="1:11">
      <c r="A354" s="2">
        <v>1987</v>
      </c>
      <c r="B354" s="2">
        <v>1</v>
      </c>
      <c r="C354" s="2" t="s">
        <v>197</v>
      </c>
      <c r="D354" s="2" t="s">
        <v>109</v>
      </c>
      <c r="E354" s="2">
        <v>0</v>
      </c>
      <c r="F354" s="2">
        <v>0</v>
      </c>
      <c r="G354" s="2">
        <v>3805184</v>
      </c>
      <c r="H354" s="2">
        <v>1212</v>
      </c>
      <c r="I354" s="2">
        <v>3805184</v>
      </c>
      <c r="J354" s="2">
        <v>719257</v>
      </c>
      <c r="K354" s="2">
        <v>1578</v>
      </c>
    </row>
    <row r="355" spans="1:11">
      <c r="A355" s="2">
        <v>1987</v>
      </c>
      <c r="B355" s="2">
        <v>1</v>
      </c>
      <c r="C355" s="2" t="s">
        <v>197</v>
      </c>
      <c r="D355" s="2" t="s">
        <v>110</v>
      </c>
      <c r="E355" s="2">
        <v>4619211</v>
      </c>
      <c r="F355" s="2">
        <v>2296</v>
      </c>
      <c r="G355" s="2">
        <v>7838</v>
      </c>
      <c r="H355" s="2">
        <v>9</v>
      </c>
      <c r="I355" s="2">
        <v>4627049</v>
      </c>
      <c r="J355" s="2">
        <v>1595405</v>
      </c>
      <c r="K355" s="2">
        <v>3173</v>
      </c>
    </row>
    <row r="356" spans="1:11">
      <c r="A356" s="2">
        <v>1987</v>
      </c>
      <c r="B356" s="2">
        <v>2</v>
      </c>
      <c r="C356" s="2" t="s">
        <v>276</v>
      </c>
      <c r="D356" s="2" t="s">
        <v>276</v>
      </c>
      <c r="E356" s="2">
        <v>0</v>
      </c>
      <c r="F356" s="2">
        <v>0</v>
      </c>
      <c r="G356" s="2">
        <v>6625</v>
      </c>
      <c r="H356" s="2">
        <v>2</v>
      </c>
      <c r="I356" s="2">
        <v>6625</v>
      </c>
      <c r="J356" s="2">
        <v>3349</v>
      </c>
      <c r="K356" s="2">
        <v>6</v>
      </c>
    </row>
    <row r="357" spans="1:11">
      <c r="A357" s="2">
        <v>1987</v>
      </c>
      <c r="B357" s="2">
        <v>2</v>
      </c>
      <c r="E357" s="2">
        <v>0</v>
      </c>
      <c r="F357" s="2">
        <v>12</v>
      </c>
      <c r="G357" s="2">
        <v>5367</v>
      </c>
      <c r="H357" s="2">
        <v>13</v>
      </c>
      <c r="I357" s="2">
        <v>5367</v>
      </c>
      <c r="J357" s="2">
        <v>13323</v>
      </c>
      <c r="K357" s="2">
        <v>27</v>
      </c>
    </row>
    <row r="358" spans="1:11">
      <c r="A358" s="2">
        <v>1987</v>
      </c>
      <c r="B358" s="2">
        <v>2</v>
      </c>
      <c r="C358" s="2" t="s">
        <v>277</v>
      </c>
      <c r="D358" s="2" t="s">
        <v>278</v>
      </c>
      <c r="E358" s="2">
        <v>40347288</v>
      </c>
      <c r="F358" s="2">
        <v>31790</v>
      </c>
      <c r="G358" s="2">
        <v>17417120</v>
      </c>
      <c r="H358" s="2">
        <v>10521</v>
      </c>
      <c r="I358" s="2">
        <v>58180646</v>
      </c>
      <c r="J358" s="2">
        <v>28428733</v>
      </c>
      <c r="K358" s="2">
        <v>55915</v>
      </c>
    </row>
    <row r="359" spans="1:11">
      <c r="A359" s="2">
        <v>1987</v>
      </c>
      <c r="B359" s="2">
        <v>2</v>
      </c>
      <c r="C359" s="2" t="s">
        <v>277</v>
      </c>
      <c r="D359" s="2" t="s">
        <v>279</v>
      </c>
      <c r="E359" s="2">
        <v>23763010</v>
      </c>
      <c r="F359" s="2">
        <v>18544</v>
      </c>
      <c r="G359" s="2">
        <v>14551708</v>
      </c>
      <c r="H359" s="2">
        <v>9757</v>
      </c>
      <c r="I359" s="2">
        <v>38736092</v>
      </c>
      <c r="J359" s="2">
        <v>18286573</v>
      </c>
      <c r="K359" s="2">
        <v>35680</v>
      </c>
    </row>
    <row r="360" spans="1:11">
      <c r="A360" s="2">
        <v>1987</v>
      </c>
      <c r="B360" s="2">
        <v>2</v>
      </c>
      <c r="C360" s="2" t="s">
        <v>277</v>
      </c>
      <c r="D360" s="2" t="s">
        <v>280</v>
      </c>
      <c r="E360" s="2">
        <v>146886</v>
      </c>
      <c r="F360" s="2">
        <v>354</v>
      </c>
      <c r="G360" s="2">
        <v>445410</v>
      </c>
      <c r="H360" s="2">
        <v>703</v>
      </c>
      <c r="I360" s="2">
        <v>854828</v>
      </c>
      <c r="J360" s="2">
        <v>943500</v>
      </c>
      <c r="K360" s="2">
        <v>2233</v>
      </c>
    </row>
    <row r="361" spans="1:11">
      <c r="A361" s="2">
        <v>1987</v>
      </c>
      <c r="B361" s="2">
        <v>2</v>
      </c>
      <c r="C361" s="2" t="s">
        <v>277</v>
      </c>
      <c r="D361" s="2" t="s">
        <v>281</v>
      </c>
      <c r="E361" s="2">
        <v>3947947</v>
      </c>
      <c r="F361" s="2">
        <v>3983</v>
      </c>
      <c r="G361" s="2">
        <v>2785409</v>
      </c>
      <c r="H361" s="2">
        <v>1684</v>
      </c>
      <c r="I361" s="2">
        <v>6733356</v>
      </c>
      <c r="J361" s="2">
        <v>3699666</v>
      </c>
      <c r="K361" s="2">
        <v>7212</v>
      </c>
    </row>
    <row r="362" spans="1:11">
      <c r="A362" s="2">
        <v>1987</v>
      </c>
      <c r="B362" s="2">
        <v>2</v>
      </c>
      <c r="C362" s="2" t="s">
        <v>328</v>
      </c>
      <c r="D362" s="2" t="s">
        <v>173</v>
      </c>
      <c r="E362" s="2">
        <v>0</v>
      </c>
      <c r="F362" s="2">
        <v>0</v>
      </c>
      <c r="G362" s="2">
        <v>27980</v>
      </c>
      <c r="H362" s="2">
        <v>51</v>
      </c>
      <c r="I362" s="2">
        <v>27980</v>
      </c>
      <c r="J362" s="2">
        <v>25367</v>
      </c>
      <c r="K362" s="2">
        <v>58</v>
      </c>
    </row>
    <row r="363" spans="1:11">
      <c r="A363" s="2">
        <v>1987</v>
      </c>
      <c r="B363" s="2">
        <v>2</v>
      </c>
      <c r="C363" s="2" t="s">
        <v>328</v>
      </c>
      <c r="D363" s="2" t="s">
        <v>181</v>
      </c>
      <c r="E363" s="2">
        <v>0</v>
      </c>
      <c r="F363" s="2">
        <v>0</v>
      </c>
      <c r="G363" s="2">
        <v>11974819</v>
      </c>
      <c r="H363" s="2">
        <v>3658</v>
      </c>
      <c r="I363" s="2">
        <v>11974819</v>
      </c>
      <c r="J363" s="2">
        <v>2056843</v>
      </c>
      <c r="K363" s="2">
        <v>3852</v>
      </c>
    </row>
    <row r="364" spans="1:11">
      <c r="A364" s="2">
        <v>1987</v>
      </c>
      <c r="B364" s="2">
        <v>2</v>
      </c>
      <c r="C364" s="2" t="s">
        <v>182</v>
      </c>
      <c r="D364" s="2" t="s">
        <v>183</v>
      </c>
      <c r="E364" s="2">
        <v>16608723</v>
      </c>
      <c r="F364" s="2">
        <v>11735</v>
      </c>
      <c r="G364" s="2">
        <v>17525626</v>
      </c>
      <c r="H364" s="2">
        <v>8539</v>
      </c>
      <c r="I364" s="2">
        <v>34145141</v>
      </c>
      <c r="J364" s="2">
        <v>13195773</v>
      </c>
      <c r="K364" s="2">
        <v>24975</v>
      </c>
    </row>
    <row r="365" spans="1:11">
      <c r="A365" s="2">
        <v>1987</v>
      </c>
      <c r="B365" s="2">
        <v>2</v>
      </c>
      <c r="C365" s="2" t="s">
        <v>182</v>
      </c>
      <c r="D365" s="2" t="s">
        <v>184</v>
      </c>
      <c r="E365" s="2">
        <v>41140</v>
      </c>
      <c r="F365" s="2">
        <v>43</v>
      </c>
      <c r="G365" s="2">
        <v>2286836</v>
      </c>
      <c r="H365" s="2">
        <v>1837</v>
      </c>
      <c r="I365" s="2">
        <v>2328261</v>
      </c>
      <c r="J365" s="2">
        <v>1177576</v>
      </c>
      <c r="K365" s="2">
        <v>2086</v>
      </c>
    </row>
    <row r="366" spans="1:11">
      <c r="A366" s="2">
        <v>1987</v>
      </c>
      <c r="B366" s="2">
        <v>2</v>
      </c>
      <c r="C366" s="2" t="s">
        <v>190</v>
      </c>
      <c r="D366" s="2" t="s">
        <v>191</v>
      </c>
      <c r="E366" s="2">
        <v>0</v>
      </c>
      <c r="F366" s="2">
        <v>0</v>
      </c>
      <c r="G366" s="2">
        <v>5684137</v>
      </c>
      <c r="H366" s="2">
        <v>1011</v>
      </c>
      <c r="I366" s="2">
        <v>5684137</v>
      </c>
      <c r="J366" s="2">
        <v>505676</v>
      </c>
      <c r="K366" s="2">
        <v>1048</v>
      </c>
    </row>
    <row r="367" spans="1:11">
      <c r="A367" s="2">
        <v>1987</v>
      </c>
      <c r="B367" s="2">
        <v>2</v>
      </c>
      <c r="C367" s="2" t="s">
        <v>190</v>
      </c>
      <c r="D367" s="2" t="s">
        <v>186</v>
      </c>
      <c r="E367" s="2">
        <v>0</v>
      </c>
      <c r="F367" s="2">
        <v>0</v>
      </c>
      <c r="G367" s="2">
        <v>36152928</v>
      </c>
      <c r="H367" s="2">
        <v>3291</v>
      </c>
      <c r="I367" s="2">
        <v>36152928</v>
      </c>
      <c r="J367" s="2">
        <v>1919451</v>
      </c>
      <c r="K367" s="2">
        <v>3937</v>
      </c>
    </row>
    <row r="368" spans="1:11">
      <c r="A368" s="2">
        <v>1987</v>
      </c>
      <c r="B368" s="2">
        <v>2</v>
      </c>
      <c r="C368" s="2" t="s">
        <v>187</v>
      </c>
      <c r="D368" s="2" t="s">
        <v>195</v>
      </c>
      <c r="E368" s="2">
        <v>0</v>
      </c>
      <c r="F368" s="2">
        <v>0</v>
      </c>
      <c r="G368" s="2">
        <v>358438</v>
      </c>
      <c r="H368" s="2">
        <v>101</v>
      </c>
      <c r="I368" s="2">
        <v>358438</v>
      </c>
      <c r="J368" s="2">
        <v>63433</v>
      </c>
      <c r="K368" s="2">
        <v>118</v>
      </c>
    </row>
    <row r="369" spans="1:11">
      <c r="A369" s="2">
        <v>1987</v>
      </c>
      <c r="B369" s="2">
        <v>2</v>
      </c>
      <c r="C369" s="2" t="s">
        <v>187</v>
      </c>
      <c r="D369" s="2" t="s">
        <v>196</v>
      </c>
      <c r="E369" s="2">
        <v>0</v>
      </c>
      <c r="F369" s="2">
        <v>0</v>
      </c>
      <c r="G369" s="2">
        <v>1188938</v>
      </c>
      <c r="H369" s="2">
        <v>678</v>
      </c>
      <c r="I369" s="2">
        <v>1188938</v>
      </c>
      <c r="J369" s="2">
        <v>393911</v>
      </c>
      <c r="K369" s="2">
        <v>806</v>
      </c>
    </row>
    <row r="370" spans="1:11">
      <c r="A370" s="2">
        <v>1987</v>
      </c>
      <c r="B370" s="2">
        <v>2</v>
      </c>
      <c r="C370" s="2" t="s">
        <v>197</v>
      </c>
      <c r="D370" s="2" t="s">
        <v>11</v>
      </c>
      <c r="E370" s="2">
        <v>0</v>
      </c>
      <c r="F370" s="2">
        <v>0</v>
      </c>
      <c r="G370" s="2">
        <v>2056835</v>
      </c>
      <c r="H370" s="2">
        <v>885</v>
      </c>
      <c r="I370" s="2">
        <v>2056835</v>
      </c>
      <c r="J370" s="2">
        <v>439669</v>
      </c>
      <c r="K370" s="2">
        <v>929</v>
      </c>
    </row>
    <row r="371" spans="1:11">
      <c r="A371" s="2">
        <v>1987</v>
      </c>
      <c r="B371" s="2">
        <v>2</v>
      </c>
      <c r="C371" s="2" t="s">
        <v>197</v>
      </c>
      <c r="D371" s="2" t="s">
        <v>267</v>
      </c>
      <c r="E371" s="2">
        <v>0</v>
      </c>
      <c r="F371" s="2">
        <v>0</v>
      </c>
      <c r="G371" s="2">
        <v>0</v>
      </c>
      <c r="H371" s="2">
        <v>18</v>
      </c>
      <c r="I371" s="2">
        <v>0</v>
      </c>
      <c r="J371" s="2">
        <v>9927</v>
      </c>
      <c r="K371" s="2">
        <v>21</v>
      </c>
    </row>
    <row r="372" spans="1:11">
      <c r="A372" s="2">
        <v>1987</v>
      </c>
      <c r="B372" s="2">
        <v>2</v>
      </c>
      <c r="C372" s="2" t="s">
        <v>197</v>
      </c>
      <c r="D372" s="2" t="s">
        <v>268</v>
      </c>
      <c r="E372" s="2">
        <v>530105</v>
      </c>
      <c r="F372" s="2">
        <v>184</v>
      </c>
      <c r="G372" s="2">
        <v>6300183</v>
      </c>
      <c r="H372" s="2">
        <v>1949</v>
      </c>
      <c r="I372" s="2">
        <v>6830288</v>
      </c>
      <c r="J372" s="2">
        <v>1337907</v>
      </c>
      <c r="K372" s="2">
        <v>2620</v>
      </c>
    </row>
    <row r="373" spans="1:11">
      <c r="A373" s="2">
        <v>1987</v>
      </c>
      <c r="B373" s="2">
        <v>2</v>
      </c>
      <c r="C373" s="2" t="s">
        <v>197</v>
      </c>
      <c r="D373" s="2" t="s">
        <v>269</v>
      </c>
      <c r="E373" s="2">
        <v>215561</v>
      </c>
      <c r="F373" s="2">
        <v>184</v>
      </c>
      <c r="G373" s="2">
        <v>290726</v>
      </c>
      <c r="H373" s="2">
        <v>145</v>
      </c>
      <c r="I373" s="2">
        <v>506287</v>
      </c>
      <c r="J373" s="2">
        <v>213433</v>
      </c>
      <c r="K373" s="2">
        <v>444</v>
      </c>
    </row>
    <row r="374" spans="1:11">
      <c r="A374" s="2">
        <v>1987</v>
      </c>
      <c r="B374" s="2">
        <v>2</v>
      </c>
      <c r="C374" s="2" t="s">
        <v>197</v>
      </c>
      <c r="D374" s="2" t="s">
        <v>109</v>
      </c>
      <c r="E374" s="2">
        <v>0</v>
      </c>
      <c r="F374" s="2">
        <v>0</v>
      </c>
      <c r="G374" s="2">
        <v>4141846</v>
      </c>
      <c r="H374" s="2">
        <v>1193</v>
      </c>
      <c r="I374" s="2">
        <v>4141846</v>
      </c>
      <c r="J374" s="2">
        <v>870071</v>
      </c>
      <c r="K374" s="2">
        <v>1586</v>
      </c>
    </row>
    <row r="375" spans="1:11">
      <c r="A375" s="2">
        <v>1987</v>
      </c>
      <c r="B375" s="2">
        <v>2</v>
      </c>
      <c r="C375" s="2" t="s">
        <v>197</v>
      </c>
      <c r="D375" s="2" t="s">
        <v>110</v>
      </c>
      <c r="E375" s="2">
        <v>5143605</v>
      </c>
      <c r="F375" s="2">
        <v>2384</v>
      </c>
      <c r="G375" s="2">
        <v>27779</v>
      </c>
      <c r="H375" s="2">
        <v>10</v>
      </c>
      <c r="I375" s="2">
        <v>5171384</v>
      </c>
      <c r="J375" s="2">
        <v>1587080</v>
      </c>
      <c r="K375" s="2">
        <v>3298</v>
      </c>
    </row>
    <row r="376" spans="1:11">
      <c r="A376" s="2">
        <v>1987</v>
      </c>
      <c r="B376" s="2">
        <v>3</v>
      </c>
      <c r="C376" s="2" t="s">
        <v>276</v>
      </c>
      <c r="D376" s="2" t="s">
        <v>276</v>
      </c>
      <c r="E376" s="2">
        <v>0</v>
      </c>
      <c r="F376" s="2">
        <v>0</v>
      </c>
      <c r="G376" s="2">
        <v>0</v>
      </c>
      <c r="H376" s="2">
        <v>0</v>
      </c>
      <c r="I376" s="2">
        <v>0</v>
      </c>
      <c r="J376" s="2">
        <v>1799</v>
      </c>
      <c r="K376" s="2">
        <v>3</v>
      </c>
    </row>
    <row r="377" spans="1:11">
      <c r="A377" s="2">
        <v>1987</v>
      </c>
      <c r="B377" s="2">
        <v>3</v>
      </c>
      <c r="E377" s="2">
        <v>0</v>
      </c>
      <c r="F377" s="2">
        <v>20</v>
      </c>
      <c r="G377" s="2">
        <v>7276</v>
      </c>
      <c r="H377" s="2">
        <v>13</v>
      </c>
      <c r="I377" s="2">
        <v>7688</v>
      </c>
      <c r="J377" s="2">
        <v>17663</v>
      </c>
      <c r="K377" s="2">
        <v>37</v>
      </c>
    </row>
    <row r="378" spans="1:11">
      <c r="A378" s="2">
        <v>1987</v>
      </c>
      <c r="B378" s="2">
        <v>3</v>
      </c>
      <c r="C378" s="2" t="s">
        <v>277</v>
      </c>
      <c r="D378" s="2" t="s">
        <v>278</v>
      </c>
      <c r="E378" s="2">
        <v>40378006</v>
      </c>
      <c r="F378" s="2">
        <v>32160</v>
      </c>
      <c r="G378" s="2">
        <v>20806968</v>
      </c>
      <c r="H378" s="2">
        <v>11085</v>
      </c>
      <c r="I378" s="2">
        <v>61910296</v>
      </c>
      <c r="J378" s="2">
        <v>28417360</v>
      </c>
      <c r="K378" s="2">
        <v>56519</v>
      </c>
    </row>
    <row r="379" spans="1:11">
      <c r="A379" s="2">
        <v>1987</v>
      </c>
      <c r="B379" s="2">
        <v>3</v>
      </c>
      <c r="C379" s="2" t="s">
        <v>277</v>
      </c>
      <c r="D379" s="2" t="s">
        <v>279</v>
      </c>
      <c r="E379" s="2">
        <v>22870866</v>
      </c>
      <c r="F379" s="2">
        <v>18513</v>
      </c>
      <c r="G379" s="2">
        <v>15509953</v>
      </c>
      <c r="H379" s="2">
        <v>9587</v>
      </c>
      <c r="I379" s="2">
        <v>38924681</v>
      </c>
      <c r="J379" s="2">
        <v>17880534</v>
      </c>
      <c r="K379" s="2">
        <v>35307</v>
      </c>
    </row>
    <row r="380" spans="1:11">
      <c r="A380" s="2">
        <v>1987</v>
      </c>
      <c r="B380" s="2">
        <v>3</v>
      </c>
      <c r="C380" s="2" t="s">
        <v>277</v>
      </c>
      <c r="D380" s="2" t="s">
        <v>280</v>
      </c>
      <c r="E380" s="2">
        <v>124452</v>
      </c>
      <c r="F380" s="2">
        <v>347</v>
      </c>
      <c r="G380" s="2">
        <v>392810</v>
      </c>
      <c r="H380" s="2">
        <v>650</v>
      </c>
      <c r="I380" s="2">
        <v>780251</v>
      </c>
      <c r="J380" s="2">
        <v>892615</v>
      </c>
      <c r="K380" s="2">
        <v>2161</v>
      </c>
    </row>
    <row r="381" spans="1:11">
      <c r="A381" s="2">
        <v>1987</v>
      </c>
      <c r="B381" s="2">
        <v>3</v>
      </c>
      <c r="C381" s="2" t="s">
        <v>277</v>
      </c>
      <c r="D381" s="2" t="s">
        <v>281</v>
      </c>
      <c r="E381" s="2">
        <v>3440756</v>
      </c>
      <c r="F381" s="2">
        <v>3825</v>
      </c>
      <c r="G381" s="2">
        <v>2616789</v>
      </c>
      <c r="H381" s="2">
        <v>1665</v>
      </c>
      <c r="I381" s="2">
        <v>6057545</v>
      </c>
      <c r="J381" s="2">
        <v>3314100</v>
      </c>
      <c r="K381" s="2">
        <v>7066</v>
      </c>
    </row>
    <row r="382" spans="1:11">
      <c r="A382" s="2">
        <v>1987</v>
      </c>
      <c r="B382" s="2">
        <v>3</v>
      </c>
      <c r="C382" s="2" t="s">
        <v>328</v>
      </c>
      <c r="D382" s="2" t="s">
        <v>173</v>
      </c>
      <c r="E382" s="2">
        <v>0</v>
      </c>
      <c r="F382" s="2">
        <v>0</v>
      </c>
      <c r="G382" s="2">
        <v>21068</v>
      </c>
      <c r="H382" s="2">
        <v>18</v>
      </c>
      <c r="I382" s="2">
        <v>21068</v>
      </c>
      <c r="J382" s="2">
        <v>9694</v>
      </c>
      <c r="K382" s="2">
        <v>22</v>
      </c>
    </row>
    <row r="383" spans="1:11">
      <c r="A383" s="2">
        <v>1987</v>
      </c>
      <c r="B383" s="2">
        <v>3</v>
      </c>
      <c r="C383" s="2" t="s">
        <v>328</v>
      </c>
      <c r="D383" s="2" t="s">
        <v>181</v>
      </c>
      <c r="E383" s="2">
        <v>0</v>
      </c>
      <c r="F383" s="2">
        <v>0</v>
      </c>
      <c r="G383" s="2">
        <v>14623119</v>
      </c>
      <c r="H383" s="2">
        <v>3661</v>
      </c>
      <c r="I383" s="2">
        <v>14623119</v>
      </c>
      <c r="J383" s="2">
        <v>2088642</v>
      </c>
      <c r="K383" s="2">
        <v>3847</v>
      </c>
    </row>
    <row r="384" spans="1:11">
      <c r="A384" s="2">
        <v>1987</v>
      </c>
      <c r="B384" s="2">
        <v>3</v>
      </c>
      <c r="C384" s="2" t="s">
        <v>182</v>
      </c>
      <c r="D384" s="2" t="s">
        <v>183</v>
      </c>
      <c r="E384" s="2">
        <v>15888626</v>
      </c>
      <c r="F384" s="2">
        <v>11360</v>
      </c>
      <c r="G384" s="2">
        <v>18110388</v>
      </c>
      <c r="H384" s="2">
        <v>8740</v>
      </c>
      <c r="I384" s="2">
        <v>34022968</v>
      </c>
      <c r="J384" s="2">
        <v>13056505</v>
      </c>
      <c r="K384" s="2">
        <v>24630</v>
      </c>
    </row>
    <row r="385" spans="1:11">
      <c r="A385" s="2">
        <v>1987</v>
      </c>
      <c r="B385" s="2">
        <v>3</v>
      </c>
      <c r="C385" s="2" t="s">
        <v>182</v>
      </c>
      <c r="D385" s="2" t="s">
        <v>184</v>
      </c>
      <c r="E385" s="2">
        <v>1333</v>
      </c>
      <c r="F385" s="2">
        <v>52</v>
      </c>
      <c r="G385" s="2">
        <v>2421259</v>
      </c>
      <c r="H385" s="2">
        <v>1894</v>
      </c>
      <c r="I385" s="2">
        <v>2422592</v>
      </c>
      <c r="J385" s="2">
        <v>1077574</v>
      </c>
      <c r="K385" s="2">
        <v>2148</v>
      </c>
    </row>
    <row r="386" spans="1:11">
      <c r="A386" s="2">
        <v>1987</v>
      </c>
      <c r="B386" s="2">
        <v>3</v>
      </c>
      <c r="C386" s="2" t="s">
        <v>190</v>
      </c>
      <c r="D386" s="2" t="s">
        <v>191</v>
      </c>
      <c r="E386" s="2">
        <v>0</v>
      </c>
      <c r="F386" s="2">
        <v>0</v>
      </c>
      <c r="G386" s="2">
        <v>5937398</v>
      </c>
      <c r="H386" s="2">
        <v>1019</v>
      </c>
      <c r="I386" s="2">
        <v>5937398</v>
      </c>
      <c r="J386" s="2">
        <v>530338</v>
      </c>
      <c r="K386" s="2">
        <v>1054</v>
      </c>
    </row>
    <row r="387" spans="1:11">
      <c r="A387" s="2">
        <v>1987</v>
      </c>
      <c r="B387" s="2">
        <v>3</v>
      </c>
      <c r="C387" s="2" t="s">
        <v>190</v>
      </c>
      <c r="D387" s="2" t="s">
        <v>186</v>
      </c>
      <c r="E387" s="2">
        <v>0</v>
      </c>
      <c r="F387" s="2">
        <v>0</v>
      </c>
      <c r="G387" s="2">
        <v>43868742</v>
      </c>
      <c r="H387" s="2">
        <v>3320</v>
      </c>
      <c r="I387" s="2">
        <v>43868742</v>
      </c>
      <c r="J387" s="2">
        <v>1930602</v>
      </c>
      <c r="K387" s="2">
        <v>3982</v>
      </c>
    </row>
    <row r="388" spans="1:11">
      <c r="A388" s="2">
        <v>1987</v>
      </c>
      <c r="B388" s="2">
        <v>3</v>
      </c>
      <c r="C388" s="2" t="s">
        <v>187</v>
      </c>
      <c r="D388" s="2" t="s">
        <v>195</v>
      </c>
      <c r="E388" s="2">
        <v>0</v>
      </c>
      <c r="F388" s="2">
        <v>0</v>
      </c>
      <c r="G388" s="2">
        <v>350602</v>
      </c>
      <c r="H388" s="2">
        <v>101</v>
      </c>
      <c r="I388" s="2">
        <v>350602</v>
      </c>
      <c r="J388" s="2">
        <v>62587</v>
      </c>
      <c r="K388" s="2">
        <v>117</v>
      </c>
    </row>
    <row r="389" spans="1:11">
      <c r="A389" s="2">
        <v>1987</v>
      </c>
      <c r="B389" s="2">
        <v>3</v>
      </c>
      <c r="C389" s="2" t="s">
        <v>187</v>
      </c>
      <c r="D389" s="2" t="s">
        <v>196</v>
      </c>
      <c r="E389" s="2">
        <v>0</v>
      </c>
      <c r="F389" s="2">
        <v>0</v>
      </c>
      <c r="G389" s="2">
        <v>1081950</v>
      </c>
      <c r="H389" s="2">
        <v>675</v>
      </c>
      <c r="I389" s="2">
        <v>1081950</v>
      </c>
      <c r="J389" s="2">
        <v>390923</v>
      </c>
      <c r="K389" s="2">
        <v>807</v>
      </c>
    </row>
    <row r="390" spans="1:11">
      <c r="A390" s="2">
        <v>1987</v>
      </c>
      <c r="B390" s="2">
        <v>3</v>
      </c>
      <c r="C390" s="2" t="s">
        <v>197</v>
      </c>
      <c r="D390" s="2" t="s">
        <v>11</v>
      </c>
      <c r="E390" s="2">
        <v>0</v>
      </c>
      <c r="F390" s="2">
        <v>0</v>
      </c>
      <c r="G390" s="2">
        <v>3210719</v>
      </c>
      <c r="H390" s="2">
        <v>998</v>
      </c>
      <c r="I390" s="2">
        <v>3210719</v>
      </c>
      <c r="J390" s="2">
        <v>533477</v>
      </c>
      <c r="K390" s="2">
        <v>1042</v>
      </c>
    </row>
    <row r="391" spans="1:11">
      <c r="A391" s="2">
        <v>1987</v>
      </c>
      <c r="B391" s="2">
        <v>3</v>
      </c>
      <c r="C391" s="2" t="s">
        <v>197</v>
      </c>
      <c r="D391" s="2" t="s">
        <v>267</v>
      </c>
      <c r="E391" s="2">
        <v>0</v>
      </c>
      <c r="F391" s="2">
        <v>0</v>
      </c>
      <c r="G391" s="2">
        <v>0</v>
      </c>
      <c r="H391" s="2">
        <v>14</v>
      </c>
      <c r="I391" s="2">
        <v>0</v>
      </c>
      <c r="J391" s="2">
        <v>8113</v>
      </c>
      <c r="K391" s="2">
        <v>17</v>
      </c>
    </row>
    <row r="392" spans="1:11">
      <c r="A392" s="2">
        <v>1987</v>
      </c>
      <c r="B392" s="2">
        <v>3</v>
      </c>
      <c r="C392" s="2" t="s">
        <v>197</v>
      </c>
      <c r="D392" s="2" t="s">
        <v>268</v>
      </c>
      <c r="E392" s="2">
        <v>535781</v>
      </c>
      <c r="F392" s="2">
        <v>193</v>
      </c>
      <c r="G392" s="2">
        <v>6510350</v>
      </c>
      <c r="H392" s="2">
        <v>1860</v>
      </c>
      <c r="I392" s="2">
        <v>7046131</v>
      </c>
      <c r="J392" s="2">
        <v>1268987</v>
      </c>
      <c r="K392" s="2">
        <v>2556</v>
      </c>
    </row>
    <row r="393" spans="1:11">
      <c r="A393" s="2">
        <v>1987</v>
      </c>
      <c r="B393" s="2">
        <v>3</v>
      </c>
      <c r="C393" s="2" t="s">
        <v>197</v>
      </c>
      <c r="D393" s="2" t="s">
        <v>269</v>
      </c>
      <c r="E393" s="2">
        <v>303902</v>
      </c>
      <c r="F393" s="2">
        <v>204</v>
      </c>
      <c r="G393" s="2">
        <v>216752</v>
      </c>
      <c r="H393" s="2">
        <v>140</v>
      </c>
      <c r="I393" s="2">
        <v>520654</v>
      </c>
      <c r="J393" s="2">
        <v>210022</v>
      </c>
      <c r="K393" s="2">
        <v>456</v>
      </c>
    </row>
    <row r="394" spans="1:11">
      <c r="A394" s="2">
        <v>1987</v>
      </c>
      <c r="B394" s="2">
        <v>3</v>
      </c>
      <c r="C394" s="2" t="s">
        <v>197</v>
      </c>
      <c r="D394" s="2" t="s">
        <v>109</v>
      </c>
      <c r="E394" s="2">
        <v>0</v>
      </c>
      <c r="F394" s="2">
        <v>0</v>
      </c>
      <c r="G394" s="2">
        <v>4560144</v>
      </c>
      <c r="H394" s="2">
        <v>1169</v>
      </c>
      <c r="I394" s="2">
        <v>4560144</v>
      </c>
      <c r="J394" s="2">
        <v>830698</v>
      </c>
      <c r="K394" s="2">
        <v>1518</v>
      </c>
    </row>
    <row r="395" spans="1:11">
      <c r="A395" s="2">
        <v>1987</v>
      </c>
      <c r="B395" s="2">
        <v>3</v>
      </c>
      <c r="C395" s="2" t="s">
        <v>197</v>
      </c>
      <c r="D395" s="2" t="s">
        <v>110</v>
      </c>
      <c r="E395" s="2">
        <v>4355016</v>
      </c>
      <c r="F395" s="2">
        <v>2514</v>
      </c>
      <c r="G395" s="2">
        <v>9347</v>
      </c>
      <c r="H395" s="2">
        <v>13</v>
      </c>
      <c r="I395" s="2">
        <v>4364363</v>
      </c>
      <c r="J395" s="2">
        <v>1430778</v>
      </c>
      <c r="K395" s="2">
        <v>3375</v>
      </c>
    </row>
    <row r="396" spans="1:11">
      <c r="A396" s="2">
        <v>1987</v>
      </c>
      <c r="B396" s="2">
        <v>4</v>
      </c>
      <c r="C396" s="2" t="s">
        <v>276</v>
      </c>
      <c r="D396" s="2" t="s">
        <v>276</v>
      </c>
      <c r="E396" s="2">
        <v>0</v>
      </c>
      <c r="F396" s="2">
        <v>0</v>
      </c>
      <c r="G396" s="2">
        <v>0</v>
      </c>
      <c r="H396" s="2">
        <v>0</v>
      </c>
      <c r="I396" s="2">
        <v>0</v>
      </c>
      <c r="J396" s="2">
        <v>2015</v>
      </c>
      <c r="K396" s="2">
        <v>5</v>
      </c>
    </row>
    <row r="397" spans="1:11">
      <c r="A397" s="2">
        <v>1987</v>
      </c>
      <c r="B397" s="2">
        <v>4</v>
      </c>
      <c r="E397" s="2">
        <v>3668</v>
      </c>
      <c r="F397" s="2">
        <v>32</v>
      </c>
      <c r="G397" s="2">
        <v>3316</v>
      </c>
      <c r="H397" s="2">
        <v>10</v>
      </c>
      <c r="I397" s="2">
        <v>7025</v>
      </c>
      <c r="J397" s="2">
        <v>22094</v>
      </c>
      <c r="K397" s="2">
        <v>48</v>
      </c>
    </row>
    <row r="398" spans="1:11">
      <c r="A398" s="2">
        <v>1987</v>
      </c>
      <c r="B398" s="2">
        <v>4</v>
      </c>
      <c r="C398" s="2" t="s">
        <v>277</v>
      </c>
      <c r="D398" s="2" t="s">
        <v>278</v>
      </c>
      <c r="E398" s="2">
        <v>41509449</v>
      </c>
      <c r="F398" s="2">
        <v>32451</v>
      </c>
      <c r="G398" s="2">
        <v>21481589</v>
      </c>
      <c r="H398" s="2">
        <v>11228</v>
      </c>
      <c r="I398" s="2">
        <v>63690842</v>
      </c>
      <c r="J398" s="2">
        <v>29041905</v>
      </c>
      <c r="K398" s="2">
        <v>57184</v>
      </c>
    </row>
    <row r="399" spans="1:11">
      <c r="A399" s="2">
        <v>1987</v>
      </c>
      <c r="B399" s="2">
        <v>4</v>
      </c>
      <c r="C399" s="2" t="s">
        <v>277</v>
      </c>
      <c r="D399" s="2" t="s">
        <v>279</v>
      </c>
      <c r="E399" s="2">
        <v>25204868</v>
      </c>
      <c r="F399" s="2">
        <v>17901</v>
      </c>
      <c r="G399" s="2">
        <v>16283160</v>
      </c>
      <c r="H399" s="2">
        <v>9837</v>
      </c>
      <c r="I399" s="2">
        <v>42057339</v>
      </c>
      <c r="J399" s="2">
        <v>18117114</v>
      </c>
      <c r="K399" s="2">
        <v>35035</v>
      </c>
    </row>
    <row r="400" spans="1:11">
      <c r="A400" s="2">
        <v>1987</v>
      </c>
      <c r="B400" s="2">
        <v>4</v>
      </c>
      <c r="C400" s="2" t="s">
        <v>277</v>
      </c>
      <c r="D400" s="2" t="s">
        <v>280</v>
      </c>
      <c r="E400" s="2">
        <v>139148</v>
      </c>
      <c r="F400" s="2">
        <v>316</v>
      </c>
      <c r="G400" s="2">
        <v>457109</v>
      </c>
      <c r="H400" s="2">
        <v>667</v>
      </c>
      <c r="I400" s="2">
        <v>793325</v>
      </c>
      <c r="J400" s="2">
        <v>922630</v>
      </c>
      <c r="K400" s="2">
        <v>2116</v>
      </c>
    </row>
    <row r="401" spans="1:11">
      <c r="A401" s="2">
        <v>1987</v>
      </c>
      <c r="B401" s="2">
        <v>4</v>
      </c>
      <c r="C401" s="2" t="s">
        <v>277</v>
      </c>
      <c r="D401" s="2" t="s">
        <v>281</v>
      </c>
      <c r="E401" s="2">
        <v>4016090</v>
      </c>
      <c r="F401" s="2">
        <v>3894</v>
      </c>
      <c r="G401" s="2">
        <v>2692247</v>
      </c>
      <c r="H401" s="2">
        <v>1812</v>
      </c>
      <c r="I401" s="2">
        <v>6708337</v>
      </c>
      <c r="J401" s="2">
        <v>3618490</v>
      </c>
      <c r="K401" s="2">
        <v>7336</v>
      </c>
    </row>
    <row r="402" spans="1:11">
      <c r="A402" s="2">
        <v>1987</v>
      </c>
      <c r="B402" s="2">
        <v>4</v>
      </c>
      <c r="C402" s="2" t="s">
        <v>328</v>
      </c>
      <c r="D402" s="2" t="s">
        <v>173</v>
      </c>
      <c r="E402" s="2">
        <v>0</v>
      </c>
      <c r="F402" s="2">
        <v>0</v>
      </c>
      <c r="G402" s="2">
        <v>13626</v>
      </c>
      <c r="H402" s="2">
        <v>17</v>
      </c>
      <c r="I402" s="2">
        <v>13626</v>
      </c>
      <c r="J402" s="2">
        <v>9356</v>
      </c>
      <c r="K402" s="2">
        <v>20</v>
      </c>
    </row>
    <row r="403" spans="1:11">
      <c r="A403" s="2">
        <v>1987</v>
      </c>
      <c r="B403" s="2">
        <v>4</v>
      </c>
      <c r="C403" s="2" t="s">
        <v>328</v>
      </c>
      <c r="D403" s="2" t="s">
        <v>181</v>
      </c>
      <c r="E403" s="2">
        <v>0</v>
      </c>
      <c r="F403" s="2">
        <v>0</v>
      </c>
      <c r="G403" s="2">
        <v>13161656</v>
      </c>
      <c r="H403" s="2">
        <v>3660</v>
      </c>
      <c r="I403" s="2">
        <v>13161656</v>
      </c>
      <c r="J403" s="2">
        <v>2013996</v>
      </c>
      <c r="K403" s="2">
        <v>3839</v>
      </c>
    </row>
    <row r="404" spans="1:11">
      <c r="A404" s="2">
        <v>1987</v>
      </c>
      <c r="B404" s="2">
        <v>4</v>
      </c>
      <c r="C404" s="2" t="s">
        <v>182</v>
      </c>
      <c r="D404" s="2" t="s">
        <v>183</v>
      </c>
      <c r="E404" s="2">
        <v>16854520</v>
      </c>
      <c r="F404" s="2">
        <v>11078</v>
      </c>
      <c r="G404" s="2">
        <v>18293962</v>
      </c>
      <c r="H404" s="2">
        <v>8364</v>
      </c>
      <c r="I404" s="2">
        <v>35165674</v>
      </c>
      <c r="J404" s="2">
        <v>12783253</v>
      </c>
      <c r="K404" s="2">
        <v>23788</v>
      </c>
    </row>
    <row r="405" spans="1:11">
      <c r="A405" s="2">
        <v>1987</v>
      </c>
      <c r="B405" s="2">
        <v>4</v>
      </c>
      <c r="C405" s="2" t="s">
        <v>182</v>
      </c>
      <c r="D405" s="2" t="s">
        <v>184</v>
      </c>
      <c r="E405" s="2">
        <v>0</v>
      </c>
      <c r="F405" s="2">
        <v>0</v>
      </c>
      <c r="G405" s="2">
        <v>2446109</v>
      </c>
      <c r="H405" s="2">
        <v>1850</v>
      </c>
      <c r="I405" s="2">
        <v>2446250</v>
      </c>
      <c r="J405" s="2">
        <v>1096726</v>
      </c>
      <c r="K405" s="2">
        <v>2061</v>
      </c>
    </row>
    <row r="406" spans="1:11">
      <c r="A406" s="2">
        <v>1987</v>
      </c>
      <c r="B406" s="2">
        <v>4</v>
      </c>
      <c r="C406" s="2" t="s">
        <v>190</v>
      </c>
      <c r="D406" s="2" t="s">
        <v>191</v>
      </c>
      <c r="E406" s="2">
        <v>0</v>
      </c>
      <c r="F406" s="2">
        <v>0</v>
      </c>
      <c r="G406" s="2">
        <v>7128266</v>
      </c>
      <c r="H406" s="2">
        <v>975</v>
      </c>
      <c r="I406" s="2">
        <v>7128266</v>
      </c>
      <c r="J406" s="2">
        <v>487963</v>
      </c>
      <c r="K406" s="2">
        <v>1009</v>
      </c>
    </row>
    <row r="407" spans="1:11">
      <c r="A407" s="2">
        <v>1987</v>
      </c>
      <c r="B407" s="2">
        <v>4</v>
      </c>
      <c r="C407" s="2" t="s">
        <v>190</v>
      </c>
      <c r="D407" s="2" t="s">
        <v>186</v>
      </c>
      <c r="E407" s="2">
        <v>0</v>
      </c>
      <c r="F407" s="2">
        <v>0</v>
      </c>
      <c r="G407" s="2">
        <v>44665502</v>
      </c>
      <c r="H407" s="2">
        <v>3336</v>
      </c>
      <c r="I407" s="2">
        <v>44665502</v>
      </c>
      <c r="J407" s="2">
        <v>1917391</v>
      </c>
      <c r="K407" s="2">
        <v>3880</v>
      </c>
    </row>
    <row r="408" spans="1:11">
      <c r="A408" s="2">
        <v>1987</v>
      </c>
      <c r="B408" s="2">
        <v>4</v>
      </c>
      <c r="C408" s="2" t="s">
        <v>187</v>
      </c>
      <c r="D408" s="2" t="s">
        <v>195</v>
      </c>
      <c r="E408" s="2">
        <v>0</v>
      </c>
      <c r="F408" s="2">
        <v>0</v>
      </c>
      <c r="G408" s="2">
        <v>477268</v>
      </c>
      <c r="H408" s="2">
        <v>97</v>
      </c>
      <c r="I408" s="2">
        <v>477268</v>
      </c>
      <c r="J408" s="2">
        <v>62093</v>
      </c>
      <c r="K408" s="2">
        <v>113</v>
      </c>
    </row>
    <row r="409" spans="1:11">
      <c r="A409" s="2">
        <v>1987</v>
      </c>
      <c r="B409" s="2">
        <v>4</v>
      </c>
      <c r="C409" s="2" t="s">
        <v>187</v>
      </c>
      <c r="D409" s="2" t="s">
        <v>196</v>
      </c>
      <c r="E409" s="2">
        <v>0</v>
      </c>
      <c r="F409" s="2">
        <v>0</v>
      </c>
      <c r="G409" s="2">
        <v>1148017</v>
      </c>
      <c r="H409" s="2">
        <v>688</v>
      </c>
      <c r="I409" s="2">
        <v>1148017</v>
      </c>
      <c r="J409" s="2">
        <v>397311</v>
      </c>
      <c r="K409" s="2">
        <v>823</v>
      </c>
    </row>
    <row r="410" spans="1:11">
      <c r="A410" s="2">
        <v>1987</v>
      </c>
      <c r="B410" s="2">
        <v>4</v>
      </c>
      <c r="C410" s="2" t="s">
        <v>197</v>
      </c>
      <c r="D410" s="2" t="s">
        <v>11</v>
      </c>
      <c r="E410" s="2">
        <v>0</v>
      </c>
      <c r="F410" s="2">
        <v>0</v>
      </c>
      <c r="G410" s="2">
        <v>2827240</v>
      </c>
      <c r="H410" s="2">
        <v>884</v>
      </c>
      <c r="I410" s="2">
        <v>2827240</v>
      </c>
      <c r="J410" s="2">
        <v>543687</v>
      </c>
      <c r="K410" s="2">
        <v>928</v>
      </c>
    </row>
    <row r="411" spans="1:11">
      <c r="A411" s="2">
        <v>1987</v>
      </c>
      <c r="B411" s="2">
        <v>4</v>
      </c>
      <c r="C411" s="2" t="s">
        <v>197</v>
      </c>
      <c r="D411" s="2" t="s">
        <v>267</v>
      </c>
      <c r="E411" s="2">
        <v>0</v>
      </c>
      <c r="F411" s="2">
        <v>0</v>
      </c>
      <c r="G411" s="2">
        <v>80165</v>
      </c>
      <c r="H411" s="2">
        <v>14</v>
      </c>
      <c r="I411" s="2">
        <v>80165</v>
      </c>
      <c r="J411" s="2">
        <v>7157</v>
      </c>
      <c r="K411" s="2">
        <v>17</v>
      </c>
    </row>
    <row r="412" spans="1:11">
      <c r="A412" s="2">
        <v>1987</v>
      </c>
      <c r="B412" s="2">
        <v>4</v>
      </c>
      <c r="C412" s="2" t="s">
        <v>197</v>
      </c>
      <c r="D412" s="2" t="s">
        <v>268</v>
      </c>
      <c r="E412" s="2">
        <v>562629</v>
      </c>
      <c r="F412" s="2">
        <v>202</v>
      </c>
      <c r="G412" s="2">
        <v>6026360</v>
      </c>
      <c r="H412" s="2">
        <v>1861</v>
      </c>
      <c r="I412" s="2">
        <v>6588989</v>
      </c>
      <c r="J412" s="2">
        <v>1254550</v>
      </c>
      <c r="K412" s="2">
        <v>2526</v>
      </c>
    </row>
    <row r="413" spans="1:11">
      <c r="A413" s="2">
        <v>1987</v>
      </c>
      <c r="B413" s="2">
        <v>4</v>
      </c>
      <c r="C413" s="2" t="s">
        <v>197</v>
      </c>
      <c r="D413" s="2" t="s">
        <v>269</v>
      </c>
      <c r="E413" s="2">
        <v>309200</v>
      </c>
      <c r="F413" s="2">
        <v>232</v>
      </c>
      <c r="G413" s="2">
        <v>196543</v>
      </c>
      <c r="H413" s="2">
        <v>144</v>
      </c>
      <c r="I413" s="2">
        <v>505743</v>
      </c>
      <c r="J413" s="2">
        <v>237026</v>
      </c>
      <c r="K413" s="2">
        <v>497</v>
      </c>
    </row>
    <row r="414" spans="1:11">
      <c r="A414" s="2">
        <v>1987</v>
      </c>
      <c r="B414" s="2">
        <v>4</v>
      </c>
      <c r="C414" s="2" t="s">
        <v>197</v>
      </c>
      <c r="D414" s="2" t="s">
        <v>109</v>
      </c>
      <c r="E414" s="2">
        <v>0</v>
      </c>
      <c r="F414" s="2">
        <v>0</v>
      </c>
      <c r="G414" s="2">
        <v>5229439</v>
      </c>
      <c r="H414" s="2">
        <v>1132</v>
      </c>
      <c r="I414" s="2">
        <v>5229439</v>
      </c>
      <c r="J414" s="2">
        <v>790223</v>
      </c>
      <c r="K414" s="2">
        <v>1511</v>
      </c>
    </row>
    <row r="415" spans="1:11">
      <c r="A415" s="2">
        <v>1987</v>
      </c>
      <c r="B415" s="2">
        <v>4</v>
      </c>
      <c r="C415" s="2" t="s">
        <v>197</v>
      </c>
      <c r="D415" s="2" t="s">
        <v>110</v>
      </c>
      <c r="E415" s="2">
        <v>4959860</v>
      </c>
      <c r="F415" s="2">
        <v>2420</v>
      </c>
      <c r="G415" s="2">
        <v>8580</v>
      </c>
      <c r="H415" s="2">
        <v>15</v>
      </c>
      <c r="I415" s="2">
        <v>4968440</v>
      </c>
      <c r="J415" s="2">
        <v>1585673</v>
      </c>
      <c r="K415" s="2">
        <v>3283</v>
      </c>
    </row>
    <row r="416" spans="1:11">
      <c r="A416" s="2">
        <v>1988</v>
      </c>
      <c r="B416" s="2">
        <v>1</v>
      </c>
      <c r="C416" s="2" t="s">
        <v>276</v>
      </c>
      <c r="D416" s="2" t="s">
        <v>276</v>
      </c>
      <c r="E416" s="2">
        <v>0</v>
      </c>
      <c r="F416" s="2">
        <v>0</v>
      </c>
      <c r="G416" s="2">
        <v>0</v>
      </c>
      <c r="H416" s="2">
        <v>0</v>
      </c>
      <c r="I416" s="2">
        <v>0</v>
      </c>
      <c r="J416" s="2">
        <v>2144</v>
      </c>
      <c r="K416" s="2">
        <v>4</v>
      </c>
    </row>
    <row r="417" spans="1:11">
      <c r="A417" s="2">
        <v>1988</v>
      </c>
      <c r="B417" s="2">
        <v>1</v>
      </c>
      <c r="E417" s="2">
        <v>0</v>
      </c>
      <c r="F417" s="2">
        <v>18</v>
      </c>
      <c r="G417" s="2">
        <v>4314</v>
      </c>
      <c r="H417" s="2">
        <v>13</v>
      </c>
      <c r="I417" s="2">
        <v>4314</v>
      </c>
      <c r="J417" s="2">
        <v>11818</v>
      </c>
      <c r="K417" s="2">
        <v>36</v>
      </c>
    </row>
    <row r="418" spans="1:11">
      <c r="A418" s="2">
        <v>1988</v>
      </c>
      <c r="B418" s="2">
        <v>1</v>
      </c>
      <c r="C418" s="2" t="s">
        <v>277</v>
      </c>
      <c r="D418" s="2" t="s">
        <v>278</v>
      </c>
      <c r="E418" s="2">
        <v>44730875</v>
      </c>
      <c r="F418" s="2">
        <v>32117</v>
      </c>
      <c r="G418" s="2">
        <v>19802893</v>
      </c>
      <c r="H418" s="2">
        <v>11058</v>
      </c>
      <c r="I418" s="2">
        <v>65043289</v>
      </c>
      <c r="J418" s="2">
        <v>29242829</v>
      </c>
      <c r="K418" s="2">
        <v>56806</v>
      </c>
    </row>
    <row r="419" spans="1:11">
      <c r="A419" s="2">
        <v>1988</v>
      </c>
      <c r="B419" s="2">
        <v>1</v>
      </c>
      <c r="C419" s="2" t="s">
        <v>277</v>
      </c>
      <c r="D419" s="2" t="s">
        <v>279</v>
      </c>
      <c r="E419" s="2">
        <v>25060564</v>
      </c>
      <c r="F419" s="2">
        <v>17382</v>
      </c>
      <c r="G419" s="2">
        <v>15121531</v>
      </c>
      <c r="H419" s="2">
        <v>9593</v>
      </c>
      <c r="I419" s="2">
        <v>40659385</v>
      </c>
      <c r="J419" s="2">
        <v>18336124</v>
      </c>
      <c r="K419" s="2">
        <v>34074</v>
      </c>
    </row>
    <row r="420" spans="1:11">
      <c r="A420" s="2">
        <v>1988</v>
      </c>
      <c r="B420" s="2">
        <v>1</v>
      </c>
      <c r="C420" s="2" t="s">
        <v>277</v>
      </c>
      <c r="D420" s="2" t="s">
        <v>280</v>
      </c>
      <c r="E420" s="2">
        <v>165796</v>
      </c>
      <c r="F420" s="2">
        <v>344</v>
      </c>
      <c r="G420" s="2">
        <v>451515</v>
      </c>
      <c r="H420" s="2">
        <v>657</v>
      </c>
      <c r="I420" s="2">
        <v>759014</v>
      </c>
      <c r="J420" s="2">
        <v>917197</v>
      </c>
      <c r="K420" s="2">
        <v>2133</v>
      </c>
    </row>
    <row r="421" spans="1:11">
      <c r="A421" s="2">
        <v>1988</v>
      </c>
      <c r="B421" s="2">
        <v>1</v>
      </c>
      <c r="C421" s="2" t="s">
        <v>277</v>
      </c>
      <c r="D421" s="2" t="s">
        <v>281</v>
      </c>
      <c r="E421" s="2">
        <v>4152995</v>
      </c>
      <c r="F421" s="2">
        <v>3927</v>
      </c>
      <c r="G421" s="2">
        <v>2908408</v>
      </c>
      <c r="H421" s="2">
        <v>1871</v>
      </c>
      <c r="I421" s="2">
        <v>7062237</v>
      </c>
      <c r="J421" s="2">
        <v>3775749</v>
      </c>
      <c r="K421" s="2">
        <v>7348</v>
      </c>
    </row>
    <row r="422" spans="1:11">
      <c r="A422" s="2">
        <v>1988</v>
      </c>
      <c r="B422" s="2">
        <v>1</v>
      </c>
      <c r="C422" s="2" t="s">
        <v>328</v>
      </c>
      <c r="D422" s="2" t="s">
        <v>173</v>
      </c>
      <c r="E422" s="2">
        <v>0</v>
      </c>
      <c r="F422" s="2">
        <v>0</v>
      </c>
      <c r="G422" s="2">
        <v>18141</v>
      </c>
      <c r="H422" s="2">
        <v>19</v>
      </c>
      <c r="I422" s="2">
        <v>18141</v>
      </c>
      <c r="J422" s="2">
        <v>9592</v>
      </c>
      <c r="K422" s="2">
        <v>21</v>
      </c>
    </row>
    <row r="423" spans="1:11">
      <c r="A423" s="2">
        <v>1988</v>
      </c>
      <c r="B423" s="2">
        <v>1</v>
      </c>
      <c r="C423" s="2" t="s">
        <v>328</v>
      </c>
      <c r="D423" s="2" t="s">
        <v>181</v>
      </c>
      <c r="E423" s="2">
        <v>0</v>
      </c>
      <c r="F423" s="2">
        <v>0</v>
      </c>
      <c r="G423" s="2">
        <v>14046122</v>
      </c>
      <c r="H423" s="2">
        <v>3656</v>
      </c>
      <c r="I423" s="2">
        <v>14046122</v>
      </c>
      <c r="J423" s="2">
        <v>1985469</v>
      </c>
      <c r="K423" s="2">
        <v>3831</v>
      </c>
    </row>
    <row r="424" spans="1:11">
      <c r="A424" s="2">
        <v>1988</v>
      </c>
      <c r="B424" s="2">
        <v>1</v>
      </c>
      <c r="C424" s="2" t="s">
        <v>182</v>
      </c>
      <c r="D424" s="2" t="s">
        <v>183</v>
      </c>
      <c r="E424" s="2">
        <v>17299692</v>
      </c>
      <c r="F424" s="2">
        <v>10988</v>
      </c>
      <c r="G424" s="2">
        <v>15383152</v>
      </c>
      <c r="H424" s="2">
        <v>7499</v>
      </c>
      <c r="I424" s="2">
        <v>32690567</v>
      </c>
      <c r="J424" s="2">
        <v>12505910</v>
      </c>
      <c r="K424" s="2">
        <v>22785</v>
      </c>
    </row>
    <row r="425" spans="1:11">
      <c r="A425" s="2">
        <v>1988</v>
      </c>
      <c r="B425" s="2">
        <v>1</v>
      </c>
      <c r="C425" s="2" t="s">
        <v>182</v>
      </c>
      <c r="D425" s="2" t="s">
        <v>184</v>
      </c>
      <c r="E425" s="2">
        <v>0</v>
      </c>
      <c r="F425" s="2">
        <v>6</v>
      </c>
      <c r="G425" s="2">
        <v>2021072</v>
      </c>
      <c r="H425" s="2">
        <v>1609</v>
      </c>
      <c r="I425" s="2">
        <v>2021084</v>
      </c>
      <c r="J425" s="2">
        <v>927208</v>
      </c>
      <c r="K425" s="2">
        <v>1786</v>
      </c>
    </row>
    <row r="426" spans="1:11">
      <c r="A426" s="2">
        <v>1988</v>
      </c>
      <c r="B426" s="2">
        <v>1</v>
      </c>
      <c r="C426" s="2" t="s">
        <v>190</v>
      </c>
      <c r="D426" s="2" t="s">
        <v>191</v>
      </c>
      <c r="E426" s="2">
        <v>0</v>
      </c>
      <c r="F426" s="2">
        <v>0</v>
      </c>
      <c r="G426" s="2">
        <v>7641158</v>
      </c>
      <c r="H426" s="2">
        <v>923</v>
      </c>
      <c r="I426" s="2">
        <v>7641158</v>
      </c>
      <c r="J426" s="2">
        <v>506741</v>
      </c>
      <c r="K426" s="2">
        <v>994</v>
      </c>
    </row>
    <row r="427" spans="1:11">
      <c r="A427" s="2">
        <v>1988</v>
      </c>
      <c r="B427" s="2">
        <v>1</v>
      </c>
      <c r="C427" s="2" t="s">
        <v>190</v>
      </c>
      <c r="D427" s="2" t="s">
        <v>186</v>
      </c>
      <c r="E427" s="2">
        <v>0</v>
      </c>
      <c r="F427" s="2">
        <v>0</v>
      </c>
      <c r="G427" s="2">
        <v>42662463</v>
      </c>
      <c r="H427" s="2">
        <v>3299</v>
      </c>
      <c r="I427" s="2">
        <v>42662463</v>
      </c>
      <c r="J427" s="2">
        <v>1969548</v>
      </c>
      <c r="K427" s="2">
        <v>3961</v>
      </c>
    </row>
    <row r="428" spans="1:11">
      <c r="A428" s="2">
        <v>1988</v>
      </c>
      <c r="B428" s="2">
        <v>1</v>
      </c>
      <c r="C428" s="2" t="s">
        <v>187</v>
      </c>
      <c r="D428" s="2" t="s">
        <v>195</v>
      </c>
      <c r="E428" s="2">
        <v>0</v>
      </c>
      <c r="F428" s="2">
        <v>0</v>
      </c>
      <c r="G428" s="2">
        <v>413350</v>
      </c>
      <c r="H428" s="2">
        <v>96</v>
      </c>
      <c r="I428" s="2">
        <v>413350</v>
      </c>
      <c r="J428" s="2">
        <v>63324</v>
      </c>
      <c r="K428" s="2">
        <v>112</v>
      </c>
    </row>
    <row r="429" spans="1:11">
      <c r="A429" s="2">
        <v>1988</v>
      </c>
      <c r="B429" s="2">
        <v>1</v>
      </c>
      <c r="C429" s="2" t="s">
        <v>187</v>
      </c>
      <c r="D429" s="2" t="s">
        <v>196</v>
      </c>
      <c r="E429" s="2">
        <v>0</v>
      </c>
      <c r="F429" s="2">
        <v>0</v>
      </c>
      <c r="G429" s="2">
        <v>1369425</v>
      </c>
      <c r="H429" s="2">
        <v>671</v>
      </c>
      <c r="I429" s="2">
        <v>1369425</v>
      </c>
      <c r="J429" s="2">
        <v>392703</v>
      </c>
      <c r="K429" s="2">
        <v>806</v>
      </c>
    </row>
    <row r="430" spans="1:11">
      <c r="A430" s="2">
        <v>1988</v>
      </c>
      <c r="B430" s="2">
        <v>1</v>
      </c>
      <c r="C430" s="2" t="s">
        <v>197</v>
      </c>
      <c r="D430" s="2" t="s">
        <v>11</v>
      </c>
      <c r="E430" s="2">
        <v>0</v>
      </c>
      <c r="F430" s="2">
        <v>0</v>
      </c>
      <c r="G430" s="2">
        <v>2696328</v>
      </c>
      <c r="H430" s="2">
        <v>871</v>
      </c>
      <c r="I430" s="2">
        <v>2696328</v>
      </c>
      <c r="J430" s="2">
        <v>505791</v>
      </c>
      <c r="K430" s="2">
        <v>914</v>
      </c>
    </row>
    <row r="431" spans="1:11">
      <c r="A431" s="2">
        <v>1988</v>
      </c>
      <c r="B431" s="2">
        <v>1</v>
      </c>
      <c r="C431" s="2" t="s">
        <v>197</v>
      </c>
      <c r="D431" s="2" t="s">
        <v>267</v>
      </c>
      <c r="E431" s="2">
        <v>0</v>
      </c>
      <c r="F431" s="2">
        <v>0</v>
      </c>
      <c r="G431" s="2">
        <v>0</v>
      </c>
      <c r="H431" s="2">
        <v>14</v>
      </c>
      <c r="I431" s="2">
        <v>0</v>
      </c>
      <c r="J431" s="2">
        <v>7841</v>
      </c>
      <c r="K431" s="2">
        <v>17</v>
      </c>
    </row>
    <row r="432" spans="1:11">
      <c r="A432" s="2">
        <v>1988</v>
      </c>
      <c r="B432" s="2">
        <v>1</v>
      </c>
      <c r="C432" s="2" t="s">
        <v>197</v>
      </c>
      <c r="D432" s="2" t="s">
        <v>268</v>
      </c>
      <c r="E432" s="2">
        <v>778114</v>
      </c>
      <c r="F432" s="2">
        <v>255</v>
      </c>
      <c r="G432" s="2">
        <v>6753515</v>
      </c>
      <c r="H432" s="2">
        <v>1800</v>
      </c>
      <c r="I432" s="2">
        <v>7531629</v>
      </c>
      <c r="J432" s="2">
        <v>1304144</v>
      </c>
      <c r="K432" s="2">
        <v>2550</v>
      </c>
    </row>
    <row r="433" spans="1:11">
      <c r="A433" s="2">
        <v>1988</v>
      </c>
      <c r="B433" s="2">
        <v>1</v>
      </c>
      <c r="C433" s="2" t="s">
        <v>197</v>
      </c>
      <c r="D433" s="2" t="s">
        <v>269</v>
      </c>
      <c r="E433" s="2">
        <v>455115</v>
      </c>
      <c r="F433" s="2">
        <v>300</v>
      </c>
      <c r="G433" s="2">
        <v>224013</v>
      </c>
      <c r="H433" s="2">
        <v>142</v>
      </c>
      <c r="I433" s="2">
        <v>679128</v>
      </c>
      <c r="J433" s="2">
        <v>287436</v>
      </c>
      <c r="K433" s="2">
        <v>574</v>
      </c>
    </row>
    <row r="434" spans="1:11">
      <c r="A434" s="2">
        <v>1988</v>
      </c>
      <c r="B434" s="2">
        <v>1</v>
      </c>
      <c r="C434" s="2" t="s">
        <v>197</v>
      </c>
      <c r="D434" s="2" t="s">
        <v>109</v>
      </c>
      <c r="E434" s="2">
        <v>0</v>
      </c>
      <c r="F434" s="2">
        <v>0</v>
      </c>
      <c r="G434" s="2">
        <v>5266376</v>
      </c>
      <c r="H434" s="2">
        <v>1123</v>
      </c>
      <c r="I434" s="2">
        <v>5266376</v>
      </c>
      <c r="J434" s="2">
        <v>763078</v>
      </c>
      <c r="K434" s="2">
        <v>1489</v>
      </c>
    </row>
    <row r="435" spans="1:11">
      <c r="A435" s="2">
        <v>1988</v>
      </c>
      <c r="B435" s="2">
        <v>1</v>
      </c>
      <c r="C435" s="2" t="s">
        <v>197</v>
      </c>
      <c r="D435" s="2" t="s">
        <v>110</v>
      </c>
      <c r="E435" s="2">
        <v>5332541</v>
      </c>
      <c r="F435" s="2">
        <v>2435</v>
      </c>
      <c r="G435" s="2">
        <v>52320</v>
      </c>
      <c r="H435" s="2">
        <v>15</v>
      </c>
      <c r="I435" s="2">
        <v>5384861</v>
      </c>
      <c r="J435" s="2">
        <v>1766713</v>
      </c>
      <c r="K435" s="2">
        <v>3289</v>
      </c>
    </row>
    <row r="436" spans="1:11">
      <c r="A436" s="2">
        <v>1988</v>
      </c>
      <c r="B436" s="2">
        <v>2</v>
      </c>
      <c r="C436" s="2" t="s">
        <v>276</v>
      </c>
      <c r="D436" s="2" t="s">
        <v>276</v>
      </c>
      <c r="E436" s="2">
        <v>0</v>
      </c>
      <c r="F436" s="2">
        <v>0</v>
      </c>
      <c r="G436" s="2">
        <v>0</v>
      </c>
      <c r="H436" s="2">
        <v>0</v>
      </c>
      <c r="I436" s="2">
        <v>0</v>
      </c>
      <c r="J436" s="2">
        <v>1899</v>
      </c>
      <c r="K436" s="2">
        <v>4</v>
      </c>
    </row>
    <row r="437" spans="1:11">
      <c r="A437" s="2">
        <v>1988</v>
      </c>
      <c r="B437" s="2">
        <v>2</v>
      </c>
      <c r="E437" s="2">
        <v>0</v>
      </c>
      <c r="F437" s="2">
        <v>4</v>
      </c>
      <c r="G437" s="2">
        <v>0</v>
      </c>
      <c r="H437" s="2">
        <v>5</v>
      </c>
      <c r="I437" s="2">
        <v>0</v>
      </c>
      <c r="J437" s="2">
        <v>4876</v>
      </c>
      <c r="K437" s="2">
        <v>11</v>
      </c>
    </row>
    <row r="438" spans="1:11">
      <c r="A438" s="2">
        <v>1988</v>
      </c>
      <c r="B438" s="2">
        <v>2</v>
      </c>
      <c r="C438" s="2" t="s">
        <v>277</v>
      </c>
      <c r="D438" s="2" t="s">
        <v>278</v>
      </c>
      <c r="E438" s="2">
        <v>42080399</v>
      </c>
      <c r="F438" s="2">
        <v>31014</v>
      </c>
      <c r="G438" s="2">
        <v>17733929</v>
      </c>
      <c r="H438" s="2">
        <v>10801</v>
      </c>
      <c r="I438" s="2">
        <v>60423796</v>
      </c>
      <c r="J438" s="2">
        <v>27110643</v>
      </c>
      <c r="K438" s="2">
        <v>55097</v>
      </c>
    </row>
    <row r="439" spans="1:11">
      <c r="A439" s="2">
        <v>1988</v>
      </c>
      <c r="B439" s="2">
        <v>2</v>
      </c>
      <c r="C439" s="2" t="s">
        <v>277</v>
      </c>
      <c r="D439" s="2" t="s">
        <v>279</v>
      </c>
      <c r="E439" s="2">
        <v>23394583</v>
      </c>
      <c r="F439" s="2">
        <v>16731</v>
      </c>
      <c r="G439" s="2">
        <v>13664193</v>
      </c>
      <c r="H439" s="2">
        <v>9280</v>
      </c>
      <c r="I439" s="2">
        <v>37681459</v>
      </c>
      <c r="J439" s="2">
        <v>17034890</v>
      </c>
      <c r="K439" s="2">
        <v>33009</v>
      </c>
    </row>
    <row r="440" spans="1:11">
      <c r="A440" s="2">
        <v>1988</v>
      </c>
      <c r="B440" s="2">
        <v>2</v>
      </c>
      <c r="C440" s="2" t="s">
        <v>277</v>
      </c>
      <c r="D440" s="2" t="s">
        <v>280</v>
      </c>
      <c r="E440" s="2">
        <v>127605</v>
      </c>
      <c r="F440" s="2">
        <v>334</v>
      </c>
      <c r="G440" s="2">
        <v>398944</v>
      </c>
      <c r="H440" s="2">
        <v>641</v>
      </c>
      <c r="I440" s="2">
        <v>686608</v>
      </c>
      <c r="J440" s="2">
        <v>847696</v>
      </c>
      <c r="K440" s="2">
        <v>1997</v>
      </c>
    </row>
    <row r="441" spans="1:11">
      <c r="A441" s="2">
        <v>1988</v>
      </c>
      <c r="B441" s="2">
        <v>2</v>
      </c>
      <c r="C441" s="2" t="s">
        <v>277</v>
      </c>
      <c r="D441" s="2" t="s">
        <v>281</v>
      </c>
      <c r="E441" s="2">
        <v>3881042</v>
      </c>
      <c r="F441" s="2">
        <v>3885</v>
      </c>
      <c r="G441" s="2">
        <v>2998114</v>
      </c>
      <c r="H441" s="2">
        <v>1754</v>
      </c>
      <c r="I441" s="2">
        <v>6879156</v>
      </c>
      <c r="J441" s="2">
        <v>3656872</v>
      </c>
      <c r="K441" s="2">
        <v>7168</v>
      </c>
    </row>
    <row r="442" spans="1:11">
      <c r="A442" s="2">
        <v>1988</v>
      </c>
      <c r="B442" s="2">
        <v>2</v>
      </c>
      <c r="C442" s="2" t="s">
        <v>328</v>
      </c>
      <c r="D442" s="2" t="s">
        <v>173</v>
      </c>
      <c r="E442" s="2">
        <v>0</v>
      </c>
      <c r="F442" s="2">
        <v>0</v>
      </c>
      <c r="G442" s="2">
        <v>49563</v>
      </c>
      <c r="H442" s="2">
        <v>36</v>
      </c>
      <c r="I442" s="2">
        <v>49563</v>
      </c>
      <c r="J442" s="2">
        <v>13061</v>
      </c>
      <c r="K442" s="2">
        <v>38</v>
      </c>
    </row>
    <row r="443" spans="1:11">
      <c r="A443" s="2">
        <v>1988</v>
      </c>
      <c r="B443" s="2">
        <v>2</v>
      </c>
      <c r="C443" s="2" t="s">
        <v>328</v>
      </c>
      <c r="D443" s="2" t="s">
        <v>181</v>
      </c>
      <c r="E443" s="2">
        <v>0</v>
      </c>
      <c r="F443" s="2">
        <v>0</v>
      </c>
      <c r="G443" s="2">
        <v>13956785</v>
      </c>
      <c r="H443" s="2">
        <v>3596</v>
      </c>
      <c r="I443" s="2">
        <v>13956785</v>
      </c>
      <c r="J443" s="2">
        <v>1942768</v>
      </c>
      <c r="K443" s="2">
        <v>3828</v>
      </c>
    </row>
    <row r="444" spans="1:11">
      <c r="A444" s="2">
        <v>1988</v>
      </c>
      <c r="B444" s="2">
        <v>2</v>
      </c>
      <c r="C444" s="2" t="s">
        <v>182</v>
      </c>
      <c r="D444" s="2" t="s">
        <v>183</v>
      </c>
      <c r="E444" s="2">
        <v>15822981</v>
      </c>
      <c r="F444" s="2">
        <v>10796</v>
      </c>
      <c r="G444" s="2">
        <v>14298441</v>
      </c>
      <c r="H444" s="2">
        <v>7678</v>
      </c>
      <c r="I444" s="2">
        <v>30174064</v>
      </c>
      <c r="J444" s="2">
        <v>11638342</v>
      </c>
      <c r="K444" s="2">
        <v>22670</v>
      </c>
    </row>
    <row r="445" spans="1:11">
      <c r="A445" s="2">
        <v>1988</v>
      </c>
      <c r="B445" s="2">
        <v>2</v>
      </c>
      <c r="C445" s="2" t="s">
        <v>182</v>
      </c>
      <c r="D445" s="2" t="s">
        <v>184</v>
      </c>
      <c r="E445" s="2">
        <v>0</v>
      </c>
      <c r="F445" s="2">
        <v>9</v>
      </c>
      <c r="G445" s="2">
        <v>1657431</v>
      </c>
      <c r="H445" s="2">
        <v>1460</v>
      </c>
      <c r="I445" s="2">
        <v>1657734</v>
      </c>
      <c r="J445" s="2">
        <v>837818</v>
      </c>
      <c r="K445" s="2">
        <v>1629</v>
      </c>
    </row>
    <row r="446" spans="1:11">
      <c r="A446" s="2">
        <v>1988</v>
      </c>
      <c r="B446" s="2">
        <v>2</v>
      </c>
      <c r="C446" s="2" t="s">
        <v>190</v>
      </c>
      <c r="D446" s="2" t="s">
        <v>191</v>
      </c>
      <c r="E446" s="2">
        <v>0</v>
      </c>
      <c r="F446" s="2">
        <v>0</v>
      </c>
      <c r="G446" s="2">
        <v>6601531</v>
      </c>
      <c r="H446" s="2">
        <v>962</v>
      </c>
      <c r="I446" s="2">
        <v>6601531</v>
      </c>
      <c r="J446" s="2">
        <v>506402</v>
      </c>
      <c r="K446" s="2">
        <v>1038</v>
      </c>
    </row>
    <row r="447" spans="1:11">
      <c r="A447" s="2">
        <v>1988</v>
      </c>
      <c r="B447" s="2">
        <v>2</v>
      </c>
      <c r="C447" s="2" t="s">
        <v>190</v>
      </c>
      <c r="D447" s="2" t="s">
        <v>186</v>
      </c>
      <c r="E447" s="2">
        <v>0</v>
      </c>
      <c r="F447" s="2">
        <v>0</v>
      </c>
      <c r="G447" s="2">
        <v>42683140</v>
      </c>
      <c r="H447" s="2">
        <v>3178</v>
      </c>
      <c r="I447" s="2">
        <v>42683140</v>
      </c>
      <c r="J447" s="2">
        <v>1971302</v>
      </c>
      <c r="K447" s="2">
        <v>3814</v>
      </c>
    </row>
    <row r="448" spans="1:11">
      <c r="A448" s="2">
        <v>1988</v>
      </c>
      <c r="B448" s="2">
        <v>2</v>
      </c>
      <c r="C448" s="2" t="s">
        <v>187</v>
      </c>
      <c r="D448" s="2" t="s">
        <v>195</v>
      </c>
      <c r="E448" s="2">
        <v>0</v>
      </c>
      <c r="F448" s="2">
        <v>0</v>
      </c>
      <c r="G448" s="2">
        <v>342372</v>
      </c>
      <c r="H448" s="2">
        <v>95</v>
      </c>
      <c r="I448" s="2">
        <v>342372</v>
      </c>
      <c r="J448" s="2">
        <v>63307</v>
      </c>
      <c r="K448" s="2">
        <v>114</v>
      </c>
    </row>
    <row r="449" spans="1:11">
      <c r="A449" s="2">
        <v>1988</v>
      </c>
      <c r="B449" s="2">
        <v>2</v>
      </c>
      <c r="C449" s="2" t="s">
        <v>187</v>
      </c>
      <c r="D449" s="2" t="s">
        <v>196</v>
      </c>
      <c r="E449" s="2">
        <v>0</v>
      </c>
      <c r="F449" s="2">
        <v>0</v>
      </c>
      <c r="G449" s="2">
        <v>1389985</v>
      </c>
      <c r="H449" s="2">
        <v>670</v>
      </c>
      <c r="I449" s="2">
        <v>1389985</v>
      </c>
      <c r="J449" s="2">
        <v>400335</v>
      </c>
      <c r="K449" s="2">
        <v>817</v>
      </c>
    </row>
    <row r="450" spans="1:11">
      <c r="A450" s="2">
        <v>1988</v>
      </c>
      <c r="B450" s="2">
        <v>2</v>
      </c>
      <c r="C450" s="2" t="s">
        <v>197</v>
      </c>
      <c r="D450" s="2" t="s">
        <v>11</v>
      </c>
      <c r="E450" s="2">
        <v>0</v>
      </c>
      <c r="F450" s="2">
        <v>0</v>
      </c>
      <c r="G450" s="2">
        <v>2917332</v>
      </c>
      <c r="H450" s="2">
        <v>878</v>
      </c>
      <c r="I450" s="2">
        <v>2917332</v>
      </c>
      <c r="J450" s="2">
        <v>475597</v>
      </c>
      <c r="K450" s="2">
        <v>921</v>
      </c>
    </row>
    <row r="451" spans="1:11">
      <c r="A451" s="2">
        <v>1988</v>
      </c>
      <c r="B451" s="2">
        <v>2</v>
      </c>
      <c r="C451" s="2" t="s">
        <v>197</v>
      </c>
      <c r="D451" s="2" t="s">
        <v>267</v>
      </c>
      <c r="E451" s="2">
        <v>0</v>
      </c>
      <c r="F451" s="2">
        <v>0</v>
      </c>
      <c r="G451" s="2">
        <v>0</v>
      </c>
      <c r="H451" s="2">
        <v>13</v>
      </c>
      <c r="I451" s="2">
        <v>0</v>
      </c>
      <c r="J451" s="2">
        <v>7821</v>
      </c>
      <c r="K451" s="2">
        <v>16</v>
      </c>
    </row>
    <row r="452" spans="1:11">
      <c r="A452" s="2">
        <v>1988</v>
      </c>
      <c r="B452" s="2">
        <v>2</v>
      </c>
      <c r="C452" s="2" t="s">
        <v>197</v>
      </c>
      <c r="D452" s="2" t="s">
        <v>268</v>
      </c>
      <c r="E452" s="2">
        <v>946556</v>
      </c>
      <c r="F452" s="2">
        <v>284</v>
      </c>
      <c r="G452" s="2">
        <v>6910965</v>
      </c>
      <c r="H452" s="2">
        <v>1865</v>
      </c>
      <c r="I452" s="2">
        <v>7857521</v>
      </c>
      <c r="J452" s="2">
        <v>1219845</v>
      </c>
      <c r="K452" s="2">
        <v>2661</v>
      </c>
    </row>
    <row r="453" spans="1:11">
      <c r="A453" s="2">
        <v>1988</v>
      </c>
      <c r="B453" s="2">
        <v>2</v>
      </c>
      <c r="C453" s="2" t="s">
        <v>197</v>
      </c>
      <c r="D453" s="2" t="s">
        <v>269</v>
      </c>
      <c r="E453" s="2">
        <v>285765</v>
      </c>
      <c r="F453" s="2">
        <v>241</v>
      </c>
      <c r="G453" s="2">
        <v>81192</v>
      </c>
      <c r="H453" s="2">
        <v>151</v>
      </c>
      <c r="I453" s="2">
        <v>366957</v>
      </c>
      <c r="J453" s="2">
        <v>206486</v>
      </c>
      <c r="K453" s="2">
        <v>477</v>
      </c>
    </row>
    <row r="454" spans="1:11">
      <c r="A454" s="2">
        <v>1988</v>
      </c>
      <c r="B454" s="2">
        <v>2</v>
      </c>
      <c r="C454" s="2" t="s">
        <v>197</v>
      </c>
      <c r="D454" s="2" t="s">
        <v>109</v>
      </c>
      <c r="E454" s="2">
        <v>0</v>
      </c>
      <c r="F454" s="2">
        <v>0</v>
      </c>
      <c r="G454" s="2">
        <v>4852777</v>
      </c>
      <c r="H454" s="2">
        <v>1153</v>
      </c>
      <c r="I454" s="2">
        <v>4852777</v>
      </c>
      <c r="J454" s="2">
        <v>792578</v>
      </c>
      <c r="K454" s="2">
        <v>1502</v>
      </c>
    </row>
    <row r="455" spans="1:11">
      <c r="A455" s="2">
        <v>1988</v>
      </c>
      <c r="B455" s="2">
        <v>2</v>
      </c>
      <c r="C455" s="2" t="s">
        <v>197</v>
      </c>
      <c r="D455" s="2" t="s">
        <v>110</v>
      </c>
      <c r="E455" s="2">
        <v>5080779</v>
      </c>
      <c r="F455" s="2">
        <v>2393</v>
      </c>
      <c r="G455" s="2">
        <v>38953</v>
      </c>
      <c r="H455" s="2">
        <v>15</v>
      </c>
      <c r="I455" s="2">
        <v>5119732</v>
      </c>
      <c r="J455" s="2">
        <v>1606894</v>
      </c>
      <c r="K455" s="2">
        <v>3232</v>
      </c>
    </row>
    <row r="456" spans="1:11">
      <c r="A456" s="2">
        <v>1988</v>
      </c>
      <c r="B456" s="2">
        <v>2</v>
      </c>
      <c r="C456" s="2" t="s">
        <v>197</v>
      </c>
      <c r="D456" s="2" t="s">
        <v>111</v>
      </c>
      <c r="E456" s="2">
        <v>0</v>
      </c>
      <c r="F456" s="2">
        <v>0</v>
      </c>
      <c r="G456" s="2">
        <v>0</v>
      </c>
      <c r="H456" s="2">
        <v>3</v>
      </c>
      <c r="I456" s="2">
        <v>0</v>
      </c>
      <c r="J456" s="2">
        <v>495</v>
      </c>
      <c r="K456" s="2">
        <v>3</v>
      </c>
    </row>
    <row r="457" spans="1:11">
      <c r="A457" s="2">
        <v>1988</v>
      </c>
      <c r="B457" s="2">
        <v>3</v>
      </c>
      <c r="C457" s="2" t="s">
        <v>276</v>
      </c>
      <c r="D457" s="2" t="s">
        <v>276</v>
      </c>
      <c r="E457" s="2">
        <v>0</v>
      </c>
      <c r="F457" s="2">
        <v>0</v>
      </c>
      <c r="G457" s="2">
        <v>0</v>
      </c>
      <c r="H457" s="2">
        <v>0</v>
      </c>
      <c r="I457" s="2">
        <v>0</v>
      </c>
      <c r="J457" s="2">
        <v>700</v>
      </c>
      <c r="K457" s="2">
        <v>2</v>
      </c>
    </row>
    <row r="458" spans="1:11">
      <c r="A458" s="2">
        <v>1988</v>
      </c>
      <c r="B458" s="2">
        <v>3</v>
      </c>
      <c r="E458" s="2">
        <v>0</v>
      </c>
      <c r="F458" s="2">
        <v>7</v>
      </c>
      <c r="G458" s="2">
        <v>0</v>
      </c>
      <c r="H458" s="2">
        <v>0</v>
      </c>
      <c r="I458" s="2">
        <v>0</v>
      </c>
      <c r="J458" s="2">
        <v>5037</v>
      </c>
      <c r="K458" s="2">
        <v>11</v>
      </c>
    </row>
    <row r="459" spans="1:11">
      <c r="A459" s="2">
        <v>1988</v>
      </c>
      <c r="B459" s="2">
        <v>3</v>
      </c>
      <c r="C459" s="2" t="s">
        <v>277</v>
      </c>
      <c r="D459" s="2" t="s">
        <v>278</v>
      </c>
      <c r="E459" s="2">
        <v>41856081</v>
      </c>
      <c r="F459" s="2">
        <v>30406</v>
      </c>
      <c r="G459" s="2">
        <v>21042894</v>
      </c>
      <c r="H459" s="2">
        <v>10770</v>
      </c>
      <c r="I459" s="2">
        <v>63584414</v>
      </c>
      <c r="J459" s="2">
        <v>27374188</v>
      </c>
      <c r="K459" s="2">
        <v>54570</v>
      </c>
    </row>
    <row r="460" spans="1:11">
      <c r="A460" s="2">
        <v>1988</v>
      </c>
      <c r="B460" s="2">
        <v>3</v>
      </c>
      <c r="C460" s="2" t="s">
        <v>277</v>
      </c>
      <c r="D460" s="2" t="s">
        <v>279</v>
      </c>
      <c r="E460" s="2">
        <v>23244417</v>
      </c>
      <c r="F460" s="2">
        <v>16773</v>
      </c>
      <c r="G460" s="2">
        <v>14375861</v>
      </c>
      <c r="H460" s="2">
        <v>9130</v>
      </c>
      <c r="I460" s="2">
        <v>38144952</v>
      </c>
      <c r="J460" s="2">
        <v>16695533</v>
      </c>
      <c r="K460" s="2">
        <v>32861</v>
      </c>
    </row>
    <row r="461" spans="1:11">
      <c r="A461" s="2">
        <v>1988</v>
      </c>
      <c r="B461" s="2">
        <v>3</v>
      </c>
      <c r="C461" s="2" t="s">
        <v>277</v>
      </c>
      <c r="D461" s="2" t="s">
        <v>280</v>
      </c>
      <c r="E461" s="2">
        <v>85366</v>
      </c>
      <c r="F461" s="2">
        <v>288</v>
      </c>
      <c r="G461" s="2">
        <v>429040</v>
      </c>
      <c r="H461" s="2">
        <v>580</v>
      </c>
      <c r="I461" s="2">
        <v>758549</v>
      </c>
      <c r="J461" s="2">
        <v>799585</v>
      </c>
      <c r="K461" s="2">
        <v>1914</v>
      </c>
    </row>
    <row r="462" spans="1:11">
      <c r="A462" s="2">
        <v>1988</v>
      </c>
      <c r="B462" s="2">
        <v>3</v>
      </c>
      <c r="C462" s="2" t="s">
        <v>277</v>
      </c>
      <c r="D462" s="2" t="s">
        <v>281</v>
      </c>
      <c r="E462" s="2">
        <v>3588965</v>
      </c>
      <c r="F462" s="2">
        <v>3684</v>
      </c>
      <c r="G462" s="2">
        <v>3060351</v>
      </c>
      <c r="H462" s="2">
        <v>1754</v>
      </c>
      <c r="I462" s="2">
        <v>6654221</v>
      </c>
      <c r="J462" s="2">
        <v>3551721</v>
      </c>
      <c r="K462" s="2">
        <v>6984</v>
      </c>
    </row>
    <row r="463" spans="1:11">
      <c r="A463" s="2">
        <v>1988</v>
      </c>
      <c r="B463" s="2">
        <v>3</v>
      </c>
      <c r="C463" s="2" t="s">
        <v>328</v>
      </c>
      <c r="D463" s="2" t="s">
        <v>173</v>
      </c>
      <c r="E463" s="2">
        <v>0</v>
      </c>
      <c r="F463" s="2">
        <v>0</v>
      </c>
      <c r="G463" s="2">
        <v>209057</v>
      </c>
      <c r="H463" s="2">
        <v>37</v>
      </c>
      <c r="I463" s="2">
        <v>209057</v>
      </c>
      <c r="J463" s="2">
        <v>20625</v>
      </c>
      <c r="K463" s="2">
        <v>41</v>
      </c>
    </row>
    <row r="464" spans="1:11">
      <c r="A464" s="2">
        <v>1988</v>
      </c>
      <c r="B464" s="2">
        <v>3</v>
      </c>
      <c r="C464" s="2" t="s">
        <v>328</v>
      </c>
      <c r="D464" s="2" t="s">
        <v>181</v>
      </c>
      <c r="E464" s="2">
        <v>0</v>
      </c>
      <c r="F464" s="2">
        <v>0</v>
      </c>
      <c r="G464" s="2">
        <v>14650419</v>
      </c>
      <c r="H464" s="2">
        <v>3534</v>
      </c>
      <c r="I464" s="2">
        <v>14650419</v>
      </c>
      <c r="J464" s="2">
        <v>2035849</v>
      </c>
      <c r="K464" s="2">
        <v>3797</v>
      </c>
    </row>
    <row r="465" spans="1:11">
      <c r="A465" s="2">
        <v>1988</v>
      </c>
      <c r="B465" s="2">
        <v>3</v>
      </c>
      <c r="C465" s="2" t="s">
        <v>182</v>
      </c>
      <c r="D465" s="2" t="s">
        <v>183</v>
      </c>
      <c r="E465" s="2">
        <v>16583468</v>
      </c>
      <c r="F465" s="2">
        <v>10769</v>
      </c>
      <c r="G465" s="2">
        <v>16528748</v>
      </c>
      <c r="H465" s="2">
        <v>7470</v>
      </c>
      <c r="I465" s="2">
        <v>33191851</v>
      </c>
      <c r="J465" s="2">
        <v>12000742</v>
      </c>
      <c r="K465" s="2">
        <v>22539</v>
      </c>
    </row>
    <row r="466" spans="1:11">
      <c r="A466" s="2">
        <v>1988</v>
      </c>
      <c r="B466" s="2">
        <v>3</v>
      </c>
      <c r="C466" s="2" t="s">
        <v>182</v>
      </c>
      <c r="D466" s="2" t="s">
        <v>184</v>
      </c>
      <c r="E466" s="2">
        <v>0</v>
      </c>
      <c r="F466" s="2">
        <v>13</v>
      </c>
      <c r="G466" s="2">
        <v>1682254</v>
      </c>
      <c r="H466" s="2">
        <v>1324</v>
      </c>
      <c r="I466" s="2">
        <v>1682254</v>
      </c>
      <c r="J466" s="2">
        <v>738889</v>
      </c>
      <c r="K466" s="2">
        <v>1501</v>
      </c>
    </row>
    <row r="467" spans="1:11">
      <c r="A467" s="2">
        <v>1988</v>
      </c>
      <c r="B467" s="2">
        <v>3</v>
      </c>
      <c r="C467" s="2" t="s">
        <v>190</v>
      </c>
      <c r="D467" s="2" t="s">
        <v>191</v>
      </c>
      <c r="E467" s="2">
        <v>0</v>
      </c>
      <c r="F467" s="2">
        <v>0</v>
      </c>
      <c r="G467" s="2">
        <v>7772877</v>
      </c>
      <c r="H467" s="2">
        <v>966</v>
      </c>
      <c r="I467" s="2">
        <v>7772877</v>
      </c>
      <c r="J467" s="2">
        <v>516739</v>
      </c>
      <c r="K467" s="2">
        <v>1036</v>
      </c>
    </row>
    <row r="468" spans="1:11">
      <c r="A468" s="2">
        <v>1988</v>
      </c>
      <c r="B468" s="2">
        <v>3</v>
      </c>
      <c r="C468" s="2" t="s">
        <v>190</v>
      </c>
      <c r="D468" s="2" t="s">
        <v>186</v>
      </c>
      <c r="E468" s="2">
        <v>0</v>
      </c>
      <c r="F468" s="2">
        <v>0</v>
      </c>
      <c r="G468" s="2">
        <v>47567987</v>
      </c>
      <c r="H468" s="2">
        <v>3143</v>
      </c>
      <c r="I468" s="2">
        <v>47567987</v>
      </c>
      <c r="J468" s="2">
        <v>1898528</v>
      </c>
      <c r="K468" s="2">
        <v>3805</v>
      </c>
    </row>
    <row r="469" spans="1:11">
      <c r="A469" s="2">
        <v>1988</v>
      </c>
      <c r="B469" s="2">
        <v>3</v>
      </c>
      <c r="C469" s="2" t="s">
        <v>187</v>
      </c>
      <c r="D469" s="2" t="s">
        <v>195</v>
      </c>
      <c r="E469" s="2">
        <v>0</v>
      </c>
      <c r="F469" s="2">
        <v>0</v>
      </c>
      <c r="G469" s="2">
        <v>339051</v>
      </c>
      <c r="H469" s="2">
        <v>96</v>
      </c>
      <c r="I469" s="2">
        <v>339051</v>
      </c>
      <c r="J469" s="2">
        <v>60963</v>
      </c>
      <c r="K469" s="2">
        <v>115</v>
      </c>
    </row>
    <row r="470" spans="1:11">
      <c r="A470" s="2">
        <v>1988</v>
      </c>
      <c r="B470" s="2">
        <v>3</v>
      </c>
      <c r="C470" s="2" t="s">
        <v>187</v>
      </c>
      <c r="D470" s="2" t="s">
        <v>196</v>
      </c>
      <c r="E470" s="2">
        <v>0</v>
      </c>
      <c r="F470" s="2">
        <v>0</v>
      </c>
      <c r="G470" s="2">
        <v>1194791</v>
      </c>
      <c r="H470" s="2">
        <v>678</v>
      </c>
      <c r="I470" s="2">
        <v>1194791</v>
      </c>
      <c r="J470" s="2">
        <v>394222</v>
      </c>
      <c r="K470" s="2">
        <v>820</v>
      </c>
    </row>
    <row r="471" spans="1:11">
      <c r="A471" s="2">
        <v>1988</v>
      </c>
      <c r="B471" s="2">
        <v>3</v>
      </c>
      <c r="C471" s="2" t="s">
        <v>197</v>
      </c>
      <c r="D471" s="2" t="s">
        <v>11</v>
      </c>
      <c r="E471" s="2">
        <v>0</v>
      </c>
      <c r="F471" s="2">
        <v>0</v>
      </c>
      <c r="G471" s="2">
        <v>3297407</v>
      </c>
      <c r="H471" s="2">
        <v>882</v>
      </c>
      <c r="I471" s="2">
        <v>3297407</v>
      </c>
      <c r="J471" s="2">
        <v>518280</v>
      </c>
      <c r="K471" s="2">
        <v>926</v>
      </c>
    </row>
    <row r="472" spans="1:11">
      <c r="A472" s="2">
        <v>1988</v>
      </c>
      <c r="B472" s="2">
        <v>3</v>
      </c>
      <c r="C472" s="2" t="s">
        <v>197</v>
      </c>
      <c r="D472" s="2" t="s">
        <v>267</v>
      </c>
      <c r="E472" s="2">
        <v>0</v>
      </c>
      <c r="F472" s="2">
        <v>0</v>
      </c>
      <c r="G472" s="2">
        <v>53861</v>
      </c>
      <c r="H472" s="2">
        <v>13</v>
      </c>
      <c r="I472" s="2">
        <v>53861</v>
      </c>
      <c r="J472" s="2">
        <v>7147</v>
      </c>
      <c r="K472" s="2">
        <v>16</v>
      </c>
    </row>
    <row r="473" spans="1:11">
      <c r="A473" s="2">
        <v>1988</v>
      </c>
      <c r="B473" s="2">
        <v>3</v>
      </c>
      <c r="C473" s="2" t="s">
        <v>197</v>
      </c>
      <c r="D473" s="2" t="s">
        <v>268</v>
      </c>
      <c r="E473" s="2">
        <v>797224</v>
      </c>
      <c r="F473" s="2">
        <v>359</v>
      </c>
      <c r="G473" s="2">
        <v>7301310</v>
      </c>
      <c r="H473" s="2">
        <v>1916</v>
      </c>
      <c r="I473" s="2">
        <v>8098534</v>
      </c>
      <c r="J473" s="2">
        <v>1340172</v>
      </c>
      <c r="K473" s="2">
        <v>2740</v>
      </c>
    </row>
    <row r="474" spans="1:11">
      <c r="A474" s="2">
        <v>1988</v>
      </c>
      <c r="B474" s="2">
        <v>3</v>
      </c>
      <c r="C474" s="2" t="s">
        <v>197</v>
      </c>
      <c r="D474" s="2" t="s">
        <v>269</v>
      </c>
      <c r="E474" s="2">
        <v>263769</v>
      </c>
      <c r="F474" s="2">
        <v>221</v>
      </c>
      <c r="G474" s="2">
        <v>138364</v>
      </c>
      <c r="H474" s="2">
        <v>133</v>
      </c>
      <c r="I474" s="2">
        <v>402133</v>
      </c>
      <c r="J474" s="2">
        <v>206298</v>
      </c>
      <c r="K474" s="2">
        <v>448</v>
      </c>
    </row>
    <row r="475" spans="1:11">
      <c r="A475" s="2">
        <v>1988</v>
      </c>
      <c r="B475" s="2">
        <v>3</v>
      </c>
      <c r="C475" s="2" t="s">
        <v>197</v>
      </c>
      <c r="D475" s="2" t="s">
        <v>109</v>
      </c>
      <c r="E475" s="2">
        <v>0</v>
      </c>
      <c r="F475" s="2">
        <v>0</v>
      </c>
      <c r="G475" s="2">
        <v>5472524</v>
      </c>
      <c r="H475" s="2">
        <v>1116</v>
      </c>
      <c r="I475" s="2">
        <v>5472524</v>
      </c>
      <c r="J475" s="2">
        <v>804174</v>
      </c>
      <c r="K475" s="2">
        <v>1488</v>
      </c>
    </row>
    <row r="476" spans="1:11">
      <c r="A476" s="2">
        <v>1988</v>
      </c>
      <c r="B476" s="2">
        <v>3</v>
      </c>
      <c r="C476" s="2" t="s">
        <v>197</v>
      </c>
      <c r="D476" s="2" t="s">
        <v>110</v>
      </c>
      <c r="E476" s="2">
        <v>5431372</v>
      </c>
      <c r="F476" s="2">
        <v>2278</v>
      </c>
      <c r="G476" s="2">
        <v>24638</v>
      </c>
      <c r="H476" s="2">
        <v>15</v>
      </c>
      <c r="I476" s="2">
        <v>5456010</v>
      </c>
      <c r="J476" s="2">
        <v>1626183</v>
      </c>
      <c r="K476" s="2">
        <v>3098</v>
      </c>
    </row>
    <row r="477" spans="1:11">
      <c r="A477" s="2">
        <v>1988</v>
      </c>
      <c r="B477" s="2">
        <v>3</v>
      </c>
      <c r="C477" s="2" t="s">
        <v>197</v>
      </c>
      <c r="D477" s="2" t="s">
        <v>111</v>
      </c>
      <c r="E477" s="2">
        <v>0</v>
      </c>
      <c r="F477" s="2">
        <v>0</v>
      </c>
      <c r="G477" s="2">
        <v>28952</v>
      </c>
      <c r="H477" s="2">
        <v>2</v>
      </c>
      <c r="I477" s="2">
        <v>28952</v>
      </c>
      <c r="J477" s="2">
        <v>1247</v>
      </c>
      <c r="K477" s="2">
        <v>3</v>
      </c>
    </row>
    <row r="478" spans="1:11">
      <c r="A478" s="2">
        <v>1988</v>
      </c>
      <c r="B478" s="2">
        <v>4</v>
      </c>
      <c r="C478" s="2" t="s">
        <v>276</v>
      </c>
      <c r="D478" s="2" t="s">
        <v>276</v>
      </c>
      <c r="E478" s="2">
        <v>0</v>
      </c>
      <c r="F478" s="2">
        <v>0</v>
      </c>
      <c r="G478" s="2">
        <v>0</v>
      </c>
      <c r="H478" s="2">
        <v>0</v>
      </c>
      <c r="I478" s="2">
        <v>0</v>
      </c>
      <c r="J478" s="2">
        <v>506</v>
      </c>
      <c r="K478" s="2">
        <v>1</v>
      </c>
    </row>
    <row r="479" spans="1:11">
      <c r="A479" s="2">
        <v>1988</v>
      </c>
      <c r="B479" s="2">
        <v>4</v>
      </c>
      <c r="E479" s="2">
        <v>0</v>
      </c>
      <c r="F479" s="2">
        <v>9</v>
      </c>
      <c r="G479" s="2">
        <v>0</v>
      </c>
      <c r="H479" s="2">
        <v>0</v>
      </c>
      <c r="I479" s="2">
        <v>0</v>
      </c>
      <c r="J479" s="2">
        <v>8192</v>
      </c>
      <c r="K479" s="2">
        <v>18</v>
      </c>
    </row>
    <row r="480" spans="1:11">
      <c r="A480" s="2">
        <v>1988</v>
      </c>
      <c r="B480" s="2">
        <v>4</v>
      </c>
      <c r="C480" s="2" t="s">
        <v>277</v>
      </c>
      <c r="D480" s="2" t="s">
        <v>278</v>
      </c>
      <c r="E480" s="2">
        <v>43252045</v>
      </c>
      <c r="F480" s="2">
        <v>30716</v>
      </c>
      <c r="G480" s="2">
        <v>20839857</v>
      </c>
      <c r="H480" s="2">
        <v>10672</v>
      </c>
      <c r="I480" s="2">
        <v>64923706</v>
      </c>
      <c r="J480" s="2">
        <v>27732605</v>
      </c>
      <c r="K480" s="2">
        <v>54751</v>
      </c>
    </row>
    <row r="481" spans="1:11">
      <c r="A481" s="2">
        <v>1988</v>
      </c>
      <c r="B481" s="2">
        <v>4</v>
      </c>
      <c r="C481" s="2" t="s">
        <v>277</v>
      </c>
      <c r="D481" s="2" t="s">
        <v>279</v>
      </c>
      <c r="E481" s="2">
        <v>24441213</v>
      </c>
      <c r="F481" s="2">
        <v>16417</v>
      </c>
      <c r="G481" s="2">
        <v>14901731</v>
      </c>
      <c r="H481" s="2">
        <v>8849</v>
      </c>
      <c r="I481" s="2">
        <v>39782091</v>
      </c>
      <c r="J481" s="2">
        <v>16530043</v>
      </c>
      <c r="K481" s="2">
        <v>32113</v>
      </c>
    </row>
    <row r="482" spans="1:11">
      <c r="A482" s="2">
        <v>1988</v>
      </c>
      <c r="B482" s="2">
        <v>4</v>
      </c>
      <c r="C482" s="2" t="s">
        <v>277</v>
      </c>
      <c r="D482" s="2" t="s">
        <v>280</v>
      </c>
      <c r="E482" s="2">
        <v>124676</v>
      </c>
      <c r="F482" s="2">
        <v>346</v>
      </c>
      <c r="G482" s="2">
        <v>476618</v>
      </c>
      <c r="H482" s="2">
        <v>660</v>
      </c>
      <c r="I482" s="2">
        <v>868252</v>
      </c>
      <c r="J482" s="2">
        <v>929323</v>
      </c>
      <c r="K482" s="2">
        <v>2094</v>
      </c>
    </row>
    <row r="483" spans="1:11">
      <c r="A483" s="2">
        <v>1988</v>
      </c>
      <c r="B483" s="2">
        <v>4</v>
      </c>
      <c r="C483" s="2" t="s">
        <v>277</v>
      </c>
      <c r="D483" s="2" t="s">
        <v>281</v>
      </c>
      <c r="E483" s="2">
        <v>4031130</v>
      </c>
      <c r="F483" s="2">
        <v>3812</v>
      </c>
      <c r="G483" s="2">
        <v>2843530</v>
      </c>
      <c r="H483" s="2">
        <v>1731</v>
      </c>
      <c r="I483" s="2">
        <v>6885379</v>
      </c>
      <c r="J483" s="2">
        <v>3697500</v>
      </c>
      <c r="K483" s="2">
        <v>7056</v>
      </c>
    </row>
    <row r="484" spans="1:11">
      <c r="A484" s="2">
        <v>1988</v>
      </c>
      <c r="B484" s="2">
        <v>4</v>
      </c>
      <c r="C484" s="2" t="s">
        <v>328</v>
      </c>
      <c r="D484" s="2" t="s">
        <v>173</v>
      </c>
      <c r="E484" s="2">
        <v>0</v>
      </c>
      <c r="F484" s="2">
        <v>0</v>
      </c>
      <c r="G484" s="2">
        <v>16382</v>
      </c>
      <c r="H484" s="2">
        <v>21</v>
      </c>
      <c r="I484" s="2">
        <v>16382</v>
      </c>
      <c r="J484" s="2">
        <v>14562</v>
      </c>
      <c r="K484" s="2">
        <v>31</v>
      </c>
    </row>
    <row r="485" spans="1:11">
      <c r="A485" s="2">
        <v>1988</v>
      </c>
      <c r="B485" s="2">
        <v>4</v>
      </c>
      <c r="C485" s="2" t="s">
        <v>328</v>
      </c>
      <c r="D485" s="2" t="s">
        <v>181</v>
      </c>
      <c r="E485" s="2">
        <v>0</v>
      </c>
      <c r="F485" s="2">
        <v>0</v>
      </c>
      <c r="G485" s="2">
        <v>11539999</v>
      </c>
      <c r="H485" s="2">
        <v>3443</v>
      </c>
      <c r="I485" s="2">
        <v>11539999</v>
      </c>
      <c r="J485" s="2">
        <v>2042271</v>
      </c>
      <c r="K485" s="2">
        <v>3739</v>
      </c>
    </row>
    <row r="486" spans="1:11">
      <c r="A486" s="2">
        <v>1988</v>
      </c>
      <c r="B486" s="2">
        <v>4</v>
      </c>
      <c r="C486" s="2" t="s">
        <v>182</v>
      </c>
      <c r="D486" s="2" t="s">
        <v>183</v>
      </c>
      <c r="E486" s="2">
        <v>16945559</v>
      </c>
      <c r="F486" s="2">
        <v>10518</v>
      </c>
      <c r="G486" s="2">
        <v>16342063</v>
      </c>
      <c r="H486" s="2">
        <v>7207</v>
      </c>
      <c r="I486" s="2">
        <v>33366438</v>
      </c>
      <c r="J486" s="2">
        <v>11587124</v>
      </c>
      <c r="K486" s="2">
        <v>21836</v>
      </c>
    </row>
    <row r="487" spans="1:11">
      <c r="A487" s="2">
        <v>1988</v>
      </c>
      <c r="B487" s="2">
        <v>4</v>
      </c>
      <c r="C487" s="2" t="s">
        <v>182</v>
      </c>
      <c r="D487" s="2" t="s">
        <v>184</v>
      </c>
      <c r="E487" s="2">
        <v>8078</v>
      </c>
      <c r="F487" s="2">
        <v>21</v>
      </c>
      <c r="G487" s="2">
        <v>1768126</v>
      </c>
      <c r="H487" s="2">
        <v>1263</v>
      </c>
      <c r="I487" s="2">
        <v>1776204</v>
      </c>
      <c r="J487" s="2">
        <v>759794</v>
      </c>
      <c r="K487" s="2">
        <v>1487</v>
      </c>
    </row>
    <row r="488" spans="1:11">
      <c r="A488" s="2">
        <v>1988</v>
      </c>
      <c r="B488" s="2">
        <v>4</v>
      </c>
      <c r="C488" s="2" t="s">
        <v>190</v>
      </c>
      <c r="D488" s="2" t="s">
        <v>191</v>
      </c>
      <c r="E488" s="2">
        <v>0</v>
      </c>
      <c r="F488" s="2">
        <v>0</v>
      </c>
      <c r="G488" s="2">
        <v>7870538</v>
      </c>
      <c r="H488" s="2">
        <v>958</v>
      </c>
      <c r="I488" s="2">
        <v>7870538</v>
      </c>
      <c r="J488" s="2">
        <v>503293</v>
      </c>
      <c r="K488" s="2">
        <v>1028</v>
      </c>
    </row>
    <row r="489" spans="1:11">
      <c r="A489" s="2">
        <v>1988</v>
      </c>
      <c r="B489" s="2">
        <v>4</v>
      </c>
      <c r="C489" s="2" t="s">
        <v>190</v>
      </c>
      <c r="D489" s="2" t="s">
        <v>186</v>
      </c>
      <c r="E489" s="2">
        <v>0</v>
      </c>
      <c r="F489" s="2">
        <v>0</v>
      </c>
      <c r="G489" s="2">
        <v>48577014</v>
      </c>
      <c r="H489" s="2">
        <v>3158</v>
      </c>
      <c r="I489" s="2">
        <v>48577014</v>
      </c>
      <c r="J489" s="2">
        <v>1892158</v>
      </c>
      <c r="K489" s="2">
        <v>3814</v>
      </c>
    </row>
    <row r="490" spans="1:11">
      <c r="A490" s="2">
        <v>1988</v>
      </c>
      <c r="B490" s="2">
        <v>4</v>
      </c>
      <c r="C490" s="2" t="s">
        <v>187</v>
      </c>
      <c r="D490" s="2" t="s">
        <v>195</v>
      </c>
      <c r="E490" s="2">
        <v>0</v>
      </c>
      <c r="F490" s="2">
        <v>0</v>
      </c>
      <c r="G490" s="2">
        <v>456395</v>
      </c>
      <c r="H490" s="2">
        <v>91</v>
      </c>
      <c r="I490" s="2">
        <v>456395</v>
      </c>
      <c r="J490" s="2">
        <v>59297</v>
      </c>
      <c r="K490" s="2">
        <v>110</v>
      </c>
    </row>
    <row r="491" spans="1:11">
      <c r="A491" s="2">
        <v>1988</v>
      </c>
      <c r="B491" s="2">
        <v>4</v>
      </c>
      <c r="C491" s="2" t="s">
        <v>187</v>
      </c>
      <c r="D491" s="2" t="s">
        <v>196</v>
      </c>
      <c r="E491" s="2">
        <v>0</v>
      </c>
      <c r="F491" s="2">
        <v>0</v>
      </c>
      <c r="G491" s="2">
        <v>1197803</v>
      </c>
      <c r="H491" s="2">
        <v>693</v>
      </c>
      <c r="I491" s="2">
        <v>1197803</v>
      </c>
      <c r="J491" s="2">
        <v>415556</v>
      </c>
      <c r="K491" s="2">
        <v>832</v>
      </c>
    </row>
    <row r="492" spans="1:11">
      <c r="A492" s="2">
        <v>1988</v>
      </c>
      <c r="B492" s="2">
        <v>4</v>
      </c>
      <c r="C492" s="2" t="s">
        <v>197</v>
      </c>
      <c r="D492" s="2" t="s">
        <v>11</v>
      </c>
      <c r="E492" s="2">
        <v>0</v>
      </c>
      <c r="F492" s="2">
        <v>0</v>
      </c>
      <c r="G492" s="2">
        <v>3427704</v>
      </c>
      <c r="H492" s="2">
        <v>879</v>
      </c>
      <c r="I492" s="2">
        <v>3427704</v>
      </c>
      <c r="J492" s="2">
        <v>532795</v>
      </c>
      <c r="K492" s="2">
        <v>920</v>
      </c>
    </row>
    <row r="493" spans="1:11">
      <c r="A493" s="2">
        <v>1988</v>
      </c>
      <c r="B493" s="2">
        <v>4</v>
      </c>
      <c r="C493" s="2" t="s">
        <v>197</v>
      </c>
      <c r="D493" s="2" t="s">
        <v>267</v>
      </c>
      <c r="E493" s="2">
        <v>0</v>
      </c>
      <c r="F493" s="2">
        <v>0</v>
      </c>
      <c r="G493" s="2">
        <v>21190</v>
      </c>
      <c r="H493" s="2">
        <v>13</v>
      </c>
      <c r="I493" s="2">
        <v>21190</v>
      </c>
      <c r="J493" s="2">
        <v>6898</v>
      </c>
      <c r="K493" s="2">
        <v>16</v>
      </c>
    </row>
    <row r="494" spans="1:11">
      <c r="A494" s="2">
        <v>1988</v>
      </c>
      <c r="B494" s="2">
        <v>4</v>
      </c>
      <c r="C494" s="2" t="s">
        <v>197</v>
      </c>
      <c r="D494" s="2" t="s">
        <v>268</v>
      </c>
      <c r="E494" s="2">
        <v>1071329</v>
      </c>
      <c r="F494" s="2">
        <v>402</v>
      </c>
      <c r="G494" s="2">
        <v>7588919</v>
      </c>
      <c r="H494" s="2">
        <v>1853</v>
      </c>
      <c r="I494" s="2">
        <v>8660248</v>
      </c>
      <c r="J494" s="2">
        <v>1408354</v>
      </c>
      <c r="K494" s="2">
        <v>2753</v>
      </c>
    </row>
    <row r="495" spans="1:11">
      <c r="A495" s="2">
        <v>1988</v>
      </c>
      <c r="B495" s="2">
        <v>4</v>
      </c>
      <c r="C495" s="2" t="s">
        <v>197</v>
      </c>
      <c r="D495" s="2" t="s">
        <v>269</v>
      </c>
      <c r="E495" s="2">
        <v>281265</v>
      </c>
      <c r="F495" s="2">
        <v>228</v>
      </c>
      <c r="G495" s="2">
        <v>171454</v>
      </c>
      <c r="H495" s="2">
        <v>128</v>
      </c>
      <c r="I495" s="2">
        <v>452719</v>
      </c>
      <c r="J495" s="2">
        <v>218379</v>
      </c>
      <c r="K495" s="2">
        <v>447</v>
      </c>
    </row>
    <row r="496" spans="1:11">
      <c r="A496" s="2">
        <v>1988</v>
      </c>
      <c r="B496" s="2">
        <v>4</v>
      </c>
      <c r="C496" s="2" t="s">
        <v>197</v>
      </c>
      <c r="D496" s="2" t="s">
        <v>109</v>
      </c>
      <c r="E496" s="2">
        <v>0</v>
      </c>
      <c r="F496" s="2">
        <v>0</v>
      </c>
      <c r="G496" s="2">
        <v>5443345</v>
      </c>
      <c r="H496" s="2">
        <v>1113</v>
      </c>
      <c r="I496" s="2">
        <v>5443345</v>
      </c>
      <c r="J496" s="2">
        <v>786893</v>
      </c>
      <c r="K496" s="2">
        <v>1485</v>
      </c>
    </row>
    <row r="497" spans="1:11">
      <c r="A497" s="2">
        <v>1988</v>
      </c>
      <c r="B497" s="2">
        <v>4</v>
      </c>
      <c r="C497" s="2" t="s">
        <v>197</v>
      </c>
      <c r="D497" s="2" t="s">
        <v>110</v>
      </c>
      <c r="E497" s="2">
        <v>5517412</v>
      </c>
      <c r="F497" s="2">
        <v>2346</v>
      </c>
      <c r="G497" s="2">
        <v>60986</v>
      </c>
      <c r="H497" s="2">
        <v>19</v>
      </c>
      <c r="I497" s="2">
        <v>5578398</v>
      </c>
      <c r="J497" s="2">
        <v>1561838</v>
      </c>
      <c r="K497" s="2">
        <v>3152</v>
      </c>
    </row>
    <row r="498" spans="1:11">
      <c r="A498" s="2">
        <v>1988</v>
      </c>
      <c r="B498" s="2">
        <v>4</v>
      </c>
      <c r="C498" s="2" t="s">
        <v>197</v>
      </c>
      <c r="D498" s="2" t="s">
        <v>111</v>
      </c>
      <c r="E498" s="2">
        <v>0</v>
      </c>
      <c r="F498" s="2">
        <v>0</v>
      </c>
      <c r="G498" s="2">
        <v>21663</v>
      </c>
      <c r="H498" s="2">
        <v>2</v>
      </c>
      <c r="I498" s="2">
        <v>21663</v>
      </c>
      <c r="J498" s="2">
        <v>1195</v>
      </c>
      <c r="K498" s="2">
        <v>3</v>
      </c>
    </row>
    <row r="499" spans="1:11">
      <c r="A499" s="2">
        <v>1989</v>
      </c>
      <c r="B499" s="2">
        <v>1</v>
      </c>
      <c r="C499" s="2" t="s">
        <v>276</v>
      </c>
      <c r="D499" s="2" t="s">
        <v>276</v>
      </c>
      <c r="E499" s="2">
        <v>0</v>
      </c>
      <c r="F499" s="2">
        <v>0</v>
      </c>
      <c r="G499" s="2">
        <v>0</v>
      </c>
      <c r="H499" s="2">
        <v>0</v>
      </c>
      <c r="I499" s="2">
        <v>0</v>
      </c>
      <c r="J499" s="2">
        <v>665</v>
      </c>
      <c r="K499" s="2">
        <v>1</v>
      </c>
    </row>
    <row r="500" spans="1:11">
      <c r="A500" s="2">
        <v>1989</v>
      </c>
      <c r="B500" s="2">
        <v>1</v>
      </c>
      <c r="E500" s="2">
        <v>3489</v>
      </c>
      <c r="F500" s="2">
        <v>14</v>
      </c>
      <c r="G500" s="2">
        <v>0</v>
      </c>
      <c r="H500" s="2">
        <v>0</v>
      </c>
      <c r="I500" s="2">
        <v>3489</v>
      </c>
      <c r="J500" s="2">
        <v>11331</v>
      </c>
      <c r="K500" s="2">
        <v>23</v>
      </c>
    </row>
    <row r="501" spans="1:11">
      <c r="A501" s="2">
        <v>1989</v>
      </c>
      <c r="B501" s="2">
        <v>1</v>
      </c>
      <c r="C501" s="2" t="s">
        <v>277</v>
      </c>
      <c r="D501" s="2" t="s">
        <v>278</v>
      </c>
      <c r="E501" s="2">
        <v>47384637</v>
      </c>
      <c r="F501" s="2">
        <v>29917</v>
      </c>
      <c r="G501" s="2">
        <v>20523933</v>
      </c>
      <c r="H501" s="2">
        <v>10497</v>
      </c>
      <c r="I501" s="2">
        <v>68692225</v>
      </c>
      <c r="J501" s="2">
        <v>28764902</v>
      </c>
      <c r="K501" s="2">
        <v>53737</v>
      </c>
    </row>
    <row r="502" spans="1:11">
      <c r="A502" s="2">
        <v>1989</v>
      </c>
      <c r="B502" s="2">
        <v>1</v>
      </c>
      <c r="C502" s="2" t="s">
        <v>277</v>
      </c>
      <c r="D502" s="2" t="s">
        <v>279</v>
      </c>
      <c r="E502" s="2">
        <v>27157549</v>
      </c>
      <c r="F502" s="2">
        <v>16473</v>
      </c>
      <c r="G502" s="2">
        <v>14488231</v>
      </c>
      <c r="H502" s="2">
        <v>8537</v>
      </c>
      <c r="I502" s="2">
        <v>41894440</v>
      </c>
      <c r="J502" s="2">
        <v>17415509</v>
      </c>
      <c r="K502" s="2">
        <v>31761</v>
      </c>
    </row>
    <row r="503" spans="1:11">
      <c r="A503" s="2">
        <v>1989</v>
      </c>
      <c r="B503" s="2">
        <v>1</v>
      </c>
      <c r="C503" s="2" t="s">
        <v>277</v>
      </c>
      <c r="D503" s="2" t="s">
        <v>280</v>
      </c>
      <c r="E503" s="2">
        <v>113832</v>
      </c>
      <c r="F503" s="2">
        <v>297</v>
      </c>
      <c r="G503" s="2">
        <v>495533</v>
      </c>
      <c r="H503" s="2">
        <v>829</v>
      </c>
      <c r="I503" s="2">
        <v>749308</v>
      </c>
      <c r="J503" s="2">
        <v>867643</v>
      </c>
      <c r="K503" s="2">
        <v>2186</v>
      </c>
    </row>
    <row r="504" spans="1:11">
      <c r="A504" s="2">
        <v>1989</v>
      </c>
      <c r="B504" s="2">
        <v>1</v>
      </c>
      <c r="C504" s="2" t="s">
        <v>277</v>
      </c>
      <c r="D504" s="2" t="s">
        <v>281</v>
      </c>
      <c r="E504" s="2">
        <v>4186244</v>
      </c>
      <c r="F504" s="2">
        <v>3826</v>
      </c>
      <c r="G504" s="2">
        <v>3084888</v>
      </c>
      <c r="H504" s="2">
        <v>1807</v>
      </c>
      <c r="I504" s="2">
        <v>7275891</v>
      </c>
      <c r="J504" s="2">
        <v>3753648</v>
      </c>
      <c r="K504" s="2">
        <v>7148</v>
      </c>
    </row>
    <row r="505" spans="1:11">
      <c r="A505" s="2">
        <v>1989</v>
      </c>
      <c r="B505" s="2">
        <v>1</v>
      </c>
      <c r="C505" s="2" t="s">
        <v>328</v>
      </c>
      <c r="D505" s="2" t="s">
        <v>173</v>
      </c>
      <c r="E505" s="2">
        <v>0</v>
      </c>
      <c r="F505" s="2">
        <v>0</v>
      </c>
      <c r="G505" s="2">
        <v>87319</v>
      </c>
      <c r="H505" s="2">
        <v>18</v>
      </c>
      <c r="I505" s="2">
        <v>87319</v>
      </c>
      <c r="J505" s="2">
        <v>9220</v>
      </c>
      <c r="K505" s="2">
        <v>20</v>
      </c>
    </row>
    <row r="506" spans="1:11">
      <c r="A506" s="2">
        <v>1989</v>
      </c>
      <c r="B506" s="2">
        <v>1</v>
      </c>
      <c r="C506" s="2" t="s">
        <v>328</v>
      </c>
      <c r="D506" s="2" t="s">
        <v>181</v>
      </c>
      <c r="E506" s="2">
        <v>0</v>
      </c>
      <c r="F506" s="2">
        <v>0</v>
      </c>
      <c r="G506" s="2">
        <v>13672576</v>
      </c>
      <c r="H506" s="2">
        <v>3417</v>
      </c>
      <c r="I506" s="2">
        <v>13672576</v>
      </c>
      <c r="J506" s="2">
        <v>1855524</v>
      </c>
      <c r="K506" s="2">
        <v>3693</v>
      </c>
    </row>
    <row r="507" spans="1:11">
      <c r="A507" s="2">
        <v>1989</v>
      </c>
      <c r="B507" s="2">
        <v>1</v>
      </c>
      <c r="C507" s="2" t="s">
        <v>182</v>
      </c>
      <c r="D507" s="2" t="s">
        <v>183</v>
      </c>
      <c r="E507" s="2">
        <v>16981426</v>
      </c>
      <c r="F507" s="2">
        <v>10284</v>
      </c>
      <c r="G507" s="2">
        <v>15014587</v>
      </c>
      <c r="H507" s="2">
        <v>6751</v>
      </c>
      <c r="I507" s="2">
        <v>32003466</v>
      </c>
      <c r="J507" s="2">
        <v>11667106</v>
      </c>
      <c r="K507" s="2">
        <v>21066</v>
      </c>
    </row>
    <row r="508" spans="1:11">
      <c r="A508" s="2">
        <v>1989</v>
      </c>
      <c r="B508" s="2">
        <v>1</v>
      </c>
      <c r="C508" s="2" t="s">
        <v>182</v>
      </c>
      <c r="D508" s="2" t="s">
        <v>184</v>
      </c>
      <c r="E508" s="2">
        <v>24867</v>
      </c>
      <c r="F508" s="2">
        <v>33</v>
      </c>
      <c r="G508" s="2">
        <v>1497799</v>
      </c>
      <c r="H508" s="2">
        <v>1083</v>
      </c>
      <c r="I508" s="2">
        <v>1522666</v>
      </c>
      <c r="J508" s="2">
        <v>671828</v>
      </c>
      <c r="K508" s="2">
        <v>1294</v>
      </c>
    </row>
    <row r="509" spans="1:11">
      <c r="A509" s="2">
        <v>1989</v>
      </c>
      <c r="B509" s="2">
        <v>1</v>
      </c>
      <c r="C509" s="2" t="s">
        <v>190</v>
      </c>
      <c r="D509" s="2" t="s">
        <v>191</v>
      </c>
      <c r="E509" s="2">
        <v>0</v>
      </c>
      <c r="F509" s="2">
        <v>0</v>
      </c>
      <c r="G509" s="2">
        <v>7734250</v>
      </c>
      <c r="H509" s="2">
        <v>1005</v>
      </c>
      <c r="I509" s="2">
        <v>7734250</v>
      </c>
      <c r="J509" s="2">
        <v>535459</v>
      </c>
      <c r="K509" s="2">
        <v>1036</v>
      </c>
    </row>
    <row r="510" spans="1:11">
      <c r="A510" s="2">
        <v>1989</v>
      </c>
      <c r="B510" s="2">
        <v>1</v>
      </c>
      <c r="C510" s="2" t="s">
        <v>190</v>
      </c>
      <c r="D510" s="2" t="s">
        <v>186</v>
      </c>
      <c r="E510" s="2">
        <v>0</v>
      </c>
      <c r="F510" s="2">
        <v>0</v>
      </c>
      <c r="G510" s="2">
        <v>44889189</v>
      </c>
      <c r="H510" s="2">
        <v>3178</v>
      </c>
      <c r="I510" s="2">
        <v>44889189</v>
      </c>
      <c r="J510" s="2">
        <v>1975490</v>
      </c>
      <c r="K510" s="2">
        <v>3861</v>
      </c>
    </row>
    <row r="511" spans="1:11">
      <c r="A511" s="2">
        <v>1989</v>
      </c>
      <c r="B511" s="2">
        <v>1</v>
      </c>
      <c r="C511" s="2" t="s">
        <v>187</v>
      </c>
      <c r="D511" s="2" t="s">
        <v>195</v>
      </c>
      <c r="E511" s="2">
        <v>0</v>
      </c>
      <c r="F511" s="2">
        <v>0</v>
      </c>
      <c r="G511" s="2">
        <v>376175</v>
      </c>
      <c r="H511" s="2">
        <v>91</v>
      </c>
      <c r="I511" s="2">
        <v>376175</v>
      </c>
      <c r="J511" s="2">
        <v>60425</v>
      </c>
      <c r="K511" s="2">
        <v>110</v>
      </c>
    </row>
    <row r="512" spans="1:11">
      <c r="A512" s="2">
        <v>1989</v>
      </c>
      <c r="B512" s="2">
        <v>1</v>
      </c>
      <c r="C512" s="2" t="s">
        <v>187</v>
      </c>
      <c r="D512" s="2" t="s">
        <v>196</v>
      </c>
      <c r="E512" s="2">
        <v>0</v>
      </c>
      <c r="F512" s="2">
        <v>0</v>
      </c>
      <c r="G512" s="2">
        <v>1250040</v>
      </c>
      <c r="H512" s="2">
        <v>688</v>
      </c>
      <c r="I512" s="2">
        <v>1250040</v>
      </c>
      <c r="J512" s="2">
        <v>406559</v>
      </c>
      <c r="K512" s="2">
        <v>827</v>
      </c>
    </row>
    <row r="513" spans="1:11">
      <c r="A513" s="2">
        <v>1989</v>
      </c>
      <c r="B513" s="2">
        <v>1</v>
      </c>
      <c r="C513" s="2" t="s">
        <v>197</v>
      </c>
      <c r="D513" s="2" t="s">
        <v>11</v>
      </c>
      <c r="E513" s="2">
        <v>0</v>
      </c>
      <c r="F513" s="2">
        <v>0</v>
      </c>
      <c r="G513" s="2">
        <v>2922674</v>
      </c>
      <c r="H513" s="2">
        <v>869</v>
      </c>
      <c r="I513" s="2">
        <v>2922674</v>
      </c>
      <c r="J513" s="2">
        <v>503360</v>
      </c>
      <c r="K513" s="2">
        <v>913</v>
      </c>
    </row>
    <row r="514" spans="1:11">
      <c r="A514" s="2">
        <v>1989</v>
      </c>
      <c r="B514" s="2">
        <v>1</v>
      </c>
      <c r="C514" s="2" t="s">
        <v>197</v>
      </c>
      <c r="D514" s="2" t="s">
        <v>267</v>
      </c>
      <c r="E514" s="2">
        <v>0</v>
      </c>
      <c r="F514" s="2">
        <v>0</v>
      </c>
      <c r="G514" s="2">
        <v>0</v>
      </c>
      <c r="H514" s="2">
        <v>12</v>
      </c>
      <c r="I514" s="2">
        <v>0</v>
      </c>
      <c r="J514" s="2">
        <v>6704</v>
      </c>
      <c r="K514" s="2">
        <v>15</v>
      </c>
    </row>
    <row r="515" spans="1:11">
      <c r="A515" s="2">
        <v>1989</v>
      </c>
      <c r="B515" s="2">
        <v>1</v>
      </c>
      <c r="C515" s="2" t="s">
        <v>197</v>
      </c>
      <c r="D515" s="2" t="s">
        <v>268</v>
      </c>
      <c r="E515" s="2">
        <v>1239220</v>
      </c>
      <c r="F515" s="2">
        <v>422</v>
      </c>
      <c r="G515" s="2">
        <v>6336131</v>
      </c>
      <c r="H515" s="2">
        <v>1814</v>
      </c>
      <c r="I515" s="2">
        <v>7575351</v>
      </c>
      <c r="J515" s="2">
        <v>1457081</v>
      </c>
      <c r="K515" s="2">
        <v>2746</v>
      </c>
    </row>
    <row r="516" spans="1:11">
      <c r="A516" s="2">
        <v>1989</v>
      </c>
      <c r="B516" s="2">
        <v>1</v>
      </c>
      <c r="C516" s="2" t="s">
        <v>197</v>
      </c>
      <c r="D516" s="2" t="s">
        <v>269</v>
      </c>
      <c r="E516" s="2">
        <v>313013</v>
      </c>
      <c r="F516" s="2">
        <v>225</v>
      </c>
      <c r="G516" s="2">
        <v>60226</v>
      </c>
      <c r="H516" s="2">
        <v>79</v>
      </c>
      <c r="I516" s="2">
        <v>373239</v>
      </c>
      <c r="J516" s="2">
        <v>185151</v>
      </c>
      <c r="K516" s="2">
        <v>385</v>
      </c>
    </row>
    <row r="517" spans="1:11">
      <c r="A517" s="2">
        <v>1989</v>
      </c>
      <c r="B517" s="2">
        <v>1</v>
      </c>
      <c r="C517" s="2" t="s">
        <v>197</v>
      </c>
      <c r="D517" s="2" t="s">
        <v>109</v>
      </c>
      <c r="E517" s="2">
        <v>0</v>
      </c>
      <c r="F517" s="2">
        <v>0</v>
      </c>
      <c r="G517" s="2">
        <v>5467272</v>
      </c>
      <c r="H517" s="2">
        <v>1068</v>
      </c>
      <c r="I517" s="2">
        <v>5467272</v>
      </c>
      <c r="J517" s="2">
        <v>778254</v>
      </c>
      <c r="K517" s="2">
        <v>1446</v>
      </c>
    </row>
    <row r="518" spans="1:11">
      <c r="A518" s="2">
        <v>1989</v>
      </c>
      <c r="B518" s="2">
        <v>1</v>
      </c>
      <c r="C518" s="2" t="s">
        <v>197</v>
      </c>
      <c r="D518" s="2" t="s">
        <v>110</v>
      </c>
      <c r="E518" s="2">
        <v>6112045</v>
      </c>
      <c r="F518" s="2">
        <v>2366</v>
      </c>
      <c r="G518" s="2">
        <v>8396</v>
      </c>
      <c r="H518" s="2">
        <v>19</v>
      </c>
      <c r="I518" s="2">
        <v>6120441</v>
      </c>
      <c r="J518" s="2">
        <v>1678010</v>
      </c>
      <c r="K518" s="2">
        <v>3178</v>
      </c>
    </row>
    <row r="519" spans="1:11">
      <c r="A519" s="2">
        <v>1989</v>
      </c>
      <c r="B519" s="2">
        <v>1</v>
      </c>
      <c r="C519" s="2" t="s">
        <v>197</v>
      </c>
      <c r="D519" s="2" t="s">
        <v>111</v>
      </c>
      <c r="E519" s="2">
        <v>0</v>
      </c>
      <c r="F519" s="2">
        <v>0</v>
      </c>
      <c r="G519" s="2">
        <v>16000</v>
      </c>
      <c r="H519" s="2">
        <v>1</v>
      </c>
      <c r="I519" s="2">
        <v>16000</v>
      </c>
      <c r="J519" s="2">
        <v>360</v>
      </c>
      <c r="K519" s="2">
        <v>2</v>
      </c>
    </row>
    <row r="520" spans="1:11">
      <c r="A520" s="2">
        <v>1989</v>
      </c>
      <c r="B520" s="2">
        <v>2</v>
      </c>
      <c r="C520" s="2" t="s">
        <v>276</v>
      </c>
      <c r="D520" s="2" t="s">
        <v>276</v>
      </c>
      <c r="E520" s="2">
        <v>0</v>
      </c>
      <c r="F520" s="2">
        <v>0</v>
      </c>
      <c r="G520" s="2">
        <v>0</v>
      </c>
      <c r="H520" s="2">
        <v>0</v>
      </c>
      <c r="I520" s="2">
        <v>0</v>
      </c>
      <c r="J520" s="2">
        <v>1498</v>
      </c>
      <c r="K520" s="2">
        <v>3</v>
      </c>
    </row>
    <row r="521" spans="1:11">
      <c r="A521" s="2">
        <v>1989</v>
      </c>
      <c r="B521" s="2">
        <v>2</v>
      </c>
      <c r="E521" s="2">
        <v>4787</v>
      </c>
      <c r="F521" s="2">
        <v>16</v>
      </c>
      <c r="G521" s="2">
        <v>0</v>
      </c>
      <c r="H521" s="2">
        <v>0</v>
      </c>
      <c r="I521" s="2">
        <v>4787</v>
      </c>
      <c r="J521" s="2">
        <v>9980</v>
      </c>
      <c r="K521" s="2">
        <v>24</v>
      </c>
    </row>
    <row r="522" spans="1:11">
      <c r="A522" s="2">
        <v>1989</v>
      </c>
      <c r="B522" s="2">
        <v>2</v>
      </c>
      <c r="C522" s="2" t="s">
        <v>277</v>
      </c>
      <c r="D522" s="2" t="s">
        <v>278</v>
      </c>
      <c r="E522" s="2">
        <v>42768000</v>
      </c>
      <c r="F522" s="2">
        <v>30329</v>
      </c>
      <c r="G522" s="2">
        <v>20171221</v>
      </c>
      <c r="H522" s="2">
        <v>10736</v>
      </c>
      <c r="I522" s="2">
        <v>63741347</v>
      </c>
      <c r="J522" s="2">
        <v>27062694</v>
      </c>
      <c r="K522" s="2">
        <v>54257</v>
      </c>
    </row>
    <row r="523" spans="1:11">
      <c r="A523" s="2">
        <v>1989</v>
      </c>
      <c r="B523" s="2">
        <v>2</v>
      </c>
      <c r="C523" s="2" t="s">
        <v>277</v>
      </c>
      <c r="D523" s="2" t="s">
        <v>279</v>
      </c>
      <c r="E523" s="2">
        <v>23040452</v>
      </c>
      <c r="F523" s="2">
        <v>16609</v>
      </c>
      <c r="G523" s="2">
        <v>14422654</v>
      </c>
      <c r="H523" s="2">
        <v>8553</v>
      </c>
      <c r="I523" s="2">
        <v>37734222</v>
      </c>
      <c r="J523" s="2">
        <v>16264186</v>
      </c>
      <c r="K523" s="2">
        <v>31843</v>
      </c>
    </row>
    <row r="524" spans="1:11">
      <c r="A524" s="2">
        <v>1989</v>
      </c>
      <c r="B524" s="2">
        <v>2</v>
      </c>
      <c r="C524" s="2" t="s">
        <v>277</v>
      </c>
      <c r="D524" s="2" t="s">
        <v>280</v>
      </c>
      <c r="E524" s="2">
        <v>105528</v>
      </c>
      <c r="F524" s="2">
        <v>289</v>
      </c>
      <c r="G524" s="2">
        <v>434320</v>
      </c>
      <c r="H524" s="2">
        <v>652</v>
      </c>
      <c r="I524" s="2">
        <v>696139</v>
      </c>
      <c r="J524" s="2">
        <v>849183</v>
      </c>
      <c r="K524" s="2">
        <v>1934</v>
      </c>
    </row>
    <row r="525" spans="1:11">
      <c r="A525" s="2">
        <v>1989</v>
      </c>
      <c r="B525" s="2">
        <v>2</v>
      </c>
      <c r="C525" s="2" t="s">
        <v>277</v>
      </c>
      <c r="D525" s="2" t="s">
        <v>281</v>
      </c>
      <c r="E525" s="2">
        <v>4204714</v>
      </c>
      <c r="F525" s="2">
        <v>3829</v>
      </c>
      <c r="G525" s="2">
        <v>2864917</v>
      </c>
      <c r="H525" s="2">
        <v>1787</v>
      </c>
      <c r="I525" s="2">
        <v>7079986</v>
      </c>
      <c r="J525" s="2">
        <v>3424024</v>
      </c>
      <c r="K525" s="2">
        <v>7135</v>
      </c>
    </row>
    <row r="526" spans="1:11">
      <c r="A526" s="2">
        <v>1989</v>
      </c>
      <c r="B526" s="2">
        <v>2</v>
      </c>
      <c r="C526" s="2" t="s">
        <v>328</v>
      </c>
      <c r="D526" s="2" t="s">
        <v>173</v>
      </c>
      <c r="E526" s="2">
        <v>0</v>
      </c>
      <c r="F526" s="2">
        <v>0</v>
      </c>
      <c r="G526" s="2">
        <v>21542</v>
      </c>
      <c r="H526" s="2">
        <v>20</v>
      </c>
      <c r="I526" s="2">
        <v>21542</v>
      </c>
      <c r="J526" s="2">
        <v>10621</v>
      </c>
      <c r="K526" s="2">
        <v>21</v>
      </c>
    </row>
    <row r="527" spans="1:11">
      <c r="A527" s="2">
        <v>1989</v>
      </c>
      <c r="B527" s="2">
        <v>2</v>
      </c>
      <c r="C527" s="2" t="s">
        <v>328</v>
      </c>
      <c r="D527" s="2" t="s">
        <v>181</v>
      </c>
      <c r="E527" s="2">
        <v>0</v>
      </c>
      <c r="F527" s="2">
        <v>0</v>
      </c>
      <c r="G527" s="2">
        <v>14014528</v>
      </c>
      <c r="H527" s="2">
        <v>3455</v>
      </c>
      <c r="I527" s="2">
        <v>14014528</v>
      </c>
      <c r="J527" s="2">
        <v>2014774</v>
      </c>
      <c r="K527" s="2">
        <v>3763</v>
      </c>
    </row>
    <row r="528" spans="1:11">
      <c r="A528" s="2">
        <v>1989</v>
      </c>
      <c r="B528" s="2">
        <v>2</v>
      </c>
      <c r="C528" s="2" t="s">
        <v>182</v>
      </c>
      <c r="D528" s="2" t="s">
        <v>183</v>
      </c>
      <c r="E528" s="2">
        <v>16279059</v>
      </c>
      <c r="F528" s="2">
        <v>10165</v>
      </c>
      <c r="G528" s="2">
        <v>16649282</v>
      </c>
      <c r="H528" s="2">
        <v>6969</v>
      </c>
      <c r="I528" s="2">
        <v>33009554</v>
      </c>
      <c r="J528" s="2">
        <v>11107440</v>
      </c>
      <c r="K528" s="2">
        <v>21236</v>
      </c>
    </row>
    <row r="529" spans="1:11">
      <c r="A529" s="2">
        <v>1989</v>
      </c>
      <c r="B529" s="2">
        <v>2</v>
      </c>
      <c r="C529" s="2" t="s">
        <v>182</v>
      </c>
      <c r="D529" s="2" t="s">
        <v>184</v>
      </c>
      <c r="E529" s="2">
        <v>20225</v>
      </c>
      <c r="F529" s="2">
        <v>38</v>
      </c>
      <c r="G529" s="2">
        <v>1503964</v>
      </c>
      <c r="H529" s="2">
        <v>1064</v>
      </c>
      <c r="I529" s="2">
        <v>1524189</v>
      </c>
      <c r="J529" s="2">
        <v>655723</v>
      </c>
      <c r="K529" s="2">
        <v>1279</v>
      </c>
    </row>
    <row r="530" spans="1:11">
      <c r="A530" s="2">
        <v>1989</v>
      </c>
      <c r="B530" s="2">
        <v>2</v>
      </c>
      <c r="C530" s="2" t="s">
        <v>190</v>
      </c>
      <c r="D530" s="2" t="s">
        <v>191</v>
      </c>
      <c r="E530" s="2">
        <v>0</v>
      </c>
      <c r="F530" s="2">
        <v>0</v>
      </c>
      <c r="G530" s="2">
        <v>7287241</v>
      </c>
      <c r="H530" s="2">
        <v>985</v>
      </c>
      <c r="I530" s="2">
        <v>7287241</v>
      </c>
      <c r="J530" s="2">
        <v>521945</v>
      </c>
      <c r="K530" s="2">
        <v>1029</v>
      </c>
    </row>
    <row r="531" spans="1:11">
      <c r="A531" s="2">
        <v>1989</v>
      </c>
      <c r="B531" s="2">
        <v>2</v>
      </c>
      <c r="C531" s="2" t="s">
        <v>190</v>
      </c>
      <c r="D531" s="2" t="s">
        <v>186</v>
      </c>
      <c r="E531" s="2">
        <v>0</v>
      </c>
      <c r="F531" s="2">
        <v>0</v>
      </c>
      <c r="G531" s="2">
        <v>45314331</v>
      </c>
      <c r="H531" s="2">
        <v>3227</v>
      </c>
      <c r="I531" s="2">
        <v>45314331</v>
      </c>
      <c r="J531" s="2">
        <v>1993015</v>
      </c>
      <c r="K531" s="2">
        <v>3922</v>
      </c>
    </row>
    <row r="532" spans="1:11">
      <c r="A532" s="2">
        <v>1989</v>
      </c>
      <c r="B532" s="2">
        <v>2</v>
      </c>
      <c r="C532" s="2" t="s">
        <v>187</v>
      </c>
      <c r="D532" s="2" t="s">
        <v>195</v>
      </c>
      <c r="E532" s="2">
        <v>0</v>
      </c>
      <c r="F532" s="2">
        <v>0</v>
      </c>
      <c r="G532" s="2">
        <v>300244</v>
      </c>
      <c r="H532" s="2">
        <v>94</v>
      </c>
      <c r="I532" s="2">
        <v>300244</v>
      </c>
      <c r="J532" s="2">
        <v>59886</v>
      </c>
      <c r="K532" s="2">
        <v>113</v>
      </c>
    </row>
    <row r="533" spans="1:11">
      <c r="A533" s="2">
        <v>1989</v>
      </c>
      <c r="B533" s="2">
        <v>2</v>
      </c>
      <c r="C533" s="2" t="s">
        <v>187</v>
      </c>
      <c r="D533" s="2" t="s">
        <v>196</v>
      </c>
      <c r="E533" s="2">
        <v>0</v>
      </c>
      <c r="F533" s="2">
        <v>0</v>
      </c>
      <c r="G533" s="2">
        <v>1359591</v>
      </c>
      <c r="H533" s="2">
        <v>700</v>
      </c>
      <c r="I533" s="2">
        <v>1359591</v>
      </c>
      <c r="J533" s="2">
        <v>416171</v>
      </c>
      <c r="K533" s="2">
        <v>840</v>
      </c>
    </row>
    <row r="534" spans="1:11">
      <c r="A534" s="2">
        <v>1989</v>
      </c>
      <c r="B534" s="2">
        <v>2</v>
      </c>
      <c r="C534" s="2" t="s">
        <v>197</v>
      </c>
      <c r="D534" s="2" t="s">
        <v>11</v>
      </c>
      <c r="E534" s="2">
        <v>0</v>
      </c>
      <c r="F534" s="2">
        <v>0</v>
      </c>
      <c r="G534" s="2">
        <v>2898770</v>
      </c>
      <c r="H534" s="2">
        <v>862</v>
      </c>
      <c r="I534" s="2">
        <v>2898770</v>
      </c>
      <c r="J534" s="2">
        <v>491750</v>
      </c>
      <c r="K534" s="2">
        <v>906</v>
      </c>
    </row>
    <row r="535" spans="1:11">
      <c r="A535" s="2">
        <v>1989</v>
      </c>
      <c r="B535" s="2">
        <v>2</v>
      </c>
      <c r="C535" s="2" t="s">
        <v>197</v>
      </c>
      <c r="D535" s="2" t="s">
        <v>267</v>
      </c>
      <c r="E535" s="2">
        <v>0</v>
      </c>
      <c r="F535" s="2">
        <v>0</v>
      </c>
      <c r="G535" s="2">
        <v>0</v>
      </c>
      <c r="H535" s="2">
        <v>14</v>
      </c>
      <c r="I535" s="2">
        <v>0</v>
      </c>
      <c r="J535" s="2">
        <v>5880</v>
      </c>
      <c r="K535" s="2">
        <v>17</v>
      </c>
    </row>
    <row r="536" spans="1:11">
      <c r="A536" s="2">
        <v>1989</v>
      </c>
      <c r="B536" s="2">
        <v>2</v>
      </c>
      <c r="C536" s="2" t="s">
        <v>197</v>
      </c>
      <c r="D536" s="2" t="s">
        <v>268</v>
      </c>
      <c r="E536" s="2">
        <v>791728</v>
      </c>
      <c r="F536" s="2">
        <v>440</v>
      </c>
      <c r="G536" s="2">
        <v>6900646</v>
      </c>
      <c r="H536" s="2">
        <v>1831</v>
      </c>
      <c r="I536" s="2">
        <v>7692374</v>
      </c>
      <c r="J536" s="2">
        <v>1468488</v>
      </c>
      <c r="K536" s="2">
        <v>2780</v>
      </c>
    </row>
    <row r="537" spans="1:11">
      <c r="A537" s="2">
        <v>1989</v>
      </c>
      <c r="B537" s="2">
        <v>2</v>
      </c>
      <c r="C537" s="2" t="s">
        <v>197</v>
      </c>
      <c r="D537" s="2" t="s">
        <v>269</v>
      </c>
      <c r="E537" s="2">
        <v>353087</v>
      </c>
      <c r="F537" s="2">
        <v>262</v>
      </c>
      <c r="G537" s="2">
        <v>85094</v>
      </c>
      <c r="H537" s="2">
        <v>60</v>
      </c>
      <c r="I537" s="2">
        <v>438181</v>
      </c>
      <c r="J537" s="2">
        <v>207647</v>
      </c>
      <c r="K537" s="2">
        <v>397</v>
      </c>
    </row>
    <row r="538" spans="1:11">
      <c r="A538" s="2">
        <v>1989</v>
      </c>
      <c r="B538" s="2">
        <v>2</v>
      </c>
      <c r="C538" s="2" t="s">
        <v>197</v>
      </c>
      <c r="D538" s="2" t="s">
        <v>109</v>
      </c>
      <c r="E538" s="2">
        <v>0</v>
      </c>
      <c r="F538" s="2">
        <v>0</v>
      </c>
      <c r="G538" s="2">
        <v>6181399</v>
      </c>
      <c r="H538" s="2">
        <v>1146</v>
      </c>
      <c r="I538" s="2">
        <v>6181399</v>
      </c>
      <c r="J538" s="2">
        <v>824575</v>
      </c>
      <c r="K538" s="2">
        <v>1478</v>
      </c>
    </row>
    <row r="539" spans="1:11">
      <c r="A539" s="2">
        <v>1989</v>
      </c>
      <c r="B539" s="2">
        <v>2</v>
      </c>
      <c r="C539" s="2" t="s">
        <v>197</v>
      </c>
      <c r="D539" s="2" t="s">
        <v>110</v>
      </c>
      <c r="E539" s="2">
        <v>5722090</v>
      </c>
      <c r="F539" s="2">
        <v>2433</v>
      </c>
      <c r="G539" s="2">
        <v>36782</v>
      </c>
      <c r="H539" s="2">
        <v>8</v>
      </c>
      <c r="I539" s="2">
        <v>5758872</v>
      </c>
      <c r="J539" s="2">
        <v>1684713</v>
      </c>
      <c r="K539" s="2">
        <v>3249</v>
      </c>
    </row>
    <row r="540" spans="1:11">
      <c r="A540" s="2">
        <v>1989</v>
      </c>
      <c r="B540" s="2">
        <v>2</v>
      </c>
      <c r="C540" s="2" t="s">
        <v>197</v>
      </c>
      <c r="D540" s="2" t="s">
        <v>111</v>
      </c>
      <c r="E540" s="2">
        <v>0</v>
      </c>
      <c r="F540" s="2">
        <v>0</v>
      </c>
      <c r="G540" s="2">
        <v>28500</v>
      </c>
      <c r="H540" s="2">
        <v>2</v>
      </c>
      <c r="I540" s="2">
        <v>28500</v>
      </c>
      <c r="J540" s="2">
        <v>1060</v>
      </c>
      <c r="K540" s="2">
        <v>2</v>
      </c>
    </row>
    <row r="541" spans="1:11">
      <c r="A541" s="2">
        <v>1989</v>
      </c>
      <c r="B541" s="2">
        <v>3</v>
      </c>
      <c r="C541" s="2" t="s">
        <v>276</v>
      </c>
      <c r="D541" s="2" t="s">
        <v>276</v>
      </c>
      <c r="E541" s="2">
        <v>0</v>
      </c>
      <c r="F541" s="2">
        <v>0</v>
      </c>
      <c r="G541" s="2">
        <v>0</v>
      </c>
      <c r="H541" s="2">
        <v>0</v>
      </c>
      <c r="I541" s="2">
        <v>0</v>
      </c>
      <c r="J541" s="2">
        <v>2295</v>
      </c>
      <c r="K541" s="2">
        <v>3</v>
      </c>
    </row>
    <row r="542" spans="1:11">
      <c r="A542" s="2">
        <v>1989</v>
      </c>
      <c r="B542" s="2">
        <v>3</v>
      </c>
      <c r="E542" s="2">
        <v>3722</v>
      </c>
      <c r="F542" s="2">
        <v>18</v>
      </c>
      <c r="G542" s="2">
        <v>0</v>
      </c>
      <c r="H542" s="2">
        <v>0</v>
      </c>
      <c r="I542" s="2">
        <v>3722</v>
      </c>
      <c r="J542" s="2">
        <v>12512</v>
      </c>
      <c r="K542" s="2">
        <v>27</v>
      </c>
    </row>
    <row r="543" spans="1:11">
      <c r="A543" s="2">
        <v>1989</v>
      </c>
      <c r="B543" s="2">
        <v>3</v>
      </c>
      <c r="C543" s="2" t="s">
        <v>277</v>
      </c>
      <c r="D543" s="2" t="s">
        <v>278</v>
      </c>
      <c r="E543" s="2">
        <v>41935553</v>
      </c>
      <c r="F543" s="2">
        <v>29810</v>
      </c>
      <c r="G543" s="2">
        <v>21336687</v>
      </c>
      <c r="H543" s="2">
        <v>10811</v>
      </c>
      <c r="I543" s="2">
        <v>64224165</v>
      </c>
      <c r="J543" s="2">
        <v>26779233</v>
      </c>
      <c r="K543" s="2">
        <v>53739</v>
      </c>
    </row>
    <row r="544" spans="1:11">
      <c r="A544" s="2">
        <v>1989</v>
      </c>
      <c r="B544" s="2">
        <v>3</v>
      </c>
      <c r="C544" s="2" t="s">
        <v>277</v>
      </c>
      <c r="D544" s="2" t="s">
        <v>279</v>
      </c>
      <c r="E544" s="2">
        <v>22026843</v>
      </c>
      <c r="F544" s="2">
        <v>16544</v>
      </c>
      <c r="G544" s="2">
        <v>15813642</v>
      </c>
      <c r="H544" s="2">
        <v>8506</v>
      </c>
      <c r="I544" s="2">
        <v>38094940</v>
      </c>
      <c r="J544" s="2">
        <v>15654091</v>
      </c>
      <c r="K544" s="2">
        <v>31781</v>
      </c>
    </row>
    <row r="545" spans="1:11">
      <c r="A545" s="2">
        <v>1989</v>
      </c>
      <c r="B545" s="2">
        <v>3</v>
      </c>
      <c r="C545" s="2" t="s">
        <v>277</v>
      </c>
      <c r="D545" s="2" t="s">
        <v>280</v>
      </c>
      <c r="E545" s="2">
        <v>136142</v>
      </c>
      <c r="F545" s="2">
        <v>282</v>
      </c>
      <c r="G545" s="2">
        <v>423035</v>
      </c>
      <c r="H545" s="2">
        <v>624</v>
      </c>
      <c r="I545" s="2">
        <v>742189</v>
      </c>
      <c r="J545" s="2">
        <v>883708</v>
      </c>
      <c r="K545" s="2">
        <v>1943</v>
      </c>
    </row>
    <row r="546" spans="1:11">
      <c r="A546" s="2">
        <v>1989</v>
      </c>
      <c r="B546" s="2">
        <v>3</v>
      </c>
      <c r="C546" s="2" t="s">
        <v>277</v>
      </c>
      <c r="D546" s="2" t="s">
        <v>281</v>
      </c>
      <c r="E546" s="2">
        <v>3452480</v>
      </c>
      <c r="F546" s="2">
        <v>3815</v>
      </c>
      <c r="G546" s="2">
        <v>2724097</v>
      </c>
      <c r="H546" s="2">
        <v>1773</v>
      </c>
      <c r="I546" s="2">
        <v>6181893</v>
      </c>
      <c r="J546" s="2">
        <v>3252551</v>
      </c>
      <c r="K546" s="2">
        <v>7072</v>
      </c>
    </row>
    <row r="547" spans="1:11">
      <c r="A547" s="2">
        <v>1989</v>
      </c>
      <c r="B547" s="2">
        <v>3</v>
      </c>
      <c r="C547" s="2" t="s">
        <v>328</v>
      </c>
      <c r="D547" s="2" t="s">
        <v>173</v>
      </c>
      <c r="E547" s="2">
        <v>0</v>
      </c>
      <c r="F547" s="2">
        <v>0</v>
      </c>
      <c r="G547" s="2">
        <v>18042</v>
      </c>
      <c r="H547" s="2">
        <v>21</v>
      </c>
      <c r="I547" s="2">
        <v>18042</v>
      </c>
      <c r="J547" s="2">
        <v>10524</v>
      </c>
      <c r="K547" s="2">
        <v>27</v>
      </c>
    </row>
    <row r="548" spans="1:11">
      <c r="A548" s="2">
        <v>1989</v>
      </c>
      <c r="B548" s="2">
        <v>3</v>
      </c>
      <c r="C548" s="2" t="s">
        <v>328</v>
      </c>
      <c r="D548" s="2" t="s">
        <v>181</v>
      </c>
      <c r="E548" s="2">
        <v>0</v>
      </c>
      <c r="F548" s="2">
        <v>0</v>
      </c>
      <c r="G548" s="2">
        <v>15127942</v>
      </c>
      <c r="H548" s="2">
        <v>3527</v>
      </c>
      <c r="I548" s="2">
        <v>15127942</v>
      </c>
      <c r="J548" s="2">
        <v>1982272</v>
      </c>
      <c r="K548" s="2">
        <v>3763</v>
      </c>
    </row>
    <row r="549" spans="1:11">
      <c r="A549" s="2">
        <v>1989</v>
      </c>
      <c r="B549" s="2">
        <v>3</v>
      </c>
      <c r="C549" s="2" t="s">
        <v>182</v>
      </c>
      <c r="D549" s="2" t="s">
        <v>183</v>
      </c>
      <c r="E549" s="2">
        <v>15697903</v>
      </c>
      <c r="F549" s="2">
        <v>10063</v>
      </c>
      <c r="G549" s="2">
        <v>18025052</v>
      </c>
      <c r="H549" s="2">
        <v>7116</v>
      </c>
      <c r="I549" s="2">
        <v>33831957</v>
      </c>
      <c r="J549" s="2">
        <v>11153935</v>
      </c>
      <c r="K549" s="2">
        <v>21292</v>
      </c>
    </row>
    <row r="550" spans="1:11">
      <c r="A550" s="2">
        <v>1989</v>
      </c>
      <c r="B550" s="2">
        <v>3</v>
      </c>
      <c r="C550" s="2" t="s">
        <v>182</v>
      </c>
      <c r="D550" s="2" t="s">
        <v>184</v>
      </c>
      <c r="E550" s="2">
        <v>4820</v>
      </c>
      <c r="F550" s="2">
        <v>26</v>
      </c>
      <c r="G550" s="2">
        <v>1635029</v>
      </c>
      <c r="H550" s="2">
        <v>1159</v>
      </c>
      <c r="I550" s="2">
        <v>1639849</v>
      </c>
      <c r="J550" s="2">
        <v>702514</v>
      </c>
      <c r="K550" s="2">
        <v>1371</v>
      </c>
    </row>
    <row r="551" spans="1:11">
      <c r="A551" s="2">
        <v>1989</v>
      </c>
      <c r="B551" s="2">
        <v>3</v>
      </c>
      <c r="C551" s="2" t="s">
        <v>190</v>
      </c>
      <c r="D551" s="2" t="s">
        <v>191</v>
      </c>
      <c r="E551" s="2">
        <v>0</v>
      </c>
      <c r="F551" s="2">
        <v>0</v>
      </c>
      <c r="G551" s="2">
        <v>6833050</v>
      </c>
      <c r="H551" s="2">
        <v>954</v>
      </c>
      <c r="I551" s="2">
        <v>6833050</v>
      </c>
      <c r="J551" s="2">
        <v>503635</v>
      </c>
      <c r="K551" s="2">
        <v>1026</v>
      </c>
    </row>
    <row r="552" spans="1:11">
      <c r="A552" s="2">
        <v>1989</v>
      </c>
      <c r="B552" s="2">
        <v>3</v>
      </c>
      <c r="C552" s="2" t="s">
        <v>190</v>
      </c>
      <c r="D552" s="2" t="s">
        <v>186</v>
      </c>
      <c r="E552" s="2">
        <v>0</v>
      </c>
      <c r="F552" s="2">
        <v>0</v>
      </c>
      <c r="G552" s="2">
        <v>48159996</v>
      </c>
      <c r="H552" s="2">
        <v>3188</v>
      </c>
      <c r="I552" s="2">
        <v>48159996</v>
      </c>
      <c r="J552" s="2">
        <v>1949496</v>
      </c>
      <c r="K552" s="2">
        <v>3892</v>
      </c>
    </row>
    <row r="553" spans="1:11">
      <c r="A553" s="2">
        <v>1989</v>
      </c>
      <c r="B553" s="2">
        <v>3</v>
      </c>
      <c r="C553" s="2" t="s">
        <v>187</v>
      </c>
      <c r="D553" s="2" t="s">
        <v>195</v>
      </c>
      <c r="E553" s="2">
        <v>0</v>
      </c>
      <c r="F553" s="2">
        <v>0</v>
      </c>
      <c r="G553" s="2">
        <v>306416</v>
      </c>
      <c r="H553" s="2">
        <v>96</v>
      </c>
      <c r="I553" s="2">
        <v>306416</v>
      </c>
      <c r="J553" s="2">
        <v>57018</v>
      </c>
      <c r="K553" s="2">
        <v>112</v>
      </c>
    </row>
    <row r="554" spans="1:11">
      <c r="A554" s="2">
        <v>1989</v>
      </c>
      <c r="B554" s="2">
        <v>3</v>
      </c>
      <c r="C554" s="2" t="s">
        <v>187</v>
      </c>
      <c r="D554" s="2" t="s">
        <v>196</v>
      </c>
      <c r="E554" s="2">
        <v>0</v>
      </c>
      <c r="F554" s="2">
        <v>0</v>
      </c>
      <c r="G554" s="2">
        <v>1131973</v>
      </c>
      <c r="H554" s="2">
        <v>687</v>
      </c>
      <c r="I554" s="2">
        <v>1131973</v>
      </c>
      <c r="J554" s="2">
        <v>384186</v>
      </c>
      <c r="K554" s="2">
        <v>822</v>
      </c>
    </row>
    <row r="555" spans="1:11">
      <c r="A555" s="2">
        <v>1989</v>
      </c>
      <c r="B555" s="2">
        <v>3</v>
      </c>
      <c r="C555" s="2" t="s">
        <v>197</v>
      </c>
      <c r="D555" s="2" t="s">
        <v>11</v>
      </c>
      <c r="E555" s="2">
        <v>0</v>
      </c>
      <c r="F555" s="2">
        <v>0</v>
      </c>
      <c r="G555" s="2">
        <v>3240793</v>
      </c>
      <c r="H555" s="2">
        <v>863</v>
      </c>
      <c r="I555" s="2">
        <v>3240793</v>
      </c>
      <c r="J555" s="2">
        <v>487971</v>
      </c>
      <c r="K555" s="2">
        <v>907</v>
      </c>
    </row>
    <row r="556" spans="1:11">
      <c r="A556" s="2">
        <v>1989</v>
      </c>
      <c r="B556" s="2">
        <v>3</v>
      </c>
      <c r="C556" s="2" t="s">
        <v>197</v>
      </c>
      <c r="D556" s="2" t="s">
        <v>267</v>
      </c>
      <c r="E556" s="2">
        <v>0</v>
      </c>
      <c r="F556" s="2">
        <v>0</v>
      </c>
      <c r="G556" s="2">
        <v>0</v>
      </c>
      <c r="H556" s="2">
        <v>12</v>
      </c>
      <c r="I556" s="2">
        <v>0</v>
      </c>
      <c r="J556" s="2">
        <v>5323</v>
      </c>
      <c r="K556" s="2">
        <v>15</v>
      </c>
    </row>
    <row r="557" spans="1:11">
      <c r="A557" s="2">
        <v>1989</v>
      </c>
      <c r="B557" s="2">
        <v>3</v>
      </c>
      <c r="C557" s="2" t="s">
        <v>197</v>
      </c>
      <c r="D557" s="2" t="s">
        <v>268</v>
      </c>
      <c r="E557" s="2">
        <v>1167714</v>
      </c>
      <c r="F557" s="2">
        <v>450</v>
      </c>
      <c r="G557" s="2">
        <v>7355828</v>
      </c>
      <c r="H557" s="2">
        <v>1883</v>
      </c>
      <c r="I557" s="2">
        <v>8523542</v>
      </c>
      <c r="J557" s="2">
        <v>1429253</v>
      </c>
      <c r="K557" s="2">
        <v>2921</v>
      </c>
    </row>
    <row r="558" spans="1:11">
      <c r="A558" s="2">
        <v>1989</v>
      </c>
      <c r="B558" s="2">
        <v>3</v>
      </c>
      <c r="C558" s="2" t="s">
        <v>197</v>
      </c>
      <c r="D558" s="2" t="s">
        <v>269</v>
      </c>
      <c r="E558" s="2">
        <v>279480</v>
      </c>
      <c r="F558" s="2">
        <v>246</v>
      </c>
      <c r="G558" s="2">
        <v>178756</v>
      </c>
      <c r="H558" s="2">
        <v>97</v>
      </c>
      <c r="I558" s="2">
        <v>458236</v>
      </c>
      <c r="J558" s="2">
        <v>217083</v>
      </c>
      <c r="K558" s="2">
        <v>437</v>
      </c>
    </row>
    <row r="559" spans="1:11">
      <c r="A559" s="2">
        <v>1989</v>
      </c>
      <c r="B559" s="2">
        <v>3</v>
      </c>
      <c r="C559" s="2" t="s">
        <v>197</v>
      </c>
      <c r="D559" s="2" t="s">
        <v>109</v>
      </c>
      <c r="E559" s="2">
        <v>0</v>
      </c>
      <c r="F559" s="2">
        <v>0</v>
      </c>
      <c r="G559" s="2">
        <v>5797843</v>
      </c>
      <c r="H559" s="2">
        <v>1157</v>
      </c>
      <c r="I559" s="2">
        <v>5797843</v>
      </c>
      <c r="J559" s="2">
        <v>804010</v>
      </c>
      <c r="K559" s="2">
        <v>1478</v>
      </c>
    </row>
    <row r="560" spans="1:11">
      <c r="A560" s="2">
        <v>1989</v>
      </c>
      <c r="B560" s="2">
        <v>3</v>
      </c>
      <c r="C560" s="2" t="s">
        <v>197</v>
      </c>
      <c r="D560" s="2" t="s">
        <v>110</v>
      </c>
      <c r="E560" s="2">
        <v>6206773</v>
      </c>
      <c r="F560" s="2">
        <v>2372</v>
      </c>
      <c r="G560" s="2">
        <v>0</v>
      </c>
      <c r="H560" s="2">
        <v>3</v>
      </c>
      <c r="I560" s="2">
        <v>6206773</v>
      </c>
      <c r="J560" s="2">
        <v>1588265</v>
      </c>
      <c r="K560" s="2">
        <v>3149</v>
      </c>
    </row>
    <row r="561" spans="1:11">
      <c r="A561" s="2">
        <v>1989</v>
      </c>
      <c r="B561" s="2">
        <v>3</v>
      </c>
      <c r="C561" s="2" t="s">
        <v>197</v>
      </c>
      <c r="D561" s="2" t="s">
        <v>111</v>
      </c>
      <c r="E561" s="2">
        <v>0</v>
      </c>
      <c r="F561" s="2">
        <v>0</v>
      </c>
      <c r="G561" s="2">
        <v>17630</v>
      </c>
      <c r="H561" s="2">
        <v>4</v>
      </c>
      <c r="I561" s="2">
        <v>17630</v>
      </c>
      <c r="J561" s="2">
        <v>1920</v>
      </c>
      <c r="K561" s="2">
        <v>4</v>
      </c>
    </row>
    <row r="562" spans="1:11">
      <c r="A562" s="2">
        <v>1989</v>
      </c>
      <c r="B562" s="2">
        <v>4</v>
      </c>
      <c r="C562" s="2" t="s">
        <v>276</v>
      </c>
      <c r="D562" s="2" t="s">
        <v>276</v>
      </c>
      <c r="E562" s="2">
        <v>0</v>
      </c>
      <c r="F562" s="2">
        <v>0</v>
      </c>
      <c r="G562" s="2">
        <v>0</v>
      </c>
      <c r="H562" s="2">
        <v>0</v>
      </c>
      <c r="I562" s="2">
        <v>0</v>
      </c>
      <c r="J562" s="2">
        <v>1923</v>
      </c>
      <c r="K562" s="2">
        <v>3</v>
      </c>
    </row>
    <row r="563" spans="1:11">
      <c r="A563" s="2">
        <v>1989</v>
      </c>
      <c r="B563" s="2">
        <v>4</v>
      </c>
      <c r="E563" s="2">
        <v>0</v>
      </c>
      <c r="F563" s="2">
        <v>15</v>
      </c>
      <c r="G563" s="2">
        <v>0</v>
      </c>
      <c r="H563" s="2">
        <v>0</v>
      </c>
      <c r="I563" s="2">
        <v>0</v>
      </c>
      <c r="J563" s="2">
        <v>6286</v>
      </c>
      <c r="K563" s="2">
        <v>21</v>
      </c>
    </row>
    <row r="564" spans="1:11">
      <c r="A564" s="2">
        <v>1989</v>
      </c>
      <c r="B564" s="2">
        <v>4</v>
      </c>
      <c r="C564" s="2" t="s">
        <v>277</v>
      </c>
      <c r="D564" s="2" t="s">
        <v>278</v>
      </c>
      <c r="E564" s="2">
        <v>45347786</v>
      </c>
      <c r="F564" s="2">
        <v>30373</v>
      </c>
      <c r="G564" s="2">
        <v>21880615</v>
      </c>
      <c r="H564" s="2">
        <v>11004</v>
      </c>
      <c r="I564" s="2">
        <v>68018930</v>
      </c>
      <c r="J564" s="2">
        <v>28120122</v>
      </c>
      <c r="K564" s="2">
        <v>54409</v>
      </c>
    </row>
    <row r="565" spans="1:11">
      <c r="A565" s="2">
        <v>1989</v>
      </c>
      <c r="B565" s="2">
        <v>4</v>
      </c>
      <c r="C565" s="2" t="s">
        <v>277</v>
      </c>
      <c r="D565" s="2" t="s">
        <v>279</v>
      </c>
      <c r="E565" s="2">
        <v>25238349</v>
      </c>
      <c r="F565" s="2">
        <v>16561</v>
      </c>
      <c r="G565" s="2">
        <v>14769922</v>
      </c>
      <c r="H565" s="2">
        <v>8368</v>
      </c>
      <c r="I565" s="2">
        <v>40235904</v>
      </c>
      <c r="J565" s="2">
        <v>16564413</v>
      </c>
      <c r="K565" s="2">
        <v>31498</v>
      </c>
    </row>
    <row r="566" spans="1:11">
      <c r="A566" s="2">
        <v>1989</v>
      </c>
      <c r="B566" s="2">
        <v>4</v>
      </c>
      <c r="C566" s="2" t="s">
        <v>277</v>
      </c>
      <c r="D566" s="2" t="s">
        <v>280</v>
      </c>
      <c r="E566" s="2">
        <v>131097</v>
      </c>
      <c r="F566" s="2">
        <v>296</v>
      </c>
      <c r="G566" s="2">
        <v>482365</v>
      </c>
      <c r="H566" s="2">
        <v>596</v>
      </c>
      <c r="I566" s="2">
        <v>874454</v>
      </c>
      <c r="J566" s="2">
        <v>902906</v>
      </c>
      <c r="K566" s="2">
        <v>1968</v>
      </c>
    </row>
    <row r="567" spans="1:11">
      <c r="A567" s="2">
        <v>1989</v>
      </c>
      <c r="B567" s="2">
        <v>4</v>
      </c>
      <c r="C567" s="2" t="s">
        <v>277</v>
      </c>
      <c r="D567" s="2" t="s">
        <v>281</v>
      </c>
      <c r="E567" s="2">
        <v>4377600</v>
      </c>
      <c r="F567" s="2">
        <v>3810</v>
      </c>
      <c r="G567" s="2">
        <v>2928150</v>
      </c>
      <c r="H567" s="2">
        <v>1849</v>
      </c>
      <c r="I567" s="2">
        <v>7326587</v>
      </c>
      <c r="J567" s="2">
        <v>3736224</v>
      </c>
      <c r="K567" s="2">
        <v>7144</v>
      </c>
    </row>
    <row r="568" spans="1:11">
      <c r="A568" s="2">
        <v>1989</v>
      </c>
      <c r="B568" s="2">
        <v>4</v>
      </c>
      <c r="C568" s="2" t="s">
        <v>328</v>
      </c>
      <c r="D568" s="2" t="s">
        <v>173</v>
      </c>
      <c r="E568" s="2">
        <v>0</v>
      </c>
      <c r="F568" s="2">
        <v>0</v>
      </c>
      <c r="G568" s="2">
        <v>15803</v>
      </c>
      <c r="H568" s="2">
        <v>19</v>
      </c>
      <c r="I568" s="2">
        <v>24668</v>
      </c>
      <c r="J568" s="2">
        <v>15079</v>
      </c>
      <c r="K568" s="2">
        <v>26</v>
      </c>
    </row>
    <row r="569" spans="1:11">
      <c r="A569" s="2">
        <v>1989</v>
      </c>
      <c r="B569" s="2">
        <v>4</v>
      </c>
      <c r="C569" s="2" t="s">
        <v>328</v>
      </c>
      <c r="D569" s="2" t="s">
        <v>181</v>
      </c>
      <c r="E569" s="2">
        <v>0</v>
      </c>
      <c r="F569" s="2">
        <v>0</v>
      </c>
      <c r="G569" s="2">
        <v>14037322</v>
      </c>
      <c r="H569" s="2">
        <v>3491</v>
      </c>
      <c r="I569" s="2">
        <v>14037322</v>
      </c>
      <c r="J569" s="2">
        <v>1928646</v>
      </c>
      <c r="K569" s="2">
        <v>3786</v>
      </c>
    </row>
    <row r="570" spans="1:11">
      <c r="A570" s="2">
        <v>1989</v>
      </c>
      <c r="B570" s="2">
        <v>4</v>
      </c>
      <c r="C570" s="2" t="s">
        <v>182</v>
      </c>
      <c r="D570" s="2" t="s">
        <v>183</v>
      </c>
      <c r="E570" s="2">
        <v>16284452</v>
      </c>
      <c r="F570" s="2">
        <v>10062</v>
      </c>
      <c r="G570" s="2">
        <v>18326492</v>
      </c>
      <c r="H570" s="2">
        <v>7049</v>
      </c>
      <c r="I570" s="2">
        <v>34682269</v>
      </c>
      <c r="J570" s="2">
        <v>11812856</v>
      </c>
      <c r="K570" s="2">
        <v>21209</v>
      </c>
    </row>
    <row r="571" spans="1:11">
      <c r="A571" s="2">
        <v>1989</v>
      </c>
      <c r="B571" s="2">
        <v>4</v>
      </c>
      <c r="C571" s="2" t="s">
        <v>182</v>
      </c>
      <c r="D571" s="2" t="s">
        <v>184</v>
      </c>
      <c r="E571" s="2">
        <v>30263</v>
      </c>
      <c r="F571" s="2">
        <v>42</v>
      </c>
      <c r="G571" s="2">
        <v>1734553</v>
      </c>
      <c r="H571" s="2">
        <v>1168</v>
      </c>
      <c r="I571" s="2">
        <v>1765407</v>
      </c>
      <c r="J571" s="2">
        <v>737102</v>
      </c>
      <c r="K571" s="2">
        <v>1395</v>
      </c>
    </row>
    <row r="572" spans="1:11">
      <c r="A572" s="2">
        <v>1989</v>
      </c>
      <c r="B572" s="2">
        <v>4</v>
      </c>
      <c r="C572" s="2" t="s">
        <v>190</v>
      </c>
      <c r="D572" s="2" t="s">
        <v>191</v>
      </c>
      <c r="E572" s="2">
        <v>0</v>
      </c>
      <c r="F572" s="2">
        <v>0</v>
      </c>
      <c r="G572" s="2">
        <v>7804791</v>
      </c>
      <c r="H572" s="2">
        <v>954</v>
      </c>
      <c r="I572" s="2">
        <v>7804791</v>
      </c>
      <c r="J572" s="2">
        <v>500303</v>
      </c>
      <c r="K572" s="2">
        <v>1024</v>
      </c>
    </row>
    <row r="573" spans="1:11">
      <c r="A573" s="2">
        <v>1989</v>
      </c>
      <c r="B573" s="2">
        <v>4</v>
      </c>
      <c r="C573" s="2" t="s">
        <v>190</v>
      </c>
      <c r="D573" s="2" t="s">
        <v>186</v>
      </c>
      <c r="E573" s="2">
        <v>0</v>
      </c>
      <c r="F573" s="2">
        <v>0</v>
      </c>
      <c r="G573" s="2">
        <v>49195732</v>
      </c>
      <c r="H573" s="2">
        <v>3172</v>
      </c>
      <c r="I573" s="2">
        <v>49195732</v>
      </c>
      <c r="J573" s="2">
        <v>1925786</v>
      </c>
      <c r="K573" s="2">
        <v>3902</v>
      </c>
    </row>
    <row r="574" spans="1:11">
      <c r="A574" s="2">
        <v>1989</v>
      </c>
      <c r="B574" s="2">
        <v>4</v>
      </c>
      <c r="C574" s="2" t="s">
        <v>187</v>
      </c>
      <c r="D574" s="2" t="s">
        <v>195</v>
      </c>
      <c r="E574" s="2">
        <v>0</v>
      </c>
      <c r="F574" s="2">
        <v>0</v>
      </c>
      <c r="G574" s="2">
        <v>469520</v>
      </c>
      <c r="H574" s="2">
        <v>89</v>
      </c>
      <c r="I574" s="2">
        <v>469520</v>
      </c>
      <c r="J574" s="2">
        <v>57818</v>
      </c>
      <c r="K574" s="2">
        <v>106</v>
      </c>
    </row>
    <row r="575" spans="1:11">
      <c r="A575" s="2">
        <v>1989</v>
      </c>
      <c r="B575" s="2">
        <v>4</v>
      </c>
      <c r="C575" s="2" t="s">
        <v>187</v>
      </c>
      <c r="D575" s="2" t="s">
        <v>196</v>
      </c>
      <c r="E575" s="2">
        <v>0</v>
      </c>
      <c r="F575" s="2">
        <v>0</v>
      </c>
      <c r="G575" s="2">
        <v>1307445</v>
      </c>
      <c r="H575" s="2">
        <v>682</v>
      </c>
      <c r="I575" s="2">
        <v>1307445</v>
      </c>
      <c r="J575" s="2">
        <v>392785</v>
      </c>
      <c r="K575" s="2">
        <v>822</v>
      </c>
    </row>
    <row r="576" spans="1:11">
      <c r="A576" s="2">
        <v>1989</v>
      </c>
      <c r="B576" s="2">
        <v>4</v>
      </c>
      <c r="C576" s="2" t="s">
        <v>197</v>
      </c>
      <c r="D576" s="2" t="s">
        <v>11</v>
      </c>
      <c r="E576" s="2">
        <v>0</v>
      </c>
      <c r="F576" s="2">
        <v>0</v>
      </c>
      <c r="G576" s="2">
        <v>2911378</v>
      </c>
      <c r="H576" s="2">
        <v>865</v>
      </c>
      <c r="I576" s="2">
        <v>2911378</v>
      </c>
      <c r="J576" s="2">
        <v>511713</v>
      </c>
      <c r="K576" s="2">
        <v>909</v>
      </c>
    </row>
    <row r="577" spans="1:11">
      <c r="A577" s="2">
        <v>1989</v>
      </c>
      <c r="B577" s="2">
        <v>4</v>
      </c>
      <c r="C577" s="2" t="s">
        <v>197</v>
      </c>
      <c r="D577" s="2" t="s">
        <v>267</v>
      </c>
      <c r="E577" s="2">
        <v>0</v>
      </c>
      <c r="F577" s="2">
        <v>0</v>
      </c>
      <c r="G577" s="2">
        <v>0</v>
      </c>
      <c r="H577" s="2">
        <v>8</v>
      </c>
      <c r="I577" s="2">
        <v>0</v>
      </c>
      <c r="J577" s="2">
        <v>4649</v>
      </c>
      <c r="K577" s="2">
        <v>11</v>
      </c>
    </row>
    <row r="578" spans="1:11">
      <c r="A578" s="2">
        <v>1989</v>
      </c>
      <c r="B578" s="2">
        <v>4</v>
      </c>
      <c r="C578" s="2" t="s">
        <v>197</v>
      </c>
      <c r="D578" s="2" t="s">
        <v>268</v>
      </c>
      <c r="E578" s="2">
        <v>1480729</v>
      </c>
      <c r="F578" s="2">
        <v>469</v>
      </c>
      <c r="G578" s="2">
        <v>7686810</v>
      </c>
      <c r="H578" s="2">
        <v>1833</v>
      </c>
      <c r="I578" s="2">
        <v>9167539</v>
      </c>
      <c r="J578" s="2">
        <v>1421408</v>
      </c>
      <c r="K578" s="2">
        <v>2820</v>
      </c>
    </row>
    <row r="579" spans="1:11">
      <c r="A579" s="2">
        <v>1989</v>
      </c>
      <c r="B579" s="2">
        <v>4</v>
      </c>
      <c r="C579" s="2" t="s">
        <v>197</v>
      </c>
      <c r="D579" s="2" t="s">
        <v>269</v>
      </c>
      <c r="E579" s="2">
        <v>393899</v>
      </c>
      <c r="F579" s="2">
        <v>241</v>
      </c>
      <c r="G579" s="2">
        <v>90509</v>
      </c>
      <c r="H579" s="2">
        <v>120</v>
      </c>
      <c r="I579" s="2">
        <v>484408</v>
      </c>
      <c r="J579" s="2">
        <v>233707</v>
      </c>
      <c r="K579" s="2">
        <v>453</v>
      </c>
    </row>
    <row r="580" spans="1:11">
      <c r="A580" s="2">
        <v>1989</v>
      </c>
      <c r="B580" s="2">
        <v>4</v>
      </c>
      <c r="C580" s="2" t="s">
        <v>197</v>
      </c>
      <c r="D580" s="2" t="s">
        <v>109</v>
      </c>
      <c r="E580" s="2">
        <v>0</v>
      </c>
      <c r="F580" s="2">
        <v>0</v>
      </c>
      <c r="G580" s="2">
        <v>5556238</v>
      </c>
      <c r="H580" s="2">
        <v>1161</v>
      </c>
      <c r="I580" s="2">
        <v>5556238</v>
      </c>
      <c r="J580" s="2">
        <v>845169</v>
      </c>
      <c r="K580" s="2">
        <v>1525</v>
      </c>
    </row>
    <row r="581" spans="1:11">
      <c r="A581" s="2">
        <v>1989</v>
      </c>
      <c r="B581" s="2">
        <v>4</v>
      </c>
      <c r="C581" s="2" t="s">
        <v>197</v>
      </c>
      <c r="D581" s="2" t="s">
        <v>110</v>
      </c>
      <c r="E581" s="2">
        <v>6436137</v>
      </c>
      <c r="F581" s="2">
        <v>2419</v>
      </c>
      <c r="G581" s="2">
        <v>0</v>
      </c>
      <c r="H581" s="2">
        <v>1</v>
      </c>
      <c r="I581" s="2">
        <v>6436137</v>
      </c>
      <c r="J581" s="2">
        <v>1616908</v>
      </c>
      <c r="K581" s="2">
        <v>3227</v>
      </c>
    </row>
    <row r="582" spans="1:11">
      <c r="A582" s="2">
        <v>1989</v>
      </c>
      <c r="B582" s="2">
        <v>4</v>
      </c>
      <c r="C582" s="2" t="s">
        <v>197</v>
      </c>
      <c r="D582" s="2" t="s">
        <v>111</v>
      </c>
      <c r="E582" s="2">
        <v>0</v>
      </c>
      <c r="F582" s="2">
        <v>0</v>
      </c>
      <c r="G582" s="2">
        <v>0</v>
      </c>
      <c r="H582" s="2">
        <v>1</v>
      </c>
      <c r="I582" s="2">
        <v>0</v>
      </c>
      <c r="J582" s="2">
        <v>60</v>
      </c>
      <c r="K582" s="2">
        <v>1</v>
      </c>
    </row>
    <row r="583" spans="1:11">
      <c r="A583" s="2">
        <v>1990</v>
      </c>
      <c r="B583" s="2">
        <v>1</v>
      </c>
      <c r="C583" s="2" t="s">
        <v>276</v>
      </c>
      <c r="D583" s="2" t="s">
        <v>276</v>
      </c>
      <c r="E583" s="2">
        <v>0</v>
      </c>
      <c r="F583" s="2">
        <v>0</v>
      </c>
      <c r="G583" s="2">
        <v>0</v>
      </c>
      <c r="H583" s="2">
        <v>0</v>
      </c>
      <c r="I583" s="2">
        <v>0</v>
      </c>
      <c r="J583" s="2">
        <v>1923</v>
      </c>
      <c r="K583" s="2">
        <v>3</v>
      </c>
    </row>
    <row r="584" spans="1:11">
      <c r="A584" s="2">
        <v>1990</v>
      </c>
      <c r="B584" s="2">
        <v>1</v>
      </c>
      <c r="E584" s="2">
        <v>0</v>
      </c>
      <c r="F584" s="2">
        <v>12</v>
      </c>
      <c r="G584" s="2">
        <v>0</v>
      </c>
      <c r="H584" s="2">
        <v>0</v>
      </c>
      <c r="I584" s="2">
        <v>0</v>
      </c>
      <c r="J584" s="2">
        <v>3410</v>
      </c>
      <c r="K584" s="2">
        <v>19</v>
      </c>
    </row>
    <row r="585" spans="1:11">
      <c r="A585" s="2">
        <v>1990</v>
      </c>
      <c r="B585" s="2">
        <v>1</v>
      </c>
      <c r="C585" s="2" t="s">
        <v>277</v>
      </c>
      <c r="D585" s="2" t="s">
        <v>278</v>
      </c>
      <c r="E585" s="2">
        <v>50573304</v>
      </c>
      <c r="F585" s="2">
        <v>31154</v>
      </c>
      <c r="G585" s="2">
        <v>23109869</v>
      </c>
      <c r="H585" s="2">
        <v>10950</v>
      </c>
      <c r="I585" s="2">
        <v>74523221</v>
      </c>
      <c r="J585" s="2">
        <v>29483162</v>
      </c>
      <c r="K585" s="2">
        <v>55369</v>
      </c>
    </row>
    <row r="586" spans="1:11">
      <c r="A586" s="2">
        <v>1990</v>
      </c>
      <c r="B586" s="2">
        <v>1</v>
      </c>
      <c r="C586" s="2" t="s">
        <v>277</v>
      </c>
      <c r="D586" s="2" t="s">
        <v>279</v>
      </c>
      <c r="E586" s="2">
        <v>28414375</v>
      </c>
      <c r="F586" s="2">
        <v>16762</v>
      </c>
      <c r="G586" s="2">
        <v>14654947</v>
      </c>
      <c r="H586" s="2">
        <v>8219</v>
      </c>
      <c r="I586" s="2">
        <v>43267503</v>
      </c>
      <c r="J586" s="2">
        <v>17627011</v>
      </c>
      <c r="K586" s="2">
        <v>31460</v>
      </c>
    </row>
    <row r="587" spans="1:11">
      <c r="A587" s="2">
        <v>1990</v>
      </c>
      <c r="B587" s="2">
        <v>1</v>
      </c>
      <c r="C587" s="2" t="s">
        <v>277</v>
      </c>
      <c r="D587" s="2" t="s">
        <v>280</v>
      </c>
      <c r="E587" s="2">
        <v>140311</v>
      </c>
      <c r="F587" s="2">
        <v>300</v>
      </c>
      <c r="G587" s="2">
        <v>527404</v>
      </c>
      <c r="H587" s="2">
        <v>650</v>
      </c>
      <c r="I587" s="2">
        <v>801202</v>
      </c>
      <c r="J587" s="2">
        <v>1006646</v>
      </c>
      <c r="K587" s="2">
        <v>2123</v>
      </c>
    </row>
    <row r="588" spans="1:11">
      <c r="A588" s="2">
        <v>1990</v>
      </c>
      <c r="B588" s="2">
        <v>1</v>
      </c>
      <c r="C588" s="2" t="s">
        <v>277</v>
      </c>
      <c r="D588" s="2" t="s">
        <v>281</v>
      </c>
      <c r="E588" s="2">
        <v>4501105</v>
      </c>
      <c r="F588" s="2">
        <v>3854</v>
      </c>
      <c r="G588" s="2">
        <v>3092788</v>
      </c>
      <c r="H588" s="2">
        <v>1867</v>
      </c>
      <c r="I588" s="2">
        <v>7618230</v>
      </c>
      <c r="J588" s="2">
        <v>3797226</v>
      </c>
      <c r="K588" s="2">
        <v>7167</v>
      </c>
    </row>
    <row r="589" spans="1:11">
      <c r="A589" s="2">
        <v>1990</v>
      </c>
      <c r="B589" s="2">
        <v>1</v>
      </c>
      <c r="C589" s="2" t="s">
        <v>328</v>
      </c>
      <c r="D589" s="2" t="s">
        <v>173</v>
      </c>
      <c r="E589" s="2">
        <v>0</v>
      </c>
      <c r="F589" s="2">
        <v>0</v>
      </c>
      <c r="G589" s="2">
        <v>11178</v>
      </c>
      <c r="H589" s="2">
        <v>19</v>
      </c>
      <c r="I589" s="2">
        <v>13054</v>
      </c>
      <c r="J589" s="2">
        <v>11929</v>
      </c>
      <c r="K589" s="2">
        <v>26</v>
      </c>
    </row>
    <row r="590" spans="1:11">
      <c r="A590" s="2">
        <v>1990</v>
      </c>
      <c r="B590" s="2">
        <v>1</v>
      </c>
      <c r="C590" s="2" t="s">
        <v>328</v>
      </c>
      <c r="D590" s="2" t="s">
        <v>181</v>
      </c>
      <c r="E590" s="2">
        <v>0</v>
      </c>
      <c r="F590" s="2">
        <v>0</v>
      </c>
      <c r="G590" s="2">
        <v>14436339</v>
      </c>
      <c r="H590" s="2">
        <v>3503</v>
      </c>
      <c r="I590" s="2">
        <v>14436339</v>
      </c>
      <c r="J590" s="2">
        <v>1908191</v>
      </c>
      <c r="K590" s="2">
        <v>3751</v>
      </c>
    </row>
    <row r="591" spans="1:11">
      <c r="A591" s="2">
        <v>1990</v>
      </c>
      <c r="B591" s="2">
        <v>1</v>
      </c>
      <c r="C591" s="2" t="s">
        <v>182</v>
      </c>
      <c r="D591" s="2" t="s">
        <v>183</v>
      </c>
      <c r="E591" s="2">
        <v>18722230</v>
      </c>
      <c r="F591" s="2">
        <v>10015</v>
      </c>
      <c r="G591" s="2">
        <v>18602317</v>
      </c>
      <c r="H591" s="2">
        <v>6859</v>
      </c>
      <c r="I591" s="2">
        <v>37346424</v>
      </c>
      <c r="J591" s="2">
        <v>12083014</v>
      </c>
      <c r="K591" s="2">
        <v>20906</v>
      </c>
    </row>
    <row r="592" spans="1:11">
      <c r="A592" s="2">
        <v>1990</v>
      </c>
      <c r="B592" s="2">
        <v>1</v>
      </c>
      <c r="C592" s="2" t="s">
        <v>182</v>
      </c>
      <c r="D592" s="2" t="s">
        <v>184</v>
      </c>
      <c r="E592" s="2">
        <v>32434</v>
      </c>
      <c r="F592" s="2">
        <v>47</v>
      </c>
      <c r="G592" s="2">
        <v>1409158</v>
      </c>
      <c r="H592" s="2">
        <v>1075</v>
      </c>
      <c r="I592" s="2">
        <v>1441592</v>
      </c>
      <c r="J592" s="2">
        <v>686790</v>
      </c>
      <c r="K592" s="2">
        <v>1272</v>
      </c>
    </row>
    <row r="593" spans="1:11">
      <c r="A593" s="2">
        <v>1990</v>
      </c>
      <c r="B593" s="2">
        <v>1</v>
      </c>
      <c r="C593" s="2" t="s">
        <v>190</v>
      </c>
      <c r="D593" s="2" t="s">
        <v>191</v>
      </c>
      <c r="E593" s="2">
        <v>0</v>
      </c>
      <c r="F593" s="2">
        <v>0</v>
      </c>
      <c r="G593" s="2">
        <v>7754125</v>
      </c>
      <c r="H593" s="2">
        <v>958</v>
      </c>
      <c r="I593" s="2">
        <v>7754125</v>
      </c>
      <c r="J593" s="2">
        <v>525392</v>
      </c>
      <c r="K593" s="2">
        <v>1026</v>
      </c>
    </row>
    <row r="594" spans="1:11">
      <c r="A594" s="2">
        <v>1990</v>
      </c>
      <c r="B594" s="2">
        <v>1</v>
      </c>
      <c r="C594" s="2" t="s">
        <v>190</v>
      </c>
      <c r="D594" s="2" t="s">
        <v>186</v>
      </c>
      <c r="E594" s="2">
        <v>0</v>
      </c>
      <c r="F594" s="2">
        <v>0</v>
      </c>
      <c r="G594" s="2">
        <v>48173759</v>
      </c>
      <c r="H594" s="2">
        <v>3186</v>
      </c>
      <c r="I594" s="2">
        <v>48173759</v>
      </c>
      <c r="J594" s="2">
        <v>1979151</v>
      </c>
      <c r="K594" s="2">
        <v>3900</v>
      </c>
    </row>
    <row r="595" spans="1:11">
      <c r="A595" s="2">
        <v>1990</v>
      </c>
      <c r="B595" s="2">
        <v>1</v>
      </c>
      <c r="C595" s="2" t="s">
        <v>187</v>
      </c>
      <c r="D595" s="2" t="s">
        <v>195</v>
      </c>
      <c r="E595" s="2">
        <v>0</v>
      </c>
      <c r="F595" s="2">
        <v>0</v>
      </c>
      <c r="G595" s="2">
        <v>380768</v>
      </c>
      <c r="H595" s="2">
        <v>87</v>
      </c>
      <c r="I595" s="2">
        <v>380768</v>
      </c>
      <c r="J595" s="2">
        <v>55547</v>
      </c>
      <c r="K595" s="2">
        <v>104</v>
      </c>
    </row>
    <row r="596" spans="1:11">
      <c r="A596" s="2">
        <v>1990</v>
      </c>
      <c r="B596" s="2">
        <v>1</v>
      </c>
      <c r="C596" s="2" t="s">
        <v>187</v>
      </c>
      <c r="D596" s="2" t="s">
        <v>196</v>
      </c>
      <c r="E596" s="2">
        <v>0</v>
      </c>
      <c r="F596" s="2">
        <v>0</v>
      </c>
      <c r="G596" s="2">
        <v>1249858</v>
      </c>
      <c r="H596" s="2">
        <v>679</v>
      </c>
      <c r="I596" s="2">
        <v>1249858</v>
      </c>
      <c r="J596" s="2">
        <v>386224</v>
      </c>
      <c r="K596" s="2">
        <v>818</v>
      </c>
    </row>
    <row r="597" spans="1:11">
      <c r="A597" s="2">
        <v>1990</v>
      </c>
      <c r="B597" s="2">
        <v>1</v>
      </c>
      <c r="C597" s="2" t="s">
        <v>197</v>
      </c>
      <c r="D597" s="2" t="s">
        <v>11</v>
      </c>
      <c r="E597" s="2">
        <v>0</v>
      </c>
      <c r="F597" s="2">
        <v>0</v>
      </c>
      <c r="G597" s="2">
        <v>3198890</v>
      </c>
      <c r="H597" s="2">
        <v>872</v>
      </c>
      <c r="I597" s="2">
        <v>3198890</v>
      </c>
      <c r="J597" s="2">
        <v>537696</v>
      </c>
      <c r="K597" s="2">
        <v>916</v>
      </c>
    </row>
    <row r="598" spans="1:11">
      <c r="A598" s="2">
        <v>1990</v>
      </c>
      <c r="B598" s="2">
        <v>1</v>
      </c>
      <c r="C598" s="2" t="s">
        <v>197</v>
      </c>
      <c r="D598" s="2" t="s">
        <v>267</v>
      </c>
      <c r="E598" s="2">
        <v>0</v>
      </c>
      <c r="F598" s="2">
        <v>0</v>
      </c>
      <c r="G598" s="2">
        <v>0</v>
      </c>
      <c r="H598" s="2">
        <v>8</v>
      </c>
      <c r="I598" s="2">
        <v>0</v>
      </c>
      <c r="J598" s="2">
        <v>5053</v>
      </c>
      <c r="K598" s="2">
        <v>11</v>
      </c>
    </row>
    <row r="599" spans="1:11">
      <c r="A599" s="2">
        <v>1990</v>
      </c>
      <c r="B599" s="2">
        <v>1</v>
      </c>
      <c r="C599" s="2" t="s">
        <v>197</v>
      </c>
      <c r="D599" s="2" t="s">
        <v>268</v>
      </c>
      <c r="E599" s="2">
        <v>1526353</v>
      </c>
      <c r="F599" s="2">
        <v>515</v>
      </c>
      <c r="G599" s="2">
        <v>7111952</v>
      </c>
      <c r="H599" s="2">
        <v>1794</v>
      </c>
      <c r="I599" s="2">
        <v>8638305</v>
      </c>
      <c r="J599" s="2">
        <v>1415859</v>
      </c>
      <c r="K599" s="2">
        <v>2811</v>
      </c>
    </row>
    <row r="600" spans="1:11">
      <c r="A600" s="2">
        <v>1990</v>
      </c>
      <c r="B600" s="2">
        <v>1</v>
      </c>
      <c r="C600" s="2" t="s">
        <v>197</v>
      </c>
      <c r="D600" s="2" t="s">
        <v>269</v>
      </c>
      <c r="E600" s="2">
        <v>244419</v>
      </c>
      <c r="F600" s="2">
        <v>238</v>
      </c>
      <c r="G600" s="2">
        <v>54555</v>
      </c>
      <c r="H600" s="2">
        <v>109</v>
      </c>
      <c r="I600" s="2">
        <v>298974</v>
      </c>
      <c r="J600" s="2">
        <v>207306</v>
      </c>
      <c r="K600" s="2">
        <v>453</v>
      </c>
    </row>
    <row r="601" spans="1:11">
      <c r="A601" s="2">
        <v>1990</v>
      </c>
      <c r="B601" s="2">
        <v>1</v>
      </c>
      <c r="C601" s="2" t="s">
        <v>197</v>
      </c>
      <c r="D601" s="2" t="s">
        <v>109</v>
      </c>
      <c r="E601" s="2">
        <v>0</v>
      </c>
      <c r="F601" s="2">
        <v>0</v>
      </c>
      <c r="G601" s="2">
        <v>6060176</v>
      </c>
      <c r="H601" s="2">
        <v>1255</v>
      </c>
      <c r="I601" s="2">
        <v>6060176</v>
      </c>
      <c r="J601" s="2">
        <v>797962</v>
      </c>
      <c r="K601" s="2">
        <v>1523</v>
      </c>
    </row>
    <row r="602" spans="1:11">
      <c r="A602" s="2">
        <v>1990</v>
      </c>
      <c r="B602" s="2">
        <v>1</v>
      </c>
      <c r="C602" s="2" t="s">
        <v>197</v>
      </c>
      <c r="D602" s="2" t="s">
        <v>110</v>
      </c>
      <c r="E602" s="2">
        <v>6902034</v>
      </c>
      <c r="F602" s="2">
        <v>2498</v>
      </c>
      <c r="G602" s="2">
        <v>0</v>
      </c>
      <c r="H602" s="2">
        <v>1</v>
      </c>
      <c r="I602" s="2">
        <v>6902034</v>
      </c>
      <c r="J602" s="2">
        <v>1794781</v>
      </c>
      <c r="K602" s="2">
        <v>3326</v>
      </c>
    </row>
    <row r="603" spans="1:11">
      <c r="A603" s="2">
        <v>1990</v>
      </c>
      <c r="B603" s="2">
        <v>1</v>
      </c>
      <c r="C603" s="2" t="s">
        <v>197</v>
      </c>
      <c r="D603" s="2" t="s">
        <v>111</v>
      </c>
      <c r="E603" s="2">
        <v>0</v>
      </c>
      <c r="F603" s="2">
        <v>0</v>
      </c>
      <c r="G603" s="2">
        <v>19028</v>
      </c>
      <c r="H603" s="2">
        <v>3</v>
      </c>
      <c r="I603" s="2">
        <v>19028</v>
      </c>
      <c r="J603" s="2">
        <v>1311</v>
      </c>
      <c r="K603" s="2">
        <v>4</v>
      </c>
    </row>
    <row r="604" spans="1:11">
      <c r="A604" s="2">
        <v>1990</v>
      </c>
      <c r="B604" s="2">
        <v>2</v>
      </c>
      <c r="C604" s="2" t="s">
        <v>276</v>
      </c>
      <c r="D604" s="2" t="s">
        <v>276</v>
      </c>
      <c r="E604" s="2">
        <v>0</v>
      </c>
      <c r="F604" s="2">
        <v>0</v>
      </c>
      <c r="G604" s="2">
        <v>0</v>
      </c>
      <c r="H604" s="2">
        <v>0</v>
      </c>
      <c r="I604" s="2">
        <v>0</v>
      </c>
      <c r="J604" s="2">
        <v>2310</v>
      </c>
      <c r="K604" s="2">
        <v>4</v>
      </c>
    </row>
    <row r="605" spans="1:11">
      <c r="A605" s="2">
        <v>1990</v>
      </c>
      <c r="B605" s="2">
        <v>2</v>
      </c>
      <c r="E605" s="2">
        <v>0</v>
      </c>
      <c r="F605" s="2">
        <v>4</v>
      </c>
      <c r="G605" s="2">
        <v>0</v>
      </c>
      <c r="H605" s="2">
        <v>0</v>
      </c>
      <c r="I605" s="2">
        <v>0</v>
      </c>
      <c r="J605" s="2">
        <v>1480</v>
      </c>
      <c r="K605" s="2">
        <v>7</v>
      </c>
    </row>
    <row r="606" spans="1:11">
      <c r="A606" s="2">
        <v>1990</v>
      </c>
      <c r="B606" s="2">
        <v>2</v>
      </c>
      <c r="C606" s="2" t="s">
        <v>277</v>
      </c>
      <c r="D606" s="2" t="s">
        <v>278</v>
      </c>
      <c r="E606" s="2">
        <v>49252096</v>
      </c>
      <c r="F606" s="2">
        <v>31186</v>
      </c>
      <c r="G606" s="2">
        <v>22702777</v>
      </c>
      <c r="H606" s="2">
        <v>11125</v>
      </c>
      <c r="I606" s="2">
        <v>72708013</v>
      </c>
      <c r="J606" s="2">
        <v>29264757</v>
      </c>
      <c r="K606" s="2">
        <v>55780</v>
      </c>
    </row>
    <row r="607" spans="1:11">
      <c r="A607" s="2">
        <v>1990</v>
      </c>
      <c r="B607" s="2">
        <v>2</v>
      </c>
      <c r="C607" s="2" t="s">
        <v>277</v>
      </c>
      <c r="D607" s="2" t="s">
        <v>279</v>
      </c>
      <c r="E607" s="2">
        <v>26090816</v>
      </c>
      <c r="F607" s="2">
        <v>16783</v>
      </c>
      <c r="G607" s="2">
        <v>14272699</v>
      </c>
      <c r="H607" s="2">
        <v>8414</v>
      </c>
      <c r="I607" s="2">
        <v>40634044</v>
      </c>
      <c r="J607" s="2">
        <v>16911992</v>
      </c>
      <c r="K607" s="2">
        <v>31731</v>
      </c>
    </row>
    <row r="608" spans="1:11">
      <c r="A608" s="2">
        <v>1990</v>
      </c>
      <c r="B608" s="2">
        <v>2</v>
      </c>
      <c r="C608" s="2" t="s">
        <v>277</v>
      </c>
      <c r="D608" s="2" t="s">
        <v>280</v>
      </c>
      <c r="E608" s="2">
        <v>109962</v>
      </c>
      <c r="F608" s="2">
        <v>286</v>
      </c>
      <c r="G608" s="2">
        <v>489175</v>
      </c>
      <c r="H608" s="2">
        <v>647</v>
      </c>
      <c r="I608" s="2">
        <v>881030</v>
      </c>
      <c r="J608" s="2">
        <v>953956</v>
      </c>
      <c r="K608" s="2">
        <v>2084</v>
      </c>
    </row>
    <row r="609" spans="1:11">
      <c r="A609" s="2">
        <v>1990</v>
      </c>
      <c r="B609" s="2">
        <v>2</v>
      </c>
      <c r="C609" s="2" t="s">
        <v>277</v>
      </c>
      <c r="D609" s="2" t="s">
        <v>281</v>
      </c>
      <c r="E609" s="2">
        <v>4621715</v>
      </c>
      <c r="F609" s="2">
        <v>3841</v>
      </c>
      <c r="G609" s="2">
        <v>3115589</v>
      </c>
      <c r="H609" s="2">
        <v>1789</v>
      </c>
      <c r="I609" s="2">
        <v>7773796</v>
      </c>
      <c r="J609" s="2">
        <v>3710335</v>
      </c>
      <c r="K609" s="2">
        <v>7072</v>
      </c>
    </row>
    <row r="610" spans="1:11">
      <c r="A610" s="2">
        <v>1990</v>
      </c>
      <c r="B610" s="2">
        <v>2</v>
      </c>
      <c r="C610" s="2" t="s">
        <v>328</v>
      </c>
      <c r="D610" s="2" t="s">
        <v>173</v>
      </c>
      <c r="E610" s="2">
        <v>0</v>
      </c>
      <c r="F610" s="2">
        <v>0</v>
      </c>
      <c r="G610" s="2">
        <v>10579</v>
      </c>
      <c r="H610" s="2">
        <v>20</v>
      </c>
      <c r="I610" s="2">
        <v>10579</v>
      </c>
      <c r="J610" s="2">
        <v>10534</v>
      </c>
      <c r="K610" s="2">
        <v>21</v>
      </c>
    </row>
    <row r="611" spans="1:11">
      <c r="A611" s="2">
        <v>1990</v>
      </c>
      <c r="B611" s="2">
        <v>2</v>
      </c>
      <c r="C611" s="2" t="s">
        <v>328</v>
      </c>
      <c r="D611" s="2" t="s">
        <v>181</v>
      </c>
      <c r="E611" s="2">
        <v>0</v>
      </c>
      <c r="F611" s="2">
        <v>0</v>
      </c>
      <c r="G611" s="2">
        <v>14185662</v>
      </c>
      <c r="H611" s="2">
        <v>3524</v>
      </c>
      <c r="I611" s="2">
        <v>14185662</v>
      </c>
      <c r="J611" s="2">
        <v>2108690</v>
      </c>
      <c r="K611" s="2">
        <v>3768</v>
      </c>
    </row>
    <row r="612" spans="1:11">
      <c r="A612" s="2">
        <v>1990</v>
      </c>
      <c r="B612" s="2">
        <v>2</v>
      </c>
      <c r="C612" s="2" t="s">
        <v>182</v>
      </c>
      <c r="D612" s="2" t="s">
        <v>183</v>
      </c>
      <c r="E612" s="2">
        <v>17310327</v>
      </c>
      <c r="F612" s="2">
        <v>9780</v>
      </c>
      <c r="G612" s="2">
        <v>17685151</v>
      </c>
      <c r="H612" s="2">
        <v>7068</v>
      </c>
      <c r="I612" s="2">
        <v>35086126</v>
      </c>
      <c r="J612" s="2">
        <v>11488620</v>
      </c>
      <c r="K612" s="2">
        <v>20962</v>
      </c>
    </row>
    <row r="613" spans="1:11">
      <c r="A613" s="2">
        <v>1990</v>
      </c>
      <c r="B613" s="2">
        <v>2</v>
      </c>
      <c r="C613" s="2" t="s">
        <v>182</v>
      </c>
      <c r="D613" s="2" t="s">
        <v>184</v>
      </c>
      <c r="E613" s="2">
        <v>38918</v>
      </c>
      <c r="F613" s="2">
        <v>28</v>
      </c>
      <c r="G613" s="2">
        <v>1330228</v>
      </c>
      <c r="H613" s="2">
        <v>1107</v>
      </c>
      <c r="I613" s="2">
        <v>1369146</v>
      </c>
      <c r="J613" s="2">
        <v>502473</v>
      </c>
      <c r="K613" s="2">
        <v>1298</v>
      </c>
    </row>
    <row r="614" spans="1:11">
      <c r="A614" s="2">
        <v>1990</v>
      </c>
      <c r="B614" s="2">
        <v>2</v>
      </c>
      <c r="C614" s="2" t="s">
        <v>190</v>
      </c>
      <c r="D614" s="2" t="s">
        <v>191</v>
      </c>
      <c r="E614" s="2">
        <v>0</v>
      </c>
      <c r="F614" s="2">
        <v>0</v>
      </c>
      <c r="G614" s="2">
        <v>6997638</v>
      </c>
      <c r="H614" s="2">
        <v>961</v>
      </c>
      <c r="I614" s="2">
        <v>6997638</v>
      </c>
      <c r="J614" s="2">
        <v>498872</v>
      </c>
      <c r="K614" s="2">
        <v>1031</v>
      </c>
    </row>
    <row r="615" spans="1:11">
      <c r="A615" s="2">
        <v>1990</v>
      </c>
      <c r="B615" s="2">
        <v>2</v>
      </c>
      <c r="C615" s="2" t="s">
        <v>190</v>
      </c>
      <c r="D615" s="2" t="s">
        <v>186</v>
      </c>
      <c r="E615" s="2">
        <v>0</v>
      </c>
      <c r="F615" s="2">
        <v>0</v>
      </c>
      <c r="G615" s="2">
        <v>47725799</v>
      </c>
      <c r="H615" s="2">
        <v>3367</v>
      </c>
      <c r="I615" s="2">
        <v>47725799</v>
      </c>
      <c r="J615" s="2">
        <v>1987128</v>
      </c>
      <c r="K615" s="2">
        <v>4101</v>
      </c>
    </row>
    <row r="616" spans="1:11">
      <c r="A616" s="2">
        <v>1990</v>
      </c>
      <c r="B616" s="2">
        <v>2</v>
      </c>
      <c r="C616" s="2" t="s">
        <v>187</v>
      </c>
      <c r="D616" s="2" t="s">
        <v>195</v>
      </c>
      <c r="E616" s="2">
        <v>0</v>
      </c>
      <c r="F616" s="2">
        <v>0</v>
      </c>
      <c r="G616" s="2">
        <v>307436</v>
      </c>
      <c r="H616" s="2">
        <v>90</v>
      </c>
      <c r="I616" s="2">
        <v>307436</v>
      </c>
      <c r="J616" s="2">
        <v>57826</v>
      </c>
      <c r="K616" s="2">
        <v>107</v>
      </c>
    </row>
    <row r="617" spans="1:11">
      <c r="A617" s="2">
        <v>1990</v>
      </c>
      <c r="B617" s="2">
        <v>2</v>
      </c>
      <c r="C617" s="2" t="s">
        <v>187</v>
      </c>
      <c r="D617" s="2" t="s">
        <v>196</v>
      </c>
      <c r="E617" s="2">
        <v>0</v>
      </c>
      <c r="F617" s="2">
        <v>0</v>
      </c>
      <c r="G617" s="2">
        <v>1262180</v>
      </c>
      <c r="H617" s="2">
        <v>684</v>
      </c>
      <c r="I617" s="2">
        <v>1262180</v>
      </c>
      <c r="J617" s="2">
        <v>401650</v>
      </c>
      <c r="K617" s="2">
        <v>824</v>
      </c>
    </row>
    <row r="618" spans="1:11">
      <c r="A618" s="2">
        <v>1990</v>
      </c>
      <c r="B618" s="2">
        <v>2</v>
      </c>
      <c r="C618" s="2" t="s">
        <v>197</v>
      </c>
      <c r="D618" s="2" t="s">
        <v>11</v>
      </c>
      <c r="E618" s="2">
        <v>0</v>
      </c>
      <c r="F618" s="2">
        <v>0</v>
      </c>
      <c r="G618" s="2">
        <v>2020717</v>
      </c>
      <c r="H618" s="2">
        <v>874</v>
      </c>
      <c r="I618" s="2">
        <v>2020717</v>
      </c>
      <c r="J618" s="2">
        <v>481608</v>
      </c>
      <c r="K618" s="2">
        <v>918</v>
      </c>
    </row>
    <row r="619" spans="1:11">
      <c r="A619" s="2">
        <v>1990</v>
      </c>
      <c r="B619" s="2">
        <v>2</v>
      </c>
      <c r="C619" s="2" t="s">
        <v>197</v>
      </c>
      <c r="D619" s="2" t="s">
        <v>267</v>
      </c>
      <c r="E619" s="2">
        <v>0</v>
      </c>
      <c r="F619" s="2">
        <v>0</v>
      </c>
      <c r="G619" s="2">
        <v>0</v>
      </c>
      <c r="H619" s="2">
        <v>8</v>
      </c>
      <c r="I619" s="2">
        <v>0</v>
      </c>
      <c r="J619" s="2">
        <v>4611</v>
      </c>
      <c r="K619" s="2">
        <v>11</v>
      </c>
    </row>
    <row r="620" spans="1:11">
      <c r="A620" s="2">
        <v>1990</v>
      </c>
      <c r="B620" s="2">
        <v>2</v>
      </c>
      <c r="C620" s="2" t="s">
        <v>197</v>
      </c>
      <c r="D620" s="2" t="s">
        <v>268</v>
      </c>
      <c r="E620" s="2">
        <v>1790988</v>
      </c>
      <c r="F620" s="2">
        <v>530</v>
      </c>
      <c r="G620" s="2">
        <v>6497918</v>
      </c>
      <c r="H620" s="2">
        <v>1854</v>
      </c>
      <c r="I620" s="2">
        <v>8299695</v>
      </c>
      <c r="J620" s="2">
        <v>1505866</v>
      </c>
      <c r="K620" s="2">
        <v>2926</v>
      </c>
    </row>
    <row r="621" spans="1:11">
      <c r="A621" s="2">
        <v>1990</v>
      </c>
      <c r="B621" s="2">
        <v>2</v>
      </c>
      <c r="C621" s="2" t="s">
        <v>197</v>
      </c>
      <c r="D621" s="2" t="s">
        <v>269</v>
      </c>
      <c r="E621" s="2">
        <v>373376</v>
      </c>
      <c r="F621" s="2">
        <v>231</v>
      </c>
      <c r="G621" s="2">
        <v>114119</v>
      </c>
      <c r="H621" s="2">
        <v>105</v>
      </c>
      <c r="I621" s="2">
        <v>487495</v>
      </c>
      <c r="J621" s="2">
        <v>204613</v>
      </c>
      <c r="K621" s="2">
        <v>446</v>
      </c>
    </row>
    <row r="622" spans="1:11">
      <c r="A622" s="2">
        <v>1990</v>
      </c>
      <c r="B622" s="2">
        <v>2</v>
      </c>
      <c r="C622" s="2" t="s">
        <v>197</v>
      </c>
      <c r="D622" s="2" t="s">
        <v>109</v>
      </c>
      <c r="E622" s="2">
        <v>0</v>
      </c>
      <c r="F622" s="2">
        <v>0</v>
      </c>
      <c r="G622" s="2">
        <v>6205322</v>
      </c>
      <c r="H622" s="2">
        <v>1266</v>
      </c>
      <c r="I622" s="2">
        <v>6205322</v>
      </c>
      <c r="J622" s="2">
        <v>908966</v>
      </c>
      <c r="K622" s="2">
        <v>1547</v>
      </c>
    </row>
    <row r="623" spans="1:11">
      <c r="A623" s="2">
        <v>1990</v>
      </c>
      <c r="B623" s="2">
        <v>2</v>
      </c>
      <c r="C623" s="2" t="s">
        <v>197</v>
      </c>
      <c r="D623" s="2" t="s">
        <v>110</v>
      </c>
      <c r="E623" s="2">
        <v>6402595</v>
      </c>
      <c r="F623" s="2">
        <v>2515</v>
      </c>
      <c r="G623" s="2">
        <v>0</v>
      </c>
      <c r="H623" s="2">
        <v>2</v>
      </c>
      <c r="I623" s="2">
        <v>6402595</v>
      </c>
      <c r="J623" s="2">
        <v>1765759</v>
      </c>
      <c r="K623" s="2">
        <v>3343</v>
      </c>
    </row>
    <row r="624" spans="1:11">
      <c r="A624" s="2">
        <v>1990</v>
      </c>
      <c r="B624" s="2">
        <v>2</v>
      </c>
      <c r="C624" s="2" t="s">
        <v>197</v>
      </c>
      <c r="D624" s="2" t="s">
        <v>111</v>
      </c>
      <c r="E624" s="2">
        <v>0</v>
      </c>
      <c r="F624" s="2">
        <v>0</v>
      </c>
      <c r="G624" s="2">
        <v>27592</v>
      </c>
      <c r="H624" s="2">
        <v>3</v>
      </c>
      <c r="I624" s="2">
        <v>27592</v>
      </c>
      <c r="J624" s="2">
        <v>1510</v>
      </c>
      <c r="K624" s="2">
        <v>4</v>
      </c>
    </row>
    <row r="625" spans="1:11">
      <c r="A625" s="2">
        <v>1990</v>
      </c>
      <c r="B625" s="2">
        <v>3</v>
      </c>
      <c r="C625" s="2" t="s">
        <v>276</v>
      </c>
      <c r="D625" s="2" t="s">
        <v>276</v>
      </c>
      <c r="E625" s="2">
        <v>0</v>
      </c>
      <c r="F625" s="2">
        <v>0</v>
      </c>
      <c r="G625" s="2">
        <v>0</v>
      </c>
      <c r="H625" s="2">
        <v>0</v>
      </c>
      <c r="I625" s="2">
        <v>0</v>
      </c>
      <c r="J625" s="2">
        <v>1560</v>
      </c>
      <c r="K625" s="2">
        <v>3</v>
      </c>
    </row>
    <row r="626" spans="1:11">
      <c r="A626" s="2">
        <v>1990</v>
      </c>
      <c r="B626" s="2">
        <v>3</v>
      </c>
      <c r="E626" s="2">
        <v>0</v>
      </c>
      <c r="F626" s="2">
        <v>1</v>
      </c>
      <c r="G626" s="2">
        <v>0</v>
      </c>
      <c r="H626" s="2">
        <v>0</v>
      </c>
      <c r="I626" s="2">
        <v>0</v>
      </c>
      <c r="J626" s="2">
        <v>3200</v>
      </c>
      <c r="K626" s="2">
        <v>11</v>
      </c>
    </row>
    <row r="627" spans="1:11">
      <c r="A627" s="2">
        <v>1990</v>
      </c>
      <c r="B627" s="2">
        <v>3</v>
      </c>
      <c r="C627" s="2" t="s">
        <v>277</v>
      </c>
      <c r="D627" s="2" t="s">
        <v>278</v>
      </c>
      <c r="E627" s="2">
        <v>47004123</v>
      </c>
      <c r="F627" s="2">
        <v>30913</v>
      </c>
      <c r="G627" s="2">
        <v>23378681</v>
      </c>
      <c r="H627" s="2">
        <v>11243</v>
      </c>
      <c r="I627" s="2">
        <v>71081819</v>
      </c>
      <c r="J627" s="2">
        <v>28266471</v>
      </c>
      <c r="K627" s="2">
        <v>55539</v>
      </c>
    </row>
    <row r="628" spans="1:11">
      <c r="A628" s="2">
        <v>1990</v>
      </c>
      <c r="B628" s="2">
        <v>3</v>
      </c>
      <c r="C628" s="2" t="s">
        <v>277</v>
      </c>
      <c r="D628" s="2" t="s">
        <v>279</v>
      </c>
      <c r="E628" s="2">
        <v>24202773</v>
      </c>
      <c r="F628" s="2">
        <v>16688</v>
      </c>
      <c r="G628" s="2">
        <v>13811919</v>
      </c>
      <c r="H628" s="2">
        <v>8196</v>
      </c>
      <c r="I628" s="2">
        <v>38321683</v>
      </c>
      <c r="J628" s="2">
        <v>16433994</v>
      </c>
      <c r="K628" s="2">
        <v>31584</v>
      </c>
    </row>
    <row r="629" spans="1:11">
      <c r="A629" s="2">
        <v>1990</v>
      </c>
      <c r="B629" s="2">
        <v>3</v>
      </c>
      <c r="C629" s="2" t="s">
        <v>277</v>
      </c>
      <c r="D629" s="2" t="s">
        <v>280</v>
      </c>
      <c r="E629" s="2">
        <v>90837</v>
      </c>
      <c r="F629" s="2">
        <v>259</v>
      </c>
      <c r="G629" s="2">
        <v>387279</v>
      </c>
      <c r="H629" s="2">
        <v>661</v>
      </c>
      <c r="I629" s="2">
        <v>734079</v>
      </c>
      <c r="J629" s="2">
        <v>925653</v>
      </c>
      <c r="K629" s="2">
        <v>2003</v>
      </c>
    </row>
    <row r="630" spans="1:11">
      <c r="A630" s="2">
        <v>1990</v>
      </c>
      <c r="B630" s="2">
        <v>3</v>
      </c>
      <c r="C630" s="2" t="s">
        <v>277</v>
      </c>
      <c r="D630" s="2" t="s">
        <v>281</v>
      </c>
      <c r="E630" s="2">
        <v>3680130</v>
      </c>
      <c r="F630" s="2">
        <v>3869</v>
      </c>
      <c r="G630" s="2">
        <v>3124574</v>
      </c>
      <c r="H630" s="2">
        <v>1892</v>
      </c>
      <c r="I630" s="2">
        <v>6819851</v>
      </c>
      <c r="J630" s="2">
        <v>3447241</v>
      </c>
      <c r="K630" s="2">
        <v>7041</v>
      </c>
    </row>
    <row r="631" spans="1:11">
      <c r="A631" s="2">
        <v>1990</v>
      </c>
      <c r="B631" s="2">
        <v>3</v>
      </c>
      <c r="C631" s="2" t="s">
        <v>328</v>
      </c>
      <c r="D631" s="2" t="s">
        <v>173</v>
      </c>
      <c r="E631" s="2">
        <v>0</v>
      </c>
      <c r="F631" s="2">
        <v>0</v>
      </c>
      <c r="G631" s="2">
        <v>23761</v>
      </c>
      <c r="H631" s="2">
        <v>21</v>
      </c>
      <c r="I631" s="2">
        <v>23761</v>
      </c>
      <c r="J631" s="2">
        <v>11096</v>
      </c>
      <c r="K631" s="2">
        <v>22</v>
      </c>
    </row>
    <row r="632" spans="1:11">
      <c r="A632" s="2">
        <v>1990</v>
      </c>
      <c r="B632" s="2">
        <v>3</v>
      </c>
      <c r="C632" s="2" t="s">
        <v>328</v>
      </c>
      <c r="D632" s="2" t="s">
        <v>181</v>
      </c>
      <c r="E632" s="2">
        <v>0</v>
      </c>
      <c r="F632" s="2">
        <v>0</v>
      </c>
      <c r="G632" s="2">
        <v>15709803</v>
      </c>
      <c r="H632" s="2">
        <v>3501</v>
      </c>
      <c r="I632" s="2">
        <v>15709803</v>
      </c>
      <c r="J632" s="2">
        <v>1944818</v>
      </c>
      <c r="K632" s="2">
        <v>3743</v>
      </c>
    </row>
    <row r="633" spans="1:11">
      <c r="A633" s="2">
        <v>1990</v>
      </c>
      <c r="B633" s="2">
        <v>3</v>
      </c>
      <c r="C633" s="2" t="s">
        <v>182</v>
      </c>
      <c r="D633" s="2" t="s">
        <v>183</v>
      </c>
      <c r="E633" s="2">
        <v>15980586</v>
      </c>
      <c r="F633" s="2">
        <v>9757</v>
      </c>
      <c r="G633" s="2">
        <v>18327577</v>
      </c>
      <c r="H633" s="2">
        <v>7294</v>
      </c>
      <c r="I633" s="2">
        <v>34411519</v>
      </c>
      <c r="J633" s="2">
        <v>11516962</v>
      </c>
      <c r="K633" s="2">
        <v>21053</v>
      </c>
    </row>
    <row r="634" spans="1:11">
      <c r="A634" s="2">
        <v>1990</v>
      </c>
      <c r="B634" s="2">
        <v>3</v>
      </c>
      <c r="C634" s="2" t="s">
        <v>182</v>
      </c>
      <c r="D634" s="2" t="s">
        <v>184</v>
      </c>
      <c r="E634" s="2">
        <v>21530</v>
      </c>
      <c r="F634" s="2">
        <v>30</v>
      </c>
      <c r="G634" s="2">
        <v>1334743</v>
      </c>
      <c r="H634" s="2">
        <v>1146</v>
      </c>
      <c r="I634" s="2">
        <v>1356273</v>
      </c>
      <c r="J634" s="2">
        <v>702567</v>
      </c>
      <c r="K634" s="2">
        <v>1319</v>
      </c>
    </row>
    <row r="635" spans="1:11">
      <c r="A635" s="2">
        <v>1990</v>
      </c>
      <c r="B635" s="2">
        <v>3</v>
      </c>
      <c r="C635" s="2" t="s">
        <v>190</v>
      </c>
      <c r="D635" s="2" t="s">
        <v>191</v>
      </c>
      <c r="E635" s="2">
        <v>0</v>
      </c>
      <c r="F635" s="2">
        <v>0</v>
      </c>
      <c r="G635" s="2">
        <v>7214731</v>
      </c>
      <c r="H635" s="2">
        <v>960</v>
      </c>
      <c r="I635" s="2">
        <v>7214731</v>
      </c>
      <c r="J635" s="2">
        <v>491912</v>
      </c>
      <c r="K635" s="2">
        <v>1030</v>
      </c>
    </row>
    <row r="636" spans="1:11">
      <c r="A636" s="2">
        <v>1990</v>
      </c>
      <c r="B636" s="2">
        <v>3</v>
      </c>
      <c r="C636" s="2" t="s">
        <v>190</v>
      </c>
      <c r="D636" s="2" t="s">
        <v>186</v>
      </c>
      <c r="E636" s="2">
        <v>0</v>
      </c>
      <c r="F636" s="2">
        <v>0</v>
      </c>
      <c r="G636" s="2">
        <v>51861191</v>
      </c>
      <c r="H636" s="2">
        <v>3201</v>
      </c>
      <c r="I636" s="2">
        <v>51861191</v>
      </c>
      <c r="J636" s="2">
        <v>1983108</v>
      </c>
      <c r="K636" s="2">
        <v>3955</v>
      </c>
    </row>
    <row r="637" spans="1:11">
      <c r="A637" s="2">
        <v>1990</v>
      </c>
      <c r="B637" s="2">
        <v>3</v>
      </c>
      <c r="C637" s="2" t="s">
        <v>187</v>
      </c>
      <c r="D637" s="2" t="s">
        <v>195</v>
      </c>
      <c r="E637" s="2">
        <v>0</v>
      </c>
      <c r="F637" s="2">
        <v>0</v>
      </c>
      <c r="G637" s="2">
        <v>335007</v>
      </c>
      <c r="H637" s="2">
        <v>91</v>
      </c>
      <c r="I637" s="2">
        <v>335007</v>
      </c>
      <c r="J637" s="2">
        <v>57937</v>
      </c>
      <c r="K637" s="2">
        <v>108</v>
      </c>
    </row>
    <row r="638" spans="1:11">
      <c r="A638" s="2">
        <v>1990</v>
      </c>
      <c r="B638" s="2">
        <v>3</v>
      </c>
      <c r="C638" s="2" t="s">
        <v>187</v>
      </c>
      <c r="D638" s="2" t="s">
        <v>196</v>
      </c>
      <c r="E638" s="2">
        <v>0</v>
      </c>
      <c r="F638" s="2">
        <v>0</v>
      </c>
      <c r="G638" s="2">
        <v>1282890</v>
      </c>
      <c r="H638" s="2">
        <v>671</v>
      </c>
      <c r="I638" s="2">
        <v>1282890</v>
      </c>
      <c r="J638" s="2">
        <v>385703</v>
      </c>
      <c r="K638" s="2">
        <v>804</v>
      </c>
    </row>
    <row r="639" spans="1:11">
      <c r="A639" s="2">
        <v>1990</v>
      </c>
      <c r="B639" s="2">
        <v>3</v>
      </c>
      <c r="C639" s="2" t="s">
        <v>197</v>
      </c>
      <c r="D639" s="2" t="s">
        <v>11</v>
      </c>
      <c r="E639" s="2">
        <v>0</v>
      </c>
      <c r="F639" s="2">
        <v>0</v>
      </c>
      <c r="G639" s="2">
        <v>2898773</v>
      </c>
      <c r="H639" s="2">
        <v>858</v>
      </c>
      <c r="I639" s="2">
        <v>2898773</v>
      </c>
      <c r="J639" s="2">
        <v>491267</v>
      </c>
      <c r="K639" s="2">
        <v>902</v>
      </c>
    </row>
    <row r="640" spans="1:11">
      <c r="A640" s="2">
        <v>1990</v>
      </c>
      <c r="B640" s="2">
        <v>3</v>
      </c>
      <c r="C640" s="2" t="s">
        <v>197</v>
      </c>
      <c r="D640" s="2" t="s">
        <v>267</v>
      </c>
      <c r="E640" s="2">
        <v>0</v>
      </c>
      <c r="F640" s="2">
        <v>0</v>
      </c>
      <c r="G640" s="2">
        <v>0</v>
      </c>
      <c r="H640" s="2">
        <v>8</v>
      </c>
      <c r="I640" s="2">
        <v>0</v>
      </c>
      <c r="J640" s="2">
        <v>2775</v>
      </c>
      <c r="K640" s="2">
        <v>9</v>
      </c>
    </row>
    <row r="641" spans="1:11">
      <c r="A641" s="2">
        <v>1990</v>
      </c>
      <c r="B641" s="2">
        <v>3</v>
      </c>
      <c r="C641" s="2" t="s">
        <v>197</v>
      </c>
      <c r="D641" s="2" t="s">
        <v>268</v>
      </c>
      <c r="E641" s="2">
        <v>1139871</v>
      </c>
      <c r="F641" s="2">
        <v>517</v>
      </c>
      <c r="G641" s="2">
        <v>6825982</v>
      </c>
      <c r="H641" s="2">
        <v>1944</v>
      </c>
      <c r="I641" s="2">
        <v>8023144</v>
      </c>
      <c r="J641" s="2">
        <v>1497909</v>
      </c>
      <c r="K641" s="2">
        <v>3002</v>
      </c>
    </row>
    <row r="642" spans="1:11">
      <c r="A642" s="2">
        <v>1990</v>
      </c>
      <c r="B642" s="2">
        <v>3</v>
      </c>
      <c r="C642" s="2" t="s">
        <v>197</v>
      </c>
      <c r="D642" s="2" t="s">
        <v>269</v>
      </c>
      <c r="E642" s="2">
        <v>444425</v>
      </c>
      <c r="F642" s="2">
        <v>224</v>
      </c>
      <c r="G642" s="2">
        <v>128659</v>
      </c>
      <c r="H642" s="2">
        <v>96</v>
      </c>
      <c r="I642" s="2">
        <v>573084</v>
      </c>
      <c r="J642" s="2">
        <v>203705</v>
      </c>
      <c r="K642" s="2">
        <v>433</v>
      </c>
    </row>
    <row r="643" spans="1:11">
      <c r="A643" s="2">
        <v>1990</v>
      </c>
      <c r="B643" s="2">
        <v>3</v>
      </c>
      <c r="C643" s="2" t="s">
        <v>197</v>
      </c>
      <c r="D643" s="2" t="s">
        <v>109</v>
      </c>
      <c r="E643" s="2">
        <v>0</v>
      </c>
      <c r="F643" s="2">
        <v>0</v>
      </c>
      <c r="G643" s="2">
        <v>5293561</v>
      </c>
      <c r="H643" s="2">
        <v>1307</v>
      </c>
      <c r="I643" s="2">
        <v>5293561</v>
      </c>
      <c r="J643" s="2">
        <v>860439</v>
      </c>
      <c r="K643" s="2">
        <v>1615</v>
      </c>
    </row>
    <row r="644" spans="1:11">
      <c r="A644" s="2">
        <v>1990</v>
      </c>
      <c r="B644" s="2">
        <v>3</v>
      </c>
      <c r="C644" s="2" t="s">
        <v>197</v>
      </c>
      <c r="D644" s="2" t="s">
        <v>110</v>
      </c>
      <c r="E644" s="2">
        <v>6312217</v>
      </c>
      <c r="F644" s="2">
        <v>2430</v>
      </c>
      <c r="G644" s="2">
        <v>0</v>
      </c>
      <c r="H644" s="2">
        <v>1</v>
      </c>
      <c r="I644" s="2">
        <v>6312217</v>
      </c>
      <c r="J644" s="2">
        <v>1651694</v>
      </c>
      <c r="K644" s="2">
        <v>3209</v>
      </c>
    </row>
    <row r="645" spans="1:11">
      <c r="A645" s="2">
        <v>1990</v>
      </c>
      <c r="B645" s="2">
        <v>3</v>
      </c>
      <c r="C645" s="2" t="s">
        <v>197</v>
      </c>
      <c r="D645" s="2" t="s">
        <v>111</v>
      </c>
      <c r="E645" s="2">
        <v>0</v>
      </c>
      <c r="F645" s="2">
        <v>0</v>
      </c>
      <c r="G645" s="2">
        <v>6743</v>
      </c>
      <c r="H645" s="2">
        <v>3</v>
      </c>
      <c r="I645" s="2">
        <v>6743</v>
      </c>
      <c r="J645" s="2">
        <v>1820</v>
      </c>
      <c r="K645" s="2">
        <v>4</v>
      </c>
    </row>
    <row r="646" spans="1:11">
      <c r="A646" s="2">
        <v>1990</v>
      </c>
      <c r="B646" s="2">
        <v>4</v>
      </c>
      <c r="C646" s="2" t="s">
        <v>276</v>
      </c>
      <c r="D646" s="2" t="s">
        <v>276</v>
      </c>
      <c r="E646" s="2">
        <v>0</v>
      </c>
      <c r="F646" s="2">
        <v>0</v>
      </c>
      <c r="G646" s="2">
        <v>0</v>
      </c>
      <c r="H646" s="2">
        <v>0</v>
      </c>
      <c r="I646" s="2">
        <v>0</v>
      </c>
      <c r="J646" s="2">
        <v>2060</v>
      </c>
      <c r="K646" s="2">
        <v>3</v>
      </c>
    </row>
    <row r="647" spans="1:11">
      <c r="A647" s="2">
        <v>1990</v>
      </c>
      <c r="B647" s="2">
        <v>4</v>
      </c>
      <c r="E647" s="2">
        <v>0</v>
      </c>
      <c r="F647" s="2">
        <v>1</v>
      </c>
      <c r="G647" s="2">
        <v>0</v>
      </c>
      <c r="H647" s="2">
        <v>0</v>
      </c>
      <c r="I647" s="2">
        <v>0</v>
      </c>
      <c r="J647" s="2">
        <v>2400</v>
      </c>
      <c r="K647" s="2">
        <v>5</v>
      </c>
    </row>
    <row r="648" spans="1:11">
      <c r="A648" s="2">
        <v>1990</v>
      </c>
      <c r="B648" s="2">
        <v>4</v>
      </c>
      <c r="C648" s="2" t="s">
        <v>277</v>
      </c>
      <c r="D648" s="2" t="s">
        <v>278</v>
      </c>
      <c r="E648" s="2">
        <v>48998475</v>
      </c>
      <c r="F648" s="2">
        <v>30776</v>
      </c>
      <c r="G648" s="2">
        <v>22734367</v>
      </c>
      <c r="H648" s="2">
        <v>10749</v>
      </c>
      <c r="I648" s="2">
        <v>72268024</v>
      </c>
      <c r="J648" s="2">
        <v>28347262</v>
      </c>
      <c r="K648" s="2">
        <v>54748</v>
      </c>
    </row>
    <row r="649" spans="1:11">
      <c r="A649" s="2">
        <v>1990</v>
      </c>
      <c r="B649" s="2">
        <v>4</v>
      </c>
      <c r="C649" s="2" t="s">
        <v>277</v>
      </c>
      <c r="D649" s="2" t="s">
        <v>279</v>
      </c>
      <c r="E649" s="2">
        <v>24927878</v>
      </c>
      <c r="F649" s="2">
        <v>15999</v>
      </c>
      <c r="G649" s="2">
        <v>13538752</v>
      </c>
      <c r="H649" s="2">
        <v>8025</v>
      </c>
      <c r="I649" s="2">
        <v>38806749</v>
      </c>
      <c r="J649" s="2">
        <v>15822059</v>
      </c>
      <c r="K649" s="2">
        <v>30463</v>
      </c>
    </row>
    <row r="650" spans="1:11">
      <c r="A650" s="2">
        <v>1990</v>
      </c>
      <c r="B650" s="2">
        <v>4</v>
      </c>
      <c r="C650" s="2" t="s">
        <v>277</v>
      </c>
      <c r="D650" s="2" t="s">
        <v>280</v>
      </c>
      <c r="E650" s="2">
        <v>74408</v>
      </c>
      <c r="F650" s="2">
        <v>265</v>
      </c>
      <c r="G650" s="2">
        <v>457165</v>
      </c>
      <c r="H650" s="2">
        <v>685</v>
      </c>
      <c r="I650" s="2">
        <v>754094</v>
      </c>
      <c r="J650" s="2">
        <v>953327</v>
      </c>
      <c r="K650" s="2">
        <v>2073</v>
      </c>
    </row>
    <row r="651" spans="1:11">
      <c r="A651" s="2">
        <v>1990</v>
      </c>
      <c r="B651" s="2">
        <v>4</v>
      </c>
      <c r="C651" s="2" t="s">
        <v>277</v>
      </c>
      <c r="D651" s="2" t="s">
        <v>281</v>
      </c>
      <c r="E651" s="2">
        <v>4187978</v>
      </c>
      <c r="F651" s="2">
        <v>3927</v>
      </c>
      <c r="G651" s="2">
        <v>3061317</v>
      </c>
      <c r="H651" s="2">
        <v>1675</v>
      </c>
      <c r="I651" s="2">
        <v>7258360</v>
      </c>
      <c r="J651" s="2">
        <v>3456407</v>
      </c>
      <c r="K651" s="2">
        <v>6842</v>
      </c>
    </row>
    <row r="652" spans="1:11">
      <c r="A652" s="2">
        <v>1990</v>
      </c>
      <c r="B652" s="2">
        <v>4</v>
      </c>
      <c r="C652" s="2" t="s">
        <v>328</v>
      </c>
      <c r="D652" s="2" t="s">
        <v>173</v>
      </c>
      <c r="E652" s="2">
        <v>0</v>
      </c>
      <c r="F652" s="2">
        <v>0</v>
      </c>
      <c r="G652" s="2">
        <v>10730</v>
      </c>
      <c r="H652" s="2">
        <v>21</v>
      </c>
      <c r="I652" s="2">
        <v>10730</v>
      </c>
      <c r="J652" s="2">
        <v>9346</v>
      </c>
      <c r="K652" s="2">
        <v>22</v>
      </c>
    </row>
    <row r="653" spans="1:11">
      <c r="A653" s="2">
        <v>1990</v>
      </c>
      <c r="B653" s="2">
        <v>4</v>
      </c>
      <c r="C653" s="2" t="s">
        <v>328</v>
      </c>
      <c r="D653" s="2" t="s">
        <v>181</v>
      </c>
      <c r="E653" s="2">
        <v>0</v>
      </c>
      <c r="F653" s="2">
        <v>0</v>
      </c>
      <c r="G653" s="2">
        <v>13497388</v>
      </c>
      <c r="H653" s="2">
        <v>3491</v>
      </c>
      <c r="I653" s="2">
        <v>13497388</v>
      </c>
      <c r="J653" s="2">
        <v>2066121</v>
      </c>
      <c r="K653" s="2">
        <v>3731</v>
      </c>
    </row>
    <row r="654" spans="1:11">
      <c r="A654" s="2">
        <v>1990</v>
      </c>
      <c r="B654" s="2">
        <v>4</v>
      </c>
      <c r="C654" s="2" t="s">
        <v>182</v>
      </c>
      <c r="D654" s="2" t="s">
        <v>183</v>
      </c>
      <c r="E654" s="2">
        <v>17100803</v>
      </c>
      <c r="F654" s="2">
        <v>9333</v>
      </c>
      <c r="G654" s="2">
        <v>17211993</v>
      </c>
      <c r="H654" s="2">
        <v>6974</v>
      </c>
      <c r="I654" s="2">
        <v>34393439</v>
      </c>
      <c r="J654" s="2">
        <v>11071562</v>
      </c>
      <c r="K654" s="2">
        <v>20212</v>
      </c>
    </row>
    <row r="655" spans="1:11">
      <c r="A655" s="2">
        <v>1990</v>
      </c>
      <c r="B655" s="2">
        <v>4</v>
      </c>
      <c r="C655" s="2" t="s">
        <v>182</v>
      </c>
      <c r="D655" s="2" t="s">
        <v>184</v>
      </c>
      <c r="E655" s="2">
        <v>0</v>
      </c>
      <c r="F655" s="2">
        <v>2</v>
      </c>
      <c r="G655" s="2">
        <v>1231654</v>
      </c>
      <c r="H655" s="2">
        <v>1054</v>
      </c>
      <c r="I655" s="2">
        <v>1231654</v>
      </c>
      <c r="J655" s="2">
        <v>582303</v>
      </c>
      <c r="K655" s="2">
        <v>1197</v>
      </c>
    </row>
    <row r="656" spans="1:11">
      <c r="A656" s="2">
        <v>1990</v>
      </c>
      <c r="B656" s="2">
        <v>4</v>
      </c>
      <c r="C656" s="2" t="s">
        <v>190</v>
      </c>
      <c r="D656" s="2" t="s">
        <v>191</v>
      </c>
      <c r="E656" s="2">
        <v>0</v>
      </c>
      <c r="F656" s="2">
        <v>0</v>
      </c>
      <c r="G656" s="2">
        <v>7338593</v>
      </c>
      <c r="H656" s="2">
        <v>942</v>
      </c>
      <c r="I656" s="2">
        <v>7338593</v>
      </c>
      <c r="J656" s="2">
        <v>485041</v>
      </c>
      <c r="K656" s="2">
        <v>1009</v>
      </c>
    </row>
    <row r="657" spans="1:11">
      <c r="A657" s="2">
        <v>1990</v>
      </c>
      <c r="B657" s="2">
        <v>4</v>
      </c>
      <c r="C657" s="2" t="s">
        <v>190</v>
      </c>
      <c r="D657" s="2" t="s">
        <v>186</v>
      </c>
      <c r="E657" s="2">
        <v>0</v>
      </c>
      <c r="F657" s="2">
        <v>0</v>
      </c>
      <c r="G657" s="2">
        <v>49371580</v>
      </c>
      <c r="H657" s="2">
        <v>3226</v>
      </c>
      <c r="I657" s="2">
        <v>49371580</v>
      </c>
      <c r="J657" s="2">
        <v>1907814</v>
      </c>
      <c r="K657" s="2">
        <v>3952</v>
      </c>
    </row>
    <row r="658" spans="1:11">
      <c r="A658" s="2">
        <v>1990</v>
      </c>
      <c r="B658" s="2">
        <v>4</v>
      </c>
      <c r="C658" s="2" t="s">
        <v>187</v>
      </c>
      <c r="D658" s="2" t="s">
        <v>195</v>
      </c>
      <c r="E658" s="2">
        <v>0</v>
      </c>
      <c r="F658" s="2">
        <v>0</v>
      </c>
      <c r="G658" s="2">
        <v>556698</v>
      </c>
      <c r="H658" s="2">
        <v>89</v>
      </c>
      <c r="I658" s="2">
        <v>556698</v>
      </c>
      <c r="J658" s="2">
        <v>60460</v>
      </c>
      <c r="K658" s="2">
        <v>106</v>
      </c>
    </row>
    <row r="659" spans="1:11">
      <c r="A659" s="2">
        <v>1990</v>
      </c>
      <c r="B659" s="2">
        <v>4</v>
      </c>
      <c r="C659" s="2" t="s">
        <v>187</v>
      </c>
      <c r="D659" s="2" t="s">
        <v>196</v>
      </c>
      <c r="E659" s="2">
        <v>0</v>
      </c>
      <c r="F659" s="2">
        <v>0</v>
      </c>
      <c r="G659" s="2">
        <v>1205437</v>
      </c>
      <c r="H659" s="2">
        <v>669</v>
      </c>
      <c r="I659" s="2">
        <v>1205437</v>
      </c>
      <c r="J659" s="2">
        <v>363782</v>
      </c>
      <c r="K659" s="2">
        <v>822</v>
      </c>
    </row>
    <row r="660" spans="1:11">
      <c r="A660" s="2">
        <v>1990</v>
      </c>
      <c r="B660" s="2">
        <v>4</v>
      </c>
      <c r="C660" s="2" t="s">
        <v>197</v>
      </c>
      <c r="D660" s="2" t="s">
        <v>11</v>
      </c>
      <c r="E660" s="2">
        <v>0</v>
      </c>
      <c r="F660" s="2">
        <v>0</v>
      </c>
      <c r="G660" s="2">
        <v>3298442</v>
      </c>
      <c r="H660" s="2">
        <v>936</v>
      </c>
      <c r="I660" s="2">
        <v>3298442</v>
      </c>
      <c r="J660" s="2">
        <v>461225</v>
      </c>
      <c r="K660" s="2">
        <v>994</v>
      </c>
    </row>
    <row r="661" spans="1:11">
      <c r="A661" s="2">
        <v>1990</v>
      </c>
      <c r="B661" s="2">
        <v>4</v>
      </c>
      <c r="C661" s="2" t="s">
        <v>197</v>
      </c>
      <c r="D661" s="2" t="s">
        <v>267</v>
      </c>
      <c r="E661" s="2">
        <v>0</v>
      </c>
      <c r="F661" s="2">
        <v>0</v>
      </c>
      <c r="G661" s="2">
        <v>0</v>
      </c>
      <c r="H661" s="2">
        <v>10</v>
      </c>
      <c r="I661" s="2">
        <v>0</v>
      </c>
      <c r="J661" s="2">
        <v>2261</v>
      </c>
      <c r="K661" s="2">
        <v>12</v>
      </c>
    </row>
    <row r="662" spans="1:11">
      <c r="A662" s="2">
        <v>1990</v>
      </c>
      <c r="B662" s="2">
        <v>4</v>
      </c>
      <c r="C662" s="2" t="s">
        <v>197</v>
      </c>
      <c r="D662" s="2" t="s">
        <v>268</v>
      </c>
      <c r="E662" s="2">
        <v>1736581</v>
      </c>
      <c r="F662" s="2">
        <v>513</v>
      </c>
      <c r="G662" s="2">
        <v>7170857</v>
      </c>
      <c r="H662" s="2">
        <v>1899</v>
      </c>
      <c r="I662" s="2">
        <v>8952334</v>
      </c>
      <c r="J662" s="2">
        <v>1481572</v>
      </c>
      <c r="K662" s="2">
        <v>2949</v>
      </c>
    </row>
    <row r="663" spans="1:11">
      <c r="A663" s="2">
        <v>1990</v>
      </c>
      <c r="B663" s="2">
        <v>4</v>
      </c>
      <c r="C663" s="2" t="s">
        <v>197</v>
      </c>
      <c r="D663" s="2" t="s">
        <v>269</v>
      </c>
      <c r="E663" s="2">
        <v>349195</v>
      </c>
      <c r="F663" s="2">
        <v>214</v>
      </c>
      <c r="G663" s="2">
        <v>184736</v>
      </c>
      <c r="H663" s="2">
        <v>98</v>
      </c>
      <c r="I663" s="2">
        <v>533931</v>
      </c>
      <c r="J663" s="2">
        <v>206777</v>
      </c>
      <c r="K663" s="2">
        <v>430</v>
      </c>
    </row>
    <row r="664" spans="1:11">
      <c r="A664" s="2">
        <v>1990</v>
      </c>
      <c r="B664" s="2">
        <v>4</v>
      </c>
      <c r="C664" s="2" t="s">
        <v>197</v>
      </c>
      <c r="D664" s="2" t="s">
        <v>109</v>
      </c>
      <c r="E664" s="2">
        <v>0</v>
      </c>
      <c r="F664" s="2">
        <v>0</v>
      </c>
      <c r="G664" s="2">
        <v>5136072</v>
      </c>
      <c r="H664" s="2">
        <v>1311</v>
      </c>
      <c r="I664" s="2">
        <v>5136072</v>
      </c>
      <c r="J664" s="2">
        <v>867752</v>
      </c>
      <c r="K664" s="2">
        <v>1580</v>
      </c>
    </row>
    <row r="665" spans="1:11">
      <c r="A665" s="2">
        <v>1990</v>
      </c>
      <c r="B665" s="2">
        <v>4</v>
      </c>
      <c r="C665" s="2" t="s">
        <v>197</v>
      </c>
      <c r="D665" s="2" t="s">
        <v>110</v>
      </c>
      <c r="E665" s="2">
        <v>6495273</v>
      </c>
      <c r="F665" s="2">
        <v>2533</v>
      </c>
      <c r="G665" s="2">
        <v>0</v>
      </c>
      <c r="H665" s="2">
        <v>0</v>
      </c>
      <c r="I665" s="2">
        <v>6495273</v>
      </c>
      <c r="J665" s="2">
        <v>1698781</v>
      </c>
      <c r="K665" s="2">
        <v>3341</v>
      </c>
    </row>
    <row r="666" spans="1:11">
      <c r="A666" s="2">
        <v>1990</v>
      </c>
      <c r="B666" s="2">
        <v>4</v>
      </c>
      <c r="C666" s="2" t="s">
        <v>197</v>
      </c>
      <c r="D666" s="2" t="s">
        <v>111</v>
      </c>
      <c r="E666" s="2">
        <v>0</v>
      </c>
      <c r="F666" s="2">
        <v>0</v>
      </c>
      <c r="G666" s="2">
        <v>46095</v>
      </c>
      <c r="H666" s="2">
        <v>3</v>
      </c>
      <c r="I666" s="2">
        <v>46095</v>
      </c>
      <c r="J666" s="2">
        <v>1505</v>
      </c>
      <c r="K666" s="2">
        <v>4</v>
      </c>
    </row>
    <row r="667" spans="1:11">
      <c r="A667" s="2">
        <v>1991</v>
      </c>
      <c r="B667" s="2">
        <v>1</v>
      </c>
      <c r="C667" s="2" t="s">
        <v>276</v>
      </c>
      <c r="D667" s="2" t="s">
        <v>276</v>
      </c>
      <c r="E667" s="2">
        <v>0</v>
      </c>
      <c r="F667" s="2">
        <v>0</v>
      </c>
      <c r="G667" s="2">
        <v>0</v>
      </c>
      <c r="H667" s="2">
        <v>0</v>
      </c>
      <c r="I667" s="2">
        <v>0</v>
      </c>
      <c r="J667" s="2">
        <v>1560</v>
      </c>
      <c r="K667" s="2">
        <v>3</v>
      </c>
    </row>
    <row r="668" spans="1:11">
      <c r="A668" s="2">
        <v>1991</v>
      </c>
      <c r="B668" s="2">
        <v>1</v>
      </c>
      <c r="E668" s="2">
        <v>0</v>
      </c>
      <c r="F668" s="2">
        <v>1</v>
      </c>
      <c r="G668" s="2">
        <v>0</v>
      </c>
      <c r="H668" s="2">
        <v>0</v>
      </c>
      <c r="I668" s="2">
        <v>0</v>
      </c>
      <c r="J668" s="2">
        <v>2800</v>
      </c>
      <c r="K668" s="2">
        <v>5</v>
      </c>
    </row>
    <row r="669" spans="1:11">
      <c r="A669" s="2">
        <v>1991</v>
      </c>
      <c r="B669" s="2">
        <v>1</v>
      </c>
      <c r="C669" s="2" t="s">
        <v>277</v>
      </c>
      <c r="D669" s="2" t="s">
        <v>278</v>
      </c>
      <c r="E669" s="2">
        <v>48625854</v>
      </c>
      <c r="F669" s="2">
        <v>29404</v>
      </c>
      <c r="G669" s="2">
        <v>20841601</v>
      </c>
      <c r="H669" s="2">
        <v>10195</v>
      </c>
      <c r="I669" s="2">
        <v>69913275</v>
      </c>
      <c r="J669" s="2">
        <v>27754083</v>
      </c>
      <c r="K669" s="2">
        <v>52633</v>
      </c>
    </row>
    <row r="670" spans="1:11">
      <c r="A670" s="2">
        <v>1991</v>
      </c>
      <c r="B670" s="2">
        <v>1</v>
      </c>
      <c r="C670" s="2" t="s">
        <v>277</v>
      </c>
      <c r="D670" s="2" t="s">
        <v>279</v>
      </c>
      <c r="E670" s="2">
        <v>26612336</v>
      </c>
      <c r="F670" s="2">
        <v>15176</v>
      </c>
      <c r="G670" s="2">
        <v>11902186</v>
      </c>
      <c r="H670" s="2">
        <v>7190</v>
      </c>
      <c r="I670" s="2">
        <v>38761337</v>
      </c>
      <c r="J670" s="2">
        <v>15551539</v>
      </c>
      <c r="K670" s="2">
        <v>28518</v>
      </c>
    </row>
    <row r="671" spans="1:11">
      <c r="A671" s="2">
        <v>1991</v>
      </c>
      <c r="B671" s="2">
        <v>1</v>
      </c>
      <c r="C671" s="2" t="s">
        <v>277</v>
      </c>
      <c r="D671" s="2" t="s">
        <v>280</v>
      </c>
      <c r="E671" s="2">
        <v>88478</v>
      </c>
      <c r="F671" s="2">
        <v>260</v>
      </c>
      <c r="G671" s="2">
        <v>489370</v>
      </c>
      <c r="H671" s="2">
        <v>656</v>
      </c>
      <c r="I671" s="2">
        <v>798899</v>
      </c>
      <c r="J671" s="2">
        <v>932545</v>
      </c>
      <c r="K671" s="2">
        <v>1976</v>
      </c>
    </row>
    <row r="672" spans="1:11">
      <c r="A672" s="2">
        <v>1991</v>
      </c>
      <c r="B672" s="2">
        <v>1</v>
      </c>
      <c r="C672" s="2" t="s">
        <v>277</v>
      </c>
      <c r="D672" s="2" t="s">
        <v>281</v>
      </c>
      <c r="E672" s="2">
        <v>4543048</v>
      </c>
      <c r="F672" s="2">
        <v>3870</v>
      </c>
      <c r="G672" s="2">
        <v>2552771</v>
      </c>
      <c r="H672" s="2">
        <v>1526</v>
      </c>
      <c r="I672" s="2">
        <v>7101194</v>
      </c>
      <c r="J672" s="2">
        <v>3489911</v>
      </c>
      <c r="K672" s="2">
        <v>6634</v>
      </c>
    </row>
    <row r="673" spans="1:11">
      <c r="A673" s="2">
        <v>1991</v>
      </c>
      <c r="B673" s="2">
        <v>1</v>
      </c>
      <c r="C673" s="2" t="s">
        <v>328</v>
      </c>
      <c r="D673" s="2" t="s">
        <v>173</v>
      </c>
      <c r="E673" s="2">
        <v>0</v>
      </c>
      <c r="F673" s="2">
        <v>0</v>
      </c>
      <c r="G673" s="2">
        <v>11380</v>
      </c>
      <c r="H673" s="2">
        <v>19</v>
      </c>
      <c r="I673" s="2">
        <v>11380</v>
      </c>
      <c r="J673" s="2">
        <v>8792</v>
      </c>
      <c r="K673" s="2">
        <v>20</v>
      </c>
    </row>
    <row r="674" spans="1:11">
      <c r="A674" s="2">
        <v>1991</v>
      </c>
      <c r="B674" s="2">
        <v>1</v>
      </c>
      <c r="C674" s="2" t="s">
        <v>328</v>
      </c>
      <c r="D674" s="2" t="s">
        <v>181</v>
      </c>
      <c r="E674" s="2">
        <v>0</v>
      </c>
      <c r="F674" s="2">
        <v>0</v>
      </c>
      <c r="G674" s="2">
        <v>13945116</v>
      </c>
      <c r="H674" s="2">
        <v>3542</v>
      </c>
      <c r="I674" s="2">
        <v>13945116</v>
      </c>
      <c r="J674" s="2">
        <v>2003565</v>
      </c>
      <c r="K674" s="2">
        <v>3792</v>
      </c>
    </row>
    <row r="675" spans="1:11">
      <c r="A675" s="2">
        <v>1991</v>
      </c>
      <c r="B675" s="2">
        <v>1</v>
      </c>
      <c r="C675" s="2" t="s">
        <v>182</v>
      </c>
      <c r="D675" s="2" t="s">
        <v>183</v>
      </c>
      <c r="E675" s="2">
        <v>18440585</v>
      </c>
      <c r="F675" s="2">
        <v>9220</v>
      </c>
      <c r="G675" s="2">
        <v>15726054</v>
      </c>
      <c r="H675" s="2">
        <v>6807</v>
      </c>
      <c r="I675" s="2">
        <v>34196833</v>
      </c>
      <c r="J675" s="2">
        <v>11242001</v>
      </c>
      <c r="K675" s="2">
        <v>19887</v>
      </c>
    </row>
    <row r="676" spans="1:11">
      <c r="A676" s="2">
        <v>1991</v>
      </c>
      <c r="B676" s="2">
        <v>1</v>
      </c>
      <c r="C676" s="2" t="s">
        <v>182</v>
      </c>
      <c r="D676" s="2" t="s">
        <v>184</v>
      </c>
      <c r="E676" s="2">
        <v>16353</v>
      </c>
      <c r="F676" s="2">
        <v>33</v>
      </c>
      <c r="G676" s="2">
        <v>1130845</v>
      </c>
      <c r="H676" s="2">
        <v>953</v>
      </c>
      <c r="I676" s="2">
        <v>1147198</v>
      </c>
      <c r="J676" s="2">
        <v>599396</v>
      </c>
      <c r="K676" s="2">
        <v>1126</v>
      </c>
    </row>
    <row r="677" spans="1:11">
      <c r="A677" s="2">
        <v>1991</v>
      </c>
      <c r="B677" s="2">
        <v>1</v>
      </c>
      <c r="C677" s="2" t="s">
        <v>190</v>
      </c>
      <c r="D677" s="2" t="s">
        <v>191</v>
      </c>
      <c r="E677" s="2">
        <v>0</v>
      </c>
      <c r="F677" s="2">
        <v>0</v>
      </c>
      <c r="G677" s="2">
        <v>7791194</v>
      </c>
      <c r="H677" s="2">
        <v>911</v>
      </c>
      <c r="I677" s="2">
        <v>7791194</v>
      </c>
      <c r="J677" s="2">
        <v>468185</v>
      </c>
      <c r="K677" s="2">
        <v>978</v>
      </c>
    </row>
    <row r="678" spans="1:11">
      <c r="A678" s="2">
        <v>1991</v>
      </c>
      <c r="B678" s="2">
        <v>1</v>
      </c>
      <c r="C678" s="2" t="s">
        <v>190</v>
      </c>
      <c r="D678" s="2" t="s">
        <v>186</v>
      </c>
      <c r="E678" s="2">
        <v>0</v>
      </c>
      <c r="F678" s="2">
        <v>0</v>
      </c>
      <c r="G678" s="2">
        <v>53820864</v>
      </c>
      <c r="H678" s="2">
        <v>3341</v>
      </c>
      <c r="I678" s="2">
        <v>53820864</v>
      </c>
      <c r="J678" s="2">
        <v>2008992</v>
      </c>
      <c r="K678" s="2">
        <v>3971</v>
      </c>
    </row>
    <row r="679" spans="1:11">
      <c r="A679" s="2">
        <v>1991</v>
      </c>
      <c r="B679" s="2">
        <v>1</v>
      </c>
      <c r="C679" s="2" t="s">
        <v>187</v>
      </c>
      <c r="D679" s="2" t="s">
        <v>195</v>
      </c>
      <c r="E679" s="2">
        <v>0</v>
      </c>
      <c r="F679" s="2">
        <v>0</v>
      </c>
      <c r="G679" s="2">
        <v>378890</v>
      </c>
      <c r="H679" s="2">
        <v>89</v>
      </c>
      <c r="I679" s="2">
        <v>378890</v>
      </c>
      <c r="J679" s="2">
        <v>56923</v>
      </c>
      <c r="K679" s="2">
        <v>106</v>
      </c>
    </row>
    <row r="680" spans="1:11">
      <c r="A680" s="2">
        <v>1991</v>
      </c>
      <c r="B680" s="2">
        <v>1</v>
      </c>
      <c r="C680" s="2" t="s">
        <v>187</v>
      </c>
      <c r="D680" s="2" t="s">
        <v>196</v>
      </c>
      <c r="E680" s="2">
        <v>0</v>
      </c>
      <c r="F680" s="2">
        <v>0</v>
      </c>
      <c r="G680" s="2">
        <v>1207039</v>
      </c>
      <c r="H680" s="2">
        <v>608</v>
      </c>
      <c r="I680" s="2">
        <v>1207039</v>
      </c>
      <c r="J680" s="2">
        <v>331658</v>
      </c>
      <c r="K680" s="2">
        <v>750</v>
      </c>
    </row>
    <row r="681" spans="1:11">
      <c r="A681" s="2">
        <v>1991</v>
      </c>
      <c r="B681" s="2">
        <v>1</v>
      </c>
      <c r="C681" s="2" t="s">
        <v>197</v>
      </c>
      <c r="D681" s="2" t="s">
        <v>11</v>
      </c>
      <c r="E681" s="2">
        <v>0</v>
      </c>
      <c r="F681" s="2">
        <v>0</v>
      </c>
      <c r="G681" s="2">
        <v>3411076</v>
      </c>
      <c r="H681" s="2">
        <v>858</v>
      </c>
      <c r="I681" s="2">
        <v>3411076</v>
      </c>
      <c r="J681" s="2">
        <v>502555</v>
      </c>
      <c r="K681" s="2">
        <v>913</v>
      </c>
    </row>
    <row r="682" spans="1:11">
      <c r="A682" s="2">
        <v>1991</v>
      </c>
      <c r="B682" s="2">
        <v>1</v>
      </c>
      <c r="C682" s="2" t="s">
        <v>197</v>
      </c>
      <c r="D682" s="2" t="s">
        <v>267</v>
      </c>
      <c r="E682" s="2">
        <v>0</v>
      </c>
      <c r="F682" s="2">
        <v>0</v>
      </c>
      <c r="G682" s="2">
        <v>0</v>
      </c>
      <c r="H682" s="2">
        <v>6</v>
      </c>
      <c r="I682" s="2">
        <v>0</v>
      </c>
      <c r="J682" s="2">
        <v>1616</v>
      </c>
      <c r="K682" s="2">
        <v>9</v>
      </c>
    </row>
    <row r="683" spans="1:11">
      <c r="A683" s="2">
        <v>1991</v>
      </c>
      <c r="B683" s="2">
        <v>1</v>
      </c>
      <c r="C683" s="2" t="s">
        <v>197</v>
      </c>
      <c r="D683" s="2" t="s">
        <v>268</v>
      </c>
      <c r="E683" s="2">
        <v>2059704</v>
      </c>
      <c r="F683" s="2">
        <v>509</v>
      </c>
      <c r="G683" s="2">
        <v>6272962</v>
      </c>
      <c r="H683" s="2">
        <v>1865</v>
      </c>
      <c r="I683" s="2">
        <v>8421568</v>
      </c>
      <c r="J683" s="2">
        <v>1515951</v>
      </c>
      <c r="K683" s="2">
        <v>2939</v>
      </c>
    </row>
    <row r="684" spans="1:11">
      <c r="A684" s="2">
        <v>1991</v>
      </c>
      <c r="B684" s="2">
        <v>1</v>
      </c>
      <c r="C684" s="2" t="s">
        <v>197</v>
      </c>
      <c r="D684" s="2" t="s">
        <v>269</v>
      </c>
      <c r="E684" s="2">
        <v>291170</v>
      </c>
      <c r="F684" s="2">
        <v>225</v>
      </c>
      <c r="G684" s="2">
        <v>261389</v>
      </c>
      <c r="H684" s="2">
        <v>97</v>
      </c>
      <c r="I684" s="2">
        <v>552559</v>
      </c>
      <c r="J684" s="2">
        <v>225076</v>
      </c>
      <c r="K684" s="2">
        <v>444</v>
      </c>
    </row>
    <row r="685" spans="1:11">
      <c r="A685" s="2">
        <v>1991</v>
      </c>
      <c r="B685" s="2">
        <v>1</v>
      </c>
      <c r="C685" s="2" t="s">
        <v>197</v>
      </c>
      <c r="D685" s="2" t="s">
        <v>109</v>
      </c>
      <c r="E685" s="2">
        <v>0</v>
      </c>
      <c r="F685" s="2">
        <v>0</v>
      </c>
      <c r="G685" s="2">
        <v>4893788</v>
      </c>
      <c r="H685" s="2">
        <v>1269</v>
      </c>
      <c r="I685" s="2">
        <v>4893788</v>
      </c>
      <c r="J685" s="2">
        <v>849203</v>
      </c>
      <c r="K685" s="2">
        <v>1570</v>
      </c>
    </row>
    <row r="686" spans="1:11">
      <c r="A686" s="2">
        <v>1991</v>
      </c>
      <c r="B686" s="2">
        <v>1</v>
      </c>
      <c r="C686" s="2" t="s">
        <v>197</v>
      </c>
      <c r="D686" s="2" t="s">
        <v>110</v>
      </c>
      <c r="E686" s="2">
        <v>6585187</v>
      </c>
      <c r="F686" s="2">
        <v>2260</v>
      </c>
      <c r="G686" s="2">
        <v>0</v>
      </c>
      <c r="H686" s="2">
        <v>0</v>
      </c>
      <c r="I686" s="2">
        <v>6585187</v>
      </c>
      <c r="J686" s="2">
        <v>1692996</v>
      </c>
      <c r="K686" s="2">
        <v>3132</v>
      </c>
    </row>
    <row r="687" spans="1:11">
      <c r="A687" s="2">
        <v>1991</v>
      </c>
      <c r="B687" s="2">
        <v>1</v>
      </c>
      <c r="C687" s="2" t="s">
        <v>197</v>
      </c>
      <c r="D687" s="2" t="s">
        <v>111</v>
      </c>
      <c r="E687" s="2">
        <v>0</v>
      </c>
      <c r="F687" s="2">
        <v>0</v>
      </c>
      <c r="G687" s="2">
        <v>14931</v>
      </c>
      <c r="H687" s="2">
        <v>3</v>
      </c>
      <c r="I687" s="2">
        <v>14931</v>
      </c>
      <c r="J687" s="2">
        <v>926</v>
      </c>
      <c r="K687" s="2">
        <v>3</v>
      </c>
    </row>
    <row r="688" spans="1:11">
      <c r="A688" s="2">
        <v>1991</v>
      </c>
      <c r="B688" s="2">
        <v>2</v>
      </c>
      <c r="E688" s="2">
        <v>0</v>
      </c>
      <c r="F688" s="2">
        <v>1</v>
      </c>
      <c r="G688" s="2">
        <v>0</v>
      </c>
      <c r="H688" s="2">
        <v>0</v>
      </c>
      <c r="I688" s="2">
        <v>0</v>
      </c>
      <c r="J688" s="2">
        <v>2400</v>
      </c>
      <c r="K688" s="2">
        <v>5</v>
      </c>
    </row>
    <row r="689" spans="1:11">
      <c r="A689" s="2">
        <v>1991</v>
      </c>
      <c r="B689" s="2">
        <v>2</v>
      </c>
      <c r="C689" s="2" t="s">
        <v>277</v>
      </c>
      <c r="D689" s="2" t="s">
        <v>278</v>
      </c>
      <c r="E689" s="2">
        <v>43682270</v>
      </c>
      <c r="F689" s="2">
        <v>27921</v>
      </c>
      <c r="G689" s="2">
        <v>21318392</v>
      </c>
      <c r="H689" s="2">
        <v>9956</v>
      </c>
      <c r="I689" s="2">
        <v>65531415</v>
      </c>
      <c r="J689" s="2">
        <v>25858380</v>
      </c>
      <c r="K689" s="2">
        <v>50530</v>
      </c>
    </row>
    <row r="690" spans="1:11">
      <c r="A690" s="2">
        <v>1991</v>
      </c>
      <c r="B690" s="2">
        <v>2</v>
      </c>
      <c r="C690" s="2" t="s">
        <v>277</v>
      </c>
      <c r="D690" s="2" t="s">
        <v>279</v>
      </c>
      <c r="E690" s="2">
        <v>25243113</v>
      </c>
      <c r="F690" s="2">
        <v>14931</v>
      </c>
      <c r="G690" s="2">
        <v>11057087</v>
      </c>
      <c r="H690" s="2">
        <v>6995</v>
      </c>
      <c r="I690" s="2">
        <v>36632092</v>
      </c>
      <c r="J690" s="2">
        <v>14824218</v>
      </c>
      <c r="K690" s="2">
        <v>27988</v>
      </c>
    </row>
    <row r="691" spans="1:11">
      <c r="A691" s="2">
        <v>1991</v>
      </c>
      <c r="B691" s="2">
        <v>2</v>
      </c>
      <c r="C691" s="2" t="s">
        <v>277</v>
      </c>
      <c r="D691" s="2" t="s">
        <v>280</v>
      </c>
      <c r="E691" s="2">
        <v>73901</v>
      </c>
      <c r="F691" s="2">
        <v>227</v>
      </c>
      <c r="G691" s="2">
        <v>421362</v>
      </c>
      <c r="H691" s="2">
        <v>667</v>
      </c>
      <c r="I691" s="2">
        <v>814408</v>
      </c>
      <c r="J691" s="2">
        <v>808721</v>
      </c>
      <c r="K691" s="2">
        <v>1845</v>
      </c>
    </row>
    <row r="692" spans="1:11">
      <c r="A692" s="2">
        <v>1991</v>
      </c>
      <c r="B692" s="2">
        <v>2</v>
      </c>
      <c r="C692" s="2" t="s">
        <v>277</v>
      </c>
      <c r="D692" s="2" t="s">
        <v>281</v>
      </c>
      <c r="E692" s="2">
        <v>4843061</v>
      </c>
      <c r="F692" s="2">
        <v>3864</v>
      </c>
      <c r="G692" s="2">
        <v>2624723</v>
      </c>
      <c r="H692" s="2">
        <v>1666</v>
      </c>
      <c r="I692" s="2">
        <v>7473976</v>
      </c>
      <c r="J692" s="2">
        <v>3536861</v>
      </c>
      <c r="K692" s="2">
        <v>6803</v>
      </c>
    </row>
    <row r="693" spans="1:11">
      <c r="A693" s="2">
        <v>1991</v>
      </c>
      <c r="B693" s="2">
        <v>2</v>
      </c>
      <c r="C693" s="2" t="s">
        <v>328</v>
      </c>
      <c r="D693" s="2" t="s">
        <v>173</v>
      </c>
      <c r="E693" s="2">
        <v>0</v>
      </c>
      <c r="F693" s="2">
        <v>0</v>
      </c>
      <c r="G693" s="2">
        <v>13910</v>
      </c>
      <c r="H693" s="2">
        <v>19</v>
      </c>
      <c r="I693" s="2">
        <v>13910</v>
      </c>
      <c r="J693" s="2">
        <v>7669</v>
      </c>
      <c r="K693" s="2">
        <v>20</v>
      </c>
    </row>
    <row r="694" spans="1:11">
      <c r="A694" s="2">
        <v>1991</v>
      </c>
      <c r="B694" s="2">
        <v>2</v>
      </c>
      <c r="C694" s="2" t="s">
        <v>328</v>
      </c>
      <c r="D694" s="2" t="s">
        <v>181</v>
      </c>
      <c r="E694" s="2">
        <v>0</v>
      </c>
      <c r="F694" s="2">
        <v>0</v>
      </c>
      <c r="G694" s="2">
        <v>13014175</v>
      </c>
      <c r="H694" s="2">
        <v>3341</v>
      </c>
      <c r="I694" s="2">
        <v>13014175</v>
      </c>
      <c r="J694" s="2">
        <v>1987074</v>
      </c>
      <c r="K694" s="2">
        <v>3682</v>
      </c>
    </row>
    <row r="695" spans="1:11">
      <c r="A695" s="2">
        <v>1991</v>
      </c>
      <c r="B695" s="2">
        <v>2</v>
      </c>
      <c r="C695" s="2" t="s">
        <v>182</v>
      </c>
      <c r="D695" s="2" t="s">
        <v>183</v>
      </c>
      <c r="E695" s="2">
        <v>17076342</v>
      </c>
      <c r="F695" s="2">
        <v>9187</v>
      </c>
      <c r="G695" s="2">
        <v>15251074</v>
      </c>
      <c r="H695" s="2">
        <v>6562</v>
      </c>
      <c r="I695" s="2">
        <v>32508063</v>
      </c>
      <c r="J695" s="2">
        <v>10568763</v>
      </c>
      <c r="K695" s="2">
        <v>19529</v>
      </c>
    </row>
    <row r="696" spans="1:11">
      <c r="A696" s="2">
        <v>1991</v>
      </c>
      <c r="B696" s="2">
        <v>2</v>
      </c>
      <c r="C696" s="2" t="s">
        <v>182</v>
      </c>
      <c r="D696" s="2" t="s">
        <v>184</v>
      </c>
      <c r="E696" s="2">
        <v>9744</v>
      </c>
      <c r="F696" s="2">
        <v>32</v>
      </c>
      <c r="G696" s="2">
        <v>1075910</v>
      </c>
      <c r="H696" s="2">
        <v>962</v>
      </c>
      <c r="I696" s="2">
        <v>1129459</v>
      </c>
      <c r="J696" s="2">
        <v>577578</v>
      </c>
      <c r="K696" s="2">
        <v>1157</v>
      </c>
    </row>
    <row r="697" spans="1:11">
      <c r="A697" s="2">
        <v>1991</v>
      </c>
      <c r="B697" s="2">
        <v>2</v>
      </c>
      <c r="C697" s="2" t="s">
        <v>190</v>
      </c>
      <c r="D697" s="2" t="s">
        <v>191</v>
      </c>
      <c r="E697" s="2">
        <v>0</v>
      </c>
      <c r="F697" s="2">
        <v>0</v>
      </c>
      <c r="G697" s="2">
        <v>6602992</v>
      </c>
      <c r="H697" s="2">
        <v>917</v>
      </c>
      <c r="I697" s="2">
        <v>6602992</v>
      </c>
      <c r="J697" s="2">
        <v>485769</v>
      </c>
      <c r="K697" s="2">
        <v>983</v>
      </c>
    </row>
    <row r="698" spans="1:11">
      <c r="A698" s="2">
        <v>1991</v>
      </c>
      <c r="B698" s="2">
        <v>2</v>
      </c>
      <c r="C698" s="2" t="s">
        <v>190</v>
      </c>
      <c r="D698" s="2" t="s">
        <v>186</v>
      </c>
      <c r="E698" s="2">
        <v>0</v>
      </c>
      <c r="F698" s="2">
        <v>0</v>
      </c>
      <c r="G698" s="2">
        <v>49141751</v>
      </c>
      <c r="H698" s="2">
        <v>3445</v>
      </c>
      <c r="I698" s="2">
        <v>49141751</v>
      </c>
      <c r="J698" s="2">
        <v>2136699</v>
      </c>
      <c r="K698" s="2">
        <v>4067</v>
      </c>
    </row>
    <row r="699" spans="1:11">
      <c r="A699" s="2">
        <v>1991</v>
      </c>
      <c r="B699" s="2">
        <v>2</v>
      </c>
      <c r="C699" s="2" t="s">
        <v>187</v>
      </c>
      <c r="D699" s="2" t="s">
        <v>195</v>
      </c>
      <c r="E699" s="2">
        <v>0</v>
      </c>
      <c r="F699" s="2">
        <v>0</v>
      </c>
      <c r="G699" s="2">
        <v>373405</v>
      </c>
      <c r="H699" s="2">
        <v>94</v>
      </c>
      <c r="I699" s="2">
        <v>373405</v>
      </c>
      <c r="J699" s="2">
        <v>61477</v>
      </c>
      <c r="K699" s="2">
        <v>112</v>
      </c>
    </row>
    <row r="700" spans="1:11">
      <c r="A700" s="2">
        <v>1991</v>
      </c>
      <c r="B700" s="2">
        <v>2</v>
      </c>
      <c r="C700" s="2" t="s">
        <v>187</v>
      </c>
      <c r="D700" s="2" t="s">
        <v>196</v>
      </c>
      <c r="E700" s="2">
        <v>0</v>
      </c>
      <c r="F700" s="2">
        <v>0</v>
      </c>
      <c r="G700" s="2">
        <v>1091152</v>
      </c>
      <c r="H700" s="2">
        <v>529</v>
      </c>
      <c r="I700" s="2">
        <v>1091152</v>
      </c>
      <c r="J700" s="2">
        <v>329899</v>
      </c>
      <c r="K700" s="2">
        <v>674</v>
      </c>
    </row>
    <row r="701" spans="1:11">
      <c r="A701" s="2">
        <v>1991</v>
      </c>
      <c r="B701" s="2">
        <v>2</v>
      </c>
      <c r="C701" s="2" t="s">
        <v>197</v>
      </c>
      <c r="D701" s="2" t="s">
        <v>11</v>
      </c>
      <c r="E701" s="2">
        <v>0</v>
      </c>
      <c r="F701" s="2">
        <v>0</v>
      </c>
      <c r="G701" s="2">
        <v>3302168</v>
      </c>
      <c r="H701" s="2">
        <v>863</v>
      </c>
      <c r="I701" s="2">
        <v>3302168</v>
      </c>
      <c r="J701" s="2">
        <v>506096</v>
      </c>
      <c r="K701" s="2">
        <v>918</v>
      </c>
    </row>
    <row r="702" spans="1:11">
      <c r="A702" s="2">
        <v>1991</v>
      </c>
      <c r="B702" s="2">
        <v>2</v>
      </c>
      <c r="C702" s="2" t="s">
        <v>197</v>
      </c>
      <c r="D702" s="2" t="s">
        <v>267</v>
      </c>
      <c r="E702" s="2">
        <v>0</v>
      </c>
      <c r="F702" s="2">
        <v>0</v>
      </c>
      <c r="G702" s="2">
        <v>0</v>
      </c>
      <c r="H702" s="2">
        <v>6</v>
      </c>
      <c r="I702" s="2">
        <v>0</v>
      </c>
      <c r="J702" s="2">
        <v>2372</v>
      </c>
      <c r="K702" s="2">
        <v>9</v>
      </c>
    </row>
    <row r="703" spans="1:11">
      <c r="A703" s="2">
        <v>1991</v>
      </c>
      <c r="B703" s="2">
        <v>2</v>
      </c>
      <c r="C703" s="2" t="s">
        <v>197</v>
      </c>
      <c r="D703" s="2" t="s">
        <v>268</v>
      </c>
      <c r="E703" s="2">
        <v>1679311</v>
      </c>
      <c r="F703" s="2">
        <v>479</v>
      </c>
      <c r="G703" s="2">
        <v>6277834</v>
      </c>
      <c r="H703" s="2">
        <v>1896</v>
      </c>
      <c r="I703" s="2">
        <v>8014550</v>
      </c>
      <c r="J703" s="2">
        <v>1482220</v>
      </c>
      <c r="K703" s="2">
        <v>2925</v>
      </c>
    </row>
    <row r="704" spans="1:11">
      <c r="A704" s="2">
        <v>1991</v>
      </c>
      <c r="B704" s="2">
        <v>2</v>
      </c>
      <c r="C704" s="2" t="s">
        <v>197</v>
      </c>
      <c r="D704" s="2" t="s">
        <v>269</v>
      </c>
      <c r="E704" s="2">
        <v>288353</v>
      </c>
      <c r="F704" s="2">
        <v>235</v>
      </c>
      <c r="G704" s="2">
        <v>435703</v>
      </c>
      <c r="H704" s="2">
        <v>118</v>
      </c>
      <c r="I704" s="2">
        <v>724056</v>
      </c>
      <c r="J704" s="2">
        <v>233999</v>
      </c>
      <c r="K704" s="2">
        <v>506</v>
      </c>
    </row>
    <row r="705" spans="1:11">
      <c r="A705" s="2">
        <v>1991</v>
      </c>
      <c r="B705" s="2">
        <v>2</v>
      </c>
      <c r="C705" s="2" t="s">
        <v>197</v>
      </c>
      <c r="D705" s="2" t="s">
        <v>109</v>
      </c>
      <c r="E705" s="2">
        <v>0</v>
      </c>
      <c r="F705" s="2">
        <v>0</v>
      </c>
      <c r="G705" s="2">
        <v>5495723</v>
      </c>
      <c r="H705" s="2">
        <v>1349</v>
      </c>
      <c r="I705" s="2">
        <v>5495723</v>
      </c>
      <c r="J705" s="2">
        <v>882527</v>
      </c>
      <c r="K705" s="2">
        <v>1633</v>
      </c>
    </row>
    <row r="706" spans="1:11">
      <c r="A706" s="2">
        <v>1991</v>
      </c>
      <c r="B706" s="2">
        <v>2</v>
      </c>
      <c r="C706" s="2" t="s">
        <v>197</v>
      </c>
      <c r="D706" s="2" t="s">
        <v>110</v>
      </c>
      <c r="E706" s="2">
        <v>6355440</v>
      </c>
      <c r="F706" s="2">
        <v>2189</v>
      </c>
      <c r="G706" s="2">
        <v>0</v>
      </c>
      <c r="H706" s="2">
        <v>0</v>
      </c>
      <c r="I706" s="2">
        <v>6355440</v>
      </c>
      <c r="J706" s="2">
        <v>1495350</v>
      </c>
      <c r="K706" s="2">
        <v>2951</v>
      </c>
    </row>
    <row r="707" spans="1:11">
      <c r="A707" s="2">
        <v>1991</v>
      </c>
      <c r="B707" s="2">
        <v>2</v>
      </c>
      <c r="C707" s="2" t="s">
        <v>197</v>
      </c>
      <c r="D707" s="2" t="s">
        <v>111</v>
      </c>
      <c r="E707" s="2">
        <v>0</v>
      </c>
      <c r="F707" s="2">
        <v>0</v>
      </c>
      <c r="G707" s="2">
        <v>51046</v>
      </c>
      <c r="H707" s="2">
        <v>3</v>
      </c>
      <c r="I707" s="2">
        <v>51046</v>
      </c>
      <c r="J707" s="2">
        <v>1492</v>
      </c>
      <c r="K707" s="2">
        <v>3</v>
      </c>
    </row>
    <row r="708" spans="1:11">
      <c r="A708" s="2">
        <v>1991</v>
      </c>
      <c r="B708" s="2">
        <v>3</v>
      </c>
      <c r="C708" s="2" t="s">
        <v>277</v>
      </c>
      <c r="D708" s="2" t="s">
        <v>278</v>
      </c>
      <c r="E708" s="2">
        <v>43976430</v>
      </c>
      <c r="F708" s="2">
        <v>27473</v>
      </c>
      <c r="G708" s="2">
        <v>23143861</v>
      </c>
      <c r="H708" s="2">
        <v>9697</v>
      </c>
      <c r="I708" s="2">
        <v>67688883</v>
      </c>
      <c r="J708" s="2">
        <v>25676802</v>
      </c>
      <c r="K708" s="2">
        <v>49692</v>
      </c>
    </row>
    <row r="709" spans="1:11">
      <c r="A709" s="2">
        <v>1991</v>
      </c>
      <c r="B709" s="2">
        <v>3</v>
      </c>
      <c r="C709" s="2" t="s">
        <v>277</v>
      </c>
      <c r="D709" s="2" t="s">
        <v>279</v>
      </c>
      <c r="E709" s="2">
        <v>24915702</v>
      </c>
      <c r="F709" s="2">
        <v>14226</v>
      </c>
      <c r="G709" s="2">
        <v>11704027</v>
      </c>
      <c r="H709" s="2">
        <v>6574</v>
      </c>
      <c r="I709" s="2">
        <v>36992693</v>
      </c>
      <c r="J709" s="2">
        <v>14116969</v>
      </c>
      <c r="K709" s="2">
        <v>26670</v>
      </c>
    </row>
    <row r="710" spans="1:11">
      <c r="A710" s="2">
        <v>1991</v>
      </c>
      <c r="B710" s="2">
        <v>3</v>
      </c>
      <c r="C710" s="2" t="s">
        <v>277</v>
      </c>
      <c r="D710" s="2" t="s">
        <v>280</v>
      </c>
      <c r="E710" s="2">
        <v>69280</v>
      </c>
      <c r="F710" s="2">
        <v>248</v>
      </c>
      <c r="G710" s="2">
        <v>425984</v>
      </c>
      <c r="H710" s="2">
        <v>604</v>
      </c>
      <c r="I710" s="2">
        <v>896975</v>
      </c>
      <c r="J710" s="2">
        <v>850809</v>
      </c>
      <c r="K710" s="2">
        <v>1971</v>
      </c>
    </row>
    <row r="711" spans="1:11">
      <c r="A711" s="2">
        <v>1991</v>
      </c>
      <c r="B711" s="2">
        <v>3</v>
      </c>
      <c r="C711" s="2" t="s">
        <v>277</v>
      </c>
      <c r="D711" s="2" t="s">
        <v>281</v>
      </c>
      <c r="E711" s="2">
        <v>3898235</v>
      </c>
      <c r="F711" s="2">
        <v>3893</v>
      </c>
      <c r="G711" s="2">
        <v>2890518</v>
      </c>
      <c r="H711" s="2">
        <v>1666</v>
      </c>
      <c r="I711" s="2">
        <v>6788753</v>
      </c>
      <c r="J711" s="2">
        <v>3392335</v>
      </c>
      <c r="K711" s="2">
        <v>6816</v>
      </c>
    </row>
    <row r="712" spans="1:11">
      <c r="A712" s="2">
        <v>1991</v>
      </c>
      <c r="B712" s="2">
        <v>3</v>
      </c>
      <c r="C712" s="2" t="s">
        <v>328</v>
      </c>
      <c r="D712" s="2" t="s">
        <v>173</v>
      </c>
      <c r="E712" s="2">
        <v>0</v>
      </c>
      <c r="F712" s="2">
        <v>0</v>
      </c>
      <c r="G712" s="2">
        <v>11372</v>
      </c>
      <c r="H712" s="2">
        <v>11</v>
      </c>
      <c r="I712" s="2">
        <v>11372</v>
      </c>
      <c r="J712" s="2">
        <v>5202</v>
      </c>
      <c r="K712" s="2">
        <v>12</v>
      </c>
    </row>
    <row r="713" spans="1:11">
      <c r="A713" s="2">
        <v>1991</v>
      </c>
      <c r="B713" s="2">
        <v>3</v>
      </c>
      <c r="C713" s="2" t="s">
        <v>328</v>
      </c>
      <c r="D713" s="2" t="s">
        <v>181</v>
      </c>
      <c r="E713" s="2">
        <v>0</v>
      </c>
      <c r="F713" s="2">
        <v>0</v>
      </c>
      <c r="G713" s="2">
        <v>16113575</v>
      </c>
      <c r="H713" s="2">
        <v>3434</v>
      </c>
      <c r="I713" s="2">
        <v>16113575</v>
      </c>
      <c r="J713" s="2">
        <v>2106847</v>
      </c>
      <c r="K713" s="2">
        <v>3777</v>
      </c>
    </row>
    <row r="714" spans="1:11">
      <c r="A714" s="2">
        <v>1991</v>
      </c>
      <c r="B714" s="2">
        <v>3</v>
      </c>
      <c r="C714" s="2" t="s">
        <v>182</v>
      </c>
      <c r="D714" s="2" t="s">
        <v>183</v>
      </c>
      <c r="E714" s="2">
        <v>16986516</v>
      </c>
      <c r="F714" s="2">
        <v>9345</v>
      </c>
      <c r="G714" s="2">
        <v>16633777</v>
      </c>
      <c r="H714" s="2">
        <v>6434</v>
      </c>
      <c r="I714" s="2">
        <v>33818739</v>
      </c>
      <c r="J714" s="2">
        <v>10619114</v>
      </c>
      <c r="K714" s="2">
        <v>19571</v>
      </c>
    </row>
    <row r="715" spans="1:11">
      <c r="A715" s="2">
        <v>1991</v>
      </c>
      <c r="B715" s="2">
        <v>3</v>
      </c>
      <c r="C715" s="2" t="s">
        <v>182</v>
      </c>
      <c r="D715" s="2" t="s">
        <v>184</v>
      </c>
      <c r="E715" s="2">
        <v>0</v>
      </c>
      <c r="F715" s="2">
        <v>0</v>
      </c>
      <c r="G715" s="2">
        <v>1381444</v>
      </c>
      <c r="H715" s="2">
        <v>1027</v>
      </c>
      <c r="I715" s="2">
        <v>1406532</v>
      </c>
      <c r="J715" s="2">
        <v>598584</v>
      </c>
      <c r="K715" s="2">
        <v>1193</v>
      </c>
    </row>
    <row r="716" spans="1:11">
      <c r="A716" s="2">
        <v>1991</v>
      </c>
      <c r="B716" s="2">
        <v>3</v>
      </c>
      <c r="C716" s="2" t="s">
        <v>190</v>
      </c>
      <c r="D716" s="2" t="s">
        <v>191</v>
      </c>
      <c r="E716" s="2">
        <v>0</v>
      </c>
      <c r="F716" s="2">
        <v>0</v>
      </c>
      <c r="G716" s="2">
        <v>7359904</v>
      </c>
      <c r="H716" s="2">
        <v>907</v>
      </c>
      <c r="I716" s="2">
        <v>7359904</v>
      </c>
      <c r="J716" s="2">
        <v>475329</v>
      </c>
      <c r="K716" s="2">
        <v>972</v>
      </c>
    </row>
    <row r="717" spans="1:11">
      <c r="A717" s="2">
        <v>1991</v>
      </c>
      <c r="B717" s="2">
        <v>3</v>
      </c>
      <c r="C717" s="2" t="s">
        <v>190</v>
      </c>
      <c r="D717" s="2" t="s">
        <v>186</v>
      </c>
      <c r="E717" s="2">
        <v>0</v>
      </c>
      <c r="F717" s="2">
        <v>0</v>
      </c>
      <c r="G717" s="2">
        <v>52683493</v>
      </c>
      <c r="H717" s="2">
        <v>3459</v>
      </c>
      <c r="I717" s="2">
        <v>52683493</v>
      </c>
      <c r="J717" s="2">
        <v>2036717</v>
      </c>
      <c r="K717" s="2">
        <v>4101</v>
      </c>
    </row>
    <row r="718" spans="1:11">
      <c r="A718" s="2">
        <v>1991</v>
      </c>
      <c r="B718" s="2">
        <v>3</v>
      </c>
      <c r="C718" s="2" t="s">
        <v>187</v>
      </c>
      <c r="D718" s="2" t="s">
        <v>195</v>
      </c>
      <c r="E718" s="2">
        <v>0</v>
      </c>
      <c r="F718" s="2">
        <v>0</v>
      </c>
      <c r="G718" s="2">
        <v>280508</v>
      </c>
      <c r="H718" s="2">
        <v>100</v>
      </c>
      <c r="I718" s="2">
        <v>280508</v>
      </c>
      <c r="J718" s="2">
        <v>61955</v>
      </c>
      <c r="K718" s="2">
        <v>117</v>
      </c>
    </row>
    <row r="719" spans="1:11">
      <c r="A719" s="2">
        <v>1991</v>
      </c>
      <c r="B719" s="2">
        <v>3</v>
      </c>
      <c r="C719" s="2" t="s">
        <v>187</v>
      </c>
      <c r="D719" s="2" t="s">
        <v>196</v>
      </c>
      <c r="E719" s="2">
        <v>0</v>
      </c>
      <c r="F719" s="2">
        <v>0</v>
      </c>
      <c r="G719" s="2">
        <v>1435897</v>
      </c>
      <c r="H719" s="2">
        <v>516</v>
      </c>
      <c r="I719" s="2">
        <v>1435897</v>
      </c>
      <c r="J719" s="2">
        <v>353276</v>
      </c>
      <c r="K719" s="2">
        <v>691</v>
      </c>
    </row>
    <row r="720" spans="1:11">
      <c r="A720" s="2">
        <v>1991</v>
      </c>
      <c r="B720" s="2">
        <v>3</v>
      </c>
      <c r="C720" s="2" t="s">
        <v>197</v>
      </c>
      <c r="D720" s="2" t="s">
        <v>11</v>
      </c>
      <c r="E720" s="2">
        <v>0</v>
      </c>
      <c r="F720" s="2">
        <v>0</v>
      </c>
      <c r="G720" s="2">
        <v>3143942</v>
      </c>
      <c r="H720" s="2">
        <v>865</v>
      </c>
      <c r="I720" s="2">
        <v>3143942</v>
      </c>
      <c r="J720" s="2">
        <v>481207</v>
      </c>
      <c r="K720" s="2">
        <v>920</v>
      </c>
    </row>
    <row r="721" spans="1:11">
      <c r="A721" s="2">
        <v>1991</v>
      </c>
      <c r="B721" s="2">
        <v>3</v>
      </c>
      <c r="C721" s="2" t="s">
        <v>197</v>
      </c>
      <c r="D721" s="2" t="s">
        <v>267</v>
      </c>
      <c r="E721" s="2">
        <v>0</v>
      </c>
      <c r="F721" s="2">
        <v>0</v>
      </c>
      <c r="G721" s="2">
        <v>0</v>
      </c>
      <c r="H721" s="2">
        <v>6</v>
      </c>
      <c r="I721" s="2">
        <v>0</v>
      </c>
      <c r="J721" s="2">
        <v>2757</v>
      </c>
      <c r="K721" s="2">
        <v>9</v>
      </c>
    </row>
    <row r="722" spans="1:11">
      <c r="A722" s="2">
        <v>1991</v>
      </c>
      <c r="B722" s="2">
        <v>3</v>
      </c>
      <c r="C722" s="2" t="s">
        <v>197</v>
      </c>
      <c r="D722" s="2" t="s">
        <v>268</v>
      </c>
      <c r="E722" s="2">
        <v>1407490</v>
      </c>
      <c r="F722" s="2">
        <v>397</v>
      </c>
      <c r="G722" s="2">
        <v>5422890</v>
      </c>
      <c r="H722" s="2">
        <v>1858</v>
      </c>
      <c r="I722" s="2">
        <v>6932051</v>
      </c>
      <c r="J722" s="2">
        <v>1376200</v>
      </c>
      <c r="K722" s="2">
        <v>2802</v>
      </c>
    </row>
    <row r="723" spans="1:11">
      <c r="A723" s="2">
        <v>1991</v>
      </c>
      <c r="B723" s="2">
        <v>3</v>
      </c>
      <c r="C723" s="2" t="s">
        <v>197</v>
      </c>
      <c r="D723" s="2" t="s">
        <v>269</v>
      </c>
      <c r="E723" s="2">
        <v>232839</v>
      </c>
      <c r="F723" s="2">
        <v>255</v>
      </c>
      <c r="G723" s="2">
        <v>192876</v>
      </c>
      <c r="H723" s="2">
        <v>115</v>
      </c>
      <c r="I723" s="2">
        <v>425715</v>
      </c>
      <c r="J723" s="2">
        <v>230417</v>
      </c>
      <c r="K723" s="2">
        <v>497</v>
      </c>
    </row>
    <row r="724" spans="1:11">
      <c r="A724" s="2">
        <v>1991</v>
      </c>
      <c r="B724" s="2">
        <v>3</v>
      </c>
      <c r="C724" s="2" t="s">
        <v>197</v>
      </c>
      <c r="D724" s="2" t="s">
        <v>109</v>
      </c>
      <c r="E724" s="2">
        <v>0</v>
      </c>
      <c r="F724" s="2">
        <v>0</v>
      </c>
      <c r="G724" s="2">
        <v>4941224</v>
      </c>
      <c r="H724" s="2">
        <v>1323</v>
      </c>
      <c r="I724" s="2">
        <v>4941224</v>
      </c>
      <c r="J724" s="2">
        <v>832128</v>
      </c>
      <c r="K724" s="2">
        <v>1598</v>
      </c>
    </row>
    <row r="725" spans="1:11">
      <c r="A725" s="2">
        <v>1991</v>
      </c>
      <c r="B725" s="2">
        <v>3</v>
      </c>
      <c r="C725" s="2" t="s">
        <v>197</v>
      </c>
      <c r="D725" s="2" t="s">
        <v>110</v>
      </c>
      <c r="E725" s="2">
        <v>6222958</v>
      </c>
      <c r="F725" s="2">
        <v>2159</v>
      </c>
      <c r="G725" s="2">
        <v>0</v>
      </c>
      <c r="H725" s="2">
        <v>4</v>
      </c>
      <c r="I725" s="2">
        <v>6222958</v>
      </c>
      <c r="J725" s="2">
        <v>1435317</v>
      </c>
      <c r="K725" s="2">
        <v>2934</v>
      </c>
    </row>
    <row r="726" spans="1:11">
      <c r="A726" s="2">
        <v>1991</v>
      </c>
      <c r="B726" s="2">
        <v>3</v>
      </c>
      <c r="C726" s="2" t="s">
        <v>197</v>
      </c>
      <c r="D726" s="2" t="s">
        <v>111</v>
      </c>
      <c r="E726" s="2">
        <v>0</v>
      </c>
      <c r="F726" s="2">
        <v>0</v>
      </c>
      <c r="G726" s="2">
        <v>5756</v>
      </c>
      <c r="H726" s="2">
        <v>3</v>
      </c>
      <c r="I726" s="2">
        <v>5756</v>
      </c>
      <c r="J726" s="2">
        <v>1450</v>
      </c>
      <c r="K726" s="2">
        <v>3</v>
      </c>
    </row>
    <row r="727" spans="1:11">
      <c r="A727" s="2">
        <v>1991</v>
      </c>
      <c r="B727" s="2">
        <v>4</v>
      </c>
      <c r="C727" s="2" t="s">
        <v>277</v>
      </c>
      <c r="D727" s="2" t="s">
        <v>278</v>
      </c>
      <c r="E727" s="2">
        <v>44989000</v>
      </c>
      <c r="F727" s="2">
        <v>27003</v>
      </c>
      <c r="G727" s="2">
        <v>23070490</v>
      </c>
      <c r="H727" s="2">
        <v>9848</v>
      </c>
      <c r="I727" s="2">
        <v>68521446</v>
      </c>
      <c r="J727" s="2">
        <v>25286064</v>
      </c>
      <c r="K727" s="2">
        <v>48954</v>
      </c>
    </row>
    <row r="728" spans="1:11">
      <c r="A728" s="2">
        <v>1991</v>
      </c>
      <c r="B728" s="2">
        <v>4</v>
      </c>
      <c r="C728" s="2" t="s">
        <v>277</v>
      </c>
      <c r="D728" s="2" t="s">
        <v>279</v>
      </c>
      <c r="E728" s="2">
        <v>25187201</v>
      </c>
      <c r="F728" s="2">
        <v>14221</v>
      </c>
      <c r="G728" s="2">
        <v>11844399</v>
      </c>
      <c r="H728" s="2">
        <v>6459</v>
      </c>
      <c r="I728" s="2">
        <v>37389691</v>
      </c>
      <c r="J728" s="2">
        <v>13568489</v>
      </c>
      <c r="K728" s="2">
        <v>26431</v>
      </c>
    </row>
    <row r="729" spans="1:11">
      <c r="A729" s="2">
        <v>1991</v>
      </c>
      <c r="B729" s="2">
        <v>4</v>
      </c>
      <c r="C729" s="2" t="s">
        <v>277</v>
      </c>
      <c r="D729" s="2" t="s">
        <v>280</v>
      </c>
      <c r="E729" s="2">
        <v>90962</v>
      </c>
      <c r="F729" s="2">
        <v>257</v>
      </c>
      <c r="G729" s="2">
        <v>489224</v>
      </c>
      <c r="H729" s="2">
        <v>592</v>
      </c>
      <c r="I729" s="2">
        <v>893840</v>
      </c>
      <c r="J729" s="2">
        <v>895533</v>
      </c>
      <c r="K729" s="2">
        <v>1925</v>
      </c>
    </row>
    <row r="730" spans="1:11">
      <c r="A730" s="2">
        <v>1991</v>
      </c>
      <c r="B730" s="2">
        <v>4</v>
      </c>
      <c r="C730" s="2" t="s">
        <v>277</v>
      </c>
      <c r="D730" s="2" t="s">
        <v>281</v>
      </c>
      <c r="E730" s="2">
        <v>4208669</v>
      </c>
      <c r="F730" s="2">
        <v>3862</v>
      </c>
      <c r="G730" s="2">
        <v>2829035</v>
      </c>
      <c r="H730" s="2">
        <v>1713</v>
      </c>
      <c r="I730" s="2">
        <v>7041851</v>
      </c>
      <c r="J730" s="2">
        <v>3513481</v>
      </c>
      <c r="K730" s="2">
        <v>6827</v>
      </c>
    </row>
    <row r="731" spans="1:11">
      <c r="A731" s="2">
        <v>1991</v>
      </c>
      <c r="B731" s="2">
        <v>4</v>
      </c>
      <c r="C731" s="2" t="s">
        <v>328</v>
      </c>
      <c r="D731" s="2" t="s">
        <v>173</v>
      </c>
      <c r="E731" s="2">
        <v>0</v>
      </c>
      <c r="F731" s="2">
        <v>0</v>
      </c>
      <c r="G731" s="2">
        <v>8389</v>
      </c>
      <c r="H731" s="2">
        <v>14</v>
      </c>
      <c r="I731" s="2">
        <v>8430</v>
      </c>
      <c r="J731" s="2">
        <v>6483</v>
      </c>
      <c r="K731" s="2">
        <v>19</v>
      </c>
    </row>
    <row r="732" spans="1:11">
      <c r="A732" s="2">
        <v>1991</v>
      </c>
      <c r="B732" s="2">
        <v>4</v>
      </c>
      <c r="C732" s="2" t="s">
        <v>328</v>
      </c>
      <c r="D732" s="2" t="s">
        <v>181</v>
      </c>
      <c r="E732" s="2">
        <v>0</v>
      </c>
      <c r="F732" s="2">
        <v>0</v>
      </c>
      <c r="G732" s="2">
        <v>13821395</v>
      </c>
      <c r="H732" s="2">
        <v>3537</v>
      </c>
      <c r="I732" s="2">
        <v>13821395</v>
      </c>
      <c r="J732" s="2">
        <v>2050784</v>
      </c>
      <c r="K732" s="2">
        <v>3795</v>
      </c>
    </row>
    <row r="733" spans="1:11">
      <c r="A733" s="2">
        <v>1991</v>
      </c>
      <c r="B733" s="2">
        <v>4</v>
      </c>
      <c r="C733" s="2" t="s">
        <v>182</v>
      </c>
      <c r="D733" s="2" t="s">
        <v>183</v>
      </c>
      <c r="E733" s="2">
        <v>17144465</v>
      </c>
      <c r="F733" s="2">
        <v>9240</v>
      </c>
      <c r="G733" s="2">
        <v>15730902</v>
      </c>
      <c r="H733" s="2">
        <v>6048</v>
      </c>
      <c r="I733" s="2">
        <v>33162207</v>
      </c>
      <c r="J733" s="2">
        <v>10219980</v>
      </c>
      <c r="K733" s="2">
        <v>19064</v>
      </c>
    </row>
    <row r="734" spans="1:11">
      <c r="A734" s="2">
        <v>1991</v>
      </c>
      <c r="B734" s="2">
        <v>4</v>
      </c>
      <c r="C734" s="2" t="s">
        <v>182</v>
      </c>
      <c r="D734" s="2" t="s">
        <v>184</v>
      </c>
      <c r="E734" s="2">
        <v>0</v>
      </c>
      <c r="F734" s="2">
        <v>12</v>
      </c>
      <c r="G734" s="2">
        <v>1216416</v>
      </c>
      <c r="H734" s="2">
        <v>966</v>
      </c>
      <c r="I734" s="2">
        <v>1261073</v>
      </c>
      <c r="J734" s="2">
        <v>571080</v>
      </c>
      <c r="K734" s="2">
        <v>1136</v>
      </c>
    </row>
    <row r="735" spans="1:11">
      <c r="A735" s="2">
        <v>1991</v>
      </c>
      <c r="B735" s="2">
        <v>4</v>
      </c>
      <c r="C735" s="2" t="s">
        <v>190</v>
      </c>
      <c r="D735" s="2" t="s">
        <v>191</v>
      </c>
      <c r="E735" s="2">
        <v>0</v>
      </c>
      <c r="F735" s="2">
        <v>0</v>
      </c>
      <c r="G735" s="2">
        <v>7827256</v>
      </c>
      <c r="H735" s="2">
        <v>914</v>
      </c>
      <c r="I735" s="2">
        <v>7827256</v>
      </c>
      <c r="J735" s="2">
        <v>456855</v>
      </c>
      <c r="K735" s="2">
        <v>979</v>
      </c>
    </row>
    <row r="736" spans="1:11">
      <c r="A736" s="2">
        <v>1991</v>
      </c>
      <c r="B736" s="2">
        <v>4</v>
      </c>
      <c r="C736" s="2" t="s">
        <v>190</v>
      </c>
      <c r="D736" s="2" t="s">
        <v>186</v>
      </c>
      <c r="E736" s="2">
        <v>2596</v>
      </c>
      <c r="F736" s="2">
        <v>8</v>
      </c>
      <c r="G736" s="2">
        <v>51974254</v>
      </c>
      <c r="H736" s="2">
        <v>3447</v>
      </c>
      <c r="I736" s="2">
        <v>51976850</v>
      </c>
      <c r="J736" s="2">
        <v>2041518</v>
      </c>
      <c r="K736" s="2">
        <v>4065</v>
      </c>
    </row>
    <row r="737" spans="1:11">
      <c r="A737" s="2">
        <v>1991</v>
      </c>
      <c r="B737" s="2">
        <v>4</v>
      </c>
      <c r="C737" s="2" t="s">
        <v>187</v>
      </c>
      <c r="D737" s="2" t="s">
        <v>195</v>
      </c>
      <c r="E737" s="2">
        <v>0</v>
      </c>
      <c r="F737" s="2">
        <v>0</v>
      </c>
      <c r="G737" s="2">
        <v>450251</v>
      </c>
      <c r="H737" s="2">
        <v>96</v>
      </c>
      <c r="I737" s="2">
        <v>450251</v>
      </c>
      <c r="J737" s="2">
        <v>59980</v>
      </c>
      <c r="K737" s="2">
        <v>113</v>
      </c>
    </row>
    <row r="738" spans="1:11">
      <c r="A738" s="2">
        <v>1991</v>
      </c>
      <c r="B738" s="2">
        <v>4</v>
      </c>
      <c r="C738" s="2" t="s">
        <v>187</v>
      </c>
      <c r="D738" s="2" t="s">
        <v>196</v>
      </c>
      <c r="E738" s="2">
        <v>0</v>
      </c>
      <c r="F738" s="2">
        <v>0</v>
      </c>
      <c r="G738" s="2">
        <v>1460131</v>
      </c>
      <c r="H738" s="2">
        <v>515</v>
      </c>
      <c r="I738" s="2">
        <v>1460131</v>
      </c>
      <c r="J738" s="2">
        <v>356426</v>
      </c>
      <c r="K738" s="2">
        <v>702</v>
      </c>
    </row>
    <row r="739" spans="1:11">
      <c r="A739" s="2">
        <v>1991</v>
      </c>
      <c r="B739" s="2">
        <v>4</v>
      </c>
      <c r="C739" s="2" t="s">
        <v>197</v>
      </c>
      <c r="D739" s="2" t="s">
        <v>11</v>
      </c>
      <c r="E739" s="2">
        <v>0</v>
      </c>
      <c r="F739" s="2">
        <v>0</v>
      </c>
      <c r="G739" s="2">
        <v>3513725</v>
      </c>
      <c r="H739" s="2">
        <v>854</v>
      </c>
      <c r="I739" s="2">
        <v>3513725</v>
      </c>
      <c r="J739" s="2">
        <v>503072</v>
      </c>
      <c r="K739" s="2">
        <v>909</v>
      </c>
    </row>
    <row r="740" spans="1:11">
      <c r="A740" s="2">
        <v>1991</v>
      </c>
      <c r="B740" s="2">
        <v>4</v>
      </c>
      <c r="C740" s="2" t="s">
        <v>197</v>
      </c>
      <c r="D740" s="2" t="s">
        <v>267</v>
      </c>
      <c r="E740" s="2">
        <v>0</v>
      </c>
      <c r="F740" s="2">
        <v>0</v>
      </c>
      <c r="G740" s="2">
        <v>0</v>
      </c>
      <c r="H740" s="2">
        <v>7</v>
      </c>
      <c r="I740" s="2">
        <v>0</v>
      </c>
      <c r="J740" s="2">
        <v>3026</v>
      </c>
      <c r="K740" s="2">
        <v>9</v>
      </c>
    </row>
    <row r="741" spans="1:11">
      <c r="A741" s="2">
        <v>1991</v>
      </c>
      <c r="B741" s="2">
        <v>4</v>
      </c>
      <c r="C741" s="2" t="s">
        <v>197</v>
      </c>
      <c r="D741" s="2" t="s">
        <v>268</v>
      </c>
      <c r="E741" s="2">
        <v>1485779</v>
      </c>
      <c r="F741" s="2">
        <v>412</v>
      </c>
      <c r="G741" s="2">
        <v>6448875</v>
      </c>
      <c r="H741" s="2">
        <v>1797</v>
      </c>
      <c r="I741" s="2">
        <v>7934654</v>
      </c>
      <c r="J741" s="2">
        <v>1366561</v>
      </c>
      <c r="K741" s="2">
        <v>2728</v>
      </c>
    </row>
    <row r="742" spans="1:11">
      <c r="A742" s="2">
        <v>1991</v>
      </c>
      <c r="B742" s="2">
        <v>4</v>
      </c>
      <c r="C742" s="2" t="s">
        <v>197</v>
      </c>
      <c r="D742" s="2" t="s">
        <v>269</v>
      </c>
      <c r="E742" s="2">
        <v>199827</v>
      </c>
      <c r="F742" s="2">
        <v>278</v>
      </c>
      <c r="G742" s="2">
        <v>182749</v>
      </c>
      <c r="H742" s="2">
        <v>115</v>
      </c>
      <c r="I742" s="2">
        <v>382576</v>
      </c>
      <c r="J742" s="2">
        <v>230950</v>
      </c>
      <c r="K742" s="2">
        <v>514</v>
      </c>
    </row>
    <row r="743" spans="1:11">
      <c r="A743" s="2">
        <v>1991</v>
      </c>
      <c r="B743" s="2">
        <v>4</v>
      </c>
      <c r="C743" s="2" t="s">
        <v>197</v>
      </c>
      <c r="D743" s="2" t="s">
        <v>109</v>
      </c>
      <c r="E743" s="2">
        <v>0</v>
      </c>
      <c r="F743" s="2">
        <v>0</v>
      </c>
      <c r="G743" s="2">
        <v>5577480</v>
      </c>
      <c r="H743" s="2">
        <v>1282</v>
      </c>
      <c r="I743" s="2">
        <v>5577480</v>
      </c>
      <c r="J743" s="2">
        <v>899766</v>
      </c>
      <c r="K743" s="2">
        <v>1555</v>
      </c>
    </row>
    <row r="744" spans="1:11">
      <c r="A744" s="2">
        <v>1991</v>
      </c>
      <c r="B744" s="2">
        <v>4</v>
      </c>
      <c r="C744" s="2" t="s">
        <v>197</v>
      </c>
      <c r="D744" s="2" t="s">
        <v>110</v>
      </c>
      <c r="E744" s="2">
        <v>6485152</v>
      </c>
      <c r="F744" s="2">
        <v>2113</v>
      </c>
      <c r="G744" s="2">
        <v>0</v>
      </c>
      <c r="H744" s="2">
        <v>9</v>
      </c>
      <c r="I744" s="2">
        <v>6485152</v>
      </c>
      <c r="J744" s="2">
        <v>1426790</v>
      </c>
      <c r="K744" s="2">
        <v>2883</v>
      </c>
    </row>
    <row r="745" spans="1:11">
      <c r="A745" s="2">
        <v>1991</v>
      </c>
      <c r="B745" s="2">
        <v>4</v>
      </c>
      <c r="C745" s="2" t="s">
        <v>197</v>
      </c>
      <c r="D745" s="2" t="s">
        <v>111</v>
      </c>
      <c r="E745" s="2">
        <v>0</v>
      </c>
      <c r="F745" s="2">
        <v>0</v>
      </c>
      <c r="G745" s="2">
        <v>36982</v>
      </c>
      <c r="H745" s="2">
        <v>3</v>
      </c>
      <c r="I745" s="2">
        <v>36982</v>
      </c>
      <c r="J745" s="2">
        <v>1610</v>
      </c>
      <c r="K745" s="2">
        <v>3</v>
      </c>
    </row>
    <row r="746" spans="1:11">
      <c r="A746" s="2">
        <v>1992</v>
      </c>
      <c r="B746" s="2">
        <v>1</v>
      </c>
      <c r="C746" s="2" t="s">
        <v>277</v>
      </c>
      <c r="D746" s="2" t="s">
        <v>278</v>
      </c>
      <c r="E746" s="2">
        <v>47716785</v>
      </c>
      <c r="F746" s="2">
        <v>26462</v>
      </c>
      <c r="G746" s="2">
        <v>22714559</v>
      </c>
      <c r="H746" s="2">
        <v>9535</v>
      </c>
      <c r="I746" s="2">
        <v>70945535</v>
      </c>
      <c r="J746" s="2">
        <v>25883724</v>
      </c>
      <c r="K746" s="2">
        <v>47879</v>
      </c>
    </row>
    <row r="747" spans="1:11">
      <c r="A747" s="2">
        <v>1992</v>
      </c>
      <c r="B747" s="2">
        <v>1</v>
      </c>
      <c r="C747" s="2" t="s">
        <v>277</v>
      </c>
      <c r="D747" s="2" t="s">
        <v>279</v>
      </c>
      <c r="E747" s="2">
        <v>27413591</v>
      </c>
      <c r="F747" s="2">
        <v>13598</v>
      </c>
      <c r="G747" s="2">
        <v>10929326</v>
      </c>
      <c r="H747" s="2">
        <v>6153</v>
      </c>
      <c r="I747" s="2">
        <v>38727890</v>
      </c>
      <c r="J747" s="2">
        <v>14055818</v>
      </c>
      <c r="K747" s="2">
        <v>25439</v>
      </c>
    </row>
    <row r="748" spans="1:11">
      <c r="A748" s="2">
        <v>1992</v>
      </c>
      <c r="B748" s="2">
        <v>1</v>
      </c>
      <c r="C748" s="2" t="s">
        <v>277</v>
      </c>
      <c r="D748" s="2" t="s">
        <v>280</v>
      </c>
      <c r="E748" s="2">
        <v>80280</v>
      </c>
      <c r="F748" s="2">
        <v>240</v>
      </c>
      <c r="G748" s="2">
        <v>471782</v>
      </c>
      <c r="H748" s="2">
        <v>583</v>
      </c>
      <c r="I748" s="2">
        <v>878368</v>
      </c>
      <c r="J748" s="2">
        <v>880531</v>
      </c>
      <c r="K748" s="2">
        <v>1858</v>
      </c>
    </row>
    <row r="749" spans="1:11">
      <c r="A749" s="2">
        <v>1992</v>
      </c>
      <c r="B749" s="2">
        <v>1</v>
      </c>
      <c r="C749" s="2" t="s">
        <v>277</v>
      </c>
      <c r="D749" s="2" t="s">
        <v>281</v>
      </c>
      <c r="E749" s="2">
        <v>4659726</v>
      </c>
      <c r="F749" s="2">
        <v>3848</v>
      </c>
      <c r="G749" s="2">
        <v>2593601</v>
      </c>
      <c r="H749" s="2">
        <v>1509</v>
      </c>
      <c r="I749" s="2">
        <v>7261903</v>
      </c>
      <c r="J749" s="2">
        <v>3427424</v>
      </c>
      <c r="K749" s="2">
        <v>6591</v>
      </c>
    </row>
    <row r="750" spans="1:11">
      <c r="A750" s="2">
        <v>1992</v>
      </c>
      <c r="B750" s="2">
        <v>1</v>
      </c>
      <c r="C750" s="2" t="s">
        <v>328</v>
      </c>
      <c r="D750" s="2" t="s">
        <v>173</v>
      </c>
      <c r="E750" s="2">
        <v>0</v>
      </c>
      <c r="F750" s="2">
        <v>0</v>
      </c>
      <c r="G750" s="2">
        <v>8922</v>
      </c>
      <c r="H750" s="2">
        <v>11</v>
      </c>
      <c r="I750" s="2">
        <v>9452</v>
      </c>
      <c r="J750" s="2">
        <v>6699</v>
      </c>
      <c r="K750" s="2">
        <v>15</v>
      </c>
    </row>
    <row r="751" spans="1:11">
      <c r="A751" s="2">
        <v>1992</v>
      </c>
      <c r="B751" s="2">
        <v>1</v>
      </c>
      <c r="C751" s="2" t="s">
        <v>328</v>
      </c>
      <c r="D751" s="2" t="s">
        <v>181</v>
      </c>
      <c r="E751" s="2">
        <v>0</v>
      </c>
      <c r="F751" s="2">
        <v>0</v>
      </c>
      <c r="G751" s="2">
        <v>13500365</v>
      </c>
      <c r="H751" s="2">
        <v>3528</v>
      </c>
      <c r="I751" s="2">
        <v>13500365</v>
      </c>
      <c r="J751" s="2">
        <v>2076614</v>
      </c>
      <c r="K751" s="2">
        <v>3777</v>
      </c>
    </row>
    <row r="752" spans="1:11">
      <c r="A752" s="2">
        <v>1992</v>
      </c>
      <c r="B752" s="2">
        <v>1</v>
      </c>
      <c r="C752" s="2" t="s">
        <v>182</v>
      </c>
      <c r="D752" s="2" t="s">
        <v>183</v>
      </c>
      <c r="E752" s="2">
        <v>19562296</v>
      </c>
      <c r="F752" s="2">
        <v>8960</v>
      </c>
      <c r="G752" s="2">
        <v>15435041</v>
      </c>
      <c r="H752" s="2">
        <v>5577</v>
      </c>
      <c r="I752" s="2">
        <v>35173339</v>
      </c>
      <c r="J752" s="2">
        <v>10543425</v>
      </c>
      <c r="K752" s="2">
        <v>18082</v>
      </c>
    </row>
    <row r="753" spans="1:11">
      <c r="A753" s="2">
        <v>1992</v>
      </c>
      <c r="B753" s="2">
        <v>1</v>
      </c>
      <c r="C753" s="2" t="s">
        <v>182</v>
      </c>
      <c r="D753" s="2" t="s">
        <v>184</v>
      </c>
      <c r="E753" s="2">
        <v>0</v>
      </c>
      <c r="F753" s="2">
        <v>17</v>
      </c>
      <c r="G753" s="2">
        <v>1259253</v>
      </c>
      <c r="H753" s="2">
        <v>921</v>
      </c>
      <c r="I753" s="2">
        <v>1306393</v>
      </c>
      <c r="J753" s="2">
        <v>580821</v>
      </c>
      <c r="K753" s="2">
        <v>1085</v>
      </c>
    </row>
    <row r="754" spans="1:11">
      <c r="A754" s="2">
        <v>1992</v>
      </c>
      <c r="B754" s="2">
        <v>1</v>
      </c>
      <c r="C754" s="2" t="s">
        <v>190</v>
      </c>
      <c r="D754" s="2" t="s">
        <v>191</v>
      </c>
      <c r="E754" s="2">
        <v>0</v>
      </c>
      <c r="F754" s="2">
        <v>0</v>
      </c>
      <c r="G754" s="2">
        <v>7318641</v>
      </c>
      <c r="H754" s="2">
        <v>900</v>
      </c>
      <c r="I754" s="2">
        <v>7318641</v>
      </c>
      <c r="J754" s="2">
        <v>493075</v>
      </c>
      <c r="K754" s="2">
        <v>967</v>
      </c>
    </row>
    <row r="755" spans="1:11">
      <c r="A755" s="2">
        <v>1992</v>
      </c>
      <c r="B755" s="2">
        <v>1</v>
      </c>
      <c r="C755" s="2" t="s">
        <v>190</v>
      </c>
      <c r="D755" s="2" t="s">
        <v>186</v>
      </c>
      <c r="E755" s="2">
        <v>2222</v>
      </c>
      <c r="F755" s="2">
        <v>5</v>
      </c>
      <c r="G755" s="2">
        <v>52222414</v>
      </c>
      <c r="H755" s="2">
        <v>3427</v>
      </c>
      <c r="I755" s="2">
        <v>52224636</v>
      </c>
      <c r="J755" s="2">
        <v>2071210</v>
      </c>
      <c r="K755" s="2">
        <v>4100</v>
      </c>
    </row>
    <row r="756" spans="1:11">
      <c r="A756" s="2">
        <v>1992</v>
      </c>
      <c r="B756" s="2">
        <v>1</v>
      </c>
      <c r="C756" s="2" t="s">
        <v>187</v>
      </c>
      <c r="D756" s="2" t="s">
        <v>195</v>
      </c>
      <c r="E756" s="2">
        <v>0</v>
      </c>
      <c r="F756" s="2">
        <v>0</v>
      </c>
      <c r="G756" s="2">
        <v>419155</v>
      </c>
      <c r="H756" s="2">
        <v>95</v>
      </c>
      <c r="I756" s="2">
        <v>419155</v>
      </c>
      <c r="J756" s="2">
        <v>59314</v>
      </c>
      <c r="K756" s="2">
        <v>112</v>
      </c>
    </row>
    <row r="757" spans="1:11">
      <c r="A757" s="2">
        <v>1992</v>
      </c>
      <c r="B757" s="2">
        <v>1</v>
      </c>
      <c r="C757" s="2" t="s">
        <v>187</v>
      </c>
      <c r="D757" s="2" t="s">
        <v>196</v>
      </c>
      <c r="E757" s="2">
        <v>0</v>
      </c>
      <c r="F757" s="2">
        <v>0</v>
      </c>
      <c r="G757" s="2">
        <v>1293940</v>
      </c>
      <c r="H757" s="2">
        <v>509</v>
      </c>
      <c r="I757" s="2">
        <v>1293940</v>
      </c>
      <c r="J757" s="2">
        <v>352213</v>
      </c>
      <c r="K757" s="2">
        <v>663</v>
      </c>
    </row>
    <row r="758" spans="1:11">
      <c r="A758" s="2">
        <v>1992</v>
      </c>
      <c r="B758" s="2">
        <v>1</v>
      </c>
      <c r="C758" s="2" t="s">
        <v>197</v>
      </c>
      <c r="D758" s="2" t="s">
        <v>11</v>
      </c>
      <c r="E758" s="2">
        <v>0</v>
      </c>
      <c r="F758" s="2">
        <v>0</v>
      </c>
      <c r="G758" s="2">
        <v>3453888</v>
      </c>
      <c r="H758" s="2">
        <v>859</v>
      </c>
      <c r="I758" s="2">
        <v>3453888</v>
      </c>
      <c r="J758" s="2">
        <v>511334</v>
      </c>
      <c r="K758" s="2">
        <v>914</v>
      </c>
    </row>
    <row r="759" spans="1:11">
      <c r="A759" s="2">
        <v>1992</v>
      </c>
      <c r="B759" s="2">
        <v>1</v>
      </c>
      <c r="C759" s="2" t="s">
        <v>197</v>
      </c>
      <c r="D759" s="2" t="s">
        <v>267</v>
      </c>
      <c r="E759" s="2">
        <v>0</v>
      </c>
      <c r="F759" s="2">
        <v>0</v>
      </c>
      <c r="G759" s="2">
        <v>0</v>
      </c>
      <c r="H759" s="2">
        <v>7</v>
      </c>
      <c r="I759" s="2">
        <v>0</v>
      </c>
      <c r="J759" s="2">
        <v>3908</v>
      </c>
      <c r="K759" s="2">
        <v>9</v>
      </c>
    </row>
    <row r="760" spans="1:11">
      <c r="A760" s="2">
        <v>1992</v>
      </c>
      <c r="B760" s="2">
        <v>1</v>
      </c>
      <c r="C760" s="2" t="s">
        <v>197</v>
      </c>
      <c r="D760" s="2" t="s">
        <v>268</v>
      </c>
      <c r="E760" s="2">
        <v>1076803</v>
      </c>
      <c r="F760" s="2">
        <v>407</v>
      </c>
      <c r="G760" s="2">
        <v>7444112</v>
      </c>
      <c r="H760" s="2">
        <v>1801</v>
      </c>
      <c r="I760" s="2">
        <v>8520915</v>
      </c>
      <c r="J760" s="2">
        <v>1429302</v>
      </c>
      <c r="K760" s="2">
        <v>2688</v>
      </c>
    </row>
    <row r="761" spans="1:11">
      <c r="A761" s="2">
        <v>1992</v>
      </c>
      <c r="B761" s="2">
        <v>1</v>
      </c>
      <c r="C761" s="2" t="s">
        <v>197</v>
      </c>
      <c r="D761" s="2" t="s">
        <v>269</v>
      </c>
      <c r="E761" s="2">
        <v>296449</v>
      </c>
      <c r="F761" s="2">
        <v>247</v>
      </c>
      <c r="G761" s="2">
        <v>204049</v>
      </c>
      <c r="H761" s="2">
        <v>116</v>
      </c>
      <c r="I761" s="2">
        <v>500498</v>
      </c>
      <c r="J761" s="2">
        <v>235992</v>
      </c>
      <c r="K761" s="2">
        <v>472</v>
      </c>
    </row>
    <row r="762" spans="1:11">
      <c r="A762" s="2">
        <v>1992</v>
      </c>
      <c r="B762" s="2">
        <v>1</v>
      </c>
      <c r="C762" s="2" t="s">
        <v>197</v>
      </c>
      <c r="D762" s="2" t="s">
        <v>109</v>
      </c>
      <c r="E762" s="2">
        <v>0</v>
      </c>
      <c r="F762" s="2">
        <v>0</v>
      </c>
      <c r="G762" s="2">
        <v>5783319</v>
      </c>
      <c r="H762" s="2">
        <v>1299</v>
      </c>
      <c r="I762" s="2">
        <v>5783319</v>
      </c>
      <c r="J762" s="2">
        <v>865798</v>
      </c>
      <c r="K762" s="2">
        <v>1564</v>
      </c>
    </row>
    <row r="763" spans="1:11">
      <c r="A763" s="2">
        <v>1992</v>
      </c>
      <c r="B763" s="2">
        <v>1</v>
      </c>
      <c r="C763" s="2" t="s">
        <v>197</v>
      </c>
      <c r="D763" s="2" t="s">
        <v>110</v>
      </c>
      <c r="E763" s="2">
        <v>7228842</v>
      </c>
      <c r="F763" s="2">
        <v>2122</v>
      </c>
      <c r="G763" s="2">
        <v>0</v>
      </c>
      <c r="H763" s="2">
        <v>1</v>
      </c>
      <c r="I763" s="2">
        <v>7228842</v>
      </c>
      <c r="J763" s="2">
        <v>1537344</v>
      </c>
      <c r="K763" s="2">
        <v>2876</v>
      </c>
    </row>
    <row r="764" spans="1:11">
      <c r="A764" s="2">
        <v>1992</v>
      </c>
      <c r="B764" s="2">
        <v>1</v>
      </c>
      <c r="C764" s="2" t="s">
        <v>197</v>
      </c>
      <c r="D764" s="2" t="s">
        <v>111</v>
      </c>
      <c r="E764" s="2">
        <v>0</v>
      </c>
      <c r="F764" s="2">
        <v>0</v>
      </c>
      <c r="G764" s="2">
        <v>8752</v>
      </c>
      <c r="H764" s="2">
        <v>3</v>
      </c>
      <c r="I764" s="2">
        <v>8752</v>
      </c>
      <c r="J764" s="2">
        <v>1300</v>
      </c>
      <c r="K764" s="2">
        <v>3</v>
      </c>
    </row>
    <row r="765" spans="1:11">
      <c r="A765" s="2">
        <v>1992</v>
      </c>
      <c r="B765" s="2">
        <v>2</v>
      </c>
      <c r="C765" s="2" t="s">
        <v>276</v>
      </c>
      <c r="D765" s="2" t="s">
        <v>276</v>
      </c>
      <c r="E765" s="2">
        <v>0</v>
      </c>
      <c r="F765" s="2">
        <v>0</v>
      </c>
      <c r="G765" s="2">
        <v>0</v>
      </c>
      <c r="H765" s="2">
        <v>0</v>
      </c>
      <c r="I765" s="2">
        <v>0</v>
      </c>
      <c r="J765" s="2">
        <v>311</v>
      </c>
      <c r="K765" s="2">
        <v>2</v>
      </c>
    </row>
    <row r="766" spans="1:11">
      <c r="A766" s="2">
        <v>1992</v>
      </c>
      <c r="B766" s="2">
        <v>2</v>
      </c>
      <c r="C766" s="2" t="s">
        <v>277</v>
      </c>
      <c r="D766" s="2" t="s">
        <v>278</v>
      </c>
      <c r="E766" s="2">
        <v>44771490</v>
      </c>
      <c r="F766" s="2">
        <v>26280</v>
      </c>
      <c r="G766" s="2">
        <v>21447807</v>
      </c>
      <c r="H766" s="2">
        <v>9425</v>
      </c>
      <c r="I766" s="2">
        <v>66742964</v>
      </c>
      <c r="J766" s="2">
        <v>25117132</v>
      </c>
      <c r="K766" s="2">
        <v>47530</v>
      </c>
    </row>
    <row r="767" spans="1:11">
      <c r="A767" s="2">
        <v>1992</v>
      </c>
      <c r="B767" s="2">
        <v>2</v>
      </c>
      <c r="C767" s="2" t="s">
        <v>277</v>
      </c>
      <c r="D767" s="2" t="s">
        <v>279</v>
      </c>
      <c r="E767" s="2">
        <v>25290531</v>
      </c>
      <c r="F767" s="2">
        <v>13187</v>
      </c>
      <c r="G767" s="2">
        <v>11166906</v>
      </c>
      <c r="H767" s="2">
        <v>6217</v>
      </c>
      <c r="I767" s="2">
        <v>36823626</v>
      </c>
      <c r="J767" s="2">
        <v>13360214</v>
      </c>
      <c r="K767" s="2">
        <v>24955</v>
      </c>
    </row>
    <row r="768" spans="1:11">
      <c r="A768" s="2">
        <v>1992</v>
      </c>
      <c r="B768" s="2">
        <v>2</v>
      </c>
      <c r="C768" s="2" t="s">
        <v>277</v>
      </c>
      <c r="D768" s="2" t="s">
        <v>280</v>
      </c>
      <c r="E768" s="2">
        <v>85017</v>
      </c>
      <c r="F768" s="2">
        <v>238</v>
      </c>
      <c r="G768" s="2">
        <v>457478</v>
      </c>
      <c r="H768" s="2">
        <v>637</v>
      </c>
      <c r="I768" s="2">
        <v>857884</v>
      </c>
      <c r="J768" s="2">
        <v>874629</v>
      </c>
      <c r="K768" s="2">
        <v>1900</v>
      </c>
    </row>
    <row r="769" spans="1:11">
      <c r="A769" s="2">
        <v>1992</v>
      </c>
      <c r="B769" s="2">
        <v>2</v>
      </c>
      <c r="C769" s="2" t="s">
        <v>277</v>
      </c>
      <c r="D769" s="2" t="s">
        <v>281</v>
      </c>
      <c r="E769" s="2">
        <v>3864435</v>
      </c>
      <c r="F769" s="2">
        <v>3229</v>
      </c>
      <c r="G769" s="2">
        <v>2426167</v>
      </c>
      <c r="H769" s="2">
        <v>1559</v>
      </c>
      <c r="I769" s="2">
        <v>6303386</v>
      </c>
      <c r="J769" s="2">
        <v>2937910</v>
      </c>
      <c r="K769" s="2">
        <v>5966</v>
      </c>
    </row>
    <row r="770" spans="1:11">
      <c r="A770" s="2">
        <v>1992</v>
      </c>
      <c r="B770" s="2">
        <v>2</v>
      </c>
      <c r="C770" s="2" t="s">
        <v>328</v>
      </c>
      <c r="D770" s="2" t="s">
        <v>173</v>
      </c>
      <c r="E770" s="2">
        <v>0</v>
      </c>
      <c r="F770" s="2">
        <v>0</v>
      </c>
      <c r="G770" s="2">
        <v>11399</v>
      </c>
      <c r="H770" s="2">
        <v>15</v>
      </c>
      <c r="I770" s="2">
        <v>14004</v>
      </c>
      <c r="J770" s="2">
        <v>7291</v>
      </c>
      <c r="K770" s="2">
        <v>19</v>
      </c>
    </row>
    <row r="771" spans="1:11">
      <c r="A771" s="2">
        <v>1992</v>
      </c>
      <c r="B771" s="2">
        <v>2</v>
      </c>
      <c r="C771" s="2" t="s">
        <v>328</v>
      </c>
      <c r="D771" s="2" t="s">
        <v>181</v>
      </c>
      <c r="E771" s="2">
        <v>0</v>
      </c>
      <c r="F771" s="2">
        <v>0</v>
      </c>
      <c r="G771" s="2">
        <v>14223159</v>
      </c>
      <c r="H771" s="2">
        <v>3550</v>
      </c>
      <c r="I771" s="2">
        <v>14223159</v>
      </c>
      <c r="J771" s="2">
        <v>2073506</v>
      </c>
      <c r="K771" s="2">
        <v>3822</v>
      </c>
    </row>
    <row r="772" spans="1:11">
      <c r="A772" s="2">
        <v>1992</v>
      </c>
      <c r="B772" s="2">
        <v>2</v>
      </c>
      <c r="C772" s="2" t="s">
        <v>182</v>
      </c>
      <c r="D772" s="2" t="s">
        <v>183</v>
      </c>
      <c r="E772" s="2">
        <v>18490986</v>
      </c>
      <c r="F772" s="2">
        <v>8948</v>
      </c>
      <c r="G772" s="2">
        <v>14363911</v>
      </c>
      <c r="H772" s="2">
        <v>5670</v>
      </c>
      <c r="I772" s="2">
        <v>33046335</v>
      </c>
      <c r="J772" s="2">
        <v>10009165</v>
      </c>
      <c r="K772" s="2">
        <v>18208</v>
      </c>
    </row>
    <row r="773" spans="1:11">
      <c r="A773" s="2">
        <v>1992</v>
      </c>
      <c r="B773" s="2">
        <v>2</v>
      </c>
      <c r="C773" s="2" t="s">
        <v>182</v>
      </c>
      <c r="D773" s="2" t="s">
        <v>184</v>
      </c>
      <c r="E773" s="2">
        <v>11596</v>
      </c>
      <c r="F773" s="2">
        <v>20</v>
      </c>
      <c r="G773" s="2">
        <v>1377338</v>
      </c>
      <c r="H773" s="2">
        <v>900</v>
      </c>
      <c r="I773" s="2">
        <v>1388934</v>
      </c>
      <c r="J773" s="2">
        <v>552247</v>
      </c>
      <c r="K773" s="2">
        <v>1063</v>
      </c>
    </row>
    <row r="774" spans="1:11">
      <c r="A774" s="2">
        <v>1992</v>
      </c>
      <c r="B774" s="2">
        <v>2</v>
      </c>
      <c r="C774" s="2" t="s">
        <v>190</v>
      </c>
      <c r="D774" s="2" t="s">
        <v>191</v>
      </c>
      <c r="E774" s="2">
        <v>0</v>
      </c>
      <c r="F774" s="2">
        <v>0</v>
      </c>
      <c r="G774" s="2">
        <v>7394014</v>
      </c>
      <c r="H774" s="2">
        <v>915</v>
      </c>
      <c r="I774" s="2">
        <v>7394014</v>
      </c>
      <c r="J774" s="2">
        <v>485887</v>
      </c>
      <c r="K774" s="2">
        <v>980</v>
      </c>
    </row>
    <row r="775" spans="1:11">
      <c r="A775" s="2">
        <v>1992</v>
      </c>
      <c r="B775" s="2">
        <v>2</v>
      </c>
      <c r="C775" s="2" t="s">
        <v>190</v>
      </c>
      <c r="D775" s="2" t="s">
        <v>186</v>
      </c>
      <c r="E775" s="2">
        <v>724</v>
      </c>
      <c r="F775" s="2">
        <v>3</v>
      </c>
      <c r="G775" s="2">
        <v>47984069</v>
      </c>
      <c r="H775" s="2">
        <v>3469</v>
      </c>
      <c r="I775" s="2">
        <v>47984793</v>
      </c>
      <c r="J775" s="2">
        <v>2037254</v>
      </c>
      <c r="K775" s="2">
        <v>4141</v>
      </c>
    </row>
    <row r="776" spans="1:11">
      <c r="A776" s="2">
        <v>1992</v>
      </c>
      <c r="B776" s="2">
        <v>2</v>
      </c>
      <c r="C776" s="2" t="s">
        <v>187</v>
      </c>
      <c r="D776" s="2" t="s">
        <v>195</v>
      </c>
      <c r="E776" s="2">
        <v>0</v>
      </c>
      <c r="F776" s="2">
        <v>0</v>
      </c>
      <c r="G776" s="2">
        <v>375434</v>
      </c>
      <c r="H776" s="2">
        <v>98</v>
      </c>
      <c r="I776" s="2">
        <v>375434</v>
      </c>
      <c r="J776" s="2">
        <v>61887</v>
      </c>
      <c r="K776" s="2">
        <v>114</v>
      </c>
    </row>
    <row r="777" spans="1:11">
      <c r="A777" s="2">
        <v>1992</v>
      </c>
      <c r="B777" s="2">
        <v>2</v>
      </c>
      <c r="C777" s="2" t="s">
        <v>187</v>
      </c>
      <c r="D777" s="2" t="s">
        <v>196</v>
      </c>
      <c r="E777" s="2">
        <v>0</v>
      </c>
      <c r="F777" s="2">
        <v>0</v>
      </c>
      <c r="G777" s="2">
        <v>1405157</v>
      </c>
      <c r="H777" s="2">
        <v>507</v>
      </c>
      <c r="I777" s="2">
        <v>1405157</v>
      </c>
      <c r="J777" s="2">
        <v>371102</v>
      </c>
      <c r="K777" s="2">
        <v>660</v>
      </c>
    </row>
    <row r="778" spans="1:11">
      <c r="A778" s="2">
        <v>1992</v>
      </c>
      <c r="B778" s="2">
        <v>2</v>
      </c>
      <c r="C778" s="2" t="s">
        <v>197</v>
      </c>
      <c r="D778" s="2" t="s">
        <v>11</v>
      </c>
      <c r="E778" s="2">
        <v>0</v>
      </c>
      <c r="F778" s="2">
        <v>0</v>
      </c>
      <c r="G778" s="2">
        <v>3081518</v>
      </c>
      <c r="H778" s="2">
        <v>872</v>
      </c>
      <c r="I778" s="2">
        <v>3081518</v>
      </c>
      <c r="J778" s="2">
        <v>496336</v>
      </c>
      <c r="K778" s="2">
        <v>927</v>
      </c>
    </row>
    <row r="779" spans="1:11">
      <c r="A779" s="2">
        <v>1992</v>
      </c>
      <c r="B779" s="2">
        <v>2</v>
      </c>
      <c r="C779" s="2" t="s">
        <v>197</v>
      </c>
      <c r="D779" s="2" t="s">
        <v>267</v>
      </c>
      <c r="E779" s="2">
        <v>0</v>
      </c>
      <c r="F779" s="2">
        <v>0</v>
      </c>
      <c r="G779" s="2">
        <v>0</v>
      </c>
      <c r="H779" s="2">
        <v>11</v>
      </c>
      <c r="I779" s="2">
        <v>0</v>
      </c>
      <c r="J779" s="2">
        <v>3478</v>
      </c>
      <c r="K779" s="2">
        <v>13</v>
      </c>
    </row>
    <row r="780" spans="1:11">
      <c r="A780" s="2">
        <v>1992</v>
      </c>
      <c r="B780" s="2">
        <v>2</v>
      </c>
      <c r="C780" s="2" t="s">
        <v>197</v>
      </c>
      <c r="D780" s="2" t="s">
        <v>268</v>
      </c>
      <c r="E780" s="2">
        <v>1860375</v>
      </c>
      <c r="F780" s="2">
        <v>448</v>
      </c>
      <c r="G780" s="2">
        <v>6512257</v>
      </c>
      <c r="H780" s="2">
        <v>1848</v>
      </c>
      <c r="I780" s="2">
        <v>8372632</v>
      </c>
      <c r="J780" s="2">
        <v>1432320</v>
      </c>
      <c r="K780" s="2">
        <v>2787</v>
      </c>
    </row>
    <row r="781" spans="1:11">
      <c r="A781" s="2">
        <v>1992</v>
      </c>
      <c r="B781" s="2">
        <v>2</v>
      </c>
      <c r="C781" s="2" t="s">
        <v>197</v>
      </c>
      <c r="D781" s="2" t="s">
        <v>269</v>
      </c>
      <c r="E781" s="2">
        <v>109352</v>
      </c>
      <c r="F781" s="2">
        <v>167</v>
      </c>
      <c r="G781" s="2">
        <v>229225</v>
      </c>
      <c r="H781" s="2">
        <v>123</v>
      </c>
      <c r="I781" s="2">
        <v>338577</v>
      </c>
      <c r="J781" s="2">
        <v>195137</v>
      </c>
      <c r="K781" s="2">
        <v>431</v>
      </c>
    </row>
    <row r="782" spans="1:11">
      <c r="A782" s="2">
        <v>1992</v>
      </c>
      <c r="B782" s="2">
        <v>2</v>
      </c>
      <c r="C782" s="2" t="s">
        <v>197</v>
      </c>
      <c r="D782" s="2" t="s">
        <v>109</v>
      </c>
      <c r="E782" s="2">
        <v>0</v>
      </c>
      <c r="F782" s="2">
        <v>0</v>
      </c>
      <c r="G782" s="2">
        <v>3773515</v>
      </c>
      <c r="H782" s="2">
        <v>1361</v>
      </c>
      <c r="I782" s="2">
        <v>3773515</v>
      </c>
      <c r="J782" s="2">
        <v>829168</v>
      </c>
      <c r="K782" s="2">
        <v>1576</v>
      </c>
    </row>
    <row r="783" spans="1:11">
      <c r="A783" s="2">
        <v>1992</v>
      </c>
      <c r="B783" s="2">
        <v>2</v>
      </c>
      <c r="C783" s="2" t="s">
        <v>197</v>
      </c>
      <c r="D783" s="2" t="s">
        <v>110</v>
      </c>
      <c r="E783" s="2">
        <v>6307239</v>
      </c>
      <c r="F783" s="2">
        <v>2018</v>
      </c>
      <c r="G783" s="2">
        <v>56017</v>
      </c>
      <c r="H783" s="2">
        <v>14</v>
      </c>
      <c r="I783" s="2">
        <v>6363256</v>
      </c>
      <c r="J783" s="2">
        <v>1415192</v>
      </c>
      <c r="K783" s="2">
        <v>2831</v>
      </c>
    </row>
    <row r="784" spans="1:11">
      <c r="A784" s="2">
        <v>1992</v>
      </c>
      <c r="B784" s="2">
        <v>2</v>
      </c>
      <c r="C784" s="2" t="s">
        <v>197</v>
      </c>
      <c r="D784" s="2" t="s">
        <v>111</v>
      </c>
      <c r="E784" s="2">
        <v>0</v>
      </c>
      <c r="F784" s="2">
        <v>0</v>
      </c>
      <c r="G784" s="2">
        <v>0</v>
      </c>
      <c r="H784" s="2">
        <v>1</v>
      </c>
      <c r="I784" s="2">
        <v>0</v>
      </c>
      <c r="J784" s="2">
        <v>535</v>
      </c>
      <c r="K784" s="2">
        <v>2</v>
      </c>
    </row>
    <row r="785" spans="1:11">
      <c r="A785" s="2">
        <v>1992</v>
      </c>
      <c r="B785" s="2">
        <v>3</v>
      </c>
      <c r="C785" s="2" t="s">
        <v>276</v>
      </c>
      <c r="D785" s="2" t="s">
        <v>276</v>
      </c>
      <c r="E785" s="2">
        <v>0</v>
      </c>
      <c r="F785" s="2">
        <v>0</v>
      </c>
      <c r="G785" s="2">
        <v>750</v>
      </c>
      <c r="H785" s="2">
        <v>10</v>
      </c>
      <c r="I785" s="2">
        <v>750</v>
      </c>
      <c r="J785" s="2">
        <v>3850</v>
      </c>
      <c r="K785" s="2">
        <v>11</v>
      </c>
    </row>
    <row r="786" spans="1:11">
      <c r="A786" s="2">
        <v>1992</v>
      </c>
      <c r="B786" s="2">
        <v>3</v>
      </c>
      <c r="C786" s="2" t="s">
        <v>277</v>
      </c>
      <c r="D786" s="2" t="s">
        <v>278</v>
      </c>
      <c r="E786" s="2">
        <v>42011799</v>
      </c>
      <c r="F786" s="2">
        <v>25923</v>
      </c>
      <c r="G786" s="2">
        <v>23224870</v>
      </c>
      <c r="H786" s="2">
        <v>9336</v>
      </c>
      <c r="I786" s="2">
        <v>65845369</v>
      </c>
      <c r="J786" s="2">
        <v>24067705</v>
      </c>
      <c r="K786" s="2">
        <v>47695</v>
      </c>
    </row>
    <row r="787" spans="1:11">
      <c r="A787" s="2">
        <v>1992</v>
      </c>
      <c r="B787" s="2">
        <v>3</v>
      </c>
      <c r="C787" s="2" t="s">
        <v>277</v>
      </c>
      <c r="D787" s="2" t="s">
        <v>279</v>
      </c>
      <c r="E787" s="2">
        <v>24934614</v>
      </c>
      <c r="F787" s="2">
        <v>13106</v>
      </c>
      <c r="G787" s="2">
        <v>10833649</v>
      </c>
      <c r="H787" s="2">
        <v>6204</v>
      </c>
      <c r="I787" s="2">
        <v>36083472</v>
      </c>
      <c r="J787" s="2">
        <v>12853050</v>
      </c>
      <c r="K787" s="2">
        <v>24585</v>
      </c>
    </row>
    <row r="788" spans="1:11">
      <c r="A788" s="2">
        <v>1992</v>
      </c>
      <c r="B788" s="2">
        <v>3</v>
      </c>
      <c r="C788" s="2" t="s">
        <v>277</v>
      </c>
      <c r="D788" s="2" t="s">
        <v>280</v>
      </c>
      <c r="E788" s="2">
        <v>91001</v>
      </c>
      <c r="F788" s="2">
        <v>214</v>
      </c>
      <c r="G788" s="2">
        <v>422910</v>
      </c>
      <c r="H788" s="2">
        <v>577</v>
      </c>
      <c r="I788" s="2">
        <v>974988</v>
      </c>
      <c r="J788" s="2">
        <v>841069</v>
      </c>
      <c r="K788" s="2">
        <v>1865</v>
      </c>
    </row>
    <row r="789" spans="1:11">
      <c r="A789" s="2">
        <v>1992</v>
      </c>
      <c r="B789" s="2">
        <v>3</v>
      </c>
      <c r="C789" s="2" t="s">
        <v>277</v>
      </c>
      <c r="D789" s="2" t="s">
        <v>281</v>
      </c>
      <c r="E789" s="2">
        <v>3625708</v>
      </c>
      <c r="F789" s="2">
        <v>3206</v>
      </c>
      <c r="G789" s="2">
        <v>2645809</v>
      </c>
      <c r="H789" s="2">
        <v>1515</v>
      </c>
      <c r="I789" s="2">
        <v>6278251</v>
      </c>
      <c r="J789" s="2">
        <v>2788126</v>
      </c>
      <c r="K789" s="2">
        <v>5854</v>
      </c>
    </row>
    <row r="790" spans="1:11">
      <c r="A790" s="2">
        <v>1992</v>
      </c>
      <c r="B790" s="2">
        <v>3</v>
      </c>
      <c r="C790" s="2" t="s">
        <v>328</v>
      </c>
      <c r="D790" s="2" t="s">
        <v>173</v>
      </c>
      <c r="E790" s="2">
        <v>0</v>
      </c>
      <c r="F790" s="2">
        <v>0</v>
      </c>
      <c r="G790" s="2">
        <v>19840</v>
      </c>
      <c r="H790" s="2">
        <v>15</v>
      </c>
      <c r="I790" s="2">
        <v>22113</v>
      </c>
      <c r="J790" s="2">
        <v>11083</v>
      </c>
      <c r="K790" s="2">
        <v>20</v>
      </c>
    </row>
    <row r="791" spans="1:11">
      <c r="A791" s="2">
        <v>1992</v>
      </c>
      <c r="B791" s="2">
        <v>3</v>
      </c>
      <c r="C791" s="2" t="s">
        <v>328</v>
      </c>
      <c r="D791" s="2" t="s">
        <v>181</v>
      </c>
      <c r="E791" s="2">
        <v>0</v>
      </c>
      <c r="F791" s="2">
        <v>0</v>
      </c>
      <c r="G791" s="2">
        <v>15927539</v>
      </c>
      <c r="H791" s="2">
        <v>3443</v>
      </c>
      <c r="I791" s="2">
        <v>15927539</v>
      </c>
      <c r="J791" s="2">
        <v>2019886</v>
      </c>
      <c r="K791" s="2">
        <v>3709</v>
      </c>
    </row>
    <row r="792" spans="1:11">
      <c r="A792" s="2">
        <v>1992</v>
      </c>
      <c r="B792" s="2">
        <v>3</v>
      </c>
      <c r="C792" s="2" t="s">
        <v>182</v>
      </c>
      <c r="D792" s="2" t="s">
        <v>183</v>
      </c>
      <c r="E792" s="2">
        <v>17081413</v>
      </c>
      <c r="F792" s="2">
        <v>8443</v>
      </c>
      <c r="G792" s="2">
        <v>14450999</v>
      </c>
      <c r="H792" s="2">
        <v>5485</v>
      </c>
      <c r="I792" s="2">
        <v>31680341</v>
      </c>
      <c r="J792" s="2">
        <v>9392408</v>
      </c>
      <c r="K792" s="2">
        <v>17403</v>
      </c>
    </row>
    <row r="793" spans="1:11">
      <c r="A793" s="2">
        <v>1992</v>
      </c>
      <c r="B793" s="2">
        <v>3</v>
      </c>
      <c r="C793" s="2" t="s">
        <v>182</v>
      </c>
      <c r="D793" s="2" t="s">
        <v>184</v>
      </c>
      <c r="E793" s="2">
        <v>18253</v>
      </c>
      <c r="F793" s="2">
        <v>20</v>
      </c>
      <c r="G793" s="2">
        <v>1367088</v>
      </c>
      <c r="H793" s="2">
        <v>909</v>
      </c>
      <c r="I793" s="2">
        <v>1385341</v>
      </c>
      <c r="J793" s="2">
        <v>525377</v>
      </c>
      <c r="K793" s="2">
        <v>1070</v>
      </c>
    </row>
    <row r="794" spans="1:11">
      <c r="A794" s="2">
        <v>1992</v>
      </c>
      <c r="B794" s="2">
        <v>3</v>
      </c>
      <c r="C794" s="2" t="s">
        <v>190</v>
      </c>
      <c r="D794" s="2" t="s">
        <v>191</v>
      </c>
      <c r="E794" s="2">
        <v>0</v>
      </c>
      <c r="F794" s="2">
        <v>0</v>
      </c>
      <c r="G794" s="2">
        <v>7884176</v>
      </c>
      <c r="H794" s="2">
        <v>899</v>
      </c>
      <c r="I794" s="2">
        <v>7884176</v>
      </c>
      <c r="J794" s="2">
        <v>481611</v>
      </c>
      <c r="K794" s="2">
        <v>960</v>
      </c>
    </row>
    <row r="795" spans="1:11">
      <c r="A795" s="2">
        <v>1992</v>
      </c>
      <c r="B795" s="2">
        <v>3</v>
      </c>
      <c r="C795" s="2" t="s">
        <v>190</v>
      </c>
      <c r="D795" s="2" t="s">
        <v>186</v>
      </c>
      <c r="E795" s="2">
        <v>1666</v>
      </c>
      <c r="F795" s="2">
        <v>3</v>
      </c>
      <c r="G795" s="2">
        <v>54310644</v>
      </c>
      <c r="H795" s="2">
        <v>3427</v>
      </c>
      <c r="I795" s="2">
        <v>54312310</v>
      </c>
      <c r="J795" s="2">
        <v>2051133</v>
      </c>
      <c r="K795" s="2">
        <v>4093</v>
      </c>
    </row>
    <row r="796" spans="1:11">
      <c r="A796" s="2">
        <v>1992</v>
      </c>
      <c r="B796" s="2">
        <v>3</v>
      </c>
      <c r="C796" s="2" t="s">
        <v>187</v>
      </c>
      <c r="D796" s="2" t="s">
        <v>195</v>
      </c>
      <c r="E796" s="2">
        <v>0</v>
      </c>
      <c r="F796" s="2">
        <v>0</v>
      </c>
      <c r="G796" s="2">
        <v>277462</v>
      </c>
      <c r="H796" s="2">
        <v>105</v>
      </c>
      <c r="I796" s="2">
        <v>277462</v>
      </c>
      <c r="J796" s="2">
        <v>65797</v>
      </c>
      <c r="K796" s="2">
        <v>122</v>
      </c>
    </row>
    <row r="797" spans="1:11">
      <c r="A797" s="2">
        <v>1992</v>
      </c>
      <c r="B797" s="2">
        <v>3</v>
      </c>
      <c r="C797" s="2" t="s">
        <v>187</v>
      </c>
      <c r="D797" s="2" t="s">
        <v>196</v>
      </c>
      <c r="E797" s="2">
        <v>0</v>
      </c>
      <c r="F797" s="2">
        <v>0</v>
      </c>
      <c r="G797" s="2">
        <v>1331850</v>
      </c>
      <c r="H797" s="2">
        <v>504</v>
      </c>
      <c r="I797" s="2">
        <v>1331850</v>
      </c>
      <c r="J797" s="2">
        <v>341837</v>
      </c>
      <c r="K797" s="2">
        <v>668</v>
      </c>
    </row>
    <row r="798" spans="1:11">
      <c r="A798" s="2">
        <v>1992</v>
      </c>
      <c r="B798" s="2">
        <v>3</v>
      </c>
      <c r="C798" s="2" t="s">
        <v>197</v>
      </c>
      <c r="D798" s="2" t="s">
        <v>11</v>
      </c>
      <c r="E798" s="2">
        <v>0</v>
      </c>
      <c r="F798" s="2">
        <v>0</v>
      </c>
      <c r="G798" s="2">
        <v>3862689</v>
      </c>
      <c r="H798" s="2">
        <v>856</v>
      </c>
      <c r="I798" s="2">
        <v>3862689</v>
      </c>
      <c r="J798" s="2">
        <v>495317</v>
      </c>
      <c r="K798" s="2">
        <v>912</v>
      </c>
    </row>
    <row r="799" spans="1:11">
      <c r="A799" s="2">
        <v>1992</v>
      </c>
      <c r="B799" s="2">
        <v>3</v>
      </c>
      <c r="C799" s="2" t="s">
        <v>197</v>
      </c>
      <c r="D799" s="2" t="s">
        <v>267</v>
      </c>
      <c r="E799" s="2">
        <v>0</v>
      </c>
      <c r="F799" s="2">
        <v>0</v>
      </c>
      <c r="G799" s="2">
        <v>0</v>
      </c>
      <c r="H799" s="2">
        <v>7</v>
      </c>
      <c r="I799" s="2">
        <v>0</v>
      </c>
      <c r="J799" s="2">
        <v>3920</v>
      </c>
      <c r="K799" s="2">
        <v>7</v>
      </c>
    </row>
    <row r="800" spans="1:11">
      <c r="A800" s="2">
        <v>1992</v>
      </c>
      <c r="B800" s="2">
        <v>3</v>
      </c>
      <c r="C800" s="2" t="s">
        <v>197</v>
      </c>
      <c r="D800" s="2" t="s">
        <v>268</v>
      </c>
      <c r="E800" s="2">
        <v>1767811</v>
      </c>
      <c r="F800" s="2">
        <v>450</v>
      </c>
      <c r="G800" s="2">
        <v>6998175</v>
      </c>
      <c r="H800" s="2">
        <v>1808</v>
      </c>
      <c r="I800" s="2">
        <v>8765986</v>
      </c>
      <c r="J800" s="2">
        <v>1378986</v>
      </c>
      <c r="K800" s="2">
        <v>2736</v>
      </c>
    </row>
    <row r="801" spans="1:11">
      <c r="A801" s="2">
        <v>1992</v>
      </c>
      <c r="B801" s="2">
        <v>3</v>
      </c>
      <c r="C801" s="2" t="s">
        <v>197</v>
      </c>
      <c r="D801" s="2" t="s">
        <v>269</v>
      </c>
      <c r="E801" s="2">
        <v>102238</v>
      </c>
      <c r="F801" s="2">
        <v>200</v>
      </c>
      <c r="G801" s="2">
        <v>114063</v>
      </c>
      <c r="H801" s="2">
        <v>122</v>
      </c>
      <c r="I801" s="2">
        <v>216301</v>
      </c>
      <c r="J801" s="2">
        <v>202177</v>
      </c>
      <c r="K801" s="2">
        <v>428</v>
      </c>
    </row>
    <row r="802" spans="1:11">
      <c r="A802" s="2">
        <v>1992</v>
      </c>
      <c r="B802" s="2">
        <v>3</v>
      </c>
      <c r="C802" s="2" t="s">
        <v>197</v>
      </c>
      <c r="D802" s="2" t="s">
        <v>109</v>
      </c>
      <c r="E802" s="2">
        <v>0</v>
      </c>
      <c r="F802" s="2">
        <v>0</v>
      </c>
      <c r="G802" s="2">
        <v>6636586</v>
      </c>
      <c r="H802" s="2">
        <v>1361</v>
      </c>
      <c r="I802" s="2">
        <v>6636586</v>
      </c>
      <c r="J802" s="2">
        <v>865606</v>
      </c>
      <c r="K802" s="2">
        <v>1581</v>
      </c>
    </row>
    <row r="803" spans="1:11">
      <c r="A803" s="2">
        <v>1992</v>
      </c>
      <c r="B803" s="2">
        <v>3</v>
      </c>
      <c r="C803" s="2" t="s">
        <v>197</v>
      </c>
      <c r="D803" s="2" t="s">
        <v>110</v>
      </c>
      <c r="E803" s="2">
        <v>6067300</v>
      </c>
      <c r="F803" s="2">
        <v>2085</v>
      </c>
      <c r="G803" s="2">
        <v>94251</v>
      </c>
      <c r="H803" s="2">
        <v>17</v>
      </c>
      <c r="I803" s="2">
        <v>6161551</v>
      </c>
      <c r="J803" s="2">
        <v>1358321</v>
      </c>
      <c r="K803" s="2">
        <v>2872</v>
      </c>
    </row>
    <row r="804" spans="1:11">
      <c r="A804" s="2">
        <v>1992</v>
      </c>
      <c r="B804" s="2">
        <v>3</v>
      </c>
      <c r="C804" s="2" t="s">
        <v>197</v>
      </c>
      <c r="D804" s="2" t="s">
        <v>111</v>
      </c>
      <c r="E804" s="2">
        <v>0</v>
      </c>
      <c r="F804" s="2">
        <v>0</v>
      </c>
      <c r="G804" s="2">
        <v>5630</v>
      </c>
      <c r="H804" s="2">
        <v>2</v>
      </c>
      <c r="I804" s="2">
        <v>5630</v>
      </c>
      <c r="J804" s="2">
        <v>710</v>
      </c>
      <c r="K804" s="2">
        <v>3</v>
      </c>
    </row>
    <row r="805" spans="1:11">
      <c r="A805" s="2">
        <v>1992</v>
      </c>
      <c r="B805" s="2">
        <v>4</v>
      </c>
      <c r="C805" s="2" t="s">
        <v>277</v>
      </c>
      <c r="D805" s="2" t="s">
        <v>278</v>
      </c>
      <c r="E805" s="2">
        <v>43720508</v>
      </c>
      <c r="F805" s="2">
        <v>26030</v>
      </c>
      <c r="G805" s="2">
        <v>24210268</v>
      </c>
      <c r="H805" s="2">
        <v>9262</v>
      </c>
      <c r="I805" s="2">
        <v>68634513</v>
      </c>
      <c r="J805" s="2">
        <v>24499252</v>
      </c>
      <c r="K805" s="2">
        <v>46797</v>
      </c>
    </row>
    <row r="806" spans="1:11">
      <c r="A806" s="2">
        <v>1992</v>
      </c>
      <c r="B806" s="2">
        <v>4</v>
      </c>
      <c r="C806" s="2" t="s">
        <v>277</v>
      </c>
      <c r="D806" s="2" t="s">
        <v>279</v>
      </c>
      <c r="E806" s="2">
        <v>24975214</v>
      </c>
      <c r="F806" s="2">
        <v>12180</v>
      </c>
      <c r="G806" s="2">
        <v>11655756</v>
      </c>
      <c r="H806" s="2">
        <v>5984</v>
      </c>
      <c r="I806" s="2">
        <v>36967597</v>
      </c>
      <c r="J806" s="2">
        <v>12569071</v>
      </c>
      <c r="K806" s="2">
        <v>23249</v>
      </c>
    </row>
    <row r="807" spans="1:11">
      <c r="A807" s="2">
        <v>1992</v>
      </c>
      <c r="B807" s="2">
        <v>4</v>
      </c>
      <c r="C807" s="2" t="s">
        <v>277</v>
      </c>
      <c r="D807" s="2" t="s">
        <v>280</v>
      </c>
      <c r="E807" s="2">
        <v>113660</v>
      </c>
      <c r="F807" s="2">
        <v>223</v>
      </c>
      <c r="G807" s="2">
        <v>461206</v>
      </c>
      <c r="H807" s="2">
        <v>571</v>
      </c>
      <c r="I807" s="2">
        <v>937562</v>
      </c>
      <c r="J807" s="2">
        <v>838698</v>
      </c>
      <c r="K807" s="2">
        <v>1831</v>
      </c>
    </row>
    <row r="808" spans="1:11">
      <c r="A808" s="2">
        <v>1992</v>
      </c>
      <c r="B808" s="2">
        <v>4</v>
      </c>
      <c r="C808" s="2" t="s">
        <v>277</v>
      </c>
      <c r="D808" s="2" t="s">
        <v>281</v>
      </c>
      <c r="E808" s="2">
        <v>4277856</v>
      </c>
      <c r="F808" s="2">
        <v>3230</v>
      </c>
      <c r="G808" s="2">
        <v>2577370</v>
      </c>
      <c r="H808" s="2">
        <v>1483</v>
      </c>
      <c r="I808" s="2">
        <v>6855226</v>
      </c>
      <c r="J808" s="2">
        <v>2884348</v>
      </c>
      <c r="K808" s="2">
        <v>5837</v>
      </c>
    </row>
    <row r="809" spans="1:11">
      <c r="A809" s="2">
        <v>1992</v>
      </c>
      <c r="B809" s="2">
        <v>4</v>
      </c>
      <c r="C809" s="2" t="s">
        <v>328</v>
      </c>
      <c r="D809" s="2" t="s">
        <v>173</v>
      </c>
      <c r="E809" s="2">
        <v>0</v>
      </c>
      <c r="F809" s="2">
        <v>0</v>
      </c>
      <c r="G809" s="2">
        <v>16043</v>
      </c>
      <c r="H809" s="2">
        <v>19</v>
      </c>
      <c r="I809" s="2">
        <v>23252</v>
      </c>
      <c r="J809" s="2">
        <v>12004</v>
      </c>
      <c r="K809" s="2">
        <v>24</v>
      </c>
    </row>
    <row r="810" spans="1:11">
      <c r="A810" s="2">
        <v>1992</v>
      </c>
      <c r="B810" s="2">
        <v>4</v>
      </c>
      <c r="C810" s="2" t="s">
        <v>328</v>
      </c>
      <c r="D810" s="2" t="s">
        <v>181</v>
      </c>
      <c r="E810" s="2">
        <v>0</v>
      </c>
      <c r="F810" s="2">
        <v>0</v>
      </c>
      <c r="G810" s="2">
        <v>13971085</v>
      </c>
      <c r="H810" s="2">
        <v>3137</v>
      </c>
      <c r="I810" s="2">
        <v>13971085</v>
      </c>
      <c r="J810" s="2">
        <v>1862978</v>
      </c>
      <c r="K810" s="2">
        <v>3427</v>
      </c>
    </row>
    <row r="811" spans="1:11">
      <c r="A811" s="2">
        <v>1992</v>
      </c>
      <c r="B811" s="2">
        <v>4</v>
      </c>
      <c r="C811" s="2" t="s">
        <v>182</v>
      </c>
      <c r="D811" s="2" t="s">
        <v>183</v>
      </c>
      <c r="E811" s="2">
        <v>17006910</v>
      </c>
      <c r="F811" s="2">
        <v>8346</v>
      </c>
      <c r="G811" s="2">
        <v>13535459</v>
      </c>
      <c r="H811" s="2">
        <v>5249</v>
      </c>
      <c r="I811" s="2">
        <v>30606739</v>
      </c>
      <c r="J811" s="2">
        <v>9321636</v>
      </c>
      <c r="K811" s="2">
        <v>17503</v>
      </c>
    </row>
    <row r="812" spans="1:11">
      <c r="A812" s="2">
        <v>1992</v>
      </c>
      <c r="B812" s="2">
        <v>4</v>
      </c>
      <c r="C812" s="2" t="s">
        <v>182</v>
      </c>
      <c r="D812" s="2" t="s">
        <v>184</v>
      </c>
      <c r="E812" s="2">
        <v>28739</v>
      </c>
      <c r="F812" s="2">
        <v>28</v>
      </c>
      <c r="G812" s="2">
        <v>1104214</v>
      </c>
      <c r="H812" s="2">
        <v>797</v>
      </c>
      <c r="I812" s="2">
        <v>1132953</v>
      </c>
      <c r="J812" s="2">
        <v>477774</v>
      </c>
      <c r="K812" s="2">
        <v>950</v>
      </c>
    </row>
    <row r="813" spans="1:11">
      <c r="A813" s="2">
        <v>1992</v>
      </c>
      <c r="B813" s="2">
        <v>4</v>
      </c>
      <c r="C813" s="2" t="s">
        <v>190</v>
      </c>
      <c r="D813" s="2" t="s">
        <v>191</v>
      </c>
      <c r="E813" s="2">
        <v>0</v>
      </c>
      <c r="F813" s="2">
        <v>0</v>
      </c>
      <c r="G813" s="2">
        <v>8667694</v>
      </c>
      <c r="H813" s="2">
        <v>894</v>
      </c>
      <c r="I813" s="2">
        <v>8667694</v>
      </c>
      <c r="J813" s="2">
        <v>425934</v>
      </c>
      <c r="K813" s="2">
        <v>958</v>
      </c>
    </row>
    <row r="814" spans="1:11">
      <c r="A814" s="2">
        <v>1992</v>
      </c>
      <c r="B814" s="2">
        <v>4</v>
      </c>
      <c r="C814" s="2" t="s">
        <v>190</v>
      </c>
      <c r="D814" s="2" t="s">
        <v>186</v>
      </c>
      <c r="E814" s="2">
        <v>4621</v>
      </c>
      <c r="F814" s="2">
        <v>4</v>
      </c>
      <c r="G814" s="2">
        <v>50530952</v>
      </c>
      <c r="H814" s="2">
        <v>3332</v>
      </c>
      <c r="I814" s="2">
        <v>50535573</v>
      </c>
      <c r="J814" s="2">
        <v>1976365</v>
      </c>
      <c r="K814" s="2">
        <v>4011</v>
      </c>
    </row>
    <row r="815" spans="1:11">
      <c r="A815" s="2">
        <v>1992</v>
      </c>
      <c r="B815" s="2">
        <v>4</v>
      </c>
      <c r="C815" s="2" t="s">
        <v>187</v>
      </c>
      <c r="D815" s="2" t="s">
        <v>195</v>
      </c>
      <c r="E815" s="2">
        <v>0</v>
      </c>
      <c r="F815" s="2">
        <v>0</v>
      </c>
      <c r="G815" s="2">
        <v>459083</v>
      </c>
      <c r="H815" s="2">
        <v>102</v>
      </c>
      <c r="I815" s="2">
        <v>459083</v>
      </c>
      <c r="J815" s="2">
        <v>63958</v>
      </c>
      <c r="K815" s="2">
        <v>119</v>
      </c>
    </row>
    <row r="816" spans="1:11">
      <c r="A816" s="2">
        <v>1992</v>
      </c>
      <c r="B816" s="2">
        <v>4</v>
      </c>
      <c r="C816" s="2" t="s">
        <v>187</v>
      </c>
      <c r="D816" s="2" t="s">
        <v>196</v>
      </c>
      <c r="E816" s="2">
        <v>0</v>
      </c>
      <c r="F816" s="2">
        <v>0</v>
      </c>
      <c r="G816" s="2">
        <v>1241850</v>
      </c>
      <c r="H816" s="2">
        <v>497</v>
      </c>
      <c r="I816" s="2">
        <v>1241850</v>
      </c>
      <c r="J816" s="2">
        <v>329657</v>
      </c>
      <c r="K816" s="2">
        <v>658</v>
      </c>
    </row>
    <row r="817" spans="1:11">
      <c r="A817" s="2">
        <v>1992</v>
      </c>
      <c r="B817" s="2">
        <v>4</v>
      </c>
      <c r="C817" s="2" t="s">
        <v>197</v>
      </c>
      <c r="D817" s="2" t="s">
        <v>11</v>
      </c>
      <c r="E817" s="2">
        <v>0</v>
      </c>
      <c r="F817" s="2">
        <v>0</v>
      </c>
      <c r="G817" s="2">
        <v>3032976</v>
      </c>
      <c r="H817" s="2">
        <v>841</v>
      </c>
      <c r="I817" s="2">
        <v>3032976</v>
      </c>
      <c r="J817" s="2">
        <v>492446</v>
      </c>
      <c r="K817" s="2">
        <v>904</v>
      </c>
    </row>
    <row r="818" spans="1:11">
      <c r="A818" s="2">
        <v>1992</v>
      </c>
      <c r="B818" s="2">
        <v>4</v>
      </c>
      <c r="C818" s="2" t="s">
        <v>197</v>
      </c>
      <c r="D818" s="2" t="s">
        <v>267</v>
      </c>
      <c r="E818" s="2">
        <v>0</v>
      </c>
      <c r="F818" s="2">
        <v>0</v>
      </c>
      <c r="G818" s="2">
        <v>0</v>
      </c>
      <c r="H818" s="2">
        <v>7</v>
      </c>
      <c r="I818" s="2">
        <v>0</v>
      </c>
      <c r="J818" s="2">
        <v>5680</v>
      </c>
      <c r="K818" s="2">
        <v>9</v>
      </c>
    </row>
    <row r="819" spans="1:11">
      <c r="A819" s="2">
        <v>1992</v>
      </c>
      <c r="B819" s="2">
        <v>4</v>
      </c>
      <c r="C819" s="2" t="s">
        <v>197</v>
      </c>
      <c r="D819" s="2" t="s">
        <v>268</v>
      </c>
      <c r="E819" s="2">
        <v>1516126</v>
      </c>
      <c r="F819" s="2">
        <v>460</v>
      </c>
      <c r="G819" s="2">
        <v>7289791</v>
      </c>
      <c r="H819" s="2">
        <v>1802</v>
      </c>
      <c r="I819" s="2">
        <v>8805917</v>
      </c>
      <c r="J819" s="2">
        <v>1374444</v>
      </c>
      <c r="K819" s="2">
        <v>2724</v>
      </c>
    </row>
    <row r="820" spans="1:11">
      <c r="A820" s="2">
        <v>1992</v>
      </c>
      <c r="B820" s="2">
        <v>4</v>
      </c>
      <c r="C820" s="2" t="s">
        <v>197</v>
      </c>
      <c r="D820" s="2" t="s">
        <v>269</v>
      </c>
      <c r="E820" s="2">
        <v>195321</v>
      </c>
      <c r="F820" s="2">
        <v>237</v>
      </c>
      <c r="G820" s="2">
        <v>224301</v>
      </c>
      <c r="H820" s="2">
        <v>119</v>
      </c>
      <c r="I820" s="2">
        <v>419622</v>
      </c>
      <c r="J820" s="2">
        <v>223340</v>
      </c>
      <c r="K820" s="2">
        <v>479</v>
      </c>
    </row>
    <row r="821" spans="1:11">
      <c r="A821" s="2">
        <v>1992</v>
      </c>
      <c r="B821" s="2">
        <v>4</v>
      </c>
      <c r="C821" s="2" t="s">
        <v>197</v>
      </c>
      <c r="D821" s="2" t="s">
        <v>109</v>
      </c>
      <c r="E821" s="2">
        <v>0</v>
      </c>
      <c r="F821" s="2">
        <v>0</v>
      </c>
      <c r="G821" s="2">
        <v>6396500</v>
      </c>
      <c r="H821" s="2">
        <v>1370</v>
      </c>
      <c r="I821" s="2">
        <v>6396500</v>
      </c>
      <c r="J821" s="2">
        <v>858970</v>
      </c>
      <c r="K821" s="2">
        <v>1594</v>
      </c>
    </row>
    <row r="822" spans="1:11">
      <c r="A822" s="2">
        <v>1992</v>
      </c>
      <c r="B822" s="2">
        <v>4</v>
      </c>
      <c r="C822" s="2" t="s">
        <v>197</v>
      </c>
      <c r="D822" s="2" t="s">
        <v>110</v>
      </c>
      <c r="E822" s="2">
        <v>7233911</v>
      </c>
      <c r="F822" s="2">
        <v>2109</v>
      </c>
      <c r="G822" s="2">
        <v>81714</v>
      </c>
      <c r="H822" s="2">
        <v>16</v>
      </c>
      <c r="I822" s="2">
        <v>7315625</v>
      </c>
      <c r="J822" s="2">
        <v>1340189</v>
      </c>
      <c r="K822" s="2">
        <v>2861</v>
      </c>
    </row>
    <row r="823" spans="1:11">
      <c r="A823" s="2">
        <v>1992</v>
      </c>
      <c r="B823" s="2">
        <v>4</v>
      </c>
      <c r="C823" s="2" t="s">
        <v>197</v>
      </c>
      <c r="D823" s="2" t="s">
        <v>111</v>
      </c>
      <c r="E823" s="2">
        <v>0</v>
      </c>
      <c r="F823" s="2">
        <v>0</v>
      </c>
      <c r="G823" s="2">
        <v>0</v>
      </c>
      <c r="H823" s="2">
        <v>2</v>
      </c>
      <c r="I823" s="2">
        <v>0</v>
      </c>
      <c r="J823" s="2">
        <v>1240</v>
      </c>
      <c r="K823" s="2">
        <v>3</v>
      </c>
    </row>
    <row r="824" spans="1:11">
      <c r="A824" s="2">
        <v>1993</v>
      </c>
      <c r="B824" s="2">
        <v>1</v>
      </c>
      <c r="C824" s="2" t="s">
        <v>276</v>
      </c>
      <c r="D824" s="2" t="s">
        <v>276</v>
      </c>
      <c r="E824" s="2">
        <v>0</v>
      </c>
      <c r="F824" s="2">
        <v>2</v>
      </c>
      <c r="G824" s="2">
        <v>0</v>
      </c>
      <c r="H824" s="2">
        <v>0</v>
      </c>
      <c r="I824" s="2">
        <v>0</v>
      </c>
      <c r="J824" s="2">
        <v>1140</v>
      </c>
      <c r="K824" s="2">
        <v>4</v>
      </c>
    </row>
    <row r="825" spans="1:11">
      <c r="A825" s="2">
        <v>1993</v>
      </c>
      <c r="B825" s="2">
        <v>1</v>
      </c>
      <c r="C825" s="2" t="s">
        <v>277</v>
      </c>
      <c r="D825" s="2" t="s">
        <v>278</v>
      </c>
      <c r="E825" s="2">
        <v>43169229</v>
      </c>
      <c r="F825" s="2">
        <v>25395</v>
      </c>
      <c r="G825" s="2">
        <v>21828010</v>
      </c>
      <c r="H825" s="2">
        <v>9216</v>
      </c>
      <c r="I825" s="2">
        <v>65375264</v>
      </c>
      <c r="J825" s="2">
        <v>23464953</v>
      </c>
      <c r="K825" s="2">
        <v>45639</v>
      </c>
    </row>
    <row r="826" spans="1:11">
      <c r="A826" s="2">
        <v>1993</v>
      </c>
      <c r="B826" s="2">
        <v>1</v>
      </c>
      <c r="C826" s="2" t="s">
        <v>277</v>
      </c>
      <c r="D826" s="2" t="s">
        <v>279</v>
      </c>
      <c r="E826" s="2">
        <v>23778643</v>
      </c>
      <c r="F826" s="2">
        <v>11604</v>
      </c>
      <c r="G826" s="2">
        <v>10642545</v>
      </c>
      <c r="H826" s="2">
        <v>5671</v>
      </c>
      <c r="I826" s="2">
        <v>34689323</v>
      </c>
      <c r="J826" s="2">
        <v>12171942</v>
      </c>
      <c r="K826" s="2">
        <v>22319</v>
      </c>
    </row>
    <row r="827" spans="1:11">
      <c r="A827" s="2">
        <v>1993</v>
      </c>
      <c r="B827" s="2">
        <v>1</v>
      </c>
      <c r="C827" s="2" t="s">
        <v>277</v>
      </c>
      <c r="D827" s="2" t="s">
        <v>280</v>
      </c>
      <c r="E827" s="2">
        <v>111974</v>
      </c>
      <c r="F827" s="2">
        <v>202</v>
      </c>
      <c r="G827" s="2">
        <v>447356</v>
      </c>
      <c r="H827" s="2">
        <v>527</v>
      </c>
      <c r="I827" s="2">
        <v>961907</v>
      </c>
      <c r="J827" s="2">
        <v>824419</v>
      </c>
      <c r="K827" s="2">
        <v>1785</v>
      </c>
    </row>
    <row r="828" spans="1:11">
      <c r="A828" s="2">
        <v>1993</v>
      </c>
      <c r="B828" s="2">
        <v>1</v>
      </c>
      <c r="C828" s="2" t="s">
        <v>277</v>
      </c>
      <c r="D828" s="2" t="s">
        <v>281</v>
      </c>
      <c r="E828" s="2">
        <v>4317948</v>
      </c>
      <c r="F828" s="2">
        <v>3144</v>
      </c>
      <c r="G828" s="2">
        <v>2185525</v>
      </c>
      <c r="H828" s="2">
        <v>1539</v>
      </c>
      <c r="I828" s="2">
        <v>6503473</v>
      </c>
      <c r="J828" s="2">
        <v>2938575</v>
      </c>
      <c r="K828" s="2">
        <v>5799</v>
      </c>
    </row>
    <row r="829" spans="1:11">
      <c r="A829" s="2">
        <v>1993</v>
      </c>
      <c r="B829" s="2">
        <v>1</v>
      </c>
      <c r="C829" s="2" t="s">
        <v>328</v>
      </c>
      <c r="D829" s="2" t="s">
        <v>173</v>
      </c>
      <c r="E829" s="2">
        <v>0</v>
      </c>
      <c r="F829" s="2">
        <v>0</v>
      </c>
      <c r="G829" s="2">
        <v>14069</v>
      </c>
      <c r="H829" s="2">
        <v>17</v>
      </c>
      <c r="I829" s="2">
        <v>19551</v>
      </c>
      <c r="J829" s="2">
        <v>10846</v>
      </c>
      <c r="K829" s="2">
        <v>22</v>
      </c>
    </row>
    <row r="830" spans="1:11">
      <c r="A830" s="2">
        <v>1993</v>
      </c>
      <c r="B830" s="2">
        <v>1</v>
      </c>
      <c r="C830" s="2" t="s">
        <v>328</v>
      </c>
      <c r="D830" s="2" t="s">
        <v>181</v>
      </c>
      <c r="E830" s="2">
        <v>0</v>
      </c>
      <c r="F830" s="2">
        <v>0</v>
      </c>
      <c r="G830" s="2">
        <v>13767613</v>
      </c>
      <c r="H830" s="2">
        <v>3105</v>
      </c>
      <c r="I830" s="2">
        <v>13767613</v>
      </c>
      <c r="J830" s="2">
        <v>1698077</v>
      </c>
      <c r="K830" s="2">
        <v>3340</v>
      </c>
    </row>
    <row r="831" spans="1:11">
      <c r="A831" s="2">
        <v>1993</v>
      </c>
      <c r="B831" s="2">
        <v>1</v>
      </c>
      <c r="C831" s="2" t="s">
        <v>182</v>
      </c>
      <c r="D831" s="2" t="s">
        <v>183</v>
      </c>
      <c r="E831" s="2">
        <v>17511302</v>
      </c>
      <c r="F831" s="2">
        <v>8336</v>
      </c>
      <c r="G831" s="2">
        <v>13231147</v>
      </c>
      <c r="H831" s="2">
        <v>4925</v>
      </c>
      <c r="I831" s="2">
        <v>30780087</v>
      </c>
      <c r="J831" s="2">
        <v>9108838</v>
      </c>
      <c r="K831" s="2">
        <v>16691</v>
      </c>
    </row>
    <row r="832" spans="1:11">
      <c r="A832" s="2">
        <v>1993</v>
      </c>
      <c r="B832" s="2">
        <v>1</v>
      </c>
      <c r="C832" s="2" t="s">
        <v>182</v>
      </c>
      <c r="D832" s="2" t="s">
        <v>184</v>
      </c>
      <c r="E832" s="2">
        <v>21973</v>
      </c>
      <c r="F832" s="2">
        <v>28</v>
      </c>
      <c r="G832" s="2">
        <v>782508</v>
      </c>
      <c r="H832" s="2">
        <v>602</v>
      </c>
      <c r="I832" s="2">
        <v>804481</v>
      </c>
      <c r="J832" s="2">
        <v>348658</v>
      </c>
      <c r="K832" s="2">
        <v>704</v>
      </c>
    </row>
    <row r="833" spans="1:11">
      <c r="A833" s="2">
        <v>1993</v>
      </c>
      <c r="B833" s="2">
        <v>1</v>
      </c>
      <c r="C833" s="2" t="s">
        <v>190</v>
      </c>
      <c r="D833" s="2" t="s">
        <v>191</v>
      </c>
      <c r="E833" s="2">
        <v>0</v>
      </c>
      <c r="F833" s="2">
        <v>0</v>
      </c>
      <c r="G833" s="2">
        <v>8033321</v>
      </c>
      <c r="H833" s="2">
        <v>892</v>
      </c>
      <c r="I833" s="2">
        <v>8033321</v>
      </c>
      <c r="J833" s="2">
        <v>500948</v>
      </c>
      <c r="K833" s="2">
        <v>949</v>
      </c>
    </row>
    <row r="834" spans="1:11">
      <c r="A834" s="2">
        <v>1993</v>
      </c>
      <c r="B834" s="2">
        <v>1</v>
      </c>
      <c r="C834" s="2" t="s">
        <v>190</v>
      </c>
      <c r="D834" s="2" t="s">
        <v>186</v>
      </c>
      <c r="E834" s="2">
        <v>3349</v>
      </c>
      <c r="F834" s="2">
        <v>5</v>
      </c>
      <c r="G834" s="2">
        <v>54938204</v>
      </c>
      <c r="H834" s="2">
        <v>3293</v>
      </c>
      <c r="I834" s="2">
        <v>54941553</v>
      </c>
      <c r="J834" s="2">
        <v>1992509</v>
      </c>
      <c r="K834" s="2">
        <v>3966</v>
      </c>
    </row>
    <row r="835" spans="1:11">
      <c r="A835" s="2">
        <v>1993</v>
      </c>
      <c r="B835" s="2">
        <v>1</v>
      </c>
      <c r="C835" s="2" t="s">
        <v>187</v>
      </c>
      <c r="D835" s="2" t="s">
        <v>195</v>
      </c>
      <c r="E835" s="2">
        <v>0</v>
      </c>
      <c r="F835" s="2">
        <v>0</v>
      </c>
      <c r="G835" s="2">
        <v>422126</v>
      </c>
      <c r="H835" s="2">
        <v>102</v>
      </c>
      <c r="I835" s="2">
        <v>422126</v>
      </c>
      <c r="J835" s="2">
        <v>63800</v>
      </c>
      <c r="K835" s="2">
        <v>119</v>
      </c>
    </row>
    <row r="836" spans="1:11">
      <c r="A836" s="2">
        <v>1993</v>
      </c>
      <c r="B836" s="2">
        <v>1</v>
      </c>
      <c r="C836" s="2" t="s">
        <v>187</v>
      </c>
      <c r="D836" s="2" t="s">
        <v>196</v>
      </c>
      <c r="E836" s="2">
        <v>0</v>
      </c>
      <c r="F836" s="2">
        <v>0</v>
      </c>
      <c r="G836" s="2">
        <v>1213742</v>
      </c>
      <c r="H836" s="2">
        <v>468</v>
      </c>
      <c r="I836" s="2">
        <v>1213742</v>
      </c>
      <c r="J836" s="2">
        <v>295887</v>
      </c>
      <c r="K836" s="2">
        <v>629</v>
      </c>
    </row>
    <row r="837" spans="1:11">
      <c r="A837" s="2">
        <v>1993</v>
      </c>
      <c r="B837" s="2">
        <v>1</v>
      </c>
      <c r="C837" s="2" t="s">
        <v>197</v>
      </c>
      <c r="D837" s="2" t="s">
        <v>11</v>
      </c>
      <c r="E837" s="2">
        <v>0</v>
      </c>
      <c r="F837" s="2">
        <v>0</v>
      </c>
      <c r="G837" s="2">
        <v>3014328</v>
      </c>
      <c r="H837" s="2">
        <v>731</v>
      </c>
      <c r="I837" s="2">
        <v>3014328</v>
      </c>
      <c r="J837" s="2">
        <v>498546</v>
      </c>
      <c r="K837" s="2">
        <v>903</v>
      </c>
    </row>
    <row r="838" spans="1:11">
      <c r="A838" s="2">
        <v>1993</v>
      </c>
      <c r="B838" s="2">
        <v>1</v>
      </c>
      <c r="C838" s="2" t="s">
        <v>197</v>
      </c>
      <c r="D838" s="2" t="s">
        <v>267</v>
      </c>
      <c r="E838" s="2">
        <v>0</v>
      </c>
      <c r="F838" s="2">
        <v>0</v>
      </c>
      <c r="G838" s="2">
        <v>0</v>
      </c>
      <c r="H838" s="2">
        <v>3</v>
      </c>
      <c r="I838" s="2">
        <v>0</v>
      </c>
      <c r="J838" s="2">
        <v>1440</v>
      </c>
      <c r="K838" s="2">
        <v>3</v>
      </c>
    </row>
    <row r="839" spans="1:11">
      <c r="A839" s="2">
        <v>1993</v>
      </c>
      <c r="B839" s="2">
        <v>1</v>
      </c>
      <c r="C839" s="2" t="s">
        <v>197</v>
      </c>
      <c r="D839" s="2" t="s">
        <v>268</v>
      </c>
      <c r="E839" s="2">
        <v>1676412</v>
      </c>
      <c r="F839" s="2">
        <v>459</v>
      </c>
      <c r="G839" s="2">
        <v>5752393</v>
      </c>
      <c r="H839" s="2">
        <v>1628</v>
      </c>
      <c r="I839" s="2">
        <v>7428805</v>
      </c>
      <c r="J839" s="2">
        <v>1295518</v>
      </c>
      <c r="K839" s="2">
        <v>2503</v>
      </c>
    </row>
    <row r="840" spans="1:11">
      <c r="A840" s="2">
        <v>1993</v>
      </c>
      <c r="B840" s="2">
        <v>1</v>
      </c>
      <c r="C840" s="2" t="s">
        <v>197</v>
      </c>
      <c r="D840" s="2" t="s">
        <v>269</v>
      </c>
      <c r="E840" s="2">
        <v>487975</v>
      </c>
      <c r="F840" s="2">
        <v>270</v>
      </c>
      <c r="G840" s="2">
        <v>253386</v>
      </c>
      <c r="H840" s="2">
        <v>148</v>
      </c>
      <c r="I840" s="2">
        <v>741361</v>
      </c>
      <c r="J840" s="2">
        <v>317734</v>
      </c>
      <c r="K840" s="2">
        <v>572</v>
      </c>
    </row>
    <row r="841" spans="1:11">
      <c r="A841" s="2">
        <v>1993</v>
      </c>
      <c r="B841" s="2">
        <v>1</v>
      </c>
      <c r="C841" s="2" t="s">
        <v>197</v>
      </c>
      <c r="D841" s="2" t="s">
        <v>109</v>
      </c>
      <c r="E841" s="2">
        <v>0</v>
      </c>
      <c r="F841" s="2">
        <v>0</v>
      </c>
      <c r="G841" s="2">
        <v>6590319</v>
      </c>
      <c r="H841" s="2">
        <v>1388</v>
      </c>
      <c r="I841" s="2">
        <v>6590319</v>
      </c>
      <c r="J841" s="2">
        <v>902995</v>
      </c>
      <c r="K841" s="2">
        <v>1615</v>
      </c>
    </row>
    <row r="842" spans="1:11">
      <c r="A842" s="2">
        <v>1993</v>
      </c>
      <c r="B842" s="2">
        <v>1</v>
      </c>
      <c r="C842" s="2" t="s">
        <v>197</v>
      </c>
      <c r="D842" s="2" t="s">
        <v>110</v>
      </c>
      <c r="E842" s="2">
        <v>7045345</v>
      </c>
      <c r="F842" s="2">
        <v>2073</v>
      </c>
      <c r="G842" s="2">
        <v>114901</v>
      </c>
      <c r="H842" s="2">
        <v>16</v>
      </c>
      <c r="I842" s="2">
        <v>7160246</v>
      </c>
      <c r="J842" s="2">
        <v>1441349</v>
      </c>
      <c r="K842" s="2">
        <v>2859</v>
      </c>
    </row>
    <row r="843" spans="1:11">
      <c r="A843" s="2">
        <v>1993</v>
      </c>
      <c r="B843" s="2">
        <v>1</v>
      </c>
      <c r="C843" s="2" t="s">
        <v>197</v>
      </c>
      <c r="D843" s="2" t="s">
        <v>111</v>
      </c>
      <c r="E843" s="2">
        <v>0</v>
      </c>
      <c r="F843" s="2">
        <v>0</v>
      </c>
      <c r="G843" s="2">
        <v>0</v>
      </c>
      <c r="H843" s="2">
        <v>2</v>
      </c>
      <c r="I843" s="2">
        <v>0</v>
      </c>
      <c r="J843" s="2">
        <v>107</v>
      </c>
      <c r="K843" s="2">
        <v>2</v>
      </c>
    </row>
    <row r="844" spans="1:11">
      <c r="A844" s="2">
        <v>1993</v>
      </c>
      <c r="B844" s="2">
        <v>2</v>
      </c>
      <c r="C844" s="2" t="s">
        <v>277</v>
      </c>
      <c r="D844" s="2" t="s">
        <v>278</v>
      </c>
      <c r="E844" s="2">
        <v>41424482</v>
      </c>
      <c r="F844" s="2">
        <v>23836</v>
      </c>
      <c r="G844" s="2">
        <v>22182946</v>
      </c>
      <c r="H844" s="2">
        <v>8888</v>
      </c>
      <c r="I844" s="2">
        <v>64080881</v>
      </c>
      <c r="J844" s="2">
        <v>22762336</v>
      </c>
      <c r="K844" s="2">
        <v>43344</v>
      </c>
    </row>
    <row r="845" spans="1:11">
      <c r="A845" s="2">
        <v>1993</v>
      </c>
      <c r="B845" s="2">
        <v>2</v>
      </c>
      <c r="C845" s="2" t="s">
        <v>277</v>
      </c>
      <c r="D845" s="2" t="s">
        <v>279</v>
      </c>
      <c r="E845" s="2">
        <v>20687528</v>
      </c>
      <c r="F845" s="2">
        <v>10875</v>
      </c>
      <c r="G845" s="2">
        <v>10273844</v>
      </c>
      <c r="H845" s="2">
        <v>5617</v>
      </c>
      <c r="I845" s="2">
        <v>31201032</v>
      </c>
      <c r="J845" s="2">
        <v>10977520</v>
      </c>
      <c r="K845" s="2">
        <v>21329</v>
      </c>
    </row>
    <row r="846" spans="1:11">
      <c r="A846" s="2">
        <v>1993</v>
      </c>
      <c r="B846" s="2">
        <v>2</v>
      </c>
      <c r="C846" s="2" t="s">
        <v>277</v>
      </c>
      <c r="D846" s="2" t="s">
        <v>280</v>
      </c>
      <c r="E846" s="2">
        <v>107401</v>
      </c>
      <c r="F846" s="2">
        <v>191</v>
      </c>
      <c r="G846" s="2">
        <v>426618</v>
      </c>
      <c r="H846" s="2">
        <v>524</v>
      </c>
      <c r="I846" s="2">
        <v>1130426</v>
      </c>
      <c r="J846" s="2">
        <v>802180</v>
      </c>
      <c r="K846" s="2">
        <v>1776</v>
      </c>
    </row>
    <row r="847" spans="1:11">
      <c r="A847" s="2">
        <v>1993</v>
      </c>
      <c r="B847" s="2">
        <v>2</v>
      </c>
      <c r="C847" s="2" t="s">
        <v>277</v>
      </c>
      <c r="D847" s="2" t="s">
        <v>281</v>
      </c>
      <c r="E847" s="2">
        <v>4118090</v>
      </c>
      <c r="F847" s="2">
        <v>3129</v>
      </c>
      <c r="G847" s="2">
        <v>2246016</v>
      </c>
      <c r="H847" s="2">
        <v>1476</v>
      </c>
      <c r="I847" s="2">
        <v>6364106</v>
      </c>
      <c r="J847" s="2">
        <v>2849292</v>
      </c>
      <c r="K847" s="2">
        <v>5675</v>
      </c>
    </row>
    <row r="848" spans="1:11">
      <c r="A848" s="2">
        <v>1993</v>
      </c>
      <c r="B848" s="2">
        <v>2</v>
      </c>
      <c r="C848" s="2" t="s">
        <v>328</v>
      </c>
      <c r="D848" s="2" t="s">
        <v>173</v>
      </c>
      <c r="E848" s="2">
        <v>0</v>
      </c>
      <c r="F848" s="2">
        <v>0</v>
      </c>
      <c r="G848" s="2">
        <v>10605</v>
      </c>
      <c r="H848" s="2">
        <v>15</v>
      </c>
      <c r="I848" s="2">
        <v>17990</v>
      </c>
      <c r="J848" s="2">
        <v>9448</v>
      </c>
      <c r="K848" s="2">
        <v>20</v>
      </c>
    </row>
    <row r="849" spans="1:11">
      <c r="A849" s="2">
        <v>1993</v>
      </c>
      <c r="B849" s="2">
        <v>2</v>
      </c>
      <c r="C849" s="2" t="s">
        <v>328</v>
      </c>
      <c r="D849" s="2" t="s">
        <v>181</v>
      </c>
      <c r="E849" s="2">
        <v>0</v>
      </c>
      <c r="F849" s="2">
        <v>0</v>
      </c>
      <c r="G849" s="2">
        <v>14198301</v>
      </c>
      <c r="H849" s="2">
        <v>3161</v>
      </c>
      <c r="I849" s="2">
        <v>14198301</v>
      </c>
      <c r="J849" s="2">
        <v>1829030</v>
      </c>
      <c r="K849" s="2">
        <v>3406</v>
      </c>
    </row>
    <row r="850" spans="1:11">
      <c r="A850" s="2">
        <v>1993</v>
      </c>
      <c r="B850" s="2">
        <v>2</v>
      </c>
      <c r="C850" s="2" t="s">
        <v>182</v>
      </c>
      <c r="D850" s="2" t="s">
        <v>183</v>
      </c>
      <c r="E850" s="2">
        <v>14312260</v>
      </c>
      <c r="F850" s="2">
        <v>7707</v>
      </c>
      <c r="G850" s="2">
        <v>12811885</v>
      </c>
      <c r="H850" s="2">
        <v>4754</v>
      </c>
      <c r="I850" s="2">
        <v>27174623</v>
      </c>
      <c r="J850" s="2">
        <v>8092619</v>
      </c>
      <c r="K850" s="2">
        <v>15693</v>
      </c>
    </row>
    <row r="851" spans="1:11">
      <c r="A851" s="2">
        <v>1993</v>
      </c>
      <c r="B851" s="2">
        <v>2</v>
      </c>
      <c r="C851" s="2" t="s">
        <v>182</v>
      </c>
      <c r="D851" s="2" t="s">
        <v>184</v>
      </c>
      <c r="E851" s="2">
        <v>23108</v>
      </c>
      <c r="F851" s="2">
        <v>34</v>
      </c>
      <c r="G851" s="2">
        <v>622758</v>
      </c>
      <c r="H851" s="2">
        <v>495</v>
      </c>
      <c r="I851" s="2">
        <v>645866</v>
      </c>
      <c r="J851" s="2">
        <v>315393</v>
      </c>
      <c r="K851" s="2">
        <v>586</v>
      </c>
    </row>
    <row r="852" spans="1:11">
      <c r="A852" s="2">
        <v>1993</v>
      </c>
      <c r="B852" s="2">
        <v>2</v>
      </c>
      <c r="C852" s="2" t="s">
        <v>190</v>
      </c>
      <c r="D852" s="2" t="s">
        <v>191</v>
      </c>
      <c r="E852" s="2">
        <v>0</v>
      </c>
      <c r="F852" s="2">
        <v>0</v>
      </c>
      <c r="G852" s="2">
        <v>7688434</v>
      </c>
      <c r="H852" s="2">
        <v>922</v>
      </c>
      <c r="I852" s="2">
        <v>7688434</v>
      </c>
      <c r="J852" s="2">
        <v>499467</v>
      </c>
      <c r="K852" s="2">
        <v>976</v>
      </c>
    </row>
    <row r="853" spans="1:11">
      <c r="A853" s="2">
        <v>1993</v>
      </c>
      <c r="B853" s="2">
        <v>2</v>
      </c>
      <c r="C853" s="2" t="s">
        <v>190</v>
      </c>
      <c r="D853" s="2" t="s">
        <v>186</v>
      </c>
      <c r="E853" s="2">
        <v>0</v>
      </c>
      <c r="F853" s="2">
        <v>0</v>
      </c>
      <c r="G853" s="2">
        <v>53811903</v>
      </c>
      <c r="H853" s="2">
        <v>3344</v>
      </c>
      <c r="I853" s="2">
        <v>53811903</v>
      </c>
      <c r="J853" s="2">
        <v>2006741</v>
      </c>
      <c r="K853" s="2">
        <v>4017</v>
      </c>
    </row>
    <row r="854" spans="1:11">
      <c r="A854" s="2">
        <v>1993</v>
      </c>
      <c r="B854" s="2">
        <v>2</v>
      </c>
      <c r="C854" s="2" t="s">
        <v>187</v>
      </c>
      <c r="D854" s="2" t="s">
        <v>195</v>
      </c>
      <c r="E854" s="2">
        <v>0</v>
      </c>
      <c r="F854" s="2">
        <v>0</v>
      </c>
      <c r="G854" s="2">
        <v>389557</v>
      </c>
      <c r="H854" s="2">
        <v>94</v>
      </c>
      <c r="I854" s="2">
        <v>389557</v>
      </c>
      <c r="J854" s="2">
        <v>59826</v>
      </c>
      <c r="K854" s="2">
        <v>112</v>
      </c>
    </row>
    <row r="855" spans="1:11">
      <c r="A855" s="2">
        <v>1993</v>
      </c>
      <c r="B855" s="2">
        <v>2</v>
      </c>
      <c r="C855" s="2" t="s">
        <v>187</v>
      </c>
      <c r="D855" s="2" t="s">
        <v>196</v>
      </c>
      <c r="E855" s="2">
        <v>0</v>
      </c>
      <c r="F855" s="2">
        <v>0</v>
      </c>
      <c r="G855" s="2">
        <v>1059441</v>
      </c>
      <c r="H855" s="2">
        <v>472</v>
      </c>
      <c r="I855" s="2">
        <v>1059441</v>
      </c>
      <c r="J855" s="2">
        <v>323465</v>
      </c>
      <c r="K855" s="2">
        <v>650</v>
      </c>
    </row>
    <row r="856" spans="1:11">
      <c r="A856" s="2">
        <v>1993</v>
      </c>
      <c r="B856" s="2">
        <v>2</v>
      </c>
      <c r="C856" s="2" t="s">
        <v>197</v>
      </c>
      <c r="D856" s="2" t="s">
        <v>11</v>
      </c>
      <c r="E856" s="2">
        <v>0</v>
      </c>
      <c r="F856" s="2">
        <v>0</v>
      </c>
      <c r="G856" s="2">
        <v>2474139</v>
      </c>
      <c r="H856" s="2">
        <v>758</v>
      </c>
      <c r="I856" s="2">
        <v>2474139</v>
      </c>
      <c r="J856" s="2">
        <v>483763</v>
      </c>
      <c r="K856" s="2">
        <v>930</v>
      </c>
    </row>
    <row r="857" spans="1:11">
      <c r="A857" s="2">
        <v>1993</v>
      </c>
      <c r="B857" s="2">
        <v>2</v>
      </c>
      <c r="C857" s="2" t="s">
        <v>197</v>
      </c>
      <c r="D857" s="2" t="s">
        <v>268</v>
      </c>
      <c r="E857" s="2">
        <v>1363522</v>
      </c>
      <c r="F857" s="2">
        <v>465</v>
      </c>
      <c r="G857" s="2">
        <v>5559903</v>
      </c>
      <c r="H857" s="2">
        <v>1720</v>
      </c>
      <c r="I857" s="2">
        <v>6923425</v>
      </c>
      <c r="J857" s="2">
        <v>1327315</v>
      </c>
      <c r="K857" s="2">
        <v>2550</v>
      </c>
    </row>
    <row r="858" spans="1:11">
      <c r="A858" s="2">
        <v>1993</v>
      </c>
      <c r="B858" s="2">
        <v>2</v>
      </c>
      <c r="C858" s="2" t="s">
        <v>197</v>
      </c>
      <c r="D858" s="2" t="s">
        <v>269</v>
      </c>
      <c r="E858" s="2">
        <v>481487</v>
      </c>
      <c r="F858" s="2">
        <v>274</v>
      </c>
      <c r="G858" s="2">
        <v>182655</v>
      </c>
      <c r="H858" s="2">
        <v>177</v>
      </c>
      <c r="I858" s="2">
        <v>664142</v>
      </c>
      <c r="J858" s="2">
        <v>313555</v>
      </c>
      <c r="K858" s="2">
        <v>587</v>
      </c>
    </row>
    <row r="859" spans="1:11">
      <c r="A859" s="2">
        <v>1993</v>
      </c>
      <c r="B859" s="2">
        <v>2</v>
      </c>
      <c r="C859" s="2" t="s">
        <v>197</v>
      </c>
      <c r="D859" s="2" t="s">
        <v>109</v>
      </c>
      <c r="E859" s="2">
        <v>0</v>
      </c>
      <c r="F859" s="2">
        <v>0</v>
      </c>
      <c r="G859" s="2">
        <v>6041590</v>
      </c>
      <c r="H859" s="2">
        <v>1405</v>
      </c>
      <c r="I859" s="2">
        <v>6041590</v>
      </c>
      <c r="J859" s="2">
        <v>872802</v>
      </c>
      <c r="K859" s="2">
        <v>1634</v>
      </c>
    </row>
    <row r="860" spans="1:11">
      <c r="A860" s="2">
        <v>1993</v>
      </c>
      <c r="B860" s="2">
        <v>2</v>
      </c>
      <c r="C860" s="2" t="s">
        <v>197</v>
      </c>
      <c r="D860" s="2" t="s">
        <v>110</v>
      </c>
      <c r="E860" s="2">
        <v>7266154</v>
      </c>
      <c r="F860" s="2">
        <v>2072</v>
      </c>
      <c r="G860" s="2">
        <v>45851</v>
      </c>
      <c r="H860" s="2">
        <v>21</v>
      </c>
      <c r="I860" s="2">
        <v>7312005</v>
      </c>
      <c r="J860" s="2">
        <v>1387455</v>
      </c>
      <c r="K860" s="2">
        <v>2849</v>
      </c>
    </row>
    <row r="861" spans="1:11">
      <c r="A861" s="2">
        <v>1993</v>
      </c>
      <c r="B861" s="2">
        <v>3</v>
      </c>
      <c r="C861" s="2" t="s">
        <v>276</v>
      </c>
      <c r="D861" s="2" t="s">
        <v>276</v>
      </c>
      <c r="E861" s="2">
        <v>0</v>
      </c>
      <c r="F861" s="2">
        <v>0</v>
      </c>
      <c r="G861" s="2">
        <v>0</v>
      </c>
      <c r="H861" s="2">
        <v>11</v>
      </c>
      <c r="I861" s="2">
        <v>0</v>
      </c>
      <c r="J861" s="2">
        <v>2804</v>
      </c>
      <c r="K861" s="2">
        <v>13</v>
      </c>
    </row>
    <row r="862" spans="1:11">
      <c r="A862" s="2">
        <v>1993</v>
      </c>
      <c r="B862" s="2">
        <v>3</v>
      </c>
      <c r="C862" s="2" t="s">
        <v>277</v>
      </c>
      <c r="D862" s="2" t="s">
        <v>278</v>
      </c>
      <c r="E862" s="2">
        <v>37914427</v>
      </c>
      <c r="F862" s="2">
        <v>22457</v>
      </c>
      <c r="G862" s="2">
        <v>23508964</v>
      </c>
      <c r="H862" s="2">
        <v>8684</v>
      </c>
      <c r="I862" s="2">
        <v>61899414</v>
      </c>
      <c r="J862" s="2">
        <v>21335477</v>
      </c>
      <c r="K862" s="2">
        <v>42563</v>
      </c>
    </row>
    <row r="863" spans="1:11">
      <c r="A863" s="2">
        <v>1993</v>
      </c>
      <c r="B863" s="2">
        <v>3</v>
      </c>
      <c r="C863" s="2" t="s">
        <v>277</v>
      </c>
      <c r="D863" s="2" t="s">
        <v>279</v>
      </c>
      <c r="E863" s="2">
        <v>14531063</v>
      </c>
      <c r="F863" s="2">
        <v>7923</v>
      </c>
      <c r="G863" s="2">
        <v>11563805</v>
      </c>
      <c r="H863" s="2">
        <v>5410</v>
      </c>
      <c r="I863" s="2">
        <v>26372051</v>
      </c>
      <c r="J863" s="2">
        <v>9434010</v>
      </c>
      <c r="K863" s="2">
        <v>17508</v>
      </c>
    </row>
    <row r="864" spans="1:11">
      <c r="A864" s="2">
        <v>1993</v>
      </c>
      <c r="B864" s="2">
        <v>3</v>
      </c>
      <c r="C864" s="2" t="s">
        <v>277</v>
      </c>
      <c r="D864" s="2" t="s">
        <v>280</v>
      </c>
      <c r="E864" s="2">
        <v>85303</v>
      </c>
      <c r="F864" s="2">
        <v>178</v>
      </c>
      <c r="G864" s="2">
        <v>373278</v>
      </c>
      <c r="H864" s="2">
        <v>540</v>
      </c>
      <c r="I864" s="2">
        <v>1046766</v>
      </c>
      <c r="J864" s="2">
        <v>821644</v>
      </c>
      <c r="K864" s="2">
        <v>1790</v>
      </c>
    </row>
    <row r="865" spans="1:11">
      <c r="A865" s="2">
        <v>1993</v>
      </c>
      <c r="B865" s="2">
        <v>3</v>
      </c>
      <c r="C865" s="2" t="s">
        <v>277</v>
      </c>
      <c r="D865" s="2" t="s">
        <v>281</v>
      </c>
      <c r="E865" s="2">
        <v>3752573</v>
      </c>
      <c r="F865" s="2">
        <v>3170</v>
      </c>
      <c r="G865" s="2">
        <v>2461573</v>
      </c>
      <c r="H865" s="2">
        <v>1467</v>
      </c>
      <c r="I865" s="2">
        <v>6214146</v>
      </c>
      <c r="J865" s="2">
        <v>2916952</v>
      </c>
      <c r="K865" s="2">
        <v>5737</v>
      </c>
    </row>
    <row r="866" spans="1:11">
      <c r="A866" s="2">
        <v>1993</v>
      </c>
      <c r="B866" s="2">
        <v>3</v>
      </c>
      <c r="C866" s="2" t="s">
        <v>328</v>
      </c>
      <c r="D866" s="2" t="s">
        <v>173</v>
      </c>
      <c r="E866" s="2">
        <v>0</v>
      </c>
      <c r="F866" s="2">
        <v>0</v>
      </c>
      <c r="G866" s="2">
        <v>7816</v>
      </c>
      <c r="H866" s="2">
        <v>12</v>
      </c>
      <c r="I866" s="2">
        <v>15203</v>
      </c>
      <c r="J866" s="2">
        <v>8374</v>
      </c>
      <c r="K866" s="2">
        <v>17</v>
      </c>
    </row>
    <row r="867" spans="1:11">
      <c r="A867" s="2">
        <v>1993</v>
      </c>
      <c r="B867" s="2">
        <v>3</v>
      </c>
      <c r="C867" s="2" t="s">
        <v>328</v>
      </c>
      <c r="D867" s="2" t="s">
        <v>181</v>
      </c>
      <c r="E867" s="2">
        <v>0</v>
      </c>
      <c r="F867" s="2">
        <v>0</v>
      </c>
      <c r="G867" s="2">
        <v>16018827</v>
      </c>
      <c r="H867" s="2">
        <v>3181</v>
      </c>
      <c r="I867" s="2">
        <v>16018827</v>
      </c>
      <c r="J867" s="2">
        <v>1632120</v>
      </c>
      <c r="K867" s="2">
        <v>3420</v>
      </c>
    </row>
    <row r="868" spans="1:11">
      <c r="A868" s="2">
        <v>1993</v>
      </c>
      <c r="B868" s="2">
        <v>3</v>
      </c>
      <c r="C868" s="2" t="s">
        <v>182</v>
      </c>
      <c r="D868" s="2" t="s">
        <v>183</v>
      </c>
      <c r="E868" s="2">
        <v>11140698</v>
      </c>
      <c r="F868" s="2">
        <v>5401</v>
      </c>
      <c r="G868" s="2">
        <v>12068550</v>
      </c>
      <c r="H868" s="2">
        <v>3800</v>
      </c>
      <c r="I868" s="2">
        <v>23242155</v>
      </c>
      <c r="J868" s="2">
        <v>6529556</v>
      </c>
      <c r="K868" s="2">
        <v>11721</v>
      </c>
    </row>
    <row r="869" spans="1:11">
      <c r="A869" s="2">
        <v>1993</v>
      </c>
      <c r="B869" s="2">
        <v>3</v>
      </c>
      <c r="C869" s="2" t="s">
        <v>182</v>
      </c>
      <c r="D869" s="2" t="s">
        <v>184</v>
      </c>
      <c r="E869" s="2">
        <v>22221</v>
      </c>
      <c r="F869" s="2">
        <v>34</v>
      </c>
      <c r="G869" s="2">
        <v>638279</v>
      </c>
      <c r="H869" s="2">
        <v>485</v>
      </c>
      <c r="I869" s="2">
        <v>660500</v>
      </c>
      <c r="J869" s="2">
        <v>317623</v>
      </c>
      <c r="K869" s="2">
        <v>578</v>
      </c>
    </row>
    <row r="870" spans="1:11">
      <c r="A870" s="2">
        <v>1993</v>
      </c>
      <c r="B870" s="2">
        <v>3</v>
      </c>
      <c r="C870" s="2" t="s">
        <v>190</v>
      </c>
      <c r="D870" s="2" t="s">
        <v>191</v>
      </c>
      <c r="E870" s="2">
        <v>0</v>
      </c>
      <c r="F870" s="2">
        <v>0</v>
      </c>
      <c r="G870" s="2">
        <v>7898640</v>
      </c>
      <c r="H870" s="2">
        <v>948</v>
      </c>
      <c r="I870" s="2">
        <v>7898640</v>
      </c>
      <c r="J870" s="2">
        <v>506770</v>
      </c>
      <c r="K870" s="2">
        <v>998</v>
      </c>
    </row>
    <row r="871" spans="1:11">
      <c r="A871" s="2">
        <v>1993</v>
      </c>
      <c r="B871" s="2">
        <v>3</v>
      </c>
      <c r="C871" s="2" t="s">
        <v>190</v>
      </c>
      <c r="D871" s="2" t="s">
        <v>186</v>
      </c>
      <c r="E871" s="2">
        <v>2220</v>
      </c>
      <c r="F871" s="2">
        <v>5</v>
      </c>
      <c r="G871" s="2">
        <v>56385689</v>
      </c>
      <c r="H871" s="2">
        <v>3402</v>
      </c>
      <c r="I871" s="2">
        <v>56387909</v>
      </c>
      <c r="J871" s="2">
        <v>2018775</v>
      </c>
      <c r="K871" s="2">
        <v>4075</v>
      </c>
    </row>
    <row r="872" spans="1:11">
      <c r="A872" s="2">
        <v>1993</v>
      </c>
      <c r="B872" s="2">
        <v>3</v>
      </c>
      <c r="C872" s="2" t="s">
        <v>187</v>
      </c>
      <c r="D872" s="2" t="s">
        <v>195</v>
      </c>
      <c r="E872" s="2">
        <v>0</v>
      </c>
      <c r="F872" s="2">
        <v>0</v>
      </c>
      <c r="G872" s="2">
        <v>400454</v>
      </c>
      <c r="H872" s="2">
        <v>97</v>
      </c>
      <c r="I872" s="2">
        <v>400454</v>
      </c>
      <c r="J872" s="2">
        <v>65175</v>
      </c>
      <c r="K872" s="2">
        <v>117</v>
      </c>
    </row>
    <row r="873" spans="1:11">
      <c r="A873" s="2">
        <v>1993</v>
      </c>
      <c r="B873" s="2">
        <v>3</v>
      </c>
      <c r="C873" s="2" t="s">
        <v>187</v>
      </c>
      <c r="D873" s="2" t="s">
        <v>196</v>
      </c>
      <c r="E873" s="2">
        <v>0</v>
      </c>
      <c r="F873" s="2">
        <v>0</v>
      </c>
      <c r="G873" s="2">
        <v>1221231</v>
      </c>
      <c r="H873" s="2">
        <v>469</v>
      </c>
      <c r="I873" s="2">
        <v>1221231</v>
      </c>
      <c r="J873" s="2">
        <v>311090</v>
      </c>
      <c r="K873" s="2">
        <v>639</v>
      </c>
    </row>
    <row r="874" spans="1:11">
      <c r="A874" s="2">
        <v>1993</v>
      </c>
      <c r="B874" s="2">
        <v>3</v>
      </c>
      <c r="C874" s="2" t="s">
        <v>197</v>
      </c>
      <c r="D874" s="2" t="s">
        <v>11</v>
      </c>
      <c r="E874" s="2">
        <v>0</v>
      </c>
      <c r="F874" s="2">
        <v>0</v>
      </c>
      <c r="G874" s="2">
        <v>3021994</v>
      </c>
      <c r="H874" s="2">
        <v>725</v>
      </c>
      <c r="I874" s="2">
        <v>3021994</v>
      </c>
      <c r="J874" s="2">
        <v>502786</v>
      </c>
      <c r="K874" s="2">
        <v>898</v>
      </c>
    </row>
    <row r="875" spans="1:11">
      <c r="A875" s="2">
        <v>1993</v>
      </c>
      <c r="B875" s="2">
        <v>3</v>
      </c>
      <c r="C875" s="2" t="s">
        <v>197</v>
      </c>
      <c r="D875" s="2" t="s">
        <v>268</v>
      </c>
      <c r="E875" s="2">
        <v>1389325</v>
      </c>
      <c r="F875" s="2">
        <v>421</v>
      </c>
      <c r="G875" s="2">
        <v>6093066</v>
      </c>
      <c r="H875" s="2">
        <v>1715</v>
      </c>
      <c r="I875" s="2">
        <v>7482391</v>
      </c>
      <c r="J875" s="2">
        <v>1303373</v>
      </c>
      <c r="K875" s="2">
        <v>2498</v>
      </c>
    </row>
    <row r="876" spans="1:11">
      <c r="A876" s="2">
        <v>1993</v>
      </c>
      <c r="B876" s="2">
        <v>3</v>
      </c>
      <c r="C876" s="2" t="s">
        <v>197</v>
      </c>
      <c r="D876" s="2" t="s">
        <v>269</v>
      </c>
      <c r="E876" s="2">
        <v>395037</v>
      </c>
      <c r="F876" s="2">
        <v>277</v>
      </c>
      <c r="G876" s="2">
        <v>272257</v>
      </c>
      <c r="H876" s="2">
        <v>191</v>
      </c>
      <c r="I876" s="2">
        <v>667294</v>
      </c>
      <c r="J876" s="2">
        <v>263798</v>
      </c>
      <c r="K876" s="2">
        <v>601</v>
      </c>
    </row>
    <row r="877" spans="1:11">
      <c r="A877" s="2">
        <v>1993</v>
      </c>
      <c r="B877" s="2">
        <v>3</v>
      </c>
      <c r="C877" s="2" t="s">
        <v>197</v>
      </c>
      <c r="D877" s="2" t="s">
        <v>109</v>
      </c>
      <c r="E877" s="2">
        <v>0</v>
      </c>
      <c r="F877" s="2">
        <v>0</v>
      </c>
      <c r="G877" s="2">
        <v>7083782</v>
      </c>
      <c r="H877" s="2">
        <v>1380</v>
      </c>
      <c r="I877" s="2">
        <v>7083782</v>
      </c>
      <c r="J877" s="2">
        <v>936636</v>
      </c>
      <c r="K877" s="2">
        <v>1609</v>
      </c>
    </row>
    <row r="878" spans="1:11">
      <c r="A878" s="2">
        <v>1993</v>
      </c>
      <c r="B878" s="2">
        <v>3</v>
      </c>
      <c r="C878" s="2" t="s">
        <v>197</v>
      </c>
      <c r="D878" s="2" t="s">
        <v>110</v>
      </c>
      <c r="E878" s="2">
        <v>7059987</v>
      </c>
      <c r="F878" s="2">
        <v>2083</v>
      </c>
      <c r="G878" s="2">
        <v>48185</v>
      </c>
      <c r="H878" s="2">
        <v>22</v>
      </c>
      <c r="I878" s="2">
        <v>7108172</v>
      </c>
      <c r="J878" s="2">
        <v>1386987</v>
      </c>
      <c r="K878" s="2">
        <v>2900</v>
      </c>
    </row>
    <row r="879" spans="1:11">
      <c r="A879" s="2">
        <v>1993</v>
      </c>
      <c r="B879" s="2">
        <v>3</v>
      </c>
      <c r="C879" s="2" t="s">
        <v>197</v>
      </c>
      <c r="D879" s="2" t="s">
        <v>111</v>
      </c>
      <c r="E879" s="2">
        <v>0</v>
      </c>
      <c r="F879" s="2">
        <v>0</v>
      </c>
      <c r="G879" s="2">
        <v>15853</v>
      </c>
      <c r="H879" s="2">
        <v>3</v>
      </c>
      <c r="I879" s="2">
        <v>15853</v>
      </c>
      <c r="J879" s="2">
        <v>1166</v>
      </c>
      <c r="K879" s="2">
        <v>3</v>
      </c>
    </row>
    <row r="880" spans="1:11">
      <c r="A880" s="2">
        <v>1993</v>
      </c>
      <c r="B880" s="2">
        <v>4</v>
      </c>
      <c r="C880" s="2" t="s">
        <v>277</v>
      </c>
      <c r="D880" s="2" t="s">
        <v>278</v>
      </c>
      <c r="E880" s="2">
        <v>39048278</v>
      </c>
      <c r="F880" s="2">
        <v>22513</v>
      </c>
      <c r="G880" s="2">
        <v>22866208</v>
      </c>
      <c r="H880" s="2">
        <v>8897</v>
      </c>
      <c r="I880" s="2">
        <v>62337975</v>
      </c>
      <c r="J880" s="2">
        <v>21836016</v>
      </c>
      <c r="K880" s="2">
        <v>41475</v>
      </c>
    </row>
    <row r="881" spans="1:11">
      <c r="A881" s="2">
        <v>1993</v>
      </c>
      <c r="B881" s="2">
        <v>4</v>
      </c>
      <c r="C881" s="2" t="s">
        <v>277</v>
      </c>
      <c r="D881" s="2" t="s">
        <v>279</v>
      </c>
      <c r="E881" s="2">
        <v>17858117</v>
      </c>
      <c r="F881" s="2">
        <v>8445</v>
      </c>
      <c r="G881" s="2">
        <v>11241329</v>
      </c>
      <c r="H881" s="2">
        <v>5535</v>
      </c>
      <c r="I881" s="2">
        <v>29349198</v>
      </c>
      <c r="J881" s="2">
        <v>9899418</v>
      </c>
      <c r="K881" s="2">
        <v>18327</v>
      </c>
    </row>
    <row r="882" spans="1:11">
      <c r="A882" s="2">
        <v>1993</v>
      </c>
      <c r="B882" s="2">
        <v>4</v>
      </c>
      <c r="C882" s="2" t="s">
        <v>277</v>
      </c>
      <c r="D882" s="2" t="s">
        <v>280</v>
      </c>
      <c r="E882" s="2">
        <v>95404</v>
      </c>
      <c r="F882" s="2">
        <v>173</v>
      </c>
      <c r="G882" s="2">
        <v>404790</v>
      </c>
      <c r="H882" s="2">
        <v>509</v>
      </c>
      <c r="I882" s="2">
        <v>1075818</v>
      </c>
      <c r="J882" s="2">
        <v>820051</v>
      </c>
      <c r="K882" s="2">
        <v>1741</v>
      </c>
    </row>
    <row r="883" spans="1:11">
      <c r="A883" s="2">
        <v>1993</v>
      </c>
      <c r="B883" s="2">
        <v>4</v>
      </c>
      <c r="C883" s="2" t="s">
        <v>277</v>
      </c>
      <c r="D883" s="2" t="s">
        <v>281</v>
      </c>
      <c r="E883" s="2">
        <v>3917836</v>
      </c>
      <c r="F883" s="2">
        <v>3189</v>
      </c>
      <c r="G883" s="2">
        <v>2458468</v>
      </c>
      <c r="H883" s="2">
        <v>1471</v>
      </c>
      <c r="I883" s="2">
        <v>6378785</v>
      </c>
      <c r="J883" s="2">
        <v>2916271</v>
      </c>
      <c r="K883" s="2">
        <v>5760</v>
      </c>
    </row>
    <row r="884" spans="1:11">
      <c r="A884" s="2">
        <v>1993</v>
      </c>
      <c r="B884" s="2">
        <v>4</v>
      </c>
      <c r="C884" s="2" t="s">
        <v>328</v>
      </c>
      <c r="D884" s="2" t="s">
        <v>173</v>
      </c>
      <c r="E884" s="2">
        <v>1748</v>
      </c>
      <c r="F884" s="2">
        <v>5</v>
      </c>
      <c r="G884" s="2">
        <v>5128</v>
      </c>
      <c r="H884" s="2">
        <v>15</v>
      </c>
      <c r="I884" s="2">
        <v>12765</v>
      </c>
      <c r="J884" s="2">
        <v>13227</v>
      </c>
      <c r="K884" s="2">
        <v>28</v>
      </c>
    </row>
    <row r="885" spans="1:11">
      <c r="A885" s="2">
        <v>1993</v>
      </c>
      <c r="B885" s="2">
        <v>4</v>
      </c>
      <c r="C885" s="2" t="s">
        <v>328</v>
      </c>
      <c r="D885" s="2" t="s">
        <v>181</v>
      </c>
      <c r="E885" s="2">
        <v>0</v>
      </c>
      <c r="F885" s="2">
        <v>0</v>
      </c>
      <c r="G885" s="2">
        <v>14007302</v>
      </c>
      <c r="H885" s="2">
        <v>3143</v>
      </c>
      <c r="I885" s="2">
        <v>14007302</v>
      </c>
      <c r="J885" s="2">
        <v>1670725</v>
      </c>
      <c r="K885" s="2">
        <v>3372</v>
      </c>
    </row>
    <row r="886" spans="1:11">
      <c r="A886" s="2">
        <v>1993</v>
      </c>
      <c r="B886" s="2">
        <v>4</v>
      </c>
      <c r="C886" s="2" t="s">
        <v>182</v>
      </c>
      <c r="D886" s="2" t="s">
        <v>183</v>
      </c>
      <c r="E886" s="2">
        <v>12874060</v>
      </c>
      <c r="F886" s="2">
        <v>6199</v>
      </c>
      <c r="G886" s="2">
        <v>12003080</v>
      </c>
      <c r="H886" s="2">
        <v>3891</v>
      </c>
      <c r="I886" s="2">
        <v>24908060</v>
      </c>
      <c r="J886" s="2">
        <v>7094774</v>
      </c>
      <c r="K886" s="2">
        <v>12825</v>
      </c>
    </row>
    <row r="887" spans="1:11">
      <c r="A887" s="2">
        <v>1993</v>
      </c>
      <c r="B887" s="2">
        <v>4</v>
      </c>
      <c r="C887" s="2" t="s">
        <v>182</v>
      </c>
      <c r="D887" s="2" t="s">
        <v>184</v>
      </c>
      <c r="E887" s="2">
        <v>25208</v>
      </c>
      <c r="F887" s="2">
        <v>38</v>
      </c>
      <c r="G887" s="2">
        <v>768546</v>
      </c>
      <c r="H887" s="2">
        <v>499</v>
      </c>
      <c r="I887" s="2">
        <v>793754</v>
      </c>
      <c r="J887" s="2">
        <v>359496</v>
      </c>
      <c r="K887" s="2">
        <v>603</v>
      </c>
    </row>
    <row r="888" spans="1:11">
      <c r="A888" s="2">
        <v>1993</v>
      </c>
      <c r="B888" s="2">
        <v>4</v>
      </c>
      <c r="C888" s="2" t="s">
        <v>190</v>
      </c>
      <c r="D888" s="2" t="s">
        <v>191</v>
      </c>
      <c r="E888" s="2">
        <v>0</v>
      </c>
      <c r="F888" s="2">
        <v>0</v>
      </c>
      <c r="G888" s="2">
        <v>8710220</v>
      </c>
      <c r="H888" s="2">
        <v>908</v>
      </c>
      <c r="I888" s="2">
        <v>8710220</v>
      </c>
      <c r="J888" s="2">
        <v>490103</v>
      </c>
      <c r="K888" s="2">
        <v>961</v>
      </c>
    </row>
    <row r="889" spans="1:11">
      <c r="A889" s="2">
        <v>1993</v>
      </c>
      <c r="B889" s="2">
        <v>4</v>
      </c>
      <c r="C889" s="2" t="s">
        <v>190</v>
      </c>
      <c r="D889" s="2" t="s">
        <v>186</v>
      </c>
      <c r="E889" s="2">
        <v>4845</v>
      </c>
      <c r="F889" s="2">
        <v>5</v>
      </c>
      <c r="G889" s="2">
        <v>62796580</v>
      </c>
      <c r="H889" s="2">
        <v>3342</v>
      </c>
      <c r="I889" s="2">
        <v>62801425</v>
      </c>
      <c r="J889" s="2">
        <v>1982550</v>
      </c>
      <c r="K889" s="2">
        <v>4028</v>
      </c>
    </row>
    <row r="890" spans="1:11">
      <c r="A890" s="2">
        <v>1993</v>
      </c>
      <c r="B890" s="2">
        <v>4</v>
      </c>
      <c r="C890" s="2" t="s">
        <v>187</v>
      </c>
      <c r="D890" s="2" t="s">
        <v>195</v>
      </c>
      <c r="E890" s="2">
        <v>0</v>
      </c>
      <c r="F890" s="2">
        <v>0</v>
      </c>
      <c r="G890" s="2">
        <v>385822</v>
      </c>
      <c r="H890" s="2">
        <v>95</v>
      </c>
      <c r="I890" s="2">
        <v>385822</v>
      </c>
      <c r="J890" s="2">
        <v>59033</v>
      </c>
      <c r="K890" s="2">
        <v>113</v>
      </c>
    </row>
    <row r="891" spans="1:11">
      <c r="A891" s="2">
        <v>1993</v>
      </c>
      <c r="B891" s="2">
        <v>4</v>
      </c>
      <c r="C891" s="2" t="s">
        <v>187</v>
      </c>
      <c r="D891" s="2" t="s">
        <v>196</v>
      </c>
      <c r="E891" s="2">
        <v>0</v>
      </c>
      <c r="F891" s="2">
        <v>0</v>
      </c>
      <c r="G891" s="2">
        <v>1332118</v>
      </c>
      <c r="H891" s="2">
        <v>483</v>
      </c>
      <c r="I891" s="2">
        <v>1332118</v>
      </c>
      <c r="J891" s="2">
        <v>322545</v>
      </c>
      <c r="K891" s="2">
        <v>653</v>
      </c>
    </row>
    <row r="892" spans="1:11">
      <c r="A892" s="2">
        <v>1993</v>
      </c>
      <c r="B892" s="2">
        <v>4</v>
      </c>
      <c r="C892" s="2" t="s">
        <v>197</v>
      </c>
      <c r="D892" s="2" t="s">
        <v>11</v>
      </c>
      <c r="E892" s="2">
        <v>0</v>
      </c>
      <c r="F892" s="2">
        <v>0</v>
      </c>
      <c r="G892" s="2">
        <v>3635782</v>
      </c>
      <c r="H892" s="2">
        <v>822</v>
      </c>
      <c r="I892" s="2">
        <v>3635782</v>
      </c>
      <c r="J892" s="2">
        <v>570005</v>
      </c>
      <c r="K892" s="2">
        <v>993</v>
      </c>
    </row>
    <row r="893" spans="1:11">
      <c r="A893" s="2">
        <v>1993</v>
      </c>
      <c r="B893" s="2">
        <v>4</v>
      </c>
      <c r="C893" s="2" t="s">
        <v>197</v>
      </c>
      <c r="D893" s="2" t="s">
        <v>268</v>
      </c>
      <c r="E893" s="2">
        <v>1742616</v>
      </c>
      <c r="F893" s="2">
        <v>424</v>
      </c>
      <c r="G893" s="2">
        <v>6992018</v>
      </c>
      <c r="H893" s="2">
        <v>1631</v>
      </c>
      <c r="I893" s="2">
        <v>8734634</v>
      </c>
      <c r="J893" s="2">
        <v>1248772</v>
      </c>
      <c r="K893" s="2">
        <v>2451</v>
      </c>
    </row>
    <row r="894" spans="1:11">
      <c r="A894" s="2">
        <v>1993</v>
      </c>
      <c r="B894" s="2">
        <v>4</v>
      </c>
      <c r="C894" s="2" t="s">
        <v>197</v>
      </c>
      <c r="D894" s="2" t="s">
        <v>269</v>
      </c>
      <c r="E894" s="2">
        <v>417106</v>
      </c>
      <c r="F894" s="2">
        <v>311</v>
      </c>
      <c r="G894" s="2">
        <v>271967</v>
      </c>
      <c r="H894" s="2">
        <v>228</v>
      </c>
      <c r="I894" s="2">
        <v>689073</v>
      </c>
      <c r="J894" s="2">
        <v>336223</v>
      </c>
      <c r="K894" s="2">
        <v>691</v>
      </c>
    </row>
    <row r="895" spans="1:11">
      <c r="A895" s="2">
        <v>1993</v>
      </c>
      <c r="B895" s="2">
        <v>4</v>
      </c>
      <c r="C895" s="2" t="s">
        <v>197</v>
      </c>
      <c r="D895" s="2" t="s">
        <v>109</v>
      </c>
      <c r="E895" s="2">
        <v>0</v>
      </c>
      <c r="F895" s="2">
        <v>0</v>
      </c>
      <c r="G895" s="2">
        <v>7026618</v>
      </c>
      <c r="H895" s="2">
        <v>1381</v>
      </c>
      <c r="I895" s="2">
        <v>7026618</v>
      </c>
      <c r="J895" s="2">
        <v>876727</v>
      </c>
      <c r="K895" s="2">
        <v>1610</v>
      </c>
    </row>
    <row r="896" spans="1:11">
      <c r="A896" s="2">
        <v>1993</v>
      </c>
      <c r="B896" s="2">
        <v>4</v>
      </c>
      <c r="C896" s="2" t="s">
        <v>197</v>
      </c>
      <c r="D896" s="2" t="s">
        <v>110</v>
      </c>
      <c r="E896" s="2">
        <v>7772308</v>
      </c>
      <c r="F896" s="2">
        <v>2189</v>
      </c>
      <c r="G896" s="2">
        <v>81382</v>
      </c>
      <c r="H896" s="2">
        <v>26</v>
      </c>
      <c r="I896" s="2">
        <v>7853690</v>
      </c>
      <c r="J896" s="2">
        <v>1413796</v>
      </c>
      <c r="K896" s="2">
        <v>3001</v>
      </c>
    </row>
    <row r="897" spans="1:11">
      <c r="A897" s="2">
        <v>1993</v>
      </c>
      <c r="B897" s="2">
        <v>4</v>
      </c>
      <c r="C897" s="2" t="s">
        <v>197</v>
      </c>
      <c r="D897" s="2" t="s">
        <v>111</v>
      </c>
      <c r="E897" s="2">
        <v>0</v>
      </c>
      <c r="F897" s="2">
        <v>0</v>
      </c>
      <c r="G897" s="2">
        <v>0</v>
      </c>
      <c r="H897" s="2">
        <v>3</v>
      </c>
      <c r="I897" s="2">
        <v>0</v>
      </c>
      <c r="J897" s="2">
        <v>1673</v>
      </c>
      <c r="K897" s="2">
        <v>4</v>
      </c>
    </row>
    <row r="898" spans="1:11">
      <c r="A898" s="2">
        <v>1994</v>
      </c>
      <c r="B898" s="2">
        <v>1</v>
      </c>
      <c r="C898" s="2" t="s">
        <v>277</v>
      </c>
      <c r="D898" s="2" t="s">
        <v>278</v>
      </c>
      <c r="E898" s="2">
        <v>42526039</v>
      </c>
      <c r="F898" s="2">
        <v>23198</v>
      </c>
      <c r="G898" s="2">
        <v>21492850</v>
      </c>
      <c r="H898" s="2">
        <v>9237</v>
      </c>
      <c r="I898" s="2">
        <v>64487022</v>
      </c>
      <c r="J898" s="2">
        <v>22374992</v>
      </c>
      <c r="K898" s="2">
        <v>42916</v>
      </c>
    </row>
    <row r="899" spans="1:11">
      <c r="A899" s="2">
        <v>1994</v>
      </c>
      <c r="B899" s="2">
        <v>1</v>
      </c>
      <c r="C899" s="2" t="s">
        <v>277</v>
      </c>
      <c r="D899" s="2" t="s">
        <v>279</v>
      </c>
      <c r="E899" s="2">
        <v>24309708</v>
      </c>
      <c r="F899" s="2">
        <v>10998</v>
      </c>
      <c r="G899" s="2">
        <v>9757204</v>
      </c>
      <c r="H899" s="2">
        <v>5389</v>
      </c>
      <c r="I899" s="2">
        <v>34275752</v>
      </c>
      <c r="J899" s="2">
        <v>11724845</v>
      </c>
      <c r="K899" s="2">
        <v>21209</v>
      </c>
    </row>
    <row r="900" spans="1:11">
      <c r="A900" s="2">
        <v>1994</v>
      </c>
      <c r="B900" s="2">
        <v>1</v>
      </c>
      <c r="C900" s="2" t="s">
        <v>277</v>
      </c>
      <c r="D900" s="2" t="s">
        <v>280</v>
      </c>
      <c r="E900" s="2">
        <v>90748</v>
      </c>
      <c r="F900" s="2">
        <v>170</v>
      </c>
      <c r="G900" s="2">
        <v>410808</v>
      </c>
      <c r="H900" s="2">
        <v>519</v>
      </c>
      <c r="I900" s="2">
        <v>874495</v>
      </c>
      <c r="J900" s="2">
        <v>771085</v>
      </c>
      <c r="K900" s="2">
        <v>1716</v>
      </c>
    </row>
    <row r="901" spans="1:11">
      <c r="A901" s="2">
        <v>1994</v>
      </c>
      <c r="B901" s="2">
        <v>1</v>
      </c>
      <c r="C901" s="2" t="s">
        <v>277</v>
      </c>
      <c r="D901" s="2" t="s">
        <v>281</v>
      </c>
      <c r="E901" s="2">
        <v>3978831</v>
      </c>
      <c r="F901" s="2">
        <v>3216</v>
      </c>
      <c r="G901" s="2">
        <v>2234212</v>
      </c>
      <c r="H901" s="2">
        <v>1354</v>
      </c>
      <c r="I901" s="2">
        <v>6236008</v>
      </c>
      <c r="J901" s="2">
        <v>2982700</v>
      </c>
      <c r="K901" s="2">
        <v>5679</v>
      </c>
    </row>
    <row r="902" spans="1:11">
      <c r="A902" s="2">
        <v>1994</v>
      </c>
      <c r="B902" s="2">
        <v>1</v>
      </c>
      <c r="C902" s="2" t="s">
        <v>328</v>
      </c>
      <c r="D902" s="2" t="s">
        <v>173</v>
      </c>
      <c r="E902" s="2">
        <v>3580</v>
      </c>
      <c r="F902" s="2">
        <v>11</v>
      </c>
      <c r="G902" s="2">
        <v>6205</v>
      </c>
      <c r="H902" s="2">
        <v>14</v>
      </c>
      <c r="I902" s="2">
        <v>12545</v>
      </c>
      <c r="J902" s="2">
        <v>15937</v>
      </c>
      <c r="K902" s="2">
        <v>33</v>
      </c>
    </row>
    <row r="903" spans="1:11">
      <c r="A903" s="2">
        <v>1994</v>
      </c>
      <c r="B903" s="2">
        <v>1</v>
      </c>
      <c r="C903" s="2" t="s">
        <v>328</v>
      </c>
      <c r="D903" s="2" t="s">
        <v>181</v>
      </c>
      <c r="E903" s="2">
        <v>0</v>
      </c>
      <c r="F903" s="2">
        <v>0</v>
      </c>
      <c r="G903" s="2">
        <v>14529887</v>
      </c>
      <c r="H903" s="2">
        <v>2992</v>
      </c>
      <c r="I903" s="2">
        <v>14529887</v>
      </c>
      <c r="J903" s="2">
        <v>1565509</v>
      </c>
      <c r="K903" s="2">
        <v>3226</v>
      </c>
    </row>
    <row r="904" spans="1:11">
      <c r="A904" s="2">
        <v>1994</v>
      </c>
      <c r="B904" s="2">
        <v>1</v>
      </c>
      <c r="C904" s="2" t="s">
        <v>182</v>
      </c>
      <c r="D904" s="2" t="s">
        <v>183</v>
      </c>
      <c r="E904" s="2">
        <v>18109458</v>
      </c>
      <c r="F904" s="2">
        <v>7632</v>
      </c>
      <c r="G904" s="2">
        <v>13151308</v>
      </c>
      <c r="H904" s="2">
        <v>4561</v>
      </c>
      <c r="I904" s="2">
        <v>31396673</v>
      </c>
      <c r="J904" s="2">
        <v>8910900</v>
      </c>
      <c r="K904" s="2">
        <v>15212</v>
      </c>
    </row>
    <row r="905" spans="1:11">
      <c r="A905" s="2">
        <v>1994</v>
      </c>
      <c r="B905" s="2">
        <v>1</v>
      </c>
      <c r="C905" s="2" t="s">
        <v>182</v>
      </c>
      <c r="D905" s="2" t="s">
        <v>184</v>
      </c>
      <c r="E905" s="2">
        <v>24692</v>
      </c>
      <c r="F905" s="2">
        <v>23</v>
      </c>
      <c r="G905" s="2">
        <v>716106</v>
      </c>
      <c r="H905" s="2">
        <v>532</v>
      </c>
      <c r="I905" s="2">
        <v>740798</v>
      </c>
      <c r="J905" s="2">
        <v>357195</v>
      </c>
      <c r="K905" s="2">
        <v>611</v>
      </c>
    </row>
    <row r="906" spans="1:11">
      <c r="A906" s="2">
        <v>1994</v>
      </c>
      <c r="B906" s="2">
        <v>1</v>
      </c>
      <c r="C906" s="2" t="s">
        <v>190</v>
      </c>
      <c r="D906" s="2" t="s">
        <v>191</v>
      </c>
      <c r="E906" s="2">
        <v>0</v>
      </c>
      <c r="F906" s="2">
        <v>0</v>
      </c>
      <c r="G906" s="2">
        <v>8203384</v>
      </c>
      <c r="H906" s="2">
        <v>881</v>
      </c>
      <c r="I906" s="2">
        <v>8203384</v>
      </c>
      <c r="J906" s="2">
        <v>493431</v>
      </c>
      <c r="K906" s="2">
        <v>934</v>
      </c>
    </row>
    <row r="907" spans="1:11">
      <c r="A907" s="2">
        <v>1994</v>
      </c>
      <c r="B907" s="2">
        <v>1</v>
      </c>
      <c r="C907" s="2" t="s">
        <v>190</v>
      </c>
      <c r="D907" s="2" t="s">
        <v>186</v>
      </c>
      <c r="E907" s="2">
        <v>3138</v>
      </c>
      <c r="F907" s="2">
        <v>5</v>
      </c>
      <c r="G907" s="2">
        <v>63539193</v>
      </c>
      <c r="H907" s="2">
        <v>3337</v>
      </c>
      <c r="I907" s="2">
        <v>63542331</v>
      </c>
      <c r="J907" s="2">
        <v>2073117</v>
      </c>
      <c r="K907" s="2">
        <v>4057</v>
      </c>
    </row>
    <row r="908" spans="1:11">
      <c r="A908" s="2">
        <v>1994</v>
      </c>
      <c r="B908" s="2">
        <v>1</v>
      </c>
      <c r="C908" s="2" t="s">
        <v>187</v>
      </c>
      <c r="D908" s="2" t="s">
        <v>195</v>
      </c>
      <c r="E908" s="2">
        <v>0</v>
      </c>
      <c r="F908" s="2">
        <v>0</v>
      </c>
      <c r="G908" s="2">
        <v>435648</v>
      </c>
      <c r="H908" s="2">
        <v>100</v>
      </c>
      <c r="I908" s="2">
        <v>435648</v>
      </c>
      <c r="J908" s="2">
        <v>66788</v>
      </c>
      <c r="K908" s="2">
        <v>118</v>
      </c>
    </row>
    <row r="909" spans="1:11">
      <c r="A909" s="2">
        <v>1994</v>
      </c>
      <c r="B909" s="2">
        <v>1</v>
      </c>
      <c r="C909" s="2" t="s">
        <v>187</v>
      </c>
      <c r="D909" s="2" t="s">
        <v>196</v>
      </c>
      <c r="E909" s="2">
        <v>0</v>
      </c>
      <c r="F909" s="2">
        <v>0</v>
      </c>
      <c r="G909" s="2">
        <v>1305038</v>
      </c>
      <c r="H909" s="2">
        <v>502</v>
      </c>
      <c r="I909" s="2">
        <v>1305038</v>
      </c>
      <c r="J909" s="2">
        <v>322650</v>
      </c>
      <c r="K909" s="2">
        <v>685</v>
      </c>
    </row>
    <row r="910" spans="1:11">
      <c r="A910" s="2">
        <v>1994</v>
      </c>
      <c r="B910" s="2">
        <v>1</v>
      </c>
      <c r="C910" s="2" t="s">
        <v>197</v>
      </c>
      <c r="D910" s="2" t="s">
        <v>11</v>
      </c>
      <c r="E910" s="2">
        <v>0</v>
      </c>
      <c r="F910" s="2">
        <v>0</v>
      </c>
      <c r="G910" s="2">
        <v>3124557</v>
      </c>
      <c r="H910" s="2">
        <v>728</v>
      </c>
      <c r="I910" s="2">
        <v>3124557</v>
      </c>
      <c r="J910" s="2">
        <v>510444</v>
      </c>
      <c r="K910" s="2">
        <v>899</v>
      </c>
    </row>
    <row r="911" spans="1:11">
      <c r="A911" s="2">
        <v>1994</v>
      </c>
      <c r="B911" s="2">
        <v>1</v>
      </c>
      <c r="C911" s="2" t="s">
        <v>197</v>
      </c>
      <c r="D911" s="2" t="s">
        <v>268</v>
      </c>
      <c r="E911" s="2">
        <v>2326668</v>
      </c>
      <c r="F911" s="2">
        <v>482</v>
      </c>
      <c r="G911" s="2">
        <v>6229717</v>
      </c>
      <c r="H911" s="2">
        <v>1667</v>
      </c>
      <c r="I911" s="2">
        <v>8556385</v>
      </c>
      <c r="J911" s="2">
        <v>1343775</v>
      </c>
      <c r="K911" s="2">
        <v>2548</v>
      </c>
    </row>
    <row r="912" spans="1:11">
      <c r="A912" s="2">
        <v>1994</v>
      </c>
      <c r="B912" s="2">
        <v>1</v>
      </c>
      <c r="C912" s="2" t="s">
        <v>197</v>
      </c>
      <c r="D912" s="2" t="s">
        <v>269</v>
      </c>
      <c r="E912" s="2">
        <v>885220</v>
      </c>
      <c r="F912" s="2">
        <v>335</v>
      </c>
      <c r="G912" s="2">
        <v>236238</v>
      </c>
      <c r="H912" s="2">
        <v>253</v>
      </c>
      <c r="I912" s="2">
        <v>1121458</v>
      </c>
      <c r="J912" s="2">
        <v>345869</v>
      </c>
      <c r="K912" s="2">
        <v>725</v>
      </c>
    </row>
    <row r="913" spans="1:11">
      <c r="A913" s="2">
        <v>1994</v>
      </c>
      <c r="B913" s="2">
        <v>1</v>
      </c>
      <c r="C913" s="2" t="s">
        <v>197</v>
      </c>
      <c r="D913" s="2" t="s">
        <v>109</v>
      </c>
      <c r="E913" s="2">
        <v>0</v>
      </c>
      <c r="F913" s="2">
        <v>0</v>
      </c>
      <c r="G913" s="2">
        <v>6776875</v>
      </c>
      <c r="H913" s="2">
        <v>1904</v>
      </c>
      <c r="I913" s="2">
        <v>6776875</v>
      </c>
      <c r="J913" s="2">
        <v>890492</v>
      </c>
      <c r="K913" s="2">
        <v>2133</v>
      </c>
    </row>
    <row r="914" spans="1:11">
      <c r="A914" s="2">
        <v>1994</v>
      </c>
      <c r="B914" s="2">
        <v>1</v>
      </c>
      <c r="C914" s="2" t="s">
        <v>197</v>
      </c>
      <c r="D914" s="2" t="s">
        <v>110</v>
      </c>
      <c r="E914" s="2">
        <v>8169100</v>
      </c>
      <c r="F914" s="2">
        <v>2169</v>
      </c>
      <c r="G914" s="2">
        <v>94426</v>
      </c>
      <c r="H914" s="2">
        <v>22</v>
      </c>
      <c r="I914" s="2">
        <v>8375590</v>
      </c>
      <c r="J914" s="2">
        <v>1511571</v>
      </c>
      <c r="K914" s="2">
        <v>2966</v>
      </c>
    </row>
    <row r="915" spans="1:11">
      <c r="A915" s="2">
        <v>1994</v>
      </c>
      <c r="B915" s="2">
        <v>1</v>
      </c>
      <c r="C915" s="2" t="s">
        <v>197</v>
      </c>
      <c r="D915" s="2" t="s">
        <v>111</v>
      </c>
      <c r="E915" s="2">
        <v>0</v>
      </c>
      <c r="F915" s="2">
        <v>0</v>
      </c>
      <c r="G915" s="2">
        <v>0</v>
      </c>
      <c r="H915" s="2">
        <v>2</v>
      </c>
      <c r="I915" s="2">
        <v>0</v>
      </c>
      <c r="J915" s="2">
        <v>70</v>
      </c>
      <c r="K915" s="2">
        <v>2</v>
      </c>
    </row>
    <row r="916" spans="1:11">
      <c r="A916" s="2">
        <v>1994</v>
      </c>
      <c r="B916" s="2">
        <v>2</v>
      </c>
      <c r="C916" s="2" t="s">
        <v>276</v>
      </c>
      <c r="D916" s="2" t="s">
        <v>276</v>
      </c>
      <c r="E916" s="2">
        <v>0</v>
      </c>
      <c r="F916" s="2">
        <v>0</v>
      </c>
      <c r="G916" s="2">
        <v>0</v>
      </c>
      <c r="H916" s="2">
        <v>0</v>
      </c>
      <c r="I916" s="2">
        <v>0</v>
      </c>
      <c r="J916" s="2">
        <v>265</v>
      </c>
      <c r="K916" s="2">
        <v>3</v>
      </c>
    </row>
    <row r="917" spans="1:11">
      <c r="A917" s="2">
        <v>1994</v>
      </c>
      <c r="B917" s="2">
        <v>2</v>
      </c>
      <c r="C917" s="2" t="s">
        <v>277</v>
      </c>
      <c r="D917" s="2" t="s">
        <v>278</v>
      </c>
      <c r="E917" s="2">
        <v>43108936</v>
      </c>
      <c r="F917" s="2">
        <v>22605</v>
      </c>
      <c r="G917" s="2">
        <v>26095338</v>
      </c>
      <c r="H917" s="2">
        <v>9650</v>
      </c>
      <c r="I917" s="2">
        <v>69816450</v>
      </c>
      <c r="J917" s="2">
        <v>22997097</v>
      </c>
      <c r="K917" s="2">
        <v>43362</v>
      </c>
    </row>
    <row r="918" spans="1:11">
      <c r="A918" s="2">
        <v>1994</v>
      </c>
      <c r="B918" s="2">
        <v>2</v>
      </c>
      <c r="C918" s="2" t="s">
        <v>277</v>
      </c>
      <c r="D918" s="2" t="s">
        <v>279</v>
      </c>
      <c r="E918" s="2">
        <v>25180550</v>
      </c>
      <c r="F918" s="2">
        <v>10712</v>
      </c>
      <c r="G918" s="2">
        <v>10169275</v>
      </c>
      <c r="H918" s="2">
        <v>5169</v>
      </c>
      <c r="I918" s="2">
        <v>35617207</v>
      </c>
      <c r="J918" s="2">
        <v>11485840</v>
      </c>
      <c r="K918" s="2">
        <v>20671</v>
      </c>
    </row>
    <row r="919" spans="1:11">
      <c r="A919" s="2">
        <v>1994</v>
      </c>
      <c r="B919" s="2">
        <v>2</v>
      </c>
      <c r="C919" s="2" t="s">
        <v>277</v>
      </c>
      <c r="D919" s="2" t="s">
        <v>280</v>
      </c>
      <c r="E919" s="2">
        <v>62397</v>
      </c>
      <c r="F919" s="2">
        <v>159</v>
      </c>
      <c r="G919" s="2">
        <v>462330</v>
      </c>
      <c r="H919" s="2">
        <v>521</v>
      </c>
      <c r="I919" s="2">
        <v>1154436</v>
      </c>
      <c r="J919" s="2">
        <v>791284</v>
      </c>
      <c r="K919" s="2">
        <v>1690</v>
      </c>
    </row>
    <row r="920" spans="1:11">
      <c r="A920" s="2">
        <v>1994</v>
      </c>
      <c r="B920" s="2">
        <v>2</v>
      </c>
      <c r="C920" s="2" t="s">
        <v>277</v>
      </c>
      <c r="D920" s="2" t="s">
        <v>281</v>
      </c>
      <c r="E920" s="2">
        <v>3586739</v>
      </c>
      <c r="F920" s="2">
        <v>3410</v>
      </c>
      <c r="G920" s="2">
        <v>2322073</v>
      </c>
      <c r="H920" s="2">
        <v>1463</v>
      </c>
      <c r="I920" s="2">
        <v>5950511</v>
      </c>
      <c r="J920" s="2">
        <v>3017262</v>
      </c>
      <c r="K920" s="2">
        <v>5983</v>
      </c>
    </row>
    <row r="921" spans="1:11">
      <c r="A921" s="2">
        <v>1994</v>
      </c>
      <c r="B921" s="2">
        <v>2</v>
      </c>
      <c r="C921" s="2" t="s">
        <v>328</v>
      </c>
      <c r="D921" s="2" t="s">
        <v>173</v>
      </c>
      <c r="E921" s="2">
        <v>0</v>
      </c>
      <c r="F921" s="2">
        <v>0</v>
      </c>
      <c r="G921" s="2">
        <v>7419</v>
      </c>
      <c r="H921" s="2">
        <v>17</v>
      </c>
      <c r="I921" s="2">
        <v>10802</v>
      </c>
      <c r="J921" s="2">
        <v>11369</v>
      </c>
      <c r="K921" s="2">
        <v>22</v>
      </c>
    </row>
    <row r="922" spans="1:11">
      <c r="A922" s="2">
        <v>1994</v>
      </c>
      <c r="B922" s="2">
        <v>2</v>
      </c>
      <c r="C922" s="2" t="s">
        <v>328</v>
      </c>
      <c r="D922" s="2" t="s">
        <v>181</v>
      </c>
      <c r="E922" s="2">
        <v>0</v>
      </c>
      <c r="F922" s="2">
        <v>0</v>
      </c>
      <c r="G922" s="2">
        <v>14066957</v>
      </c>
      <c r="H922" s="2">
        <v>2886</v>
      </c>
      <c r="I922" s="2">
        <v>14066957</v>
      </c>
      <c r="J922" s="2">
        <v>1645029</v>
      </c>
      <c r="K922" s="2">
        <v>3120</v>
      </c>
    </row>
    <row r="923" spans="1:11">
      <c r="A923" s="2">
        <v>1994</v>
      </c>
      <c r="B923" s="2">
        <v>2</v>
      </c>
      <c r="C923" s="2" t="s">
        <v>182</v>
      </c>
      <c r="D923" s="2" t="s">
        <v>183</v>
      </c>
      <c r="E923" s="2">
        <v>18204797</v>
      </c>
      <c r="F923" s="2">
        <v>7824</v>
      </c>
      <c r="G923" s="2">
        <v>12594867</v>
      </c>
      <c r="H923" s="2">
        <v>4730</v>
      </c>
      <c r="I923" s="2">
        <v>30997380</v>
      </c>
      <c r="J923" s="2">
        <v>8862737</v>
      </c>
      <c r="K923" s="2">
        <v>15629</v>
      </c>
    </row>
    <row r="924" spans="1:11">
      <c r="A924" s="2">
        <v>1994</v>
      </c>
      <c r="B924" s="2">
        <v>2</v>
      </c>
      <c r="C924" s="2" t="s">
        <v>182</v>
      </c>
      <c r="D924" s="2" t="s">
        <v>184</v>
      </c>
      <c r="E924" s="2">
        <v>43386</v>
      </c>
      <c r="F924" s="2">
        <v>25</v>
      </c>
      <c r="G924" s="2">
        <v>722512</v>
      </c>
      <c r="H924" s="2">
        <v>528</v>
      </c>
      <c r="I924" s="2">
        <v>765898</v>
      </c>
      <c r="J924" s="2">
        <v>362252</v>
      </c>
      <c r="K924" s="2">
        <v>612</v>
      </c>
    </row>
    <row r="925" spans="1:11">
      <c r="A925" s="2">
        <v>1994</v>
      </c>
      <c r="B925" s="2">
        <v>2</v>
      </c>
      <c r="C925" s="2" t="s">
        <v>190</v>
      </c>
      <c r="D925" s="2" t="s">
        <v>191</v>
      </c>
      <c r="E925" s="2">
        <v>0</v>
      </c>
      <c r="F925" s="2">
        <v>0</v>
      </c>
      <c r="G925" s="2">
        <v>7491968</v>
      </c>
      <c r="H925" s="2">
        <v>907</v>
      </c>
      <c r="I925" s="2">
        <v>7491968</v>
      </c>
      <c r="J925" s="2">
        <v>472700</v>
      </c>
      <c r="K925" s="2">
        <v>956</v>
      </c>
    </row>
    <row r="926" spans="1:11">
      <c r="A926" s="2">
        <v>1994</v>
      </c>
      <c r="B926" s="2">
        <v>2</v>
      </c>
      <c r="C926" s="2" t="s">
        <v>190</v>
      </c>
      <c r="D926" s="2" t="s">
        <v>186</v>
      </c>
      <c r="E926" s="2">
        <v>0</v>
      </c>
      <c r="F926" s="2">
        <v>0</v>
      </c>
      <c r="G926" s="2">
        <v>62812553</v>
      </c>
      <c r="H926" s="2">
        <v>3530</v>
      </c>
      <c r="I926" s="2">
        <v>62812553</v>
      </c>
      <c r="J926" s="2">
        <v>2159636</v>
      </c>
      <c r="K926" s="2">
        <v>4254</v>
      </c>
    </row>
    <row r="927" spans="1:11">
      <c r="A927" s="2">
        <v>1994</v>
      </c>
      <c r="B927" s="2">
        <v>2</v>
      </c>
      <c r="C927" s="2" t="s">
        <v>187</v>
      </c>
      <c r="D927" s="2" t="s">
        <v>195</v>
      </c>
      <c r="E927" s="2">
        <v>0</v>
      </c>
      <c r="F927" s="2">
        <v>0</v>
      </c>
      <c r="G927" s="2">
        <v>363823</v>
      </c>
      <c r="H927" s="2">
        <v>104</v>
      </c>
      <c r="I927" s="2">
        <v>363823</v>
      </c>
      <c r="J927" s="2">
        <v>64847</v>
      </c>
      <c r="K927" s="2">
        <v>122</v>
      </c>
    </row>
    <row r="928" spans="1:11">
      <c r="A928" s="2">
        <v>1994</v>
      </c>
      <c r="B928" s="2">
        <v>2</v>
      </c>
      <c r="C928" s="2" t="s">
        <v>187</v>
      </c>
      <c r="D928" s="2" t="s">
        <v>196</v>
      </c>
      <c r="E928" s="2">
        <v>0</v>
      </c>
      <c r="F928" s="2">
        <v>0</v>
      </c>
      <c r="G928" s="2">
        <v>1297894</v>
      </c>
      <c r="H928" s="2">
        <v>554</v>
      </c>
      <c r="I928" s="2">
        <v>1297894</v>
      </c>
      <c r="J928" s="2">
        <v>362417</v>
      </c>
      <c r="K928" s="2">
        <v>729</v>
      </c>
    </row>
    <row r="929" spans="1:11">
      <c r="A929" s="2">
        <v>1994</v>
      </c>
      <c r="B929" s="2">
        <v>2</v>
      </c>
      <c r="C929" s="2" t="s">
        <v>197</v>
      </c>
      <c r="D929" s="2" t="s">
        <v>11</v>
      </c>
      <c r="E929" s="2">
        <v>0</v>
      </c>
      <c r="F929" s="2">
        <v>0</v>
      </c>
      <c r="G929" s="2">
        <v>2847777</v>
      </c>
      <c r="H929" s="2">
        <v>689</v>
      </c>
      <c r="I929" s="2">
        <v>2847777</v>
      </c>
      <c r="J929" s="2">
        <v>496009</v>
      </c>
      <c r="K929" s="2">
        <v>884</v>
      </c>
    </row>
    <row r="930" spans="1:11">
      <c r="A930" s="2">
        <v>1994</v>
      </c>
      <c r="B930" s="2">
        <v>2</v>
      </c>
      <c r="C930" s="2" t="s">
        <v>197</v>
      </c>
      <c r="D930" s="2" t="s">
        <v>268</v>
      </c>
      <c r="E930" s="2">
        <v>2331504</v>
      </c>
      <c r="F930" s="2">
        <v>505</v>
      </c>
      <c r="G930" s="2">
        <v>5667363</v>
      </c>
      <c r="H930" s="2">
        <v>1656</v>
      </c>
      <c r="I930" s="2">
        <v>7998867</v>
      </c>
      <c r="J930" s="2">
        <v>1303364</v>
      </c>
      <c r="K930" s="2">
        <v>2554</v>
      </c>
    </row>
    <row r="931" spans="1:11">
      <c r="A931" s="2">
        <v>1994</v>
      </c>
      <c r="B931" s="2">
        <v>2</v>
      </c>
      <c r="C931" s="2" t="s">
        <v>197</v>
      </c>
      <c r="D931" s="2" t="s">
        <v>269</v>
      </c>
      <c r="E931" s="2">
        <v>954751</v>
      </c>
      <c r="F931" s="2">
        <v>334</v>
      </c>
      <c r="G931" s="2">
        <v>284295</v>
      </c>
      <c r="H931" s="2">
        <v>253</v>
      </c>
      <c r="I931" s="2">
        <v>1239046</v>
      </c>
      <c r="J931" s="2">
        <v>394727</v>
      </c>
      <c r="K931" s="2">
        <v>755</v>
      </c>
    </row>
    <row r="932" spans="1:11">
      <c r="A932" s="2">
        <v>1994</v>
      </c>
      <c r="B932" s="2">
        <v>2</v>
      </c>
      <c r="C932" s="2" t="s">
        <v>197</v>
      </c>
      <c r="D932" s="2" t="s">
        <v>109</v>
      </c>
      <c r="E932" s="2">
        <v>0</v>
      </c>
      <c r="F932" s="2">
        <v>0</v>
      </c>
      <c r="G932" s="2">
        <v>6256926</v>
      </c>
      <c r="H932" s="2">
        <v>1439</v>
      </c>
      <c r="I932" s="2">
        <v>6256926</v>
      </c>
      <c r="J932" s="2">
        <v>946932</v>
      </c>
      <c r="K932" s="2">
        <v>1673</v>
      </c>
    </row>
    <row r="933" spans="1:11">
      <c r="A933" s="2">
        <v>1994</v>
      </c>
      <c r="B933" s="2">
        <v>2</v>
      </c>
      <c r="C933" s="2" t="s">
        <v>197</v>
      </c>
      <c r="D933" s="2" t="s">
        <v>110</v>
      </c>
      <c r="E933" s="2">
        <v>8223520</v>
      </c>
      <c r="F933" s="2">
        <v>2102</v>
      </c>
      <c r="G933" s="2">
        <v>109794</v>
      </c>
      <c r="H933" s="2">
        <v>21</v>
      </c>
      <c r="I933" s="2">
        <v>8423314</v>
      </c>
      <c r="J933" s="2">
        <v>1386255</v>
      </c>
      <c r="K933" s="2">
        <v>2866</v>
      </c>
    </row>
    <row r="934" spans="1:11">
      <c r="A934" s="2">
        <v>1994</v>
      </c>
      <c r="B934" s="2">
        <v>3</v>
      </c>
      <c r="C934" s="2" t="s">
        <v>276</v>
      </c>
      <c r="D934" s="2" t="s">
        <v>276</v>
      </c>
      <c r="E934" s="2">
        <v>0</v>
      </c>
      <c r="F934" s="2">
        <v>1</v>
      </c>
      <c r="G934" s="2">
        <v>0</v>
      </c>
      <c r="H934" s="2">
        <v>1</v>
      </c>
      <c r="I934" s="2">
        <v>0</v>
      </c>
      <c r="J934" s="2">
        <v>1718</v>
      </c>
      <c r="K934" s="2">
        <v>4</v>
      </c>
    </row>
    <row r="935" spans="1:11">
      <c r="A935" s="2">
        <v>1994</v>
      </c>
      <c r="B935" s="2">
        <v>3</v>
      </c>
      <c r="C935" s="2" t="s">
        <v>277</v>
      </c>
      <c r="D935" s="2" t="s">
        <v>278</v>
      </c>
      <c r="E935" s="2">
        <v>41946452</v>
      </c>
      <c r="F935" s="2">
        <v>22726</v>
      </c>
      <c r="G935" s="2">
        <v>26469260</v>
      </c>
      <c r="H935" s="2">
        <v>9609</v>
      </c>
      <c r="I935" s="2">
        <v>69080070</v>
      </c>
      <c r="J935" s="2">
        <v>22454621</v>
      </c>
      <c r="K935" s="2">
        <v>42364</v>
      </c>
    </row>
    <row r="936" spans="1:11">
      <c r="A936" s="2">
        <v>1994</v>
      </c>
      <c r="B936" s="2">
        <v>3</v>
      </c>
      <c r="C936" s="2" t="s">
        <v>277</v>
      </c>
      <c r="D936" s="2" t="s">
        <v>279</v>
      </c>
      <c r="E936" s="2">
        <v>24637142</v>
      </c>
      <c r="F936" s="2">
        <v>10675</v>
      </c>
      <c r="G936" s="2">
        <v>9929782</v>
      </c>
      <c r="H936" s="2">
        <v>5039</v>
      </c>
      <c r="I936" s="2">
        <v>34973759</v>
      </c>
      <c r="J936" s="2">
        <v>11134118</v>
      </c>
      <c r="K936" s="2">
        <v>20599</v>
      </c>
    </row>
    <row r="937" spans="1:11">
      <c r="A937" s="2">
        <v>1994</v>
      </c>
      <c r="B937" s="2">
        <v>3</v>
      </c>
      <c r="C937" s="2" t="s">
        <v>277</v>
      </c>
      <c r="D937" s="2" t="s">
        <v>280</v>
      </c>
      <c r="E937" s="2">
        <v>80452</v>
      </c>
      <c r="F937" s="2">
        <v>174</v>
      </c>
      <c r="G937" s="2">
        <v>391096</v>
      </c>
      <c r="H937" s="2">
        <v>601</v>
      </c>
      <c r="I937" s="2">
        <v>1129518</v>
      </c>
      <c r="J937" s="2">
        <v>807096</v>
      </c>
      <c r="K937" s="2">
        <v>1868</v>
      </c>
    </row>
    <row r="938" spans="1:11">
      <c r="A938" s="2">
        <v>1994</v>
      </c>
      <c r="B938" s="2">
        <v>3</v>
      </c>
      <c r="C938" s="2" t="s">
        <v>277</v>
      </c>
      <c r="D938" s="2" t="s">
        <v>281</v>
      </c>
      <c r="E938" s="2">
        <v>3167095</v>
      </c>
      <c r="F938" s="2">
        <v>3191</v>
      </c>
      <c r="G938" s="2">
        <v>2274430</v>
      </c>
      <c r="H938" s="2">
        <v>1351</v>
      </c>
      <c r="I938" s="2">
        <v>5536023</v>
      </c>
      <c r="J938" s="2">
        <v>2969558</v>
      </c>
      <c r="K938" s="2">
        <v>5752</v>
      </c>
    </row>
    <row r="939" spans="1:11">
      <c r="A939" s="2">
        <v>1994</v>
      </c>
      <c r="B939" s="2">
        <v>3</v>
      </c>
      <c r="C939" s="2" t="s">
        <v>328</v>
      </c>
      <c r="D939" s="2" t="s">
        <v>173</v>
      </c>
      <c r="E939" s="2">
        <v>0</v>
      </c>
      <c r="F939" s="2">
        <v>5</v>
      </c>
      <c r="G939" s="2">
        <v>6116</v>
      </c>
      <c r="H939" s="2">
        <v>15</v>
      </c>
      <c r="I939" s="2">
        <v>10540</v>
      </c>
      <c r="J939" s="2">
        <v>7931</v>
      </c>
      <c r="K939" s="2">
        <v>27</v>
      </c>
    </row>
    <row r="940" spans="1:11">
      <c r="A940" s="2">
        <v>1994</v>
      </c>
      <c r="B940" s="2">
        <v>3</v>
      </c>
      <c r="C940" s="2" t="s">
        <v>328</v>
      </c>
      <c r="D940" s="2" t="s">
        <v>181</v>
      </c>
      <c r="E940" s="2">
        <v>0</v>
      </c>
      <c r="F940" s="2">
        <v>0</v>
      </c>
      <c r="G940" s="2">
        <v>14618704</v>
      </c>
      <c r="H940" s="2">
        <v>2871</v>
      </c>
      <c r="I940" s="2">
        <v>14618704</v>
      </c>
      <c r="J940" s="2">
        <v>1638575</v>
      </c>
      <c r="K940" s="2">
        <v>3105</v>
      </c>
    </row>
    <row r="941" spans="1:11">
      <c r="A941" s="2">
        <v>1994</v>
      </c>
      <c r="B941" s="2">
        <v>3</v>
      </c>
      <c r="C941" s="2" t="s">
        <v>182</v>
      </c>
      <c r="D941" s="2" t="s">
        <v>183</v>
      </c>
      <c r="E941" s="2">
        <v>16157527</v>
      </c>
      <c r="F941" s="2">
        <v>7728</v>
      </c>
      <c r="G941" s="2">
        <v>13312637</v>
      </c>
      <c r="H941" s="2">
        <v>4742</v>
      </c>
      <c r="I941" s="2">
        <v>29600714</v>
      </c>
      <c r="J941" s="2">
        <v>8446594</v>
      </c>
      <c r="K941" s="2">
        <v>15529</v>
      </c>
    </row>
    <row r="942" spans="1:11">
      <c r="A942" s="2">
        <v>1994</v>
      </c>
      <c r="B942" s="2">
        <v>3</v>
      </c>
      <c r="C942" s="2" t="s">
        <v>182</v>
      </c>
      <c r="D942" s="2" t="s">
        <v>184</v>
      </c>
      <c r="E942" s="2">
        <v>32340</v>
      </c>
      <c r="F942" s="2">
        <v>27</v>
      </c>
      <c r="G942" s="2">
        <v>753348</v>
      </c>
      <c r="H942" s="2">
        <v>532</v>
      </c>
      <c r="I942" s="2">
        <v>785688</v>
      </c>
      <c r="J942" s="2">
        <v>351197</v>
      </c>
      <c r="K942" s="2">
        <v>615</v>
      </c>
    </row>
    <row r="943" spans="1:11">
      <c r="A943" s="2">
        <v>1994</v>
      </c>
      <c r="B943" s="2">
        <v>3</v>
      </c>
      <c r="C943" s="2" t="s">
        <v>190</v>
      </c>
      <c r="D943" s="2" t="s">
        <v>191</v>
      </c>
      <c r="E943" s="2">
        <v>0</v>
      </c>
      <c r="F943" s="2">
        <v>0</v>
      </c>
      <c r="G943" s="2">
        <v>7952707</v>
      </c>
      <c r="H943" s="2">
        <v>933</v>
      </c>
      <c r="I943" s="2">
        <v>7952707</v>
      </c>
      <c r="J943" s="2">
        <v>480311</v>
      </c>
      <c r="K943" s="2">
        <v>982</v>
      </c>
    </row>
    <row r="944" spans="1:11">
      <c r="A944" s="2">
        <v>1994</v>
      </c>
      <c r="B944" s="2">
        <v>3</v>
      </c>
      <c r="C944" s="2" t="s">
        <v>190</v>
      </c>
      <c r="D944" s="2" t="s">
        <v>186</v>
      </c>
      <c r="E944" s="2">
        <v>0</v>
      </c>
      <c r="F944" s="2">
        <v>0</v>
      </c>
      <c r="G944" s="2">
        <v>65271386</v>
      </c>
      <c r="H944" s="2">
        <v>3553</v>
      </c>
      <c r="I944" s="2">
        <v>65271386</v>
      </c>
      <c r="J944" s="2">
        <v>2156986</v>
      </c>
      <c r="K944" s="2">
        <v>4272</v>
      </c>
    </row>
    <row r="945" spans="1:11">
      <c r="A945" s="2">
        <v>1994</v>
      </c>
      <c r="B945" s="2">
        <v>3</v>
      </c>
      <c r="C945" s="2" t="s">
        <v>187</v>
      </c>
      <c r="D945" s="2" t="s">
        <v>195</v>
      </c>
      <c r="E945" s="2">
        <v>0</v>
      </c>
      <c r="F945" s="2">
        <v>0</v>
      </c>
      <c r="G945" s="2">
        <v>265836</v>
      </c>
      <c r="H945" s="2">
        <v>106</v>
      </c>
      <c r="I945" s="2">
        <v>265836</v>
      </c>
      <c r="J945" s="2">
        <v>63548</v>
      </c>
      <c r="K945" s="2">
        <v>124</v>
      </c>
    </row>
    <row r="946" spans="1:11">
      <c r="A946" s="2">
        <v>1994</v>
      </c>
      <c r="B946" s="2">
        <v>3</v>
      </c>
      <c r="C946" s="2" t="s">
        <v>187</v>
      </c>
      <c r="D946" s="2" t="s">
        <v>196</v>
      </c>
      <c r="E946" s="2">
        <v>0</v>
      </c>
      <c r="F946" s="2">
        <v>0</v>
      </c>
      <c r="G946" s="2">
        <v>1087202</v>
      </c>
      <c r="H946" s="2">
        <v>540</v>
      </c>
      <c r="I946" s="2">
        <v>1087202</v>
      </c>
      <c r="J946" s="2">
        <v>338749</v>
      </c>
      <c r="K946" s="2">
        <v>699</v>
      </c>
    </row>
    <row r="947" spans="1:11">
      <c r="A947" s="2">
        <v>1994</v>
      </c>
      <c r="B947" s="2">
        <v>3</v>
      </c>
      <c r="C947" s="2" t="s">
        <v>197</v>
      </c>
      <c r="D947" s="2" t="s">
        <v>11</v>
      </c>
      <c r="E947" s="2">
        <v>0</v>
      </c>
      <c r="F947" s="2">
        <v>0</v>
      </c>
      <c r="G947" s="2">
        <v>4652389</v>
      </c>
      <c r="H947" s="2">
        <v>671</v>
      </c>
      <c r="I947" s="2">
        <v>4652389</v>
      </c>
      <c r="J947" s="2">
        <v>503365</v>
      </c>
      <c r="K947" s="2">
        <v>867</v>
      </c>
    </row>
    <row r="948" spans="1:11">
      <c r="A948" s="2">
        <v>1994</v>
      </c>
      <c r="B948" s="2">
        <v>3</v>
      </c>
      <c r="C948" s="2" t="s">
        <v>197</v>
      </c>
      <c r="D948" s="2" t="s">
        <v>268</v>
      </c>
      <c r="E948" s="2">
        <v>2405614</v>
      </c>
      <c r="F948" s="2">
        <v>519</v>
      </c>
      <c r="G948" s="2">
        <v>6646487</v>
      </c>
      <c r="H948" s="2">
        <v>1657</v>
      </c>
      <c r="I948" s="2">
        <v>9052101</v>
      </c>
      <c r="J948" s="2">
        <v>1289669</v>
      </c>
      <c r="K948" s="2">
        <v>2566</v>
      </c>
    </row>
    <row r="949" spans="1:11">
      <c r="A949" s="2">
        <v>1994</v>
      </c>
      <c r="B949" s="2">
        <v>3</v>
      </c>
      <c r="C949" s="2" t="s">
        <v>197</v>
      </c>
      <c r="D949" s="2" t="s">
        <v>269</v>
      </c>
      <c r="E949" s="2">
        <v>529057</v>
      </c>
      <c r="F949" s="2">
        <v>353</v>
      </c>
      <c r="G949" s="2">
        <v>341305</v>
      </c>
      <c r="H949" s="2">
        <v>173</v>
      </c>
      <c r="I949" s="2">
        <v>870362</v>
      </c>
      <c r="J949" s="2">
        <v>334949</v>
      </c>
      <c r="K949" s="2">
        <v>683</v>
      </c>
    </row>
    <row r="950" spans="1:11">
      <c r="A950" s="2">
        <v>1994</v>
      </c>
      <c r="B950" s="2">
        <v>3</v>
      </c>
      <c r="C950" s="2" t="s">
        <v>197</v>
      </c>
      <c r="D950" s="2" t="s">
        <v>109</v>
      </c>
      <c r="E950" s="2">
        <v>0</v>
      </c>
      <c r="F950" s="2">
        <v>0</v>
      </c>
      <c r="G950" s="2">
        <v>6323256</v>
      </c>
      <c r="H950" s="2">
        <v>1435</v>
      </c>
      <c r="I950" s="2">
        <v>6323256</v>
      </c>
      <c r="J950" s="2">
        <v>909199</v>
      </c>
      <c r="K950" s="2">
        <v>1660</v>
      </c>
    </row>
    <row r="951" spans="1:11">
      <c r="A951" s="2">
        <v>1994</v>
      </c>
      <c r="B951" s="2">
        <v>3</v>
      </c>
      <c r="C951" s="2" t="s">
        <v>197</v>
      </c>
      <c r="D951" s="2" t="s">
        <v>110</v>
      </c>
      <c r="E951" s="2">
        <v>8226573</v>
      </c>
      <c r="F951" s="2">
        <v>2064</v>
      </c>
      <c r="G951" s="2">
        <v>116335</v>
      </c>
      <c r="H951" s="2">
        <v>21</v>
      </c>
      <c r="I951" s="2">
        <v>8444460</v>
      </c>
      <c r="J951" s="2">
        <v>1414753</v>
      </c>
      <c r="K951" s="2">
        <v>2828</v>
      </c>
    </row>
    <row r="952" spans="1:11">
      <c r="A952" s="2">
        <v>1994</v>
      </c>
      <c r="B952" s="2">
        <v>4</v>
      </c>
      <c r="C952" s="2" t="s">
        <v>276</v>
      </c>
      <c r="D952" s="2" t="s">
        <v>276</v>
      </c>
      <c r="E952" s="2">
        <v>0</v>
      </c>
      <c r="F952" s="2">
        <v>1</v>
      </c>
      <c r="G952" s="2">
        <v>0</v>
      </c>
      <c r="H952" s="2">
        <v>0</v>
      </c>
      <c r="I952" s="2">
        <v>0</v>
      </c>
      <c r="J952" s="2">
        <v>550</v>
      </c>
      <c r="K952" s="2">
        <v>3</v>
      </c>
    </row>
    <row r="953" spans="1:11">
      <c r="A953" s="2">
        <v>1994</v>
      </c>
      <c r="B953" s="2">
        <v>4</v>
      </c>
      <c r="C953" s="2" t="s">
        <v>277</v>
      </c>
      <c r="D953" s="2" t="s">
        <v>278</v>
      </c>
      <c r="E953" s="2">
        <v>41314909</v>
      </c>
      <c r="F953" s="2">
        <v>22399</v>
      </c>
      <c r="G953" s="2">
        <v>26853865</v>
      </c>
      <c r="H953" s="2">
        <v>9724</v>
      </c>
      <c r="I953" s="2">
        <v>69241235</v>
      </c>
      <c r="J953" s="2">
        <v>22175781</v>
      </c>
      <c r="K953" s="2">
        <v>42137</v>
      </c>
    </row>
    <row r="954" spans="1:11">
      <c r="A954" s="2">
        <v>1994</v>
      </c>
      <c r="B954" s="2">
        <v>4</v>
      </c>
      <c r="C954" s="2" t="s">
        <v>277</v>
      </c>
      <c r="D954" s="2" t="s">
        <v>279</v>
      </c>
      <c r="E954" s="2">
        <v>24973134</v>
      </c>
      <c r="F954" s="2">
        <v>10455</v>
      </c>
      <c r="G954" s="2">
        <v>9905183</v>
      </c>
      <c r="H954" s="2">
        <v>5002</v>
      </c>
      <c r="I954" s="2">
        <v>35192409</v>
      </c>
      <c r="J954" s="2">
        <v>10652794</v>
      </c>
      <c r="K954" s="2">
        <v>20190</v>
      </c>
    </row>
    <row r="955" spans="1:11">
      <c r="A955" s="2">
        <v>1994</v>
      </c>
      <c r="B955" s="2">
        <v>4</v>
      </c>
      <c r="C955" s="2" t="s">
        <v>277</v>
      </c>
      <c r="D955" s="2" t="s">
        <v>280</v>
      </c>
      <c r="E955" s="2">
        <v>88711</v>
      </c>
      <c r="F955" s="2">
        <v>178</v>
      </c>
      <c r="G955" s="2">
        <v>544185</v>
      </c>
      <c r="H955" s="2">
        <v>627</v>
      </c>
      <c r="I955" s="2">
        <v>1114330</v>
      </c>
      <c r="J955" s="2">
        <v>831299</v>
      </c>
      <c r="K955" s="2">
        <v>1856</v>
      </c>
    </row>
    <row r="956" spans="1:11">
      <c r="A956" s="2">
        <v>1994</v>
      </c>
      <c r="B956" s="2">
        <v>4</v>
      </c>
      <c r="C956" s="2" t="s">
        <v>277</v>
      </c>
      <c r="D956" s="2" t="s">
        <v>281</v>
      </c>
      <c r="E956" s="2">
        <v>3655944</v>
      </c>
      <c r="F956" s="2">
        <v>3287</v>
      </c>
      <c r="G956" s="2">
        <v>2252277</v>
      </c>
      <c r="H956" s="2">
        <v>1203</v>
      </c>
      <c r="I956" s="2">
        <v>5968778</v>
      </c>
      <c r="J956" s="2">
        <v>2938670</v>
      </c>
      <c r="K956" s="2">
        <v>5640</v>
      </c>
    </row>
    <row r="957" spans="1:11">
      <c r="A957" s="2">
        <v>1994</v>
      </c>
      <c r="B957" s="2">
        <v>4</v>
      </c>
      <c r="C957" s="2" t="s">
        <v>328</v>
      </c>
      <c r="D957" s="2" t="s">
        <v>173</v>
      </c>
      <c r="E957" s="2">
        <v>0</v>
      </c>
      <c r="F957" s="2">
        <v>1</v>
      </c>
      <c r="G957" s="2">
        <v>6998</v>
      </c>
      <c r="H957" s="2">
        <v>9</v>
      </c>
      <c r="I957" s="2">
        <v>10238</v>
      </c>
      <c r="J957" s="2">
        <v>6835</v>
      </c>
      <c r="K957" s="2">
        <v>14</v>
      </c>
    </row>
    <row r="958" spans="1:11">
      <c r="A958" s="2">
        <v>1994</v>
      </c>
      <c r="B958" s="2">
        <v>4</v>
      </c>
      <c r="C958" s="2" t="s">
        <v>328</v>
      </c>
      <c r="D958" s="2" t="s">
        <v>181</v>
      </c>
      <c r="E958" s="2">
        <v>0</v>
      </c>
      <c r="F958" s="2">
        <v>0</v>
      </c>
      <c r="G958" s="2">
        <v>12705496</v>
      </c>
      <c r="H958" s="2">
        <v>2924</v>
      </c>
      <c r="I958" s="2">
        <v>12705496</v>
      </c>
      <c r="J958" s="2">
        <v>1562562</v>
      </c>
      <c r="K958" s="2">
        <v>3160</v>
      </c>
    </row>
    <row r="959" spans="1:11">
      <c r="A959" s="2">
        <v>1994</v>
      </c>
      <c r="B959" s="2">
        <v>4</v>
      </c>
      <c r="C959" s="2" t="s">
        <v>182</v>
      </c>
      <c r="D959" s="2" t="s">
        <v>183</v>
      </c>
      <c r="E959" s="2">
        <v>16345187</v>
      </c>
      <c r="F959" s="2">
        <v>7380</v>
      </c>
      <c r="G959" s="2">
        <v>12629028</v>
      </c>
      <c r="H959" s="2">
        <v>4465</v>
      </c>
      <c r="I959" s="2">
        <v>29016311</v>
      </c>
      <c r="J959" s="2">
        <v>7957195</v>
      </c>
      <c r="K959" s="2">
        <v>14725</v>
      </c>
    </row>
    <row r="960" spans="1:11">
      <c r="A960" s="2">
        <v>1994</v>
      </c>
      <c r="B960" s="2">
        <v>4</v>
      </c>
      <c r="C960" s="2" t="s">
        <v>182</v>
      </c>
      <c r="D960" s="2" t="s">
        <v>184</v>
      </c>
      <c r="E960" s="2">
        <v>23869</v>
      </c>
      <c r="F960" s="2">
        <v>19</v>
      </c>
      <c r="G960" s="2">
        <v>720716</v>
      </c>
      <c r="H960" s="2">
        <v>502</v>
      </c>
      <c r="I960" s="2">
        <v>744585</v>
      </c>
      <c r="J960" s="2">
        <v>332652</v>
      </c>
      <c r="K960" s="2">
        <v>583</v>
      </c>
    </row>
    <row r="961" spans="1:11">
      <c r="A961" s="2">
        <v>1994</v>
      </c>
      <c r="B961" s="2">
        <v>4</v>
      </c>
      <c r="C961" s="2" t="s">
        <v>190</v>
      </c>
      <c r="D961" s="2" t="s">
        <v>191</v>
      </c>
      <c r="E961" s="2">
        <v>0</v>
      </c>
      <c r="F961" s="2">
        <v>0</v>
      </c>
      <c r="G961" s="2">
        <v>8794189</v>
      </c>
      <c r="H961" s="2">
        <v>918</v>
      </c>
      <c r="I961" s="2">
        <v>8794189</v>
      </c>
      <c r="J961" s="2">
        <v>478636</v>
      </c>
      <c r="K961" s="2">
        <v>980</v>
      </c>
    </row>
    <row r="962" spans="1:11">
      <c r="A962" s="2">
        <v>1994</v>
      </c>
      <c r="B962" s="2">
        <v>4</v>
      </c>
      <c r="C962" s="2" t="s">
        <v>190</v>
      </c>
      <c r="D962" s="2" t="s">
        <v>186</v>
      </c>
      <c r="E962" s="2">
        <v>0</v>
      </c>
      <c r="F962" s="2">
        <v>0</v>
      </c>
      <c r="G962" s="2">
        <v>65806325</v>
      </c>
      <c r="H962" s="2">
        <v>3471</v>
      </c>
      <c r="I962" s="2">
        <v>65806325</v>
      </c>
      <c r="J962" s="2">
        <v>2111495</v>
      </c>
      <c r="K962" s="2">
        <v>4163</v>
      </c>
    </row>
    <row r="963" spans="1:11">
      <c r="A963" s="2">
        <v>1994</v>
      </c>
      <c r="B963" s="2">
        <v>4</v>
      </c>
      <c r="C963" s="2" t="s">
        <v>187</v>
      </c>
      <c r="D963" s="2" t="s">
        <v>195</v>
      </c>
      <c r="E963" s="2">
        <v>0</v>
      </c>
      <c r="F963" s="2">
        <v>0</v>
      </c>
      <c r="G963" s="2">
        <v>439971</v>
      </c>
      <c r="H963" s="2">
        <v>99</v>
      </c>
      <c r="I963" s="2">
        <v>439971</v>
      </c>
      <c r="J963" s="2">
        <v>63700</v>
      </c>
      <c r="K963" s="2">
        <v>118</v>
      </c>
    </row>
    <row r="964" spans="1:11">
      <c r="A964" s="2">
        <v>1994</v>
      </c>
      <c r="B964" s="2">
        <v>4</v>
      </c>
      <c r="C964" s="2" t="s">
        <v>187</v>
      </c>
      <c r="D964" s="2" t="s">
        <v>196</v>
      </c>
      <c r="E964" s="2">
        <v>0</v>
      </c>
      <c r="F964" s="2">
        <v>0</v>
      </c>
      <c r="G964" s="2">
        <v>1330292</v>
      </c>
      <c r="H964" s="2">
        <v>535</v>
      </c>
      <c r="I964" s="2">
        <v>1330292</v>
      </c>
      <c r="J964" s="2">
        <v>343672</v>
      </c>
      <c r="K964" s="2">
        <v>699</v>
      </c>
    </row>
    <row r="965" spans="1:11">
      <c r="A965" s="2">
        <v>1994</v>
      </c>
      <c r="B965" s="2">
        <v>4</v>
      </c>
      <c r="C965" s="2" t="s">
        <v>197</v>
      </c>
      <c r="D965" s="2" t="s">
        <v>11</v>
      </c>
      <c r="E965" s="2">
        <v>0</v>
      </c>
      <c r="F965" s="2">
        <v>0</v>
      </c>
      <c r="G965" s="2">
        <v>3287136</v>
      </c>
      <c r="H965" s="2">
        <v>680</v>
      </c>
      <c r="I965" s="2">
        <v>3287136</v>
      </c>
      <c r="J965" s="2">
        <v>491731</v>
      </c>
      <c r="K965" s="2">
        <v>874</v>
      </c>
    </row>
    <row r="966" spans="1:11">
      <c r="A966" s="2">
        <v>1994</v>
      </c>
      <c r="B966" s="2">
        <v>4</v>
      </c>
      <c r="C966" s="2" t="s">
        <v>197</v>
      </c>
      <c r="D966" s="2" t="s">
        <v>268</v>
      </c>
      <c r="E966" s="2">
        <v>1990826</v>
      </c>
      <c r="F966" s="2">
        <v>514</v>
      </c>
      <c r="G966" s="2">
        <v>7115735</v>
      </c>
      <c r="H966" s="2">
        <v>1655</v>
      </c>
      <c r="I966" s="2">
        <v>9106561</v>
      </c>
      <c r="J966" s="2">
        <v>1320879</v>
      </c>
      <c r="K966" s="2">
        <v>2563</v>
      </c>
    </row>
    <row r="967" spans="1:11">
      <c r="A967" s="2">
        <v>1994</v>
      </c>
      <c r="B967" s="2">
        <v>4</v>
      </c>
      <c r="C967" s="2" t="s">
        <v>197</v>
      </c>
      <c r="D967" s="2" t="s">
        <v>269</v>
      </c>
      <c r="E967" s="2">
        <v>503851</v>
      </c>
      <c r="F967" s="2">
        <v>367</v>
      </c>
      <c r="G967" s="2">
        <v>321079</v>
      </c>
      <c r="H967" s="2">
        <v>164</v>
      </c>
      <c r="I967" s="2">
        <v>824930</v>
      </c>
      <c r="J967" s="2">
        <v>344682</v>
      </c>
      <c r="K967" s="2">
        <v>688</v>
      </c>
    </row>
    <row r="968" spans="1:11">
      <c r="A968" s="2">
        <v>1994</v>
      </c>
      <c r="B968" s="2">
        <v>4</v>
      </c>
      <c r="C968" s="2" t="s">
        <v>197</v>
      </c>
      <c r="D968" s="2" t="s">
        <v>109</v>
      </c>
      <c r="E968" s="2">
        <v>0</v>
      </c>
      <c r="F968" s="2">
        <v>0</v>
      </c>
      <c r="G968" s="2">
        <v>6855879</v>
      </c>
      <c r="H968" s="2">
        <v>1399</v>
      </c>
      <c r="I968" s="2">
        <v>6855879</v>
      </c>
      <c r="J968" s="2">
        <v>923102</v>
      </c>
      <c r="K968" s="2">
        <v>1613</v>
      </c>
    </row>
    <row r="969" spans="1:11">
      <c r="A969" s="2">
        <v>1994</v>
      </c>
      <c r="B969" s="2">
        <v>4</v>
      </c>
      <c r="C969" s="2" t="s">
        <v>197</v>
      </c>
      <c r="D969" s="2" t="s">
        <v>110</v>
      </c>
      <c r="E969" s="2">
        <v>8094399</v>
      </c>
      <c r="F969" s="2">
        <v>1931</v>
      </c>
      <c r="G969" s="2">
        <v>63215</v>
      </c>
      <c r="H969" s="2">
        <v>21</v>
      </c>
      <c r="I969" s="2">
        <v>8245959</v>
      </c>
      <c r="J969" s="2">
        <v>1293664</v>
      </c>
      <c r="K969" s="2">
        <v>2652</v>
      </c>
    </row>
    <row r="970" spans="1:11">
      <c r="A970" s="2">
        <v>1995</v>
      </c>
      <c r="B970" s="2">
        <v>1</v>
      </c>
      <c r="C970" s="2" t="s">
        <v>277</v>
      </c>
      <c r="D970" s="2" t="s">
        <v>278</v>
      </c>
      <c r="E970" s="2">
        <v>44063771</v>
      </c>
      <c r="F970" s="2">
        <v>21662</v>
      </c>
      <c r="G970" s="2">
        <v>25435826</v>
      </c>
      <c r="H970" s="2">
        <v>9634</v>
      </c>
      <c r="I970" s="2">
        <v>70314064</v>
      </c>
      <c r="J970" s="2">
        <v>22572093</v>
      </c>
      <c r="K970" s="2">
        <v>40990</v>
      </c>
    </row>
    <row r="971" spans="1:11">
      <c r="A971" s="2">
        <v>1995</v>
      </c>
      <c r="B971" s="2">
        <v>1</v>
      </c>
      <c r="C971" s="2" t="s">
        <v>277</v>
      </c>
      <c r="D971" s="2" t="s">
        <v>279</v>
      </c>
      <c r="E971" s="2">
        <v>25686911</v>
      </c>
      <c r="F971" s="2">
        <v>10158</v>
      </c>
      <c r="G971" s="2">
        <v>8895423</v>
      </c>
      <c r="H971" s="2">
        <v>4482</v>
      </c>
      <c r="I971" s="2">
        <v>34818410</v>
      </c>
      <c r="J971" s="2">
        <v>10628171</v>
      </c>
      <c r="K971" s="2">
        <v>19187</v>
      </c>
    </row>
    <row r="972" spans="1:11">
      <c r="A972" s="2">
        <v>1995</v>
      </c>
      <c r="B972" s="2">
        <v>1</v>
      </c>
      <c r="C972" s="2" t="s">
        <v>277</v>
      </c>
      <c r="D972" s="2" t="s">
        <v>280</v>
      </c>
      <c r="E972" s="2">
        <v>117217</v>
      </c>
      <c r="F972" s="2">
        <v>193</v>
      </c>
      <c r="G972" s="2">
        <v>511265</v>
      </c>
      <c r="H972" s="2">
        <v>512</v>
      </c>
      <c r="I972" s="2">
        <v>1031162</v>
      </c>
      <c r="J972" s="2">
        <v>833057</v>
      </c>
      <c r="K972" s="2">
        <v>1769</v>
      </c>
    </row>
    <row r="973" spans="1:11">
      <c r="A973" s="2">
        <v>1995</v>
      </c>
      <c r="B973" s="2">
        <v>1</v>
      </c>
      <c r="C973" s="2" t="s">
        <v>277</v>
      </c>
      <c r="D973" s="2" t="s">
        <v>281</v>
      </c>
      <c r="E973" s="2">
        <v>4296581</v>
      </c>
      <c r="F973" s="2">
        <v>3460</v>
      </c>
      <c r="G973" s="2">
        <v>1972417</v>
      </c>
      <c r="H973" s="2">
        <v>1208</v>
      </c>
      <c r="I973" s="2">
        <v>6329667</v>
      </c>
      <c r="J973" s="2">
        <v>3093570</v>
      </c>
      <c r="K973" s="2">
        <v>5827</v>
      </c>
    </row>
    <row r="974" spans="1:11">
      <c r="A974" s="2">
        <v>1995</v>
      </c>
      <c r="B974" s="2">
        <v>1</v>
      </c>
      <c r="C974" s="2" t="s">
        <v>328</v>
      </c>
      <c r="D974" s="2" t="s">
        <v>173</v>
      </c>
      <c r="E974" s="2">
        <v>0</v>
      </c>
      <c r="F974" s="2">
        <v>1</v>
      </c>
      <c r="G974" s="2">
        <v>6843</v>
      </c>
      <c r="H974" s="2">
        <v>9</v>
      </c>
      <c r="I974" s="2">
        <v>9464</v>
      </c>
      <c r="J974" s="2">
        <v>6933</v>
      </c>
      <c r="K974" s="2">
        <v>14</v>
      </c>
    </row>
    <row r="975" spans="1:11">
      <c r="A975" s="2">
        <v>1995</v>
      </c>
      <c r="B975" s="2">
        <v>1</v>
      </c>
      <c r="C975" s="2" t="s">
        <v>328</v>
      </c>
      <c r="D975" s="2" t="s">
        <v>181</v>
      </c>
      <c r="E975" s="2">
        <v>0</v>
      </c>
      <c r="F975" s="2">
        <v>0</v>
      </c>
      <c r="G975" s="2">
        <v>12054800</v>
      </c>
      <c r="H975" s="2">
        <v>2822</v>
      </c>
      <c r="I975" s="2">
        <v>12054800</v>
      </c>
      <c r="J975" s="2">
        <v>1522291</v>
      </c>
      <c r="K975" s="2">
        <v>3087</v>
      </c>
    </row>
    <row r="976" spans="1:11">
      <c r="A976" s="2">
        <v>1995</v>
      </c>
      <c r="B976" s="2">
        <v>1</v>
      </c>
      <c r="C976" s="2" t="s">
        <v>182</v>
      </c>
      <c r="D976" s="2" t="s">
        <v>183</v>
      </c>
      <c r="E976" s="2">
        <v>17857393</v>
      </c>
      <c r="F976" s="2">
        <v>7152</v>
      </c>
      <c r="G976" s="2">
        <v>10927195</v>
      </c>
      <c r="H976" s="2">
        <v>3957</v>
      </c>
      <c r="I976" s="2">
        <v>28868864</v>
      </c>
      <c r="J976" s="2">
        <v>7837421</v>
      </c>
      <c r="K976" s="2">
        <v>13892</v>
      </c>
    </row>
    <row r="977" spans="1:11">
      <c r="A977" s="2">
        <v>1995</v>
      </c>
      <c r="B977" s="2">
        <v>1</v>
      </c>
      <c r="C977" s="2" t="s">
        <v>182</v>
      </c>
      <c r="D977" s="2" t="s">
        <v>184</v>
      </c>
      <c r="E977" s="2">
        <v>19346</v>
      </c>
      <c r="F977" s="2">
        <v>18</v>
      </c>
      <c r="G977" s="2">
        <v>670853</v>
      </c>
      <c r="H977" s="2">
        <v>500</v>
      </c>
      <c r="I977" s="2">
        <v>690199</v>
      </c>
      <c r="J977" s="2">
        <v>326250</v>
      </c>
      <c r="K977" s="2">
        <v>584</v>
      </c>
    </row>
    <row r="978" spans="1:11">
      <c r="A978" s="2">
        <v>1995</v>
      </c>
      <c r="B978" s="2">
        <v>1</v>
      </c>
      <c r="C978" s="2" t="s">
        <v>190</v>
      </c>
      <c r="D978" s="2" t="s">
        <v>191</v>
      </c>
      <c r="E978" s="2">
        <v>0</v>
      </c>
      <c r="F978" s="2">
        <v>0</v>
      </c>
      <c r="G978" s="2">
        <v>8213837</v>
      </c>
      <c r="H978" s="2">
        <v>916</v>
      </c>
      <c r="I978" s="2">
        <v>8213837</v>
      </c>
      <c r="J978" s="2">
        <v>504366</v>
      </c>
      <c r="K978" s="2">
        <v>976</v>
      </c>
    </row>
    <row r="979" spans="1:11">
      <c r="A979" s="2">
        <v>1995</v>
      </c>
      <c r="B979" s="2">
        <v>1</v>
      </c>
      <c r="C979" s="2" t="s">
        <v>190</v>
      </c>
      <c r="D979" s="2" t="s">
        <v>186</v>
      </c>
      <c r="E979" s="2">
        <v>0</v>
      </c>
      <c r="F979" s="2">
        <v>0</v>
      </c>
      <c r="G979" s="2">
        <v>73014922</v>
      </c>
      <c r="H979" s="2">
        <v>3470</v>
      </c>
      <c r="I979" s="2">
        <v>73014922</v>
      </c>
      <c r="J979" s="2">
        <v>2132251</v>
      </c>
      <c r="K979" s="2">
        <v>4106</v>
      </c>
    </row>
    <row r="980" spans="1:11">
      <c r="A980" s="2">
        <v>1995</v>
      </c>
      <c r="B980" s="2">
        <v>1</v>
      </c>
      <c r="C980" s="2" t="s">
        <v>187</v>
      </c>
      <c r="D980" s="2" t="s">
        <v>195</v>
      </c>
      <c r="E980" s="2">
        <v>0</v>
      </c>
      <c r="F980" s="2">
        <v>0</v>
      </c>
      <c r="G980" s="2">
        <v>381274</v>
      </c>
      <c r="H980" s="2">
        <v>99</v>
      </c>
      <c r="I980" s="2">
        <v>381274</v>
      </c>
      <c r="J980" s="2">
        <v>63549</v>
      </c>
      <c r="K980" s="2">
        <v>120</v>
      </c>
    </row>
    <row r="981" spans="1:11">
      <c r="A981" s="2">
        <v>1995</v>
      </c>
      <c r="B981" s="2">
        <v>1</v>
      </c>
      <c r="C981" s="2" t="s">
        <v>187</v>
      </c>
      <c r="D981" s="2" t="s">
        <v>196</v>
      </c>
      <c r="E981" s="2">
        <v>0</v>
      </c>
      <c r="F981" s="2">
        <v>0</v>
      </c>
      <c r="G981" s="2">
        <v>1042110</v>
      </c>
      <c r="H981" s="2">
        <v>523</v>
      </c>
      <c r="I981" s="2">
        <v>1042110</v>
      </c>
      <c r="J981" s="2">
        <v>369452</v>
      </c>
      <c r="K981" s="2">
        <v>689</v>
      </c>
    </row>
    <row r="982" spans="1:11">
      <c r="A982" s="2">
        <v>1995</v>
      </c>
      <c r="B982" s="2">
        <v>1</v>
      </c>
      <c r="C982" s="2" t="s">
        <v>197</v>
      </c>
      <c r="D982" s="2" t="s">
        <v>11</v>
      </c>
      <c r="E982" s="2">
        <v>0</v>
      </c>
      <c r="F982" s="2">
        <v>0</v>
      </c>
      <c r="G982" s="2">
        <v>2873330</v>
      </c>
      <c r="H982" s="2">
        <v>657</v>
      </c>
      <c r="I982" s="2">
        <v>2873330</v>
      </c>
      <c r="J982" s="2">
        <v>474974</v>
      </c>
      <c r="K982" s="2">
        <v>851</v>
      </c>
    </row>
    <row r="983" spans="1:11">
      <c r="A983" s="2">
        <v>1995</v>
      </c>
      <c r="B983" s="2">
        <v>1</v>
      </c>
      <c r="C983" s="2" t="s">
        <v>197</v>
      </c>
      <c r="D983" s="2" t="s">
        <v>268</v>
      </c>
      <c r="E983" s="2">
        <v>2463538</v>
      </c>
      <c r="F983" s="2">
        <v>511</v>
      </c>
      <c r="G983" s="2">
        <v>6727380</v>
      </c>
      <c r="H983" s="2">
        <v>1660</v>
      </c>
      <c r="I983" s="2">
        <v>9190918</v>
      </c>
      <c r="J983" s="2">
        <v>1322699</v>
      </c>
      <c r="K983" s="2">
        <v>2497</v>
      </c>
    </row>
    <row r="984" spans="1:11">
      <c r="A984" s="2">
        <v>1995</v>
      </c>
      <c r="B984" s="2">
        <v>1</v>
      </c>
      <c r="C984" s="2" t="s">
        <v>197</v>
      </c>
      <c r="D984" s="2" t="s">
        <v>269</v>
      </c>
      <c r="E984" s="2">
        <v>626072</v>
      </c>
      <c r="F984" s="2">
        <v>387</v>
      </c>
      <c r="G984" s="2">
        <v>292420</v>
      </c>
      <c r="H984" s="2">
        <v>165</v>
      </c>
      <c r="I984" s="2">
        <v>918492</v>
      </c>
      <c r="J984" s="2">
        <v>387122</v>
      </c>
      <c r="K984" s="2">
        <v>708</v>
      </c>
    </row>
    <row r="985" spans="1:11">
      <c r="A985" s="2">
        <v>1995</v>
      </c>
      <c r="B985" s="2">
        <v>1</v>
      </c>
      <c r="C985" s="2" t="s">
        <v>197</v>
      </c>
      <c r="D985" s="2" t="s">
        <v>109</v>
      </c>
      <c r="E985" s="2">
        <v>0</v>
      </c>
      <c r="F985" s="2">
        <v>0</v>
      </c>
      <c r="G985" s="2">
        <v>6479413</v>
      </c>
      <c r="H985" s="2">
        <v>1400</v>
      </c>
      <c r="I985" s="2">
        <v>6479413</v>
      </c>
      <c r="J985" s="2">
        <v>904717</v>
      </c>
      <c r="K985" s="2">
        <v>1657</v>
      </c>
    </row>
    <row r="986" spans="1:11">
      <c r="A986" s="2">
        <v>1995</v>
      </c>
      <c r="B986" s="2">
        <v>1</v>
      </c>
      <c r="C986" s="2" t="s">
        <v>197</v>
      </c>
      <c r="D986" s="2" t="s">
        <v>110</v>
      </c>
      <c r="E986" s="2">
        <v>8167886</v>
      </c>
      <c r="F986" s="2">
        <v>2044</v>
      </c>
      <c r="G986" s="2">
        <v>95272</v>
      </c>
      <c r="H986" s="2">
        <v>21</v>
      </c>
      <c r="I986" s="2">
        <v>8359658</v>
      </c>
      <c r="J986" s="2">
        <v>1434069</v>
      </c>
      <c r="K986" s="2">
        <v>2795</v>
      </c>
    </row>
    <row r="987" spans="1:11">
      <c r="A987" s="2">
        <v>1995</v>
      </c>
      <c r="B987" s="2">
        <v>2</v>
      </c>
      <c r="E987" s="2">
        <v>0</v>
      </c>
      <c r="F987" s="2">
        <v>0</v>
      </c>
      <c r="G987" s="2">
        <v>0</v>
      </c>
      <c r="H987" s="2">
        <v>0</v>
      </c>
      <c r="I987" s="2">
        <v>0</v>
      </c>
      <c r="J987" s="2">
        <v>102</v>
      </c>
      <c r="K987" s="2">
        <v>1</v>
      </c>
    </row>
    <row r="988" spans="1:11">
      <c r="A988" s="2">
        <v>1995</v>
      </c>
      <c r="B988" s="2">
        <v>2</v>
      </c>
      <c r="C988" s="2" t="s">
        <v>277</v>
      </c>
      <c r="D988" s="2" t="s">
        <v>278</v>
      </c>
      <c r="E988" s="2">
        <v>41941300</v>
      </c>
      <c r="F988" s="2">
        <v>21264</v>
      </c>
      <c r="G988" s="2">
        <v>24570500</v>
      </c>
      <c r="H988" s="2">
        <v>9212</v>
      </c>
      <c r="I988" s="2">
        <v>67257461</v>
      </c>
      <c r="J988" s="2">
        <v>21533599</v>
      </c>
      <c r="K988" s="2">
        <v>39835</v>
      </c>
    </row>
    <row r="989" spans="1:11">
      <c r="A989" s="2">
        <v>1995</v>
      </c>
      <c r="B989" s="2">
        <v>2</v>
      </c>
      <c r="C989" s="2" t="s">
        <v>277</v>
      </c>
      <c r="D989" s="2" t="s">
        <v>279</v>
      </c>
      <c r="E989" s="2">
        <v>23416573</v>
      </c>
      <c r="F989" s="2">
        <v>9646</v>
      </c>
      <c r="G989" s="2">
        <v>8054980</v>
      </c>
      <c r="H989" s="2">
        <v>4470</v>
      </c>
      <c r="I989" s="2">
        <v>31683337</v>
      </c>
      <c r="J989" s="2">
        <v>9896248</v>
      </c>
      <c r="K989" s="2">
        <v>18524</v>
      </c>
    </row>
    <row r="990" spans="1:11">
      <c r="A990" s="2">
        <v>1995</v>
      </c>
      <c r="B990" s="2">
        <v>2</v>
      </c>
      <c r="C990" s="2" t="s">
        <v>277</v>
      </c>
      <c r="D990" s="2" t="s">
        <v>280</v>
      </c>
      <c r="E990" s="2">
        <v>102407</v>
      </c>
      <c r="F990" s="2">
        <v>179</v>
      </c>
      <c r="G990" s="2">
        <v>379472</v>
      </c>
      <c r="H990" s="2">
        <v>495</v>
      </c>
      <c r="I990" s="2">
        <v>962379</v>
      </c>
      <c r="J990" s="2">
        <v>781513</v>
      </c>
      <c r="K990" s="2">
        <v>1679</v>
      </c>
    </row>
    <row r="991" spans="1:11">
      <c r="A991" s="2">
        <v>1995</v>
      </c>
      <c r="B991" s="2">
        <v>2</v>
      </c>
      <c r="C991" s="2" t="s">
        <v>277</v>
      </c>
      <c r="D991" s="2" t="s">
        <v>281</v>
      </c>
      <c r="E991" s="2">
        <v>4769171</v>
      </c>
      <c r="F991" s="2">
        <v>3630</v>
      </c>
      <c r="G991" s="2">
        <v>2164525</v>
      </c>
      <c r="H991" s="2">
        <v>1145</v>
      </c>
      <c r="I991" s="2">
        <v>6978362</v>
      </c>
      <c r="J991" s="2">
        <v>3160321</v>
      </c>
      <c r="K991" s="2">
        <v>5960</v>
      </c>
    </row>
    <row r="992" spans="1:11">
      <c r="A992" s="2">
        <v>1995</v>
      </c>
      <c r="B992" s="2">
        <v>2</v>
      </c>
      <c r="C992" s="2" t="s">
        <v>328</v>
      </c>
      <c r="D992" s="2" t="s">
        <v>173</v>
      </c>
      <c r="E992" s="2">
        <v>0</v>
      </c>
      <c r="F992" s="2">
        <v>1</v>
      </c>
      <c r="G992" s="2">
        <v>12012</v>
      </c>
      <c r="H992" s="2">
        <v>11</v>
      </c>
      <c r="I992" s="2">
        <v>12012</v>
      </c>
      <c r="J992" s="2">
        <v>7030</v>
      </c>
      <c r="K992" s="2">
        <v>14</v>
      </c>
    </row>
    <row r="993" spans="1:11">
      <c r="A993" s="2">
        <v>1995</v>
      </c>
      <c r="B993" s="2">
        <v>2</v>
      </c>
      <c r="C993" s="2" t="s">
        <v>328</v>
      </c>
      <c r="D993" s="2" t="s">
        <v>181</v>
      </c>
      <c r="E993" s="2">
        <v>0</v>
      </c>
      <c r="F993" s="2">
        <v>0</v>
      </c>
      <c r="G993" s="2">
        <v>13059104</v>
      </c>
      <c r="H993" s="2">
        <v>2750</v>
      </c>
      <c r="I993" s="2">
        <v>13059104</v>
      </c>
      <c r="J993" s="2">
        <v>1609833</v>
      </c>
      <c r="K993" s="2">
        <v>2967</v>
      </c>
    </row>
    <row r="994" spans="1:11">
      <c r="A994" s="2">
        <v>1995</v>
      </c>
      <c r="B994" s="2">
        <v>2</v>
      </c>
      <c r="C994" s="2" t="s">
        <v>182</v>
      </c>
      <c r="D994" s="2" t="s">
        <v>183</v>
      </c>
      <c r="E994" s="2">
        <v>17180418</v>
      </c>
      <c r="F994" s="2">
        <v>6962</v>
      </c>
      <c r="G994" s="2">
        <v>9631019</v>
      </c>
      <c r="H994" s="2">
        <v>3768</v>
      </c>
      <c r="I994" s="2">
        <v>26893500</v>
      </c>
      <c r="J994" s="2">
        <v>7152283</v>
      </c>
      <c r="K994" s="2">
        <v>13367</v>
      </c>
    </row>
    <row r="995" spans="1:11">
      <c r="A995" s="2">
        <v>1995</v>
      </c>
      <c r="B995" s="2">
        <v>2</v>
      </c>
      <c r="C995" s="2" t="s">
        <v>182</v>
      </c>
      <c r="D995" s="2" t="s">
        <v>184</v>
      </c>
      <c r="E995" s="2">
        <v>0</v>
      </c>
      <c r="F995" s="2">
        <v>0</v>
      </c>
      <c r="G995" s="2">
        <v>692497</v>
      </c>
      <c r="H995" s="2">
        <v>444</v>
      </c>
      <c r="I995" s="2">
        <v>692497</v>
      </c>
      <c r="J995" s="2">
        <v>286379</v>
      </c>
      <c r="K995" s="2">
        <v>495</v>
      </c>
    </row>
    <row r="996" spans="1:11">
      <c r="A996" s="2">
        <v>1995</v>
      </c>
      <c r="B996" s="2">
        <v>2</v>
      </c>
      <c r="C996" s="2" t="s">
        <v>190</v>
      </c>
      <c r="D996" s="2" t="s">
        <v>191</v>
      </c>
      <c r="E996" s="2">
        <v>0</v>
      </c>
      <c r="F996" s="2">
        <v>0</v>
      </c>
      <c r="G996" s="2">
        <v>6933659</v>
      </c>
      <c r="H996" s="2">
        <v>991</v>
      </c>
      <c r="I996" s="2">
        <v>6933659</v>
      </c>
      <c r="J996" s="2">
        <v>516699</v>
      </c>
      <c r="K996" s="2">
        <v>1044</v>
      </c>
    </row>
    <row r="997" spans="1:11">
      <c r="A997" s="2">
        <v>1995</v>
      </c>
      <c r="B997" s="2">
        <v>2</v>
      </c>
      <c r="C997" s="2" t="s">
        <v>190</v>
      </c>
      <c r="D997" s="2" t="s">
        <v>186</v>
      </c>
      <c r="E997" s="2">
        <v>0</v>
      </c>
      <c r="F997" s="2">
        <v>0</v>
      </c>
      <c r="G997" s="2">
        <v>68027079</v>
      </c>
      <c r="H997" s="2">
        <v>3560</v>
      </c>
      <c r="I997" s="2">
        <v>68027079</v>
      </c>
      <c r="J997" s="2">
        <v>2156227</v>
      </c>
      <c r="K997" s="2">
        <v>4197</v>
      </c>
    </row>
    <row r="998" spans="1:11">
      <c r="A998" s="2">
        <v>1995</v>
      </c>
      <c r="B998" s="2">
        <v>2</v>
      </c>
      <c r="C998" s="2" t="s">
        <v>187</v>
      </c>
      <c r="D998" s="2" t="s">
        <v>195</v>
      </c>
      <c r="E998" s="2">
        <v>0</v>
      </c>
      <c r="F998" s="2">
        <v>3</v>
      </c>
      <c r="G998" s="2">
        <v>397079</v>
      </c>
      <c r="H998" s="2">
        <v>108</v>
      </c>
      <c r="I998" s="2">
        <v>397079</v>
      </c>
      <c r="J998" s="2">
        <v>70698</v>
      </c>
      <c r="K998" s="2">
        <v>131</v>
      </c>
    </row>
    <row r="999" spans="1:11">
      <c r="A999" s="2">
        <v>1995</v>
      </c>
      <c r="B999" s="2">
        <v>2</v>
      </c>
      <c r="C999" s="2" t="s">
        <v>187</v>
      </c>
      <c r="D999" s="2" t="s">
        <v>196</v>
      </c>
      <c r="E999" s="2">
        <v>0</v>
      </c>
      <c r="F999" s="2">
        <v>0</v>
      </c>
      <c r="G999" s="2">
        <v>1251615</v>
      </c>
      <c r="H999" s="2">
        <v>528</v>
      </c>
      <c r="I999" s="2">
        <v>1251615</v>
      </c>
      <c r="J999" s="2">
        <v>325291</v>
      </c>
      <c r="K999" s="2">
        <v>691</v>
      </c>
    </row>
    <row r="1000" spans="1:11">
      <c r="A1000" s="2">
        <v>1995</v>
      </c>
      <c r="B1000" s="2">
        <v>2</v>
      </c>
      <c r="C1000" s="2" t="s">
        <v>197</v>
      </c>
      <c r="D1000" s="2" t="s">
        <v>11</v>
      </c>
      <c r="E1000" s="2">
        <v>0</v>
      </c>
      <c r="F1000" s="2">
        <v>0</v>
      </c>
      <c r="G1000" s="2">
        <v>2999406</v>
      </c>
      <c r="H1000" s="2">
        <v>655</v>
      </c>
      <c r="I1000" s="2">
        <v>2999406</v>
      </c>
      <c r="J1000" s="2">
        <v>463141</v>
      </c>
      <c r="K1000" s="2">
        <v>846</v>
      </c>
    </row>
    <row r="1001" spans="1:11">
      <c r="A1001" s="2">
        <v>1995</v>
      </c>
      <c r="B1001" s="2">
        <v>2</v>
      </c>
      <c r="C1001" s="2" t="s">
        <v>197</v>
      </c>
      <c r="D1001" s="2" t="s">
        <v>268</v>
      </c>
      <c r="E1001" s="2">
        <v>1992990</v>
      </c>
      <c r="F1001" s="2">
        <v>419</v>
      </c>
      <c r="G1001" s="2">
        <v>5351144</v>
      </c>
      <c r="H1001" s="2">
        <v>1584</v>
      </c>
      <c r="I1001" s="2">
        <v>7344134</v>
      </c>
      <c r="J1001" s="2">
        <v>1227149</v>
      </c>
      <c r="K1001" s="2">
        <v>2350</v>
      </c>
    </row>
    <row r="1002" spans="1:11">
      <c r="A1002" s="2">
        <v>1995</v>
      </c>
      <c r="B1002" s="2">
        <v>2</v>
      </c>
      <c r="C1002" s="2" t="s">
        <v>197</v>
      </c>
      <c r="D1002" s="2" t="s">
        <v>269</v>
      </c>
      <c r="E1002" s="2">
        <v>478399</v>
      </c>
      <c r="F1002" s="2">
        <v>393</v>
      </c>
      <c r="G1002" s="2">
        <v>255159</v>
      </c>
      <c r="H1002" s="2">
        <v>171</v>
      </c>
      <c r="I1002" s="2">
        <v>733558</v>
      </c>
      <c r="J1002" s="2">
        <v>367064</v>
      </c>
      <c r="K1002" s="2">
        <v>711</v>
      </c>
    </row>
    <row r="1003" spans="1:11">
      <c r="A1003" s="2">
        <v>1995</v>
      </c>
      <c r="B1003" s="2">
        <v>2</v>
      </c>
      <c r="C1003" s="2" t="s">
        <v>197</v>
      </c>
      <c r="D1003" s="2" t="s">
        <v>109</v>
      </c>
      <c r="E1003" s="2">
        <v>0</v>
      </c>
      <c r="F1003" s="2">
        <v>0</v>
      </c>
      <c r="G1003" s="2">
        <v>5571605</v>
      </c>
      <c r="H1003" s="2">
        <v>1323</v>
      </c>
      <c r="I1003" s="2">
        <v>5571605</v>
      </c>
      <c r="J1003" s="2">
        <v>847008</v>
      </c>
      <c r="K1003" s="2">
        <v>1657</v>
      </c>
    </row>
    <row r="1004" spans="1:11">
      <c r="A1004" s="2">
        <v>1995</v>
      </c>
      <c r="B1004" s="2">
        <v>2</v>
      </c>
      <c r="C1004" s="2" t="s">
        <v>197</v>
      </c>
      <c r="D1004" s="2" t="s">
        <v>110</v>
      </c>
      <c r="E1004" s="2">
        <v>8776688</v>
      </c>
      <c r="F1004" s="2">
        <v>1983</v>
      </c>
      <c r="G1004" s="2">
        <v>94346</v>
      </c>
      <c r="H1004" s="2">
        <v>20</v>
      </c>
      <c r="I1004" s="2">
        <v>8908196</v>
      </c>
      <c r="J1004" s="2">
        <v>1326938</v>
      </c>
      <c r="K1004" s="2">
        <v>2680</v>
      </c>
    </row>
    <row r="1005" spans="1:11">
      <c r="A1005" s="2">
        <v>1995</v>
      </c>
      <c r="B1005" s="2">
        <v>3</v>
      </c>
      <c r="E1005" s="2">
        <v>0</v>
      </c>
      <c r="F1005" s="2">
        <v>0</v>
      </c>
      <c r="G1005" s="2">
        <v>0</v>
      </c>
      <c r="H1005" s="2">
        <v>0</v>
      </c>
      <c r="I1005" s="2">
        <v>0</v>
      </c>
      <c r="J1005" s="2">
        <v>6</v>
      </c>
      <c r="K1005" s="2">
        <v>1</v>
      </c>
    </row>
    <row r="1006" spans="1:11">
      <c r="A1006" s="2">
        <v>1995</v>
      </c>
      <c r="B1006" s="2">
        <v>3</v>
      </c>
      <c r="C1006" s="2" t="s">
        <v>277</v>
      </c>
      <c r="D1006" s="2" t="s">
        <v>278</v>
      </c>
      <c r="E1006" s="2">
        <v>39441579</v>
      </c>
      <c r="F1006" s="2">
        <v>20737</v>
      </c>
      <c r="G1006" s="2">
        <v>25904267</v>
      </c>
      <c r="H1006" s="2">
        <v>8816</v>
      </c>
      <c r="I1006" s="2">
        <v>66192239</v>
      </c>
      <c r="J1006" s="2">
        <v>20625195</v>
      </c>
      <c r="K1006" s="2">
        <v>38594</v>
      </c>
    </row>
    <row r="1007" spans="1:11">
      <c r="A1007" s="2">
        <v>1995</v>
      </c>
      <c r="B1007" s="2">
        <v>3</v>
      </c>
      <c r="C1007" s="2" t="s">
        <v>277</v>
      </c>
      <c r="D1007" s="2" t="s">
        <v>279</v>
      </c>
      <c r="E1007" s="2">
        <v>23704617</v>
      </c>
      <c r="F1007" s="2">
        <v>10294</v>
      </c>
      <c r="G1007" s="2">
        <v>8473679</v>
      </c>
      <c r="H1007" s="2">
        <v>4161</v>
      </c>
      <c r="I1007" s="2">
        <v>32420122</v>
      </c>
      <c r="J1007" s="2">
        <v>9844904</v>
      </c>
      <c r="K1007" s="2">
        <v>18782</v>
      </c>
    </row>
    <row r="1008" spans="1:11">
      <c r="A1008" s="2">
        <v>1995</v>
      </c>
      <c r="B1008" s="2">
        <v>3</v>
      </c>
      <c r="C1008" s="2" t="s">
        <v>277</v>
      </c>
      <c r="D1008" s="2" t="s">
        <v>280</v>
      </c>
      <c r="E1008" s="2">
        <v>89592</v>
      </c>
      <c r="F1008" s="2">
        <v>173</v>
      </c>
      <c r="G1008" s="2">
        <v>456648</v>
      </c>
      <c r="H1008" s="2">
        <v>471</v>
      </c>
      <c r="I1008" s="2">
        <v>1112770</v>
      </c>
      <c r="J1008" s="2">
        <v>725233</v>
      </c>
      <c r="K1008" s="2">
        <v>1615</v>
      </c>
    </row>
    <row r="1009" spans="1:11">
      <c r="A1009" s="2">
        <v>1995</v>
      </c>
      <c r="B1009" s="2">
        <v>3</v>
      </c>
      <c r="C1009" s="2" t="s">
        <v>277</v>
      </c>
      <c r="D1009" s="2" t="s">
        <v>281</v>
      </c>
      <c r="E1009" s="2">
        <v>4464404</v>
      </c>
      <c r="F1009" s="2">
        <v>3705</v>
      </c>
      <c r="G1009" s="2">
        <v>1968002</v>
      </c>
      <c r="H1009" s="2">
        <v>1198</v>
      </c>
      <c r="I1009" s="2">
        <v>6493060</v>
      </c>
      <c r="J1009" s="2">
        <v>2996503</v>
      </c>
      <c r="K1009" s="2">
        <v>6048</v>
      </c>
    </row>
    <row r="1010" spans="1:11">
      <c r="A1010" s="2">
        <v>1995</v>
      </c>
      <c r="B1010" s="2">
        <v>3</v>
      </c>
      <c r="C1010" s="2" t="s">
        <v>328</v>
      </c>
      <c r="D1010" s="2" t="s">
        <v>173</v>
      </c>
      <c r="E1010" s="2">
        <v>0</v>
      </c>
      <c r="F1010" s="2">
        <v>1</v>
      </c>
      <c r="G1010" s="2">
        <v>8100</v>
      </c>
      <c r="H1010" s="2">
        <v>10</v>
      </c>
      <c r="I1010" s="2">
        <v>8100</v>
      </c>
      <c r="J1010" s="2">
        <v>6384</v>
      </c>
      <c r="K1010" s="2">
        <v>13</v>
      </c>
    </row>
    <row r="1011" spans="1:11">
      <c r="A1011" s="2">
        <v>1995</v>
      </c>
      <c r="B1011" s="2">
        <v>3</v>
      </c>
      <c r="C1011" s="2" t="s">
        <v>328</v>
      </c>
      <c r="D1011" s="2" t="s">
        <v>181</v>
      </c>
      <c r="E1011" s="2">
        <v>0</v>
      </c>
      <c r="F1011" s="2">
        <v>0</v>
      </c>
      <c r="G1011" s="2">
        <v>15363624</v>
      </c>
      <c r="H1011" s="2">
        <v>2864</v>
      </c>
      <c r="I1011" s="2">
        <v>15363624</v>
      </c>
      <c r="J1011" s="2">
        <v>1655021</v>
      </c>
      <c r="K1011" s="2">
        <v>3070</v>
      </c>
    </row>
    <row r="1012" spans="1:11">
      <c r="A1012" s="2">
        <v>1995</v>
      </c>
      <c r="B1012" s="2">
        <v>3</v>
      </c>
      <c r="C1012" s="2" t="s">
        <v>182</v>
      </c>
      <c r="D1012" s="2" t="s">
        <v>183</v>
      </c>
      <c r="E1012" s="2">
        <v>16143607</v>
      </c>
      <c r="F1012" s="2">
        <v>6470</v>
      </c>
      <c r="G1012" s="2">
        <v>10207501</v>
      </c>
      <c r="H1012" s="2">
        <v>3621</v>
      </c>
      <c r="I1012" s="2">
        <v>26412088</v>
      </c>
      <c r="J1012" s="2">
        <v>6970710</v>
      </c>
      <c r="K1012" s="2">
        <v>12665</v>
      </c>
    </row>
    <row r="1013" spans="1:11">
      <c r="A1013" s="2">
        <v>1995</v>
      </c>
      <c r="B1013" s="2">
        <v>3</v>
      </c>
      <c r="C1013" s="2" t="s">
        <v>182</v>
      </c>
      <c r="D1013" s="2" t="s">
        <v>184</v>
      </c>
      <c r="E1013" s="2">
        <v>2902</v>
      </c>
      <c r="F1013" s="2">
        <v>9</v>
      </c>
      <c r="G1013" s="2">
        <v>660306</v>
      </c>
      <c r="H1013" s="2">
        <v>425</v>
      </c>
      <c r="I1013" s="2">
        <v>663208</v>
      </c>
      <c r="J1013" s="2">
        <v>275303</v>
      </c>
      <c r="K1013" s="2">
        <v>494</v>
      </c>
    </row>
    <row r="1014" spans="1:11">
      <c r="A1014" s="2">
        <v>1995</v>
      </c>
      <c r="B1014" s="2">
        <v>3</v>
      </c>
      <c r="C1014" s="2" t="s">
        <v>190</v>
      </c>
      <c r="D1014" s="2" t="s">
        <v>191</v>
      </c>
      <c r="E1014" s="2">
        <v>0</v>
      </c>
      <c r="F1014" s="2">
        <v>0</v>
      </c>
      <c r="G1014" s="2">
        <v>7597319</v>
      </c>
      <c r="H1014" s="2">
        <v>996</v>
      </c>
      <c r="I1014" s="2">
        <v>7597319</v>
      </c>
      <c r="J1014" s="2">
        <v>514035</v>
      </c>
      <c r="K1014" s="2">
        <v>1050</v>
      </c>
    </row>
    <row r="1015" spans="1:11">
      <c r="A1015" s="2">
        <v>1995</v>
      </c>
      <c r="B1015" s="2">
        <v>3</v>
      </c>
      <c r="C1015" s="2" t="s">
        <v>190</v>
      </c>
      <c r="D1015" s="2" t="s">
        <v>186</v>
      </c>
      <c r="E1015" s="2">
        <v>0</v>
      </c>
      <c r="F1015" s="2">
        <v>0</v>
      </c>
      <c r="G1015" s="2">
        <v>72030398</v>
      </c>
      <c r="H1015" s="2">
        <v>3590</v>
      </c>
      <c r="I1015" s="2">
        <v>72030398</v>
      </c>
      <c r="J1015" s="2">
        <v>2133201</v>
      </c>
      <c r="K1015" s="2">
        <v>4240</v>
      </c>
    </row>
    <row r="1016" spans="1:11">
      <c r="A1016" s="2">
        <v>1995</v>
      </c>
      <c r="B1016" s="2">
        <v>3</v>
      </c>
      <c r="C1016" s="2" t="s">
        <v>187</v>
      </c>
      <c r="D1016" s="2" t="s">
        <v>195</v>
      </c>
      <c r="E1016" s="2">
        <v>0</v>
      </c>
      <c r="F1016" s="2">
        <v>3</v>
      </c>
      <c r="G1016" s="2">
        <v>353874</v>
      </c>
      <c r="H1016" s="2">
        <v>117</v>
      </c>
      <c r="I1016" s="2">
        <v>353874</v>
      </c>
      <c r="J1016" s="2">
        <v>63342</v>
      </c>
      <c r="K1016" s="2">
        <v>139</v>
      </c>
    </row>
    <row r="1017" spans="1:11">
      <c r="A1017" s="2">
        <v>1995</v>
      </c>
      <c r="B1017" s="2">
        <v>3</v>
      </c>
      <c r="C1017" s="2" t="s">
        <v>187</v>
      </c>
      <c r="D1017" s="2" t="s">
        <v>196</v>
      </c>
      <c r="E1017" s="2">
        <v>0</v>
      </c>
      <c r="F1017" s="2">
        <v>0</v>
      </c>
      <c r="G1017" s="2">
        <v>1323857</v>
      </c>
      <c r="H1017" s="2">
        <v>521</v>
      </c>
      <c r="I1017" s="2">
        <v>1323857</v>
      </c>
      <c r="J1017" s="2">
        <v>306579</v>
      </c>
      <c r="K1017" s="2">
        <v>680</v>
      </c>
    </row>
    <row r="1018" spans="1:11">
      <c r="A1018" s="2">
        <v>1995</v>
      </c>
      <c r="B1018" s="2">
        <v>3</v>
      </c>
      <c r="C1018" s="2" t="s">
        <v>197</v>
      </c>
      <c r="D1018" s="2" t="s">
        <v>11</v>
      </c>
      <c r="E1018" s="2">
        <v>0</v>
      </c>
      <c r="F1018" s="2">
        <v>0</v>
      </c>
      <c r="G1018" s="2">
        <v>3172320</v>
      </c>
      <c r="H1018" s="2">
        <v>647</v>
      </c>
      <c r="I1018" s="2">
        <v>3172320</v>
      </c>
      <c r="J1018" s="2">
        <v>480047</v>
      </c>
      <c r="K1018" s="2">
        <v>840</v>
      </c>
    </row>
    <row r="1019" spans="1:11">
      <c r="A1019" s="2">
        <v>1995</v>
      </c>
      <c r="B1019" s="2">
        <v>3</v>
      </c>
      <c r="C1019" s="2" t="s">
        <v>197</v>
      </c>
      <c r="D1019" s="2" t="s">
        <v>268</v>
      </c>
      <c r="E1019" s="2">
        <v>1793242</v>
      </c>
      <c r="F1019" s="2">
        <v>418</v>
      </c>
      <c r="G1019" s="2">
        <v>5560602</v>
      </c>
      <c r="H1019" s="2">
        <v>1498</v>
      </c>
      <c r="I1019" s="2">
        <v>7353844</v>
      </c>
      <c r="J1019" s="2">
        <v>1183365</v>
      </c>
      <c r="K1019" s="2">
        <v>2238</v>
      </c>
    </row>
    <row r="1020" spans="1:11">
      <c r="A1020" s="2">
        <v>1995</v>
      </c>
      <c r="B1020" s="2">
        <v>3</v>
      </c>
      <c r="C1020" s="2" t="s">
        <v>197</v>
      </c>
      <c r="D1020" s="2" t="s">
        <v>269</v>
      </c>
      <c r="E1020" s="2">
        <v>386402</v>
      </c>
      <c r="F1020" s="2">
        <v>340</v>
      </c>
      <c r="G1020" s="2">
        <v>324045</v>
      </c>
      <c r="H1020" s="2">
        <v>159</v>
      </c>
      <c r="I1020" s="2">
        <v>710447</v>
      </c>
      <c r="J1020" s="2">
        <v>307583</v>
      </c>
      <c r="K1020" s="2">
        <v>678</v>
      </c>
    </row>
    <row r="1021" spans="1:11">
      <c r="A1021" s="2">
        <v>1995</v>
      </c>
      <c r="B1021" s="2">
        <v>3</v>
      </c>
      <c r="C1021" s="2" t="s">
        <v>197</v>
      </c>
      <c r="D1021" s="2" t="s">
        <v>109</v>
      </c>
      <c r="E1021" s="2">
        <v>0</v>
      </c>
      <c r="F1021" s="2">
        <v>0</v>
      </c>
      <c r="G1021" s="2">
        <v>6722156</v>
      </c>
      <c r="H1021" s="2">
        <v>1338</v>
      </c>
      <c r="I1021" s="2">
        <v>6722156</v>
      </c>
      <c r="J1021" s="2">
        <v>856119</v>
      </c>
      <c r="K1021" s="2">
        <v>1645</v>
      </c>
    </row>
    <row r="1022" spans="1:11">
      <c r="A1022" s="2">
        <v>1995</v>
      </c>
      <c r="B1022" s="2">
        <v>3</v>
      </c>
      <c r="C1022" s="2" t="s">
        <v>197</v>
      </c>
      <c r="D1022" s="2" t="s">
        <v>110</v>
      </c>
      <c r="E1022" s="2">
        <v>8160028</v>
      </c>
      <c r="F1022" s="2">
        <v>1947</v>
      </c>
      <c r="G1022" s="2">
        <v>78242</v>
      </c>
      <c r="H1022" s="2">
        <v>20</v>
      </c>
      <c r="I1022" s="2">
        <v>8355645</v>
      </c>
      <c r="J1022" s="2">
        <v>1281603</v>
      </c>
      <c r="K1022" s="2">
        <v>2604</v>
      </c>
    </row>
    <row r="1023" spans="1:11">
      <c r="A1023" s="2">
        <v>1995</v>
      </c>
      <c r="B1023" s="2">
        <v>3</v>
      </c>
      <c r="C1023" s="2" t="s">
        <v>197</v>
      </c>
      <c r="D1023" s="2" t="s">
        <v>111</v>
      </c>
      <c r="E1023" s="2">
        <v>0</v>
      </c>
      <c r="F1023" s="2">
        <v>0</v>
      </c>
      <c r="G1023" s="2">
        <v>0</v>
      </c>
      <c r="H1023" s="2">
        <v>1</v>
      </c>
      <c r="I1023" s="2">
        <v>0</v>
      </c>
      <c r="J1023" s="2">
        <v>110</v>
      </c>
      <c r="K1023" s="2">
        <v>1</v>
      </c>
    </row>
    <row r="1024" spans="1:11">
      <c r="A1024" s="2">
        <v>1995</v>
      </c>
      <c r="B1024" s="2">
        <v>4</v>
      </c>
      <c r="E1024" s="2">
        <v>4300</v>
      </c>
      <c r="F1024" s="2">
        <v>7</v>
      </c>
      <c r="G1024" s="2">
        <v>0</v>
      </c>
      <c r="H1024" s="2">
        <v>0</v>
      </c>
      <c r="I1024" s="2">
        <v>4300</v>
      </c>
      <c r="J1024" s="2">
        <v>1407</v>
      </c>
      <c r="K1024" s="2">
        <v>8</v>
      </c>
    </row>
    <row r="1025" spans="1:11">
      <c r="A1025" s="2">
        <v>1995</v>
      </c>
      <c r="B1025" s="2">
        <v>4</v>
      </c>
      <c r="C1025" s="2" t="s">
        <v>277</v>
      </c>
      <c r="D1025" s="2" t="s">
        <v>278</v>
      </c>
      <c r="E1025" s="2">
        <v>41539373</v>
      </c>
      <c r="F1025" s="2">
        <v>20355</v>
      </c>
      <c r="G1025" s="2">
        <v>24435241</v>
      </c>
      <c r="H1025" s="2">
        <v>8334</v>
      </c>
      <c r="I1025" s="2">
        <v>66693253</v>
      </c>
      <c r="J1025" s="2">
        <v>20234674</v>
      </c>
      <c r="K1025" s="2">
        <v>37360</v>
      </c>
    </row>
    <row r="1026" spans="1:11">
      <c r="A1026" s="2">
        <v>1995</v>
      </c>
      <c r="B1026" s="2">
        <v>4</v>
      </c>
      <c r="C1026" s="2" t="s">
        <v>277</v>
      </c>
      <c r="D1026" s="2" t="s">
        <v>279</v>
      </c>
      <c r="E1026" s="2">
        <v>25375603</v>
      </c>
      <c r="F1026" s="2">
        <v>9812</v>
      </c>
      <c r="G1026" s="2">
        <v>8391842</v>
      </c>
      <c r="H1026" s="2">
        <v>4035</v>
      </c>
      <c r="I1026" s="2">
        <v>34078294</v>
      </c>
      <c r="J1026" s="2">
        <v>9648342</v>
      </c>
      <c r="K1026" s="2">
        <v>18057</v>
      </c>
    </row>
    <row r="1027" spans="1:11">
      <c r="A1027" s="2">
        <v>1995</v>
      </c>
      <c r="B1027" s="2">
        <v>4</v>
      </c>
      <c r="C1027" s="2" t="s">
        <v>277</v>
      </c>
      <c r="D1027" s="2" t="s">
        <v>280</v>
      </c>
      <c r="E1027" s="2">
        <v>105446</v>
      </c>
      <c r="F1027" s="2">
        <v>170</v>
      </c>
      <c r="G1027" s="2">
        <v>523358</v>
      </c>
      <c r="H1027" s="2">
        <v>475</v>
      </c>
      <c r="I1027" s="2">
        <v>1223767</v>
      </c>
      <c r="J1027" s="2">
        <v>773028</v>
      </c>
      <c r="K1027" s="2">
        <v>1604</v>
      </c>
    </row>
    <row r="1028" spans="1:11">
      <c r="A1028" s="2">
        <v>1995</v>
      </c>
      <c r="B1028" s="2">
        <v>4</v>
      </c>
      <c r="C1028" s="2" t="s">
        <v>277</v>
      </c>
      <c r="D1028" s="2" t="s">
        <v>281</v>
      </c>
      <c r="E1028" s="2">
        <v>4658378</v>
      </c>
      <c r="F1028" s="2">
        <v>3719</v>
      </c>
      <c r="G1028" s="2">
        <v>1772155</v>
      </c>
      <c r="H1028" s="2">
        <v>1044</v>
      </c>
      <c r="I1028" s="2">
        <v>6492488</v>
      </c>
      <c r="J1028" s="2">
        <v>3040107</v>
      </c>
      <c r="K1028" s="2">
        <v>5940</v>
      </c>
    </row>
    <row r="1029" spans="1:11">
      <c r="A1029" s="2">
        <v>1995</v>
      </c>
      <c r="B1029" s="2">
        <v>4</v>
      </c>
      <c r="C1029" s="2" t="s">
        <v>328</v>
      </c>
      <c r="D1029" s="2" t="s">
        <v>173</v>
      </c>
      <c r="E1029" s="2">
        <v>0</v>
      </c>
      <c r="F1029" s="2">
        <v>1</v>
      </c>
      <c r="G1029" s="2">
        <v>7130</v>
      </c>
      <c r="H1029" s="2">
        <v>9</v>
      </c>
      <c r="I1029" s="2">
        <v>7130</v>
      </c>
      <c r="J1029" s="2">
        <v>5771</v>
      </c>
      <c r="K1029" s="2">
        <v>12</v>
      </c>
    </row>
    <row r="1030" spans="1:11">
      <c r="A1030" s="2">
        <v>1995</v>
      </c>
      <c r="B1030" s="2">
        <v>4</v>
      </c>
      <c r="C1030" s="2" t="s">
        <v>328</v>
      </c>
      <c r="D1030" s="2" t="s">
        <v>181</v>
      </c>
      <c r="E1030" s="2">
        <v>0</v>
      </c>
      <c r="F1030" s="2">
        <v>0</v>
      </c>
      <c r="G1030" s="2">
        <v>14986118</v>
      </c>
      <c r="H1030" s="2">
        <v>2819</v>
      </c>
      <c r="I1030" s="2">
        <v>14986118</v>
      </c>
      <c r="J1030" s="2">
        <v>1513875</v>
      </c>
      <c r="K1030" s="2">
        <v>3030</v>
      </c>
    </row>
    <row r="1031" spans="1:11">
      <c r="A1031" s="2">
        <v>1995</v>
      </c>
      <c r="B1031" s="2">
        <v>4</v>
      </c>
      <c r="C1031" s="2" t="s">
        <v>182</v>
      </c>
      <c r="D1031" s="2" t="s">
        <v>183</v>
      </c>
      <c r="E1031" s="2">
        <v>16725634</v>
      </c>
      <c r="F1031" s="2">
        <v>6394</v>
      </c>
      <c r="G1031" s="2">
        <v>9909798</v>
      </c>
      <c r="H1031" s="2">
        <v>3345</v>
      </c>
      <c r="I1031" s="2">
        <v>26718273</v>
      </c>
      <c r="J1031" s="2">
        <v>6551938</v>
      </c>
      <c r="K1031" s="2">
        <v>12168</v>
      </c>
    </row>
    <row r="1032" spans="1:11">
      <c r="A1032" s="2">
        <v>1995</v>
      </c>
      <c r="B1032" s="2">
        <v>4</v>
      </c>
      <c r="C1032" s="2" t="s">
        <v>182</v>
      </c>
      <c r="D1032" s="2" t="s">
        <v>184</v>
      </c>
      <c r="E1032" s="2">
        <v>22980</v>
      </c>
      <c r="F1032" s="2">
        <v>14</v>
      </c>
      <c r="G1032" s="2">
        <v>632836</v>
      </c>
      <c r="H1032" s="2">
        <v>453</v>
      </c>
      <c r="I1032" s="2">
        <v>655816</v>
      </c>
      <c r="J1032" s="2">
        <v>272208</v>
      </c>
      <c r="K1032" s="2">
        <v>511</v>
      </c>
    </row>
    <row r="1033" spans="1:11">
      <c r="A1033" s="2">
        <v>1995</v>
      </c>
      <c r="B1033" s="2">
        <v>4</v>
      </c>
      <c r="C1033" s="2" t="s">
        <v>190</v>
      </c>
      <c r="D1033" s="2" t="s">
        <v>191</v>
      </c>
      <c r="E1033" s="2">
        <v>0</v>
      </c>
      <c r="F1033" s="2">
        <v>0</v>
      </c>
      <c r="G1033" s="2">
        <v>7617337</v>
      </c>
      <c r="H1033" s="2">
        <v>944</v>
      </c>
      <c r="I1033" s="2">
        <v>7617337</v>
      </c>
      <c r="J1033" s="2">
        <v>473213</v>
      </c>
      <c r="K1033" s="2">
        <v>1001</v>
      </c>
    </row>
    <row r="1034" spans="1:11">
      <c r="A1034" s="2">
        <v>1995</v>
      </c>
      <c r="B1034" s="2">
        <v>4</v>
      </c>
      <c r="C1034" s="2" t="s">
        <v>190</v>
      </c>
      <c r="D1034" s="2" t="s">
        <v>186</v>
      </c>
      <c r="E1034" s="2">
        <v>7800</v>
      </c>
      <c r="F1034" s="2">
        <v>5</v>
      </c>
      <c r="G1034" s="2">
        <v>72102902</v>
      </c>
      <c r="H1034" s="2">
        <v>3645</v>
      </c>
      <c r="I1034" s="2">
        <v>72110702</v>
      </c>
      <c r="J1034" s="2">
        <v>2176543</v>
      </c>
      <c r="K1034" s="2">
        <v>4297</v>
      </c>
    </row>
    <row r="1035" spans="1:11">
      <c r="A1035" s="2">
        <v>1995</v>
      </c>
      <c r="B1035" s="2">
        <v>4</v>
      </c>
      <c r="C1035" s="2" t="s">
        <v>187</v>
      </c>
      <c r="D1035" s="2" t="s">
        <v>195</v>
      </c>
      <c r="E1035" s="2">
        <v>0</v>
      </c>
      <c r="F1035" s="2">
        <v>0</v>
      </c>
      <c r="G1035" s="2">
        <v>537391</v>
      </c>
      <c r="H1035" s="2">
        <v>104</v>
      </c>
      <c r="I1035" s="2">
        <v>537391</v>
      </c>
      <c r="J1035" s="2">
        <v>67985</v>
      </c>
      <c r="K1035" s="2">
        <v>123</v>
      </c>
    </row>
    <row r="1036" spans="1:11">
      <c r="A1036" s="2">
        <v>1995</v>
      </c>
      <c r="B1036" s="2">
        <v>4</v>
      </c>
      <c r="C1036" s="2" t="s">
        <v>187</v>
      </c>
      <c r="D1036" s="2" t="s">
        <v>196</v>
      </c>
      <c r="E1036" s="2">
        <v>0</v>
      </c>
      <c r="F1036" s="2">
        <v>0</v>
      </c>
      <c r="G1036" s="2">
        <v>1320808</v>
      </c>
      <c r="H1036" s="2">
        <v>539</v>
      </c>
      <c r="I1036" s="2">
        <v>1320808</v>
      </c>
      <c r="J1036" s="2">
        <v>340104</v>
      </c>
      <c r="K1036" s="2">
        <v>693</v>
      </c>
    </row>
    <row r="1037" spans="1:11">
      <c r="A1037" s="2">
        <v>1995</v>
      </c>
      <c r="B1037" s="2">
        <v>4</v>
      </c>
      <c r="C1037" s="2" t="s">
        <v>197</v>
      </c>
      <c r="D1037" s="2" t="s">
        <v>11</v>
      </c>
      <c r="E1037" s="2">
        <v>0</v>
      </c>
      <c r="F1037" s="2">
        <v>0</v>
      </c>
      <c r="G1037" s="2">
        <v>2817861</v>
      </c>
      <c r="H1037" s="2">
        <v>647</v>
      </c>
      <c r="I1037" s="2">
        <v>2817861</v>
      </c>
      <c r="J1037" s="2">
        <v>471043</v>
      </c>
      <c r="K1037" s="2">
        <v>838</v>
      </c>
    </row>
    <row r="1038" spans="1:11">
      <c r="A1038" s="2">
        <v>1995</v>
      </c>
      <c r="B1038" s="2">
        <v>4</v>
      </c>
      <c r="C1038" s="2" t="s">
        <v>197</v>
      </c>
      <c r="D1038" s="2" t="s">
        <v>268</v>
      </c>
      <c r="E1038" s="2">
        <v>2351087</v>
      </c>
      <c r="F1038" s="2">
        <v>412</v>
      </c>
      <c r="G1038" s="2">
        <v>5946171</v>
      </c>
      <c r="H1038" s="2">
        <v>1427</v>
      </c>
      <c r="I1038" s="2">
        <v>8297258</v>
      </c>
      <c r="J1038" s="2">
        <v>1185155</v>
      </c>
      <c r="K1038" s="2">
        <v>2138</v>
      </c>
    </row>
    <row r="1039" spans="1:11">
      <c r="A1039" s="2">
        <v>1995</v>
      </c>
      <c r="B1039" s="2">
        <v>4</v>
      </c>
      <c r="C1039" s="2" t="s">
        <v>197</v>
      </c>
      <c r="D1039" s="2" t="s">
        <v>269</v>
      </c>
      <c r="E1039" s="2">
        <v>333941</v>
      </c>
      <c r="F1039" s="2">
        <v>277</v>
      </c>
      <c r="G1039" s="2">
        <v>343997</v>
      </c>
      <c r="H1039" s="2">
        <v>150</v>
      </c>
      <c r="I1039" s="2">
        <v>677938</v>
      </c>
      <c r="J1039" s="2">
        <v>268370</v>
      </c>
      <c r="K1039" s="2">
        <v>555</v>
      </c>
    </row>
    <row r="1040" spans="1:11">
      <c r="A1040" s="2">
        <v>1995</v>
      </c>
      <c r="B1040" s="2">
        <v>4</v>
      </c>
      <c r="C1040" s="2" t="s">
        <v>197</v>
      </c>
      <c r="D1040" s="2" t="s">
        <v>109</v>
      </c>
      <c r="E1040" s="2">
        <v>0</v>
      </c>
      <c r="F1040" s="2">
        <v>0</v>
      </c>
      <c r="G1040" s="2">
        <v>5870024</v>
      </c>
      <c r="H1040" s="2">
        <v>1351</v>
      </c>
      <c r="I1040" s="2">
        <v>5870024</v>
      </c>
      <c r="J1040" s="2">
        <v>847430</v>
      </c>
      <c r="K1040" s="2">
        <v>1649</v>
      </c>
    </row>
    <row r="1041" spans="1:11">
      <c r="A1041" s="2">
        <v>1995</v>
      </c>
      <c r="B1041" s="2">
        <v>4</v>
      </c>
      <c r="C1041" s="2" t="s">
        <v>197</v>
      </c>
      <c r="D1041" s="2" t="s">
        <v>110</v>
      </c>
      <c r="E1041" s="2">
        <v>8601484</v>
      </c>
      <c r="F1041" s="2">
        <v>2032</v>
      </c>
      <c r="G1041" s="2">
        <v>106406</v>
      </c>
      <c r="H1041" s="2">
        <v>20</v>
      </c>
      <c r="I1041" s="2">
        <v>8827008</v>
      </c>
      <c r="J1041" s="2">
        <v>1334556</v>
      </c>
      <c r="K1041" s="2">
        <v>2696</v>
      </c>
    </row>
    <row r="1042" spans="1:11">
      <c r="A1042" s="2">
        <v>1996</v>
      </c>
      <c r="B1042" s="2">
        <v>1</v>
      </c>
      <c r="E1042" s="2">
        <v>3631</v>
      </c>
      <c r="F1042" s="2">
        <v>6</v>
      </c>
      <c r="G1042" s="2">
        <v>0</v>
      </c>
      <c r="H1042" s="2">
        <v>0</v>
      </c>
      <c r="I1042" s="2">
        <v>3631</v>
      </c>
      <c r="J1042" s="2">
        <v>2349</v>
      </c>
      <c r="K1042" s="2">
        <v>7</v>
      </c>
    </row>
    <row r="1043" spans="1:11">
      <c r="A1043" s="2">
        <v>1996</v>
      </c>
      <c r="B1043" s="2">
        <v>1</v>
      </c>
      <c r="C1043" s="2" t="s">
        <v>277</v>
      </c>
      <c r="D1043" s="2" t="s">
        <v>278</v>
      </c>
      <c r="E1043" s="2">
        <v>43866299</v>
      </c>
      <c r="F1043" s="2">
        <v>20042</v>
      </c>
      <c r="G1043" s="2">
        <v>23989343</v>
      </c>
      <c r="H1043" s="2">
        <v>8138</v>
      </c>
      <c r="I1043" s="2">
        <v>68667124</v>
      </c>
      <c r="J1043" s="2">
        <v>20666164</v>
      </c>
      <c r="K1043" s="2">
        <v>36792</v>
      </c>
    </row>
    <row r="1044" spans="1:11">
      <c r="A1044" s="2">
        <v>1996</v>
      </c>
      <c r="B1044" s="2">
        <v>1</v>
      </c>
      <c r="C1044" s="2" t="s">
        <v>277</v>
      </c>
      <c r="D1044" s="2" t="s">
        <v>279</v>
      </c>
      <c r="E1044" s="2">
        <v>27435977</v>
      </c>
      <c r="F1044" s="2">
        <v>9513</v>
      </c>
      <c r="G1044" s="2">
        <v>8467775</v>
      </c>
      <c r="H1044" s="2">
        <v>3817</v>
      </c>
      <c r="I1044" s="2">
        <v>36238217</v>
      </c>
      <c r="J1044" s="2">
        <v>10108823</v>
      </c>
      <c r="K1044" s="2">
        <v>17536</v>
      </c>
    </row>
    <row r="1045" spans="1:11">
      <c r="A1045" s="2">
        <v>1996</v>
      </c>
      <c r="B1045" s="2">
        <v>1</v>
      </c>
      <c r="C1045" s="2" t="s">
        <v>277</v>
      </c>
      <c r="D1045" s="2" t="s">
        <v>280</v>
      </c>
      <c r="E1045" s="2">
        <v>100247</v>
      </c>
      <c r="F1045" s="2">
        <v>169</v>
      </c>
      <c r="G1045" s="2">
        <v>421394</v>
      </c>
      <c r="H1045" s="2">
        <v>536</v>
      </c>
      <c r="I1045" s="2">
        <v>983201</v>
      </c>
      <c r="J1045" s="2">
        <v>826840</v>
      </c>
      <c r="K1045" s="2">
        <v>1708</v>
      </c>
    </row>
    <row r="1046" spans="1:11">
      <c r="A1046" s="2">
        <v>1996</v>
      </c>
      <c r="B1046" s="2">
        <v>1</v>
      </c>
      <c r="C1046" s="2" t="s">
        <v>277</v>
      </c>
      <c r="D1046" s="2" t="s">
        <v>281</v>
      </c>
      <c r="E1046" s="2">
        <v>4757909</v>
      </c>
      <c r="F1046" s="2">
        <v>3832</v>
      </c>
      <c r="G1046" s="2">
        <v>1540983</v>
      </c>
      <c r="H1046" s="2">
        <v>879</v>
      </c>
      <c r="I1046" s="2">
        <v>6331235</v>
      </c>
      <c r="J1046" s="2">
        <v>3091032</v>
      </c>
      <c r="K1046" s="2">
        <v>5894</v>
      </c>
    </row>
    <row r="1047" spans="1:11">
      <c r="A1047" s="2">
        <v>1996</v>
      </c>
      <c r="B1047" s="2">
        <v>1</v>
      </c>
      <c r="C1047" s="2" t="s">
        <v>328</v>
      </c>
      <c r="D1047" s="2" t="s">
        <v>173</v>
      </c>
      <c r="E1047" s="2">
        <v>0</v>
      </c>
      <c r="F1047" s="2">
        <v>1</v>
      </c>
      <c r="G1047" s="2">
        <v>7185</v>
      </c>
      <c r="H1047" s="2">
        <v>10</v>
      </c>
      <c r="I1047" s="2">
        <v>7185</v>
      </c>
      <c r="J1047" s="2">
        <v>6798</v>
      </c>
      <c r="K1047" s="2">
        <v>13</v>
      </c>
    </row>
    <row r="1048" spans="1:11">
      <c r="A1048" s="2">
        <v>1996</v>
      </c>
      <c r="B1048" s="2">
        <v>1</v>
      </c>
      <c r="C1048" s="2" t="s">
        <v>328</v>
      </c>
      <c r="D1048" s="2" t="s">
        <v>181</v>
      </c>
      <c r="E1048" s="2">
        <v>0</v>
      </c>
      <c r="F1048" s="2">
        <v>0</v>
      </c>
      <c r="G1048" s="2">
        <v>15330446</v>
      </c>
      <c r="H1048" s="2">
        <v>2754</v>
      </c>
      <c r="I1048" s="2">
        <v>15330446</v>
      </c>
      <c r="J1048" s="2">
        <v>1573834</v>
      </c>
      <c r="K1048" s="2">
        <v>2958</v>
      </c>
    </row>
    <row r="1049" spans="1:11">
      <c r="A1049" s="2">
        <v>1996</v>
      </c>
      <c r="B1049" s="2">
        <v>1</v>
      </c>
      <c r="C1049" s="2" t="s">
        <v>182</v>
      </c>
      <c r="D1049" s="2" t="s">
        <v>183</v>
      </c>
      <c r="E1049" s="2">
        <v>17936102</v>
      </c>
      <c r="F1049" s="2">
        <v>6189</v>
      </c>
      <c r="G1049" s="2">
        <v>10509404</v>
      </c>
      <c r="H1049" s="2">
        <v>3268</v>
      </c>
      <c r="I1049" s="2">
        <v>28630965</v>
      </c>
      <c r="J1049" s="2">
        <v>6829958</v>
      </c>
      <c r="K1049" s="2">
        <v>11886</v>
      </c>
    </row>
    <row r="1050" spans="1:11">
      <c r="A1050" s="2">
        <v>1996</v>
      </c>
      <c r="B1050" s="2">
        <v>1</v>
      </c>
      <c r="C1050" s="2" t="s">
        <v>182</v>
      </c>
      <c r="D1050" s="2" t="s">
        <v>184</v>
      </c>
      <c r="E1050" s="2">
        <v>27979</v>
      </c>
      <c r="F1050" s="2">
        <v>15</v>
      </c>
      <c r="G1050" s="2">
        <v>669839</v>
      </c>
      <c r="H1050" s="2">
        <v>417</v>
      </c>
      <c r="I1050" s="2">
        <v>697818</v>
      </c>
      <c r="J1050" s="2">
        <v>284862</v>
      </c>
      <c r="K1050" s="2">
        <v>475</v>
      </c>
    </row>
    <row r="1051" spans="1:11">
      <c r="A1051" s="2">
        <v>1996</v>
      </c>
      <c r="B1051" s="2">
        <v>1</v>
      </c>
      <c r="C1051" s="2" t="s">
        <v>190</v>
      </c>
      <c r="D1051" s="2" t="s">
        <v>191</v>
      </c>
      <c r="E1051" s="2">
        <v>0</v>
      </c>
      <c r="F1051" s="2">
        <v>0</v>
      </c>
      <c r="G1051" s="2">
        <v>7921129</v>
      </c>
      <c r="H1051" s="2">
        <v>901</v>
      </c>
      <c r="I1051" s="2">
        <v>7921129</v>
      </c>
      <c r="J1051" s="2">
        <v>486237</v>
      </c>
      <c r="K1051" s="2">
        <v>953</v>
      </c>
    </row>
    <row r="1052" spans="1:11">
      <c r="A1052" s="2">
        <v>1996</v>
      </c>
      <c r="B1052" s="2">
        <v>1</v>
      </c>
      <c r="C1052" s="2" t="s">
        <v>190</v>
      </c>
      <c r="D1052" s="2" t="s">
        <v>186</v>
      </c>
      <c r="E1052" s="2">
        <v>80507</v>
      </c>
      <c r="F1052" s="2">
        <v>13</v>
      </c>
      <c r="G1052" s="2">
        <v>70531727</v>
      </c>
      <c r="H1052" s="2">
        <v>3659</v>
      </c>
      <c r="I1052" s="2">
        <v>70612234</v>
      </c>
      <c r="J1052" s="2">
        <v>2203528</v>
      </c>
      <c r="K1052" s="2">
        <v>4283</v>
      </c>
    </row>
    <row r="1053" spans="1:11">
      <c r="A1053" s="2">
        <v>1996</v>
      </c>
      <c r="B1053" s="2">
        <v>1</v>
      </c>
      <c r="C1053" s="2" t="s">
        <v>187</v>
      </c>
      <c r="D1053" s="2" t="s">
        <v>195</v>
      </c>
      <c r="E1053" s="2">
        <v>0</v>
      </c>
      <c r="F1053" s="2">
        <v>0</v>
      </c>
      <c r="G1053" s="2">
        <v>435534</v>
      </c>
      <c r="H1053" s="2">
        <v>102</v>
      </c>
      <c r="I1053" s="2">
        <v>435534</v>
      </c>
      <c r="J1053" s="2">
        <v>66170</v>
      </c>
      <c r="K1053" s="2">
        <v>121</v>
      </c>
    </row>
    <row r="1054" spans="1:11">
      <c r="A1054" s="2">
        <v>1996</v>
      </c>
      <c r="B1054" s="2">
        <v>1</v>
      </c>
      <c r="C1054" s="2" t="s">
        <v>187</v>
      </c>
      <c r="D1054" s="2" t="s">
        <v>196</v>
      </c>
      <c r="E1054" s="2">
        <v>0</v>
      </c>
      <c r="F1054" s="2">
        <v>0</v>
      </c>
      <c r="G1054" s="2">
        <v>950618</v>
      </c>
      <c r="H1054" s="2">
        <v>496</v>
      </c>
      <c r="I1054" s="2">
        <v>950618</v>
      </c>
      <c r="J1054" s="2">
        <v>359906</v>
      </c>
      <c r="K1054" s="2">
        <v>638</v>
      </c>
    </row>
    <row r="1055" spans="1:11">
      <c r="A1055" s="2">
        <v>1996</v>
      </c>
      <c r="B1055" s="2">
        <v>1</v>
      </c>
      <c r="C1055" s="2" t="s">
        <v>197</v>
      </c>
      <c r="D1055" s="2" t="s">
        <v>11</v>
      </c>
      <c r="E1055" s="2">
        <v>0</v>
      </c>
      <c r="F1055" s="2">
        <v>0</v>
      </c>
      <c r="G1055" s="2">
        <v>2321810</v>
      </c>
      <c r="H1055" s="2">
        <v>618</v>
      </c>
      <c r="I1055" s="2">
        <v>2321810</v>
      </c>
      <c r="J1055" s="2">
        <v>406534</v>
      </c>
      <c r="K1055" s="2">
        <v>809</v>
      </c>
    </row>
    <row r="1056" spans="1:11">
      <c r="A1056" s="2">
        <v>1996</v>
      </c>
      <c r="B1056" s="2">
        <v>1</v>
      </c>
      <c r="C1056" s="2" t="s">
        <v>197</v>
      </c>
      <c r="D1056" s="2" t="s">
        <v>268</v>
      </c>
      <c r="E1056" s="2">
        <v>1386138</v>
      </c>
      <c r="F1056" s="2">
        <v>382</v>
      </c>
      <c r="G1056" s="2">
        <v>5534957</v>
      </c>
      <c r="H1056" s="2">
        <v>1401</v>
      </c>
      <c r="I1056" s="2">
        <v>6921095</v>
      </c>
      <c r="J1056" s="2">
        <v>1088584</v>
      </c>
      <c r="K1056" s="2">
        <v>2055</v>
      </c>
    </row>
    <row r="1057" spans="1:11">
      <c r="A1057" s="2">
        <v>1996</v>
      </c>
      <c r="B1057" s="2">
        <v>1</v>
      </c>
      <c r="C1057" s="2" t="s">
        <v>197</v>
      </c>
      <c r="D1057" s="2" t="s">
        <v>269</v>
      </c>
      <c r="E1057" s="2">
        <v>217701</v>
      </c>
      <c r="F1057" s="2">
        <v>54</v>
      </c>
      <c r="G1057" s="2">
        <v>315710</v>
      </c>
      <c r="H1057" s="2">
        <v>142</v>
      </c>
      <c r="I1057" s="2">
        <v>533411</v>
      </c>
      <c r="J1057" s="2">
        <v>131711</v>
      </c>
      <c r="K1057" s="2">
        <v>270</v>
      </c>
    </row>
    <row r="1058" spans="1:11">
      <c r="A1058" s="2">
        <v>1996</v>
      </c>
      <c r="B1058" s="2">
        <v>1</v>
      </c>
      <c r="C1058" s="2" t="s">
        <v>197</v>
      </c>
      <c r="D1058" s="2" t="s">
        <v>109</v>
      </c>
      <c r="E1058" s="2">
        <v>0</v>
      </c>
      <c r="F1058" s="2">
        <v>0</v>
      </c>
      <c r="G1058" s="2">
        <v>5472700</v>
      </c>
      <c r="H1058" s="2">
        <v>1342</v>
      </c>
      <c r="I1058" s="2">
        <v>5472700</v>
      </c>
      <c r="J1058" s="2">
        <v>791630</v>
      </c>
      <c r="K1058" s="2">
        <v>1636</v>
      </c>
    </row>
    <row r="1059" spans="1:11">
      <c r="A1059" s="2">
        <v>1996</v>
      </c>
      <c r="B1059" s="2">
        <v>1</v>
      </c>
      <c r="C1059" s="2" t="s">
        <v>197</v>
      </c>
      <c r="D1059" s="2" t="s">
        <v>110</v>
      </c>
      <c r="E1059" s="2">
        <v>8784372</v>
      </c>
      <c r="F1059" s="2">
        <v>2104</v>
      </c>
      <c r="G1059" s="2">
        <v>101161</v>
      </c>
      <c r="H1059" s="2">
        <v>20</v>
      </c>
      <c r="I1059" s="2">
        <v>8996853</v>
      </c>
      <c r="J1059" s="2">
        <v>1450010</v>
      </c>
      <c r="K1059" s="2">
        <v>2770</v>
      </c>
    </row>
    <row r="1060" spans="1:11">
      <c r="A1060" s="2">
        <v>1996</v>
      </c>
      <c r="B1060" s="2">
        <v>2</v>
      </c>
      <c r="E1060" s="2">
        <v>0</v>
      </c>
      <c r="F1060" s="2">
        <v>0</v>
      </c>
      <c r="G1060" s="2">
        <v>0</v>
      </c>
      <c r="H1060" s="2">
        <v>0</v>
      </c>
      <c r="I1060" s="2">
        <v>0</v>
      </c>
      <c r="J1060" s="2">
        <v>172</v>
      </c>
      <c r="K1060" s="2">
        <v>1</v>
      </c>
    </row>
    <row r="1061" spans="1:11">
      <c r="A1061" s="2">
        <v>1996</v>
      </c>
      <c r="B1061" s="2">
        <v>2</v>
      </c>
      <c r="C1061" s="2" t="s">
        <v>277</v>
      </c>
      <c r="D1061" s="2" t="s">
        <v>278</v>
      </c>
      <c r="E1061" s="2">
        <v>43441552</v>
      </c>
      <c r="F1061" s="2">
        <v>19633</v>
      </c>
      <c r="G1061" s="2">
        <v>26054782</v>
      </c>
      <c r="H1061" s="2">
        <v>8326</v>
      </c>
      <c r="I1061" s="2">
        <v>70463056</v>
      </c>
      <c r="J1061" s="2">
        <v>20078006</v>
      </c>
      <c r="K1061" s="2">
        <v>36525</v>
      </c>
    </row>
    <row r="1062" spans="1:11">
      <c r="A1062" s="2">
        <v>1996</v>
      </c>
      <c r="B1062" s="2">
        <v>2</v>
      </c>
      <c r="C1062" s="2" t="s">
        <v>277</v>
      </c>
      <c r="D1062" s="2" t="s">
        <v>279</v>
      </c>
      <c r="E1062" s="2">
        <v>26579611</v>
      </c>
      <c r="F1062" s="2">
        <v>9483</v>
      </c>
      <c r="G1062" s="2">
        <v>8630311</v>
      </c>
      <c r="H1062" s="2">
        <v>3956</v>
      </c>
      <c r="I1062" s="2">
        <v>35497954</v>
      </c>
      <c r="J1062" s="2">
        <v>9812953</v>
      </c>
      <c r="K1062" s="2">
        <v>17605</v>
      </c>
    </row>
    <row r="1063" spans="1:11">
      <c r="A1063" s="2">
        <v>1996</v>
      </c>
      <c r="B1063" s="2">
        <v>2</v>
      </c>
      <c r="C1063" s="2" t="s">
        <v>277</v>
      </c>
      <c r="D1063" s="2" t="s">
        <v>280</v>
      </c>
      <c r="E1063" s="2">
        <v>98811</v>
      </c>
      <c r="F1063" s="2">
        <v>167</v>
      </c>
      <c r="G1063" s="2">
        <v>427742</v>
      </c>
      <c r="H1063" s="2">
        <v>519</v>
      </c>
      <c r="I1063" s="2">
        <v>1065226</v>
      </c>
      <c r="J1063" s="2">
        <v>816989</v>
      </c>
      <c r="K1063" s="2">
        <v>1677</v>
      </c>
    </row>
    <row r="1064" spans="1:11">
      <c r="A1064" s="2">
        <v>1996</v>
      </c>
      <c r="B1064" s="2">
        <v>2</v>
      </c>
      <c r="C1064" s="2" t="s">
        <v>277</v>
      </c>
      <c r="D1064" s="2" t="s">
        <v>281</v>
      </c>
      <c r="E1064" s="2">
        <v>5334296</v>
      </c>
      <c r="F1064" s="2">
        <v>3849</v>
      </c>
      <c r="G1064" s="2">
        <v>1718665</v>
      </c>
      <c r="H1064" s="2">
        <v>917</v>
      </c>
      <c r="I1064" s="2">
        <v>7106375</v>
      </c>
      <c r="J1064" s="2">
        <v>3190639</v>
      </c>
      <c r="K1064" s="2">
        <v>5924</v>
      </c>
    </row>
    <row r="1065" spans="1:11">
      <c r="A1065" s="2">
        <v>1996</v>
      </c>
      <c r="B1065" s="2">
        <v>2</v>
      </c>
      <c r="C1065" s="2" t="s">
        <v>328</v>
      </c>
      <c r="D1065" s="2" t="s">
        <v>173</v>
      </c>
      <c r="E1065" s="2">
        <v>0</v>
      </c>
      <c r="F1065" s="2">
        <v>1</v>
      </c>
      <c r="G1065" s="2">
        <v>4474</v>
      </c>
      <c r="H1065" s="2">
        <v>8</v>
      </c>
      <c r="I1065" s="2">
        <v>4474</v>
      </c>
      <c r="J1065" s="2">
        <v>5518</v>
      </c>
      <c r="K1065" s="2">
        <v>11</v>
      </c>
    </row>
    <row r="1066" spans="1:11">
      <c r="A1066" s="2">
        <v>1996</v>
      </c>
      <c r="B1066" s="2">
        <v>2</v>
      </c>
      <c r="C1066" s="2" t="s">
        <v>328</v>
      </c>
      <c r="D1066" s="2" t="s">
        <v>181</v>
      </c>
      <c r="E1066" s="2">
        <v>0</v>
      </c>
      <c r="F1066" s="2">
        <v>0</v>
      </c>
      <c r="G1066" s="2">
        <v>13968964</v>
      </c>
      <c r="H1066" s="2">
        <v>2647</v>
      </c>
      <c r="I1066" s="2">
        <v>13968964</v>
      </c>
      <c r="J1066" s="2">
        <v>1411617</v>
      </c>
      <c r="K1066" s="2">
        <v>2826</v>
      </c>
    </row>
    <row r="1067" spans="1:11">
      <c r="A1067" s="2">
        <v>1996</v>
      </c>
      <c r="B1067" s="2">
        <v>2</v>
      </c>
      <c r="C1067" s="2" t="s">
        <v>182</v>
      </c>
      <c r="D1067" s="2" t="s">
        <v>183</v>
      </c>
      <c r="E1067" s="2">
        <v>16771787</v>
      </c>
      <c r="F1067" s="2">
        <v>6190</v>
      </c>
      <c r="G1067" s="2">
        <v>10758241</v>
      </c>
      <c r="H1067" s="2">
        <v>3468</v>
      </c>
      <c r="I1067" s="2">
        <v>27890750</v>
      </c>
      <c r="J1067" s="2">
        <v>6778949</v>
      </c>
      <c r="K1067" s="2">
        <v>12161</v>
      </c>
    </row>
    <row r="1068" spans="1:11">
      <c r="A1068" s="2">
        <v>1996</v>
      </c>
      <c r="B1068" s="2">
        <v>2</v>
      </c>
      <c r="C1068" s="2" t="s">
        <v>182</v>
      </c>
      <c r="D1068" s="2" t="s">
        <v>184</v>
      </c>
      <c r="E1068" s="2">
        <v>33896</v>
      </c>
      <c r="F1068" s="2">
        <v>19</v>
      </c>
      <c r="G1068" s="2">
        <v>668060</v>
      </c>
      <c r="H1068" s="2">
        <v>440</v>
      </c>
      <c r="I1068" s="2">
        <v>701956</v>
      </c>
      <c r="J1068" s="2">
        <v>291162</v>
      </c>
      <c r="K1068" s="2">
        <v>500</v>
      </c>
    </row>
    <row r="1069" spans="1:11">
      <c r="A1069" s="2">
        <v>1996</v>
      </c>
      <c r="B1069" s="2">
        <v>2</v>
      </c>
      <c r="C1069" s="2" t="s">
        <v>190</v>
      </c>
      <c r="D1069" s="2" t="s">
        <v>191</v>
      </c>
      <c r="E1069" s="2">
        <v>0</v>
      </c>
      <c r="F1069" s="2">
        <v>0</v>
      </c>
      <c r="G1069" s="2">
        <v>6707422</v>
      </c>
      <c r="H1069" s="2">
        <v>949</v>
      </c>
      <c r="I1069" s="2">
        <v>6707422</v>
      </c>
      <c r="J1069" s="2">
        <v>483231</v>
      </c>
      <c r="K1069" s="2">
        <v>1000</v>
      </c>
    </row>
    <row r="1070" spans="1:11">
      <c r="A1070" s="2">
        <v>1996</v>
      </c>
      <c r="B1070" s="2">
        <v>2</v>
      </c>
      <c r="C1070" s="2" t="s">
        <v>190</v>
      </c>
      <c r="D1070" s="2" t="s">
        <v>186</v>
      </c>
      <c r="E1070" s="2">
        <v>86002</v>
      </c>
      <c r="F1070" s="2">
        <v>17</v>
      </c>
      <c r="G1070" s="2">
        <v>72807966</v>
      </c>
      <c r="H1070" s="2">
        <v>3700</v>
      </c>
      <c r="I1070" s="2">
        <v>72893968</v>
      </c>
      <c r="J1070" s="2">
        <v>2170117</v>
      </c>
      <c r="K1070" s="2">
        <v>4332</v>
      </c>
    </row>
    <row r="1071" spans="1:11">
      <c r="A1071" s="2">
        <v>1996</v>
      </c>
      <c r="B1071" s="2">
        <v>2</v>
      </c>
      <c r="C1071" s="2" t="s">
        <v>187</v>
      </c>
      <c r="D1071" s="2" t="s">
        <v>195</v>
      </c>
      <c r="E1071" s="2">
        <v>0</v>
      </c>
      <c r="F1071" s="2">
        <v>3</v>
      </c>
      <c r="G1071" s="2">
        <v>323690</v>
      </c>
      <c r="H1071" s="2">
        <v>104</v>
      </c>
      <c r="I1071" s="2">
        <v>323690</v>
      </c>
      <c r="J1071" s="2">
        <v>69149</v>
      </c>
      <c r="K1071" s="2">
        <v>129</v>
      </c>
    </row>
    <row r="1072" spans="1:11">
      <c r="A1072" s="2">
        <v>1996</v>
      </c>
      <c r="B1072" s="2">
        <v>2</v>
      </c>
      <c r="C1072" s="2" t="s">
        <v>187</v>
      </c>
      <c r="D1072" s="2" t="s">
        <v>196</v>
      </c>
      <c r="E1072" s="2">
        <v>0</v>
      </c>
      <c r="F1072" s="2">
        <v>0</v>
      </c>
      <c r="G1072" s="2">
        <v>1235670</v>
      </c>
      <c r="H1072" s="2">
        <v>496</v>
      </c>
      <c r="I1072" s="2">
        <v>1235670</v>
      </c>
      <c r="J1072" s="2">
        <v>314896</v>
      </c>
      <c r="K1072" s="2">
        <v>642</v>
      </c>
    </row>
    <row r="1073" spans="1:11">
      <c r="A1073" s="2">
        <v>1996</v>
      </c>
      <c r="B1073" s="2">
        <v>2</v>
      </c>
      <c r="C1073" s="2" t="s">
        <v>197</v>
      </c>
      <c r="D1073" s="2" t="s">
        <v>11</v>
      </c>
      <c r="E1073" s="2">
        <v>0</v>
      </c>
      <c r="F1073" s="2">
        <v>0</v>
      </c>
      <c r="G1073" s="2">
        <v>2768574</v>
      </c>
      <c r="H1073" s="2">
        <v>533</v>
      </c>
      <c r="I1073" s="2">
        <v>2768574</v>
      </c>
      <c r="J1073" s="2">
        <v>393972</v>
      </c>
      <c r="K1073" s="2">
        <v>709</v>
      </c>
    </row>
    <row r="1074" spans="1:11">
      <c r="A1074" s="2">
        <v>1996</v>
      </c>
      <c r="B1074" s="2">
        <v>2</v>
      </c>
      <c r="C1074" s="2" t="s">
        <v>197</v>
      </c>
      <c r="D1074" s="2" t="s">
        <v>268</v>
      </c>
      <c r="E1074" s="2">
        <v>1623126</v>
      </c>
      <c r="F1074" s="2">
        <v>387</v>
      </c>
      <c r="G1074" s="2">
        <v>5201343</v>
      </c>
      <c r="H1074" s="2">
        <v>1427</v>
      </c>
      <c r="I1074" s="2">
        <v>6824469</v>
      </c>
      <c r="J1074" s="2">
        <v>1093035</v>
      </c>
      <c r="K1074" s="2">
        <v>2085</v>
      </c>
    </row>
    <row r="1075" spans="1:11">
      <c r="A1075" s="2">
        <v>1996</v>
      </c>
      <c r="B1075" s="2">
        <v>2</v>
      </c>
      <c r="C1075" s="2" t="s">
        <v>197</v>
      </c>
      <c r="D1075" s="2" t="s">
        <v>269</v>
      </c>
      <c r="E1075" s="2">
        <v>64371</v>
      </c>
      <c r="F1075" s="2">
        <v>36</v>
      </c>
      <c r="G1075" s="2">
        <v>293966</v>
      </c>
      <c r="H1075" s="2">
        <v>132</v>
      </c>
      <c r="I1075" s="2">
        <v>358337</v>
      </c>
      <c r="J1075" s="2">
        <v>108052</v>
      </c>
      <c r="K1075" s="2">
        <v>211</v>
      </c>
    </row>
    <row r="1076" spans="1:11">
      <c r="A1076" s="2">
        <v>1996</v>
      </c>
      <c r="B1076" s="2">
        <v>2</v>
      </c>
      <c r="C1076" s="2" t="s">
        <v>197</v>
      </c>
      <c r="D1076" s="2" t="s">
        <v>109</v>
      </c>
      <c r="E1076" s="2">
        <v>0</v>
      </c>
      <c r="F1076" s="2">
        <v>0</v>
      </c>
      <c r="G1076" s="2">
        <v>5134193</v>
      </c>
      <c r="H1076" s="2">
        <v>1341</v>
      </c>
      <c r="I1076" s="2">
        <v>5134193</v>
      </c>
      <c r="J1076" s="2">
        <v>783939</v>
      </c>
      <c r="K1076" s="2">
        <v>1649</v>
      </c>
    </row>
    <row r="1077" spans="1:11">
      <c r="A1077" s="2">
        <v>1996</v>
      </c>
      <c r="B1077" s="2">
        <v>2</v>
      </c>
      <c r="C1077" s="2" t="s">
        <v>197</v>
      </c>
      <c r="D1077" s="2" t="s">
        <v>110</v>
      </c>
      <c r="E1077" s="2">
        <v>9952382</v>
      </c>
      <c r="F1077" s="2">
        <v>2127</v>
      </c>
      <c r="G1077" s="2">
        <v>96867</v>
      </c>
      <c r="H1077" s="2">
        <v>19</v>
      </c>
      <c r="I1077" s="2">
        <v>10107627</v>
      </c>
      <c r="J1077" s="2">
        <v>1438701</v>
      </c>
      <c r="K1077" s="2">
        <v>2811</v>
      </c>
    </row>
    <row r="1078" spans="1:11">
      <c r="A1078" s="2">
        <v>1996</v>
      </c>
      <c r="B1078" s="2">
        <v>3</v>
      </c>
      <c r="C1078" s="2" t="s">
        <v>277</v>
      </c>
      <c r="D1078" s="2" t="s">
        <v>278</v>
      </c>
      <c r="E1078" s="2">
        <v>42073849</v>
      </c>
      <c r="F1078" s="2">
        <v>19392</v>
      </c>
      <c r="G1078" s="2">
        <v>27001182</v>
      </c>
      <c r="H1078" s="2">
        <v>8460</v>
      </c>
      <c r="I1078" s="2">
        <v>70015053</v>
      </c>
      <c r="J1078" s="2">
        <v>19832059</v>
      </c>
      <c r="K1078" s="2">
        <v>36482</v>
      </c>
    </row>
    <row r="1079" spans="1:11">
      <c r="A1079" s="2">
        <v>1996</v>
      </c>
      <c r="B1079" s="2">
        <v>3</v>
      </c>
      <c r="C1079" s="2" t="s">
        <v>277</v>
      </c>
      <c r="D1079" s="2" t="s">
        <v>279</v>
      </c>
      <c r="E1079" s="2">
        <v>24870390</v>
      </c>
      <c r="F1079" s="2">
        <v>9713</v>
      </c>
      <c r="G1079" s="2">
        <v>8820061</v>
      </c>
      <c r="H1079" s="2">
        <v>3981</v>
      </c>
      <c r="I1079" s="2">
        <v>34034136</v>
      </c>
      <c r="J1079" s="2">
        <v>9801575</v>
      </c>
      <c r="K1079" s="2">
        <v>17780</v>
      </c>
    </row>
    <row r="1080" spans="1:11">
      <c r="A1080" s="2">
        <v>1996</v>
      </c>
      <c r="B1080" s="2">
        <v>3</v>
      </c>
      <c r="C1080" s="2" t="s">
        <v>277</v>
      </c>
      <c r="D1080" s="2" t="s">
        <v>280</v>
      </c>
      <c r="E1080" s="2">
        <v>80641</v>
      </c>
      <c r="F1080" s="2">
        <v>156</v>
      </c>
      <c r="G1080" s="2">
        <v>430736</v>
      </c>
      <c r="H1080" s="2">
        <v>544</v>
      </c>
      <c r="I1080" s="2">
        <v>1126776</v>
      </c>
      <c r="J1080" s="2">
        <v>764803</v>
      </c>
      <c r="K1080" s="2">
        <v>1687</v>
      </c>
    </row>
    <row r="1081" spans="1:11">
      <c r="A1081" s="2">
        <v>1996</v>
      </c>
      <c r="B1081" s="2">
        <v>3</v>
      </c>
      <c r="C1081" s="2" t="s">
        <v>277</v>
      </c>
      <c r="D1081" s="2" t="s">
        <v>281</v>
      </c>
      <c r="E1081" s="2">
        <v>4437504</v>
      </c>
      <c r="F1081" s="2">
        <v>3867</v>
      </c>
      <c r="G1081" s="2">
        <v>1797384</v>
      </c>
      <c r="H1081" s="2">
        <v>897</v>
      </c>
      <c r="I1081" s="2">
        <v>6301721</v>
      </c>
      <c r="J1081" s="2">
        <v>3122987</v>
      </c>
      <c r="K1081" s="2">
        <v>5948</v>
      </c>
    </row>
    <row r="1082" spans="1:11">
      <c r="A1082" s="2">
        <v>1996</v>
      </c>
      <c r="B1082" s="2">
        <v>3</v>
      </c>
      <c r="C1082" s="2" t="s">
        <v>328</v>
      </c>
      <c r="D1082" s="2" t="s">
        <v>173</v>
      </c>
      <c r="E1082" s="2">
        <v>0</v>
      </c>
      <c r="F1082" s="2">
        <v>1</v>
      </c>
      <c r="G1082" s="2">
        <v>4738</v>
      </c>
      <c r="H1082" s="2">
        <v>7</v>
      </c>
      <c r="I1082" s="2">
        <v>4738</v>
      </c>
      <c r="J1082" s="2">
        <v>3298</v>
      </c>
      <c r="K1082" s="2">
        <v>10</v>
      </c>
    </row>
    <row r="1083" spans="1:11">
      <c r="A1083" s="2">
        <v>1996</v>
      </c>
      <c r="B1083" s="2">
        <v>3</v>
      </c>
      <c r="C1083" s="2" t="s">
        <v>328</v>
      </c>
      <c r="D1083" s="2" t="s">
        <v>181</v>
      </c>
      <c r="E1083" s="2">
        <v>0</v>
      </c>
      <c r="F1083" s="2">
        <v>0</v>
      </c>
      <c r="G1083" s="2">
        <v>14832237</v>
      </c>
      <c r="H1083" s="2">
        <v>2640</v>
      </c>
      <c r="I1083" s="2">
        <v>14832237</v>
      </c>
      <c r="J1083" s="2">
        <v>1513399</v>
      </c>
      <c r="K1083" s="2">
        <v>2816</v>
      </c>
    </row>
    <row r="1084" spans="1:11">
      <c r="A1084" s="2">
        <v>1996</v>
      </c>
      <c r="B1084" s="2">
        <v>3</v>
      </c>
      <c r="C1084" s="2" t="s">
        <v>182</v>
      </c>
      <c r="D1084" s="2" t="s">
        <v>183</v>
      </c>
      <c r="E1084" s="2">
        <v>16287581</v>
      </c>
      <c r="F1084" s="2">
        <v>6188</v>
      </c>
      <c r="G1084" s="2">
        <v>11253959</v>
      </c>
      <c r="H1084" s="2">
        <v>3467</v>
      </c>
      <c r="I1084" s="2">
        <v>28067295</v>
      </c>
      <c r="J1084" s="2">
        <v>6684132</v>
      </c>
      <c r="K1084" s="2">
        <v>12062</v>
      </c>
    </row>
    <row r="1085" spans="1:11">
      <c r="A1085" s="2">
        <v>1996</v>
      </c>
      <c r="B1085" s="2">
        <v>3</v>
      </c>
      <c r="C1085" s="2" t="s">
        <v>182</v>
      </c>
      <c r="D1085" s="2" t="s">
        <v>184</v>
      </c>
      <c r="E1085" s="2">
        <v>30712</v>
      </c>
      <c r="F1085" s="2">
        <v>19</v>
      </c>
      <c r="G1085" s="2">
        <v>654131</v>
      </c>
      <c r="H1085" s="2">
        <v>412</v>
      </c>
      <c r="I1085" s="2">
        <v>684843</v>
      </c>
      <c r="J1085" s="2">
        <v>295154</v>
      </c>
      <c r="K1085" s="2">
        <v>466</v>
      </c>
    </row>
    <row r="1086" spans="1:11">
      <c r="A1086" s="2">
        <v>1996</v>
      </c>
      <c r="B1086" s="2">
        <v>3</v>
      </c>
      <c r="C1086" s="2" t="s">
        <v>190</v>
      </c>
      <c r="D1086" s="2" t="s">
        <v>191</v>
      </c>
      <c r="E1086" s="2">
        <v>0</v>
      </c>
      <c r="F1086" s="2">
        <v>0</v>
      </c>
      <c r="G1086" s="2">
        <v>7595347</v>
      </c>
      <c r="H1086" s="2">
        <v>950</v>
      </c>
      <c r="I1086" s="2">
        <v>7595347</v>
      </c>
      <c r="J1086" s="2">
        <v>487113</v>
      </c>
      <c r="K1086" s="2">
        <v>994</v>
      </c>
    </row>
    <row r="1087" spans="1:11">
      <c r="A1087" s="2">
        <v>1996</v>
      </c>
      <c r="B1087" s="2">
        <v>3</v>
      </c>
      <c r="C1087" s="2" t="s">
        <v>190</v>
      </c>
      <c r="D1087" s="2" t="s">
        <v>186</v>
      </c>
      <c r="E1087" s="2">
        <v>6466</v>
      </c>
      <c r="F1087" s="2">
        <v>10</v>
      </c>
      <c r="G1087" s="2">
        <v>79246449</v>
      </c>
      <c r="H1087" s="2">
        <v>3653</v>
      </c>
      <c r="I1087" s="2">
        <v>79252915</v>
      </c>
      <c r="J1087" s="2">
        <v>2197149</v>
      </c>
      <c r="K1087" s="2">
        <v>4273</v>
      </c>
    </row>
    <row r="1088" spans="1:11">
      <c r="A1088" s="2">
        <v>1996</v>
      </c>
      <c r="B1088" s="2">
        <v>3</v>
      </c>
      <c r="C1088" s="2" t="s">
        <v>187</v>
      </c>
      <c r="D1088" s="2" t="s">
        <v>195</v>
      </c>
      <c r="E1088" s="2">
        <v>0</v>
      </c>
      <c r="F1088" s="2">
        <v>0</v>
      </c>
      <c r="G1088" s="2">
        <v>239751</v>
      </c>
      <c r="H1088" s="2">
        <v>88</v>
      </c>
      <c r="I1088" s="2">
        <v>239751</v>
      </c>
      <c r="J1088" s="2">
        <v>55205</v>
      </c>
      <c r="K1088" s="2">
        <v>115</v>
      </c>
    </row>
    <row r="1089" spans="1:11">
      <c r="A1089" s="2">
        <v>1996</v>
      </c>
      <c r="B1089" s="2">
        <v>3</v>
      </c>
      <c r="C1089" s="2" t="s">
        <v>187</v>
      </c>
      <c r="D1089" s="2" t="s">
        <v>196</v>
      </c>
      <c r="E1089" s="2">
        <v>0</v>
      </c>
      <c r="F1089" s="2">
        <v>0</v>
      </c>
      <c r="G1089" s="2">
        <v>1307045</v>
      </c>
      <c r="H1089" s="2">
        <v>507</v>
      </c>
      <c r="I1089" s="2">
        <v>1307045</v>
      </c>
      <c r="J1089" s="2">
        <v>311317</v>
      </c>
      <c r="K1089" s="2">
        <v>643</v>
      </c>
    </row>
    <row r="1090" spans="1:11">
      <c r="A1090" s="2">
        <v>1996</v>
      </c>
      <c r="B1090" s="2">
        <v>3</v>
      </c>
      <c r="C1090" s="2" t="s">
        <v>197</v>
      </c>
      <c r="D1090" s="2" t="s">
        <v>11</v>
      </c>
      <c r="E1090" s="2">
        <v>0</v>
      </c>
      <c r="F1090" s="2">
        <v>0</v>
      </c>
      <c r="G1090" s="2">
        <v>2758485</v>
      </c>
      <c r="H1090" s="2">
        <v>553</v>
      </c>
      <c r="I1090" s="2">
        <v>2758485</v>
      </c>
      <c r="J1090" s="2">
        <v>441248</v>
      </c>
      <c r="K1090" s="2">
        <v>725</v>
      </c>
    </row>
    <row r="1091" spans="1:11">
      <c r="A1091" s="2">
        <v>1996</v>
      </c>
      <c r="B1091" s="2">
        <v>3</v>
      </c>
      <c r="C1091" s="2" t="s">
        <v>197</v>
      </c>
      <c r="D1091" s="2" t="s">
        <v>268</v>
      </c>
      <c r="E1091" s="2">
        <v>3129853</v>
      </c>
      <c r="F1091" s="2">
        <v>376</v>
      </c>
      <c r="G1091" s="2">
        <v>6014770</v>
      </c>
      <c r="H1091" s="2">
        <v>1372</v>
      </c>
      <c r="I1091" s="2">
        <v>9144623</v>
      </c>
      <c r="J1091" s="2">
        <v>1046236</v>
      </c>
      <c r="K1091" s="2">
        <v>2019</v>
      </c>
    </row>
    <row r="1092" spans="1:11">
      <c r="A1092" s="2">
        <v>1996</v>
      </c>
      <c r="B1092" s="2">
        <v>3</v>
      </c>
      <c r="C1092" s="2" t="s">
        <v>197</v>
      </c>
      <c r="D1092" s="2" t="s">
        <v>269</v>
      </c>
      <c r="E1092" s="2">
        <v>0</v>
      </c>
      <c r="F1092" s="2">
        <v>0</v>
      </c>
      <c r="G1092" s="2">
        <v>331373</v>
      </c>
      <c r="H1092" s="2">
        <v>128</v>
      </c>
      <c r="I1092" s="2">
        <v>331373</v>
      </c>
      <c r="J1092" s="2">
        <v>89241</v>
      </c>
      <c r="K1092" s="2">
        <v>159</v>
      </c>
    </row>
    <row r="1093" spans="1:11">
      <c r="A1093" s="2">
        <v>1996</v>
      </c>
      <c r="B1093" s="2">
        <v>3</v>
      </c>
      <c r="C1093" s="2" t="s">
        <v>197</v>
      </c>
      <c r="D1093" s="2" t="s">
        <v>109</v>
      </c>
      <c r="E1093" s="2">
        <v>0</v>
      </c>
      <c r="F1093" s="2">
        <v>0</v>
      </c>
      <c r="G1093" s="2">
        <v>6358074</v>
      </c>
      <c r="H1093" s="2">
        <v>1247</v>
      </c>
      <c r="I1093" s="2">
        <v>6358074</v>
      </c>
      <c r="J1093" s="2">
        <v>758553</v>
      </c>
      <c r="K1093" s="2">
        <v>1528</v>
      </c>
    </row>
    <row r="1094" spans="1:11">
      <c r="A1094" s="2">
        <v>1996</v>
      </c>
      <c r="B1094" s="2">
        <v>3</v>
      </c>
      <c r="C1094" s="2" t="s">
        <v>197</v>
      </c>
      <c r="D1094" s="2" t="s">
        <v>110</v>
      </c>
      <c r="E1094" s="2">
        <v>9233432</v>
      </c>
      <c r="F1094" s="2">
        <v>2173</v>
      </c>
      <c r="G1094" s="2">
        <v>70518</v>
      </c>
      <c r="H1094" s="2">
        <v>20</v>
      </c>
      <c r="I1094" s="2">
        <v>9378648</v>
      </c>
      <c r="J1094" s="2">
        <v>1410552</v>
      </c>
      <c r="K1094" s="2">
        <v>2874</v>
      </c>
    </row>
    <row r="1095" spans="1:11">
      <c r="A1095" s="2">
        <v>1996</v>
      </c>
      <c r="B1095" s="2">
        <v>4</v>
      </c>
      <c r="E1095" s="2">
        <v>0</v>
      </c>
      <c r="F1095" s="2">
        <v>0</v>
      </c>
      <c r="G1095" s="2">
        <v>0</v>
      </c>
      <c r="H1095" s="2">
        <v>0</v>
      </c>
      <c r="I1095" s="2">
        <v>0</v>
      </c>
      <c r="J1095" s="2">
        <v>2</v>
      </c>
      <c r="K1095" s="2">
        <v>1</v>
      </c>
    </row>
    <row r="1096" spans="1:11">
      <c r="A1096" s="2">
        <v>1996</v>
      </c>
      <c r="B1096" s="2">
        <v>4</v>
      </c>
      <c r="C1096" s="2" t="s">
        <v>277</v>
      </c>
      <c r="D1096" s="2" t="s">
        <v>278</v>
      </c>
      <c r="E1096" s="2">
        <v>42700073</v>
      </c>
      <c r="F1096" s="2">
        <v>19305</v>
      </c>
      <c r="G1096" s="2">
        <v>26918869</v>
      </c>
      <c r="H1096" s="2">
        <v>8433</v>
      </c>
      <c r="I1096" s="2">
        <v>70734923</v>
      </c>
      <c r="J1096" s="2">
        <v>20020879</v>
      </c>
      <c r="K1096" s="2">
        <v>36147</v>
      </c>
    </row>
    <row r="1097" spans="1:11">
      <c r="A1097" s="2">
        <v>1996</v>
      </c>
      <c r="B1097" s="2">
        <v>4</v>
      </c>
      <c r="C1097" s="2" t="s">
        <v>277</v>
      </c>
      <c r="D1097" s="2" t="s">
        <v>279</v>
      </c>
      <c r="E1097" s="2">
        <v>27139920</v>
      </c>
      <c r="F1097" s="2">
        <v>9687</v>
      </c>
      <c r="G1097" s="2">
        <v>9223185</v>
      </c>
      <c r="H1097" s="2">
        <v>3963</v>
      </c>
      <c r="I1097" s="2">
        <v>36684953</v>
      </c>
      <c r="J1097" s="2">
        <v>9767055</v>
      </c>
      <c r="K1097" s="2">
        <v>17790</v>
      </c>
    </row>
    <row r="1098" spans="1:11">
      <c r="A1098" s="2">
        <v>1996</v>
      </c>
      <c r="B1098" s="2">
        <v>4</v>
      </c>
      <c r="C1098" s="2" t="s">
        <v>277</v>
      </c>
      <c r="D1098" s="2" t="s">
        <v>280</v>
      </c>
      <c r="E1098" s="2">
        <v>107454</v>
      </c>
      <c r="F1098" s="2">
        <v>163</v>
      </c>
      <c r="G1098" s="2">
        <v>558312</v>
      </c>
      <c r="H1098" s="2">
        <v>573</v>
      </c>
      <c r="I1098" s="2">
        <v>1441626</v>
      </c>
      <c r="J1098" s="2">
        <v>802620</v>
      </c>
      <c r="K1098" s="2">
        <v>1707</v>
      </c>
    </row>
    <row r="1099" spans="1:11">
      <c r="A1099" s="2">
        <v>1996</v>
      </c>
      <c r="B1099" s="2">
        <v>4</v>
      </c>
      <c r="C1099" s="2" t="s">
        <v>277</v>
      </c>
      <c r="D1099" s="2" t="s">
        <v>281</v>
      </c>
      <c r="E1099" s="2">
        <v>4439476</v>
      </c>
      <c r="F1099" s="2">
        <v>3844</v>
      </c>
      <c r="G1099" s="2">
        <v>1666724</v>
      </c>
      <c r="H1099" s="2">
        <v>881</v>
      </c>
      <c r="I1099" s="2">
        <v>6147841</v>
      </c>
      <c r="J1099" s="2">
        <v>3113339</v>
      </c>
      <c r="K1099" s="2">
        <v>5897</v>
      </c>
    </row>
    <row r="1100" spans="1:11">
      <c r="A1100" s="2">
        <v>1996</v>
      </c>
      <c r="B1100" s="2">
        <v>4</v>
      </c>
      <c r="C1100" s="2" t="s">
        <v>328</v>
      </c>
      <c r="D1100" s="2" t="s">
        <v>173</v>
      </c>
      <c r="E1100" s="2">
        <v>0</v>
      </c>
      <c r="F1100" s="2">
        <v>1</v>
      </c>
      <c r="G1100" s="2">
        <v>4544</v>
      </c>
      <c r="H1100" s="2">
        <v>5</v>
      </c>
      <c r="I1100" s="2">
        <v>4544</v>
      </c>
      <c r="J1100" s="2">
        <v>3339</v>
      </c>
      <c r="K1100" s="2">
        <v>7</v>
      </c>
    </row>
    <row r="1101" spans="1:11">
      <c r="A1101" s="2">
        <v>1996</v>
      </c>
      <c r="B1101" s="2">
        <v>4</v>
      </c>
      <c r="C1101" s="2" t="s">
        <v>328</v>
      </c>
      <c r="D1101" s="2" t="s">
        <v>181</v>
      </c>
      <c r="E1101" s="2">
        <v>0</v>
      </c>
      <c r="F1101" s="2">
        <v>0</v>
      </c>
      <c r="G1101" s="2">
        <v>14031505</v>
      </c>
      <c r="H1101" s="2">
        <v>2640</v>
      </c>
      <c r="I1101" s="2">
        <v>14031505</v>
      </c>
      <c r="J1101" s="2">
        <v>1420491</v>
      </c>
      <c r="K1101" s="2">
        <v>2820</v>
      </c>
    </row>
    <row r="1102" spans="1:11">
      <c r="A1102" s="2">
        <v>1996</v>
      </c>
      <c r="B1102" s="2">
        <v>4</v>
      </c>
      <c r="C1102" s="2" t="s">
        <v>182</v>
      </c>
      <c r="D1102" s="2" t="s">
        <v>183</v>
      </c>
      <c r="E1102" s="2">
        <v>15634453</v>
      </c>
      <c r="F1102" s="2">
        <v>6048</v>
      </c>
      <c r="G1102" s="2">
        <v>11280012</v>
      </c>
      <c r="H1102" s="2">
        <v>3424</v>
      </c>
      <c r="I1102" s="2">
        <v>27293974</v>
      </c>
      <c r="J1102" s="2">
        <v>6561076</v>
      </c>
      <c r="K1102" s="2">
        <v>11824</v>
      </c>
    </row>
    <row r="1103" spans="1:11">
      <c r="A1103" s="2">
        <v>1996</v>
      </c>
      <c r="B1103" s="2">
        <v>4</v>
      </c>
      <c r="C1103" s="2" t="s">
        <v>182</v>
      </c>
      <c r="D1103" s="2" t="s">
        <v>184</v>
      </c>
      <c r="E1103" s="2">
        <v>44114</v>
      </c>
      <c r="F1103" s="2">
        <v>24</v>
      </c>
      <c r="G1103" s="2">
        <v>570936</v>
      </c>
      <c r="H1103" s="2">
        <v>411</v>
      </c>
      <c r="I1103" s="2">
        <v>615050</v>
      </c>
      <c r="J1103" s="2">
        <v>285198</v>
      </c>
      <c r="K1103" s="2">
        <v>463</v>
      </c>
    </row>
    <row r="1104" spans="1:11">
      <c r="A1104" s="2">
        <v>1996</v>
      </c>
      <c r="B1104" s="2">
        <v>4</v>
      </c>
      <c r="C1104" s="2" t="s">
        <v>190</v>
      </c>
      <c r="D1104" s="2" t="s">
        <v>191</v>
      </c>
      <c r="E1104" s="2">
        <v>0</v>
      </c>
      <c r="F1104" s="2">
        <v>0</v>
      </c>
      <c r="G1104" s="2">
        <v>8051694</v>
      </c>
      <c r="H1104" s="2">
        <v>908</v>
      </c>
      <c r="I1104" s="2">
        <v>8051694</v>
      </c>
      <c r="J1104" s="2">
        <v>450570</v>
      </c>
      <c r="K1104" s="2">
        <v>954</v>
      </c>
    </row>
    <row r="1105" spans="1:11">
      <c r="A1105" s="2">
        <v>1996</v>
      </c>
      <c r="B1105" s="2">
        <v>4</v>
      </c>
      <c r="C1105" s="2" t="s">
        <v>190</v>
      </c>
      <c r="D1105" s="2" t="s">
        <v>186</v>
      </c>
      <c r="E1105" s="2">
        <v>2073</v>
      </c>
      <c r="F1105" s="2">
        <v>4</v>
      </c>
      <c r="G1105" s="2">
        <v>74869902</v>
      </c>
      <c r="H1105" s="2">
        <v>3529</v>
      </c>
      <c r="I1105" s="2">
        <v>74871975</v>
      </c>
      <c r="J1105" s="2">
        <v>2075061</v>
      </c>
      <c r="K1105" s="2">
        <v>4160</v>
      </c>
    </row>
    <row r="1106" spans="1:11">
      <c r="A1106" s="2">
        <v>1996</v>
      </c>
      <c r="B1106" s="2">
        <v>4</v>
      </c>
      <c r="C1106" s="2" t="s">
        <v>187</v>
      </c>
      <c r="D1106" s="2" t="s">
        <v>195</v>
      </c>
      <c r="E1106" s="2">
        <v>0</v>
      </c>
      <c r="F1106" s="2">
        <v>0</v>
      </c>
      <c r="G1106" s="2">
        <v>464315</v>
      </c>
      <c r="H1106" s="2">
        <v>99</v>
      </c>
      <c r="I1106" s="2">
        <v>464315</v>
      </c>
      <c r="J1106" s="2">
        <v>67622</v>
      </c>
      <c r="K1106" s="2">
        <v>125</v>
      </c>
    </row>
    <row r="1107" spans="1:11">
      <c r="A1107" s="2">
        <v>1996</v>
      </c>
      <c r="B1107" s="2">
        <v>4</v>
      </c>
      <c r="C1107" s="2" t="s">
        <v>187</v>
      </c>
      <c r="D1107" s="2" t="s">
        <v>196</v>
      </c>
      <c r="E1107" s="2">
        <v>0</v>
      </c>
      <c r="F1107" s="2">
        <v>0</v>
      </c>
      <c r="G1107" s="2">
        <v>1095446</v>
      </c>
      <c r="H1107" s="2">
        <v>513</v>
      </c>
      <c r="I1107" s="2">
        <v>1095446</v>
      </c>
      <c r="J1107" s="2">
        <v>333522</v>
      </c>
      <c r="K1107" s="2">
        <v>658</v>
      </c>
    </row>
    <row r="1108" spans="1:11">
      <c r="A1108" s="2">
        <v>1996</v>
      </c>
      <c r="B1108" s="2">
        <v>4</v>
      </c>
      <c r="C1108" s="2" t="s">
        <v>197</v>
      </c>
      <c r="D1108" s="2" t="s">
        <v>11</v>
      </c>
      <c r="E1108" s="2">
        <v>0</v>
      </c>
      <c r="F1108" s="2">
        <v>0</v>
      </c>
      <c r="G1108" s="2">
        <v>2292586</v>
      </c>
      <c r="H1108" s="2">
        <v>554</v>
      </c>
      <c r="I1108" s="2">
        <v>2292586</v>
      </c>
      <c r="J1108" s="2">
        <v>443351</v>
      </c>
      <c r="K1108" s="2">
        <v>721</v>
      </c>
    </row>
    <row r="1109" spans="1:11">
      <c r="A1109" s="2">
        <v>1996</v>
      </c>
      <c r="B1109" s="2">
        <v>4</v>
      </c>
      <c r="C1109" s="2" t="s">
        <v>197</v>
      </c>
      <c r="D1109" s="2" t="s">
        <v>268</v>
      </c>
      <c r="E1109" s="2">
        <v>2338468</v>
      </c>
      <c r="F1109" s="2">
        <v>392</v>
      </c>
      <c r="G1109" s="2">
        <v>6355261</v>
      </c>
      <c r="H1109" s="2">
        <v>1348</v>
      </c>
      <c r="I1109" s="2">
        <v>8693729</v>
      </c>
      <c r="J1109" s="2">
        <v>1017978</v>
      </c>
      <c r="K1109" s="2">
        <v>2006</v>
      </c>
    </row>
    <row r="1110" spans="1:11">
      <c r="A1110" s="2">
        <v>1996</v>
      </c>
      <c r="B1110" s="2">
        <v>4</v>
      </c>
      <c r="C1110" s="2" t="s">
        <v>197</v>
      </c>
      <c r="D1110" s="2" t="s">
        <v>269</v>
      </c>
      <c r="E1110" s="2">
        <v>17046</v>
      </c>
      <c r="F1110" s="2">
        <v>21</v>
      </c>
      <c r="G1110" s="2">
        <v>317975</v>
      </c>
      <c r="H1110" s="2">
        <v>125</v>
      </c>
      <c r="I1110" s="2">
        <v>335021</v>
      </c>
      <c r="J1110" s="2">
        <v>88582</v>
      </c>
      <c r="K1110" s="2">
        <v>180</v>
      </c>
    </row>
    <row r="1111" spans="1:11">
      <c r="A1111" s="2">
        <v>1996</v>
      </c>
      <c r="B1111" s="2">
        <v>4</v>
      </c>
      <c r="C1111" s="2" t="s">
        <v>197</v>
      </c>
      <c r="D1111" s="2" t="s">
        <v>109</v>
      </c>
      <c r="E1111" s="2">
        <v>0</v>
      </c>
      <c r="F1111" s="2">
        <v>0</v>
      </c>
      <c r="G1111" s="2">
        <v>5770865</v>
      </c>
      <c r="H1111" s="2">
        <v>1210</v>
      </c>
      <c r="I1111" s="2">
        <v>5770865</v>
      </c>
      <c r="J1111" s="2">
        <v>759886</v>
      </c>
      <c r="K1111" s="2">
        <v>1465</v>
      </c>
    </row>
    <row r="1112" spans="1:11">
      <c r="A1112" s="2">
        <v>1996</v>
      </c>
      <c r="B1112" s="2">
        <v>4</v>
      </c>
      <c r="C1112" s="2" t="s">
        <v>197</v>
      </c>
      <c r="D1112" s="2" t="s">
        <v>110</v>
      </c>
      <c r="E1112" s="2">
        <v>9208355</v>
      </c>
      <c r="F1112" s="2">
        <v>2213</v>
      </c>
      <c r="G1112" s="2">
        <v>93121</v>
      </c>
      <c r="H1112" s="2">
        <v>20</v>
      </c>
      <c r="I1112" s="2">
        <v>9399269</v>
      </c>
      <c r="J1112" s="2">
        <v>1485843</v>
      </c>
      <c r="K1112" s="2">
        <v>2917</v>
      </c>
    </row>
    <row r="1113" spans="1:11">
      <c r="A1113" s="2">
        <v>1997</v>
      </c>
      <c r="B1113" s="2">
        <v>1</v>
      </c>
      <c r="E1113" s="2">
        <v>0</v>
      </c>
      <c r="F1113" s="2">
        <v>0</v>
      </c>
      <c r="G1113" s="2">
        <v>0</v>
      </c>
      <c r="H1113" s="2">
        <v>0</v>
      </c>
      <c r="I1113" s="2">
        <v>0</v>
      </c>
      <c r="J1113" s="2">
        <v>3</v>
      </c>
      <c r="K1113" s="2">
        <v>1</v>
      </c>
    </row>
    <row r="1114" spans="1:11">
      <c r="A1114" s="2">
        <v>1997</v>
      </c>
      <c r="B1114" s="2">
        <v>1</v>
      </c>
      <c r="C1114" s="2" t="s">
        <v>277</v>
      </c>
      <c r="D1114" s="2" t="s">
        <v>278</v>
      </c>
      <c r="E1114" s="2">
        <v>45900136</v>
      </c>
      <c r="F1114" s="2">
        <v>19249</v>
      </c>
      <c r="G1114" s="2">
        <v>27176897</v>
      </c>
      <c r="H1114" s="2">
        <v>8323</v>
      </c>
      <c r="I1114" s="2">
        <v>74345398</v>
      </c>
      <c r="J1114" s="2">
        <v>20457185</v>
      </c>
      <c r="K1114" s="2">
        <v>35931</v>
      </c>
    </row>
    <row r="1115" spans="1:11">
      <c r="A1115" s="2">
        <v>1997</v>
      </c>
      <c r="B1115" s="2">
        <v>1</v>
      </c>
      <c r="C1115" s="2" t="s">
        <v>277</v>
      </c>
      <c r="D1115" s="2" t="s">
        <v>279</v>
      </c>
      <c r="E1115" s="2">
        <v>28830875</v>
      </c>
      <c r="F1115" s="2">
        <v>9546</v>
      </c>
      <c r="G1115" s="2">
        <v>9312048</v>
      </c>
      <c r="H1115" s="2">
        <v>3942</v>
      </c>
      <c r="I1115" s="2">
        <v>38451963</v>
      </c>
      <c r="J1115" s="2">
        <v>10196387</v>
      </c>
      <c r="K1115" s="2">
        <v>17586</v>
      </c>
    </row>
    <row r="1116" spans="1:11">
      <c r="A1116" s="2">
        <v>1997</v>
      </c>
      <c r="B1116" s="2">
        <v>1</v>
      </c>
      <c r="C1116" s="2" t="s">
        <v>277</v>
      </c>
      <c r="D1116" s="2" t="s">
        <v>280</v>
      </c>
      <c r="E1116" s="2">
        <v>106622</v>
      </c>
      <c r="F1116" s="2">
        <v>161</v>
      </c>
      <c r="G1116" s="2">
        <v>469837</v>
      </c>
      <c r="H1116" s="2">
        <v>563</v>
      </c>
      <c r="I1116" s="2">
        <v>1149478</v>
      </c>
      <c r="J1116" s="2">
        <v>802979</v>
      </c>
      <c r="K1116" s="2">
        <v>1681</v>
      </c>
    </row>
    <row r="1117" spans="1:11">
      <c r="A1117" s="2">
        <v>1997</v>
      </c>
      <c r="B1117" s="2">
        <v>1</v>
      </c>
      <c r="C1117" s="2" t="s">
        <v>277</v>
      </c>
      <c r="D1117" s="2" t="s">
        <v>281</v>
      </c>
      <c r="E1117" s="2">
        <v>4996459</v>
      </c>
      <c r="F1117" s="2">
        <v>3432</v>
      </c>
      <c r="G1117" s="2">
        <v>1676431</v>
      </c>
      <c r="H1117" s="2">
        <v>862</v>
      </c>
      <c r="I1117" s="2">
        <v>6737759</v>
      </c>
      <c r="J1117" s="2">
        <v>2973855</v>
      </c>
      <c r="K1117" s="2">
        <v>5381</v>
      </c>
    </row>
    <row r="1118" spans="1:11">
      <c r="A1118" s="2">
        <v>1997</v>
      </c>
      <c r="B1118" s="2">
        <v>1</v>
      </c>
      <c r="C1118" s="2" t="s">
        <v>328</v>
      </c>
      <c r="D1118" s="2" t="s">
        <v>173</v>
      </c>
      <c r="E1118" s="2">
        <v>0</v>
      </c>
      <c r="F1118" s="2">
        <v>1</v>
      </c>
      <c r="G1118" s="2">
        <v>3794</v>
      </c>
      <c r="H1118" s="2">
        <v>6</v>
      </c>
      <c r="I1118" s="2">
        <v>3794</v>
      </c>
      <c r="J1118" s="2">
        <v>3950</v>
      </c>
      <c r="K1118" s="2">
        <v>11</v>
      </c>
    </row>
    <row r="1119" spans="1:11">
      <c r="A1119" s="2">
        <v>1997</v>
      </c>
      <c r="B1119" s="2">
        <v>1</v>
      </c>
      <c r="C1119" s="2" t="s">
        <v>328</v>
      </c>
      <c r="D1119" s="2" t="s">
        <v>181</v>
      </c>
      <c r="E1119" s="2">
        <v>0</v>
      </c>
      <c r="F1119" s="2">
        <v>0</v>
      </c>
      <c r="G1119" s="2">
        <v>14055622</v>
      </c>
      <c r="H1119" s="2">
        <v>2650</v>
      </c>
      <c r="I1119" s="2">
        <v>14055622</v>
      </c>
      <c r="J1119" s="2">
        <v>1493765</v>
      </c>
      <c r="K1119" s="2">
        <v>2831</v>
      </c>
    </row>
    <row r="1120" spans="1:11">
      <c r="A1120" s="2">
        <v>1997</v>
      </c>
      <c r="B1120" s="2">
        <v>1</v>
      </c>
      <c r="C1120" s="2" t="s">
        <v>182</v>
      </c>
      <c r="D1120" s="2" t="s">
        <v>183</v>
      </c>
      <c r="E1120" s="2">
        <v>16854495</v>
      </c>
      <c r="F1120" s="2">
        <v>6053</v>
      </c>
      <c r="G1120" s="2">
        <v>11233732</v>
      </c>
      <c r="H1120" s="2">
        <v>3311</v>
      </c>
      <c r="I1120" s="2">
        <v>28183780</v>
      </c>
      <c r="J1120" s="2">
        <v>6687895</v>
      </c>
      <c r="K1120" s="2">
        <v>11518</v>
      </c>
    </row>
    <row r="1121" spans="1:11">
      <c r="A1121" s="2">
        <v>1997</v>
      </c>
      <c r="B1121" s="2">
        <v>1</v>
      </c>
      <c r="C1121" s="2" t="s">
        <v>182</v>
      </c>
      <c r="D1121" s="2" t="s">
        <v>184</v>
      </c>
      <c r="E1121" s="2">
        <v>57377</v>
      </c>
      <c r="F1121" s="2">
        <v>25</v>
      </c>
      <c r="G1121" s="2">
        <v>580052</v>
      </c>
      <c r="H1121" s="2">
        <v>413</v>
      </c>
      <c r="I1121" s="2">
        <v>637429</v>
      </c>
      <c r="J1121" s="2">
        <v>288790</v>
      </c>
      <c r="K1121" s="2">
        <v>464</v>
      </c>
    </row>
    <row r="1122" spans="1:11">
      <c r="A1122" s="2">
        <v>1997</v>
      </c>
      <c r="B1122" s="2">
        <v>1</v>
      </c>
      <c r="C1122" s="2" t="s">
        <v>190</v>
      </c>
      <c r="D1122" s="2" t="s">
        <v>191</v>
      </c>
      <c r="E1122" s="2">
        <v>0</v>
      </c>
      <c r="F1122" s="2">
        <v>0</v>
      </c>
      <c r="G1122" s="2">
        <v>7520490</v>
      </c>
      <c r="H1122" s="2">
        <v>890</v>
      </c>
      <c r="I1122" s="2">
        <v>7520490</v>
      </c>
      <c r="J1122" s="2">
        <v>453788</v>
      </c>
      <c r="K1122" s="2">
        <v>935</v>
      </c>
    </row>
    <row r="1123" spans="1:11">
      <c r="A1123" s="2">
        <v>1997</v>
      </c>
      <c r="B1123" s="2">
        <v>1</v>
      </c>
      <c r="C1123" s="2" t="s">
        <v>190</v>
      </c>
      <c r="D1123" s="2" t="s">
        <v>186</v>
      </c>
      <c r="E1123" s="2">
        <v>2658</v>
      </c>
      <c r="F1123" s="2">
        <v>11</v>
      </c>
      <c r="G1123" s="2">
        <v>74689642</v>
      </c>
      <c r="H1123" s="2">
        <v>3525</v>
      </c>
      <c r="I1123" s="2">
        <v>74692300</v>
      </c>
      <c r="J1123" s="2">
        <v>2109376</v>
      </c>
      <c r="K1123" s="2">
        <v>4141</v>
      </c>
    </row>
    <row r="1124" spans="1:11">
      <c r="A1124" s="2">
        <v>1997</v>
      </c>
      <c r="B1124" s="2">
        <v>1</v>
      </c>
      <c r="C1124" s="2" t="s">
        <v>187</v>
      </c>
      <c r="D1124" s="2" t="s">
        <v>195</v>
      </c>
      <c r="E1124" s="2">
        <v>0</v>
      </c>
      <c r="F1124" s="2">
        <v>0</v>
      </c>
      <c r="G1124" s="2">
        <v>369913</v>
      </c>
      <c r="H1124" s="2">
        <v>89</v>
      </c>
      <c r="I1124" s="2">
        <v>369913</v>
      </c>
      <c r="J1124" s="2">
        <v>63137</v>
      </c>
      <c r="K1124" s="2">
        <v>115</v>
      </c>
    </row>
    <row r="1125" spans="1:11">
      <c r="A1125" s="2">
        <v>1997</v>
      </c>
      <c r="B1125" s="2">
        <v>1</v>
      </c>
      <c r="C1125" s="2" t="s">
        <v>187</v>
      </c>
      <c r="D1125" s="2" t="s">
        <v>196</v>
      </c>
      <c r="E1125" s="2">
        <v>0</v>
      </c>
      <c r="F1125" s="2">
        <v>0</v>
      </c>
      <c r="G1125" s="2">
        <v>371405</v>
      </c>
      <c r="H1125" s="2">
        <v>504</v>
      </c>
      <c r="I1125" s="2">
        <v>371405</v>
      </c>
      <c r="J1125" s="2">
        <v>351007</v>
      </c>
      <c r="K1125" s="2">
        <v>648</v>
      </c>
    </row>
    <row r="1126" spans="1:11">
      <c r="A1126" s="2">
        <v>1997</v>
      </c>
      <c r="B1126" s="2">
        <v>1</v>
      </c>
      <c r="C1126" s="2" t="s">
        <v>197</v>
      </c>
      <c r="D1126" s="2" t="s">
        <v>11</v>
      </c>
      <c r="E1126" s="2">
        <v>0</v>
      </c>
      <c r="F1126" s="2">
        <v>0</v>
      </c>
      <c r="G1126" s="2">
        <v>2964775</v>
      </c>
      <c r="H1126" s="2">
        <v>555</v>
      </c>
      <c r="I1126" s="2">
        <v>2964775</v>
      </c>
      <c r="J1126" s="2">
        <v>438847</v>
      </c>
      <c r="K1126" s="2">
        <v>720</v>
      </c>
    </row>
    <row r="1127" spans="1:11">
      <c r="A1127" s="2">
        <v>1997</v>
      </c>
      <c r="B1127" s="2">
        <v>1</v>
      </c>
      <c r="C1127" s="2" t="s">
        <v>197</v>
      </c>
      <c r="D1127" s="2" t="s">
        <v>268</v>
      </c>
      <c r="E1127" s="2">
        <v>2114913</v>
      </c>
      <c r="F1127" s="2">
        <v>421</v>
      </c>
      <c r="G1127" s="2">
        <v>6131540</v>
      </c>
      <c r="H1127" s="2">
        <v>1337</v>
      </c>
      <c r="I1127" s="2">
        <v>8246453</v>
      </c>
      <c r="J1127" s="2">
        <v>1108501</v>
      </c>
      <c r="K1127" s="2">
        <v>2034</v>
      </c>
    </row>
    <row r="1128" spans="1:11">
      <c r="A1128" s="2">
        <v>1997</v>
      </c>
      <c r="B1128" s="2">
        <v>1</v>
      </c>
      <c r="C1128" s="2" t="s">
        <v>197</v>
      </c>
      <c r="D1128" s="2" t="s">
        <v>269</v>
      </c>
      <c r="E1128" s="2">
        <v>57824</v>
      </c>
      <c r="F1128" s="2">
        <v>23</v>
      </c>
      <c r="G1128" s="2">
        <v>335228</v>
      </c>
      <c r="H1128" s="2">
        <v>125</v>
      </c>
      <c r="I1128" s="2">
        <v>393052</v>
      </c>
      <c r="J1128" s="2">
        <v>92126</v>
      </c>
      <c r="K1128" s="2">
        <v>179</v>
      </c>
    </row>
    <row r="1129" spans="1:11">
      <c r="A1129" s="2">
        <v>1997</v>
      </c>
      <c r="B1129" s="2">
        <v>1</v>
      </c>
      <c r="C1129" s="2" t="s">
        <v>197</v>
      </c>
      <c r="D1129" s="2" t="s">
        <v>109</v>
      </c>
      <c r="E1129" s="2">
        <v>0</v>
      </c>
      <c r="F1129" s="2">
        <v>0</v>
      </c>
      <c r="G1129" s="2">
        <v>6803901</v>
      </c>
      <c r="H1129" s="2">
        <v>1231</v>
      </c>
      <c r="I1129" s="2">
        <v>6803901</v>
      </c>
      <c r="J1129" s="2">
        <v>768230</v>
      </c>
      <c r="K1129" s="2">
        <v>1495</v>
      </c>
    </row>
    <row r="1130" spans="1:11">
      <c r="A1130" s="2">
        <v>1997</v>
      </c>
      <c r="B1130" s="2">
        <v>1</v>
      </c>
      <c r="C1130" s="2" t="s">
        <v>197</v>
      </c>
      <c r="D1130" s="2" t="s">
        <v>110</v>
      </c>
      <c r="E1130" s="2">
        <v>9729598</v>
      </c>
      <c r="F1130" s="2">
        <v>2205</v>
      </c>
      <c r="G1130" s="2">
        <v>96582</v>
      </c>
      <c r="H1130" s="2">
        <v>19</v>
      </c>
      <c r="I1130" s="2">
        <v>9933882</v>
      </c>
      <c r="J1130" s="2">
        <v>1574235</v>
      </c>
      <c r="K1130" s="2">
        <v>2911</v>
      </c>
    </row>
    <row r="1131" spans="1:11">
      <c r="A1131" s="2">
        <v>1997</v>
      </c>
      <c r="B1131" s="2">
        <v>2</v>
      </c>
      <c r="E1131" s="2">
        <v>0</v>
      </c>
      <c r="F1131" s="2">
        <v>0</v>
      </c>
      <c r="G1131" s="2">
        <v>0</v>
      </c>
      <c r="H1131" s="2">
        <v>0</v>
      </c>
      <c r="I1131" s="2">
        <v>0</v>
      </c>
      <c r="J1131" s="2">
        <v>3</v>
      </c>
      <c r="K1131" s="2">
        <v>1</v>
      </c>
    </row>
    <row r="1132" spans="1:11">
      <c r="A1132" s="2">
        <v>1997</v>
      </c>
      <c r="B1132" s="2">
        <v>2</v>
      </c>
      <c r="C1132" s="2" t="s">
        <v>277</v>
      </c>
      <c r="D1132" s="2" t="s">
        <v>278</v>
      </c>
      <c r="E1132" s="2">
        <v>45037249</v>
      </c>
      <c r="F1132" s="2">
        <v>19167</v>
      </c>
      <c r="G1132" s="2">
        <v>27307756</v>
      </c>
      <c r="H1132" s="2">
        <v>8458</v>
      </c>
      <c r="I1132" s="2">
        <v>73821566</v>
      </c>
      <c r="J1132" s="2">
        <v>20081737</v>
      </c>
      <c r="K1132" s="2">
        <v>36130</v>
      </c>
    </row>
    <row r="1133" spans="1:11">
      <c r="A1133" s="2">
        <v>1997</v>
      </c>
      <c r="B1133" s="2">
        <v>2</v>
      </c>
      <c r="C1133" s="2" t="s">
        <v>277</v>
      </c>
      <c r="D1133" s="2" t="s">
        <v>279</v>
      </c>
      <c r="E1133" s="2">
        <v>28035191</v>
      </c>
      <c r="F1133" s="2">
        <v>9465</v>
      </c>
      <c r="G1133" s="2">
        <v>9076756</v>
      </c>
      <c r="H1133" s="2">
        <v>3975</v>
      </c>
      <c r="I1133" s="2">
        <v>37493080</v>
      </c>
      <c r="J1133" s="2">
        <v>9905795</v>
      </c>
      <c r="K1133" s="2">
        <v>17514</v>
      </c>
    </row>
    <row r="1134" spans="1:11">
      <c r="A1134" s="2">
        <v>1997</v>
      </c>
      <c r="B1134" s="2">
        <v>2</v>
      </c>
      <c r="C1134" s="2" t="s">
        <v>277</v>
      </c>
      <c r="D1134" s="2" t="s">
        <v>280</v>
      </c>
      <c r="E1134" s="2">
        <v>97900</v>
      </c>
      <c r="F1134" s="2">
        <v>156</v>
      </c>
      <c r="G1134" s="2">
        <v>414111</v>
      </c>
      <c r="H1134" s="2">
        <v>581</v>
      </c>
      <c r="I1134" s="2">
        <v>1130370</v>
      </c>
      <c r="J1134" s="2">
        <v>805567</v>
      </c>
      <c r="K1134" s="2">
        <v>1718</v>
      </c>
    </row>
    <row r="1135" spans="1:11">
      <c r="A1135" s="2">
        <v>1997</v>
      </c>
      <c r="B1135" s="2">
        <v>2</v>
      </c>
      <c r="C1135" s="2" t="s">
        <v>277</v>
      </c>
      <c r="D1135" s="2" t="s">
        <v>281</v>
      </c>
      <c r="E1135" s="2">
        <v>5099089</v>
      </c>
      <c r="F1135" s="2">
        <v>3261</v>
      </c>
      <c r="G1135" s="2">
        <v>1634356</v>
      </c>
      <c r="H1135" s="2">
        <v>891</v>
      </c>
      <c r="I1135" s="2">
        <v>6767740</v>
      </c>
      <c r="J1135" s="2">
        <v>2939871</v>
      </c>
      <c r="K1135" s="2">
        <v>5211</v>
      </c>
    </row>
    <row r="1136" spans="1:11">
      <c r="A1136" s="2">
        <v>1997</v>
      </c>
      <c r="B1136" s="2">
        <v>2</v>
      </c>
      <c r="C1136" s="2" t="s">
        <v>328</v>
      </c>
      <c r="D1136" s="2" t="s">
        <v>173</v>
      </c>
      <c r="E1136" s="2">
        <v>0</v>
      </c>
      <c r="F1136" s="2">
        <v>1</v>
      </c>
      <c r="G1136" s="2">
        <v>4277</v>
      </c>
      <c r="H1136" s="2">
        <v>6</v>
      </c>
      <c r="I1136" s="2">
        <v>4277</v>
      </c>
      <c r="J1136" s="2">
        <v>4724</v>
      </c>
      <c r="K1136" s="2">
        <v>9</v>
      </c>
    </row>
    <row r="1137" spans="1:11">
      <c r="A1137" s="2">
        <v>1997</v>
      </c>
      <c r="B1137" s="2">
        <v>2</v>
      </c>
      <c r="C1137" s="2" t="s">
        <v>328</v>
      </c>
      <c r="D1137" s="2" t="s">
        <v>181</v>
      </c>
      <c r="E1137" s="2">
        <v>0</v>
      </c>
      <c r="F1137" s="2">
        <v>0</v>
      </c>
      <c r="G1137" s="2">
        <v>13456006</v>
      </c>
      <c r="H1137" s="2">
        <v>2563</v>
      </c>
      <c r="I1137" s="2">
        <v>13456006</v>
      </c>
      <c r="J1137" s="2">
        <v>1381415</v>
      </c>
      <c r="K1137" s="2">
        <v>2740</v>
      </c>
    </row>
    <row r="1138" spans="1:11">
      <c r="A1138" s="2">
        <v>1997</v>
      </c>
      <c r="B1138" s="2">
        <v>2</v>
      </c>
      <c r="C1138" s="2" t="s">
        <v>182</v>
      </c>
      <c r="D1138" s="2" t="s">
        <v>183</v>
      </c>
      <c r="E1138" s="2">
        <v>15643773</v>
      </c>
      <c r="F1138" s="2">
        <v>5680</v>
      </c>
      <c r="G1138" s="2">
        <v>11336006</v>
      </c>
      <c r="H1138" s="2">
        <v>3149</v>
      </c>
      <c r="I1138" s="2">
        <v>27101989</v>
      </c>
      <c r="J1138" s="2">
        <v>6300258</v>
      </c>
      <c r="K1138" s="2">
        <v>11059</v>
      </c>
    </row>
    <row r="1139" spans="1:11">
      <c r="A1139" s="2">
        <v>1997</v>
      </c>
      <c r="B1139" s="2">
        <v>2</v>
      </c>
      <c r="C1139" s="2" t="s">
        <v>182</v>
      </c>
      <c r="D1139" s="2" t="s">
        <v>184</v>
      </c>
      <c r="E1139" s="2">
        <v>58014</v>
      </c>
      <c r="F1139" s="2">
        <v>27</v>
      </c>
      <c r="G1139" s="2">
        <v>535660</v>
      </c>
      <c r="H1139" s="2">
        <v>397</v>
      </c>
      <c r="I1139" s="2">
        <v>593674</v>
      </c>
      <c r="J1139" s="2">
        <v>285858</v>
      </c>
      <c r="K1139" s="2">
        <v>451</v>
      </c>
    </row>
    <row r="1140" spans="1:11">
      <c r="A1140" s="2">
        <v>1997</v>
      </c>
      <c r="B1140" s="2">
        <v>2</v>
      </c>
      <c r="C1140" s="2" t="s">
        <v>190</v>
      </c>
      <c r="D1140" s="2" t="s">
        <v>191</v>
      </c>
      <c r="E1140" s="2">
        <v>0</v>
      </c>
      <c r="F1140" s="2">
        <v>0</v>
      </c>
      <c r="G1140" s="2">
        <v>6885012</v>
      </c>
      <c r="H1140" s="2">
        <v>923</v>
      </c>
      <c r="I1140" s="2">
        <v>6885012</v>
      </c>
      <c r="J1140" s="2">
        <v>471170</v>
      </c>
      <c r="K1140" s="2">
        <v>965</v>
      </c>
    </row>
    <row r="1141" spans="1:11">
      <c r="A1141" s="2">
        <v>1997</v>
      </c>
      <c r="B1141" s="2">
        <v>2</v>
      </c>
      <c r="C1141" s="2" t="s">
        <v>190</v>
      </c>
      <c r="D1141" s="2" t="s">
        <v>186</v>
      </c>
      <c r="E1141" s="2">
        <v>5000</v>
      </c>
      <c r="F1141" s="2">
        <v>4</v>
      </c>
      <c r="G1141" s="2">
        <v>73754461</v>
      </c>
      <c r="H1141" s="2">
        <v>3632</v>
      </c>
      <c r="I1141" s="2">
        <v>73759461</v>
      </c>
      <c r="J1141" s="2">
        <v>2129802</v>
      </c>
      <c r="K1141" s="2">
        <v>4213</v>
      </c>
    </row>
    <row r="1142" spans="1:11">
      <c r="A1142" s="2">
        <v>1997</v>
      </c>
      <c r="B1142" s="2">
        <v>2</v>
      </c>
      <c r="C1142" s="2" t="s">
        <v>187</v>
      </c>
      <c r="D1142" s="2" t="s">
        <v>195</v>
      </c>
      <c r="E1142" s="2">
        <v>0</v>
      </c>
      <c r="F1142" s="2">
        <v>0</v>
      </c>
      <c r="G1142" s="2">
        <v>316923</v>
      </c>
      <c r="H1142" s="2">
        <v>93</v>
      </c>
      <c r="I1142" s="2">
        <v>316923</v>
      </c>
      <c r="J1142" s="2">
        <v>62236</v>
      </c>
      <c r="K1142" s="2">
        <v>115</v>
      </c>
    </row>
    <row r="1143" spans="1:11">
      <c r="A1143" s="2">
        <v>1997</v>
      </c>
      <c r="B1143" s="2">
        <v>2</v>
      </c>
      <c r="C1143" s="2" t="s">
        <v>187</v>
      </c>
      <c r="D1143" s="2" t="s">
        <v>196</v>
      </c>
      <c r="E1143" s="2">
        <v>0</v>
      </c>
      <c r="F1143" s="2">
        <v>0</v>
      </c>
      <c r="G1143" s="2">
        <v>976300</v>
      </c>
      <c r="H1143" s="2">
        <v>527</v>
      </c>
      <c r="I1143" s="2">
        <v>976300</v>
      </c>
      <c r="J1143" s="2">
        <v>355960</v>
      </c>
      <c r="K1143" s="2">
        <v>689</v>
      </c>
    </row>
    <row r="1144" spans="1:11">
      <c r="A1144" s="2">
        <v>1997</v>
      </c>
      <c r="B1144" s="2">
        <v>2</v>
      </c>
      <c r="C1144" s="2" t="s">
        <v>197</v>
      </c>
      <c r="D1144" s="2" t="s">
        <v>11</v>
      </c>
      <c r="E1144" s="2">
        <v>0</v>
      </c>
      <c r="F1144" s="2">
        <v>0</v>
      </c>
      <c r="G1144" s="2">
        <v>2648817</v>
      </c>
      <c r="H1144" s="2">
        <v>560</v>
      </c>
      <c r="I1144" s="2">
        <v>2648817</v>
      </c>
      <c r="J1144" s="2">
        <v>422045</v>
      </c>
      <c r="K1144" s="2">
        <v>729</v>
      </c>
    </row>
    <row r="1145" spans="1:11">
      <c r="A1145" s="2">
        <v>1997</v>
      </c>
      <c r="B1145" s="2">
        <v>2</v>
      </c>
      <c r="C1145" s="2" t="s">
        <v>197</v>
      </c>
      <c r="D1145" s="2" t="s">
        <v>268</v>
      </c>
      <c r="E1145" s="2">
        <v>3492052</v>
      </c>
      <c r="F1145" s="2">
        <v>435</v>
      </c>
      <c r="G1145" s="2">
        <v>5483069</v>
      </c>
      <c r="H1145" s="2">
        <v>1325</v>
      </c>
      <c r="I1145" s="2">
        <v>8975121</v>
      </c>
      <c r="J1145" s="2">
        <v>1086799</v>
      </c>
      <c r="K1145" s="2">
        <v>2028</v>
      </c>
    </row>
    <row r="1146" spans="1:11">
      <c r="A1146" s="2">
        <v>1997</v>
      </c>
      <c r="B1146" s="2">
        <v>2</v>
      </c>
      <c r="C1146" s="2" t="s">
        <v>197</v>
      </c>
      <c r="D1146" s="2" t="s">
        <v>269</v>
      </c>
      <c r="E1146" s="2">
        <v>45344</v>
      </c>
      <c r="F1146" s="2">
        <v>23</v>
      </c>
      <c r="G1146" s="2">
        <v>354789</v>
      </c>
      <c r="H1146" s="2">
        <v>126</v>
      </c>
      <c r="I1146" s="2">
        <v>400133</v>
      </c>
      <c r="J1146" s="2">
        <v>90356</v>
      </c>
      <c r="K1146" s="2">
        <v>178</v>
      </c>
    </row>
    <row r="1147" spans="1:11">
      <c r="A1147" s="2">
        <v>1997</v>
      </c>
      <c r="B1147" s="2">
        <v>2</v>
      </c>
      <c r="C1147" s="2" t="s">
        <v>197</v>
      </c>
      <c r="D1147" s="2" t="s">
        <v>109</v>
      </c>
      <c r="E1147" s="2">
        <v>0</v>
      </c>
      <c r="F1147" s="2">
        <v>0</v>
      </c>
      <c r="G1147" s="2">
        <v>6285629</v>
      </c>
      <c r="H1147" s="2">
        <v>1311</v>
      </c>
      <c r="I1147" s="2">
        <v>6285629</v>
      </c>
      <c r="J1147" s="2">
        <v>794730</v>
      </c>
      <c r="K1147" s="2">
        <v>1536</v>
      </c>
    </row>
    <row r="1148" spans="1:11">
      <c r="A1148" s="2">
        <v>1997</v>
      </c>
      <c r="B1148" s="2">
        <v>2</v>
      </c>
      <c r="C1148" s="2" t="s">
        <v>197</v>
      </c>
      <c r="D1148" s="2" t="s">
        <v>110</v>
      </c>
      <c r="E1148" s="2">
        <v>9920576</v>
      </c>
      <c r="F1148" s="2">
        <v>2179</v>
      </c>
      <c r="G1148" s="2">
        <v>112999</v>
      </c>
      <c r="H1148" s="2">
        <v>20</v>
      </c>
      <c r="I1148" s="2">
        <v>10132935</v>
      </c>
      <c r="J1148" s="2">
        <v>1611785</v>
      </c>
      <c r="K1148" s="2">
        <v>2885</v>
      </c>
    </row>
    <row r="1149" spans="1:11">
      <c r="A1149" s="2">
        <v>1997</v>
      </c>
      <c r="B1149" s="2">
        <v>3</v>
      </c>
      <c r="E1149" s="2">
        <v>0</v>
      </c>
      <c r="F1149" s="2">
        <v>0</v>
      </c>
      <c r="G1149" s="2">
        <v>0</v>
      </c>
      <c r="H1149" s="2">
        <v>0</v>
      </c>
      <c r="I1149" s="2">
        <v>0</v>
      </c>
      <c r="J1149" s="2">
        <v>9</v>
      </c>
      <c r="K1149" s="2">
        <v>1</v>
      </c>
    </row>
    <row r="1150" spans="1:11">
      <c r="A1150" s="2">
        <v>1997</v>
      </c>
      <c r="B1150" s="2">
        <v>3</v>
      </c>
      <c r="C1150" s="2" t="s">
        <v>277</v>
      </c>
      <c r="D1150" s="2" t="s">
        <v>278</v>
      </c>
      <c r="E1150" s="2">
        <v>43037946</v>
      </c>
      <c r="F1150" s="2">
        <v>19338</v>
      </c>
      <c r="G1150" s="2">
        <v>26234208</v>
      </c>
      <c r="H1150" s="2">
        <v>8372</v>
      </c>
      <c r="I1150" s="2">
        <v>70736004</v>
      </c>
      <c r="J1150" s="2">
        <v>19299387</v>
      </c>
      <c r="K1150" s="2">
        <v>35958</v>
      </c>
    </row>
    <row r="1151" spans="1:11">
      <c r="A1151" s="2">
        <v>1997</v>
      </c>
      <c r="B1151" s="2">
        <v>3</v>
      </c>
      <c r="C1151" s="2" t="s">
        <v>277</v>
      </c>
      <c r="D1151" s="2" t="s">
        <v>279</v>
      </c>
      <c r="E1151" s="2">
        <v>26611695</v>
      </c>
      <c r="F1151" s="2">
        <v>9437</v>
      </c>
      <c r="G1151" s="2">
        <v>9255902</v>
      </c>
      <c r="H1151" s="2">
        <v>4018</v>
      </c>
      <c r="I1151" s="2">
        <v>36231907</v>
      </c>
      <c r="J1151" s="2">
        <v>9506781</v>
      </c>
      <c r="K1151" s="2">
        <v>17446</v>
      </c>
    </row>
    <row r="1152" spans="1:11">
      <c r="A1152" s="2">
        <v>1997</v>
      </c>
      <c r="B1152" s="2">
        <v>3</v>
      </c>
      <c r="C1152" s="2" t="s">
        <v>277</v>
      </c>
      <c r="D1152" s="2" t="s">
        <v>280</v>
      </c>
      <c r="E1152" s="2">
        <v>105329</v>
      </c>
      <c r="F1152" s="2">
        <v>173</v>
      </c>
      <c r="G1152" s="2">
        <v>480388</v>
      </c>
      <c r="H1152" s="2">
        <v>636</v>
      </c>
      <c r="I1152" s="2">
        <v>1301897</v>
      </c>
      <c r="J1152" s="2">
        <v>814724</v>
      </c>
      <c r="K1152" s="2">
        <v>1805</v>
      </c>
    </row>
    <row r="1153" spans="1:11">
      <c r="A1153" s="2">
        <v>1997</v>
      </c>
      <c r="B1153" s="2">
        <v>3</v>
      </c>
      <c r="C1153" s="2" t="s">
        <v>277</v>
      </c>
      <c r="D1153" s="2" t="s">
        <v>281</v>
      </c>
      <c r="E1153" s="2">
        <v>4072787</v>
      </c>
      <c r="F1153" s="2">
        <v>3200</v>
      </c>
      <c r="G1153" s="2">
        <v>1687593</v>
      </c>
      <c r="H1153" s="2">
        <v>853</v>
      </c>
      <c r="I1153" s="2">
        <v>5811276</v>
      </c>
      <c r="J1153" s="2">
        <v>2698375</v>
      </c>
      <c r="K1153" s="2">
        <v>5102</v>
      </c>
    </row>
    <row r="1154" spans="1:11">
      <c r="A1154" s="2">
        <v>1997</v>
      </c>
      <c r="B1154" s="2">
        <v>3</v>
      </c>
      <c r="C1154" s="2" t="s">
        <v>328</v>
      </c>
      <c r="D1154" s="2" t="s">
        <v>173</v>
      </c>
      <c r="E1154" s="2">
        <v>0</v>
      </c>
      <c r="F1154" s="2">
        <v>1</v>
      </c>
      <c r="G1154" s="2">
        <v>4629</v>
      </c>
      <c r="H1154" s="2">
        <v>6</v>
      </c>
      <c r="I1154" s="2">
        <v>10629</v>
      </c>
      <c r="J1154" s="2">
        <v>5636</v>
      </c>
      <c r="K1154" s="2">
        <v>11</v>
      </c>
    </row>
    <row r="1155" spans="1:11">
      <c r="A1155" s="2">
        <v>1997</v>
      </c>
      <c r="B1155" s="2">
        <v>3</v>
      </c>
      <c r="C1155" s="2" t="s">
        <v>328</v>
      </c>
      <c r="D1155" s="2" t="s">
        <v>181</v>
      </c>
      <c r="E1155" s="2">
        <v>0</v>
      </c>
      <c r="F1155" s="2">
        <v>0</v>
      </c>
      <c r="G1155" s="2">
        <v>15388163</v>
      </c>
      <c r="H1155" s="2">
        <v>2522</v>
      </c>
      <c r="I1155" s="2">
        <v>15388163</v>
      </c>
      <c r="J1155" s="2">
        <v>1482570</v>
      </c>
      <c r="K1155" s="2">
        <v>2704</v>
      </c>
    </row>
    <row r="1156" spans="1:11">
      <c r="A1156" s="2">
        <v>1997</v>
      </c>
      <c r="B1156" s="2">
        <v>3</v>
      </c>
      <c r="C1156" s="2" t="s">
        <v>182</v>
      </c>
      <c r="D1156" s="2" t="s">
        <v>183</v>
      </c>
      <c r="E1156" s="2">
        <v>15656961</v>
      </c>
      <c r="F1156" s="2">
        <v>5728</v>
      </c>
      <c r="G1156" s="2">
        <v>11855938</v>
      </c>
      <c r="H1156" s="2">
        <v>3166</v>
      </c>
      <c r="I1156" s="2">
        <v>27645128</v>
      </c>
      <c r="J1156" s="2">
        <v>6294867</v>
      </c>
      <c r="K1156" s="2">
        <v>11051</v>
      </c>
    </row>
    <row r="1157" spans="1:11">
      <c r="A1157" s="2">
        <v>1997</v>
      </c>
      <c r="B1157" s="2">
        <v>3</v>
      </c>
      <c r="C1157" s="2" t="s">
        <v>182</v>
      </c>
      <c r="D1157" s="2" t="s">
        <v>184</v>
      </c>
      <c r="E1157" s="2">
        <v>35194</v>
      </c>
      <c r="F1157" s="2">
        <v>31</v>
      </c>
      <c r="G1157" s="2">
        <v>507138</v>
      </c>
      <c r="H1157" s="2">
        <v>320</v>
      </c>
      <c r="I1157" s="2">
        <v>542332</v>
      </c>
      <c r="J1157" s="2">
        <v>236101</v>
      </c>
      <c r="K1157" s="2">
        <v>371</v>
      </c>
    </row>
    <row r="1158" spans="1:11">
      <c r="A1158" s="2">
        <v>1997</v>
      </c>
      <c r="B1158" s="2">
        <v>3</v>
      </c>
      <c r="C1158" s="2" t="s">
        <v>190</v>
      </c>
      <c r="D1158" s="2" t="s">
        <v>191</v>
      </c>
      <c r="E1158" s="2">
        <v>0</v>
      </c>
      <c r="F1158" s="2">
        <v>0</v>
      </c>
      <c r="G1158" s="2">
        <v>7422073</v>
      </c>
      <c r="H1158" s="2">
        <v>929</v>
      </c>
      <c r="I1158" s="2">
        <v>7422073</v>
      </c>
      <c r="J1158" s="2">
        <v>467470</v>
      </c>
      <c r="K1158" s="2">
        <v>971</v>
      </c>
    </row>
    <row r="1159" spans="1:11">
      <c r="A1159" s="2">
        <v>1997</v>
      </c>
      <c r="B1159" s="2">
        <v>3</v>
      </c>
      <c r="C1159" s="2" t="s">
        <v>190</v>
      </c>
      <c r="D1159" s="2" t="s">
        <v>186</v>
      </c>
      <c r="E1159" s="2">
        <v>0</v>
      </c>
      <c r="F1159" s="2">
        <v>0</v>
      </c>
      <c r="G1159" s="2">
        <v>78173193</v>
      </c>
      <c r="H1159" s="2">
        <v>3589</v>
      </c>
      <c r="I1159" s="2">
        <v>78173193</v>
      </c>
      <c r="J1159" s="2">
        <v>2139390</v>
      </c>
      <c r="K1159" s="2">
        <v>4174</v>
      </c>
    </row>
    <row r="1160" spans="1:11">
      <c r="A1160" s="2">
        <v>1997</v>
      </c>
      <c r="B1160" s="2">
        <v>3</v>
      </c>
      <c r="C1160" s="2" t="s">
        <v>187</v>
      </c>
      <c r="D1160" s="2" t="s">
        <v>195</v>
      </c>
      <c r="E1160" s="2">
        <v>0</v>
      </c>
      <c r="F1160" s="2">
        <v>5</v>
      </c>
      <c r="G1160" s="2">
        <v>320787</v>
      </c>
      <c r="H1160" s="2">
        <v>96</v>
      </c>
      <c r="I1160" s="2">
        <v>320787</v>
      </c>
      <c r="J1160" s="2">
        <v>69139</v>
      </c>
      <c r="K1160" s="2">
        <v>124</v>
      </c>
    </row>
    <row r="1161" spans="1:11">
      <c r="A1161" s="2">
        <v>1997</v>
      </c>
      <c r="B1161" s="2">
        <v>3</v>
      </c>
      <c r="C1161" s="2" t="s">
        <v>187</v>
      </c>
      <c r="D1161" s="2" t="s">
        <v>196</v>
      </c>
      <c r="E1161" s="2">
        <v>0</v>
      </c>
      <c r="F1161" s="2">
        <v>0</v>
      </c>
      <c r="G1161" s="2">
        <v>1461637</v>
      </c>
      <c r="H1161" s="2">
        <v>514</v>
      </c>
      <c r="I1161" s="2">
        <v>1461637</v>
      </c>
      <c r="J1161" s="2">
        <v>378618</v>
      </c>
      <c r="K1161" s="2">
        <v>665</v>
      </c>
    </row>
    <row r="1162" spans="1:11">
      <c r="A1162" s="2">
        <v>1997</v>
      </c>
      <c r="B1162" s="2">
        <v>3</v>
      </c>
      <c r="C1162" s="2" t="s">
        <v>197</v>
      </c>
      <c r="D1162" s="2" t="s">
        <v>11</v>
      </c>
      <c r="E1162" s="2">
        <v>0</v>
      </c>
      <c r="F1162" s="2">
        <v>0</v>
      </c>
      <c r="G1162" s="2">
        <v>2933346</v>
      </c>
      <c r="H1162" s="2">
        <v>586</v>
      </c>
      <c r="I1162" s="2">
        <v>2933346</v>
      </c>
      <c r="J1162" s="2">
        <v>449521</v>
      </c>
      <c r="K1162" s="2">
        <v>754</v>
      </c>
    </row>
    <row r="1163" spans="1:11">
      <c r="A1163" s="2">
        <v>1997</v>
      </c>
      <c r="B1163" s="2">
        <v>3</v>
      </c>
      <c r="C1163" s="2" t="s">
        <v>197</v>
      </c>
      <c r="D1163" s="2" t="s">
        <v>268</v>
      </c>
      <c r="E1163" s="2">
        <v>2506643</v>
      </c>
      <c r="F1163" s="2">
        <v>420</v>
      </c>
      <c r="G1163" s="2">
        <v>6338986</v>
      </c>
      <c r="H1163" s="2">
        <v>1341</v>
      </c>
      <c r="I1163" s="2">
        <v>8845629</v>
      </c>
      <c r="J1163" s="2">
        <v>1070131</v>
      </c>
      <c r="K1163" s="2">
        <v>2034</v>
      </c>
    </row>
    <row r="1164" spans="1:11">
      <c r="A1164" s="2">
        <v>1997</v>
      </c>
      <c r="B1164" s="2">
        <v>3</v>
      </c>
      <c r="C1164" s="2" t="s">
        <v>197</v>
      </c>
      <c r="D1164" s="2" t="s">
        <v>269</v>
      </c>
      <c r="E1164" s="2">
        <v>55202</v>
      </c>
      <c r="F1164" s="2">
        <v>24</v>
      </c>
      <c r="G1164" s="2">
        <v>308449</v>
      </c>
      <c r="H1164" s="2">
        <v>126</v>
      </c>
      <c r="I1164" s="2">
        <v>363651</v>
      </c>
      <c r="J1164" s="2">
        <v>88333</v>
      </c>
      <c r="K1164" s="2">
        <v>178</v>
      </c>
    </row>
    <row r="1165" spans="1:11">
      <c r="A1165" s="2">
        <v>1997</v>
      </c>
      <c r="B1165" s="2">
        <v>3</v>
      </c>
      <c r="C1165" s="2" t="s">
        <v>197</v>
      </c>
      <c r="D1165" s="2" t="s">
        <v>109</v>
      </c>
      <c r="E1165" s="2">
        <v>0</v>
      </c>
      <c r="F1165" s="2">
        <v>0</v>
      </c>
      <c r="G1165" s="2">
        <v>6892483</v>
      </c>
      <c r="H1165" s="2">
        <v>1318</v>
      </c>
      <c r="I1165" s="2">
        <v>6892483</v>
      </c>
      <c r="J1165" s="2">
        <v>819518</v>
      </c>
      <c r="K1165" s="2">
        <v>1541</v>
      </c>
    </row>
    <row r="1166" spans="1:11">
      <c r="A1166" s="2">
        <v>1997</v>
      </c>
      <c r="B1166" s="2">
        <v>3</v>
      </c>
      <c r="C1166" s="2" t="s">
        <v>197</v>
      </c>
      <c r="D1166" s="2" t="s">
        <v>110</v>
      </c>
      <c r="E1166" s="2">
        <v>8344378</v>
      </c>
      <c r="F1166" s="2">
        <v>2206</v>
      </c>
      <c r="G1166" s="2">
        <v>84085</v>
      </c>
      <c r="H1166" s="2">
        <v>21</v>
      </c>
      <c r="I1166" s="2">
        <v>8517455</v>
      </c>
      <c r="J1166" s="2">
        <v>1511775</v>
      </c>
      <c r="K1166" s="2">
        <v>2900</v>
      </c>
    </row>
    <row r="1167" spans="1:11">
      <c r="A1167" s="2">
        <v>1997</v>
      </c>
      <c r="B1167" s="2">
        <v>4</v>
      </c>
      <c r="E1167" s="2">
        <v>0</v>
      </c>
      <c r="F1167" s="2">
        <v>0</v>
      </c>
      <c r="G1167" s="2">
        <v>0</v>
      </c>
      <c r="H1167" s="2">
        <v>0</v>
      </c>
      <c r="I1167" s="2">
        <v>0</v>
      </c>
      <c r="J1167" s="2">
        <v>1</v>
      </c>
      <c r="K1167" s="2">
        <v>1</v>
      </c>
    </row>
    <row r="1168" spans="1:11">
      <c r="A1168" s="2">
        <v>1997</v>
      </c>
      <c r="B1168" s="2">
        <v>4</v>
      </c>
      <c r="C1168" s="2" t="s">
        <v>277</v>
      </c>
      <c r="D1168" s="2" t="s">
        <v>278</v>
      </c>
      <c r="E1168" s="2">
        <v>43526209</v>
      </c>
      <c r="F1168" s="2">
        <v>18655</v>
      </c>
      <c r="G1168" s="2">
        <v>26386685</v>
      </c>
      <c r="H1168" s="2">
        <v>8094</v>
      </c>
      <c r="I1168" s="2">
        <v>71338187</v>
      </c>
      <c r="J1168" s="2">
        <v>19150094</v>
      </c>
      <c r="K1168" s="2">
        <v>34916</v>
      </c>
    </row>
    <row r="1169" spans="1:11">
      <c r="A1169" s="2">
        <v>1997</v>
      </c>
      <c r="B1169" s="2">
        <v>4</v>
      </c>
      <c r="C1169" s="2" t="s">
        <v>277</v>
      </c>
      <c r="D1169" s="2" t="s">
        <v>279</v>
      </c>
      <c r="E1169" s="2">
        <v>28211477</v>
      </c>
      <c r="F1169" s="2">
        <v>9555</v>
      </c>
      <c r="G1169" s="2">
        <v>9562472</v>
      </c>
      <c r="H1169" s="2">
        <v>3934</v>
      </c>
      <c r="I1169" s="2">
        <v>38136365</v>
      </c>
      <c r="J1169" s="2">
        <v>9536489</v>
      </c>
      <c r="K1169" s="2">
        <v>17316</v>
      </c>
    </row>
    <row r="1170" spans="1:11">
      <c r="A1170" s="2">
        <v>1997</v>
      </c>
      <c r="B1170" s="2">
        <v>4</v>
      </c>
      <c r="C1170" s="2" t="s">
        <v>277</v>
      </c>
      <c r="D1170" s="2" t="s">
        <v>280</v>
      </c>
      <c r="E1170" s="2">
        <v>114316</v>
      </c>
      <c r="F1170" s="2">
        <v>165</v>
      </c>
      <c r="G1170" s="2">
        <v>547009</v>
      </c>
      <c r="H1170" s="2">
        <v>643</v>
      </c>
      <c r="I1170" s="2">
        <v>1377525</v>
      </c>
      <c r="J1170" s="2">
        <v>871487</v>
      </c>
      <c r="K1170" s="2">
        <v>1803</v>
      </c>
    </row>
    <row r="1171" spans="1:11">
      <c r="A1171" s="2">
        <v>1997</v>
      </c>
      <c r="B1171" s="2">
        <v>4</v>
      </c>
      <c r="C1171" s="2" t="s">
        <v>277</v>
      </c>
      <c r="D1171" s="2" t="s">
        <v>281</v>
      </c>
      <c r="E1171" s="2">
        <v>4283974</v>
      </c>
      <c r="F1171" s="2">
        <v>3232</v>
      </c>
      <c r="G1171" s="2">
        <v>1571507</v>
      </c>
      <c r="H1171" s="2">
        <v>899</v>
      </c>
      <c r="I1171" s="2">
        <v>5873435</v>
      </c>
      <c r="J1171" s="2">
        <v>2669814</v>
      </c>
      <c r="K1171" s="2">
        <v>5117</v>
      </c>
    </row>
    <row r="1172" spans="1:11">
      <c r="A1172" s="2">
        <v>1997</v>
      </c>
      <c r="B1172" s="2">
        <v>4</v>
      </c>
      <c r="C1172" s="2" t="s">
        <v>328</v>
      </c>
      <c r="D1172" s="2" t="s">
        <v>173</v>
      </c>
      <c r="E1172" s="2">
        <v>0</v>
      </c>
      <c r="F1172" s="2">
        <v>1</v>
      </c>
      <c r="G1172" s="2">
        <v>6478</v>
      </c>
      <c r="H1172" s="2">
        <v>8</v>
      </c>
      <c r="I1172" s="2">
        <v>10978</v>
      </c>
      <c r="J1172" s="2">
        <v>7311</v>
      </c>
      <c r="K1172" s="2">
        <v>14</v>
      </c>
    </row>
    <row r="1173" spans="1:11">
      <c r="A1173" s="2">
        <v>1997</v>
      </c>
      <c r="B1173" s="2">
        <v>4</v>
      </c>
      <c r="C1173" s="2" t="s">
        <v>328</v>
      </c>
      <c r="D1173" s="2" t="s">
        <v>181</v>
      </c>
      <c r="E1173" s="2">
        <v>0</v>
      </c>
      <c r="F1173" s="2">
        <v>0</v>
      </c>
      <c r="G1173" s="2">
        <v>13980398</v>
      </c>
      <c r="H1173" s="2">
        <v>2531</v>
      </c>
      <c r="I1173" s="2">
        <v>13980398</v>
      </c>
      <c r="J1173" s="2">
        <v>1397343</v>
      </c>
      <c r="K1173" s="2">
        <v>2711</v>
      </c>
    </row>
    <row r="1174" spans="1:11">
      <c r="A1174" s="2">
        <v>1997</v>
      </c>
      <c r="B1174" s="2">
        <v>4</v>
      </c>
      <c r="C1174" s="2" t="s">
        <v>182</v>
      </c>
      <c r="D1174" s="2" t="s">
        <v>183</v>
      </c>
      <c r="E1174" s="2">
        <v>16231674</v>
      </c>
      <c r="F1174" s="2">
        <v>5711</v>
      </c>
      <c r="G1174" s="2">
        <v>11260968</v>
      </c>
      <c r="H1174" s="2">
        <v>3213</v>
      </c>
      <c r="I1174" s="2">
        <v>27645101</v>
      </c>
      <c r="J1174" s="2">
        <v>6220037</v>
      </c>
      <c r="K1174" s="2">
        <v>11030</v>
      </c>
    </row>
    <row r="1175" spans="1:11">
      <c r="A1175" s="2">
        <v>1997</v>
      </c>
      <c r="B1175" s="2">
        <v>4</v>
      </c>
      <c r="C1175" s="2" t="s">
        <v>182</v>
      </c>
      <c r="D1175" s="2" t="s">
        <v>184</v>
      </c>
      <c r="E1175" s="2">
        <v>61100</v>
      </c>
      <c r="F1175" s="2">
        <v>30</v>
      </c>
      <c r="G1175" s="2">
        <v>526340</v>
      </c>
      <c r="H1175" s="2">
        <v>332</v>
      </c>
      <c r="I1175" s="2">
        <v>587440</v>
      </c>
      <c r="J1175" s="2">
        <v>226815</v>
      </c>
      <c r="K1175" s="2">
        <v>378</v>
      </c>
    </row>
    <row r="1176" spans="1:11">
      <c r="A1176" s="2">
        <v>1997</v>
      </c>
      <c r="B1176" s="2">
        <v>4</v>
      </c>
      <c r="C1176" s="2" t="s">
        <v>190</v>
      </c>
      <c r="D1176" s="2" t="s">
        <v>191</v>
      </c>
      <c r="E1176" s="2">
        <v>0</v>
      </c>
      <c r="F1176" s="2">
        <v>0</v>
      </c>
      <c r="G1176" s="2">
        <v>7819640</v>
      </c>
      <c r="H1176" s="2">
        <v>908</v>
      </c>
      <c r="I1176" s="2">
        <v>7819640</v>
      </c>
      <c r="J1176" s="2">
        <v>434869</v>
      </c>
      <c r="K1176" s="2">
        <v>948</v>
      </c>
    </row>
    <row r="1177" spans="1:11">
      <c r="A1177" s="2">
        <v>1997</v>
      </c>
      <c r="B1177" s="2">
        <v>4</v>
      </c>
      <c r="C1177" s="2" t="s">
        <v>190</v>
      </c>
      <c r="D1177" s="2" t="s">
        <v>186</v>
      </c>
      <c r="E1177" s="2">
        <v>0</v>
      </c>
      <c r="F1177" s="2">
        <v>0</v>
      </c>
      <c r="G1177" s="2">
        <v>78135551</v>
      </c>
      <c r="H1177" s="2">
        <v>3509</v>
      </c>
      <c r="I1177" s="2">
        <v>78135551</v>
      </c>
      <c r="J1177" s="2">
        <v>2085556</v>
      </c>
      <c r="K1177" s="2">
        <v>4089</v>
      </c>
    </row>
    <row r="1178" spans="1:11">
      <c r="A1178" s="2">
        <v>1997</v>
      </c>
      <c r="B1178" s="2">
        <v>4</v>
      </c>
      <c r="C1178" s="2" t="s">
        <v>187</v>
      </c>
      <c r="D1178" s="2" t="s">
        <v>195</v>
      </c>
      <c r="E1178" s="2">
        <v>0</v>
      </c>
      <c r="F1178" s="2">
        <v>0</v>
      </c>
      <c r="G1178" s="2">
        <v>435316</v>
      </c>
      <c r="H1178" s="2">
        <v>95</v>
      </c>
      <c r="I1178" s="2">
        <v>435316</v>
      </c>
      <c r="J1178" s="2">
        <v>73802</v>
      </c>
      <c r="K1178" s="2">
        <v>117</v>
      </c>
    </row>
    <row r="1179" spans="1:11">
      <c r="A1179" s="2">
        <v>1997</v>
      </c>
      <c r="B1179" s="2">
        <v>4</v>
      </c>
      <c r="C1179" s="2" t="s">
        <v>187</v>
      </c>
      <c r="D1179" s="2" t="s">
        <v>196</v>
      </c>
      <c r="E1179" s="2">
        <v>0</v>
      </c>
      <c r="F1179" s="2">
        <v>0</v>
      </c>
      <c r="G1179" s="2">
        <v>1359528</v>
      </c>
      <c r="H1179" s="2">
        <v>512</v>
      </c>
      <c r="I1179" s="2">
        <v>1359528</v>
      </c>
      <c r="J1179" s="2">
        <v>303968</v>
      </c>
      <c r="K1179" s="2">
        <v>666</v>
      </c>
    </row>
    <row r="1180" spans="1:11">
      <c r="A1180" s="2">
        <v>1997</v>
      </c>
      <c r="B1180" s="2">
        <v>4</v>
      </c>
      <c r="C1180" s="2" t="s">
        <v>197</v>
      </c>
      <c r="D1180" s="2" t="s">
        <v>11</v>
      </c>
      <c r="E1180" s="2">
        <v>0</v>
      </c>
      <c r="F1180" s="2">
        <v>0</v>
      </c>
      <c r="G1180" s="2">
        <v>3198067</v>
      </c>
      <c r="H1180" s="2">
        <v>590</v>
      </c>
      <c r="I1180" s="2">
        <v>3198067</v>
      </c>
      <c r="J1180" s="2">
        <v>450935</v>
      </c>
      <c r="K1180" s="2">
        <v>757</v>
      </c>
    </row>
    <row r="1181" spans="1:11">
      <c r="A1181" s="2">
        <v>1997</v>
      </c>
      <c r="B1181" s="2">
        <v>4</v>
      </c>
      <c r="C1181" s="2" t="s">
        <v>197</v>
      </c>
      <c r="D1181" s="2" t="s">
        <v>268</v>
      </c>
      <c r="E1181" s="2">
        <v>2000104</v>
      </c>
      <c r="F1181" s="2">
        <v>413</v>
      </c>
      <c r="G1181" s="2">
        <v>6074372</v>
      </c>
      <c r="H1181" s="2">
        <v>1331</v>
      </c>
      <c r="I1181" s="2">
        <v>8074476</v>
      </c>
      <c r="J1181" s="2">
        <v>1039253</v>
      </c>
      <c r="K1181" s="2">
        <v>2012</v>
      </c>
    </row>
    <row r="1182" spans="1:11">
      <c r="A1182" s="2">
        <v>1997</v>
      </c>
      <c r="B1182" s="2">
        <v>4</v>
      </c>
      <c r="C1182" s="2" t="s">
        <v>197</v>
      </c>
      <c r="D1182" s="2" t="s">
        <v>269</v>
      </c>
      <c r="E1182" s="2">
        <v>59654</v>
      </c>
      <c r="F1182" s="2">
        <v>25</v>
      </c>
      <c r="G1182" s="2">
        <v>246663</v>
      </c>
      <c r="H1182" s="2">
        <v>127</v>
      </c>
      <c r="I1182" s="2">
        <v>306317</v>
      </c>
      <c r="J1182" s="2">
        <v>88010</v>
      </c>
      <c r="K1182" s="2">
        <v>180</v>
      </c>
    </row>
    <row r="1183" spans="1:11">
      <c r="A1183" s="2">
        <v>1997</v>
      </c>
      <c r="B1183" s="2">
        <v>4</v>
      </c>
      <c r="C1183" s="2" t="s">
        <v>197</v>
      </c>
      <c r="D1183" s="2" t="s">
        <v>109</v>
      </c>
      <c r="E1183" s="2">
        <v>0</v>
      </c>
      <c r="F1183" s="2">
        <v>0</v>
      </c>
      <c r="G1183" s="2">
        <v>5911132</v>
      </c>
      <c r="H1183" s="2">
        <v>1277</v>
      </c>
      <c r="I1183" s="2">
        <v>5911132</v>
      </c>
      <c r="J1183" s="2">
        <v>750449</v>
      </c>
      <c r="K1183" s="2">
        <v>1500</v>
      </c>
    </row>
    <row r="1184" spans="1:11">
      <c r="A1184" s="2">
        <v>1997</v>
      </c>
      <c r="B1184" s="2">
        <v>4</v>
      </c>
      <c r="C1184" s="2" t="s">
        <v>197</v>
      </c>
      <c r="D1184" s="2" t="s">
        <v>110</v>
      </c>
      <c r="E1184" s="2">
        <v>8661198</v>
      </c>
      <c r="F1184" s="2">
        <v>2200</v>
      </c>
      <c r="G1184" s="2">
        <v>92664</v>
      </c>
      <c r="H1184" s="2">
        <v>23</v>
      </c>
      <c r="I1184" s="2">
        <v>8865675</v>
      </c>
      <c r="J1184" s="2">
        <v>1487002</v>
      </c>
      <c r="K1184" s="2">
        <v>2868</v>
      </c>
    </row>
    <row r="1185" spans="1:11">
      <c r="A1185" s="2">
        <v>1998</v>
      </c>
      <c r="B1185" s="2">
        <v>1</v>
      </c>
      <c r="E1185" s="2">
        <v>0</v>
      </c>
      <c r="F1185" s="2">
        <v>0</v>
      </c>
      <c r="G1185" s="2">
        <v>0</v>
      </c>
      <c r="H1185" s="2">
        <v>0</v>
      </c>
      <c r="I1185" s="2">
        <v>0</v>
      </c>
      <c r="J1185" s="2">
        <v>2</v>
      </c>
      <c r="K1185" s="2">
        <v>1</v>
      </c>
    </row>
    <row r="1186" spans="1:11">
      <c r="A1186" s="2">
        <v>1998</v>
      </c>
      <c r="B1186" s="2">
        <v>1</v>
      </c>
      <c r="C1186" s="2" t="s">
        <v>277</v>
      </c>
      <c r="D1186" s="2" t="s">
        <v>278</v>
      </c>
      <c r="E1186" s="2">
        <v>45550172</v>
      </c>
      <c r="F1186" s="2">
        <v>18065</v>
      </c>
      <c r="G1186" s="2">
        <v>25232691</v>
      </c>
      <c r="H1186" s="2">
        <v>7865</v>
      </c>
      <c r="I1186" s="2">
        <v>71963807</v>
      </c>
      <c r="J1186" s="2">
        <v>19122797</v>
      </c>
      <c r="K1186" s="2">
        <v>33927</v>
      </c>
    </row>
    <row r="1187" spans="1:11">
      <c r="A1187" s="2">
        <v>1998</v>
      </c>
      <c r="B1187" s="2">
        <v>1</v>
      </c>
      <c r="C1187" s="2" t="s">
        <v>277</v>
      </c>
      <c r="D1187" s="2" t="s">
        <v>279</v>
      </c>
      <c r="E1187" s="2">
        <v>30823060</v>
      </c>
      <c r="F1187" s="2">
        <v>9641</v>
      </c>
      <c r="G1187" s="2">
        <v>9073992</v>
      </c>
      <c r="H1187" s="2">
        <v>3817</v>
      </c>
      <c r="I1187" s="2">
        <v>40212096</v>
      </c>
      <c r="J1187" s="2">
        <v>10121349</v>
      </c>
      <c r="K1187" s="2">
        <v>17297</v>
      </c>
    </row>
    <row r="1188" spans="1:11">
      <c r="A1188" s="2">
        <v>1998</v>
      </c>
      <c r="B1188" s="2">
        <v>1</v>
      </c>
      <c r="C1188" s="2" t="s">
        <v>277</v>
      </c>
      <c r="D1188" s="2" t="s">
        <v>280</v>
      </c>
      <c r="E1188" s="2">
        <v>113127</v>
      </c>
      <c r="F1188" s="2">
        <v>172</v>
      </c>
      <c r="G1188" s="2">
        <v>519323</v>
      </c>
      <c r="H1188" s="2">
        <v>636</v>
      </c>
      <c r="I1188" s="2">
        <v>1229071</v>
      </c>
      <c r="J1188" s="2">
        <v>822411</v>
      </c>
      <c r="K1188" s="2">
        <v>1770</v>
      </c>
    </row>
    <row r="1189" spans="1:11">
      <c r="A1189" s="2">
        <v>1998</v>
      </c>
      <c r="B1189" s="2">
        <v>1</v>
      </c>
      <c r="C1189" s="2" t="s">
        <v>277</v>
      </c>
      <c r="D1189" s="2" t="s">
        <v>281</v>
      </c>
      <c r="E1189" s="2">
        <v>4846816</v>
      </c>
      <c r="F1189" s="2">
        <v>3120</v>
      </c>
      <c r="G1189" s="2">
        <v>1634598</v>
      </c>
      <c r="H1189" s="2">
        <v>929</v>
      </c>
      <c r="I1189" s="2">
        <v>6532697</v>
      </c>
      <c r="J1189" s="2">
        <v>2814090</v>
      </c>
      <c r="K1189" s="2">
        <v>5089</v>
      </c>
    </row>
    <row r="1190" spans="1:11">
      <c r="A1190" s="2">
        <v>1998</v>
      </c>
      <c r="B1190" s="2">
        <v>1</v>
      </c>
      <c r="C1190" s="2" t="s">
        <v>328</v>
      </c>
      <c r="D1190" s="2" t="s">
        <v>173</v>
      </c>
      <c r="E1190" s="2">
        <v>0</v>
      </c>
      <c r="F1190" s="2">
        <v>1</v>
      </c>
      <c r="G1190" s="2">
        <v>5332</v>
      </c>
      <c r="H1190" s="2">
        <v>8</v>
      </c>
      <c r="I1190" s="2">
        <v>7152</v>
      </c>
      <c r="J1190" s="2">
        <v>6416</v>
      </c>
      <c r="K1190" s="2">
        <v>13</v>
      </c>
    </row>
    <row r="1191" spans="1:11">
      <c r="A1191" s="2">
        <v>1998</v>
      </c>
      <c r="B1191" s="2">
        <v>1</v>
      </c>
      <c r="C1191" s="2" t="s">
        <v>328</v>
      </c>
      <c r="D1191" s="2" t="s">
        <v>181</v>
      </c>
      <c r="E1191" s="2">
        <v>0</v>
      </c>
      <c r="F1191" s="2">
        <v>0</v>
      </c>
      <c r="G1191" s="2">
        <v>13572125</v>
      </c>
      <c r="H1191" s="2">
        <v>2581</v>
      </c>
      <c r="I1191" s="2">
        <v>13572125</v>
      </c>
      <c r="J1191" s="2">
        <v>1488909</v>
      </c>
      <c r="K1191" s="2">
        <v>2745</v>
      </c>
    </row>
    <row r="1192" spans="1:11">
      <c r="A1192" s="2">
        <v>1998</v>
      </c>
      <c r="B1192" s="2">
        <v>1</v>
      </c>
      <c r="C1192" s="2" t="s">
        <v>182</v>
      </c>
      <c r="D1192" s="2" t="s">
        <v>183</v>
      </c>
      <c r="E1192" s="2">
        <v>16882427</v>
      </c>
      <c r="F1192" s="2">
        <v>5672</v>
      </c>
      <c r="G1192" s="2">
        <v>12012711</v>
      </c>
      <c r="H1192" s="2">
        <v>3340</v>
      </c>
      <c r="I1192" s="2">
        <v>29007426</v>
      </c>
      <c r="J1192" s="2">
        <v>6594386</v>
      </c>
      <c r="K1192" s="2">
        <v>11098</v>
      </c>
    </row>
    <row r="1193" spans="1:11">
      <c r="A1193" s="2">
        <v>1998</v>
      </c>
      <c r="B1193" s="2">
        <v>1</v>
      </c>
      <c r="C1193" s="2" t="s">
        <v>182</v>
      </c>
      <c r="D1193" s="2" t="s">
        <v>184</v>
      </c>
      <c r="E1193" s="2">
        <v>30156</v>
      </c>
      <c r="F1193" s="2">
        <v>32</v>
      </c>
      <c r="G1193" s="2">
        <v>553041</v>
      </c>
      <c r="H1193" s="2">
        <v>287</v>
      </c>
      <c r="I1193" s="2">
        <v>583197</v>
      </c>
      <c r="J1193" s="2">
        <v>211050</v>
      </c>
      <c r="K1193" s="2">
        <v>335</v>
      </c>
    </row>
    <row r="1194" spans="1:11">
      <c r="A1194" s="2">
        <v>1998</v>
      </c>
      <c r="B1194" s="2">
        <v>1</v>
      </c>
      <c r="C1194" s="2" t="s">
        <v>190</v>
      </c>
      <c r="D1194" s="2" t="s">
        <v>191</v>
      </c>
      <c r="E1194" s="2">
        <v>0</v>
      </c>
      <c r="F1194" s="2">
        <v>0</v>
      </c>
      <c r="G1194" s="2">
        <v>7924950</v>
      </c>
      <c r="H1194" s="2">
        <v>877</v>
      </c>
      <c r="I1194" s="2">
        <v>7924950</v>
      </c>
      <c r="J1194" s="2">
        <v>436983</v>
      </c>
      <c r="K1194" s="2">
        <v>917</v>
      </c>
    </row>
    <row r="1195" spans="1:11">
      <c r="A1195" s="2">
        <v>1998</v>
      </c>
      <c r="B1195" s="2">
        <v>1</v>
      </c>
      <c r="C1195" s="2" t="s">
        <v>190</v>
      </c>
      <c r="D1195" s="2" t="s">
        <v>186</v>
      </c>
      <c r="E1195" s="2">
        <v>0</v>
      </c>
      <c r="F1195" s="2">
        <v>0</v>
      </c>
      <c r="G1195" s="2">
        <v>82214547</v>
      </c>
      <c r="H1195" s="2">
        <v>3544</v>
      </c>
      <c r="I1195" s="2">
        <v>82214547</v>
      </c>
      <c r="J1195" s="2">
        <v>2105274</v>
      </c>
      <c r="K1195" s="2">
        <v>4140</v>
      </c>
    </row>
    <row r="1196" spans="1:11">
      <c r="A1196" s="2">
        <v>1998</v>
      </c>
      <c r="B1196" s="2">
        <v>1</v>
      </c>
      <c r="C1196" s="2" t="s">
        <v>187</v>
      </c>
      <c r="D1196" s="2" t="s">
        <v>195</v>
      </c>
      <c r="E1196" s="2">
        <v>0</v>
      </c>
      <c r="F1196" s="2">
        <v>0</v>
      </c>
      <c r="G1196" s="2">
        <v>366681</v>
      </c>
      <c r="H1196" s="2">
        <v>97</v>
      </c>
      <c r="I1196" s="2">
        <v>366681</v>
      </c>
      <c r="J1196" s="2">
        <v>73904</v>
      </c>
      <c r="K1196" s="2">
        <v>119</v>
      </c>
    </row>
    <row r="1197" spans="1:11">
      <c r="A1197" s="2">
        <v>1998</v>
      </c>
      <c r="B1197" s="2">
        <v>1</v>
      </c>
      <c r="C1197" s="2" t="s">
        <v>187</v>
      </c>
      <c r="D1197" s="2" t="s">
        <v>196</v>
      </c>
      <c r="E1197" s="2">
        <v>0</v>
      </c>
      <c r="F1197" s="2">
        <v>0</v>
      </c>
      <c r="G1197" s="2">
        <v>894259</v>
      </c>
      <c r="H1197" s="2">
        <v>440</v>
      </c>
      <c r="I1197" s="2">
        <v>894259</v>
      </c>
      <c r="J1197" s="2">
        <v>247287</v>
      </c>
      <c r="K1197" s="2">
        <v>578</v>
      </c>
    </row>
    <row r="1198" spans="1:11">
      <c r="A1198" s="2">
        <v>1998</v>
      </c>
      <c r="B1198" s="2">
        <v>1</v>
      </c>
      <c r="C1198" s="2" t="s">
        <v>197</v>
      </c>
      <c r="D1198" s="2" t="s">
        <v>11</v>
      </c>
      <c r="E1198" s="2">
        <v>0</v>
      </c>
      <c r="F1198" s="2">
        <v>0</v>
      </c>
      <c r="G1198" s="2">
        <v>3136023</v>
      </c>
      <c r="H1198" s="2">
        <v>593</v>
      </c>
      <c r="I1198" s="2">
        <v>3136023</v>
      </c>
      <c r="J1198" s="2">
        <v>461447</v>
      </c>
      <c r="K1198" s="2">
        <v>761</v>
      </c>
    </row>
    <row r="1199" spans="1:11">
      <c r="A1199" s="2">
        <v>1998</v>
      </c>
      <c r="B1199" s="2">
        <v>1</v>
      </c>
      <c r="C1199" s="2" t="s">
        <v>197</v>
      </c>
      <c r="D1199" s="2" t="s">
        <v>268</v>
      </c>
      <c r="E1199" s="2">
        <v>3024922</v>
      </c>
      <c r="F1199" s="2">
        <v>383</v>
      </c>
      <c r="G1199" s="2">
        <v>6361429</v>
      </c>
      <c r="H1199" s="2">
        <v>1347</v>
      </c>
      <c r="I1199" s="2">
        <v>9386351</v>
      </c>
      <c r="J1199" s="2">
        <v>1019710</v>
      </c>
      <c r="K1199" s="2">
        <v>1970</v>
      </c>
    </row>
    <row r="1200" spans="1:11">
      <c r="A1200" s="2">
        <v>1998</v>
      </c>
      <c r="B1200" s="2">
        <v>1</v>
      </c>
      <c r="C1200" s="2" t="s">
        <v>197</v>
      </c>
      <c r="D1200" s="2" t="s">
        <v>269</v>
      </c>
      <c r="E1200" s="2">
        <v>49980</v>
      </c>
      <c r="F1200" s="2">
        <v>25</v>
      </c>
      <c r="G1200" s="2">
        <v>251853</v>
      </c>
      <c r="H1200" s="2">
        <v>132</v>
      </c>
      <c r="I1200" s="2">
        <v>301833</v>
      </c>
      <c r="J1200" s="2">
        <v>93451</v>
      </c>
      <c r="K1200" s="2">
        <v>186</v>
      </c>
    </row>
    <row r="1201" spans="1:11">
      <c r="A1201" s="2">
        <v>1998</v>
      </c>
      <c r="B1201" s="2">
        <v>1</v>
      </c>
      <c r="C1201" s="2" t="s">
        <v>197</v>
      </c>
      <c r="D1201" s="2" t="s">
        <v>109</v>
      </c>
      <c r="E1201" s="2">
        <v>21037</v>
      </c>
      <c r="F1201" s="2">
        <v>20</v>
      </c>
      <c r="G1201" s="2">
        <v>6348926</v>
      </c>
      <c r="H1201" s="2">
        <v>1293</v>
      </c>
      <c r="I1201" s="2">
        <v>6369963</v>
      </c>
      <c r="J1201" s="2">
        <v>786376</v>
      </c>
      <c r="K1201" s="2">
        <v>1538</v>
      </c>
    </row>
    <row r="1202" spans="1:11">
      <c r="A1202" s="2">
        <v>1998</v>
      </c>
      <c r="B1202" s="2">
        <v>1</v>
      </c>
      <c r="C1202" s="2" t="s">
        <v>197</v>
      </c>
      <c r="D1202" s="2" t="s">
        <v>110</v>
      </c>
      <c r="E1202" s="2">
        <v>8370555</v>
      </c>
      <c r="F1202" s="2">
        <v>2209</v>
      </c>
      <c r="G1202" s="2">
        <v>83845</v>
      </c>
      <c r="H1202" s="2">
        <v>23</v>
      </c>
      <c r="I1202" s="2">
        <v>8582942</v>
      </c>
      <c r="J1202" s="2">
        <v>1569062</v>
      </c>
      <c r="K1202" s="2">
        <v>2921</v>
      </c>
    </row>
    <row r="1203" spans="1:11">
      <c r="A1203" s="2">
        <v>1998</v>
      </c>
      <c r="B1203" s="2">
        <v>2</v>
      </c>
      <c r="E1203" s="2">
        <v>0</v>
      </c>
      <c r="F1203" s="2">
        <v>0</v>
      </c>
      <c r="G1203" s="2">
        <v>0</v>
      </c>
      <c r="H1203" s="2">
        <v>0</v>
      </c>
      <c r="I1203" s="2">
        <v>0</v>
      </c>
      <c r="J1203" s="2">
        <v>6</v>
      </c>
      <c r="K1203" s="2">
        <v>1</v>
      </c>
    </row>
    <row r="1204" spans="1:11">
      <c r="A1204" s="2">
        <v>1998</v>
      </c>
      <c r="B1204" s="2">
        <v>2</v>
      </c>
      <c r="C1204" s="2" t="s">
        <v>277</v>
      </c>
      <c r="D1204" s="2" t="s">
        <v>278</v>
      </c>
      <c r="E1204" s="2">
        <v>42738816</v>
      </c>
      <c r="F1204" s="2">
        <v>17591</v>
      </c>
      <c r="G1204" s="2">
        <v>24858110</v>
      </c>
      <c r="H1204" s="2">
        <v>7938</v>
      </c>
      <c r="I1204" s="2">
        <v>68668377</v>
      </c>
      <c r="J1204" s="2">
        <v>18648304</v>
      </c>
      <c r="K1204" s="2">
        <v>33343</v>
      </c>
    </row>
    <row r="1205" spans="1:11">
      <c r="A1205" s="2">
        <v>1998</v>
      </c>
      <c r="B1205" s="2">
        <v>2</v>
      </c>
      <c r="C1205" s="2" t="s">
        <v>277</v>
      </c>
      <c r="D1205" s="2" t="s">
        <v>279</v>
      </c>
      <c r="E1205" s="2">
        <v>29170669</v>
      </c>
      <c r="F1205" s="2">
        <v>9580</v>
      </c>
      <c r="G1205" s="2">
        <v>8336506</v>
      </c>
      <c r="H1205" s="2">
        <v>3750</v>
      </c>
      <c r="I1205" s="2">
        <v>37818814</v>
      </c>
      <c r="J1205" s="2">
        <v>9746556</v>
      </c>
      <c r="K1205" s="2">
        <v>17178</v>
      </c>
    </row>
    <row r="1206" spans="1:11">
      <c r="A1206" s="2">
        <v>1998</v>
      </c>
      <c r="B1206" s="2">
        <v>2</v>
      </c>
      <c r="C1206" s="2" t="s">
        <v>277</v>
      </c>
      <c r="D1206" s="2" t="s">
        <v>280</v>
      </c>
      <c r="E1206" s="2">
        <v>89571</v>
      </c>
      <c r="F1206" s="2">
        <v>154</v>
      </c>
      <c r="G1206" s="2">
        <v>490846</v>
      </c>
      <c r="H1206" s="2">
        <v>623</v>
      </c>
      <c r="I1206" s="2">
        <v>1176799</v>
      </c>
      <c r="J1206" s="2">
        <v>806838</v>
      </c>
      <c r="K1206" s="2">
        <v>1714</v>
      </c>
    </row>
    <row r="1207" spans="1:11">
      <c r="A1207" s="2">
        <v>1998</v>
      </c>
      <c r="B1207" s="2">
        <v>2</v>
      </c>
      <c r="C1207" s="2" t="s">
        <v>277</v>
      </c>
      <c r="D1207" s="2" t="s">
        <v>281</v>
      </c>
      <c r="E1207" s="2">
        <v>4160578</v>
      </c>
      <c r="F1207" s="2">
        <v>3008</v>
      </c>
      <c r="G1207" s="2">
        <v>1629222</v>
      </c>
      <c r="H1207" s="2">
        <v>831</v>
      </c>
      <c r="I1207" s="2">
        <v>5914211</v>
      </c>
      <c r="J1207" s="2">
        <v>2609234</v>
      </c>
      <c r="K1207" s="2">
        <v>4840</v>
      </c>
    </row>
    <row r="1208" spans="1:11">
      <c r="A1208" s="2">
        <v>1998</v>
      </c>
      <c r="B1208" s="2">
        <v>2</v>
      </c>
      <c r="C1208" s="2" t="s">
        <v>328</v>
      </c>
      <c r="D1208" s="2" t="s">
        <v>173</v>
      </c>
      <c r="E1208" s="2">
        <v>0</v>
      </c>
      <c r="F1208" s="2">
        <v>1</v>
      </c>
      <c r="G1208" s="2">
        <v>6780</v>
      </c>
      <c r="H1208" s="2">
        <v>8</v>
      </c>
      <c r="I1208" s="2">
        <v>8468</v>
      </c>
      <c r="J1208" s="2">
        <v>6514</v>
      </c>
      <c r="K1208" s="2">
        <v>12</v>
      </c>
    </row>
    <row r="1209" spans="1:11">
      <c r="A1209" s="2">
        <v>1998</v>
      </c>
      <c r="B1209" s="2">
        <v>2</v>
      </c>
      <c r="C1209" s="2" t="s">
        <v>328</v>
      </c>
      <c r="D1209" s="2" t="s">
        <v>181</v>
      </c>
      <c r="E1209" s="2">
        <v>0</v>
      </c>
      <c r="F1209" s="2">
        <v>0</v>
      </c>
      <c r="G1209" s="2">
        <v>13807942</v>
      </c>
      <c r="H1209" s="2">
        <v>2573</v>
      </c>
      <c r="I1209" s="2">
        <v>13807942</v>
      </c>
      <c r="J1209" s="2">
        <v>1391217</v>
      </c>
      <c r="K1209" s="2">
        <v>2728</v>
      </c>
    </row>
    <row r="1210" spans="1:11">
      <c r="A1210" s="2">
        <v>1998</v>
      </c>
      <c r="B1210" s="2">
        <v>2</v>
      </c>
      <c r="C1210" s="2" t="s">
        <v>182</v>
      </c>
      <c r="D1210" s="2" t="s">
        <v>183</v>
      </c>
      <c r="E1210" s="2">
        <v>16309574</v>
      </c>
      <c r="F1210" s="2">
        <v>5674</v>
      </c>
      <c r="G1210" s="2">
        <v>11609316</v>
      </c>
      <c r="H1210" s="2">
        <v>3291</v>
      </c>
      <c r="I1210" s="2">
        <v>28055067</v>
      </c>
      <c r="J1210" s="2">
        <v>6283359</v>
      </c>
      <c r="K1210" s="2">
        <v>11086</v>
      </c>
    </row>
    <row r="1211" spans="1:11">
      <c r="A1211" s="2">
        <v>1998</v>
      </c>
      <c r="B1211" s="2">
        <v>2</v>
      </c>
      <c r="C1211" s="2" t="s">
        <v>182</v>
      </c>
      <c r="D1211" s="2" t="s">
        <v>184</v>
      </c>
      <c r="E1211" s="2">
        <v>77907</v>
      </c>
      <c r="F1211" s="2">
        <v>33</v>
      </c>
      <c r="G1211" s="2">
        <v>558153</v>
      </c>
      <c r="H1211" s="2">
        <v>287</v>
      </c>
      <c r="I1211" s="2">
        <v>636060</v>
      </c>
      <c r="J1211" s="2">
        <v>215975</v>
      </c>
      <c r="K1211" s="2">
        <v>335</v>
      </c>
    </row>
    <row r="1212" spans="1:11">
      <c r="A1212" s="2">
        <v>1998</v>
      </c>
      <c r="B1212" s="2">
        <v>2</v>
      </c>
      <c r="C1212" s="2" t="s">
        <v>190</v>
      </c>
      <c r="D1212" s="2" t="s">
        <v>191</v>
      </c>
      <c r="E1212" s="2">
        <v>0</v>
      </c>
      <c r="F1212" s="2">
        <v>0</v>
      </c>
      <c r="G1212" s="2">
        <v>6427081</v>
      </c>
      <c r="H1212" s="2">
        <v>925</v>
      </c>
      <c r="I1212" s="2">
        <v>6427081</v>
      </c>
      <c r="J1212" s="2">
        <v>465887</v>
      </c>
      <c r="K1212" s="2">
        <v>963</v>
      </c>
    </row>
    <row r="1213" spans="1:11">
      <c r="A1213" s="2">
        <v>1998</v>
      </c>
      <c r="B1213" s="2">
        <v>2</v>
      </c>
      <c r="C1213" s="2" t="s">
        <v>190</v>
      </c>
      <c r="D1213" s="2" t="s">
        <v>186</v>
      </c>
      <c r="E1213" s="2">
        <v>0</v>
      </c>
      <c r="F1213" s="2">
        <v>0</v>
      </c>
      <c r="G1213" s="2">
        <v>83424132</v>
      </c>
      <c r="H1213" s="2">
        <v>3575</v>
      </c>
      <c r="I1213" s="2">
        <v>83424132</v>
      </c>
      <c r="J1213" s="2">
        <v>2175180</v>
      </c>
      <c r="K1213" s="2">
        <v>4242</v>
      </c>
    </row>
    <row r="1214" spans="1:11">
      <c r="A1214" s="2">
        <v>1998</v>
      </c>
      <c r="B1214" s="2">
        <v>2</v>
      </c>
      <c r="C1214" s="2" t="s">
        <v>187</v>
      </c>
      <c r="D1214" s="2" t="s">
        <v>195</v>
      </c>
      <c r="E1214" s="2">
        <v>0</v>
      </c>
      <c r="F1214" s="2">
        <v>0</v>
      </c>
      <c r="G1214" s="2">
        <v>393096</v>
      </c>
      <c r="H1214" s="2">
        <v>100</v>
      </c>
      <c r="I1214" s="2">
        <v>393096</v>
      </c>
      <c r="J1214" s="2">
        <v>73499</v>
      </c>
      <c r="K1214" s="2">
        <v>123</v>
      </c>
    </row>
    <row r="1215" spans="1:11">
      <c r="A1215" s="2">
        <v>1998</v>
      </c>
      <c r="B1215" s="2">
        <v>2</v>
      </c>
      <c r="C1215" s="2" t="s">
        <v>187</v>
      </c>
      <c r="D1215" s="2" t="s">
        <v>196</v>
      </c>
      <c r="E1215" s="2">
        <v>0</v>
      </c>
      <c r="F1215" s="2">
        <v>0</v>
      </c>
      <c r="G1215" s="2">
        <v>1196521</v>
      </c>
      <c r="H1215" s="2">
        <v>464</v>
      </c>
      <c r="I1215" s="2">
        <v>1196521</v>
      </c>
      <c r="J1215" s="2">
        <v>277288</v>
      </c>
      <c r="K1215" s="2">
        <v>602</v>
      </c>
    </row>
    <row r="1216" spans="1:11">
      <c r="A1216" s="2">
        <v>1998</v>
      </c>
      <c r="B1216" s="2">
        <v>2</v>
      </c>
      <c r="C1216" s="2" t="s">
        <v>197</v>
      </c>
      <c r="D1216" s="2" t="s">
        <v>11</v>
      </c>
      <c r="E1216" s="2">
        <v>0</v>
      </c>
      <c r="F1216" s="2">
        <v>0</v>
      </c>
      <c r="G1216" s="2">
        <v>2615647</v>
      </c>
      <c r="H1216" s="2">
        <v>587</v>
      </c>
      <c r="I1216" s="2">
        <v>2615647</v>
      </c>
      <c r="J1216" s="2">
        <v>417463</v>
      </c>
      <c r="K1216" s="2">
        <v>753</v>
      </c>
    </row>
    <row r="1217" spans="1:11">
      <c r="A1217" s="2">
        <v>1998</v>
      </c>
      <c r="B1217" s="2">
        <v>2</v>
      </c>
      <c r="C1217" s="2" t="s">
        <v>197</v>
      </c>
      <c r="D1217" s="2" t="s">
        <v>268</v>
      </c>
      <c r="E1217" s="2">
        <v>2095364</v>
      </c>
      <c r="F1217" s="2">
        <v>383</v>
      </c>
      <c r="G1217" s="2">
        <v>5891299</v>
      </c>
      <c r="H1217" s="2">
        <v>1348</v>
      </c>
      <c r="I1217" s="2">
        <v>7986663</v>
      </c>
      <c r="J1217" s="2">
        <v>1003299</v>
      </c>
      <c r="K1217" s="2">
        <v>1965</v>
      </c>
    </row>
    <row r="1218" spans="1:11">
      <c r="A1218" s="2">
        <v>1998</v>
      </c>
      <c r="B1218" s="2">
        <v>2</v>
      </c>
      <c r="C1218" s="2" t="s">
        <v>197</v>
      </c>
      <c r="D1218" s="2" t="s">
        <v>269</v>
      </c>
      <c r="E1218" s="2">
        <v>54044</v>
      </c>
      <c r="F1218" s="2">
        <v>24</v>
      </c>
      <c r="G1218" s="2">
        <v>321225</v>
      </c>
      <c r="H1218" s="2">
        <v>133</v>
      </c>
      <c r="I1218" s="2">
        <v>375269</v>
      </c>
      <c r="J1218" s="2">
        <v>89208</v>
      </c>
      <c r="K1218" s="2">
        <v>186</v>
      </c>
    </row>
    <row r="1219" spans="1:11">
      <c r="A1219" s="2">
        <v>1998</v>
      </c>
      <c r="B1219" s="2">
        <v>2</v>
      </c>
      <c r="C1219" s="2" t="s">
        <v>197</v>
      </c>
      <c r="D1219" s="2" t="s">
        <v>109</v>
      </c>
      <c r="E1219" s="2">
        <v>57920</v>
      </c>
      <c r="F1219" s="2">
        <v>12</v>
      </c>
      <c r="G1219" s="2">
        <v>6455508</v>
      </c>
      <c r="H1219" s="2">
        <v>1353</v>
      </c>
      <c r="I1219" s="2">
        <v>6513428</v>
      </c>
      <c r="J1219" s="2">
        <v>830628</v>
      </c>
      <c r="K1219" s="2">
        <v>1587</v>
      </c>
    </row>
    <row r="1220" spans="1:11">
      <c r="A1220" s="2">
        <v>1998</v>
      </c>
      <c r="B1220" s="2">
        <v>2</v>
      </c>
      <c r="C1220" s="2" t="s">
        <v>197</v>
      </c>
      <c r="D1220" s="2" t="s">
        <v>110</v>
      </c>
      <c r="E1220" s="2">
        <v>9602040</v>
      </c>
      <c r="F1220" s="2">
        <v>2257</v>
      </c>
      <c r="G1220" s="2">
        <v>86368</v>
      </c>
      <c r="H1220" s="2">
        <v>24</v>
      </c>
      <c r="I1220" s="2">
        <v>9784865</v>
      </c>
      <c r="J1220" s="2">
        <v>1562174</v>
      </c>
      <c r="K1220" s="2">
        <v>2983</v>
      </c>
    </row>
    <row r="1221" spans="1:11">
      <c r="A1221" s="2">
        <v>1998</v>
      </c>
      <c r="B1221" s="2">
        <v>3</v>
      </c>
      <c r="E1221" s="2">
        <v>0</v>
      </c>
      <c r="F1221" s="2">
        <v>0</v>
      </c>
      <c r="G1221" s="2">
        <v>0</v>
      </c>
      <c r="H1221" s="2">
        <v>0</v>
      </c>
      <c r="I1221" s="2">
        <v>0</v>
      </c>
      <c r="J1221" s="2">
        <v>2</v>
      </c>
      <c r="K1221" s="2">
        <v>1</v>
      </c>
    </row>
    <row r="1222" spans="1:11">
      <c r="A1222" s="2">
        <v>1998</v>
      </c>
      <c r="B1222" s="2">
        <v>3</v>
      </c>
      <c r="C1222" s="2" t="s">
        <v>277</v>
      </c>
      <c r="D1222" s="2" t="s">
        <v>278</v>
      </c>
      <c r="E1222" s="2">
        <v>41701753</v>
      </c>
      <c r="F1222" s="2">
        <v>17847</v>
      </c>
      <c r="G1222" s="2">
        <v>25316167</v>
      </c>
      <c r="H1222" s="2">
        <v>7658</v>
      </c>
      <c r="I1222" s="2">
        <v>68731624</v>
      </c>
      <c r="J1222" s="2">
        <v>18325707</v>
      </c>
      <c r="K1222" s="2">
        <v>33150</v>
      </c>
    </row>
    <row r="1223" spans="1:11">
      <c r="A1223" s="2">
        <v>1998</v>
      </c>
      <c r="B1223" s="2">
        <v>3</v>
      </c>
      <c r="C1223" s="2" t="s">
        <v>277</v>
      </c>
      <c r="D1223" s="2" t="s">
        <v>279</v>
      </c>
      <c r="E1223" s="2">
        <v>27926631</v>
      </c>
      <c r="F1223" s="2">
        <v>9619</v>
      </c>
      <c r="G1223" s="2">
        <v>8975886</v>
      </c>
      <c r="H1223" s="2">
        <v>3717</v>
      </c>
      <c r="I1223" s="2">
        <v>37310255</v>
      </c>
      <c r="J1223" s="2">
        <v>9475438</v>
      </c>
      <c r="K1223" s="2">
        <v>17217</v>
      </c>
    </row>
    <row r="1224" spans="1:11">
      <c r="A1224" s="2">
        <v>1998</v>
      </c>
      <c r="B1224" s="2">
        <v>3</v>
      </c>
      <c r="C1224" s="2" t="s">
        <v>277</v>
      </c>
      <c r="D1224" s="2" t="s">
        <v>280</v>
      </c>
      <c r="E1224" s="2">
        <v>100155</v>
      </c>
      <c r="F1224" s="2">
        <v>151</v>
      </c>
      <c r="G1224" s="2">
        <v>544606</v>
      </c>
      <c r="H1224" s="2">
        <v>536</v>
      </c>
      <c r="I1224" s="2">
        <v>1431136</v>
      </c>
      <c r="J1224" s="2">
        <v>730882</v>
      </c>
      <c r="K1224" s="2">
        <v>1583</v>
      </c>
    </row>
    <row r="1225" spans="1:11">
      <c r="A1225" s="2">
        <v>1998</v>
      </c>
      <c r="B1225" s="2">
        <v>3</v>
      </c>
      <c r="C1225" s="2" t="s">
        <v>277</v>
      </c>
      <c r="D1225" s="2" t="s">
        <v>281</v>
      </c>
      <c r="E1225" s="2">
        <v>3877939</v>
      </c>
      <c r="F1225" s="2">
        <v>2823</v>
      </c>
      <c r="G1225" s="2">
        <v>1563113</v>
      </c>
      <c r="H1225" s="2">
        <v>837</v>
      </c>
      <c r="I1225" s="2">
        <v>5462795</v>
      </c>
      <c r="J1225" s="2">
        <v>2399957</v>
      </c>
      <c r="K1225" s="2">
        <v>4636</v>
      </c>
    </row>
    <row r="1226" spans="1:11">
      <c r="A1226" s="2">
        <v>1998</v>
      </c>
      <c r="B1226" s="2">
        <v>3</v>
      </c>
      <c r="C1226" s="2" t="s">
        <v>328</v>
      </c>
      <c r="D1226" s="2" t="s">
        <v>173</v>
      </c>
      <c r="E1226" s="2">
        <v>0</v>
      </c>
      <c r="F1226" s="2">
        <v>1</v>
      </c>
      <c r="G1226" s="2">
        <v>7009</v>
      </c>
      <c r="H1226" s="2">
        <v>8</v>
      </c>
      <c r="I1226" s="2">
        <v>8805</v>
      </c>
      <c r="J1226" s="2">
        <v>6518</v>
      </c>
      <c r="K1226" s="2">
        <v>12</v>
      </c>
    </row>
    <row r="1227" spans="1:11">
      <c r="A1227" s="2">
        <v>1998</v>
      </c>
      <c r="B1227" s="2">
        <v>3</v>
      </c>
      <c r="C1227" s="2" t="s">
        <v>328</v>
      </c>
      <c r="D1227" s="2" t="s">
        <v>181</v>
      </c>
      <c r="E1227" s="2">
        <v>0</v>
      </c>
      <c r="F1227" s="2">
        <v>0</v>
      </c>
      <c r="G1227" s="2">
        <v>14422144</v>
      </c>
      <c r="H1227" s="2">
        <v>2526</v>
      </c>
      <c r="I1227" s="2">
        <v>14422144</v>
      </c>
      <c r="J1227" s="2">
        <v>1502550</v>
      </c>
      <c r="K1227" s="2">
        <v>2693</v>
      </c>
    </row>
    <row r="1228" spans="1:11">
      <c r="A1228" s="2">
        <v>1998</v>
      </c>
      <c r="B1228" s="2">
        <v>3</v>
      </c>
      <c r="C1228" s="2" t="s">
        <v>182</v>
      </c>
      <c r="D1228" s="2" t="s">
        <v>183</v>
      </c>
      <c r="E1228" s="2">
        <v>15277163</v>
      </c>
      <c r="F1228" s="2">
        <v>5524</v>
      </c>
      <c r="G1228" s="2">
        <v>11181374</v>
      </c>
      <c r="H1228" s="2">
        <v>3205</v>
      </c>
      <c r="I1228" s="2">
        <v>26644014</v>
      </c>
      <c r="J1228" s="2">
        <v>6222225</v>
      </c>
      <c r="K1228" s="2">
        <v>10777</v>
      </c>
    </row>
    <row r="1229" spans="1:11">
      <c r="A1229" s="2">
        <v>1998</v>
      </c>
      <c r="B1229" s="2">
        <v>3</v>
      </c>
      <c r="C1229" s="2" t="s">
        <v>182</v>
      </c>
      <c r="D1229" s="2" t="s">
        <v>184</v>
      </c>
      <c r="E1229" s="2">
        <v>63559</v>
      </c>
      <c r="F1229" s="2">
        <v>35</v>
      </c>
      <c r="G1229" s="2">
        <v>523010</v>
      </c>
      <c r="H1229" s="2">
        <v>228</v>
      </c>
      <c r="I1229" s="2">
        <v>586569</v>
      </c>
      <c r="J1229" s="2">
        <v>181315</v>
      </c>
      <c r="K1229" s="2">
        <v>279</v>
      </c>
    </row>
    <row r="1230" spans="1:11">
      <c r="A1230" s="2">
        <v>1998</v>
      </c>
      <c r="B1230" s="2">
        <v>3</v>
      </c>
      <c r="C1230" s="2" t="s">
        <v>190</v>
      </c>
      <c r="D1230" s="2" t="s">
        <v>191</v>
      </c>
      <c r="E1230" s="2">
        <v>0</v>
      </c>
      <c r="F1230" s="2">
        <v>0</v>
      </c>
      <c r="G1230" s="2">
        <v>7583908</v>
      </c>
      <c r="H1230" s="2">
        <v>912</v>
      </c>
      <c r="I1230" s="2">
        <v>7583908</v>
      </c>
      <c r="J1230" s="2">
        <v>457229</v>
      </c>
      <c r="K1230" s="2">
        <v>950</v>
      </c>
    </row>
    <row r="1231" spans="1:11">
      <c r="A1231" s="2">
        <v>1998</v>
      </c>
      <c r="B1231" s="2">
        <v>3</v>
      </c>
      <c r="C1231" s="2" t="s">
        <v>190</v>
      </c>
      <c r="D1231" s="2" t="s">
        <v>186</v>
      </c>
      <c r="E1231" s="2">
        <v>0</v>
      </c>
      <c r="F1231" s="2">
        <v>0</v>
      </c>
      <c r="G1231" s="2">
        <v>86575069</v>
      </c>
      <c r="H1231" s="2">
        <v>3591</v>
      </c>
      <c r="I1231" s="2">
        <v>86575069</v>
      </c>
      <c r="J1231" s="2">
        <v>2175800</v>
      </c>
      <c r="K1231" s="2">
        <v>4209</v>
      </c>
    </row>
    <row r="1232" spans="1:11">
      <c r="A1232" s="2">
        <v>1998</v>
      </c>
      <c r="B1232" s="2">
        <v>3</v>
      </c>
      <c r="C1232" s="2" t="s">
        <v>187</v>
      </c>
      <c r="D1232" s="2" t="s">
        <v>195</v>
      </c>
      <c r="E1232" s="2">
        <v>0</v>
      </c>
      <c r="F1232" s="2">
        <v>0</v>
      </c>
      <c r="G1232" s="2">
        <v>268141</v>
      </c>
      <c r="H1232" s="2">
        <v>100</v>
      </c>
      <c r="I1232" s="2">
        <v>268141</v>
      </c>
      <c r="J1232" s="2">
        <v>72153</v>
      </c>
      <c r="K1232" s="2">
        <v>125</v>
      </c>
    </row>
    <row r="1233" spans="1:11">
      <c r="A1233" s="2">
        <v>1998</v>
      </c>
      <c r="B1233" s="2">
        <v>3</v>
      </c>
      <c r="C1233" s="2" t="s">
        <v>187</v>
      </c>
      <c r="D1233" s="2" t="s">
        <v>196</v>
      </c>
      <c r="E1233" s="2">
        <v>0</v>
      </c>
      <c r="F1233" s="2">
        <v>0</v>
      </c>
      <c r="G1233" s="2">
        <v>1359248</v>
      </c>
      <c r="H1233" s="2">
        <v>455</v>
      </c>
      <c r="I1233" s="2">
        <v>1359248</v>
      </c>
      <c r="J1233" s="2">
        <v>292011</v>
      </c>
      <c r="K1233" s="2">
        <v>596</v>
      </c>
    </row>
    <row r="1234" spans="1:11">
      <c r="A1234" s="2">
        <v>1998</v>
      </c>
      <c r="B1234" s="2">
        <v>3</v>
      </c>
      <c r="C1234" s="2" t="s">
        <v>197</v>
      </c>
      <c r="D1234" s="2" t="s">
        <v>11</v>
      </c>
      <c r="E1234" s="2">
        <v>0</v>
      </c>
      <c r="F1234" s="2">
        <v>0</v>
      </c>
      <c r="G1234" s="2">
        <v>2506778</v>
      </c>
      <c r="H1234" s="2">
        <v>584</v>
      </c>
      <c r="I1234" s="2">
        <v>2506778</v>
      </c>
      <c r="J1234" s="2">
        <v>395075</v>
      </c>
      <c r="K1234" s="2">
        <v>740</v>
      </c>
    </row>
    <row r="1235" spans="1:11">
      <c r="A1235" s="2">
        <v>1998</v>
      </c>
      <c r="B1235" s="2">
        <v>3</v>
      </c>
      <c r="C1235" s="2" t="s">
        <v>197</v>
      </c>
      <c r="D1235" s="2" t="s">
        <v>268</v>
      </c>
      <c r="E1235" s="2">
        <v>2584077</v>
      </c>
      <c r="F1235" s="2">
        <v>360</v>
      </c>
      <c r="G1235" s="2">
        <v>6318771</v>
      </c>
      <c r="H1235" s="2">
        <v>1362</v>
      </c>
      <c r="I1235" s="2">
        <v>8902848</v>
      </c>
      <c r="J1235" s="2">
        <v>979506</v>
      </c>
      <c r="K1235" s="2">
        <v>1953</v>
      </c>
    </row>
    <row r="1236" spans="1:11">
      <c r="A1236" s="2">
        <v>1998</v>
      </c>
      <c r="B1236" s="2">
        <v>3</v>
      </c>
      <c r="C1236" s="2" t="s">
        <v>197</v>
      </c>
      <c r="D1236" s="2" t="s">
        <v>269</v>
      </c>
      <c r="E1236" s="2">
        <v>45939</v>
      </c>
      <c r="F1236" s="2">
        <v>23</v>
      </c>
      <c r="G1236" s="2">
        <v>377517</v>
      </c>
      <c r="H1236" s="2">
        <v>130</v>
      </c>
      <c r="I1236" s="2">
        <v>423456</v>
      </c>
      <c r="J1236" s="2">
        <v>91193</v>
      </c>
      <c r="K1236" s="2">
        <v>180</v>
      </c>
    </row>
    <row r="1237" spans="1:11">
      <c r="A1237" s="2">
        <v>1998</v>
      </c>
      <c r="B1237" s="2">
        <v>3</v>
      </c>
      <c r="C1237" s="2" t="s">
        <v>197</v>
      </c>
      <c r="D1237" s="2" t="s">
        <v>109</v>
      </c>
      <c r="E1237" s="2">
        <v>40170</v>
      </c>
      <c r="F1237" s="2">
        <v>16</v>
      </c>
      <c r="G1237" s="2">
        <v>6743675</v>
      </c>
      <c r="H1237" s="2">
        <v>1381</v>
      </c>
      <c r="I1237" s="2">
        <v>6783845</v>
      </c>
      <c r="J1237" s="2">
        <v>849759</v>
      </c>
      <c r="K1237" s="2">
        <v>1618</v>
      </c>
    </row>
    <row r="1238" spans="1:11">
      <c r="A1238" s="2">
        <v>1998</v>
      </c>
      <c r="B1238" s="2">
        <v>3</v>
      </c>
      <c r="C1238" s="2" t="s">
        <v>197</v>
      </c>
      <c r="D1238" s="2" t="s">
        <v>110</v>
      </c>
      <c r="E1238" s="2">
        <v>9366252</v>
      </c>
      <c r="F1238" s="2">
        <v>2203</v>
      </c>
      <c r="G1238" s="2">
        <v>66751</v>
      </c>
      <c r="H1238" s="2">
        <v>24</v>
      </c>
      <c r="I1238" s="2">
        <v>9558392</v>
      </c>
      <c r="J1238" s="2">
        <v>1511495</v>
      </c>
      <c r="K1238" s="2">
        <v>2924</v>
      </c>
    </row>
    <row r="1239" spans="1:11">
      <c r="A1239" s="2">
        <v>1998</v>
      </c>
      <c r="B1239" s="2">
        <v>4</v>
      </c>
      <c r="C1239" s="2" t="s">
        <v>277</v>
      </c>
      <c r="D1239" s="2" t="s">
        <v>278</v>
      </c>
      <c r="E1239" s="2">
        <v>41726966</v>
      </c>
      <c r="F1239" s="2">
        <v>17191</v>
      </c>
      <c r="G1239" s="2">
        <v>25589432</v>
      </c>
      <c r="H1239" s="2">
        <v>7605</v>
      </c>
      <c r="I1239" s="2">
        <v>69011066</v>
      </c>
      <c r="J1239" s="2">
        <v>18079144</v>
      </c>
      <c r="K1239" s="2">
        <v>32298</v>
      </c>
    </row>
    <row r="1240" spans="1:11">
      <c r="A1240" s="2">
        <v>1998</v>
      </c>
      <c r="B1240" s="2">
        <v>4</v>
      </c>
      <c r="C1240" s="2" t="s">
        <v>277</v>
      </c>
      <c r="D1240" s="2" t="s">
        <v>279</v>
      </c>
      <c r="E1240" s="2">
        <v>28576535</v>
      </c>
      <c r="F1240" s="2">
        <v>9406</v>
      </c>
      <c r="G1240" s="2">
        <v>8933273</v>
      </c>
      <c r="H1240" s="2">
        <v>3626</v>
      </c>
      <c r="I1240" s="2">
        <v>37771871</v>
      </c>
      <c r="J1240" s="2">
        <v>9261771</v>
      </c>
      <c r="K1240" s="2">
        <v>16803</v>
      </c>
    </row>
    <row r="1241" spans="1:11">
      <c r="A1241" s="2">
        <v>1998</v>
      </c>
      <c r="B1241" s="2">
        <v>4</v>
      </c>
      <c r="C1241" s="2" t="s">
        <v>277</v>
      </c>
      <c r="D1241" s="2" t="s">
        <v>280</v>
      </c>
      <c r="E1241" s="2">
        <v>107614</v>
      </c>
      <c r="F1241" s="2">
        <v>147</v>
      </c>
      <c r="G1241" s="2">
        <v>606488</v>
      </c>
      <c r="H1241" s="2">
        <v>607</v>
      </c>
      <c r="I1241" s="2">
        <v>1397195</v>
      </c>
      <c r="J1241" s="2">
        <v>793011</v>
      </c>
      <c r="K1241" s="2">
        <v>1633</v>
      </c>
    </row>
    <row r="1242" spans="1:11">
      <c r="A1242" s="2">
        <v>1998</v>
      </c>
      <c r="B1242" s="2">
        <v>4</v>
      </c>
      <c r="C1242" s="2" t="s">
        <v>277</v>
      </c>
      <c r="D1242" s="2" t="s">
        <v>281</v>
      </c>
      <c r="E1242" s="2">
        <v>4430307</v>
      </c>
      <c r="F1242" s="2">
        <v>2892</v>
      </c>
      <c r="G1242" s="2">
        <v>1396230</v>
      </c>
      <c r="H1242" s="2">
        <v>826</v>
      </c>
      <c r="I1242" s="2">
        <v>5859568</v>
      </c>
      <c r="J1242" s="2">
        <v>2517347</v>
      </c>
      <c r="K1242" s="2">
        <v>4588</v>
      </c>
    </row>
    <row r="1243" spans="1:11">
      <c r="A1243" s="2">
        <v>1998</v>
      </c>
      <c r="B1243" s="2">
        <v>4</v>
      </c>
      <c r="C1243" s="2" t="s">
        <v>328</v>
      </c>
      <c r="D1243" s="2" t="s">
        <v>173</v>
      </c>
      <c r="E1243" s="2">
        <v>0</v>
      </c>
      <c r="F1243" s="2">
        <v>1</v>
      </c>
      <c r="G1243" s="2">
        <v>5184</v>
      </c>
      <c r="H1243" s="2">
        <v>6</v>
      </c>
      <c r="I1243" s="2">
        <v>8137</v>
      </c>
      <c r="J1243" s="2">
        <v>5775</v>
      </c>
      <c r="K1243" s="2">
        <v>9</v>
      </c>
    </row>
    <row r="1244" spans="1:11">
      <c r="A1244" s="2">
        <v>1998</v>
      </c>
      <c r="B1244" s="2">
        <v>4</v>
      </c>
      <c r="C1244" s="2" t="s">
        <v>328</v>
      </c>
      <c r="D1244" s="2" t="s">
        <v>181</v>
      </c>
      <c r="E1244" s="2">
        <v>0</v>
      </c>
      <c r="F1244" s="2">
        <v>0</v>
      </c>
      <c r="G1244" s="2">
        <v>13997271</v>
      </c>
      <c r="H1244" s="2">
        <v>2552</v>
      </c>
      <c r="I1244" s="2">
        <v>13997271</v>
      </c>
      <c r="J1244" s="2">
        <v>1456841</v>
      </c>
      <c r="K1244" s="2">
        <v>2717</v>
      </c>
    </row>
    <row r="1245" spans="1:11">
      <c r="A1245" s="2">
        <v>1998</v>
      </c>
      <c r="B1245" s="2">
        <v>4</v>
      </c>
      <c r="C1245" s="2" t="s">
        <v>182</v>
      </c>
      <c r="D1245" s="2" t="s">
        <v>183</v>
      </c>
      <c r="E1245" s="2">
        <v>15993146</v>
      </c>
      <c r="F1245" s="2">
        <v>5359</v>
      </c>
      <c r="G1245" s="2">
        <v>10762494</v>
      </c>
      <c r="H1245" s="2">
        <v>3042</v>
      </c>
      <c r="I1245" s="2">
        <v>26889326</v>
      </c>
      <c r="J1245" s="2">
        <v>6016396</v>
      </c>
      <c r="K1245" s="2">
        <v>10356</v>
      </c>
    </row>
    <row r="1246" spans="1:11">
      <c r="A1246" s="2">
        <v>1998</v>
      </c>
      <c r="B1246" s="2">
        <v>4</v>
      </c>
      <c r="C1246" s="2" t="s">
        <v>182</v>
      </c>
      <c r="D1246" s="2" t="s">
        <v>184</v>
      </c>
      <c r="E1246" s="2">
        <v>74922</v>
      </c>
      <c r="F1246" s="2">
        <v>42</v>
      </c>
      <c r="G1246" s="2">
        <v>493083</v>
      </c>
      <c r="H1246" s="2">
        <v>228</v>
      </c>
      <c r="I1246" s="2">
        <v>568005</v>
      </c>
      <c r="J1246" s="2">
        <v>178417</v>
      </c>
      <c r="K1246" s="2">
        <v>285</v>
      </c>
    </row>
    <row r="1247" spans="1:11">
      <c r="A1247" s="2">
        <v>1998</v>
      </c>
      <c r="B1247" s="2">
        <v>4</v>
      </c>
      <c r="C1247" s="2" t="s">
        <v>190</v>
      </c>
      <c r="D1247" s="2" t="s">
        <v>191</v>
      </c>
      <c r="E1247" s="2">
        <v>0</v>
      </c>
      <c r="F1247" s="2">
        <v>0</v>
      </c>
      <c r="G1247" s="2">
        <v>8305326</v>
      </c>
      <c r="H1247" s="2">
        <v>903</v>
      </c>
      <c r="I1247" s="2">
        <v>8305326</v>
      </c>
      <c r="J1247" s="2">
        <v>448286</v>
      </c>
      <c r="K1247" s="2">
        <v>943</v>
      </c>
    </row>
    <row r="1248" spans="1:11">
      <c r="A1248" s="2">
        <v>1998</v>
      </c>
      <c r="B1248" s="2">
        <v>4</v>
      </c>
      <c r="C1248" s="2" t="s">
        <v>190</v>
      </c>
      <c r="D1248" s="2" t="s">
        <v>186</v>
      </c>
      <c r="E1248" s="2">
        <v>0</v>
      </c>
      <c r="F1248" s="2">
        <v>0</v>
      </c>
      <c r="G1248" s="2">
        <v>87656709</v>
      </c>
      <c r="H1248" s="2">
        <v>3480</v>
      </c>
      <c r="I1248" s="2">
        <v>87656709</v>
      </c>
      <c r="J1248" s="2">
        <v>2128547</v>
      </c>
      <c r="K1248" s="2">
        <v>4098</v>
      </c>
    </row>
    <row r="1249" spans="1:11">
      <c r="A1249" s="2">
        <v>1998</v>
      </c>
      <c r="B1249" s="2">
        <v>4</v>
      </c>
      <c r="C1249" s="2" t="s">
        <v>187</v>
      </c>
      <c r="D1249" s="2" t="s">
        <v>195</v>
      </c>
      <c r="E1249" s="2">
        <v>0</v>
      </c>
      <c r="F1249" s="2">
        <v>0</v>
      </c>
      <c r="G1249" s="2">
        <v>316391</v>
      </c>
      <c r="H1249" s="2">
        <v>98</v>
      </c>
      <c r="I1249" s="2">
        <v>316391</v>
      </c>
      <c r="J1249" s="2">
        <v>69786</v>
      </c>
      <c r="K1249" s="2">
        <v>121</v>
      </c>
    </row>
    <row r="1250" spans="1:11">
      <c r="A1250" s="2">
        <v>1998</v>
      </c>
      <c r="B1250" s="2">
        <v>4</v>
      </c>
      <c r="C1250" s="2" t="s">
        <v>187</v>
      </c>
      <c r="D1250" s="2" t="s">
        <v>196</v>
      </c>
      <c r="E1250" s="2">
        <v>0</v>
      </c>
      <c r="F1250" s="2">
        <v>0</v>
      </c>
      <c r="G1250" s="2">
        <v>1198897</v>
      </c>
      <c r="H1250" s="2">
        <v>447</v>
      </c>
      <c r="I1250" s="2">
        <v>1198897</v>
      </c>
      <c r="J1250" s="2">
        <v>295866</v>
      </c>
      <c r="K1250" s="2">
        <v>556</v>
      </c>
    </row>
    <row r="1251" spans="1:11">
      <c r="A1251" s="2">
        <v>1998</v>
      </c>
      <c r="B1251" s="2">
        <v>4</v>
      </c>
      <c r="C1251" s="2" t="s">
        <v>197</v>
      </c>
      <c r="D1251" s="2" t="s">
        <v>11</v>
      </c>
      <c r="E1251" s="2">
        <v>0</v>
      </c>
      <c r="F1251" s="2">
        <v>0</v>
      </c>
      <c r="G1251" s="2">
        <v>3056296</v>
      </c>
      <c r="H1251" s="2">
        <v>574</v>
      </c>
      <c r="I1251" s="2">
        <v>3056296</v>
      </c>
      <c r="J1251" s="2">
        <v>459485</v>
      </c>
      <c r="K1251" s="2">
        <v>728</v>
      </c>
    </row>
    <row r="1252" spans="1:11">
      <c r="A1252" s="2">
        <v>1998</v>
      </c>
      <c r="B1252" s="2">
        <v>4</v>
      </c>
      <c r="C1252" s="2" t="s">
        <v>197</v>
      </c>
      <c r="D1252" s="2" t="s">
        <v>268</v>
      </c>
      <c r="E1252" s="2">
        <v>2489216</v>
      </c>
      <c r="F1252" s="2">
        <v>354</v>
      </c>
      <c r="G1252" s="2">
        <v>6403998</v>
      </c>
      <c r="H1252" s="2">
        <v>1341</v>
      </c>
      <c r="I1252" s="2">
        <v>8893214</v>
      </c>
      <c r="J1252" s="2">
        <v>940755</v>
      </c>
      <c r="K1252" s="2">
        <v>1918</v>
      </c>
    </row>
    <row r="1253" spans="1:11">
      <c r="A1253" s="2">
        <v>1998</v>
      </c>
      <c r="B1253" s="2">
        <v>4</v>
      </c>
      <c r="C1253" s="2" t="s">
        <v>197</v>
      </c>
      <c r="D1253" s="2" t="s">
        <v>269</v>
      </c>
      <c r="E1253" s="2">
        <v>76371</v>
      </c>
      <c r="F1253" s="2">
        <v>26</v>
      </c>
      <c r="G1253" s="2">
        <v>389615</v>
      </c>
      <c r="H1253" s="2">
        <v>129</v>
      </c>
      <c r="I1253" s="2">
        <v>465986</v>
      </c>
      <c r="J1253" s="2">
        <v>94033</v>
      </c>
      <c r="K1253" s="2">
        <v>183</v>
      </c>
    </row>
    <row r="1254" spans="1:11">
      <c r="A1254" s="2">
        <v>1998</v>
      </c>
      <c r="B1254" s="2">
        <v>4</v>
      </c>
      <c r="C1254" s="2" t="s">
        <v>197</v>
      </c>
      <c r="D1254" s="2" t="s">
        <v>109</v>
      </c>
      <c r="E1254" s="2">
        <v>83669</v>
      </c>
      <c r="F1254" s="2">
        <v>23</v>
      </c>
      <c r="G1254" s="2">
        <v>7442541</v>
      </c>
      <c r="H1254" s="2">
        <v>1379</v>
      </c>
      <c r="I1254" s="2">
        <v>7526210</v>
      </c>
      <c r="J1254" s="2">
        <v>852980</v>
      </c>
      <c r="K1254" s="2">
        <v>1620</v>
      </c>
    </row>
    <row r="1255" spans="1:11">
      <c r="A1255" s="2">
        <v>1998</v>
      </c>
      <c r="B1255" s="2">
        <v>4</v>
      </c>
      <c r="C1255" s="2" t="s">
        <v>197</v>
      </c>
      <c r="D1255" s="2" t="s">
        <v>110</v>
      </c>
      <c r="E1255" s="2">
        <v>10310739</v>
      </c>
      <c r="F1255" s="2">
        <v>2202</v>
      </c>
      <c r="G1255" s="2">
        <v>84792</v>
      </c>
      <c r="H1255" s="2">
        <v>24</v>
      </c>
      <c r="I1255" s="2">
        <v>10493967</v>
      </c>
      <c r="J1255" s="2">
        <v>1558649</v>
      </c>
      <c r="K1255" s="2">
        <v>2918</v>
      </c>
    </row>
    <row r="1256" spans="1:11">
      <c r="A1256" s="2">
        <v>1999</v>
      </c>
      <c r="B1256" s="2">
        <v>1</v>
      </c>
      <c r="C1256" s="2" t="s">
        <v>277</v>
      </c>
      <c r="D1256" s="2" t="s">
        <v>278</v>
      </c>
      <c r="E1256" s="2">
        <v>43012330</v>
      </c>
      <c r="F1256" s="2">
        <v>16720</v>
      </c>
      <c r="G1256" s="2">
        <v>26184024</v>
      </c>
      <c r="H1256" s="2">
        <v>7532</v>
      </c>
      <c r="I1256" s="2">
        <v>70710411</v>
      </c>
      <c r="J1256" s="2">
        <v>17787938</v>
      </c>
      <c r="K1256" s="2">
        <v>31419</v>
      </c>
    </row>
    <row r="1257" spans="1:11">
      <c r="A1257" s="2">
        <v>1999</v>
      </c>
      <c r="B1257" s="2">
        <v>1</v>
      </c>
      <c r="C1257" s="2" t="s">
        <v>277</v>
      </c>
      <c r="D1257" s="2" t="s">
        <v>279</v>
      </c>
      <c r="E1257" s="2">
        <v>29694177</v>
      </c>
      <c r="F1257" s="2">
        <v>9252</v>
      </c>
      <c r="G1257" s="2">
        <v>7584579</v>
      </c>
      <c r="H1257" s="2">
        <v>3335</v>
      </c>
      <c r="I1257" s="2">
        <v>37479326</v>
      </c>
      <c r="J1257" s="2">
        <v>9351945</v>
      </c>
      <c r="K1257" s="2">
        <v>16329</v>
      </c>
    </row>
    <row r="1258" spans="1:11">
      <c r="A1258" s="2">
        <v>1999</v>
      </c>
      <c r="B1258" s="2">
        <v>1</v>
      </c>
      <c r="C1258" s="2" t="s">
        <v>277</v>
      </c>
      <c r="D1258" s="2" t="s">
        <v>280</v>
      </c>
      <c r="E1258" s="2">
        <v>104074</v>
      </c>
      <c r="F1258" s="2">
        <v>147</v>
      </c>
      <c r="G1258" s="2">
        <v>496650</v>
      </c>
      <c r="H1258" s="2">
        <v>555</v>
      </c>
      <c r="I1258" s="2">
        <v>1106187</v>
      </c>
      <c r="J1258" s="2">
        <v>728596</v>
      </c>
      <c r="K1258" s="2">
        <v>1526</v>
      </c>
    </row>
    <row r="1259" spans="1:11">
      <c r="A1259" s="2">
        <v>1999</v>
      </c>
      <c r="B1259" s="2">
        <v>1</v>
      </c>
      <c r="C1259" s="2" t="s">
        <v>277</v>
      </c>
      <c r="D1259" s="2" t="s">
        <v>281</v>
      </c>
      <c r="E1259" s="2">
        <v>4365746</v>
      </c>
      <c r="F1259" s="2">
        <v>2798</v>
      </c>
      <c r="G1259" s="2">
        <v>1407237</v>
      </c>
      <c r="H1259" s="2">
        <v>799</v>
      </c>
      <c r="I1259" s="2">
        <v>5831755</v>
      </c>
      <c r="J1259" s="2">
        <v>2447689</v>
      </c>
      <c r="K1259" s="2">
        <v>4488</v>
      </c>
    </row>
    <row r="1260" spans="1:11">
      <c r="A1260" s="2">
        <v>1999</v>
      </c>
      <c r="B1260" s="2">
        <v>1</v>
      </c>
      <c r="C1260" s="2" t="s">
        <v>328</v>
      </c>
      <c r="D1260" s="2" t="s">
        <v>173</v>
      </c>
      <c r="E1260" s="2">
        <v>0</v>
      </c>
      <c r="F1260" s="2">
        <v>1</v>
      </c>
      <c r="G1260" s="2">
        <v>6325</v>
      </c>
      <c r="H1260" s="2">
        <v>25</v>
      </c>
      <c r="I1260" s="2">
        <v>10122</v>
      </c>
      <c r="J1260" s="2">
        <v>13816</v>
      </c>
      <c r="K1260" s="2">
        <v>35</v>
      </c>
    </row>
    <row r="1261" spans="1:11">
      <c r="A1261" s="2">
        <v>1999</v>
      </c>
      <c r="B1261" s="2">
        <v>1</v>
      </c>
      <c r="C1261" s="2" t="s">
        <v>328</v>
      </c>
      <c r="D1261" s="2" t="s">
        <v>181</v>
      </c>
      <c r="E1261" s="2">
        <v>0</v>
      </c>
      <c r="F1261" s="2">
        <v>0</v>
      </c>
      <c r="G1261" s="2">
        <v>12552503</v>
      </c>
      <c r="H1261" s="2">
        <v>2522</v>
      </c>
      <c r="I1261" s="2">
        <v>12552503</v>
      </c>
      <c r="J1261" s="2">
        <v>1381000</v>
      </c>
      <c r="K1261" s="2">
        <v>2687</v>
      </c>
    </row>
    <row r="1262" spans="1:11">
      <c r="A1262" s="2">
        <v>1999</v>
      </c>
      <c r="B1262" s="2">
        <v>1</v>
      </c>
      <c r="C1262" s="2" t="s">
        <v>182</v>
      </c>
      <c r="D1262" s="2" t="s">
        <v>183</v>
      </c>
      <c r="E1262" s="2">
        <v>16977758</v>
      </c>
      <c r="F1262" s="2">
        <v>5583</v>
      </c>
      <c r="G1262" s="2">
        <v>10143918</v>
      </c>
      <c r="H1262" s="2">
        <v>2925</v>
      </c>
      <c r="I1262" s="2">
        <v>27227048</v>
      </c>
      <c r="J1262" s="2">
        <v>6033297</v>
      </c>
      <c r="K1262" s="2">
        <v>10524</v>
      </c>
    </row>
    <row r="1263" spans="1:11">
      <c r="A1263" s="2">
        <v>1999</v>
      </c>
      <c r="B1263" s="2">
        <v>1</v>
      </c>
      <c r="C1263" s="2" t="s">
        <v>182</v>
      </c>
      <c r="D1263" s="2" t="s">
        <v>184</v>
      </c>
      <c r="E1263" s="2">
        <v>69752</v>
      </c>
      <c r="F1263" s="2">
        <v>46</v>
      </c>
      <c r="G1263" s="2">
        <v>604029</v>
      </c>
      <c r="H1263" s="2">
        <v>235</v>
      </c>
      <c r="I1263" s="2">
        <v>673781</v>
      </c>
      <c r="J1263" s="2">
        <v>190027</v>
      </c>
      <c r="K1263" s="2">
        <v>300</v>
      </c>
    </row>
    <row r="1264" spans="1:11">
      <c r="A1264" s="2">
        <v>1999</v>
      </c>
      <c r="B1264" s="2">
        <v>1</v>
      </c>
      <c r="C1264" s="2" t="s">
        <v>190</v>
      </c>
      <c r="D1264" s="2" t="s">
        <v>191</v>
      </c>
      <c r="E1264" s="2">
        <v>0</v>
      </c>
      <c r="F1264" s="2">
        <v>0</v>
      </c>
      <c r="G1264" s="2">
        <v>8130319</v>
      </c>
      <c r="H1264" s="2">
        <v>853</v>
      </c>
      <c r="I1264" s="2">
        <v>8130319</v>
      </c>
      <c r="J1264" s="2">
        <v>460986</v>
      </c>
      <c r="K1264" s="2">
        <v>891</v>
      </c>
    </row>
    <row r="1265" spans="1:11">
      <c r="A1265" s="2">
        <v>1999</v>
      </c>
      <c r="B1265" s="2">
        <v>1</v>
      </c>
      <c r="C1265" s="2" t="s">
        <v>190</v>
      </c>
      <c r="D1265" s="2" t="s">
        <v>186</v>
      </c>
      <c r="E1265" s="2">
        <v>0</v>
      </c>
      <c r="F1265" s="2">
        <v>0</v>
      </c>
      <c r="G1265" s="2">
        <v>89214207</v>
      </c>
      <c r="H1265" s="2">
        <v>3636</v>
      </c>
      <c r="I1265" s="2">
        <v>89214207</v>
      </c>
      <c r="J1265" s="2">
        <v>2170383</v>
      </c>
      <c r="K1265" s="2">
        <v>4216</v>
      </c>
    </row>
    <row r="1266" spans="1:11">
      <c r="A1266" s="2">
        <v>1999</v>
      </c>
      <c r="B1266" s="2">
        <v>1</v>
      </c>
      <c r="C1266" s="2" t="s">
        <v>187</v>
      </c>
      <c r="D1266" s="2" t="s">
        <v>195</v>
      </c>
      <c r="E1266" s="2">
        <v>0</v>
      </c>
      <c r="F1266" s="2">
        <v>0</v>
      </c>
      <c r="G1266" s="2">
        <v>345207</v>
      </c>
      <c r="H1266" s="2">
        <v>95</v>
      </c>
      <c r="I1266" s="2">
        <v>345207</v>
      </c>
      <c r="J1266" s="2">
        <v>69236</v>
      </c>
      <c r="K1266" s="2">
        <v>118</v>
      </c>
    </row>
    <row r="1267" spans="1:11">
      <c r="A1267" s="2">
        <v>1999</v>
      </c>
      <c r="B1267" s="2">
        <v>1</v>
      </c>
      <c r="C1267" s="2" t="s">
        <v>187</v>
      </c>
      <c r="D1267" s="2" t="s">
        <v>196</v>
      </c>
      <c r="E1267" s="2">
        <v>0</v>
      </c>
      <c r="F1267" s="2">
        <v>0</v>
      </c>
      <c r="G1267" s="2">
        <v>855450</v>
      </c>
      <c r="H1267" s="2">
        <v>437</v>
      </c>
      <c r="I1267" s="2">
        <v>855450</v>
      </c>
      <c r="J1267" s="2">
        <v>267341</v>
      </c>
      <c r="K1267" s="2">
        <v>544</v>
      </c>
    </row>
    <row r="1268" spans="1:11">
      <c r="A1268" s="2">
        <v>1999</v>
      </c>
      <c r="B1268" s="2">
        <v>1</v>
      </c>
      <c r="C1268" s="2" t="s">
        <v>197</v>
      </c>
      <c r="D1268" s="2" t="s">
        <v>11</v>
      </c>
      <c r="E1268" s="2">
        <v>0</v>
      </c>
      <c r="F1268" s="2">
        <v>0</v>
      </c>
      <c r="G1268" s="2">
        <v>3132700</v>
      </c>
      <c r="H1268" s="2">
        <v>578</v>
      </c>
      <c r="I1268" s="2">
        <v>3132700</v>
      </c>
      <c r="J1268" s="2">
        <v>463231</v>
      </c>
      <c r="K1268" s="2">
        <v>732</v>
      </c>
    </row>
    <row r="1269" spans="1:11">
      <c r="A1269" s="2">
        <v>1999</v>
      </c>
      <c r="B1269" s="2">
        <v>1</v>
      </c>
      <c r="C1269" s="2" t="s">
        <v>197</v>
      </c>
      <c r="D1269" s="2" t="s">
        <v>268</v>
      </c>
      <c r="E1269" s="2">
        <v>2722213</v>
      </c>
      <c r="F1269" s="2">
        <v>349</v>
      </c>
      <c r="G1269" s="2">
        <v>6001708</v>
      </c>
      <c r="H1269" s="2">
        <v>1330</v>
      </c>
      <c r="I1269" s="2">
        <v>8723921</v>
      </c>
      <c r="J1269" s="2">
        <v>962367</v>
      </c>
      <c r="K1269" s="2">
        <v>1902</v>
      </c>
    </row>
    <row r="1270" spans="1:11">
      <c r="A1270" s="2">
        <v>1999</v>
      </c>
      <c r="B1270" s="2">
        <v>1</v>
      </c>
      <c r="C1270" s="2" t="s">
        <v>197</v>
      </c>
      <c r="D1270" s="2" t="s">
        <v>269</v>
      </c>
      <c r="E1270" s="2">
        <v>70485</v>
      </c>
      <c r="F1270" s="2">
        <v>25</v>
      </c>
      <c r="G1270" s="2">
        <v>352222</v>
      </c>
      <c r="H1270" s="2">
        <v>129</v>
      </c>
      <c r="I1270" s="2">
        <v>422707</v>
      </c>
      <c r="J1270" s="2">
        <v>93137</v>
      </c>
      <c r="K1270" s="2">
        <v>182</v>
      </c>
    </row>
    <row r="1271" spans="1:11">
      <c r="A1271" s="2">
        <v>1999</v>
      </c>
      <c r="B1271" s="2">
        <v>1</v>
      </c>
      <c r="C1271" s="2" t="s">
        <v>197</v>
      </c>
      <c r="D1271" s="2" t="s">
        <v>109</v>
      </c>
      <c r="E1271" s="2">
        <v>105508</v>
      </c>
      <c r="F1271" s="2">
        <v>22</v>
      </c>
      <c r="G1271" s="2">
        <v>7188988</v>
      </c>
      <c r="H1271" s="2">
        <v>1418</v>
      </c>
      <c r="I1271" s="2">
        <v>7294496</v>
      </c>
      <c r="J1271" s="2">
        <v>807383</v>
      </c>
      <c r="K1271" s="2">
        <v>1570</v>
      </c>
    </row>
    <row r="1272" spans="1:11">
      <c r="A1272" s="2">
        <v>1999</v>
      </c>
      <c r="B1272" s="2">
        <v>1</v>
      </c>
      <c r="C1272" s="2" t="s">
        <v>197</v>
      </c>
      <c r="D1272" s="2" t="s">
        <v>110</v>
      </c>
      <c r="E1272" s="2">
        <v>9459659</v>
      </c>
      <c r="F1272" s="2">
        <v>2146</v>
      </c>
      <c r="G1272" s="2">
        <v>106442</v>
      </c>
      <c r="H1272" s="2">
        <v>25</v>
      </c>
      <c r="I1272" s="2">
        <v>9685414</v>
      </c>
      <c r="J1272" s="2">
        <v>1505483</v>
      </c>
      <c r="K1272" s="2">
        <v>2810</v>
      </c>
    </row>
    <row r="1273" spans="1:11">
      <c r="A1273" s="2">
        <v>1999</v>
      </c>
      <c r="B1273" s="2">
        <v>2</v>
      </c>
      <c r="E1273" s="2">
        <v>0</v>
      </c>
      <c r="F1273" s="2">
        <v>0</v>
      </c>
      <c r="G1273" s="2">
        <v>0</v>
      </c>
      <c r="H1273" s="2">
        <v>0</v>
      </c>
      <c r="I1273" s="2">
        <v>0</v>
      </c>
      <c r="J1273" s="2">
        <v>2</v>
      </c>
      <c r="K1273" s="2">
        <v>1</v>
      </c>
    </row>
    <row r="1274" spans="1:11">
      <c r="A1274" s="2">
        <v>1999</v>
      </c>
      <c r="B1274" s="2">
        <v>2</v>
      </c>
      <c r="C1274" s="2" t="s">
        <v>277</v>
      </c>
      <c r="D1274" s="2" t="s">
        <v>278</v>
      </c>
      <c r="E1274" s="2">
        <v>38933749</v>
      </c>
      <c r="F1274" s="2">
        <v>15762</v>
      </c>
      <c r="G1274" s="2">
        <v>24394780</v>
      </c>
      <c r="H1274" s="2">
        <v>7639</v>
      </c>
      <c r="I1274" s="2">
        <v>64766439</v>
      </c>
      <c r="J1274" s="2">
        <v>16795741</v>
      </c>
      <c r="K1274" s="2">
        <v>30519</v>
      </c>
    </row>
    <row r="1275" spans="1:11">
      <c r="A1275" s="2">
        <v>1999</v>
      </c>
      <c r="B1275" s="2">
        <v>2</v>
      </c>
      <c r="C1275" s="2" t="s">
        <v>277</v>
      </c>
      <c r="D1275" s="2" t="s">
        <v>279</v>
      </c>
      <c r="E1275" s="2">
        <v>25387633</v>
      </c>
      <c r="F1275" s="2">
        <v>8741</v>
      </c>
      <c r="G1275" s="2">
        <v>6800955</v>
      </c>
      <c r="H1275" s="2">
        <v>3247</v>
      </c>
      <c r="I1275" s="2">
        <v>32397690</v>
      </c>
      <c r="J1275" s="2">
        <v>8579180</v>
      </c>
      <c r="K1275" s="2">
        <v>15637</v>
      </c>
    </row>
    <row r="1276" spans="1:11">
      <c r="A1276" s="2">
        <v>1999</v>
      </c>
      <c r="B1276" s="2">
        <v>2</v>
      </c>
      <c r="C1276" s="2" t="s">
        <v>277</v>
      </c>
      <c r="D1276" s="2" t="s">
        <v>280</v>
      </c>
      <c r="E1276" s="2">
        <v>97122</v>
      </c>
      <c r="F1276" s="2">
        <v>131</v>
      </c>
      <c r="G1276" s="2">
        <v>432615</v>
      </c>
      <c r="H1276" s="2">
        <v>596</v>
      </c>
      <c r="I1276" s="2">
        <v>1215768</v>
      </c>
      <c r="J1276" s="2">
        <v>764897</v>
      </c>
      <c r="K1276" s="2">
        <v>1571</v>
      </c>
    </row>
    <row r="1277" spans="1:11">
      <c r="A1277" s="2">
        <v>1999</v>
      </c>
      <c r="B1277" s="2">
        <v>2</v>
      </c>
      <c r="C1277" s="2" t="s">
        <v>277</v>
      </c>
      <c r="D1277" s="2" t="s">
        <v>281</v>
      </c>
      <c r="E1277" s="2">
        <v>4073797</v>
      </c>
      <c r="F1277" s="2">
        <v>2641</v>
      </c>
      <c r="G1277" s="2">
        <v>1269221</v>
      </c>
      <c r="H1277" s="2">
        <v>731</v>
      </c>
      <c r="I1277" s="2">
        <v>5377400</v>
      </c>
      <c r="J1277" s="2">
        <v>2329227</v>
      </c>
      <c r="K1277" s="2">
        <v>4273</v>
      </c>
    </row>
    <row r="1278" spans="1:11">
      <c r="A1278" s="2">
        <v>1999</v>
      </c>
      <c r="B1278" s="2">
        <v>2</v>
      </c>
      <c r="C1278" s="2" t="s">
        <v>328</v>
      </c>
      <c r="D1278" s="2" t="s">
        <v>173</v>
      </c>
      <c r="E1278" s="2">
        <v>0</v>
      </c>
      <c r="F1278" s="2">
        <v>1</v>
      </c>
      <c r="G1278" s="2">
        <v>7542</v>
      </c>
      <c r="H1278" s="2">
        <v>40</v>
      </c>
      <c r="I1278" s="2">
        <v>9931</v>
      </c>
      <c r="J1278" s="2">
        <v>29148</v>
      </c>
      <c r="K1278" s="2">
        <v>52</v>
      </c>
    </row>
    <row r="1279" spans="1:11">
      <c r="A1279" s="2">
        <v>1999</v>
      </c>
      <c r="B1279" s="2">
        <v>2</v>
      </c>
      <c r="C1279" s="2" t="s">
        <v>328</v>
      </c>
      <c r="D1279" s="2" t="s">
        <v>181</v>
      </c>
      <c r="E1279" s="2">
        <v>0</v>
      </c>
      <c r="F1279" s="2">
        <v>0</v>
      </c>
      <c r="G1279" s="2">
        <v>13977056</v>
      </c>
      <c r="H1279" s="2">
        <v>2521</v>
      </c>
      <c r="I1279" s="2">
        <v>13977056</v>
      </c>
      <c r="J1279" s="2">
        <v>1380955</v>
      </c>
      <c r="K1279" s="2">
        <v>2684</v>
      </c>
    </row>
    <row r="1280" spans="1:11">
      <c r="A1280" s="2">
        <v>1999</v>
      </c>
      <c r="B1280" s="2">
        <v>2</v>
      </c>
      <c r="C1280" s="2" t="s">
        <v>182</v>
      </c>
      <c r="D1280" s="2" t="s">
        <v>183</v>
      </c>
      <c r="E1280" s="2">
        <v>16103353</v>
      </c>
      <c r="F1280" s="2">
        <v>5403</v>
      </c>
      <c r="G1280" s="2">
        <v>10107508</v>
      </c>
      <c r="H1280" s="2">
        <v>2878</v>
      </c>
      <c r="I1280" s="2">
        <v>26348020</v>
      </c>
      <c r="J1280" s="2">
        <v>5902109</v>
      </c>
      <c r="K1280" s="2">
        <v>10242</v>
      </c>
    </row>
    <row r="1281" spans="1:11">
      <c r="A1281" s="2">
        <v>1999</v>
      </c>
      <c r="B1281" s="2">
        <v>2</v>
      </c>
      <c r="C1281" s="2" t="s">
        <v>182</v>
      </c>
      <c r="D1281" s="2" t="s">
        <v>184</v>
      </c>
      <c r="E1281" s="2">
        <v>45870</v>
      </c>
      <c r="F1281" s="2">
        <v>40</v>
      </c>
      <c r="G1281" s="2">
        <v>545442</v>
      </c>
      <c r="H1281" s="2">
        <v>206</v>
      </c>
      <c r="I1281" s="2">
        <v>591312</v>
      </c>
      <c r="J1281" s="2">
        <v>176124</v>
      </c>
      <c r="K1281" s="2">
        <v>270</v>
      </c>
    </row>
    <row r="1282" spans="1:11">
      <c r="A1282" s="2">
        <v>1999</v>
      </c>
      <c r="B1282" s="2">
        <v>2</v>
      </c>
      <c r="C1282" s="2" t="s">
        <v>190</v>
      </c>
      <c r="D1282" s="2" t="s">
        <v>191</v>
      </c>
      <c r="E1282" s="2">
        <v>0</v>
      </c>
      <c r="F1282" s="2">
        <v>0</v>
      </c>
      <c r="G1282" s="2">
        <v>7098012</v>
      </c>
      <c r="H1282" s="2">
        <v>896</v>
      </c>
      <c r="I1282" s="2">
        <v>7098012</v>
      </c>
      <c r="J1282" s="2">
        <v>460700</v>
      </c>
      <c r="K1282" s="2">
        <v>923</v>
      </c>
    </row>
    <row r="1283" spans="1:11">
      <c r="A1283" s="2">
        <v>1999</v>
      </c>
      <c r="B1283" s="2">
        <v>2</v>
      </c>
      <c r="C1283" s="2" t="s">
        <v>190</v>
      </c>
      <c r="D1283" s="2" t="s">
        <v>186</v>
      </c>
      <c r="E1283" s="2">
        <v>0</v>
      </c>
      <c r="F1283" s="2">
        <v>0</v>
      </c>
      <c r="G1283" s="2">
        <v>84702386</v>
      </c>
      <c r="H1283" s="2">
        <v>3852</v>
      </c>
      <c r="I1283" s="2">
        <v>84702386</v>
      </c>
      <c r="J1283" s="2">
        <v>2269263</v>
      </c>
      <c r="K1283" s="2">
        <v>4444</v>
      </c>
    </row>
    <row r="1284" spans="1:11">
      <c r="A1284" s="2">
        <v>1999</v>
      </c>
      <c r="B1284" s="2">
        <v>2</v>
      </c>
      <c r="C1284" s="2" t="s">
        <v>187</v>
      </c>
      <c r="D1284" s="2" t="s">
        <v>195</v>
      </c>
      <c r="E1284" s="2">
        <v>0</v>
      </c>
      <c r="F1284" s="2">
        <v>0</v>
      </c>
      <c r="G1284" s="2">
        <v>391310</v>
      </c>
      <c r="H1284" s="2">
        <v>97</v>
      </c>
      <c r="I1284" s="2">
        <v>391310</v>
      </c>
      <c r="J1284" s="2">
        <v>70617</v>
      </c>
      <c r="K1284" s="2">
        <v>119</v>
      </c>
    </row>
    <row r="1285" spans="1:11">
      <c r="A1285" s="2">
        <v>1999</v>
      </c>
      <c r="B1285" s="2">
        <v>2</v>
      </c>
      <c r="C1285" s="2" t="s">
        <v>187</v>
      </c>
      <c r="D1285" s="2" t="s">
        <v>196</v>
      </c>
      <c r="E1285" s="2">
        <v>0</v>
      </c>
      <c r="F1285" s="2">
        <v>0</v>
      </c>
      <c r="G1285" s="2">
        <v>1155617</v>
      </c>
      <c r="H1285" s="2">
        <v>431</v>
      </c>
      <c r="I1285" s="2">
        <v>1155617</v>
      </c>
      <c r="J1285" s="2">
        <v>265816</v>
      </c>
      <c r="K1285" s="2">
        <v>537</v>
      </c>
    </row>
    <row r="1286" spans="1:11">
      <c r="A1286" s="2">
        <v>1999</v>
      </c>
      <c r="B1286" s="2">
        <v>2</v>
      </c>
      <c r="C1286" s="2" t="s">
        <v>197</v>
      </c>
      <c r="D1286" s="2" t="s">
        <v>11</v>
      </c>
      <c r="E1286" s="2">
        <v>0</v>
      </c>
      <c r="F1286" s="2">
        <v>0</v>
      </c>
      <c r="G1286" s="2">
        <v>2806485</v>
      </c>
      <c r="H1286" s="2">
        <v>582</v>
      </c>
      <c r="I1286" s="2">
        <v>2806485</v>
      </c>
      <c r="J1286" s="2">
        <v>437440</v>
      </c>
      <c r="K1286" s="2">
        <v>737</v>
      </c>
    </row>
    <row r="1287" spans="1:11">
      <c r="A1287" s="2">
        <v>1999</v>
      </c>
      <c r="B1287" s="2">
        <v>2</v>
      </c>
      <c r="C1287" s="2" t="s">
        <v>197</v>
      </c>
      <c r="D1287" s="2" t="s">
        <v>268</v>
      </c>
      <c r="E1287" s="2">
        <v>2545369</v>
      </c>
      <c r="F1287" s="2">
        <v>353</v>
      </c>
      <c r="G1287" s="2">
        <v>5636854</v>
      </c>
      <c r="H1287" s="2">
        <v>1342</v>
      </c>
      <c r="I1287" s="2">
        <v>8182223</v>
      </c>
      <c r="J1287" s="2">
        <v>986533</v>
      </c>
      <c r="K1287" s="2">
        <v>1925</v>
      </c>
    </row>
    <row r="1288" spans="1:11">
      <c r="A1288" s="2">
        <v>1999</v>
      </c>
      <c r="B1288" s="2">
        <v>2</v>
      </c>
      <c r="C1288" s="2" t="s">
        <v>197</v>
      </c>
      <c r="D1288" s="2" t="s">
        <v>269</v>
      </c>
      <c r="E1288" s="2">
        <v>58629</v>
      </c>
      <c r="F1288" s="2">
        <v>25</v>
      </c>
      <c r="G1288" s="2">
        <v>342005</v>
      </c>
      <c r="H1288" s="2">
        <v>127</v>
      </c>
      <c r="I1288" s="2">
        <v>400634</v>
      </c>
      <c r="J1288" s="2">
        <v>89554</v>
      </c>
      <c r="K1288" s="2">
        <v>178</v>
      </c>
    </row>
    <row r="1289" spans="1:11">
      <c r="A1289" s="2">
        <v>1999</v>
      </c>
      <c r="B1289" s="2">
        <v>2</v>
      </c>
      <c r="C1289" s="2" t="s">
        <v>197</v>
      </c>
      <c r="D1289" s="2" t="s">
        <v>109</v>
      </c>
      <c r="E1289" s="2">
        <v>0</v>
      </c>
      <c r="F1289" s="2">
        <v>5</v>
      </c>
      <c r="G1289" s="2">
        <v>6576024</v>
      </c>
      <c r="H1289" s="2">
        <v>1505</v>
      </c>
      <c r="I1289" s="2">
        <v>6576024</v>
      </c>
      <c r="J1289" s="2">
        <v>809906</v>
      </c>
      <c r="K1289" s="2">
        <v>1623</v>
      </c>
    </row>
    <row r="1290" spans="1:11">
      <c r="A1290" s="2">
        <v>1999</v>
      </c>
      <c r="B1290" s="2">
        <v>2</v>
      </c>
      <c r="C1290" s="2" t="s">
        <v>197</v>
      </c>
      <c r="D1290" s="2" t="s">
        <v>110</v>
      </c>
      <c r="E1290" s="2">
        <v>8390306</v>
      </c>
      <c r="F1290" s="2">
        <v>2114</v>
      </c>
      <c r="G1290" s="2">
        <v>90491</v>
      </c>
      <c r="H1290" s="2">
        <v>24</v>
      </c>
      <c r="I1290" s="2">
        <v>8573150</v>
      </c>
      <c r="J1290" s="2">
        <v>1428356</v>
      </c>
      <c r="K1290" s="2">
        <v>2766</v>
      </c>
    </row>
    <row r="1291" spans="1:11">
      <c r="A1291" s="2">
        <v>1999</v>
      </c>
      <c r="B1291" s="2">
        <v>3</v>
      </c>
      <c r="E1291" s="2">
        <v>0</v>
      </c>
      <c r="F1291" s="2">
        <v>0</v>
      </c>
      <c r="G1291" s="2">
        <v>0</v>
      </c>
      <c r="H1291" s="2">
        <v>0</v>
      </c>
      <c r="I1291" s="2">
        <v>0</v>
      </c>
      <c r="J1291" s="2">
        <v>135</v>
      </c>
      <c r="K1291" s="2">
        <v>1</v>
      </c>
    </row>
    <row r="1292" spans="1:11">
      <c r="A1292" s="2">
        <v>1999</v>
      </c>
      <c r="B1292" s="2">
        <v>3</v>
      </c>
      <c r="C1292" s="2" t="s">
        <v>277</v>
      </c>
      <c r="D1292" s="2" t="s">
        <v>278</v>
      </c>
      <c r="E1292" s="2">
        <v>37318718</v>
      </c>
      <c r="F1292" s="2">
        <v>15486</v>
      </c>
      <c r="G1292" s="2">
        <v>25460198</v>
      </c>
      <c r="H1292" s="2">
        <v>7537</v>
      </c>
      <c r="I1292" s="2">
        <v>64548238</v>
      </c>
      <c r="J1292" s="2">
        <v>16363483</v>
      </c>
      <c r="K1292" s="2">
        <v>29861</v>
      </c>
    </row>
    <row r="1293" spans="1:11">
      <c r="A1293" s="2">
        <v>1999</v>
      </c>
      <c r="B1293" s="2">
        <v>3</v>
      </c>
      <c r="C1293" s="2" t="s">
        <v>277</v>
      </c>
      <c r="D1293" s="2" t="s">
        <v>279</v>
      </c>
      <c r="E1293" s="2">
        <v>25752653</v>
      </c>
      <c r="F1293" s="2">
        <v>8656</v>
      </c>
      <c r="G1293" s="2">
        <v>7348673</v>
      </c>
      <c r="H1293" s="2">
        <v>3153</v>
      </c>
      <c r="I1293" s="2">
        <v>33377946</v>
      </c>
      <c r="J1293" s="2">
        <v>8411719</v>
      </c>
      <c r="K1293" s="2">
        <v>15411</v>
      </c>
    </row>
    <row r="1294" spans="1:11">
      <c r="A1294" s="2">
        <v>1999</v>
      </c>
      <c r="B1294" s="2">
        <v>3</v>
      </c>
      <c r="C1294" s="2" t="s">
        <v>277</v>
      </c>
      <c r="D1294" s="2" t="s">
        <v>280</v>
      </c>
      <c r="E1294" s="2">
        <v>91703</v>
      </c>
      <c r="F1294" s="2">
        <v>139</v>
      </c>
      <c r="G1294" s="2">
        <v>460348</v>
      </c>
      <c r="H1294" s="2">
        <v>622</v>
      </c>
      <c r="I1294" s="2">
        <v>1217486</v>
      </c>
      <c r="J1294" s="2">
        <v>753399</v>
      </c>
      <c r="K1294" s="2">
        <v>1616</v>
      </c>
    </row>
    <row r="1295" spans="1:11">
      <c r="A1295" s="2">
        <v>1999</v>
      </c>
      <c r="B1295" s="2">
        <v>3</v>
      </c>
      <c r="C1295" s="2" t="s">
        <v>277</v>
      </c>
      <c r="D1295" s="2" t="s">
        <v>281</v>
      </c>
      <c r="E1295" s="2">
        <v>2859369</v>
      </c>
      <c r="F1295" s="2">
        <v>2483</v>
      </c>
      <c r="G1295" s="2">
        <v>1289977</v>
      </c>
      <c r="H1295" s="2">
        <v>771</v>
      </c>
      <c r="I1295" s="2">
        <v>4192390</v>
      </c>
      <c r="J1295" s="2">
        <v>2135557</v>
      </c>
      <c r="K1295" s="2">
        <v>4171</v>
      </c>
    </row>
    <row r="1296" spans="1:11">
      <c r="A1296" s="2">
        <v>1999</v>
      </c>
      <c r="B1296" s="2">
        <v>3</v>
      </c>
      <c r="C1296" s="2" t="s">
        <v>328</v>
      </c>
      <c r="D1296" s="2" t="s">
        <v>173</v>
      </c>
      <c r="E1296" s="2">
        <v>0</v>
      </c>
      <c r="F1296" s="2">
        <v>1</v>
      </c>
      <c r="G1296" s="2">
        <v>5107</v>
      </c>
      <c r="H1296" s="2">
        <v>46</v>
      </c>
      <c r="I1296" s="2">
        <v>9461</v>
      </c>
      <c r="J1296" s="2">
        <v>34097</v>
      </c>
      <c r="K1296" s="2">
        <v>59</v>
      </c>
    </row>
    <row r="1297" spans="1:11">
      <c r="A1297" s="2">
        <v>1999</v>
      </c>
      <c r="B1297" s="2">
        <v>3</v>
      </c>
      <c r="C1297" s="2" t="s">
        <v>328</v>
      </c>
      <c r="D1297" s="2" t="s">
        <v>181</v>
      </c>
      <c r="E1297" s="2">
        <v>0</v>
      </c>
      <c r="F1297" s="2">
        <v>0</v>
      </c>
      <c r="G1297" s="2">
        <v>15465698</v>
      </c>
      <c r="H1297" s="2">
        <v>2500</v>
      </c>
      <c r="I1297" s="2">
        <v>15465698</v>
      </c>
      <c r="J1297" s="2">
        <v>1491507</v>
      </c>
      <c r="K1297" s="2">
        <v>2654</v>
      </c>
    </row>
    <row r="1298" spans="1:11">
      <c r="A1298" s="2">
        <v>1999</v>
      </c>
      <c r="B1298" s="2">
        <v>3</v>
      </c>
      <c r="C1298" s="2" t="s">
        <v>182</v>
      </c>
      <c r="D1298" s="2" t="s">
        <v>183</v>
      </c>
      <c r="E1298" s="2">
        <v>15796813</v>
      </c>
      <c r="F1298" s="2">
        <v>5343</v>
      </c>
      <c r="G1298" s="2">
        <v>10511149</v>
      </c>
      <c r="H1298" s="2">
        <v>2875</v>
      </c>
      <c r="I1298" s="2">
        <v>26430992</v>
      </c>
      <c r="J1298" s="2">
        <v>5771042</v>
      </c>
      <c r="K1298" s="2">
        <v>10159</v>
      </c>
    </row>
    <row r="1299" spans="1:11">
      <c r="A1299" s="2">
        <v>1999</v>
      </c>
      <c r="B1299" s="2">
        <v>3</v>
      </c>
      <c r="C1299" s="2" t="s">
        <v>182</v>
      </c>
      <c r="D1299" s="2" t="s">
        <v>184</v>
      </c>
      <c r="E1299" s="2">
        <v>45781</v>
      </c>
      <c r="F1299" s="2">
        <v>37</v>
      </c>
      <c r="G1299" s="2">
        <v>541562</v>
      </c>
      <c r="H1299" s="2">
        <v>229</v>
      </c>
      <c r="I1299" s="2">
        <v>587343</v>
      </c>
      <c r="J1299" s="2">
        <v>180395</v>
      </c>
      <c r="K1299" s="2">
        <v>287</v>
      </c>
    </row>
    <row r="1300" spans="1:11">
      <c r="A1300" s="2">
        <v>1999</v>
      </c>
      <c r="B1300" s="2">
        <v>3</v>
      </c>
      <c r="C1300" s="2" t="s">
        <v>190</v>
      </c>
      <c r="D1300" s="2" t="s">
        <v>191</v>
      </c>
      <c r="E1300" s="2">
        <v>0</v>
      </c>
      <c r="F1300" s="2">
        <v>0</v>
      </c>
      <c r="G1300" s="2">
        <v>7167699</v>
      </c>
      <c r="H1300" s="2">
        <v>966</v>
      </c>
      <c r="I1300" s="2">
        <v>7167699</v>
      </c>
      <c r="J1300" s="2">
        <v>466211</v>
      </c>
      <c r="K1300" s="2">
        <v>993</v>
      </c>
    </row>
    <row r="1301" spans="1:11">
      <c r="A1301" s="2">
        <v>1999</v>
      </c>
      <c r="B1301" s="2">
        <v>3</v>
      </c>
      <c r="C1301" s="2" t="s">
        <v>190</v>
      </c>
      <c r="D1301" s="2" t="s">
        <v>186</v>
      </c>
      <c r="E1301" s="2">
        <v>0</v>
      </c>
      <c r="F1301" s="2">
        <v>0</v>
      </c>
      <c r="G1301" s="2">
        <v>92289270</v>
      </c>
      <c r="H1301" s="2">
        <v>3851</v>
      </c>
      <c r="I1301" s="2">
        <v>92289270</v>
      </c>
      <c r="J1301" s="2">
        <v>2280311</v>
      </c>
      <c r="K1301" s="2">
        <v>4413</v>
      </c>
    </row>
    <row r="1302" spans="1:11">
      <c r="A1302" s="2">
        <v>1999</v>
      </c>
      <c r="B1302" s="2">
        <v>3</v>
      </c>
      <c r="C1302" s="2" t="s">
        <v>187</v>
      </c>
      <c r="D1302" s="2" t="s">
        <v>195</v>
      </c>
      <c r="E1302" s="2">
        <v>0</v>
      </c>
      <c r="F1302" s="2">
        <v>0</v>
      </c>
      <c r="G1302" s="2">
        <v>412104</v>
      </c>
      <c r="H1302" s="2">
        <v>101</v>
      </c>
      <c r="I1302" s="2">
        <v>412104</v>
      </c>
      <c r="J1302" s="2">
        <v>71590</v>
      </c>
      <c r="K1302" s="2">
        <v>124</v>
      </c>
    </row>
    <row r="1303" spans="1:11">
      <c r="A1303" s="2">
        <v>1999</v>
      </c>
      <c r="B1303" s="2">
        <v>3</v>
      </c>
      <c r="C1303" s="2" t="s">
        <v>187</v>
      </c>
      <c r="D1303" s="2" t="s">
        <v>196</v>
      </c>
      <c r="E1303" s="2">
        <v>0</v>
      </c>
      <c r="F1303" s="2">
        <v>0</v>
      </c>
      <c r="G1303" s="2">
        <v>1241015</v>
      </c>
      <c r="H1303" s="2">
        <v>413</v>
      </c>
      <c r="I1303" s="2">
        <v>1241015</v>
      </c>
      <c r="J1303" s="2">
        <v>266141</v>
      </c>
      <c r="K1303" s="2">
        <v>518</v>
      </c>
    </row>
    <row r="1304" spans="1:11">
      <c r="A1304" s="2">
        <v>1999</v>
      </c>
      <c r="B1304" s="2">
        <v>3</v>
      </c>
      <c r="C1304" s="2" t="s">
        <v>197</v>
      </c>
      <c r="D1304" s="2" t="s">
        <v>11</v>
      </c>
      <c r="E1304" s="2">
        <v>0</v>
      </c>
      <c r="F1304" s="2">
        <v>0</v>
      </c>
      <c r="G1304" s="2">
        <v>2528329</v>
      </c>
      <c r="H1304" s="2">
        <v>577</v>
      </c>
      <c r="I1304" s="2">
        <v>2528329</v>
      </c>
      <c r="J1304" s="2">
        <v>423860</v>
      </c>
      <c r="K1304" s="2">
        <v>730</v>
      </c>
    </row>
    <row r="1305" spans="1:11">
      <c r="A1305" s="2">
        <v>1999</v>
      </c>
      <c r="B1305" s="2">
        <v>3</v>
      </c>
      <c r="C1305" s="2" t="s">
        <v>197</v>
      </c>
      <c r="D1305" s="2" t="s">
        <v>268</v>
      </c>
      <c r="E1305" s="2">
        <v>2668936</v>
      </c>
      <c r="F1305" s="2">
        <v>343</v>
      </c>
      <c r="G1305" s="2">
        <v>6046738</v>
      </c>
      <c r="H1305" s="2">
        <v>1312</v>
      </c>
      <c r="I1305" s="2">
        <v>8715674</v>
      </c>
      <c r="J1305" s="2">
        <v>964566</v>
      </c>
      <c r="K1305" s="2">
        <v>1914</v>
      </c>
    </row>
    <row r="1306" spans="1:11">
      <c r="A1306" s="2">
        <v>1999</v>
      </c>
      <c r="B1306" s="2">
        <v>3</v>
      </c>
      <c r="C1306" s="2" t="s">
        <v>197</v>
      </c>
      <c r="D1306" s="2" t="s">
        <v>269</v>
      </c>
      <c r="E1306" s="2">
        <v>56546</v>
      </c>
      <c r="F1306" s="2">
        <v>24</v>
      </c>
      <c r="G1306" s="2">
        <v>245406</v>
      </c>
      <c r="H1306" s="2">
        <v>125</v>
      </c>
      <c r="I1306" s="2">
        <v>301952</v>
      </c>
      <c r="J1306" s="2">
        <v>83208</v>
      </c>
      <c r="K1306" s="2">
        <v>175</v>
      </c>
    </row>
    <row r="1307" spans="1:11">
      <c r="A1307" s="2">
        <v>1999</v>
      </c>
      <c r="B1307" s="2">
        <v>3</v>
      </c>
      <c r="C1307" s="2" t="s">
        <v>197</v>
      </c>
      <c r="D1307" s="2" t="s">
        <v>109</v>
      </c>
      <c r="E1307" s="2">
        <v>0</v>
      </c>
      <c r="F1307" s="2">
        <v>0</v>
      </c>
      <c r="G1307" s="2">
        <v>6945237</v>
      </c>
      <c r="H1307" s="2">
        <v>1424</v>
      </c>
      <c r="I1307" s="2">
        <v>6945237</v>
      </c>
      <c r="J1307" s="2">
        <v>820788</v>
      </c>
      <c r="K1307" s="2">
        <v>1520</v>
      </c>
    </row>
    <row r="1308" spans="1:11">
      <c r="A1308" s="2">
        <v>1999</v>
      </c>
      <c r="B1308" s="2">
        <v>3</v>
      </c>
      <c r="C1308" s="2" t="s">
        <v>197</v>
      </c>
      <c r="D1308" s="2" t="s">
        <v>110</v>
      </c>
      <c r="E1308" s="2">
        <v>8861779</v>
      </c>
      <c r="F1308" s="2">
        <v>2054</v>
      </c>
      <c r="G1308" s="2">
        <v>76657</v>
      </c>
      <c r="H1308" s="2">
        <v>25</v>
      </c>
      <c r="I1308" s="2">
        <v>9029108</v>
      </c>
      <c r="J1308" s="2">
        <v>1368183</v>
      </c>
      <c r="K1308" s="2">
        <v>2693</v>
      </c>
    </row>
    <row r="1309" spans="1:11">
      <c r="A1309" s="2">
        <v>1999</v>
      </c>
      <c r="B1309" s="2">
        <v>4</v>
      </c>
      <c r="E1309" s="2">
        <v>10503</v>
      </c>
      <c r="F1309" s="2">
        <v>11</v>
      </c>
      <c r="G1309" s="2">
        <v>0</v>
      </c>
      <c r="H1309" s="2">
        <v>0</v>
      </c>
      <c r="I1309" s="2">
        <v>10503</v>
      </c>
      <c r="J1309" s="2">
        <v>3779</v>
      </c>
      <c r="K1309" s="2">
        <v>12</v>
      </c>
    </row>
    <row r="1310" spans="1:11">
      <c r="A1310" s="2">
        <v>1999</v>
      </c>
      <c r="B1310" s="2">
        <v>4</v>
      </c>
      <c r="C1310" s="2" t="s">
        <v>277</v>
      </c>
      <c r="D1310" s="2" t="s">
        <v>278</v>
      </c>
      <c r="E1310" s="2">
        <v>37782290</v>
      </c>
      <c r="F1310" s="2">
        <v>15083</v>
      </c>
      <c r="G1310" s="2">
        <v>25191381</v>
      </c>
      <c r="H1310" s="2">
        <v>7496</v>
      </c>
      <c r="I1310" s="2">
        <v>64568937</v>
      </c>
      <c r="J1310" s="2">
        <v>16301563</v>
      </c>
      <c r="K1310" s="2">
        <v>29269</v>
      </c>
    </row>
    <row r="1311" spans="1:11">
      <c r="A1311" s="2">
        <v>1999</v>
      </c>
      <c r="B1311" s="2">
        <v>4</v>
      </c>
      <c r="C1311" s="2" t="s">
        <v>277</v>
      </c>
      <c r="D1311" s="2" t="s">
        <v>279</v>
      </c>
      <c r="E1311" s="2">
        <v>26363481</v>
      </c>
      <c r="F1311" s="2">
        <v>8633</v>
      </c>
      <c r="G1311" s="2">
        <v>7187071</v>
      </c>
      <c r="H1311" s="2">
        <v>2920</v>
      </c>
      <c r="I1311" s="2">
        <v>33797215</v>
      </c>
      <c r="J1311" s="2">
        <v>8195952</v>
      </c>
      <c r="K1311" s="2">
        <v>15023</v>
      </c>
    </row>
    <row r="1312" spans="1:11">
      <c r="A1312" s="2">
        <v>1999</v>
      </c>
      <c r="B1312" s="2">
        <v>4</v>
      </c>
      <c r="C1312" s="2" t="s">
        <v>277</v>
      </c>
      <c r="D1312" s="2" t="s">
        <v>280</v>
      </c>
      <c r="E1312" s="2">
        <v>83823</v>
      </c>
      <c r="F1312" s="2">
        <v>136</v>
      </c>
      <c r="G1312" s="2">
        <v>501481</v>
      </c>
      <c r="H1312" s="2">
        <v>609</v>
      </c>
      <c r="I1312" s="2">
        <v>1213731</v>
      </c>
      <c r="J1312" s="2">
        <v>776148</v>
      </c>
      <c r="K1312" s="2">
        <v>1607</v>
      </c>
    </row>
    <row r="1313" spans="1:11">
      <c r="A1313" s="2">
        <v>1999</v>
      </c>
      <c r="B1313" s="2">
        <v>4</v>
      </c>
      <c r="C1313" s="2" t="s">
        <v>277</v>
      </c>
      <c r="D1313" s="2" t="s">
        <v>281</v>
      </c>
      <c r="E1313" s="2">
        <v>3500473</v>
      </c>
      <c r="F1313" s="2">
        <v>2347</v>
      </c>
      <c r="G1313" s="2">
        <v>1120462</v>
      </c>
      <c r="H1313" s="2">
        <v>656</v>
      </c>
      <c r="I1313" s="2">
        <v>4675354</v>
      </c>
      <c r="J1313" s="2">
        <v>2079816</v>
      </c>
      <c r="K1313" s="2">
        <v>3848</v>
      </c>
    </row>
    <row r="1314" spans="1:11">
      <c r="A1314" s="2">
        <v>1999</v>
      </c>
      <c r="B1314" s="2">
        <v>4</v>
      </c>
      <c r="C1314" s="2" t="s">
        <v>328</v>
      </c>
      <c r="D1314" s="2" t="s">
        <v>173</v>
      </c>
      <c r="E1314" s="2">
        <v>0</v>
      </c>
      <c r="F1314" s="2">
        <v>1</v>
      </c>
      <c r="G1314" s="2">
        <v>21530</v>
      </c>
      <c r="H1314" s="2">
        <v>63</v>
      </c>
      <c r="I1314" s="2">
        <v>23083</v>
      </c>
      <c r="J1314" s="2">
        <v>39237</v>
      </c>
      <c r="K1314" s="2">
        <v>76</v>
      </c>
    </row>
    <row r="1315" spans="1:11">
      <c r="A1315" s="2">
        <v>1999</v>
      </c>
      <c r="B1315" s="2">
        <v>4</v>
      </c>
      <c r="C1315" s="2" t="s">
        <v>328</v>
      </c>
      <c r="D1315" s="2" t="s">
        <v>181</v>
      </c>
      <c r="E1315" s="2">
        <v>0</v>
      </c>
      <c r="F1315" s="2">
        <v>0</v>
      </c>
      <c r="G1315" s="2">
        <v>14029593</v>
      </c>
      <c r="H1315" s="2">
        <v>2392</v>
      </c>
      <c r="I1315" s="2">
        <v>14029593</v>
      </c>
      <c r="J1315" s="2">
        <v>1361797</v>
      </c>
      <c r="K1315" s="2">
        <v>2557</v>
      </c>
    </row>
    <row r="1316" spans="1:11">
      <c r="A1316" s="2">
        <v>1999</v>
      </c>
      <c r="B1316" s="2">
        <v>4</v>
      </c>
      <c r="C1316" s="2" t="s">
        <v>182</v>
      </c>
      <c r="D1316" s="2" t="s">
        <v>183</v>
      </c>
      <c r="E1316" s="2">
        <v>14651144</v>
      </c>
      <c r="F1316" s="2">
        <v>5071</v>
      </c>
      <c r="G1316" s="2">
        <v>9576419</v>
      </c>
      <c r="H1316" s="2">
        <v>2753</v>
      </c>
      <c r="I1316" s="2">
        <v>24350265</v>
      </c>
      <c r="J1316" s="2">
        <v>5320247</v>
      </c>
      <c r="K1316" s="2">
        <v>9728</v>
      </c>
    </row>
    <row r="1317" spans="1:11">
      <c r="A1317" s="2">
        <v>1999</v>
      </c>
      <c r="B1317" s="2">
        <v>4</v>
      </c>
      <c r="C1317" s="2" t="s">
        <v>182</v>
      </c>
      <c r="D1317" s="2" t="s">
        <v>184</v>
      </c>
      <c r="E1317" s="2">
        <v>38355</v>
      </c>
      <c r="F1317" s="2">
        <v>37</v>
      </c>
      <c r="G1317" s="2">
        <v>571040</v>
      </c>
      <c r="H1317" s="2">
        <v>215</v>
      </c>
      <c r="I1317" s="2">
        <v>609395</v>
      </c>
      <c r="J1317" s="2">
        <v>170635</v>
      </c>
      <c r="K1317" s="2">
        <v>272</v>
      </c>
    </row>
    <row r="1318" spans="1:11">
      <c r="A1318" s="2">
        <v>1999</v>
      </c>
      <c r="B1318" s="2">
        <v>4</v>
      </c>
      <c r="C1318" s="2" t="s">
        <v>190</v>
      </c>
      <c r="D1318" s="2" t="s">
        <v>191</v>
      </c>
      <c r="E1318" s="2">
        <v>0</v>
      </c>
      <c r="F1318" s="2">
        <v>0</v>
      </c>
      <c r="G1318" s="2">
        <v>8152512</v>
      </c>
      <c r="H1318" s="2">
        <v>905</v>
      </c>
      <c r="I1318" s="2">
        <v>8152512</v>
      </c>
      <c r="J1318" s="2">
        <v>435115</v>
      </c>
      <c r="K1318" s="2">
        <v>933</v>
      </c>
    </row>
    <row r="1319" spans="1:11">
      <c r="A1319" s="2">
        <v>1999</v>
      </c>
      <c r="B1319" s="2">
        <v>4</v>
      </c>
      <c r="C1319" s="2" t="s">
        <v>190</v>
      </c>
      <c r="D1319" s="2" t="s">
        <v>186</v>
      </c>
      <c r="E1319" s="2">
        <v>0</v>
      </c>
      <c r="F1319" s="2">
        <v>0</v>
      </c>
      <c r="G1319" s="2">
        <v>92959452</v>
      </c>
      <c r="H1319" s="2">
        <v>3913</v>
      </c>
      <c r="I1319" s="2">
        <v>92959452</v>
      </c>
      <c r="J1319" s="2">
        <v>2246915</v>
      </c>
      <c r="K1319" s="2">
        <v>4458</v>
      </c>
    </row>
    <row r="1320" spans="1:11">
      <c r="A1320" s="2">
        <v>1999</v>
      </c>
      <c r="B1320" s="2">
        <v>4</v>
      </c>
      <c r="C1320" s="2" t="s">
        <v>187</v>
      </c>
      <c r="D1320" s="2" t="s">
        <v>195</v>
      </c>
      <c r="E1320" s="2">
        <v>0</v>
      </c>
      <c r="F1320" s="2">
        <v>0</v>
      </c>
      <c r="G1320" s="2">
        <v>416848</v>
      </c>
      <c r="H1320" s="2">
        <v>98</v>
      </c>
      <c r="I1320" s="2">
        <v>416848</v>
      </c>
      <c r="J1320" s="2">
        <v>70155</v>
      </c>
      <c r="K1320" s="2">
        <v>118</v>
      </c>
    </row>
    <row r="1321" spans="1:11">
      <c r="A1321" s="2">
        <v>1999</v>
      </c>
      <c r="B1321" s="2">
        <v>4</v>
      </c>
      <c r="C1321" s="2" t="s">
        <v>187</v>
      </c>
      <c r="D1321" s="2" t="s">
        <v>196</v>
      </c>
      <c r="E1321" s="2">
        <v>0</v>
      </c>
      <c r="F1321" s="2">
        <v>0</v>
      </c>
      <c r="G1321" s="2">
        <v>860096</v>
      </c>
      <c r="H1321" s="2">
        <v>403</v>
      </c>
      <c r="I1321" s="2">
        <v>860096</v>
      </c>
      <c r="J1321" s="2">
        <v>251495</v>
      </c>
      <c r="K1321" s="2">
        <v>505</v>
      </c>
    </row>
    <row r="1322" spans="1:11">
      <c r="A1322" s="2">
        <v>1999</v>
      </c>
      <c r="B1322" s="2">
        <v>4</v>
      </c>
      <c r="C1322" s="2" t="s">
        <v>197</v>
      </c>
      <c r="D1322" s="2" t="s">
        <v>11</v>
      </c>
      <c r="E1322" s="2">
        <v>0</v>
      </c>
      <c r="F1322" s="2">
        <v>0</v>
      </c>
      <c r="G1322" s="2">
        <v>3319566</v>
      </c>
      <c r="H1322" s="2">
        <v>575</v>
      </c>
      <c r="I1322" s="2">
        <v>3319566</v>
      </c>
      <c r="J1322" s="2">
        <v>457503</v>
      </c>
      <c r="K1322" s="2">
        <v>727</v>
      </c>
    </row>
    <row r="1323" spans="1:11">
      <c r="A1323" s="2">
        <v>1999</v>
      </c>
      <c r="B1323" s="2">
        <v>4</v>
      </c>
      <c r="C1323" s="2" t="s">
        <v>197</v>
      </c>
      <c r="D1323" s="2" t="s">
        <v>268</v>
      </c>
      <c r="E1323" s="2">
        <v>2236519</v>
      </c>
      <c r="F1323" s="2">
        <v>338</v>
      </c>
      <c r="G1323" s="2">
        <v>6403797</v>
      </c>
      <c r="H1323" s="2">
        <v>1304</v>
      </c>
      <c r="I1323" s="2">
        <v>8640316</v>
      </c>
      <c r="J1323" s="2">
        <v>942960</v>
      </c>
      <c r="K1323" s="2">
        <v>1862</v>
      </c>
    </row>
    <row r="1324" spans="1:11">
      <c r="A1324" s="2">
        <v>1999</v>
      </c>
      <c r="B1324" s="2">
        <v>4</v>
      </c>
      <c r="C1324" s="2" t="s">
        <v>197</v>
      </c>
      <c r="D1324" s="2" t="s">
        <v>269</v>
      </c>
      <c r="E1324" s="2">
        <v>56537</v>
      </c>
      <c r="F1324" s="2">
        <v>24</v>
      </c>
      <c r="G1324" s="2">
        <v>226755</v>
      </c>
      <c r="H1324" s="2">
        <v>123</v>
      </c>
      <c r="I1324" s="2">
        <v>283292</v>
      </c>
      <c r="J1324" s="2">
        <v>83582</v>
      </c>
      <c r="K1324" s="2">
        <v>174</v>
      </c>
    </row>
    <row r="1325" spans="1:11">
      <c r="A1325" s="2">
        <v>1999</v>
      </c>
      <c r="B1325" s="2">
        <v>4</v>
      </c>
      <c r="C1325" s="2" t="s">
        <v>197</v>
      </c>
      <c r="D1325" s="2" t="s">
        <v>109</v>
      </c>
      <c r="E1325" s="2">
        <v>0</v>
      </c>
      <c r="F1325" s="2">
        <v>2</v>
      </c>
      <c r="G1325" s="2">
        <v>7173959</v>
      </c>
      <c r="H1325" s="2">
        <v>1378</v>
      </c>
      <c r="I1325" s="2">
        <v>7173959</v>
      </c>
      <c r="J1325" s="2">
        <v>804437</v>
      </c>
      <c r="K1325" s="2">
        <v>1475</v>
      </c>
    </row>
    <row r="1326" spans="1:11">
      <c r="A1326" s="2">
        <v>1999</v>
      </c>
      <c r="B1326" s="2">
        <v>4</v>
      </c>
      <c r="C1326" s="2" t="s">
        <v>197</v>
      </c>
      <c r="D1326" s="2" t="s">
        <v>110</v>
      </c>
      <c r="E1326" s="2">
        <v>10810133</v>
      </c>
      <c r="F1326" s="2">
        <v>2020</v>
      </c>
      <c r="G1326" s="2">
        <v>85821</v>
      </c>
      <c r="H1326" s="2">
        <v>26</v>
      </c>
      <c r="I1326" s="2">
        <v>10996841</v>
      </c>
      <c r="J1326" s="2">
        <v>1378887</v>
      </c>
      <c r="K1326" s="2">
        <v>2689</v>
      </c>
    </row>
    <row r="1327" spans="1:11">
      <c r="A1327" s="2">
        <v>2000</v>
      </c>
      <c r="B1327" s="2">
        <v>1</v>
      </c>
      <c r="E1327" s="2">
        <v>17664</v>
      </c>
      <c r="F1327" s="2">
        <v>13</v>
      </c>
      <c r="G1327" s="2">
        <v>0</v>
      </c>
      <c r="H1327" s="2">
        <v>0</v>
      </c>
      <c r="I1327" s="2">
        <v>17664</v>
      </c>
      <c r="J1327" s="2">
        <v>8485</v>
      </c>
      <c r="K1327" s="2">
        <v>16</v>
      </c>
    </row>
    <row r="1328" spans="1:11">
      <c r="A1328" s="2">
        <v>2000</v>
      </c>
      <c r="B1328" s="2">
        <v>1</v>
      </c>
      <c r="C1328" s="2" t="s">
        <v>277</v>
      </c>
      <c r="D1328" s="2" t="s">
        <v>278</v>
      </c>
      <c r="E1328" s="2">
        <v>39456044</v>
      </c>
      <c r="F1328" s="2">
        <v>15050</v>
      </c>
      <c r="G1328" s="2">
        <v>27105021</v>
      </c>
      <c r="H1328" s="2">
        <v>7365</v>
      </c>
      <c r="I1328" s="2">
        <v>68502116</v>
      </c>
      <c r="J1328" s="2">
        <v>16537503</v>
      </c>
      <c r="K1328" s="2">
        <v>29101</v>
      </c>
    </row>
    <row r="1329" spans="1:11">
      <c r="A1329" s="2">
        <v>2000</v>
      </c>
      <c r="B1329" s="2">
        <v>1</v>
      </c>
      <c r="C1329" s="2" t="s">
        <v>277</v>
      </c>
      <c r="D1329" s="2" t="s">
        <v>279</v>
      </c>
      <c r="E1329" s="2">
        <v>28239861</v>
      </c>
      <c r="F1329" s="2">
        <v>8023</v>
      </c>
      <c r="G1329" s="2">
        <v>7289545</v>
      </c>
      <c r="H1329" s="2">
        <v>2939</v>
      </c>
      <c r="I1329" s="2">
        <v>35672821</v>
      </c>
      <c r="J1329" s="2">
        <v>8231049</v>
      </c>
      <c r="K1329" s="2">
        <v>14213</v>
      </c>
    </row>
    <row r="1330" spans="1:11">
      <c r="A1330" s="2">
        <v>2000</v>
      </c>
      <c r="B1330" s="2">
        <v>1</v>
      </c>
      <c r="C1330" s="2" t="s">
        <v>277</v>
      </c>
      <c r="D1330" s="2" t="s">
        <v>280</v>
      </c>
      <c r="E1330" s="2">
        <v>74445</v>
      </c>
      <c r="F1330" s="2">
        <v>116</v>
      </c>
      <c r="G1330" s="2">
        <v>441531</v>
      </c>
      <c r="H1330" s="2">
        <v>572</v>
      </c>
      <c r="I1330" s="2">
        <v>876010</v>
      </c>
      <c r="J1330" s="2">
        <v>746925</v>
      </c>
      <c r="K1330" s="2">
        <v>1508</v>
      </c>
    </row>
    <row r="1331" spans="1:11">
      <c r="A1331" s="2">
        <v>2000</v>
      </c>
      <c r="B1331" s="2">
        <v>1</v>
      </c>
      <c r="C1331" s="2" t="s">
        <v>277</v>
      </c>
      <c r="D1331" s="2" t="s">
        <v>281</v>
      </c>
      <c r="E1331" s="2">
        <v>4477579</v>
      </c>
      <c r="F1331" s="2">
        <v>2123</v>
      </c>
      <c r="G1331" s="2">
        <v>767836</v>
      </c>
      <c r="H1331" s="2">
        <v>451</v>
      </c>
      <c r="I1331" s="2">
        <v>5289014</v>
      </c>
      <c r="J1331" s="2">
        <v>1834192</v>
      </c>
      <c r="K1331" s="2">
        <v>3438</v>
      </c>
    </row>
    <row r="1332" spans="1:11">
      <c r="A1332" s="2">
        <v>2000</v>
      </c>
      <c r="B1332" s="2">
        <v>1</v>
      </c>
      <c r="C1332" s="2" t="s">
        <v>328</v>
      </c>
      <c r="D1332" s="2" t="s">
        <v>173</v>
      </c>
      <c r="E1332" s="2">
        <v>0</v>
      </c>
      <c r="F1332" s="2">
        <v>1</v>
      </c>
      <c r="G1332" s="2">
        <v>68357</v>
      </c>
      <c r="H1332" s="2">
        <v>70</v>
      </c>
      <c r="I1332" s="2">
        <v>70012</v>
      </c>
      <c r="J1332" s="2">
        <v>56819</v>
      </c>
      <c r="K1332" s="2">
        <v>101</v>
      </c>
    </row>
    <row r="1333" spans="1:11">
      <c r="A1333" s="2">
        <v>2000</v>
      </c>
      <c r="B1333" s="2">
        <v>1</v>
      </c>
      <c r="C1333" s="2" t="s">
        <v>328</v>
      </c>
      <c r="D1333" s="2" t="s">
        <v>181</v>
      </c>
      <c r="E1333" s="2">
        <v>0</v>
      </c>
      <c r="F1333" s="2">
        <v>0</v>
      </c>
      <c r="G1333" s="2">
        <v>12652073</v>
      </c>
      <c r="H1333" s="2">
        <v>2440</v>
      </c>
      <c r="I1333" s="2">
        <v>12652073</v>
      </c>
      <c r="J1333" s="2">
        <v>1354457</v>
      </c>
      <c r="K1333" s="2">
        <v>2596</v>
      </c>
    </row>
    <row r="1334" spans="1:11">
      <c r="A1334" s="2">
        <v>2000</v>
      </c>
      <c r="B1334" s="2">
        <v>1</v>
      </c>
      <c r="C1334" s="2" t="s">
        <v>182</v>
      </c>
      <c r="D1334" s="2" t="s">
        <v>183</v>
      </c>
      <c r="E1334" s="2">
        <v>14196064</v>
      </c>
      <c r="F1334" s="2">
        <v>4599</v>
      </c>
      <c r="G1334" s="2">
        <v>8651839</v>
      </c>
      <c r="H1334" s="2">
        <v>2012</v>
      </c>
      <c r="I1334" s="2">
        <v>22938896</v>
      </c>
      <c r="J1334" s="2">
        <v>5008236</v>
      </c>
      <c r="K1334" s="2">
        <v>8347</v>
      </c>
    </row>
    <row r="1335" spans="1:11">
      <c r="A1335" s="2">
        <v>2000</v>
      </c>
      <c r="B1335" s="2">
        <v>1</v>
      </c>
      <c r="C1335" s="2" t="s">
        <v>182</v>
      </c>
      <c r="D1335" s="2" t="s">
        <v>184</v>
      </c>
      <c r="E1335" s="2">
        <v>55029</v>
      </c>
      <c r="F1335" s="2">
        <v>39</v>
      </c>
      <c r="G1335" s="2">
        <v>551262</v>
      </c>
      <c r="H1335" s="2">
        <v>205</v>
      </c>
      <c r="I1335" s="2">
        <v>606291</v>
      </c>
      <c r="J1335" s="2">
        <v>167941</v>
      </c>
      <c r="K1335" s="2">
        <v>262</v>
      </c>
    </row>
    <row r="1336" spans="1:11">
      <c r="A1336" s="2">
        <v>2000</v>
      </c>
      <c r="B1336" s="2">
        <v>1</v>
      </c>
      <c r="C1336" s="2" t="s">
        <v>190</v>
      </c>
      <c r="D1336" s="2" t="s">
        <v>191</v>
      </c>
      <c r="E1336" s="2">
        <v>0</v>
      </c>
      <c r="F1336" s="2">
        <v>0</v>
      </c>
      <c r="G1336" s="2">
        <v>8045400</v>
      </c>
      <c r="H1336" s="2">
        <v>870</v>
      </c>
      <c r="I1336" s="2">
        <v>8045400</v>
      </c>
      <c r="J1336" s="2">
        <v>455088</v>
      </c>
      <c r="K1336" s="2">
        <v>900</v>
      </c>
    </row>
    <row r="1337" spans="1:11">
      <c r="A1337" s="2">
        <v>2000</v>
      </c>
      <c r="B1337" s="2">
        <v>1</v>
      </c>
      <c r="C1337" s="2" t="s">
        <v>190</v>
      </c>
      <c r="D1337" s="2" t="s">
        <v>186</v>
      </c>
      <c r="E1337" s="2">
        <v>0</v>
      </c>
      <c r="F1337" s="2">
        <v>0</v>
      </c>
      <c r="G1337" s="2">
        <v>89985230</v>
      </c>
      <c r="H1337" s="2">
        <v>3845</v>
      </c>
      <c r="I1337" s="2">
        <v>89985230</v>
      </c>
      <c r="J1337" s="2">
        <v>2267921</v>
      </c>
      <c r="K1337" s="2">
        <v>4414</v>
      </c>
    </row>
    <row r="1338" spans="1:11">
      <c r="A1338" s="2">
        <v>2000</v>
      </c>
      <c r="B1338" s="2">
        <v>1</v>
      </c>
      <c r="C1338" s="2" t="s">
        <v>187</v>
      </c>
      <c r="D1338" s="2" t="s">
        <v>195</v>
      </c>
      <c r="E1338" s="2">
        <v>0</v>
      </c>
      <c r="F1338" s="2">
        <v>0</v>
      </c>
      <c r="G1338" s="2">
        <v>471653</v>
      </c>
      <c r="H1338" s="2">
        <v>100</v>
      </c>
      <c r="I1338" s="2">
        <v>471653</v>
      </c>
      <c r="J1338" s="2">
        <v>61355</v>
      </c>
      <c r="K1338" s="2">
        <v>120</v>
      </c>
    </row>
    <row r="1339" spans="1:11">
      <c r="A1339" s="2">
        <v>2000</v>
      </c>
      <c r="B1339" s="2">
        <v>1</v>
      </c>
      <c r="C1339" s="2" t="s">
        <v>187</v>
      </c>
      <c r="D1339" s="2" t="s">
        <v>196</v>
      </c>
      <c r="E1339" s="2">
        <v>0</v>
      </c>
      <c r="F1339" s="2">
        <v>0</v>
      </c>
      <c r="G1339" s="2">
        <v>885569</v>
      </c>
      <c r="H1339" s="2">
        <v>386</v>
      </c>
      <c r="I1339" s="2">
        <v>885569</v>
      </c>
      <c r="J1339" s="2">
        <v>250532</v>
      </c>
      <c r="K1339" s="2">
        <v>494</v>
      </c>
    </row>
    <row r="1340" spans="1:11">
      <c r="A1340" s="2">
        <v>2000</v>
      </c>
      <c r="B1340" s="2">
        <v>1</v>
      </c>
      <c r="C1340" s="2" t="s">
        <v>197</v>
      </c>
      <c r="D1340" s="2" t="s">
        <v>11</v>
      </c>
      <c r="E1340" s="2">
        <v>0</v>
      </c>
      <c r="F1340" s="2">
        <v>0</v>
      </c>
      <c r="G1340" s="2">
        <v>3502904</v>
      </c>
      <c r="H1340" s="2">
        <v>575</v>
      </c>
      <c r="I1340" s="2">
        <v>3502904</v>
      </c>
      <c r="J1340" s="2">
        <v>472684</v>
      </c>
      <c r="K1340" s="2">
        <v>727</v>
      </c>
    </row>
    <row r="1341" spans="1:11">
      <c r="A1341" s="2">
        <v>2000</v>
      </c>
      <c r="B1341" s="2">
        <v>1</v>
      </c>
      <c r="C1341" s="2" t="s">
        <v>197</v>
      </c>
      <c r="D1341" s="2" t="s">
        <v>268</v>
      </c>
      <c r="E1341" s="2">
        <v>2418946</v>
      </c>
      <c r="F1341" s="2">
        <v>308</v>
      </c>
      <c r="G1341" s="2">
        <v>5850832</v>
      </c>
      <c r="H1341" s="2">
        <v>1271</v>
      </c>
      <c r="I1341" s="2">
        <v>8269778</v>
      </c>
      <c r="J1341" s="2">
        <v>948228</v>
      </c>
      <c r="K1341" s="2">
        <v>1798</v>
      </c>
    </row>
    <row r="1342" spans="1:11">
      <c r="A1342" s="2">
        <v>2000</v>
      </c>
      <c r="B1342" s="2">
        <v>1</v>
      </c>
      <c r="C1342" s="2" t="s">
        <v>197</v>
      </c>
      <c r="D1342" s="2" t="s">
        <v>269</v>
      </c>
      <c r="E1342" s="2">
        <v>49772</v>
      </c>
      <c r="F1342" s="2">
        <v>23</v>
      </c>
      <c r="G1342" s="2">
        <v>247341</v>
      </c>
      <c r="H1342" s="2">
        <v>116</v>
      </c>
      <c r="I1342" s="2">
        <v>297113</v>
      </c>
      <c r="J1342" s="2">
        <v>96711</v>
      </c>
      <c r="K1342" s="2">
        <v>168</v>
      </c>
    </row>
    <row r="1343" spans="1:11">
      <c r="A1343" s="2">
        <v>2000</v>
      </c>
      <c r="B1343" s="2">
        <v>1</v>
      </c>
      <c r="C1343" s="2" t="s">
        <v>197</v>
      </c>
      <c r="D1343" s="2" t="s">
        <v>109</v>
      </c>
      <c r="E1343" s="2">
        <v>0</v>
      </c>
      <c r="F1343" s="2">
        <v>5</v>
      </c>
      <c r="G1343" s="2">
        <v>6779984</v>
      </c>
      <c r="H1343" s="2">
        <v>1376</v>
      </c>
      <c r="I1343" s="2">
        <v>6779984</v>
      </c>
      <c r="J1343" s="2">
        <v>770747</v>
      </c>
      <c r="K1343" s="2">
        <v>1472</v>
      </c>
    </row>
    <row r="1344" spans="1:11">
      <c r="A1344" s="2">
        <v>2000</v>
      </c>
      <c r="B1344" s="2">
        <v>1</v>
      </c>
      <c r="C1344" s="2" t="s">
        <v>197</v>
      </c>
      <c r="D1344" s="2" t="s">
        <v>110</v>
      </c>
      <c r="E1344" s="2">
        <v>10118951</v>
      </c>
      <c r="F1344" s="2">
        <v>1998</v>
      </c>
      <c r="G1344" s="2">
        <v>102991</v>
      </c>
      <c r="H1344" s="2">
        <v>27</v>
      </c>
      <c r="I1344" s="2">
        <v>10347844</v>
      </c>
      <c r="J1344" s="2">
        <v>1400109</v>
      </c>
      <c r="K1344" s="2">
        <v>2643</v>
      </c>
    </row>
    <row r="1345" spans="1:11">
      <c r="A1345" s="2">
        <v>2000</v>
      </c>
      <c r="B1345" s="2">
        <v>2</v>
      </c>
      <c r="E1345" s="2">
        <v>14335</v>
      </c>
      <c r="F1345" s="2">
        <v>10</v>
      </c>
      <c r="G1345" s="2">
        <v>0</v>
      </c>
      <c r="H1345" s="2">
        <v>0</v>
      </c>
      <c r="I1345" s="2">
        <v>14335</v>
      </c>
      <c r="J1345" s="2">
        <v>6088</v>
      </c>
      <c r="K1345" s="2">
        <v>11</v>
      </c>
    </row>
    <row r="1346" spans="1:11">
      <c r="A1346" s="2">
        <v>2000</v>
      </c>
      <c r="B1346" s="2">
        <v>2</v>
      </c>
      <c r="C1346" s="2" t="s">
        <v>277</v>
      </c>
      <c r="D1346" s="2" t="s">
        <v>278</v>
      </c>
      <c r="E1346" s="2">
        <v>38996058</v>
      </c>
      <c r="F1346" s="2">
        <v>14791</v>
      </c>
      <c r="G1346" s="2">
        <v>26055976</v>
      </c>
      <c r="H1346" s="2">
        <v>6933</v>
      </c>
      <c r="I1346" s="2">
        <v>67124752</v>
      </c>
      <c r="J1346" s="2">
        <v>16156104</v>
      </c>
      <c r="K1346" s="2">
        <v>28222</v>
      </c>
    </row>
    <row r="1347" spans="1:11">
      <c r="A1347" s="2">
        <v>2000</v>
      </c>
      <c r="B1347" s="2">
        <v>2</v>
      </c>
      <c r="C1347" s="2" t="s">
        <v>277</v>
      </c>
      <c r="D1347" s="2" t="s">
        <v>279</v>
      </c>
      <c r="E1347" s="2">
        <v>26402151</v>
      </c>
      <c r="F1347" s="2">
        <v>7947</v>
      </c>
      <c r="G1347" s="2">
        <v>7443754</v>
      </c>
      <c r="H1347" s="2">
        <v>2916</v>
      </c>
      <c r="I1347" s="2">
        <v>34049343</v>
      </c>
      <c r="J1347" s="2">
        <v>7784724</v>
      </c>
      <c r="K1347" s="2">
        <v>14145</v>
      </c>
    </row>
    <row r="1348" spans="1:11">
      <c r="A1348" s="2">
        <v>2000</v>
      </c>
      <c r="B1348" s="2">
        <v>2</v>
      </c>
      <c r="C1348" s="2" t="s">
        <v>277</v>
      </c>
      <c r="D1348" s="2" t="s">
        <v>280</v>
      </c>
      <c r="E1348" s="2">
        <v>72373</v>
      </c>
      <c r="F1348" s="2">
        <v>109</v>
      </c>
      <c r="G1348" s="2">
        <v>338346</v>
      </c>
      <c r="H1348" s="2">
        <v>521</v>
      </c>
      <c r="I1348" s="2">
        <v>1086997</v>
      </c>
      <c r="J1348" s="2">
        <v>684573</v>
      </c>
      <c r="K1348" s="2">
        <v>1399</v>
      </c>
    </row>
    <row r="1349" spans="1:11">
      <c r="A1349" s="2">
        <v>2000</v>
      </c>
      <c r="B1349" s="2">
        <v>2</v>
      </c>
      <c r="C1349" s="2" t="s">
        <v>277</v>
      </c>
      <c r="D1349" s="2" t="s">
        <v>281</v>
      </c>
      <c r="E1349" s="2">
        <v>4304144</v>
      </c>
      <c r="F1349" s="2">
        <v>2068</v>
      </c>
      <c r="G1349" s="2">
        <v>799011</v>
      </c>
      <c r="H1349" s="2">
        <v>416</v>
      </c>
      <c r="I1349" s="2">
        <v>5152257</v>
      </c>
      <c r="J1349" s="2">
        <v>1821621</v>
      </c>
      <c r="K1349" s="2">
        <v>3345</v>
      </c>
    </row>
    <row r="1350" spans="1:11">
      <c r="A1350" s="2">
        <v>2000</v>
      </c>
      <c r="B1350" s="2">
        <v>2</v>
      </c>
      <c r="C1350" s="2" t="s">
        <v>328</v>
      </c>
      <c r="D1350" s="2" t="s">
        <v>173</v>
      </c>
      <c r="E1350" s="2">
        <v>0</v>
      </c>
      <c r="F1350" s="2">
        <v>1</v>
      </c>
      <c r="G1350" s="2">
        <v>71227</v>
      </c>
      <c r="H1350" s="2">
        <v>79</v>
      </c>
      <c r="I1350" s="2">
        <v>72536</v>
      </c>
      <c r="J1350" s="2">
        <v>63090</v>
      </c>
      <c r="K1350" s="2">
        <v>113</v>
      </c>
    </row>
    <row r="1351" spans="1:11">
      <c r="A1351" s="2">
        <v>2000</v>
      </c>
      <c r="B1351" s="2">
        <v>2</v>
      </c>
      <c r="C1351" s="2" t="s">
        <v>328</v>
      </c>
      <c r="D1351" s="2" t="s">
        <v>181</v>
      </c>
      <c r="E1351" s="2">
        <v>0</v>
      </c>
      <c r="F1351" s="2">
        <v>0</v>
      </c>
      <c r="G1351" s="2">
        <v>12303390</v>
      </c>
      <c r="H1351" s="2">
        <v>2425</v>
      </c>
      <c r="I1351" s="2">
        <v>12303390</v>
      </c>
      <c r="J1351" s="2">
        <v>1373865</v>
      </c>
      <c r="K1351" s="2">
        <v>2582</v>
      </c>
    </row>
    <row r="1352" spans="1:11">
      <c r="A1352" s="2">
        <v>2000</v>
      </c>
      <c r="B1352" s="2">
        <v>2</v>
      </c>
      <c r="C1352" s="2" t="s">
        <v>182</v>
      </c>
      <c r="D1352" s="2" t="s">
        <v>183</v>
      </c>
      <c r="E1352" s="2">
        <v>14057793</v>
      </c>
      <c r="F1352" s="2">
        <v>4593</v>
      </c>
      <c r="G1352" s="2">
        <v>8319577</v>
      </c>
      <c r="H1352" s="2">
        <v>2032</v>
      </c>
      <c r="I1352" s="2">
        <v>22459412</v>
      </c>
      <c r="J1352" s="2">
        <v>4731017</v>
      </c>
      <c r="K1352" s="2">
        <v>8358</v>
      </c>
    </row>
    <row r="1353" spans="1:11">
      <c r="A1353" s="2">
        <v>2000</v>
      </c>
      <c r="B1353" s="2">
        <v>2</v>
      </c>
      <c r="C1353" s="2" t="s">
        <v>182</v>
      </c>
      <c r="D1353" s="2" t="s">
        <v>184</v>
      </c>
      <c r="E1353" s="2">
        <v>48475</v>
      </c>
      <c r="F1353" s="2">
        <v>34</v>
      </c>
      <c r="G1353" s="2">
        <v>522994</v>
      </c>
      <c r="H1353" s="2">
        <v>192</v>
      </c>
      <c r="I1353" s="2">
        <v>571469</v>
      </c>
      <c r="J1353" s="2">
        <v>154056</v>
      </c>
      <c r="K1353" s="2">
        <v>240</v>
      </c>
    </row>
    <row r="1354" spans="1:11">
      <c r="A1354" s="2">
        <v>2000</v>
      </c>
      <c r="B1354" s="2">
        <v>2</v>
      </c>
      <c r="C1354" s="2" t="s">
        <v>190</v>
      </c>
      <c r="D1354" s="2" t="s">
        <v>191</v>
      </c>
      <c r="E1354" s="2">
        <v>0</v>
      </c>
      <c r="F1354" s="2">
        <v>0</v>
      </c>
      <c r="G1354" s="2">
        <v>7367001</v>
      </c>
      <c r="H1354" s="2">
        <v>909</v>
      </c>
      <c r="I1354" s="2">
        <v>7367001</v>
      </c>
      <c r="J1354" s="2">
        <v>444495</v>
      </c>
      <c r="K1354" s="2">
        <v>936</v>
      </c>
    </row>
    <row r="1355" spans="1:11">
      <c r="A1355" s="2">
        <v>2000</v>
      </c>
      <c r="B1355" s="2">
        <v>2</v>
      </c>
      <c r="C1355" s="2" t="s">
        <v>190</v>
      </c>
      <c r="D1355" s="2" t="s">
        <v>186</v>
      </c>
      <c r="E1355" s="2">
        <v>0</v>
      </c>
      <c r="F1355" s="2">
        <v>0</v>
      </c>
      <c r="G1355" s="2">
        <v>85453445</v>
      </c>
      <c r="H1355" s="2">
        <v>3847</v>
      </c>
      <c r="I1355" s="2">
        <v>85453445</v>
      </c>
      <c r="J1355" s="2">
        <v>2231624</v>
      </c>
      <c r="K1355" s="2">
        <v>4428</v>
      </c>
    </row>
    <row r="1356" spans="1:11">
      <c r="A1356" s="2">
        <v>2000</v>
      </c>
      <c r="B1356" s="2">
        <v>2</v>
      </c>
      <c r="C1356" s="2" t="s">
        <v>187</v>
      </c>
      <c r="D1356" s="2" t="s">
        <v>195</v>
      </c>
      <c r="E1356" s="2">
        <v>0</v>
      </c>
      <c r="F1356" s="2">
        <v>0</v>
      </c>
      <c r="G1356" s="2">
        <v>386666</v>
      </c>
      <c r="H1356" s="2">
        <v>102</v>
      </c>
      <c r="I1356" s="2">
        <v>386666</v>
      </c>
      <c r="J1356" s="2">
        <v>71199</v>
      </c>
      <c r="K1356" s="2">
        <v>123</v>
      </c>
    </row>
    <row r="1357" spans="1:11">
      <c r="A1357" s="2">
        <v>2000</v>
      </c>
      <c r="B1357" s="2">
        <v>2</v>
      </c>
      <c r="C1357" s="2" t="s">
        <v>187</v>
      </c>
      <c r="D1357" s="2" t="s">
        <v>196</v>
      </c>
      <c r="E1357" s="2">
        <v>0</v>
      </c>
      <c r="F1357" s="2">
        <v>0</v>
      </c>
      <c r="G1357" s="2">
        <v>1001568</v>
      </c>
      <c r="H1357" s="2">
        <v>394</v>
      </c>
      <c r="I1357" s="2">
        <v>1001568</v>
      </c>
      <c r="J1357" s="2">
        <v>269474</v>
      </c>
      <c r="K1357" s="2">
        <v>491</v>
      </c>
    </row>
    <row r="1358" spans="1:11">
      <c r="A1358" s="2">
        <v>2000</v>
      </c>
      <c r="B1358" s="2">
        <v>2</v>
      </c>
      <c r="C1358" s="2" t="s">
        <v>197</v>
      </c>
      <c r="D1358" s="2" t="s">
        <v>11</v>
      </c>
      <c r="E1358" s="2">
        <v>0</v>
      </c>
      <c r="F1358" s="2">
        <v>0</v>
      </c>
      <c r="G1358" s="2">
        <v>3065973</v>
      </c>
      <c r="H1358" s="2">
        <v>566</v>
      </c>
      <c r="I1358" s="2">
        <v>3065973</v>
      </c>
      <c r="J1358" s="2">
        <v>454524</v>
      </c>
      <c r="K1358" s="2">
        <v>718</v>
      </c>
    </row>
    <row r="1359" spans="1:11">
      <c r="A1359" s="2">
        <v>2000</v>
      </c>
      <c r="B1359" s="2">
        <v>2</v>
      </c>
      <c r="C1359" s="2" t="s">
        <v>197</v>
      </c>
      <c r="D1359" s="2" t="s">
        <v>268</v>
      </c>
      <c r="E1359" s="2">
        <v>2246182</v>
      </c>
      <c r="F1359" s="2">
        <v>302</v>
      </c>
      <c r="G1359" s="2">
        <v>5729172</v>
      </c>
      <c r="H1359" s="2">
        <v>1303</v>
      </c>
      <c r="I1359" s="2">
        <v>7975354</v>
      </c>
      <c r="J1359" s="2">
        <v>913533</v>
      </c>
      <c r="K1359" s="2">
        <v>1801</v>
      </c>
    </row>
    <row r="1360" spans="1:11">
      <c r="A1360" s="2">
        <v>2000</v>
      </c>
      <c r="B1360" s="2">
        <v>2</v>
      </c>
      <c r="C1360" s="2" t="s">
        <v>197</v>
      </c>
      <c r="D1360" s="2" t="s">
        <v>269</v>
      </c>
      <c r="E1360" s="2">
        <v>54370</v>
      </c>
      <c r="F1360" s="2">
        <v>22</v>
      </c>
      <c r="G1360" s="2">
        <v>338373</v>
      </c>
      <c r="H1360" s="2">
        <v>124</v>
      </c>
      <c r="I1360" s="2">
        <v>392743</v>
      </c>
      <c r="J1360" s="2">
        <v>84560</v>
      </c>
      <c r="K1360" s="2">
        <v>172</v>
      </c>
    </row>
    <row r="1361" spans="1:11">
      <c r="A1361" s="2">
        <v>2000</v>
      </c>
      <c r="B1361" s="2">
        <v>2</v>
      </c>
      <c r="C1361" s="2" t="s">
        <v>197</v>
      </c>
      <c r="D1361" s="2" t="s">
        <v>109</v>
      </c>
      <c r="E1361" s="2">
        <v>0</v>
      </c>
      <c r="F1361" s="2">
        <v>5</v>
      </c>
      <c r="G1361" s="2">
        <v>5702583</v>
      </c>
      <c r="H1361" s="2">
        <v>1387</v>
      </c>
      <c r="I1361" s="2">
        <v>5702583</v>
      </c>
      <c r="J1361" s="2">
        <v>681564</v>
      </c>
      <c r="K1361" s="2">
        <v>1488</v>
      </c>
    </row>
    <row r="1362" spans="1:11">
      <c r="A1362" s="2">
        <v>2000</v>
      </c>
      <c r="B1362" s="2">
        <v>2</v>
      </c>
      <c r="C1362" s="2" t="s">
        <v>197</v>
      </c>
      <c r="D1362" s="2" t="s">
        <v>110</v>
      </c>
      <c r="E1362" s="2">
        <v>8543420</v>
      </c>
      <c r="F1362" s="2">
        <v>2083</v>
      </c>
      <c r="G1362" s="2">
        <v>85736</v>
      </c>
      <c r="H1362" s="2">
        <v>28</v>
      </c>
      <c r="I1362" s="2">
        <v>8741581</v>
      </c>
      <c r="J1362" s="2">
        <v>1437544</v>
      </c>
      <c r="K1362" s="2">
        <v>2756</v>
      </c>
    </row>
    <row r="1363" spans="1:11">
      <c r="A1363" s="2">
        <v>2000</v>
      </c>
      <c r="B1363" s="2">
        <v>3</v>
      </c>
      <c r="E1363" s="2">
        <v>611</v>
      </c>
      <c r="F1363" s="2">
        <v>10</v>
      </c>
      <c r="G1363" s="2">
        <v>0</v>
      </c>
      <c r="H1363" s="2">
        <v>0</v>
      </c>
      <c r="I1363" s="2">
        <v>611</v>
      </c>
      <c r="J1363" s="2">
        <v>361</v>
      </c>
      <c r="K1363" s="2">
        <v>11</v>
      </c>
    </row>
    <row r="1364" spans="1:11">
      <c r="A1364" s="2">
        <v>2000</v>
      </c>
      <c r="B1364" s="2">
        <v>3</v>
      </c>
      <c r="C1364" s="2" t="s">
        <v>277</v>
      </c>
      <c r="D1364" s="2" t="s">
        <v>278</v>
      </c>
      <c r="E1364" s="2">
        <v>35889591</v>
      </c>
      <c r="F1364" s="2">
        <v>14690</v>
      </c>
      <c r="G1364" s="2">
        <v>26950635</v>
      </c>
      <c r="H1364" s="2">
        <v>6872</v>
      </c>
      <c r="I1364" s="2">
        <v>64377978</v>
      </c>
      <c r="J1364" s="2">
        <v>15949591</v>
      </c>
      <c r="K1364" s="2">
        <v>28088</v>
      </c>
    </row>
    <row r="1365" spans="1:11">
      <c r="A1365" s="2">
        <v>2000</v>
      </c>
      <c r="B1365" s="2">
        <v>3</v>
      </c>
      <c r="C1365" s="2" t="s">
        <v>277</v>
      </c>
      <c r="D1365" s="2" t="s">
        <v>279</v>
      </c>
      <c r="E1365" s="2">
        <v>24779972</v>
      </c>
      <c r="F1365" s="2">
        <v>7921</v>
      </c>
      <c r="G1365" s="2">
        <v>7578195</v>
      </c>
      <c r="H1365" s="2">
        <v>2717</v>
      </c>
      <c r="I1365" s="2">
        <v>32668245</v>
      </c>
      <c r="J1365" s="2">
        <v>7538407</v>
      </c>
      <c r="K1365" s="2">
        <v>13782</v>
      </c>
    </row>
    <row r="1366" spans="1:11">
      <c r="A1366" s="2">
        <v>2000</v>
      </c>
      <c r="B1366" s="2">
        <v>3</v>
      </c>
      <c r="C1366" s="2" t="s">
        <v>277</v>
      </c>
      <c r="D1366" s="2" t="s">
        <v>280</v>
      </c>
      <c r="E1366" s="2">
        <v>85834</v>
      </c>
      <c r="F1366" s="2">
        <v>105</v>
      </c>
      <c r="G1366" s="2">
        <v>322429</v>
      </c>
      <c r="H1366" s="2">
        <v>424</v>
      </c>
      <c r="I1366" s="2">
        <v>1199882</v>
      </c>
      <c r="J1366" s="2">
        <v>645079</v>
      </c>
      <c r="K1366" s="2">
        <v>1269</v>
      </c>
    </row>
    <row r="1367" spans="1:11">
      <c r="A1367" s="2">
        <v>2000</v>
      </c>
      <c r="B1367" s="2">
        <v>3</v>
      </c>
      <c r="C1367" s="2" t="s">
        <v>277</v>
      </c>
      <c r="D1367" s="2" t="s">
        <v>281</v>
      </c>
      <c r="E1367" s="2">
        <v>3536608</v>
      </c>
      <c r="F1367" s="2">
        <v>2044</v>
      </c>
      <c r="G1367" s="2">
        <v>853462</v>
      </c>
      <c r="H1367" s="2">
        <v>417</v>
      </c>
      <c r="I1367" s="2">
        <v>4423611</v>
      </c>
      <c r="J1367" s="2">
        <v>1840744</v>
      </c>
      <c r="K1367" s="2">
        <v>3358</v>
      </c>
    </row>
    <row r="1368" spans="1:11">
      <c r="A1368" s="2">
        <v>2000</v>
      </c>
      <c r="B1368" s="2">
        <v>3</v>
      </c>
      <c r="C1368" s="2" t="s">
        <v>328</v>
      </c>
      <c r="D1368" s="2" t="s">
        <v>173</v>
      </c>
      <c r="E1368" s="2">
        <v>0</v>
      </c>
      <c r="F1368" s="2">
        <v>1</v>
      </c>
      <c r="G1368" s="2">
        <v>370408</v>
      </c>
      <c r="H1368" s="2">
        <v>85</v>
      </c>
      <c r="I1368" s="2">
        <v>371368</v>
      </c>
      <c r="J1368" s="2">
        <v>68521</v>
      </c>
      <c r="K1368" s="2">
        <v>118</v>
      </c>
    </row>
    <row r="1369" spans="1:11">
      <c r="A1369" s="2">
        <v>2000</v>
      </c>
      <c r="B1369" s="2">
        <v>3</v>
      </c>
      <c r="C1369" s="2" t="s">
        <v>328</v>
      </c>
      <c r="D1369" s="2" t="s">
        <v>181</v>
      </c>
      <c r="E1369" s="2">
        <v>0</v>
      </c>
      <c r="F1369" s="2">
        <v>0</v>
      </c>
      <c r="G1369" s="2">
        <v>14696145</v>
      </c>
      <c r="H1369" s="2">
        <v>2500</v>
      </c>
      <c r="I1369" s="2">
        <v>14696145</v>
      </c>
      <c r="J1369" s="2">
        <v>1349747</v>
      </c>
      <c r="K1369" s="2">
        <v>2652</v>
      </c>
    </row>
    <row r="1370" spans="1:11">
      <c r="A1370" s="2">
        <v>2000</v>
      </c>
      <c r="B1370" s="2">
        <v>3</v>
      </c>
      <c r="C1370" s="2" t="s">
        <v>182</v>
      </c>
      <c r="D1370" s="2" t="s">
        <v>183</v>
      </c>
      <c r="E1370" s="2">
        <v>12822715</v>
      </c>
      <c r="F1370" s="2">
        <v>4458</v>
      </c>
      <c r="G1370" s="2">
        <v>8487641</v>
      </c>
      <c r="H1370" s="2">
        <v>2037</v>
      </c>
      <c r="I1370" s="2">
        <v>21388288</v>
      </c>
      <c r="J1370" s="2">
        <v>4747874</v>
      </c>
      <c r="K1370" s="2">
        <v>8202</v>
      </c>
    </row>
    <row r="1371" spans="1:11">
      <c r="A1371" s="2">
        <v>2000</v>
      </c>
      <c r="B1371" s="2">
        <v>3</v>
      </c>
      <c r="C1371" s="2" t="s">
        <v>182</v>
      </c>
      <c r="D1371" s="2" t="s">
        <v>184</v>
      </c>
      <c r="E1371" s="2">
        <v>52224</v>
      </c>
      <c r="F1371" s="2">
        <v>30</v>
      </c>
      <c r="G1371" s="2">
        <v>478470</v>
      </c>
      <c r="H1371" s="2">
        <v>180</v>
      </c>
      <c r="I1371" s="2">
        <v>530694</v>
      </c>
      <c r="J1371" s="2">
        <v>134203</v>
      </c>
      <c r="K1371" s="2">
        <v>225</v>
      </c>
    </row>
    <row r="1372" spans="1:11">
      <c r="A1372" s="2">
        <v>2000</v>
      </c>
      <c r="B1372" s="2">
        <v>3</v>
      </c>
      <c r="C1372" s="2" t="s">
        <v>190</v>
      </c>
      <c r="D1372" s="2" t="s">
        <v>191</v>
      </c>
      <c r="E1372" s="2">
        <v>0</v>
      </c>
      <c r="F1372" s="2">
        <v>0</v>
      </c>
      <c r="G1372" s="2">
        <v>8021849</v>
      </c>
      <c r="H1372" s="2">
        <v>864</v>
      </c>
      <c r="I1372" s="2">
        <v>8021849</v>
      </c>
      <c r="J1372" s="2">
        <v>464871</v>
      </c>
      <c r="K1372" s="2">
        <v>892</v>
      </c>
    </row>
    <row r="1373" spans="1:11">
      <c r="A1373" s="2">
        <v>2000</v>
      </c>
      <c r="B1373" s="2">
        <v>3</v>
      </c>
      <c r="C1373" s="2" t="s">
        <v>190</v>
      </c>
      <c r="D1373" s="2" t="s">
        <v>186</v>
      </c>
      <c r="E1373" s="2">
        <v>0</v>
      </c>
      <c r="F1373" s="2">
        <v>0</v>
      </c>
      <c r="G1373" s="2">
        <v>95120199</v>
      </c>
      <c r="H1373" s="2">
        <v>3780</v>
      </c>
      <c r="I1373" s="2">
        <v>95120199</v>
      </c>
      <c r="J1373" s="2">
        <v>2241940</v>
      </c>
      <c r="K1373" s="2">
        <v>4344</v>
      </c>
    </row>
    <row r="1374" spans="1:11">
      <c r="A1374" s="2">
        <v>2000</v>
      </c>
      <c r="B1374" s="2">
        <v>3</v>
      </c>
      <c r="C1374" s="2" t="s">
        <v>187</v>
      </c>
      <c r="D1374" s="2" t="s">
        <v>195</v>
      </c>
      <c r="E1374" s="2">
        <v>0</v>
      </c>
      <c r="F1374" s="2">
        <v>0</v>
      </c>
      <c r="G1374" s="2">
        <v>387811</v>
      </c>
      <c r="H1374" s="2">
        <v>93</v>
      </c>
      <c r="I1374" s="2">
        <v>387811</v>
      </c>
      <c r="J1374" s="2">
        <v>67476</v>
      </c>
      <c r="K1374" s="2">
        <v>114</v>
      </c>
    </row>
    <row r="1375" spans="1:11">
      <c r="A1375" s="2">
        <v>2000</v>
      </c>
      <c r="B1375" s="2">
        <v>3</v>
      </c>
      <c r="C1375" s="2" t="s">
        <v>187</v>
      </c>
      <c r="D1375" s="2" t="s">
        <v>196</v>
      </c>
      <c r="E1375" s="2">
        <v>0</v>
      </c>
      <c r="F1375" s="2">
        <v>0</v>
      </c>
      <c r="G1375" s="2">
        <v>1215587</v>
      </c>
      <c r="H1375" s="2">
        <v>444</v>
      </c>
      <c r="I1375" s="2">
        <v>1215587</v>
      </c>
      <c r="J1375" s="2">
        <v>268790</v>
      </c>
      <c r="K1375" s="2">
        <v>518</v>
      </c>
    </row>
    <row r="1376" spans="1:11">
      <c r="A1376" s="2">
        <v>2000</v>
      </c>
      <c r="B1376" s="2">
        <v>3</v>
      </c>
      <c r="C1376" s="2" t="s">
        <v>197</v>
      </c>
      <c r="D1376" s="2" t="s">
        <v>11</v>
      </c>
      <c r="E1376" s="2">
        <v>0</v>
      </c>
      <c r="F1376" s="2">
        <v>0</v>
      </c>
      <c r="G1376" s="2">
        <v>3189597</v>
      </c>
      <c r="H1376" s="2">
        <v>564</v>
      </c>
      <c r="I1376" s="2">
        <v>3189597</v>
      </c>
      <c r="J1376" s="2">
        <v>455497</v>
      </c>
      <c r="K1376" s="2">
        <v>716</v>
      </c>
    </row>
    <row r="1377" spans="1:11">
      <c r="A1377" s="2">
        <v>2000</v>
      </c>
      <c r="B1377" s="2">
        <v>3</v>
      </c>
      <c r="C1377" s="2" t="s">
        <v>197</v>
      </c>
      <c r="D1377" s="2" t="s">
        <v>268</v>
      </c>
      <c r="E1377" s="2">
        <v>1531328</v>
      </c>
      <c r="F1377" s="2">
        <v>278</v>
      </c>
      <c r="G1377" s="2">
        <v>6045035</v>
      </c>
      <c r="H1377" s="2">
        <v>1274</v>
      </c>
      <c r="I1377" s="2">
        <v>7576363</v>
      </c>
      <c r="J1377" s="2">
        <v>875335</v>
      </c>
      <c r="K1377" s="2">
        <v>1742</v>
      </c>
    </row>
    <row r="1378" spans="1:11">
      <c r="A1378" s="2">
        <v>2000</v>
      </c>
      <c r="B1378" s="2">
        <v>3</v>
      </c>
      <c r="C1378" s="2" t="s">
        <v>197</v>
      </c>
      <c r="D1378" s="2" t="s">
        <v>269</v>
      </c>
      <c r="E1378" s="2">
        <v>47449</v>
      </c>
      <c r="F1378" s="2">
        <v>21</v>
      </c>
      <c r="G1378" s="2">
        <v>270196</v>
      </c>
      <c r="H1378" s="2">
        <v>128</v>
      </c>
      <c r="I1378" s="2">
        <v>317645</v>
      </c>
      <c r="J1378" s="2">
        <v>89336</v>
      </c>
      <c r="K1378" s="2">
        <v>177</v>
      </c>
    </row>
    <row r="1379" spans="1:11">
      <c r="A1379" s="2">
        <v>2000</v>
      </c>
      <c r="B1379" s="2">
        <v>3</v>
      </c>
      <c r="C1379" s="2" t="s">
        <v>197</v>
      </c>
      <c r="D1379" s="2" t="s">
        <v>109</v>
      </c>
      <c r="E1379" s="2">
        <v>0</v>
      </c>
      <c r="F1379" s="2">
        <v>5</v>
      </c>
      <c r="G1379" s="2">
        <v>5216459</v>
      </c>
      <c r="H1379" s="2">
        <v>1366</v>
      </c>
      <c r="I1379" s="2">
        <v>5216459</v>
      </c>
      <c r="J1379" s="2">
        <v>732537</v>
      </c>
      <c r="K1379" s="2">
        <v>1468</v>
      </c>
    </row>
    <row r="1380" spans="1:11">
      <c r="A1380" s="2">
        <v>2000</v>
      </c>
      <c r="B1380" s="2">
        <v>3</v>
      </c>
      <c r="C1380" s="2" t="s">
        <v>197</v>
      </c>
      <c r="D1380" s="2" t="s">
        <v>110</v>
      </c>
      <c r="E1380" s="2">
        <v>10381978</v>
      </c>
      <c r="F1380" s="2">
        <v>1959</v>
      </c>
      <c r="G1380" s="2">
        <v>87197</v>
      </c>
      <c r="H1380" s="2">
        <v>28</v>
      </c>
      <c r="I1380" s="2">
        <v>10586711</v>
      </c>
      <c r="J1380" s="2">
        <v>1299366</v>
      </c>
      <c r="K1380" s="2">
        <v>2621</v>
      </c>
    </row>
    <row r="1381" spans="1:11">
      <c r="A1381" s="2">
        <v>2000</v>
      </c>
      <c r="B1381" s="2">
        <v>4</v>
      </c>
      <c r="C1381" s="2" t="s">
        <v>277</v>
      </c>
      <c r="D1381" s="2" t="s">
        <v>278</v>
      </c>
      <c r="E1381" s="2">
        <v>36162513</v>
      </c>
      <c r="F1381" s="2">
        <v>15236</v>
      </c>
      <c r="G1381" s="2">
        <v>25998619</v>
      </c>
      <c r="H1381" s="2">
        <v>6936</v>
      </c>
      <c r="I1381" s="2">
        <v>64160409</v>
      </c>
      <c r="J1381" s="2">
        <v>15986486</v>
      </c>
      <c r="K1381" s="2">
        <v>28800</v>
      </c>
    </row>
    <row r="1382" spans="1:11">
      <c r="A1382" s="2">
        <v>2000</v>
      </c>
      <c r="B1382" s="2">
        <v>4</v>
      </c>
      <c r="C1382" s="2" t="s">
        <v>277</v>
      </c>
      <c r="D1382" s="2" t="s">
        <v>279</v>
      </c>
      <c r="E1382" s="2">
        <v>25651390</v>
      </c>
      <c r="F1382" s="2">
        <v>8103</v>
      </c>
      <c r="G1382" s="2">
        <v>7611883</v>
      </c>
      <c r="H1382" s="2">
        <v>2675</v>
      </c>
      <c r="I1382" s="2">
        <v>33394676</v>
      </c>
      <c r="J1382" s="2">
        <v>7601282</v>
      </c>
      <c r="K1382" s="2">
        <v>13993</v>
      </c>
    </row>
    <row r="1383" spans="1:11">
      <c r="A1383" s="2">
        <v>2000</v>
      </c>
      <c r="B1383" s="2">
        <v>4</v>
      </c>
      <c r="C1383" s="2" t="s">
        <v>277</v>
      </c>
      <c r="D1383" s="2" t="s">
        <v>280</v>
      </c>
      <c r="E1383" s="2">
        <v>68594</v>
      </c>
      <c r="F1383" s="2">
        <v>105</v>
      </c>
      <c r="G1383" s="2">
        <v>410415</v>
      </c>
      <c r="H1383" s="2">
        <v>416</v>
      </c>
      <c r="I1383" s="2">
        <v>1149420</v>
      </c>
      <c r="J1383" s="2">
        <v>649103</v>
      </c>
      <c r="K1383" s="2">
        <v>1307</v>
      </c>
    </row>
    <row r="1384" spans="1:11">
      <c r="A1384" s="2">
        <v>2000</v>
      </c>
      <c r="B1384" s="2">
        <v>4</v>
      </c>
      <c r="C1384" s="2" t="s">
        <v>277</v>
      </c>
      <c r="D1384" s="2" t="s">
        <v>281</v>
      </c>
      <c r="E1384" s="2">
        <v>3576237</v>
      </c>
      <c r="F1384" s="2">
        <v>2009</v>
      </c>
      <c r="G1384" s="2">
        <v>970101</v>
      </c>
      <c r="H1384" s="2">
        <v>395</v>
      </c>
      <c r="I1384" s="2">
        <v>4607632</v>
      </c>
      <c r="J1384" s="2">
        <v>1730913</v>
      </c>
      <c r="K1384" s="2">
        <v>3294</v>
      </c>
    </row>
    <row r="1385" spans="1:11">
      <c r="A1385" s="2">
        <v>2000</v>
      </c>
      <c r="B1385" s="2">
        <v>4</v>
      </c>
      <c r="C1385" s="2" t="s">
        <v>328</v>
      </c>
      <c r="D1385" s="2" t="s">
        <v>173</v>
      </c>
      <c r="E1385" s="2">
        <v>0</v>
      </c>
      <c r="F1385" s="2">
        <v>1</v>
      </c>
      <c r="G1385" s="2">
        <v>403584</v>
      </c>
      <c r="H1385" s="2">
        <v>93</v>
      </c>
      <c r="I1385" s="2">
        <v>404564</v>
      </c>
      <c r="J1385" s="2">
        <v>60763</v>
      </c>
      <c r="K1385" s="2">
        <v>126</v>
      </c>
    </row>
    <row r="1386" spans="1:11">
      <c r="A1386" s="2">
        <v>2000</v>
      </c>
      <c r="B1386" s="2">
        <v>4</v>
      </c>
      <c r="C1386" s="2" t="s">
        <v>328</v>
      </c>
      <c r="D1386" s="2" t="s">
        <v>181</v>
      </c>
      <c r="E1386" s="2">
        <v>0</v>
      </c>
      <c r="F1386" s="2">
        <v>0</v>
      </c>
      <c r="G1386" s="2">
        <v>13545292</v>
      </c>
      <c r="H1386" s="2">
        <v>2446</v>
      </c>
      <c r="I1386" s="2">
        <v>13545292</v>
      </c>
      <c r="J1386" s="2">
        <v>1385140</v>
      </c>
      <c r="K1386" s="2">
        <v>2646</v>
      </c>
    </row>
    <row r="1387" spans="1:11">
      <c r="A1387" s="2">
        <v>2000</v>
      </c>
      <c r="B1387" s="2">
        <v>4</v>
      </c>
      <c r="C1387" s="2" t="s">
        <v>182</v>
      </c>
      <c r="D1387" s="2" t="s">
        <v>183</v>
      </c>
      <c r="E1387" s="2">
        <v>12643719</v>
      </c>
      <c r="F1387" s="2">
        <v>4247</v>
      </c>
      <c r="G1387" s="2">
        <v>8178374</v>
      </c>
      <c r="H1387" s="2">
        <v>1987</v>
      </c>
      <c r="I1387" s="2">
        <v>20892554</v>
      </c>
      <c r="J1387" s="2">
        <v>4653448</v>
      </c>
      <c r="K1387" s="2">
        <v>7845</v>
      </c>
    </row>
    <row r="1388" spans="1:11">
      <c r="A1388" s="2">
        <v>2000</v>
      </c>
      <c r="B1388" s="2">
        <v>4</v>
      </c>
      <c r="C1388" s="2" t="s">
        <v>182</v>
      </c>
      <c r="D1388" s="2" t="s">
        <v>184</v>
      </c>
      <c r="E1388" s="2">
        <v>85575</v>
      </c>
      <c r="F1388" s="2">
        <v>27</v>
      </c>
      <c r="G1388" s="2">
        <v>430863</v>
      </c>
      <c r="H1388" s="2">
        <v>153</v>
      </c>
      <c r="I1388" s="2">
        <v>516438</v>
      </c>
      <c r="J1388" s="2">
        <v>125480</v>
      </c>
      <c r="K1388" s="2">
        <v>195</v>
      </c>
    </row>
    <row r="1389" spans="1:11">
      <c r="A1389" s="2">
        <v>2000</v>
      </c>
      <c r="B1389" s="2">
        <v>4</v>
      </c>
      <c r="C1389" s="2" t="s">
        <v>190</v>
      </c>
      <c r="D1389" s="2" t="s">
        <v>191</v>
      </c>
      <c r="E1389" s="2">
        <v>0</v>
      </c>
      <c r="F1389" s="2">
        <v>0</v>
      </c>
      <c r="G1389" s="2">
        <v>8207240</v>
      </c>
      <c r="H1389" s="2">
        <v>874</v>
      </c>
      <c r="I1389" s="2">
        <v>8207240</v>
      </c>
      <c r="J1389" s="2">
        <v>433943</v>
      </c>
      <c r="K1389" s="2">
        <v>902</v>
      </c>
    </row>
    <row r="1390" spans="1:11">
      <c r="A1390" s="2">
        <v>2000</v>
      </c>
      <c r="B1390" s="2">
        <v>4</v>
      </c>
      <c r="C1390" s="2" t="s">
        <v>190</v>
      </c>
      <c r="D1390" s="2" t="s">
        <v>186</v>
      </c>
      <c r="E1390" s="2">
        <v>0</v>
      </c>
      <c r="F1390" s="2">
        <v>0</v>
      </c>
      <c r="G1390" s="2">
        <v>90735222</v>
      </c>
      <c r="H1390" s="2">
        <v>3730</v>
      </c>
      <c r="I1390" s="2">
        <v>90735222</v>
      </c>
      <c r="J1390" s="2">
        <v>2066574</v>
      </c>
      <c r="K1390" s="2">
        <v>4220</v>
      </c>
    </row>
    <row r="1391" spans="1:11">
      <c r="A1391" s="2">
        <v>2000</v>
      </c>
      <c r="B1391" s="2">
        <v>4</v>
      </c>
      <c r="C1391" s="2" t="s">
        <v>187</v>
      </c>
      <c r="D1391" s="2" t="s">
        <v>195</v>
      </c>
      <c r="E1391" s="2">
        <v>0</v>
      </c>
      <c r="F1391" s="2">
        <v>0</v>
      </c>
      <c r="G1391" s="2">
        <v>394798</v>
      </c>
      <c r="H1391" s="2">
        <v>100</v>
      </c>
      <c r="I1391" s="2">
        <v>394798</v>
      </c>
      <c r="J1391" s="2">
        <v>70993</v>
      </c>
      <c r="K1391" s="2">
        <v>120</v>
      </c>
    </row>
    <row r="1392" spans="1:11">
      <c r="A1392" s="2">
        <v>2000</v>
      </c>
      <c r="B1392" s="2">
        <v>4</v>
      </c>
      <c r="C1392" s="2" t="s">
        <v>187</v>
      </c>
      <c r="D1392" s="2" t="s">
        <v>196</v>
      </c>
      <c r="E1392" s="2">
        <v>0</v>
      </c>
      <c r="F1392" s="2">
        <v>0</v>
      </c>
      <c r="G1392" s="2">
        <v>1167126</v>
      </c>
      <c r="H1392" s="2">
        <v>462</v>
      </c>
      <c r="I1392" s="2">
        <v>1167126</v>
      </c>
      <c r="J1392" s="2">
        <v>322117</v>
      </c>
      <c r="K1392" s="2">
        <v>550</v>
      </c>
    </row>
    <row r="1393" spans="1:11">
      <c r="A1393" s="2">
        <v>2000</v>
      </c>
      <c r="B1393" s="2">
        <v>4</v>
      </c>
      <c r="C1393" s="2" t="s">
        <v>197</v>
      </c>
      <c r="D1393" s="2" t="s">
        <v>11</v>
      </c>
      <c r="E1393" s="2">
        <v>0</v>
      </c>
      <c r="F1393" s="2">
        <v>0</v>
      </c>
      <c r="G1393" s="2">
        <v>3352823</v>
      </c>
      <c r="H1393" s="2">
        <v>558</v>
      </c>
      <c r="I1393" s="2">
        <v>3352823</v>
      </c>
      <c r="J1393" s="2">
        <v>451300</v>
      </c>
      <c r="K1393" s="2">
        <v>708</v>
      </c>
    </row>
    <row r="1394" spans="1:11">
      <c r="A1394" s="2">
        <v>2000</v>
      </c>
      <c r="B1394" s="2">
        <v>4</v>
      </c>
      <c r="C1394" s="2" t="s">
        <v>197</v>
      </c>
      <c r="D1394" s="2" t="s">
        <v>268</v>
      </c>
      <c r="E1394" s="2">
        <v>2235043</v>
      </c>
      <c r="F1394" s="2">
        <v>250</v>
      </c>
      <c r="G1394" s="2">
        <v>5899451</v>
      </c>
      <c r="H1394" s="2">
        <v>1238</v>
      </c>
      <c r="I1394" s="2">
        <v>8134494</v>
      </c>
      <c r="J1394" s="2">
        <v>847133</v>
      </c>
      <c r="K1394" s="2">
        <v>1672</v>
      </c>
    </row>
    <row r="1395" spans="1:11">
      <c r="A1395" s="2">
        <v>2000</v>
      </c>
      <c r="B1395" s="2">
        <v>4</v>
      </c>
      <c r="C1395" s="2" t="s">
        <v>197</v>
      </c>
      <c r="D1395" s="2" t="s">
        <v>269</v>
      </c>
      <c r="E1395" s="2">
        <v>45337</v>
      </c>
      <c r="F1395" s="2">
        <v>20</v>
      </c>
      <c r="G1395" s="2">
        <v>281271</v>
      </c>
      <c r="H1395" s="2">
        <v>134</v>
      </c>
      <c r="I1395" s="2">
        <v>326608</v>
      </c>
      <c r="J1395" s="2">
        <v>83067</v>
      </c>
      <c r="K1395" s="2">
        <v>179</v>
      </c>
    </row>
    <row r="1396" spans="1:11">
      <c r="A1396" s="2">
        <v>2000</v>
      </c>
      <c r="B1396" s="2">
        <v>4</v>
      </c>
      <c r="C1396" s="2" t="s">
        <v>197</v>
      </c>
      <c r="D1396" s="2" t="s">
        <v>109</v>
      </c>
      <c r="E1396" s="2">
        <v>3804</v>
      </c>
      <c r="F1396" s="2">
        <v>26</v>
      </c>
      <c r="G1396" s="2">
        <v>7322294</v>
      </c>
      <c r="H1396" s="2">
        <v>1363</v>
      </c>
      <c r="I1396" s="2">
        <v>7326098</v>
      </c>
      <c r="J1396" s="2">
        <v>764507</v>
      </c>
      <c r="K1396" s="2">
        <v>1476</v>
      </c>
    </row>
    <row r="1397" spans="1:11">
      <c r="A1397" s="2">
        <v>2000</v>
      </c>
      <c r="B1397" s="2">
        <v>4</v>
      </c>
      <c r="C1397" s="2" t="s">
        <v>197</v>
      </c>
      <c r="D1397" s="2" t="s">
        <v>110</v>
      </c>
      <c r="E1397" s="2">
        <v>10175502</v>
      </c>
      <c r="F1397" s="2">
        <v>1793</v>
      </c>
      <c r="G1397" s="2">
        <v>88835</v>
      </c>
      <c r="H1397" s="2">
        <v>27</v>
      </c>
      <c r="I1397" s="2">
        <v>10391697</v>
      </c>
      <c r="J1397" s="2">
        <v>1286869</v>
      </c>
      <c r="K1397" s="2">
        <v>2407</v>
      </c>
    </row>
    <row r="1398" spans="1:11">
      <c r="A1398" s="2">
        <v>2001</v>
      </c>
      <c r="B1398" s="2">
        <v>1</v>
      </c>
      <c r="C1398" s="2" t="s">
        <v>277</v>
      </c>
      <c r="D1398" s="2" t="s">
        <v>278</v>
      </c>
      <c r="E1398" s="2">
        <v>40940506</v>
      </c>
      <c r="F1398" s="2">
        <v>15324</v>
      </c>
      <c r="G1398" s="2">
        <v>26401046</v>
      </c>
      <c r="H1398" s="2">
        <v>7225</v>
      </c>
      <c r="I1398" s="2">
        <v>68710757</v>
      </c>
      <c r="J1398" s="2">
        <v>17283388</v>
      </c>
      <c r="K1398" s="2">
        <v>29362</v>
      </c>
    </row>
    <row r="1399" spans="1:11">
      <c r="A1399" s="2">
        <v>2001</v>
      </c>
      <c r="B1399" s="2">
        <v>1</v>
      </c>
      <c r="C1399" s="2" t="s">
        <v>277</v>
      </c>
      <c r="D1399" s="2" t="s">
        <v>279</v>
      </c>
      <c r="E1399" s="2">
        <v>29401940</v>
      </c>
      <c r="F1399" s="2">
        <v>8267</v>
      </c>
      <c r="G1399" s="2">
        <v>8191313</v>
      </c>
      <c r="H1399" s="2">
        <v>2909</v>
      </c>
      <c r="I1399" s="2">
        <v>37697985</v>
      </c>
      <c r="J1399" s="2">
        <v>8446577</v>
      </c>
      <c r="K1399" s="2">
        <v>14530</v>
      </c>
    </row>
    <row r="1400" spans="1:11">
      <c r="A1400" s="2">
        <v>2001</v>
      </c>
      <c r="B1400" s="2">
        <v>1</v>
      </c>
      <c r="C1400" s="2" t="s">
        <v>277</v>
      </c>
      <c r="D1400" s="2" t="s">
        <v>280</v>
      </c>
      <c r="E1400" s="2">
        <v>75031</v>
      </c>
      <c r="F1400" s="2">
        <v>140</v>
      </c>
      <c r="G1400" s="2">
        <v>346562</v>
      </c>
      <c r="H1400" s="2">
        <v>342</v>
      </c>
      <c r="I1400" s="2">
        <v>483297</v>
      </c>
      <c r="J1400" s="2">
        <v>551398</v>
      </c>
      <c r="K1400" s="2">
        <v>1198</v>
      </c>
    </row>
    <row r="1401" spans="1:11">
      <c r="A1401" s="2">
        <v>2001</v>
      </c>
      <c r="B1401" s="2">
        <v>1</v>
      </c>
      <c r="C1401" s="2" t="s">
        <v>277</v>
      </c>
      <c r="D1401" s="2" t="s">
        <v>281</v>
      </c>
      <c r="E1401" s="2">
        <v>3871846</v>
      </c>
      <c r="F1401" s="2">
        <v>2020</v>
      </c>
      <c r="G1401" s="2">
        <v>946639</v>
      </c>
      <c r="H1401" s="2">
        <v>443</v>
      </c>
      <c r="I1401" s="2">
        <v>4843079</v>
      </c>
      <c r="J1401" s="2">
        <v>1820018</v>
      </c>
      <c r="K1401" s="2">
        <v>3342</v>
      </c>
    </row>
    <row r="1402" spans="1:11">
      <c r="A1402" s="2">
        <v>2001</v>
      </c>
      <c r="B1402" s="2">
        <v>1</v>
      </c>
      <c r="C1402" s="2" t="s">
        <v>328</v>
      </c>
      <c r="D1402" s="2" t="s">
        <v>173</v>
      </c>
      <c r="E1402" s="2">
        <v>0</v>
      </c>
      <c r="F1402" s="2">
        <v>3</v>
      </c>
      <c r="G1402" s="2">
        <v>188158</v>
      </c>
      <c r="H1402" s="2">
        <v>92</v>
      </c>
      <c r="I1402" s="2">
        <v>188415</v>
      </c>
      <c r="J1402" s="2">
        <v>63759</v>
      </c>
      <c r="K1402" s="2">
        <v>131</v>
      </c>
    </row>
    <row r="1403" spans="1:11">
      <c r="A1403" s="2">
        <v>2001</v>
      </c>
      <c r="B1403" s="2">
        <v>1</v>
      </c>
      <c r="C1403" s="2" t="s">
        <v>328</v>
      </c>
      <c r="D1403" s="2" t="s">
        <v>181</v>
      </c>
      <c r="E1403" s="2">
        <v>0</v>
      </c>
      <c r="F1403" s="2">
        <v>0</v>
      </c>
      <c r="G1403" s="2">
        <v>11440001</v>
      </c>
      <c r="H1403" s="2">
        <v>2442</v>
      </c>
      <c r="I1403" s="2">
        <v>11440001</v>
      </c>
      <c r="J1403" s="2">
        <v>1373457</v>
      </c>
      <c r="K1403" s="2">
        <v>2632</v>
      </c>
    </row>
    <row r="1404" spans="1:11">
      <c r="A1404" s="2">
        <v>2001</v>
      </c>
      <c r="B1404" s="2">
        <v>1</v>
      </c>
      <c r="C1404" s="2" t="s">
        <v>182</v>
      </c>
      <c r="D1404" s="2" t="s">
        <v>183</v>
      </c>
      <c r="E1404" s="2">
        <v>14768532</v>
      </c>
      <c r="F1404" s="2">
        <v>4517</v>
      </c>
      <c r="G1404" s="2">
        <v>9749787</v>
      </c>
      <c r="H1404" s="2">
        <v>2041</v>
      </c>
      <c r="I1404" s="2">
        <v>24541757</v>
      </c>
      <c r="J1404" s="2">
        <v>5112365</v>
      </c>
      <c r="K1404" s="2">
        <v>8191</v>
      </c>
    </row>
    <row r="1405" spans="1:11">
      <c r="A1405" s="2">
        <v>2001</v>
      </c>
      <c r="B1405" s="2">
        <v>1</v>
      </c>
      <c r="C1405" s="2" t="s">
        <v>182</v>
      </c>
      <c r="D1405" s="2" t="s">
        <v>184</v>
      </c>
      <c r="E1405" s="2">
        <v>91470</v>
      </c>
      <c r="F1405" s="2">
        <v>26</v>
      </c>
      <c r="G1405" s="2">
        <v>520842</v>
      </c>
      <c r="H1405" s="2">
        <v>161</v>
      </c>
      <c r="I1405" s="2">
        <v>612312</v>
      </c>
      <c r="J1405" s="2">
        <v>127708</v>
      </c>
      <c r="K1405" s="2">
        <v>202</v>
      </c>
    </row>
    <row r="1406" spans="1:11">
      <c r="A1406" s="2">
        <v>2001</v>
      </c>
      <c r="B1406" s="2">
        <v>1</v>
      </c>
      <c r="C1406" s="2" t="s">
        <v>190</v>
      </c>
      <c r="D1406" s="2" t="s">
        <v>191</v>
      </c>
      <c r="E1406" s="2">
        <v>0</v>
      </c>
      <c r="F1406" s="2">
        <v>0</v>
      </c>
      <c r="G1406" s="2">
        <v>7945835</v>
      </c>
      <c r="H1406" s="2">
        <v>863</v>
      </c>
      <c r="I1406" s="2">
        <v>7945835</v>
      </c>
      <c r="J1406" s="2">
        <v>456400</v>
      </c>
      <c r="K1406" s="2">
        <v>891</v>
      </c>
    </row>
    <row r="1407" spans="1:11">
      <c r="A1407" s="2">
        <v>2001</v>
      </c>
      <c r="B1407" s="2">
        <v>1</v>
      </c>
      <c r="C1407" s="2" t="s">
        <v>190</v>
      </c>
      <c r="D1407" s="2" t="s">
        <v>186</v>
      </c>
      <c r="E1407" s="2">
        <v>0</v>
      </c>
      <c r="F1407" s="2">
        <v>0</v>
      </c>
      <c r="G1407" s="2">
        <v>94990642</v>
      </c>
      <c r="H1407" s="2">
        <v>3717</v>
      </c>
      <c r="I1407" s="2">
        <v>94990642</v>
      </c>
      <c r="J1407" s="2">
        <v>2206576</v>
      </c>
      <c r="K1407" s="2">
        <v>4189</v>
      </c>
    </row>
    <row r="1408" spans="1:11">
      <c r="A1408" s="2">
        <v>2001</v>
      </c>
      <c r="B1408" s="2">
        <v>1</v>
      </c>
      <c r="C1408" s="2" t="s">
        <v>187</v>
      </c>
      <c r="D1408" s="2" t="s">
        <v>195</v>
      </c>
      <c r="E1408" s="2">
        <v>0</v>
      </c>
      <c r="F1408" s="2">
        <v>0</v>
      </c>
      <c r="G1408" s="2">
        <v>400377</v>
      </c>
      <c r="H1408" s="2">
        <v>99</v>
      </c>
      <c r="I1408" s="2">
        <v>400377</v>
      </c>
      <c r="J1408" s="2">
        <v>61737</v>
      </c>
      <c r="K1408" s="2">
        <v>121</v>
      </c>
    </row>
    <row r="1409" spans="1:11">
      <c r="A1409" s="2">
        <v>2001</v>
      </c>
      <c r="B1409" s="2">
        <v>1</v>
      </c>
      <c r="C1409" s="2" t="s">
        <v>187</v>
      </c>
      <c r="D1409" s="2" t="s">
        <v>196</v>
      </c>
      <c r="E1409" s="2">
        <v>0</v>
      </c>
      <c r="F1409" s="2">
        <v>0</v>
      </c>
      <c r="G1409" s="2">
        <v>1388715</v>
      </c>
      <c r="H1409" s="2">
        <v>450</v>
      </c>
      <c r="I1409" s="2">
        <v>1388715</v>
      </c>
      <c r="J1409" s="2">
        <v>301692</v>
      </c>
      <c r="K1409" s="2">
        <v>542</v>
      </c>
    </row>
    <row r="1410" spans="1:11">
      <c r="A1410" s="2">
        <v>2001</v>
      </c>
      <c r="B1410" s="2">
        <v>1</v>
      </c>
      <c r="C1410" s="2" t="s">
        <v>197</v>
      </c>
      <c r="D1410" s="2" t="s">
        <v>11</v>
      </c>
      <c r="E1410" s="2">
        <v>0</v>
      </c>
      <c r="F1410" s="2">
        <v>0</v>
      </c>
      <c r="G1410" s="2">
        <v>3747995</v>
      </c>
      <c r="H1410" s="2">
        <v>553</v>
      </c>
      <c r="I1410" s="2">
        <v>3747995</v>
      </c>
      <c r="J1410" s="2">
        <v>458355</v>
      </c>
      <c r="K1410" s="2">
        <v>704</v>
      </c>
    </row>
    <row r="1411" spans="1:11">
      <c r="A1411" s="2">
        <v>2001</v>
      </c>
      <c r="B1411" s="2">
        <v>1</v>
      </c>
      <c r="C1411" s="2" t="s">
        <v>197</v>
      </c>
      <c r="D1411" s="2" t="s">
        <v>268</v>
      </c>
      <c r="E1411" s="2">
        <v>1454556</v>
      </c>
      <c r="F1411" s="2">
        <v>244</v>
      </c>
      <c r="G1411" s="2">
        <v>6177068</v>
      </c>
      <c r="H1411" s="2">
        <v>1228</v>
      </c>
      <c r="I1411" s="2">
        <v>7631624</v>
      </c>
      <c r="J1411" s="2">
        <v>887209</v>
      </c>
      <c r="K1411" s="2">
        <v>1674</v>
      </c>
    </row>
    <row r="1412" spans="1:11">
      <c r="A1412" s="2">
        <v>2001</v>
      </c>
      <c r="B1412" s="2">
        <v>1</v>
      </c>
      <c r="C1412" s="2" t="s">
        <v>197</v>
      </c>
      <c r="D1412" s="2" t="s">
        <v>269</v>
      </c>
      <c r="E1412" s="2">
        <v>562</v>
      </c>
      <c r="F1412" s="2">
        <v>1</v>
      </c>
      <c r="G1412" s="2">
        <v>332864</v>
      </c>
      <c r="H1412" s="2">
        <v>128</v>
      </c>
      <c r="I1412" s="2">
        <v>333426</v>
      </c>
      <c r="J1412" s="2">
        <v>73742</v>
      </c>
      <c r="K1412" s="2">
        <v>144</v>
      </c>
    </row>
    <row r="1413" spans="1:11">
      <c r="A1413" s="2">
        <v>2001</v>
      </c>
      <c r="B1413" s="2">
        <v>1</v>
      </c>
      <c r="C1413" s="2" t="s">
        <v>197</v>
      </c>
      <c r="D1413" s="2" t="s">
        <v>109</v>
      </c>
      <c r="E1413" s="2">
        <v>43192</v>
      </c>
      <c r="F1413" s="2">
        <v>59</v>
      </c>
      <c r="G1413" s="2">
        <v>7190490</v>
      </c>
      <c r="H1413" s="2">
        <v>1335</v>
      </c>
      <c r="I1413" s="2">
        <v>7233682</v>
      </c>
      <c r="J1413" s="2">
        <v>812639</v>
      </c>
      <c r="K1413" s="2">
        <v>1523</v>
      </c>
    </row>
    <row r="1414" spans="1:11">
      <c r="A1414" s="2">
        <v>2001</v>
      </c>
      <c r="B1414" s="2">
        <v>1</v>
      </c>
      <c r="C1414" s="2" t="s">
        <v>197</v>
      </c>
      <c r="D1414" s="2" t="s">
        <v>110</v>
      </c>
      <c r="E1414" s="2">
        <v>11530545</v>
      </c>
      <c r="F1414" s="2">
        <v>1837</v>
      </c>
      <c r="G1414" s="2">
        <v>102599</v>
      </c>
      <c r="H1414" s="2">
        <v>24</v>
      </c>
      <c r="I1414" s="2">
        <v>11633144</v>
      </c>
      <c r="J1414" s="2">
        <v>1306655</v>
      </c>
      <c r="K1414" s="2">
        <v>2387</v>
      </c>
    </row>
    <row r="1415" spans="1:11">
      <c r="A1415" s="2">
        <v>2001</v>
      </c>
      <c r="B1415" s="2">
        <v>2</v>
      </c>
      <c r="C1415" s="2" t="s">
        <v>277</v>
      </c>
      <c r="D1415" s="2" t="s">
        <v>278</v>
      </c>
      <c r="E1415" s="2">
        <v>39127212</v>
      </c>
      <c r="F1415" s="2">
        <v>16297</v>
      </c>
      <c r="G1415" s="2">
        <v>27950570</v>
      </c>
      <c r="H1415" s="2">
        <v>7705</v>
      </c>
      <c r="I1415" s="2">
        <v>68435111</v>
      </c>
      <c r="J1415" s="2">
        <v>17921268</v>
      </c>
      <c r="K1415" s="2">
        <v>31023</v>
      </c>
    </row>
    <row r="1416" spans="1:11">
      <c r="A1416" s="2">
        <v>2001</v>
      </c>
      <c r="B1416" s="2">
        <v>2</v>
      </c>
      <c r="C1416" s="2" t="s">
        <v>277</v>
      </c>
      <c r="D1416" s="2" t="s">
        <v>279</v>
      </c>
      <c r="E1416" s="2">
        <v>27583903</v>
      </c>
      <c r="F1416" s="2">
        <v>8409</v>
      </c>
      <c r="G1416" s="2">
        <v>8154829</v>
      </c>
      <c r="H1416" s="2">
        <v>3022</v>
      </c>
      <c r="I1416" s="2">
        <v>35857199</v>
      </c>
      <c r="J1416" s="2">
        <v>8275808</v>
      </c>
      <c r="K1416" s="2">
        <v>14813</v>
      </c>
    </row>
    <row r="1417" spans="1:11">
      <c r="A1417" s="2">
        <v>2001</v>
      </c>
      <c r="B1417" s="2">
        <v>2</v>
      </c>
      <c r="C1417" s="2" t="s">
        <v>277</v>
      </c>
      <c r="D1417" s="2" t="s">
        <v>280</v>
      </c>
      <c r="E1417" s="2">
        <v>98332</v>
      </c>
      <c r="F1417" s="2">
        <v>97</v>
      </c>
      <c r="G1417" s="2">
        <v>245663</v>
      </c>
      <c r="H1417" s="2">
        <v>276</v>
      </c>
      <c r="I1417" s="2">
        <v>442677</v>
      </c>
      <c r="J1417" s="2">
        <v>522625</v>
      </c>
      <c r="K1417" s="2">
        <v>1030</v>
      </c>
    </row>
    <row r="1418" spans="1:11">
      <c r="A1418" s="2">
        <v>2001</v>
      </c>
      <c r="B1418" s="2">
        <v>2</v>
      </c>
      <c r="C1418" s="2" t="s">
        <v>277</v>
      </c>
      <c r="D1418" s="2" t="s">
        <v>281</v>
      </c>
      <c r="E1418" s="2">
        <v>3972353</v>
      </c>
      <c r="F1418" s="2">
        <v>2013</v>
      </c>
      <c r="G1418" s="2">
        <v>1064784</v>
      </c>
      <c r="H1418" s="2">
        <v>467</v>
      </c>
      <c r="I1418" s="2">
        <v>5054048</v>
      </c>
      <c r="J1418" s="2">
        <v>1867418</v>
      </c>
      <c r="K1418" s="2">
        <v>3329</v>
      </c>
    </row>
    <row r="1419" spans="1:11">
      <c r="A1419" s="2">
        <v>2001</v>
      </c>
      <c r="B1419" s="2">
        <v>2</v>
      </c>
      <c r="C1419" s="2" t="s">
        <v>328</v>
      </c>
      <c r="D1419" s="2" t="s">
        <v>173</v>
      </c>
      <c r="E1419" s="2">
        <v>0</v>
      </c>
      <c r="F1419" s="2">
        <v>7</v>
      </c>
      <c r="G1419" s="2">
        <v>154148</v>
      </c>
      <c r="H1419" s="2">
        <v>106</v>
      </c>
      <c r="I1419" s="2">
        <v>155651</v>
      </c>
      <c r="J1419" s="2">
        <v>70354</v>
      </c>
      <c r="K1419" s="2">
        <v>148</v>
      </c>
    </row>
    <row r="1420" spans="1:11">
      <c r="A1420" s="2">
        <v>2001</v>
      </c>
      <c r="B1420" s="2">
        <v>2</v>
      </c>
      <c r="C1420" s="2" t="s">
        <v>328</v>
      </c>
      <c r="D1420" s="2" t="s">
        <v>181</v>
      </c>
      <c r="E1420" s="2">
        <v>0</v>
      </c>
      <c r="F1420" s="2">
        <v>0</v>
      </c>
      <c r="G1420" s="2">
        <v>12022815</v>
      </c>
      <c r="H1420" s="2">
        <v>2456</v>
      </c>
      <c r="I1420" s="2">
        <v>12022815</v>
      </c>
      <c r="J1420" s="2">
        <v>1462542</v>
      </c>
      <c r="K1420" s="2">
        <v>2650</v>
      </c>
    </row>
    <row r="1421" spans="1:11">
      <c r="A1421" s="2">
        <v>2001</v>
      </c>
      <c r="B1421" s="2">
        <v>2</v>
      </c>
      <c r="C1421" s="2" t="s">
        <v>182</v>
      </c>
      <c r="D1421" s="2" t="s">
        <v>183</v>
      </c>
      <c r="E1421" s="2">
        <v>14241069</v>
      </c>
      <c r="F1421" s="2">
        <v>4583</v>
      </c>
      <c r="G1421" s="2">
        <v>10076413</v>
      </c>
      <c r="H1421" s="2">
        <v>2247</v>
      </c>
      <c r="I1421" s="2">
        <v>24337157</v>
      </c>
      <c r="J1421" s="2">
        <v>5140456</v>
      </c>
      <c r="K1421" s="2">
        <v>8515</v>
      </c>
    </row>
    <row r="1422" spans="1:11">
      <c r="A1422" s="2">
        <v>2001</v>
      </c>
      <c r="B1422" s="2">
        <v>2</v>
      </c>
      <c r="C1422" s="2" t="s">
        <v>182</v>
      </c>
      <c r="D1422" s="2" t="s">
        <v>184</v>
      </c>
      <c r="E1422" s="2">
        <v>123612</v>
      </c>
      <c r="F1422" s="2">
        <v>34</v>
      </c>
      <c r="G1422" s="2">
        <v>544941</v>
      </c>
      <c r="H1422" s="2">
        <v>171</v>
      </c>
      <c r="I1422" s="2">
        <v>668553</v>
      </c>
      <c r="J1422" s="2">
        <v>140089</v>
      </c>
      <c r="K1422" s="2">
        <v>221</v>
      </c>
    </row>
    <row r="1423" spans="1:11">
      <c r="A1423" s="2">
        <v>2001</v>
      </c>
      <c r="B1423" s="2">
        <v>2</v>
      </c>
      <c r="C1423" s="2" t="s">
        <v>190</v>
      </c>
      <c r="D1423" s="2" t="s">
        <v>191</v>
      </c>
      <c r="E1423" s="2">
        <v>0</v>
      </c>
      <c r="F1423" s="2">
        <v>0</v>
      </c>
      <c r="G1423" s="2">
        <v>6869362</v>
      </c>
      <c r="H1423" s="2">
        <v>924</v>
      </c>
      <c r="I1423" s="2">
        <v>6869362</v>
      </c>
      <c r="J1423" s="2">
        <v>456770</v>
      </c>
      <c r="K1423" s="2">
        <v>944</v>
      </c>
    </row>
    <row r="1424" spans="1:11">
      <c r="A1424" s="2">
        <v>2001</v>
      </c>
      <c r="B1424" s="2">
        <v>2</v>
      </c>
      <c r="C1424" s="2" t="s">
        <v>190</v>
      </c>
      <c r="D1424" s="2" t="s">
        <v>186</v>
      </c>
      <c r="E1424" s="2">
        <v>0</v>
      </c>
      <c r="F1424" s="2">
        <v>0</v>
      </c>
      <c r="G1424" s="2">
        <v>95156669</v>
      </c>
      <c r="H1424" s="2">
        <v>3920</v>
      </c>
      <c r="I1424" s="2">
        <v>95156669</v>
      </c>
      <c r="J1424" s="2">
        <v>2268157</v>
      </c>
      <c r="K1424" s="2">
        <v>4393</v>
      </c>
    </row>
    <row r="1425" spans="1:11">
      <c r="A1425" s="2">
        <v>2001</v>
      </c>
      <c r="B1425" s="2">
        <v>2</v>
      </c>
      <c r="C1425" s="2" t="s">
        <v>187</v>
      </c>
      <c r="D1425" s="2" t="s">
        <v>195</v>
      </c>
      <c r="E1425" s="2">
        <v>0</v>
      </c>
      <c r="F1425" s="2">
        <v>0</v>
      </c>
      <c r="G1425" s="2">
        <v>377663</v>
      </c>
      <c r="H1425" s="2">
        <v>99</v>
      </c>
      <c r="I1425" s="2">
        <v>377663</v>
      </c>
      <c r="J1425" s="2">
        <v>61950</v>
      </c>
      <c r="K1425" s="2">
        <v>121</v>
      </c>
    </row>
    <row r="1426" spans="1:11">
      <c r="A1426" s="2">
        <v>2001</v>
      </c>
      <c r="B1426" s="2">
        <v>2</v>
      </c>
      <c r="C1426" s="2" t="s">
        <v>187</v>
      </c>
      <c r="D1426" s="2" t="s">
        <v>196</v>
      </c>
      <c r="E1426" s="2">
        <v>0</v>
      </c>
      <c r="F1426" s="2">
        <v>0</v>
      </c>
      <c r="G1426" s="2">
        <v>1321032</v>
      </c>
      <c r="H1426" s="2">
        <v>471</v>
      </c>
      <c r="I1426" s="2">
        <v>1321032</v>
      </c>
      <c r="J1426" s="2">
        <v>304273</v>
      </c>
      <c r="K1426" s="2">
        <v>564</v>
      </c>
    </row>
    <row r="1427" spans="1:11">
      <c r="A1427" s="2">
        <v>2001</v>
      </c>
      <c r="B1427" s="2">
        <v>2</v>
      </c>
      <c r="C1427" s="2" t="s">
        <v>197</v>
      </c>
      <c r="D1427" s="2" t="s">
        <v>11</v>
      </c>
      <c r="E1427" s="2">
        <v>0</v>
      </c>
      <c r="F1427" s="2">
        <v>0</v>
      </c>
      <c r="G1427" s="2">
        <v>3191814</v>
      </c>
      <c r="H1427" s="2">
        <v>548</v>
      </c>
      <c r="I1427" s="2">
        <v>3191814</v>
      </c>
      <c r="J1427" s="2">
        <v>441996</v>
      </c>
      <c r="K1427" s="2">
        <v>696</v>
      </c>
    </row>
    <row r="1428" spans="1:11">
      <c r="A1428" s="2">
        <v>2001</v>
      </c>
      <c r="B1428" s="2">
        <v>2</v>
      </c>
      <c r="C1428" s="2" t="s">
        <v>197</v>
      </c>
      <c r="D1428" s="2" t="s">
        <v>268</v>
      </c>
      <c r="E1428" s="2">
        <v>2184143</v>
      </c>
      <c r="F1428" s="2">
        <v>254</v>
      </c>
      <c r="G1428" s="2">
        <v>6017229</v>
      </c>
      <c r="H1428" s="2">
        <v>1276</v>
      </c>
      <c r="I1428" s="2">
        <v>8201372</v>
      </c>
      <c r="J1428" s="2">
        <v>898717</v>
      </c>
      <c r="K1428" s="2">
        <v>1735</v>
      </c>
    </row>
    <row r="1429" spans="1:11">
      <c r="A1429" s="2">
        <v>2001</v>
      </c>
      <c r="B1429" s="2">
        <v>2</v>
      </c>
      <c r="C1429" s="2" t="s">
        <v>197</v>
      </c>
      <c r="D1429" s="2" t="s">
        <v>269</v>
      </c>
      <c r="E1429" s="2">
        <v>0</v>
      </c>
      <c r="F1429" s="2">
        <v>1</v>
      </c>
      <c r="G1429" s="2">
        <v>249469</v>
      </c>
      <c r="H1429" s="2">
        <v>128</v>
      </c>
      <c r="I1429" s="2">
        <v>249469</v>
      </c>
      <c r="J1429" s="2">
        <v>76575</v>
      </c>
      <c r="K1429" s="2">
        <v>143</v>
      </c>
    </row>
    <row r="1430" spans="1:11">
      <c r="A1430" s="2">
        <v>2001</v>
      </c>
      <c r="B1430" s="2">
        <v>2</v>
      </c>
      <c r="C1430" s="2" t="s">
        <v>197</v>
      </c>
      <c r="D1430" s="2" t="s">
        <v>109</v>
      </c>
      <c r="E1430" s="2">
        <v>173249</v>
      </c>
      <c r="F1430" s="2">
        <v>100</v>
      </c>
      <c r="G1430" s="2">
        <v>7491616</v>
      </c>
      <c r="H1430" s="2">
        <v>1368</v>
      </c>
      <c r="I1430" s="2">
        <v>7664865</v>
      </c>
      <c r="J1430" s="2">
        <v>845238</v>
      </c>
      <c r="K1430" s="2">
        <v>1558</v>
      </c>
    </row>
    <row r="1431" spans="1:11">
      <c r="A1431" s="2">
        <v>2001</v>
      </c>
      <c r="B1431" s="2">
        <v>2</v>
      </c>
      <c r="C1431" s="2" t="s">
        <v>197</v>
      </c>
      <c r="D1431" s="2" t="s">
        <v>110</v>
      </c>
      <c r="E1431" s="2">
        <v>9250005</v>
      </c>
      <c r="F1431" s="2">
        <v>1821</v>
      </c>
      <c r="G1431" s="2">
        <v>95793</v>
      </c>
      <c r="H1431" s="2">
        <v>25</v>
      </c>
      <c r="I1431" s="2">
        <v>9345798</v>
      </c>
      <c r="J1431" s="2">
        <v>1258009</v>
      </c>
      <c r="K1431" s="2">
        <v>2424</v>
      </c>
    </row>
    <row r="1432" spans="1:11">
      <c r="A1432" s="2">
        <v>2001</v>
      </c>
      <c r="B1432" s="2">
        <v>3</v>
      </c>
      <c r="C1432" s="2" t="s">
        <v>277</v>
      </c>
      <c r="D1432" s="2" t="s">
        <v>278</v>
      </c>
      <c r="E1432" s="2">
        <v>36151320</v>
      </c>
      <c r="F1432" s="2">
        <v>16506</v>
      </c>
      <c r="G1432" s="2">
        <v>28752680</v>
      </c>
      <c r="H1432" s="2">
        <v>8624</v>
      </c>
      <c r="I1432" s="2">
        <v>66945738</v>
      </c>
      <c r="J1432" s="2">
        <v>18021115</v>
      </c>
      <c r="K1432" s="2">
        <v>32330</v>
      </c>
    </row>
    <row r="1433" spans="1:11">
      <c r="A1433" s="2">
        <v>2001</v>
      </c>
      <c r="B1433" s="2">
        <v>3</v>
      </c>
      <c r="C1433" s="2" t="s">
        <v>277</v>
      </c>
      <c r="D1433" s="2" t="s">
        <v>279</v>
      </c>
      <c r="E1433" s="2">
        <v>23869571</v>
      </c>
      <c r="F1433" s="2">
        <v>8367</v>
      </c>
      <c r="G1433" s="2">
        <v>8702135</v>
      </c>
      <c r="H1433" s="2">
        <v>3175</v>
      </c>
      <c r="I1433" s="2">
        <v>32740110</v>
      </c>
      <c r="J1433" s="2">
        <v>8131791</v>
      </c>
      <c r="K1433" s="2">
        <v>14800</v>
      </c>
    </row>
    <row r="1434" spans="1:11">
      <c r="A1434" s="2">
        <v>2001</v>
      </c>
      <c r="B1434" s="2">
        <v>3</v>
      </c>
      <c r="C1434" s="2" t="s">
        <v>277</v>
      </c>
      <c r="D1434" s="2" t="s">
        <v>280</v>
      </c>
      <c r="E1434" s="2">
        <v>83781</v>
      </c>
      <c r="F1434" s="2">
        <v>106</v>
      </c>
      <c r="G1434" s="2">
        <v>304197</v>
      </c>
      <c r="H1434" s="2">
        <v>340</v>
      </c>
      <c r="I1434" s="2">
        <v>481701</v>
      </c>
      <c r="J1434" s="2">
        <v>546834</v>
      </c>
      <c r="K1434" s="2">
        <v>1097</v>
      </c>
    </row>
    <row r="1435" spans="1:11">
      <c r="A1435" s="2">
        <v>2001</v>
      </c>
      <c r="B1435" s="2">
        <v>3</v>
      </c>
      <c r="C1435" s="2" t="s">
        <v>277</v>
      </c>
      <c r="D1435" s="2" t="s">
        <v>281</v>
      </c>
      <c r="E1435" s="2">
        <v>3899665</v>
      </c>
      <c r="F1435" s="2">
        <v>2000</v>
      </c>
      <c r="G1435" s="2">
        <v>1055605</v>
      </c>
      <c r="H1435" s="2">
        <v>480</v>
      </c>
      <c r="I1435" s="2">
        <v>5017154</v>
      </c>
      <c r="J1435" s="2">
        <v>1825893</v>
      </c>
      <c r="K1435" s="2">
        <v>3353</v>
      </c>
    </row>
    <row r="1436" spans="1:11">
      <c r="A1436" s="2">
        <v>2001</v>
      </c>
      <c r="B1436" s="2">
        <v>3</v>
      </c>
      <c r="C1436" s="2" t="s">
        <v>328</v>
      </c>
      <c r="D1436" s="2" t="s">
        <v>173</v>
      </c>
      <c r="E1436" s="2">
        <v>0</v>
      </c>
      <c r="F1436" s="2">
        <v>13</v>
      </c>
      <c r="G1436" s="2">
        <v>141307</v>
      </c>
      <c r="H1436" s="2">
        <v>103</v>
      </c>
      <c r="I1436" s="2">
        <v>142030</v>
      </c>
      <c r="J1436" s="2">
        <v>71249</v>
      </c>
      <c r="K1436" s="2">
        <v>153</v>
      </c>
    </row>
    <row r="1437" spans="1:11">
      <c r="A1437" s="2">
        <v>2001</v>
      </c>
      <c r="B1437" s="2">
        <v>3</v>
      </c>
      <c r="C1437" s="2" t="s">
        <v>328</v>
      </c>
      <c r="D1437" s="2" t="s">
        <v>181</v>
      </c>
      <c r="E1437" s="2">
        <v>0</v>
      </c>
      <c r="F1437" s="2">
        <v>0</v>
      </c>
      <c r="G1437" s="2">
        <v>13294535</v>
      </c>
      <c r="H1437" s="2">
        <v>2459</v>
      </c>
      <c r="I1437" s="2">
        <v>13294535</v>
      </c>
      <c r="J1437" s="2">
        <v>1376508</v>
      </c>
      <c r="K1437" s="2">
        <v>2608</v>
      </c>
    </row>
    <row r="1438" spans="1:11">
      <c r="A1438" s="2">
        <v>2001</v>
      </c>
      <c r="B1438" s="2">
        <v>3</v>
      </c>
      <c r="C1438" s="2" t="s">
        <v>182</v>
      </c>
      <c r="D1438" s="2" t="s">
        <v>183</v>
      </c>
      <c r="E1438" s="2">
        <v>13018779</v>
      </c>
      <c r="F1438" s="2">
        <v>4512</v>
      </c>
      <c r="G1438" s="2">
        <v>10621581</v>
      </c>
      <c r="H1438" s="2">
        <v>2342</v>
      </c>
      <c r="I1438" s="2">
        <v>23868437</v>
      </c>
      <c r="J1438" s="2">
        <v>5182266</v>
      </c>
      <c r="K1438" s="2">
        <v>8606</v>
      </c>
    </row>
    <row r="1439" spans="1:11">
      <c r="A1439" s="2">
        <v>2001</v>
      </c>
      <c r="B1439" s="2">
        <v>3</v>
      </c>
      <c r="C1439" s="2" t="s">
        <v>182</v>
      </c>
      <c r="D1439" s="2" t="s">
        <v>184</v>
      </c>
      <c r="E1439" s="2">
        <v>111588</v>
      </c>
      <c r="F1439" s="2">
        <v>30</v>
      </c>
      <c r="G1439" s="2">
        <v>484642</v>
      </c>
      <c r="H1439" s="2">
        <v>170</v>
      </c>
      <c r="I1439" s="2">
        <v>596230</v>
      </c>
      <c r="J1439" s="2">
        <v>134692</v>
      </c>
      <c r="K1439" s="2">
        <v>217</v>
      </c>
    </row>
    <row r="1440" spans="1:11">
      <c r="A1440" s="2">
        <v>2001</v>
      </c>
      <c r="B1440" s="2">
        <v>3</v>
      </c>
      <c r="C1440" s="2" t="s">
        <v>190</v>
      </c>
      <c r="D1440" s="2" t="s">
        <v>191</v>
      </c>
      <c r="E1440" s="2">
        <v>0</v>
      </c>
      <c r="F1440" s="2">
        <v>0</v>
      </c>
      <c r="G1440" s="2">
        <v>7501682</v>
      </c>
      <c r="H1440" s="2">
        <v>938</v>
      </c>
      <c r="I1440" s="2">
        <v>7501682</v>
      </c>
      <c r="J1440" s="2">
        <v>463370</v>
      </c>
      <c r="K1440" s="2">
        <v>958</v>
      </c>
    </row>
    <row r="1441" spans="1:11">
      <c r="A1441" s="2">
        <v>2001</v>
      </c>
      <c r="B1441" s="2">
        <v>3</v>
      </c>
      <c r="C1441" s="2" t="s">
        <v>190</v>
      </c>
      <c r="D1441" s="2" t="s">
        <v>186</v>
      </c>
      <c r="E1441" s="2">
        <v>0</v>
      </c>
      <c r="F1441" s="2">
        <v>0</v>
      </c>
      <c r="G1441" s="2">
        <v>99172731</v>
      </c>
      <c r="H1441" s="2">
        <v>4116</v>
      </c>
      <c r="I1441" s="2">
        <v>99172731</v>
      </c>
      <c r="J1441" s="2">
        <v>2438028</v>
      </c>
      <c r="K1441" s="2">
        <v>4523</v>
      </c>
    </row>
    <row r="1442" spans="1:11">
      <c r="A1442" s="2">
        <v>2001</v>
      </c>
      <c r="B1442" s="2">
        <v>3</v>
      </c>
      <c r="C1442" s="2" t="s">
        <v>187</v>
      </c>
      <c r="D1442" s="2" t="s">
        <v>195</v>
      </c>
      <c r="E1442" s="2">
        <v>0</v>
      </c>
      <c r="F1442" s="2">
        <v>0</v>
      </c>
      <c r="G1442" s="2">
        <v>324681</v>
      </c>
      <c r="H1442" s="2">
        <v>94</v>
      </c>
      <c r="I1442" s="2">
        <v>324681</v>
      </c>
      <c r="J1442" s="2">
        <v>65976</v>
      </c>
      <c r="K1442" s="2">
        <v>115</v>
      </c>
    </row>
    <row r="1443" spans="1:11">
      <c r="A1443" s="2">
        <v>2001</v>
      </c>
      <c r="B1443" s="2">
        <v>3</v>
      </c>
      <c r="C1443" s="2" t="s">
        <v>187</v>
      </c>
      <c r="D1443" s="2" t="s">
        <v>196</v>
      </c>
      <c r="E1443" s="2">
        <v>0</v>
      </c>
      <c r="F1443" s="2">
        <v>0</v>
      </c>
      <c r="G1443" s="2">
        <v>1221127</v>
      </c>
      <c r="H1443" s="2">
        <v>470</v>
      </c>
      <c r="I1443" s="2">
        <v>1221127</v>
      </c>
      <c r="J1443" s="2">
        <v>294226</v>
      </c>
      <c r="K1443" s="2">
        <v>557</v>
      </c>
    </row>
    <row r="1444" spans="1:11">
      <c r="A1444" s="2">
        <v>2001</v>
      </c>
      <c r="B1444" s="2">
        <v>3</v>
      </c>
      <c r="C1444" s="2" t="s">
        <v>197</v>
      </c>
      <c r="D1444" s="2" t="s">
        <v>11</v>
      </c>
      <c r="E1444" s="2">
        <v>0</v>
      </c>
      <c r="F1444" s="2">
        <v>0</v>
      </c>
      <c r="G1444" s="2">
        <v>3065129</v>
      </c>
      <c r="H1444" s="2">
        <v>549</v>
      </c>
      <c r="I1444" s="2">
        <v>3065129</v>
      </c>
      <c r="J1444" s="2">
        <v>408463</v>
      </c>
      <c r="K1444" s="2">
        <v>695</v>
      </c>
    </row>
    <row r="1445" spans="1:11">
      <c r="A1445" s="2">
        <v>2001</v>
      </c>
      <c r="B1445" s="2">
        <v>3</v>
      </c>
      <c r="C1445" s="2" t="s">
        <v>197</v>
      </c>
      <c r="D1445" s="2" t="s">
        <v>268</v>
      </c>
      <c r="E1445" s="2">
        <v>1889007</v>
      </c>
      <c r="F1445" s="2">
        <v>289</v>
      </c>
      <c r="G1445" s="2">
        <v>6113368</v>
      </c>
      <c r="H1445" s="2">
        <v>1307</v>
      </c>
      <c r="I1445" s="2">
        <v>8002375</v>
      </c>
      <c r="J1445" s="2">
        <v>920402</v>
      </c>
      <c r="K1445" s="2">
        <v>1789</v>
      </c>
    </row>
    <row r="1446" spans="1:11">
      <c r="A1446" s="2">
        <v>2001</v>
      </c>
      <c r="B1446" s="2">
        <v>3</v>
      </c>
      <c r="C1446" s="2" t="s">
        <v>197</v>
      </c>
      <c r="D1446" s="2" t="s">
        <v>269</v>
      </c>
      <c r="E1446" s="2">
        <v>0</v>
      </c>
      <c r="F1446" s="2">
        <v>0</v>
      </c>
      <c r="G1446" s="2">
        <v>277063</v>
      </c>
      <c r="H1446" s="2">
        <v>130</v>
      </c>
      <c r="I1446" s="2">
        <v>277063</v>
      </c>
      <c r="J1446" s="2">
        <v>84199</v>
      </c>
      <c r="K1446" s="2">
        <v>140</v>
      </c>
    </row>
    <row r="1447" spans="1:11">
      <c r="A1447" s="2">
        <v>2001</v>
      </c>
      <c r="B1447" s="2">
        <v>3</v>
      </c>
      <c r="C1447" s="2" t="s">
        <v>197</v>
      </c>
      <c r="D1447" s="2" t="s">
        <v>109</v>
      </c>
      <c r="E1447" s="2">
        <v>195740</v>
      </c>
      <c r="F1447" s="2">
        <v>159</v>
      </c>
      <c r="G1447" s="2">
        <v>6491968</v>
      </c>
      <c r="H1447" s="2">
        <v>1374</v>
      </c>
      <c r="I1447" s="2">
        <v>6687708</v>
      </c>
      <c r="J1447" s="2">
        <v>857855</v>
      </c>
      <c r="K1447" s="2">
        <v>1626</v>
      </c>
    </row>
    <row r="1448" spans="1:11">
      <c r="A1448" s="2">
        <v>2001</v>
      </c>
      <c r="B1448" s="2">
        <v>3</v>
      </c>
      <c r="C1448" s="2" t="s">
        <v>197</v>
      </c>
      <c r="D1448" s="2" t="s">
        <v>110</v>
      </c>
      <c r="E1448" s="2">
        <v>10625262</v>
      </c>
      <c r="F1448" s="2">
        <v>1835</v>
      </c>
      <c r="G1448" s="2">
        <v>78235</v>
      </c>
      <c r="H1448" s="2">
        <v>24</v>
      </c>
      <c r="I1448" s="2">
        <v>10703497</v>
      </c>
      <c r="J1448" s="2">
        <v>1247069</v>
      </c>
      <c r="K1448" s="2">
        <v>2434</v>
      </c>
    </row>
    <row r="1449" spans="1:11">
      <c r="A1449" s="2">
        <v>2001</v>
      </c>
      <c r="B1449" s="2">
        <v>4</v>
      </c>
      <c r="C1449" s="2" t="s">
        <v>277</v>
      </c>
      <c r="D1449" s="2" t="s">
        <v>278</v>
      </c>
      <c r="E1449" s="2">
        <v>36093513</v>
      </c>
      <c r="F1449" s="2">
        <v>16947</v>
      </c>
      <c r="G1449" s="2">
        <v>29838387</v>
      </c>
      <c r="H1449" s="2">
        <v>9150</v>
      </c>
      <c r="I1449" s="2">
        <v>67339795</v>
      </c>
      <c r="J1449" s="2">
        <v>18995422</v>
      </c>
      <c r="K1449" s="2">
        <v>33369</v>
      </c>
    </row>
    <row r="1450" spans="1:11">
      <c r="A1450" s="2">
        <v>2001</v>
      </c>
      <c r="B1450" s="2">
        <v>4</v>
      </c>
      <c r="C1450" s="2" t="s">
        <v>277</v>
      </c>
      <c r="D1450" s="2" t="s">
        <v>279</v>
      </c>
      <c r="E1450" s="2">
        <v>25276131</v>
      </c>
      <c r="F1450" s="2">
        <v>8324</v>
      </c>
      <c r="G1450" s="2">
        <v>8607701</v>
      </c>
      <c r="H1450" s="2">
        <v>3218</v>
      </c>
      <c r="I1450" s="2">
        <v>34007288</v>
      </c>
      <c r="J1450" s="2">
        <v>8085220</v>
      </c>
      <c r="K1450" s="2">
        <v>14838</v>
      </c>
    </row>
    <row r="1451" spans="1:11">
      <c r="A1451" s="2">
        <v>2001</v>
      </c>
      <c r="B1451" s="2">
        <v>4</v>
      </c>
      <c r="C1451" s="2" t="s">
        <v>277</v>
      </c>
      <c r="D1451" s="2" t="s">
        <v>280</v>
      </c>
      <c r="E1451" s="2">
        <v>83952</v>
      </c>
      <c r="F1451" s="2">
        <v>101</v>
      </c>
      <c r="G1451" s="2">
        <v>299299</v>
      </c>
      <c r="H1451" s="2">
        <v>345</v>
      </c>
      <c r="I1451" s="2">
        <v>532342</v>
      </c>
      <c r="J1451" s="2">
        <v>565182</v>
      </c>
      <c r="K1451" s="2">
        <v>1079</v>
      </c>
    </row>
    <row r="1452" spans="1:11">
      <c r="A1452" s="2">
        <v>2001</v>
      </c>
      <c r="B1452" s="2">
        <v>4</v>
      </c>
      <c r="C1452" s="2" t="s">
        <v>277</v>
      </c>
      <c r="D1452" s="2" t="s">
        <v>281</v>
      </c>
      <c r="E1452" s="2">
        <v>3427640</v>
      </c>
      <c r="F1452" s="2">
        <v>2008</v>
      </c>
      <c r="G1452" s="2">
        <v>1111742</v>
      </c>
      <c r="H1452" s="2">
        <v>492</v>
      </c>
      <c r="I1452" s="2">
        <v>4584743</v>
      </c>
      <c r="J1452" s="2">
        <v>1743148</v>
      </c>
      <c r="K1452" s="2">
        <v>3336</v>
      </c>
    </row>
    <row r="1453" spans="1:11">
      <c r="A1453" s="2">
        <v>2001</v>
      </c>
      <c r="B1453" s="2">
        <v>4</v>
      </c>
      <c r="C1453" s="2" t="s">
        <v>328</v>
      </c>
      <c r="D1453" s="2" t="s">
        <v>173</v>
      </c>
      <c r="E1453" s="2">
        <v>1000</v>
      </c>
      <c r="F1453" s="2">
        <v>13</v>
      </c>
      <c r="G1453" s="2">
        <v>133576</v>
      </c>
      <c r="H1453" s="2">
        <v>98</v>
      </c>
      <c r="I1453" s="2">
        <v>135128</v>
      </c>
      <c r="J1453" s="2">
        <v>63947</v>
      </c>
      <c r="K1453" s="2">
        <v>150</v>
      </c>
    </row>
    <row r="1454" spans="1:11">
      <c r="A1454" s="2">
        <v>2001</v>
      </c>
      <c r="B1454" s="2">
        <v>4</v>
      </c>
      <c r="C1454" s="2" t="s">
        <v>328</v>
      </c>
      <c r="D1454" s="2" t="s">
        <v>181</v>
      </c>
      <c r="E1454" s="2">
        <v>0</v>
      </c>
      <c r="F1454" s="2">
        <v>0</v>
      </c>
      <c r="G1454" s="2">
        <v>12000191</v>
      </c>
      <c r="H1454" s="2">
        <v>2470</v>
      </c>
      <c r="I1454" s="2">
        <v>12000191</v>
      </c>
      <c r="J1454" s="2">
        <v>1396945</v>
      </c>
      <c r="K1454" s="2">
        <v>2616</v>
      </c>
    </row>
    <row r="1455" spans="1:11">
      <c r="A1455" s="2">
        <v>2001</v>
      </c>
      <c r="B1455" s="2">
        <v>4</v>
      </c>
      <c r="C1455" s="2" t="s">
        <v>182</v>
      </c>
      <c r="D1455" s="2" t="s">
        <v>183</v>
      </c>
      <c r="E1455" s="2">
        <v>12339998</v>
      </c>
      <c r="F1455" s="2">
        <v>4714</v>
      </c>
      <c r="G1455" s="2">
        <v>10204309</v>
      </c>
      <c r="H1455" s="2">
        <v>2381</v>
      </c>
      <c r="I1455" s="2">
        <v>22660281</v>
      </c>
      <c r="J1455" s="2">
        <v>5204893</v>
      </c>
      <c r="K1455" s="2">
        <v>8901</v>
      </c>
    </row>
    <row r="1456" spans="1:11">
      <c r="A1456" s="2">
        <v>2001</v>
      </c>
      <c r="B1456" s="2">
        <v>4</v>
      </c>
      <c r="C1456" s="2" t="s">
        <v>182</v>
      </c>
      <c r="D1456" s="2" t="s">
        <v>184</v>
      </c>
      <c r="E1456" s="2">
        <v>87953</v>
      </c>
      <c r="F1456" s="2">
        <v>26</v>
      </c>
      <c r="G1456" s="2">
        <v>367600</v>
      </c>
      <c r="H1456" s="2">
        <v>134</v>
      </c>
      <c r="I1456" s="2">
        <v>455553</v>
      </c>
      <c r="J1456" s="2">
        <v>110402</v>
      </c>
      <c r="K1456" s="2">
        <v>175</v>
      </c>
    </row>
    <row r="1457" spans="1:11">
      <c r="A1457" s="2">
        <v>2001</v>
      </c>
      <c r="B1457" s="2">
        <v>4</v>
      </c>
      <c r="C1457" s="2" t="s">
        <v>190</v>
      </c>
      <c r="D1457" s="2" t="s">
        <v>191</v>
      </c>
      <c r="E1457" s="2">
        <v>0</v>
      </c>
      <c r="F1457" s="2">
        <v>0</v>
      </c>
      <c r="G1457" s="2">
        <v>8498976</v>
      </c>
      <c r="H1457" s="2">
        <v>894</v>
      </c>
      <c r="I1457" s="2">
        <v>8498976</v>
      </c>
      <c r="J1457" s="2">
        <v>432747</v>
      </c>
      <c r="K1457" s="2">
        <v>917</v>
      </c>
    </row>
    <row r="1458" spans="1:11">
      <c r="A1458" s="2">
        <v>2001</v>
      </c>
      <c r="B1458" s="2">
        <v>4</v>
      </c>
      <c r="C1458" s="2" t="s">
        <v>190</v>
      </c>
      <c r="D1458" s="2" t="s">
        <v>186</v>
      </c>
      <c r="E1458" s="2">
        <v>0</v>
      </c>
      <c r="F1458" s="2">
        <v>0</v>
      </c>
      <c r="G1458" s="2">
        <v>103372599</v>
      </c>
      <c r="H1458" s="2">
        <v>4228</v>
      </c>
      <c r="I1458" s="2">
        <v>103372599</v>
      </c>
      <c r="J1458" s="2">
        <v>2435791</v>
      </c>
      <c r="K1458" s="2">
        <v>4642</v>
      </c>
    </row>
    <row r="1459" spans="1:11">
      <c r="A1459" s="2">
        <v>2001</v>
      </c>
      <c r="B1459" s="2">
        <v>4</v>
      </c>
      <c r="C1459" s="2" t="s">
        <v>187</v>
      </c>
      <c r="D1459" s="2" t="s">
        <v>195</v>
      </c>
      <c r="E1459" s="2">
        <v>0</v>
      </c>
      <c r="F1459" s="2">
        <v>0</v>
      </c>
      <c r="G1459" s="2">
        <v>411520</v>
      </c>
      <c r="H1459" s="2">
        <v>95</v>
      </c>
      <c r="I1459" s="2">
        <v>411520</v>
      </c>
      <c r="J1459" s="2">
        <v>63178</v>
      </c>
      <c r="K1459" s="2">
        <v>117</v>
      </c>
    </row>
    <row r="1460" spans="1:11">
      <c r="A1460" s="2">
        <v>2001</v>
      </c>
      <c r="B1460" s="2">
        <v>4</v>
      </c>
      <c r="C1460" s="2" t="s">
        <v>187</v>
      </c>
      <c r="D1460" s="2" t="s">
        <v>196</v>
      </c>
      <c r="E1460" s="2">
        <v>0</v>
      </c>
      <c r="F1460" s="2">
        <v>0</v>
      </c>
      <c r="G1460" s="2">
        <v>693371</v>
      </c>
      <c r="H1460" s="2">
        <v>471</v>
      </c>
      <c r="I1460" s="2">
        <v>693371</v>
      </c>
      <c r="J1460" s="2">
        <v>269042</v>
      </c>
      <c r="K1460" s="2">
        <v>563</v>
      </c>
    </row>
    <row r="1461" spans="1:11">
      <c r="A1461" s="2">
        <v>2001</v>
      </c>
      <c r="B1461" s="2">
        <v>4</v>
      </c>
      <c r="C1461" s="2" t="s">
        <v>197</v>
      </c>
      <c r="D1461" s="2" t="s">
        <v>11</v>
      </c>
      <c r="E1461" s="2">
        <v>0</v>
      </c>
      <c r="F1461" s="2">
        <v>0</v>
      </c>
      <c r="G1461" s="2">
        <v>3412586</v>
      </c>
      <c r="H1461" s="2">
        <v>548</v>
      </c>
      <c r="I1461" s="2">
        <v>3412586</v>
      </c>
      <c r="J1461" s="2">
        <v>436902</v>
      </c>
      <c r="K1461" s="2">
        <v>694</v>
      </c>
    </row>
    <row r="1462" spans="1:11">
      <c r="A1462" s="2">
        <v>2001</v>
      </c>
      <c r="B1462" s="2">
        <v>4</v>
      </c>
      <c r="C1462" s="2" t="s">
        <v>197</v>
      </c>
      <c r="D1462" s="2" t="s">
        <v>268</v>
      </c>
      <c r="E1462" s="2">
        <v>2177339</v>
      </c>
      <c r="F1462" s="2">
        <v>288</v>
      </c>
      <c r="G1462" s="2">
        <v>5882810</v>
      </c>
      <c r="H1462" s="2">
        <v>1291</v>
      </c>
      <c r="I1462" s="2">
        <v>8060149</v>
      </c>
      <c r="J1462" s="2">
        <v>907096</v>
      </c>
      <c r="K1462" s="2">
        <v>1765</v>
      </c>
    </row>
    <row r="1463" spans="1:11">
      <c r="A1463" s="2">
        <v>2001</v>
      </c>
      <c r="B1463" s="2">
        <v>4</v>
      </c>
      <c r="C1463" s="2" t="s">
        <v>197</v>
      </c>
      <c r="D1463" s="2" t="s">
        <v>269</v>
      </c>
      <c r="E1463" s="2">
        <v>0</v>
      </c>
      <c r="F1463" s="2">
        <v>0</v>
      </c>
      <c r="G1463" s="2">
        <v>276652</v>
      </c>
      <c r="H1463" s="2">
        <v>159</v>
      </c>
      <c r="I1463" s="2">
        <v>276652</v>
      </c>
      <c r="J1463" s="2">
        <v>88701</v>
      </c>
      <c r="K1463" s="2">
        <v>173</v>
      </c>
    </row>
    <row r="1464" spans="1:11">
      <c r="A1464" s="2">
        <v>2001</v>
      </c>
      <c r="B1464" s="2">
        <v>4</v>
      </c>
      <c r="C1464" s="2" t="s">
        <v>197</v>
      </c>
      <c r="D1464" s="2" t="s">
        <v>109</v>
      </c>
      <c r="E1464" s="2">
        <v>267915</v>
      </c>
      <c r="F1464" s="2">
        <v>194</v>
      </c>
      <c r="G1464" s="2">
        <v>6640431</v>
      </c>
      <c r="H1464" s="2">
        <v>1337</v>
      </c>
      <c r="I1464" s="2">
        <v>6908346</v>
      </c>
      <c r="J1464" s="2">
        <v>871706</v>
      </c>
      <c r="K1464" s="2">
        <v>1641</v>
      </c>
    </row>
    <row r="1465" spans="1:11">
      <c r="A1465" s="2">
        <v>2001</v>
      </c>
      <c r="B1465" s="2">
        <v>4</v>
      </c>
      <c r="C1465" s="2" t="s">
        <v>197</v>
      </c>
      <c r="D1465" s="2" t="s">
        <v>110</v>
      </c>
      <c r="E1465" s="2">
        <v>11401738</v>
      </c>
      <c r="F1465" s="2">
        <v>1880</v>
      </c>
      <c r="G1465" s="2">
        <v>94098</v>
      </c>
      <c r="H1465" s="2">
        <v>22</v>
      </c>
      <c r="I1465" s="2">
        <v>11495836</v>
      </c>
      <c r="J1465" s="2">
        <v>1329196</v>
      </c>
      <c r="K1465" s="2">
        <v>2508</v>
      </c>
    </row>
    <row r="1466" spans="1:11">
      <c r="A1466" s="2">
        <v>2002</v>
      </c>
      <c r="B1466" s="2">
        <v>1</v>
      </c>
      <c r="C1466" s="2" t="s">
        <v>277</v>
      </c>
      <c r="D1466" s="2" t="s">
        <v>278</v>
      </c>
      <c r="E1466" s="2">
        <v>38299780</v>
      </c>
      <c r="F1466" s="2">
        <v>16324</v>
      </c>
      <c r="G1466" s="2">
        <v>28852270</v>
      </c>
      <c r="H1466" s="2">
        <v>9230</v>
      </c>
      <c r="I1466" s="2">
        <v>68402394</v>
      </c>
      <c r="J1466" s="2">
        <v>18872249</v>
      </c>
      <c r="K1466" s="2">
        <v>32862</v>
      </c>
    </row>
    <row r="1467" spans="1:11">
      <c r="A1467" s="2">
        <v>2002</v>
      </c>
      <c r="B1467" s="2">
        <v>1</v>
      </c>
      <c r="C1467" s="2" t="s">
        <v>277</v>
      </c>
      <c r="D1467" s="2" t="s">
        <v>279</v>
      </c>
      <c r="E1467" s="2">
        <v>26815513</v>
      </c>
      <c r="F1467" s="2">
        <v>8055</v>
      </c>
      <c r="G1467" s="2">
        <v>7803136</v>
      </c>
      <c r="H1467" s="2">
        <v>3192</v>
      </c>
      <c r="I1467" s="2">
        <v>34707336</v>
      </c>
      <c r="J1467" s="2">
        <v>8284967</v>
      </c>
      <c r="K1467" s="2">
        <v>14451</v>
      </c>
    </row>
    <row r="1468" spans="1:11">
      <c r="A1468" s="2">
        <v>2002</v>
      </c>
      <c r="B1468" s="2">
        <v>1</v>
      </c>
      <c r="C1468" s="2" t="s">
        <v>277</v>
      </c>
      <c r="D1468" s="2" t="s">
        <v>280</v>
      </c>
      <c r="E1468" s="2">
        <v>84746</v>
      </c>
      <c r="F1468" s="2">
        <v>106</v>
      </c>
      <c r="G1468" s="2">
        <v>269374</v>
      </c>
      <c r="H1468" s="2">
        <v>317</v>
      </c>
      <c r="I1468" s="2">
        <v>368786</v>
      </c>
      <c r="J1468" s="2">
        <v>514262</v>
      </c>
      <c r="K1468" s="2">
        <v>1052</v>
      </c>
    </row>
    <row r="1469" spans="1:11">
      <c r="A1469" s="2">
        <v>2002</v>
      </c>
      <c r="B1469" s="2">
        <v>1</v>
      </c>
      <c r="C1469" s="2" t="s">
        <v>277</v>
      </c>
      <c r="D1469" s="2" t="s">
        <v>281</v>
      </c>
      <c r="E1469" s="2">
        <v>3486985</v>
      </c>
      <c r="F1469" s="2">
        <v>2045</v>
      </c>
      <c r="G1469" s="2">
        <v>947229</v>
      </c>
      <c r="H1469" s="2">
        <v>535</v>
      </c>
      <c r="I1469" s="2">
        <v>4463701</v>
      </c>
      <c r="J1469" s="2">
        <v>1861020</v>
      </c>
      <c r="K1469" s="2">
        <v>3349</v>
      </c>
    </row>
    <row r="1470" spans="1:11">
      <c r="A1470" s="2">
        <v>2002</v>
      </c>
      <c r="B1470" s="2">
        <v>1</v>
      </c>
      <c r="C1470" s="2" t="s">
        <v>328</v>
      </c>
      <c r="D1470" s="2" t="s">
        <v>173</v>
      </c>
      <c r="E1470" s="2">
        <v>647</v>
      </c>
      <c r="F1470" s="2">
        <v>17</v>
      </c>
      <c r="G1470" s="2">
        <v>273446</v>
      </c>
      <c r="H1470" s="2">
        <v>83</v>
      </c>
      <c r="I1470" s="2">
        <v>274093</v>
      </c>
      <c r="J1470" s="2">
        <v>57182</v>
      </c>
      <c r="K1470" s="2">
        <v>139</v>
      </c>
    </row>
    <row r="1471" spans="1:11">
      <c r="A1471" s="2">
        <v>2002</v>
      </c>
      <c r="B1471" s="2">
        <v>1</v>
      </c>
      <c r="C1471" s="2" t="s">
        <v>328</v>
      </c>
      <c r="D1471" s="2" t="s">
        <v>181</v>
      </c>
      <c r="E1471" s="2">
        <v>0</v>
      </c>
      <c r="F1471" s="2">
        <v>0</v>
      </c>
      <c r="G1471" s="2">
        <v>11363034</v>
      </c>
      <c r="H1471" s="2">
        <v>2448</v>
      </c>
      <c r="I1471" s="2">
        <v>11363034</v>
      </c>
      <c r="J1471" s="2">
        <v>1328377</v>
      </c>
      <c r="K1471" s="2">
        <v>2590</v>
      </c>
    </row>
    <row r="1472" spans="1:11">
      <c r="A1472" s="2">
        <v>2002</v>
      </c>
      <c r="B1472" s="2">
        <v>1</v>
      </c>
      <c r="C1472" s="2" t="s">
        <v>182</v>
      </c>
      <c r="D1472" s="2" t="s">
        <v>183</v>
      </c>
      <c r="E1472" s="2">
        <v>14515884</v>
      </c>
      <c r="F1472" s="2">
        <v>4762</v>
      </c>
      <c r="G1472" s="2">
        <v>10224265</v>
      </c>
      <c r="H1472" s="2">
        <v>2319</v>
      </c>
      <c r="I1472" s="2">
        <v>24778910</v>
      </c>
      <c r="J1472" s="2">
        <v>5362173</v>
      </c>
      <c r="K1472" s="2">
        <v>8921</v>
      </c>
    </row>
    <row r="1473" spans="1:11">
      <c r="A1473" s="2">
        <v>2002</v>
      </c>
      <c r="B1473" s="2">
        <v>1</v>
      </c>
      <c r="C1473" s="2" t="s">
        <v>182</v>
      </c>
      <c r="D1473" s="2" t="s">
        <v>184</v>
      </c>
      <c r="E1473" s="2">
        <v>116653</v>
      </c>
      <c r="F1473" s="2">
        <v>29</v>
      </c>
      <c r="G1473" s="2">
        <v>352230</v>
      </c>
      <c r="H1473" s="2">
        <v>119</v>
      </c>
      <c r="I1473" s="2">
        <v>468883</v>
      </c>
      <c r="J1473" s="2">
        <v>100814</v>
      </c>
      <c r="K1473" s="2">
        <v>164</v>
      </c>
    </row>
    <row r="1474" spans="1:11">
      <c r="A1474" s="2">
        <v>2002</v>
      </c>
      <c r="B1474" s="2">
        <v>1</v>
      </c>
      <c r="C1474" s="2" t="s">
        <v>190</v>
      </c>
      <c r="D1474" s="2" t="s">
        <v>191</v>
      </c>
      <c r="E1474" s="2">
        <v>0</v>
      </c>
      <c r="F1474" s="2">
        <v>0</v>
      </c>
      <c r="G1474" s="2">
        <v>8022305</v>
      </c>
      <c r="H1474" s="2">
        <v>879</v>
      </c>
      <c r="I1474" s="2">
        <v>8022305</v>
      </c>
      <c r="J1474" s="2">
        <v>447272</v>
      </c>
      <c r="K1474" s="2">
        <v>917</v>
      </c>
    </row>
    <row r="1475" spans="1:11">
      <c r="A1475" s="2">
        <v>2002</v>
      </c>
      <c r="B1475" s="2">
        <v>1</v>
      </c>
      <c r="C1475" s="2" t="s">
        <v>190</v>
      </c>
      <c r="D1475" s="2" t="s">
        <v>186</v>
      </c>
      <c r="E1475" s="2">
        <v>0</v>
      </c>
      <c r="F1475" s="2">
        <v>0</v>
      </c>
      <c r="G1475" s="2">
        <v>97988282</v>
      </c>
      <c r="H1475" s="2">
        <v>4267</v>
      </c>
      <c r="I1475" s="2">
        <v>97988282</v>
      </c>
      <c r="J1475" s="2">
        <v>2513986</v>
      </c>
      <c r="K1475" s="2">
        <v>4700</v>
      </c>
    </row>
    <row r="1476" spans="1:11">
      <c r="A1476" s="2">
        <v>2002</v>
      </c>
      <c r="B1476" s="2">
        <v>1</v>
      </c>
      <c r="C1476" s="2" t="s">
        <v>187</v>
      </c>
      <c r="D1476" s="2" t="s">
        <v>195</v>
      </c>
      <c r="E1476" s="2">
        <v>0</v>
      </c>
      <c r="F1476" s="2">
        <v>0</v>
      </c>
      <c r="G1476" s="2">
        <v>375884</v>
      </c>
      <c r="H1476" s="2">
        <v>95</v>
      </c>
      <c r="I1476" s="2">
        <v>375884</v>
      </c>
      <c r="J1476" s="2">
        <v>63013</v>
      </c>
      <c r="K1476" s="2">
        <v>116</v>
      </c>
    </row>
    <row r="1477" spans="1:11">
      <c r="A1477" s="2">
        <v>2002</v>
      </c>
      <c r="B1477" s="2">
        <v>1</v>
      </c>
      <c r="C1477" s="2" t="s">
        <v>187</v>
      </c>
      <c r="D1477" s="2" t="s">
        <v>196</v>
      </c>
      <c r="E1477" s="2">
        <v>0</v>
      </c>
      <c r="F1477" s="2">
        <v>0</v>
      </c>
      <c r="G1477" s="2">
        <v>1221116</v>
      </c>
      <c r="H1477" s="2">
        <v>468</v>
      </c>
      <c r="I1477" s="2">
        <v>1221116</v>
      </c>
      <c r="J1477" s="2">
        <v>309085</v>
      </c>
      <c r="K1477" s="2">
        <v>554</v>
      </c>
    </row>
    <row r="1478" spans="1:11">
      <c r="A1478" s="2">
        <v>2002</v>
      </c>
      <c r="B1478" s="2">
        <v>1</v>
      </c>
      <c r="C1478" s="2" t="s">
        <v>197</v>
      </c>
      <c r="D1478" s="2" t="s">
        <v>11</v>
      </c>
      <c r="E1478" s="2">
        <v>0</v>
      </c>
      <c r="F1478" s="2">
        <v>0</v>
      </c>
      <c r="G1478" s="2">
        <v>3281980</v>
      </c>
      <c r="H1478" s="2">
        <v>541</v>
      </c>
      <c r="I1478" s="2">
        <v>3281980</v>
      </c>
      <c r="J1478" s="2">
        <v>456003</v>
      </c>
      <c r="K1478" s="2">
        <v>687</v>
      </c>
    </row>
    <row r="1479" spans="1:11">
      <c r="A1479" s="2">
        <v>2002</v>
      </c>
      <c r="B1479" s="2">
        <v>1</v>
      </c>
      <c r="C1479" s="2" t="s">
        <v>197</v>
      </c>
      <c r="D1479" s="2" t="s">
        <v>268</v>
      </c>
      <c r="E1479" s="2">
        <v>2109411</v>
      </c>
      <c r="F1479" s="2">
        <v>292</v>
      </c>
      <c r="G1479" s="2">
        <v>5735662</v>
      </c>
      <c r="H1479" s="2">
        <v>1301</v>
      </c>
      <c r="I1479" s="2">
        <v>7845073</v>
      </c>
      <c r="J1479" s="2">
        <v>933786</v>
      </c>
      <c r="K1479" s="2">
        <v>1782</v>
      </c>
    </row>
    <row r="1480" spans="1:11">
      <c r="A1480" s="2">
        <v>2002</v>
      </c>
      <c r="B1480" s="2">
        <v>1</v>
      </c>
      <c r="C1480" s="2" t="s">
        <v>197</v>
      </c>
      <c r="D1480" s="2" t="s">
        <v>269</v>
      </c>
      <c r="E1480" s="2">
        <v>0</v>
      </c>
      <c r="F1480" s="2">
        <v>0</v>
      </c>
      <c r="G1480" s="2">
        <v>326648</v>
      </c>
      <c r="H1480" s="2">
        <v>166</v>
      </c>
      <c r="I1480" s="2">
        <v>326648</v>
      </c>
      <c r="J1480" s="2">
        <v>87945</v>
      </c>
      <c r="K1480" s="2">
        <v>171</v>
      </c>
    </row>
    <row r="1481" spans="1:11">
      <c r="A1481" s="2">
        <v>2002</v>
      </c>
      <c r="B1481" s="2">
        <v>1</v>
      </c>
      <c r="C1481" s="2" t="s">
        <v>197</v>
      </c>
      <c r="D1481" s="2" t="s">
        <v>109</v>
      </c>
      <c r="E1481" s="2">
        <v>261394</v>
      </c>
      <c r="F1481" s="2">
        <v>208</v>
      </c>
      <c r="G1481" s="2">
        <v>7184112</v>
      </c>
      <c r="H1481" s="2">
        <v>1273</v>
      </c>
      <c r="I1481" s="2">
        <v>7445506</v>
      </c>
      <c r="J1481" s="2">
        <v>832417</v>
      </c>
      <c r="K1481" s="2">
        <v>1609</v>
      </c>
    </row>
    <row r="1482" spans="1:11">
      <c r="A1482" s="2">
        <v>2002</v>
      </c>
      <c r="B1482" s="2">
        <v>1</v>
      </c>
      <c r="C1482" s="2" t="s">
        <v>197</v>
      </c>
      <c r="D1482" s="2" t="s">
        <v>110</v>
      </c>
      <c r="E1482" s="2">
        <v>10915175</v>
      </c>
      <c r="F1482" s="2">
        <v>1989</v>
      </c>
      <c r="G1482" s="2">
        <v>152655</v>
      </c>
      <c r="H1482" s="2">
        <v>30</v>
      </c>
      <c r="I1482" s="2">
        <v>11067830</v>
      </c>
      <c r="J1482" s="2">
        <v>1410385</v>
      </c>
      <c r="K1482" s="2">
        <v>2609</v>
      </c>
    </row>
    <row r="1483" spans="1:11">
      <c r="A1483" s="2">
        <v>2002</v>
      </c>
      <c r="B1483" s="2">
        <v>2</v>
      </c>
      <c r="C1483" s="2" t="s">
        <v>277</v>
      </c>
      <c r="D1483" s="2" t="s">
        <v>278</v>
      </c>
      <c r="E1483" s="2">
        <v>33298677</v>
      </c>
      <c r="F1483" s="2">
        <v>14897</v>
      </c>
      <c r="G1483" s="2">
        <v>26650626</v>
      </c>
      <c r="H1483" s="2">
        <v>8598</v>
      </c>
      <c r="I1483" s="2">
        <v>60967639</v>
      </c>
      <c r="J1483" s="2">
        <v>17361189</v>
      </c>
      <c r="K1483" s="2">
        <v>30345</v>
      </c>
    </row>
    <row r="1484" spans="1:11">
      <c r="A1484" s="2">
        <v>2002</v>
      </c>
      <c r="B1484" s="2">
        <v>2</v>
      </c>
      <c r="C1484" s="2" t="s">
        <v>277</v>
      </c>
      <c r="D1484" s="2" t="s">
        <v>279</v>
      </c>
      <c r="E1484" s="2">
        <v>24680032</v>
      </c>
      <c r="F1484" s="2">
        <v>7616</v>
      </c>
      <c r="G1484" s="2">
        <v>7171466</v>
      </c>
      <c r="H1484" s="2">
        <v>3001</v>
      </c>
      <c r="I1484" s="2">
        <v>31966345</v>
      </c>
      <c r="J1484" s="2">
        <v>7443236</v>
      </c>
      <c r="K1484" s="2">
        <v>13719</v>
      </c>
    </row>
    <row r="1485" spans="1:11">
      <c r="A1485" s="2">
        <v>2002</v>
      </c>
      <c r="B1485" s="2">
        <v>2</v>
      </c>
      <c r="C1485" s="2" t="s">
        <v>277</v>
      </c>
      <c r="D1485" s="2" t="s">
        <v>280</v>
      </c>
      <c r="E1485" s="2">
        <v>66552</v>
      </c>
      <c r="F1485" s="2">
        <v>105</v>
      </c>
      <c r="G1485" s="2">
        <v>246975</v>
      </c>
      <c r="H1485" s="2">
        <v>337</v>
      </c>
      <c r="I1485" s="2">
        <v>328547</v>
      </c>
      <c r="J1485" s="2">
        <v>512828</v>
      </c>
      <c r="K1485" s="2">
        <v>1058</v>
      </c>
    </row>
    <row r="1486" spans="1:11">
      <c r="A1486" s="2">
        <v>2002</v>
      </c>
      <c r="B1486" s="2">
        <v>2</v>
      </c>
      <c r="C1486" s="2" t="s">
        <v>277</v>
      </c>
      <c r="D1486" s="2" t="s">
        <v>281</v>
      </c>
      <c r="E1486" s="2">
        <v>3942893</v>
      </c>
      <c r="F1486" s="2">
        <v>2093</v>
      </c>
      <c r="G1486" s="2">
        <v>966018</v>
      </c>
      <c r="H1486" s="2">
        <v>474</v>
      </c>
      <c r="I1486" s="2">
        <v>4944856</v>
      </c>
      <c r="J1486" s="2">
        <v>1837714</v>
      </c>
      <c r="K1486" s="2">
        <v>3344</v>
      </c>
    </row>
    <row r="1487" spans="1:11">
      <c r="A1487" s="2">
        <v>2002</v>
      </c>
      <c r="B1487" s="2">
        <v>2</v>
      </c>
      <c r="C1487" s="2" t="s">
        <v>328</v>
      </c>
      <c r="D1487" s="2" t="s">
        <v>173</v>
      </c>
      <c r="E1487" s="2">
        <v>0</v>
      </c>
      <c r="F1487" s="2">
        <v>0</v>
      </c>
      <c r="G1487" s="2">
        <v>627871</v>
      </c>
      <c r="H1487" s="2">
        <v>99</v>
      </c>
      <c r="I1487" s="2">
        <v>627871</v>
      </c>
      <c r="J1487" s="2">
        <v>72242</v>
      </c>
      <c r="K1487" s="2">
        <v>141</v>
      </c>
    </row>
    <row r="1488" spans="1:11">
      <c r="A1488" s="2">
        <v>2002</v>
      </c>
      <c r="B1488" s="2">
        <v>2</v>
      </c>
      <c r="C1488" s="2" t="s">
        <v>328</v>
      </c>
      <c r="D1488" s="2" t="s">
        <v>181</v>
      </c>
      <c r="E1488" s="2">
        <v>0</v>
      </c>
      <c r="F1488" s="2">
        <v>0</v>
      </c>
      <c r="G1488" s="2">
        <v>12120921</v>
      </c>
      <c r="H1488" s="2">
        <v>2473</v>
      </c>
      <c r="I1488" s="2">
        <v>12120921</v>
      </c>
      <c r="J1488" s="2">
        <v>1405271</v>
      </c>
      <c r="K1488" s="2">
        <v>2612</v>
      </c>
    </row>
    <row r="1489" spans="1:11">
      <c r="A1489" s="2">
        <v>2002</v>
      </c>
      <c r="B1489" s="2">
        <v>2</v>
      </c>
      <c r="C1489" s="2" t="s">
        <v>182</v>
      </c>
      <c r="D1489" s="2" t="s">
        <v>183</v>
      </c>
      <c r="E1489" s="2">
        <v>14186930</v>
      </c>
      <c r="F1489" s="2">
        <v>4777</v>
      </c>
      <c r="G1489" s="2">
        <v>9938201</v>
      </c>
      <c r="H1489" s="2">
        <v>2273</v>
      </c>
      <c r="I1489" s="2">
        <v>24141509</v>
      </c>
      <c r="J1489" s="2">
        <v>5315270</v>
      </c>
      <c r="K1489" s="2">
        <v>8916</v>
      </c>
    </row>
    <row r="1490" spans="1:11">
      <c r="A1490" s="2">
        <v>2002</v>
      </c>
      <c r="B1490" s="2">
        <v>2</v>
      </c>
      <c r="C1490" s="2" t="s">
        <v>182</v>
      </c>
      <c r="D1490" s="2" t="s">
        <v>184</v>
      </c>
      <c r="E1490" s="2">
        <v>120292</v>
      </c>
      <c r="F1490" s="2">
        <v>32</v>
      </c>
      <c r="G1490" s="2">
        <v>334113</v>
      </c>
      <c r="H1490" s="2">
        <v>117</v>
      </c>
      <c r="I1490" s="2">
        <v>454405</v>
      </c>
      <c r="J1490" s="2">
        <v>99478</v>
      </c>
      <c r="K1490" s="2">
        <v>166</v>
      </c>
    </row>
    <row r="1491" spans="1:11">
      <c r="A1491" s="2">
        <v>2002</v>
      </c>
      <c r="B1491" s="2">
        <v>2</v>
      </c>
      <c r="C1491" s="2" t="s">
        <v>190</v>
      </c>
      <c r="D1491" s="2" t="s">
        <v>191</v>
      </c>
      <c r="E1491" s="2">
        <v>0</v>
      </c>
      <c r="F1491" s="2">
        <v>0</v>
      </c>
      <c r="G1491" s="2">
        <v>6788604</v>
      </c>
      <c r="H1491" s="2">
        <v>942</v>
      </c>
      <c r="I1491" s="2">
        <v>6788604</v>
      </c>
      <c r="J1491" s="2">
        <v>482694</v>
      </c>
      <c r="K1491" s="2">
        <v>979</v>
      </c>
    </row>
    <row r="1492" spans="1:11">
      <c r="A1492" s="2">
        <v>2002</v>
      </c>
      <c r="B1492" s="2">
        <v>2</v>
      </c>
      <c r="C1492" s="2" t="s">
        <v>190</v>
      </c>
      <c r="D1492" s="2" t="s">
        <v>186</v>
      </c>
      <c r="E1492" s="2">
        <v>0</v>
      </c>
      <c r="F1492" s="2">
        <v>0</v>
      </c>
      <c r="G1492" s="2">
        <v>94097339</v>
      </c>
      <c r="H1492" s="2">
        <v>4346</v>
      </c>
      <c r="I1492" s="2">
        <v>94097339</v>
      </c>
      <c r="J1492" s="2">
        <v>2437086</v>
      </c>
      <c r="K1492" s="2">
        <v>4724</v>
      </c>
    </row>
    <row r="1493" spans="1:11">
      <c r="A1493" s="2">
        <v>2002</v>
      </c>
      <c r="B1493" s="2">
        <v>2</v>
      </c>
      <c r="C1493" s="2" t="s">
        <v>187</v>
      </c>
      <c r="D1493" s="2" t="s">
        <v>195</v>
      </c>
      <c r="E1493" s="2">
        <v>0</v>
      </c>
      <c r="F1493" s="2">
        <v>0</v>
      </c>
      <c r="G1493" s="2">
        <v>334420</v>
      </c>
      <c r="H1493" s="2">
        <v>87</v>
      </c>
      <c r="I1493" s="2">
        <v>334420</v>
      </c>
      <c r="J1493" s="2">
        <v>73052</v>
      </c>
      <c r="K1493" s="2">
        <v>107</v>
      </c>
    </row>
    <row r="1494" spans="1:11">
      <c r="A1494" s="2">
        <v>2002</v>
      </c>
      <c r="B1494" s="2">
        <v>2</v>
      </c>
      <c r="C1494" s="2" t="s">
        <v>187</v>
      </c>
      <c r="D1494" s="2" t="s">
        <v>196</v>
      </c>
      <c r="E1494" s="2">
        <v>0</v>
      </c>
      <c r="F1494" s="2">
        <v>0</v>
      </c>
      <c r="G1494" s="2">
        <v>1381934</v>
      </c>
      <c r="H1494" s="2">
        <v>477</v>
      </c>
      <c r="I1494" s="2">
        <v>1381934</v>
      </c>
      <c r="J1494" s="2">
        <v>303505</v>
      </c>
      <c r="K1494" s="2">
        <v>554</v>
      </c>
    </row>
    <row r="1495" spans="1:11">
      <c r="A1495" s="2">
        <v>2002</v>
      </c>
      <c r="B1495" s="2">
        <v>2</v>
      </c>
      <c r="C1495" s="2" t="s">
        <v>197</v>
      </c>
      <c r="D1495" s="2" t="s">
        <v>11</v>
      </c>
      <c r="E1495" s="2">
        <v>0</v>
      </c>
      <c r="F1495" s="2">
        <v>0</v>
      </c>
      <c r="G1495" s="2">
        <v>3023121</v>
      </c>
      <c r="H1495" s="2">
        <v>537</v>
      </c>
      <c r="I1495" s="2">
        <v>3023121</v>
      </c>
      <c r="J1495" s="2">
        <v>441802</v>
      </c>
      <c r="K1495" s="2">
        <v>682</v>
      </c>
    </row>
    <row r="1496" spans="1:11">
      <c r="A1496" s="2">
        <v>2002</v>
      </c>
      <c r="B1496" s="2">
        <v>2</v>
      </c>
      <c r="C1496" s="2" t="s">
        <v>197</v>
      </c>
      <c r="D1496" s="2" t="s">
        <v>268</v>
      </c>
      <c r="E1496" s="2">
        <v>1973335</v>
      </c>
      <c r="F1496" s="2">
        <v>286</v>
      </c>
      <c r="G1496" s="2">
        <v>5543258</v>
      </c>
      <c r="H1496" s="2">
        <v>1301</v>
      </c>
      <c r="I1496" s="2">
        <v>7516593</v>
      </c>
      <c r="J1496" s="2">
        <v>941876</v>
      </c>
      <c r="K1496" s="2">
        <v>1886</v>
      </c>
    </row>
    <row r="1497" spans="1:11">
      <c r="A1497" s="2">
        <v>2002</v>
      </c>
      <c r="B1497" s="2">
        <v>2</v>
      </c>
      <c r="C1497" s="2" t="s">
        <v>197</v>
      </c>
      <c r="D1497" s="2" t="s">
        <v>269</v>
      </c>
      <c r="E1497" s="2">
        <v>0</v>
      </c>
      <c r="F1497" s="2">
        <v>0</v>
      </c>
      <c r="G1497" s="2">
        <v>251327</v>
      </c>
      <c r="H1497" s="2">
        <v>158</v>
      </c>
      <c r="I1497" s="2">
        <v>251327</v>
      </c>
      <c r="J1497" s="2">
        <v>84951</v>
      </c>
      <c r="K1497" s="2">
        <v>166</v>
      </c>
    </row>
    <row r="1498" spans="1:11">
      <c r="A1498" s="2">
        <v>2002</v>
      </c>
      <c r="B1498" s="2">
        <v>2</v>
      </c>
      <c r="C1498" s="2" t="s">
        <v>197</v>
      </c>
      <c r="D1498" s="2" t="s">
        <v>109</v>
      </c>
      <c r="E1498" s="2">
        <v>298351</v>
      </c>
      <c r="F1498" s="2">
        <v>208</v>
      </c>
      <c r="G1498" s="2">
        <v>6317370</v>
      </c>
      <c r="H1498" s="2">
        <v>1237</v>
      </c>
      <c r="I1498" s="2">
        <v>6615721</v>
      </c>
      <c r="J1498" s="2">
        <v>862469</v>
      </c>
      <c r="K1498" s="2">
        <v>1570</v>
      </c>
    </row>
    <row r="1499" spans="1:11">
      <c r="A1499" s="2">
        <v>2002</v>
      </c>
      <c r="B1499" s="2">
        <v>2</v>
      </c>
      <c r="C1499" s="2" t="s">
        <v>197</v>
      </c>
      <c r="D1499" s="2" t="s">
        <v>110</v>
      </c>
      <c r="E1499" s="2">
        <v>10704153</v>
      </c>
      <c r="F1499" s="2">
        <v>2033</v>
      </c>
      <c r="G1499" s="2">
        <v>123563</v>
      </c>
      <c r="H1499" s="2">
        <v>35</v>
      </c>
      <c r="I1499" s="2">
        <v>10827716</v>
      </c>
      <c r="J1499" s="2">
        <v>1367865</v>
      </c>
      <c r="K1499" s="2">
        <v>2639</v>
      </c>
    </row>
    <row r="1500" spans="1:11">
      <c r="A1500" s="2">
        <v>2002</v>
      </c>
      <c r="B1500" s="2">
        <v>3</v>
      </c>
      <c r="C1500" s="2" t="s">
        <v>277</v>
      </c>
      <c r="D1500" s="2" t="s">
        <v>278</v>
      </c>
      <c r="E1500" s="2">
        <v>32730323</v>
      </c>
      <c r="F1500" s="2">
        <v>14672</v>
      </c>
      <c r="G1500" s="2">
        <v>26818472</v>
      </c>
      <c r="H1500" s="2">
        <v>8605</v>
      </c>
      <c r="I1500" s="2">
        <v>61113216</v>
      </c>
      <c r="J1500" s="2">
        <v>16887044</v>
      </c>
      <c r="K1500" s="2">
        <v>30276</v>
      </c>
    </row>
    <row r="1501" spans="1:11">
      <c r="A1501" s="2">
        <v>2002</v>
      </c>
      <c r="B1501" s="2">
        <v>3</v>
      </c>
      <c r="C1501" s="2" t="s">
        <v>277</v>
      </c>
      <c r="D1501" s="2" t="s">
        <v>279</v>
      </c>
      <c r="E1501" s="2">
        <v>21750171</v>
      </c>
      <c r="F1501" s="2">
        <v>7375</v>
      </c>
      <c r="G1501" s="2">
        <v>6739257</v>
      </c>
      <c r="H1501" s="2">
        <v>2950</v>
      </c>
      <c r="I1501" s="2">
        <v>28596763</v>
      </c>
      <c r="J1501" s="2">
        <v>7131486</v>
      </c>
      <c r="K1501" s="2">
        <v>13334</v>
      </c>
    </row>
    <row r="1502" spans="1:11">
      <c r="A1502" s="2">
        <v>2002</v>
      </c>
      <c r="B1502" s="2">
        <v>3</v>
      </c>
      <c r="C1502" s="2" t="s">
        <v>277</v>
      </c>
      <c r="D1502" s="2" t="s">
        <v>280</v>
      </c>
      <c r="E1502" s="2">
        <v>72605</v>
      </c>
      <c r="F1502" s="2">
        <v>105</v>
      </c>
      <c r="G1502" s="2">
        <v>223805</v>
      </c>
      <c r="H1502" s="2">
        <v>316</v>
      </c>
      <c r="I1502" s="2">
        <v>315819</v>
      </c>
      <c r="J1502" s="2">
        <v>531419</v>
      </c>
      <c r="K1502" s="2">
        <v>1024</v>
      </c>
    </row>
    <row r="1503" spans="1:11">
      <c r="A1503" s="2">
        <v>2002</v>
      </c>
      <c r="B1503" s="2">
        <v>3</v>
      </c>
      <c r="C1503" s="2" t="s">
        <v>277</v>
      </c>
      <c r="D1503" s="2" t="s">
        <v>281</v>
      </c>
      <c r="E1503" s="2">
        <v>4014056</v>
      </c>
      <c r="F1503" s="2">
        <v>2102</v>
      </c>
      <c r="G1503" s="2">
        <v>1006585</v>
      </c>
      <c r="H1503" s="2">
        <v>522</v>
      </c>
      <c r="I1503" s="2">
        <v>5055657</v>
      </c>
      <c r="J1503" s="2">
        <v>1911744</v>
      </c>
      <c r="K1503" s="2">
        <v>3432</v>
      </c>
    </row>
    <row r="1504" spans="1:11">
      <c r="A1504" s="2">
        <v>2002</v>
      </c>
      <c r="B1504" s="2">
        <v>3</v>
      </c>
      <c r="C1504" s="2" t="s">
        <v>328</v>
      </c>
      <c r="D1504" s="2" t="s">
        <v>173</v>
      </c>
      <c r="E1504" s="2">
        <v>247</v>
      </c>
      <c r="F1504" s="2">
        <v>17</v>
      </c>
      <c r="G1504" s="2">
        <v>663849</v>
      </c>
      <c r="H1504" s="2">
        <v>138</v>
      </c>
      <c r="I1504" s="2">
        <v>664096</v>
      </c>
      <c r="J1504" s="2">
        <v>91600</v>
      </c>
      <c r="K1504" s="2">
        <v>175</v>
      </c>
    </row>
    <row r="1505" spans="1:11">
      <c r="A1505" s="2">
        <v>2002</v>
      </c>
      <c r="B1505" s="2">
        <v>3</v>
      </c>
      <c r="C1505" s="2" t="s">
        <v>328</v>
      </c>
      <c r="D1505" s="2" t="s">
        <v>181</v>
      </c>
      <c r="E1505" s="2">
        <v>0</v>
      </c>
      <c r="F1505" s="2">
        <v>0</v>
      </c>
      <c r="G1505" s="2">
        <v>12873722</v>
      </c>
      <c r="H1505" s="2">
        <v>2450</v>
      </c>
      <c r="I1505" s="2">
        <v>12873722</v>
      </c>
      <c r="J1505" s="2">
        <v>1329862</v>
      </c>
      <c r="K1505" s="2">
        <v>2580</v>
      </c>
    </row>
    <row r="1506" spans="1:11">
      <c r="A1506" s="2">
        <v>2002</v>
      </c>
      <c r="B1506" s="2">
        <v>3</v>
      </c>
      <c r="C1506" s="2" t="s">
        <v>182</v>
      </c>
      <c r="D1506" s="2" t="s">
        <v>183</v>
      </c>
      <c r="E1506" s="2">
        <v>12752236</v>
      </c>
      <c r="F1506" s="2">
        <v>4708</v>
      </c>
      <c r="G1506" s="2">
        <v>9968535</v>
      </c>
      <c r="H1506" s="2">
        <v>2230</v>
      </c>
      <c r="I1506" s="2">
        <v>22730687</v>
      </c>
      <c r="J1506" s="2">
        <v>5110814</v>
      </c>
      <c r="K1506" s="2">
        <v>8760</v>
      </c>
    </row>
    <row r="1507" spans="1:11">
      <c r="A1507" s="2">
        <v>2002</v>
      </c>
      <c r="B1507" s="2">
        <v>3</v>
      </c>
      <c r="C1507" s="2" t="s">
        <v>182</v>
      </c>
      <c r="D1507" s="2" t="s">
        <v>184</v>
      </c>
      <c r="E1507" s="2">
        <v>117888</v>
      </c>
      <c r="F1507" s="2">
        <v>33</v>
      </c>
      <c r="G1507" s="2">
        <v>356898</v>
      </c>
      <c r="H1507" s="2">
        <v>109</v>
      </c>
      <c r="I1507" s="2">
        <v>474786</v>
      </c>
      <c r="J1507" s="2">
        <v>99869</v>
      </c>
      <c r="K1507" s="2">
        <v>158</v>
      </c>
    </row>
    <row r="1508" spans="1:11">
      <c r="A1508" s="2">
        <v>2002</v>
      </c>
      <c r="B1508" s="2">
        <v>3</v>
      </c>
      <c r="C1508" s="2" t="s">
        <v>190</v>
      </c>
      <c r="D1508" s="2" t="s">
        <v>191</v>
      </c>
      <c r="E1508" s="2">
        <v>0</v>
      </c>
      <c r="F1508" s="2">
        <v>0</v>
      </c>
      <c r="G1508" s="2">
        <v>8075890</v>
      </c>
      <c r="H1508" s="2">
        <v>949</v>
      </c>
      <c r="I1508" s="2">
        <v>8075890</v>
      </c>
      <c r="J1508" s="2">
        <v>471794</v>
      </c>
      <c r="K1508" s="2">
        <v>985</v>
      </c>
    </row>
    <row r="1509" spans="1:11">
      <c r="A1509" s="2">
        <v>2002</v>
      </c>
      <c r="B1509" s="2">
        <v>3</v>
      </c>
      <c r="C1509" s="2" t="s">
        <v>190</v>
      </c>
      <c r="D1509" s="2" t="s">
        <v>186</v>
      </c>
      <c r="E1509" s="2">
        <v>0</v>
      </c>
      <c r="F1509" s="2">
        <v>3</v>
      </c>
      <c r="G1509" s="2">
        <v>101441178</v>
      </c>
      <c r="H1509" s="2">
        <v>4332</v>
      </c>
      <c r="I1509" s="2">
        <v>101441178</v>
      </c>
      <c r="J1509" s="2">
        <v>2494848</v>
      </c>
      <c r="K1509" s="2">
        <v>4716</v>
      </c>
    </row>
    <row r="1510" spans="1:11">
      <c r="A1510" s="2">
        <v>2002</v>
      </c>
      <c r="B1510" s="2">
        <v>3</v>
      </c>
      <c r="C1510" s="2" t="s">
        <v>187</v>
      </c>
      <c r="D1510" s="2" t="s">
        <v>195</v>
      </c>
      <c r="E1510" s="2">
        <v>0</v>
      </c>
      <c r="F1510" s="2">
        <v>0</v>
      </c>
      <c r="G1510" s="2">
        <v>238199</v>
      </c>
      <c r="H1510" s="2">
        <v>71</v>
      </c>
      <c r="I1510" s="2">
        <v>238199</v>
      </c>
      <c r="J1510" s="2">
        <v>48411</v>
      </c>
      <c r="K1510" s="2">
        <v>87</v>
      </c>
    </row>
    <row r="1511" spans="1:11">
      <c r="A1511" s="2">
        <v>2002</v>
      </c>
      <c r="B1511" s="2">
        <v>3</v>
      </c>
      <c r="C1511" s="2" t="s">
        <v>187</v>
      </c>
      <c r="D1511" s="2" t="s">
        <v>196</v>
      </c>
      <c r="E1511" s="2">
        <v>0</v>
      </c>
      <c r="F1511" s="2">
        <v>0</v>
      </c>
      <c r="G1511" s="2">
        <v>1588857</v>
      </c>
      <c r="H1511" s="2">
        <v>461</v>
      </c>
      <c r="I1511" s="2">
        <v>1588857</v>
      </c>
      <c r="J1511" s="2">
        <v>303595</v>
      </c>
      <c r="K1511" s="2">
        <v>550</v>
      </c>
    </row>
    <row r="1512" spans="1:11">
      <c r="A1512" s="2">
        <v>2002</v>
      </c>
      <c r="B1512" s="2">
        <v>3</v>
      </c>
      <c r="C1512" s="2" t="s">
        <v>197</v>
      </c>
      <c r="D1512" s="2" t="s">
        <v>11</v>
      </c>
      <c r="E1512" s="2">
        <v>0</v>
      </c>
      <c r="F1512" s="2">
        <v>0</v>
      </c>
      <c r="G1512" s="2">
        <v>3147612</v>
      </c>
      <c r="H1512" s="2">
        <v>538</v>
      </c>
      <c r="I1512" s="2">
        <v>3147612</v>
      </c>
      <c r="J1512" s="2">
        <v>438603</v>
      </c>
      <c r="K1512" s="2">
        <v>682</v>
      </c>
    </row>
    <row r="1513" spans="1:11">
      <c r="A1513" s="2">
        <v>2002</v>
      </c>
      <c r="B1513" s="2">
        <v>3</v>
      </c>
      <c r="C1513" s="2" t="s">
        <v>197</v>
      </c>
      <c r="D1513" s="2" t="s">
        <v>268</v>
      </c>
      <c r="E1513" s="2">
        <v>1724278</v>
      </c>
      <c r="F1513" s="2">
        <v>274</v>
      </c>
      <c r="G1513" s="2">
        <v>5878010</v>
      </c>
      <c r="H1513" s="2">
        <v>1294</v>
      </c>
      <c r="I1513" s="2">
        <v>7602288</v>
      </c>
      <c r="J1513" s="2">
        <v>911438</v>
      </c>
      <c r="K1513" s="2">
        <v>1783</v>
      </c>
    </row>
    <row r="1514" spans="1:11">
      <c r="A1514" s="2">
        <v>2002</v>
      </c>
      <c r="B1514" s="2">
        <v>3</v>
      </c>
      <c r="C1514" s="2" t="s">
        <v>197</v>
      </c>
      <c r="D1514" s="2" t="s">
        <v>269</v>
      </c>
      <c r="E1514" s="2">
        <v>0</v>
      </c>
      <c r="F1514" s="2">
        <v>0</v>
      </c>
      <c r="G1514" s="2">
        <v>207640</v>
      </c>
      <c r="H1514" s="2">
        <v>82</v>
      </c>
      <c r="I1514" s="2">
        <v>207640</v>
      </c>
      <c r="J1514" s="2">
        <v>37234</v>
      </c>
      <c r="K1514" s="2">
        <v>89</v>
      </c>
    </row>
    <row r="1515" spans="1:11">
      <c r="A1515" s="2">
        <v>2002</v>
      </c>
      <c r="B1515" s="2">
        <v>3</v>
      </c>
      <c r="C1515" s="2" t="s">
        <v>197</v>
      </c>
      <c r="D1515" s="2" t="s">
        <v>109</v>
      </c>
      <c r="E1515" s="2">
        <v>202085</v>
      </c>
      <c r="F1515" s="2">
        <v>200</v>
      </c>
      <c r="G1515" s="2">
        <v>6224376</v>
      </c>
      <c r="H1515" s="2">
        <v>1233</v>
      </c>
      <c r="I1515" s="2">
        <v>6426461</v>
      </c>
      <c r="J1515" s="2">
        <v>814912</v>
      </c>
      <c r="K1515" s="2">
        <v>1569</v>
      </c>
    </row>
    <row r="1516" spans="1:11">
      <c r="A1516" s="2">
        <v>2002</v>
      </c>
      <c r="B1516" s="2">
        <v>3</v>
      </c>
      <c r="C1516" s="2" t="s">
        <v>197</v>
      </c>
      <c r="D1516" s="2" t="s">
        <v>110</v>
      </c>
      <c r="E1516" s="2">
        <v>10032840</v>
      </c>
      <c r="F1516" s="2">
        <v>2040</v>
      </c>
      <c r="G1516" s="2">
        <v>187962</v>
      </c>
      <c r="H1516" s="2">
        <v>36</v>
      </c>
      <c r="I1516" s="2">
        <v>10220802</v>
      </c>
      <c r="J1516" s="2">
        <v>1400918</v>
      </c>
      <c r="K1516" s="2">
        <v>2667</v>
      </c>
    </row>
    <row r="1517" spans="1:11">
      <c r="A1517" s="2">
        <v>2002</v>
      </c>
      <c r="B1517" s="2">
        <v>4</v>
      </c>
      <c r="C1517" s="2" t="s">
        <v>277</v>
      </c>
      <c r="D1517" s="2" t="s">
        <v>278</v>
      </c>
      <c r="E1517" s="2">
        <v>32728450</v>
      </c>
      <c r="F1517" s="2">
        <v>14288</v>
      </c>
      <c r="G1517" s="2">
        <v>24566411</v>
      </c>
      <c r="H1517" s="2">
        <v>8214</v>
      </c>
      <c r="I1517" s="2">
        <v>58520094</v>
      </c>
      <c r="J1517" s="2">
        <v>16450854</v>
      </c>
      <c r="K1517" s="2">
        <v>29235</v>
      </c>
    </row>
    <row r="1518" spans="1:11">
      <c r="A1518" s="2">
        <v>2002</v>
      </c>
      <c r="B1518" s="2">
        <v>4</v>
      </c>
      <c r="C1518" s="2" t="s">
        <v>277</v>
      </c>
      <c r="D1518" s="2" t="s">
        <v>279</v>
      </c>
      <c r="E1518" s="2">
        <v>24980565</v>
      </c>
      <c r="F1518" s="2">
        <v>7395</v>
      </c>
      <c r="G1518" s="2">
        <v>6604679</v>
      </c>
      <c r="H1518" s="2">
        <v>2834</v>
      </c>
      <c r="I1518" s="2">
        <v>31654859</v>
      </c>
      <c r="J1518" s="2">
        <v>7126908</v>
      </c>
      <c r="K1518" s="2">
        <v>13212</v>
      </c>
    </row>
    <row r="1519" spans="1:11">
      <c r="A1519" s="2">
        <v>2002</v>
      </c>
      <c r="B1519" s="2">
        <v>4</v>
      </c>
      <c r="C1519" s="2" t="s">
        <v>277</v>
      </c>
      <c r="D1519" s="2" t="s">
        <v>280</v>
      </c>
      <c r="E1519" s="2">
        <v>81352</v>
      </c>
      <c r="F1519" s="2">
        <v>103</v>
      </c>
      <c r="G1519" s="2">
        <v>258059</v>
      </c>
      <c r="H1519" s="2">
        <v>302</v>
      </c>
      <c r="I1519" s="2">
        <v>353966</v>
      </c>
      <c r="J1519" s="2">
        <v>492508</v>
      </c>
      <c r="K1519" s="2">
        <v>1018</v>
      </c>
    </row>
    <row r="1520" spans="1:11">
      <c r="A1520" s="2">
        <v>2002</v>
      </c>
      <c r="B1520" s="2">
        <v>4</v>
      </c>
      <c r="C1520" s="2" t="s">
        <v>277</v>
      </c>
      <c r="D1520" s="2" t="s">
        <v>281</v>
      </c>
      <c r="E1520" s="2">
        <v>3471952</v>
      </c>
      <c r="F1520" s="2">
        <v>2109</v>
      </c>
      <c r="G1520" s="2">
        <v>1095575</v>
      </c>
      <c r="H1520" s="2">
        <v>506</v>
      </c>
      <c r="I1520" s="2">
        <v>4597304</v>
      </c>
      <c r="J1520" s="2">
        <v>1946050</v>
      </c>
      <c r="K1520" s="2">
        <v>3439</v>
      </c>
    </row>
    <row r="1521" spans="1:11">
      <c r="A1521" s="2">
        <v>2002</v>
      </c>
      <c r="B1521" s="2">
        <v>4</v>
      </c>
      <c r="C1521" s="2" t="s">
        <v>328</v>
      </c>
      <c r="D1521" s="2" t="s">
        <v>173</v>
      </c>
      <c r="E1521" s="2">
        <v>0</v>
      </c>
      <c r="F1521" s="2">
        <v>19</v>
      </c>
      <c r="G1521" s="2">
        <v>752985</v>
      </c>
      <c r="H1521" s="2">
        <v>150</v>
      </c>
      <c r="I1521" s="2">
        <v>752985</v>
      </c>
      <c r="J1521" s="2">
        <v>101317</v>
      </c>
      <c r="K1521" s="2">
        <v>186</v>
      </c>
    </row>
    <row r="1522" spans="1:11">
      <c r="A1522" s="2">
        <v>2002</v>
      </c>
      <c r="B1522" s="2">
        <v>4</v>
      </c>
      <c r="C1522" s="2" t="s">
        <v>328</v>
      </c>
      <c r="D1522" s="2" t="s">
        <v>181</v>
      </c>
      <c r="E1522" s="2">
        <v>0</v>
      </c>
      <c r="F1522" s="2">
        <v>0</v>
      </c>
      <c r="G1522" s="2">
        <v>12691454</v>
      </c>
      <c r="H1522" s="2">
        <v>2448</v>
      </c>
      <c r="I1522" s="2">
        <v>12691454</v>
      </c>
      <c r="J1522" s="2">
        <v>1378515</v>
      </c>
      <c r="K1522" s="2">
        <v>2579</v>
      </c>
    </row>
    <row r="1523" spans="1:11">
      <c r="A1523" s="2">
        <v>2002</v>
      </c>
      <c r="B1523" s="2">
        <v>4</v>
      </c>
      <c r="C1523" s="2" t="s">
        <v>182</v>
      </c>
      <c r="D1523" s="2" t="s">
        <v>183</v>
      </c>
      <c r="E1523" s="2">
        <v>12560696</v>
      </c>
      <c r="F1523" s="2">
        <v>4873</v>
      </c>
      <c r="G1523" s="2">
        <v>9418875</v>
      </c>
      <c r="H1523" s="2">
        <v>2228</v>
      </c>
      <c r="I1523" s="2">
        <v>21990231</v>
      </c>
      <c r="J1523" s="2">
        <v>5106486</v>
      </c>
      <c r="K1523" s="2">
        <v>8937</v>
      </c>
    </row>
    <row r="1524" spans="1:11">
      <c r="A1524" s="2">
        <v>2002</v>
      </c>
      <c r="B1524" s="2">
        <v>4</v>
      </c>
      <c r="C1524" s="2" t="s">
        <v>182</v>
      </c>
      <c r="D1524" s="2" t="s">
        <v>184</v>
      </c>
      <c r="E1524" s="2">
        <v>108645</v>
      </c>
      <c r="F1524" s="2">
        <v>26</v>
      </c>
      <c r="G1524" s="2">
        <v>352241</v>
      </c>
      <c r="H1524" s="2">
        <v>105</v>
      </c>
      <c r="I1524" s="2">
        <v>460886</v>
      </c>
      <c r="J1524" s="2">
        <v>87378</v>
      </c>
      <c r="K1524" s="2">
        <v>154</v>
      </c>
    </row>
    <row r="1525" spans="1:11">
      <c r="A1525" s="2">
        <v>2002</v>
      </c>
      <c r="B1525" s="2">
        <v>4</v>
      </c>
      <c r="C1525" s="2" t="s">
        <v>190</v>
      </c>
      <c r="D1525" s="2" t="s">
        <v>191</v>
      </c>
      <c r="E1525" s="2">
        <v>0</v>
      </c>
      <c r="F1525" s="2">
        <v>0</v>
      </c>
      <c r="G1525" s="2">
        <v>8240177</v>
      </c>
      <c r="H1525" s="2">
        <v>895</v>
      </c>
      <c r="I1525" s="2">
        <v>8240177</v>
      </c>
      <c r="J1525" s="2">
        <v>438718</v>
      </c>
      <c r="K1525" s="2">
        <v>936</v>
      </c>
    </row>
    <row r="1526" spans="1:11">
      <c r="A1526" s="2">
        <v>2002</v>
      </c>
      <c r="B1526" s="2">
        <v>4</v>
      </c>
      <c r="C1526" s="2" t="s">
        <v>190</v>
      </c>
      <c r="D1526" s="2" t="s">
        <v>186</v>
      </c>
      <c r="E1526" s="2">
        <v>0</v>
      </c>
      <c r="F1526" s="2">
        <v>8</v>
      </c>
      <c r="G1526" s="2">
        <v>103135807</v>
      </c>
      <c r="H1526" s="2">
        <v>4325</v>
      </c>
      <c r="I1526" s="2">
        <v>103135807</v>
      </c>
      <c r="J1526" s="2">
        <v>2398633</v>
      </c>
      <c r="K1526" s="2">
        <v>4715</v>
      </c>
    </row>
    <row r="1527" spans="1:11">
      <c r="A1527" s="2">
        <v>2002</v>
      </c>
      <c r="B1527" s="2">
        <v>4</v>
      </c>
      <c r="C1527" s="2" t="s">
        <v>187</v>
      </c>
      <c r="D1527" s="2" t="s">
        <v>195</v>
      </c>
      <c r="E1527" s="2">
        <v>0</v>
      </c>
      <c r="F1527" s="2">
        <v>0</v>
      </c>
      <c r="G1527" s="2">
        <v>197210</v>
      </c>
      <c r="H1527" s="2">
        <v>67</v>
      </c>
      <c r="I1527" s="2">
        <v>197210</v>
      </c>
      <c r="J1527" s="2">
        <v>45676</v>
      </c>
      <c r="K1527" s="2">
        <v>84</v>
      </c>
    </row>
    <row r="1528" spans="1:11">
      <c r="A1528" s="2">
        <v>2002</v>
      </c>
      <c r="B1528" s="2">
        <v>4</v>
      </c>
      <c r="C1528" s="2" t="s">
        <v>187</v>
      </c>
      <c r="D1528" s="2" t="s">
        <v>196</v>
      </c>
      <c r="E1528" s="2">
        <v>0</v>
      </c>
      <c r="F1528" s="2">
        <v>0</v>
      </c>
      <c r="G1528" s="2">
        <v>1635255</v>
      </c>
      <c r="H1528" s="2">
        <v>458</v>
      </c>
      <c r="I1528" s="2">
        <v>1635255</v>
      </c>
      <c r="J1528" s="2">
        <v>297577</v>
      </c>
      <c r="K1528" s="2">
        <v>535</v>
      </c>
    </row>
    <row r="1529" spans="1:11">
      <c r="A1529" s="2">
        <v>2002</v>
      </c>
      <c r="B1529" s="2">
        <v>4</v>
      </c>
      <c r="C1529" s="2" t="s">
        <v>197</v>
      </c>
      <c r="D1529" s="2" t="s">
        <v>11</v>
      </c>
      <c r="E1529" s="2">
        <v>0</v>
      </c>
      <c r="F1529" s="2">
        <v>0</v>
      </c>
      <c r="G1529" s="2">
        <v>3351344</v>
      </c>
      <c r="H1529" s="2">
        <v>535</v>
      </c>
      <c r="I1529" s="2">
        <v>3351344</v>
      </c>
      <c r="J1529" s="2">
        <v>438936</v>
      </c>
      <c r="K1529" s="2">
        <v>676</v>
      </c>
    </row>
    <row r="1530" spans="1:11">
      <c r="A1530" s="2">
        <v>2002</v>
      </c>
      <c r="B1530" s="2">
        <v>4</v>
      </c>
      <c r="C1530" s="2" t="s">
        <v>197</v>
      </c>
      <c r="D1530" s="2" t="s">
        <v>268</v>
      </c>
      <c r="E1530" s="2">
        <v>1766414</v>
      </c>
      <c r="F1530" s="2">
        <v>270</v>
      </c>
      <c r="G1530" s="2">
        <v>5579856</v>
      </c>
      <c r="H1530" s="2">
        <v>1244</v>
      </c>
      <c r="I1530" s="2">
        <v>7346270</v>
      </c>
      <c r="J1530" s="2">
        <v>861520</v>
      </c>
      <c r="K1530" s="2">
        <v>1729</v>
      </c>
    </row>
    <row r="1531" spans="1:11">
      <c r="A1531" s="2">
        <v>2002</v>
      </c>
      <c r="B1531" s="2">
        <v>4</v>
      </c>
      <c r="C1531" s="2" t="s">
        <v>197</v>
      </c>
      <c r="D1531" s="2" t="s">
        <v>269</v>
      </c>
      <c r="E1531" s="2">
        <v>0</v>
      </c>
      <c r="F1531" s="2">
        <v>0</v>
      </c>
      <c r="G1531" s="2">
        <v>78772</v>
      </c>
      <c r="H1531" s="2">
        <v>62</v>
      </c>
      <c r="I1531" s="2">
        <v>78772</v>
      </c>
      <c r="J1531" s="2">
        <v>34814</v>
      </c>
      <c r="K1531" s="2">
        <v>72</v>
      </c>
    </row>
    <row r="1532" spans="1:11">
      <c r="A1532" s="2">
        <v>2002</v>
      </c>
      <c r="B1532" s="2">
        <v>4</v>
      </c>
      <c r="C1532" s="2" t="s">
        <v>197</v>
      </c>
      <c r="D1532" s="2" t="s">
        <v>109</v>
      </c>
      <c r="E1532" s="2">
        <v>991569</v>
      </c>
      <c r="F1532" s="2">
        <v>215</v>
      </c>
      <c r="G1532" s="2">
        <v>6776949</v>
      </c>
      <c r="H1532" s="2">
        <v>1213</v>
      </c>
      <c r="I1532" s="2">
        <v>7768518</v>
      </c>
      <c r="J1532" s="2">
        <v>800034</v>
      </c>
      <c r="K1532" s="2">
        <v>1567</v>
      </c>
    </row>
    <row r="1533" spans="1:11">
      <c r="A1533" s="2">
        <v>2002</v>
      </c>
      <c r="B1533" s="2">
        <v>4</v>
      </c>
      <c r="C1533" s="2" t="s">
        <v>197</v>
      </c>
      <c r="D1533" s="2" t="s">
        <v>110</v>
      </c>
      <c r="E1533" s="2">
        <v>11142729</v>
      </c>
      <c r="F1533" s="2">
        <v>2021</v>
      </c>
      <c r="G1533" s="2">
        <v>189703</v>
      </c>
      <c r="H1533" s="2">
        <v>37</v>
      </c>
      <c r="I1533" s="2">
        <v>11332432</v>
      </c>
      <c r="J1533" s="2">
        <v>1345850</v>
      </c>
      <c r="K1533" s="2">
        <v>2661</v>
      </c>
    </row>
    <row r="1534" spans="1:11">
      <c r="A1534" s="2">
        <v>2003</v>
      </c>
      <c r="B1534" s="2">
        <v>1</v>
      </c>
      <c r="C1534" s="2" t="s">
        <v>277</v>
      </c>
      <c r="D1534" s="2" t="s">
        <v>278</v>
      </c>
      <c r="E1534" s="2">
        <v>33562473</v>
      </c>
      <c r="F1534" s="2">
        <v>13572</v>
      </c>
      <c r="G1534" s="2">
        <v>23955997</v>
      </c>
      <c r="H1534" s="2">
        <v>8361</v>
      </c>
      <c r="I1534" s="2">
        <v>58578552</v>
      </c>
      <c r="J1534" s="2">
        <v>16798107</v>
      </c>
      <c r="K1534" s="2">
        <v>28365</v>
      </c>
    </row>
    <row r="1535" spans="1:11">
      <c r="A1535" s="2">
        <v>2003</v>
      </c>
      <c r="B1535" s="2">
        <v>1</v>
      </c>
      <c r="C1535" s="2" t="s">
        <v>277</v>
      </c>
      <c r="D1535" s="2" t="s">
        <v>279</v>
      </c>
      <c r="E1535" s="2">
        <v>25059389</v>
      </c>
      <c r="F1535" s="2">
        <v>7415</v>
      </c>
      <c r="G1535" s="2">
        <v>6471928</v>
      </c>
      <c r="H1535" s="2">
        <v>2675</v>
      </c>
      <c r="I1535" s="2">
        <v>31588549</v>
      </c>
      <c r="J1535" s="2">
        <v>7338316</v>
      </c>
      <c r="K1535" s="2">
        <v>12965</v>
      </c>
    </row>
    <row r="1536" spans="1:11">
      <c r="A1536" s="2">
        <v>2003</v>
      </c>
      <c r="B1536" s="2">
        <v>1</v>
      </c>
      <c r="C1536" s="2" t="s">
        <v>277</v>
      </c>
      <c r="D1536" s="2" t="s">
        <v>280</v>
      </c>
      <c r="E1536" s="2">
        <v>76514</v>
      </c>
      <c r="F1536" s="2">
        <v>94</v>
      </c>
      <c r="G1536" s="2">
        <v>216733</v>
      </c>
      <c r="H1536" s="2">
        <v>326</v>
      </c>
      <c r="I1536" s="2">
        <v>306248</v>
      </c>
      <c r="J1536" s="2">
        <v>487436</v>
      </c>
      <c r="K1536" s="2">
        <v>1013</v>
      </c>
    </row>
    <row r="1537" spans="1:11">
      <c r="A1537" s="2">
        <v>2003</v>
      </c>
      <c r="B1537" s="2">
        <v>1</v>
      </c>
      <c r="C1537" s="2" t="s">
        <v>277</v>
      </c>
      <c r="D1537" s="2" t="s">
        <v>281</v>
      </c>
      <c r="E1537" s="2">
        <v>3758919</v>
      </c>
      <c r="F1537" s="2">
        <v>2076</v>
      </c>
      <c r="G1537" s="2">
        <v>1113436</v>
      </c>
      <c r="H1537" s="2">
        <v>529</v>
      </c>
      <c r="I1537" s="2">
        <v>4898533</v>
      </c>
      <c r="J1537" s="2">
        <v>1953578</v>
      </c>
      <c r="K1537" s="2">
        <v>3405</v>
      </c>
    </row>
    <row r="1538" spans="1:11">
      <c r="A1538" s="2">
        <v>2003</v>
      </c>
      <c r="B1538" s="2">
        <v>1</v>
      </c>
      <c r="C1538" s="2" t="s">
        <v>328</v>
      </c>
      <c r="D1538" s="2" t="s">
        <v>173</v>
      </c>
      <c r="E1538" s="2">
        <v>1000</v>
      </c>
      <c r="F1538" s="2">
        <v>11</v>
      </c>
      <c r="G1538" s="2">
        <v>932706</v>
      </c>
      <c r="H1538" s="2">
        <v>162</v>
      </c>
      <c r="I1538" s="2">
        <v>933706</v>
      </c>
      <c r="J1538" s="2">
        <v>105718</v>
      </c>
      <c r="K1538" s="2">
        <v>192</v>
      </c>
    </row>
    <row r="1539" spans="1:11">
      <c r="A1539" s="2">
        <v>2003</v>
      </c>
      <c r="B1539" s="2">
        <v>1</v>
      </c>
      <c r="C1539" s="2" t="s">
        <v>328</v>
      </c>
      <c r="D1539" s="2" t="s">
        <v>181</v>
      </c>
      <c r="E1539" s="2">
        <v>0</v>
      </c>
      <c r="F1539" s="2">
        <v>0</v>
      </c>
      <c r="G1539" s="2">
        <v>11779092</v>
      </c>
      <c r="H1539" s="2">
        <v>2437</v>
      </c>
      <c r="I1539" s="2">
        <v>11779092</v>
      </c>
      <c r="J1539" s="2">
        <v>1314818</v>
      </c>
      <c r="K1539" s="2">
        <v>2563</v>
      </c>
    </row>
    <row r="1540" spans="1:11">
      <c r="A1540" s="2">
        <v>2003</v>
      </c>
      <c r="B1540" s="2">
        <v>1</v>
      </c>
      <c r="C1540" s="2" t="s">
        <v>182</v>
      </c>
      <c r="D1540" s="2" t="s">
        <v>183</v>
      </c>
      <c r="E1540" s="2">
        <v>13296286</v>
      </c>
      <c r="F1540" s="2">
        <v>4854</v>
      </c>
      <c r="G1540" s="2">
        <v>9496844</v>
      </c>
      <c r="H1540" s="2">
        <v>2175</v>
      </c>
      <c r="I1540" s="2">
        <v>22844619</v>
      </c>
      <c r="J1540" s="2">
        <v>5271981</v>
      </c>
      <c r="K1540" s="2">
        <v>8780</v>
      </c>
    </row>
    <row r="1541" spans="1:11">
      <c r="A1541" s="2">
        <v>2003</v>
      </c>
      <c r="B1541" s="2">
        <v>1</v>
      </c>
      <c r="C1541" s="2" t="s">
        <v>182</v>
      </c>
      <c r="D1541" s="2" t="s">
        <v>184</v>
      </c>
      <c r="E1541" s="2">
        <v>133189</v>
      </c>
      <c r="F1541" s="2">
        <v>31</v>
      </c>
      <c r="G1541" s="2">
        <v>388811</v>
      </c>
      <c r="H1541" s="2">
        <v>110</v>
      </c>
      <c r="I1541" s="2">
        <v>522000</v>
      </c>
      <c r="J1541" s="2">
        <v>90170</v>
      </c>
      <c r="K1541" s="2">
        <v>161</v>
      </c>
    </row>
    <row r="1542" spans="1:11">
      <c r="A1542" s="2">
        <v>2003</v>
      </c>
      <c r="B1542" s="2">
        <v>1</v>
      </c>
      <c r="C1542" s="2" t="s">
        <v>190</v>
      </c>
      <c r="D1542" s="2" t="s">
        <v>191</v>
      </c>
      <c r="E1542" s="2">
        <v>0</v>
      </c>
      <c r="F1542" s="2">
        <v>0</v>
      </c>
      <c r="G1542" s="2">
        <v>8345426</v>
      </c>
      <c r="H1542" s="2">
        <v>864</v>
      </c>
      <c r="I1542" s="2">
        <v>8345426</v>
      </c>
      <c r="J1542" s="2">
        <v>445916</v>
      </c>
      <c r="K1542" s="2">
        <v>908</v>
      </c>
    </row>
    <row r="1543" spans="1:11">
      <c r="A1543" s="2">
        <v>2003</v>
      </c>
      <c r="B1543" s="2">
        <v>1</v>
      </c>
      <c r="C1543" s="2" t="s">
        <v>190</v>
      </c>
      <c r="D1543" s="2" t="s">
        <v>186</v>
      </c>
      <c r="E1543" s="2">
        <v>0</v>
      </c>
      <c r="F1543" s="2">
        <v>8</v>
      </c>
      <c r="G1543" s="2">
        <v>94933401</v>
      </c>
      <c r="H1543" s="2">
        <v>4291</v>
      </c>
      <c r="I1543" s="2">
        <v>94933401</v>
      </c>
      <c r="J1543" s="2">
        <v>2431546</v>
      </c>
      <c r="K1543" s="2">
        <v>4704</v>
      </c>
    </row>
    <row r="1544" spans="1:11">
      <c r="A1544" s="2">
        <v>2003</v>
      </c>
      <c r="B1544" s="2">
        <v>1</v>
      </c>
      <c r="C1544" s="2" t="s">
        <v>187</v>
      </c>
      <c r="D1544" s="2" t="s">
        <v>195</v>
      </c>
      <c r="E1544" s="2">
        <v>0</v>
      </c>
      <c r="F1544" s="2">
        <v>0</v>
      </c>
      <c r="G1544" s="2">
        <v>243602</v>
      </c>
      <c r="H1544" s="2">
        <v>62</v>
      </c>
      <c r="I1544" s="2">
        <v>243602</v>
      </c>
      <c r="J1544" s="2">
        <v>41636</v>
      </c>
      <c r="K1544" s="2">
        <v>79</v>
      </c>
    </row>
    <row r="1545" spans="1:11">
      <c r="A1545" s="2">
        <v>2003</v>
      </c>
      <c r="B1545" s="2">
        <v>1</v>
      </c>
      <c r="C1545" s="2" t="s">
        <v>187</v>
      </c>
      <c r="D1545" s="2" t="s">
        <v>196</v>
      </c>
      <c r="E1545" s="2">
        <v>0</v>
      </c>
      <c r="F1545" s="2">
        <v>0</v>
      </c>
      <c r="G1545" s="2">
        <v>1324211</v>
      </c>
      <c r="H1545" s="2">
        <v>472</v>
      </c>
      <c r="I1545" s="2">
        <v>1324211</v>
      </c>
      <c r="J1545" s="2">
        <v>309677</v>
      </c>
      <c r="K1545" s="2">
        <v>546</v>
      </c>
    </row>
    <row r="1546" spans="1:11">
      <c r="A1546" s="2">
        <v>2003</v>
      </c>
      <c r="B1546" s="2">
        <v>1</v>
      </c>
      <c r="C1546" s="2" t="s">
        <v>197</v>
      </c>
      <c r="D1546" s="2" t="s">
        <v>11</v>
      </c>
      <c r="E1546" s="2">
        <v>0</v>
      </c>
      <c r="F1546" s="2">
        <v>0</v>
      </c>
      <c r="G1546" s="2">
        <v>3045942</v>
      </c>
      <c r="H1546" s="2">
        <v>524</v>
      </c>
      <c r="I1546" s="2">
        <v>3045942</v>
      </c>
      <c r="J1546" s="2">
        <v>374263</v>
      </c>
      <c r="K1546" s="2">
        <v>665</v>
      </c>
    </row>
    <row r="1547" spans="1:11">
      <c r="A1547" s="2">
        <v>2003</v>
      </c>
      <c r="B1547" s="2">
        <v>1</v>
      </c>
      <c r="C1547" s="2" t="s">
        <v>197</v>
      </c>
      <c r="D1547" s="2" t="s">
        <v>268</v>
      </c>
      <c r="E1547" s="2">
        <v>1967505</v>
      </c>
      <c r="F1547" s="2">
        <v>271</v>
      </c>
      <c r="G1547" s="2">
        <v>5408959</v>
      </c>
      <c r="H1547" s="2">
        <v>1218</v>
      </c>
      <c r="I1547" s="2">
        <v>7376464</v>
      </c>
      <c r="J1547" s="2">
        <v>851972</v>
      </c>
      <c r="K1547" s="2">
        <v>1702</v>
      </c>
    </row>
    <row r="1548" spans="1:11">
      <c r="A1548" s="2">
        <v>2003</v>
      </c>
      <c r="B1548" s="2">
        <v>1</v>
      </c>
      <c r="C1548" s="2" t="s">
        <v>197</v>
      </c>
      <c r="D1548" s="2" t="s">
        <v>269</v>
      </c>
      <c r="E1548" s="2">
        <v>0</v>
      </c>
      <c r="F1548" s="2">
        <v>0</v>
      </c>
      <c r="G1548" s="2">
        <v>0</v>
      </c>
      <c r="H1548" s="2">
        <v>41</v>
      </c>
      <c r="I1548" s="2">
        <v>0</v>
      </c>
      <c r="J1548" s="2">
        <v>29696</v>
      </c>
      <c r="K1548" s="2">
        <v>61</v>
      </c>
    </row>
    <row r="1549" spans="1:11">
      <c r="A1549" s="2">
        <v>2003</v>
      </c>
      <c r="B1549" s="2">
        <v>1</v>
      </c>
      <c r="C1549" s="2" t="s">
        <v>197</v>
      </c>
      <c r="D1549" s="2" t="s">
        <v>109</v>
      </c>
      <c r="E1549" s="2">
        <v>1407155</v>
      </c>
      <c r="F1549" s="2">
        <v>215</v>
      </c>
      <c r="G1549" s="2">
        <v>4843136</v>
      </c>
      <c r="H1549" s="2">
        <v>1133</v>
      </c>
      <c r="I1549" s="2">
        <v>6250291</v>
      </c>
      <c r="J1549" s="2">
        <v>772084</v>
      </c>
      <c r="K1549" s="2">
        <v>1486</v>
      </c>
    </row>
    <row r="1550" spans="1:11">
      <c r="A1550" s="2">
        <v>2003</v>
      </c>
      <c r="B1550" s="2">
        <v>1</v>
      </c>
      <c r="C1550" s="2" t="s">
        <v>197</v>
      </c>
      <c r="D1550" s="2" t="s">
        <v>110</v>
      </c>
      <c r="E1550" s="2">
        <v>11050947</v>
      </c>
      <c r="F1550" s="2">
        <v>2017</v>
      </c>
      <c r="G1550" s="2">
        <v>97686</v>
      </c>
      <c r="H1550" s="2">
        <v>35</v>
      </c>
      <c r="I1550" s="2">
        <v>11148633</v>
      </c>
      <c r="J1550" s="2">
        <v>1438695</v>
      </c>
      <c r="K1550" s="2">
        <v>2673</v>
      </c>
    </row>
    <row r="1551" spans="1:11">
      <c r="A1551" s="2">
        <v>2003</v>
      </c>
      <c r="B1551" s="2">
        <v>2</v>
      </c>
      <c r="C1551" s="2" t="s">
        <v>277</v>
      </c>
      <c r="D1551" s="2" t="s">
        <v>278</v>
      </c>
      <c r="E1551" s="2">
        <v>33684721</v>
      </c>
      <c r="F1551" s="2">
        <v>13626</v>
      </c>
      <c r="G1551" s="2">
        <v>24791492</v>
      </c>
      <c r="H1551" s="2">
        <v>8097</v>
      </c>
      <c r="I1551" s="2">
        <v>59557464</v>
      </c>
      <c r="J1551" s="2">
        <v>16410473</v>
      </c>
      <c r="K1551" s="2">
        <v>28146</v>
      </c>
    </row>
    <row r="1552" spans="1:11">
      <c r="A1552" s="2">
        <v>2003</v>
      </c>
      <c r="B1552" s="2">
        <v>2</v>
      </c>
      <c r="C1552" s="2" t="s">
        <v>277</v>
      </c>
      <c r="D1552" s="2" t="s">
        <v>279</v>
      </c>
      <c r="E1552" s="2">
        <v>24639915</v>
      </c>
      <c r="F1552" s="2">
        <v>7245</v>
      </c>
      <c r="G1552" s="2">
        <v>6390995</v>
      </c>
      <c r="H1552" s="2">
        <v>2672</v>
      </c>
      <c r="I1552" s="2">
        <v>31189461</v>
      </c>
      <c r="J1552" s="2">
        <v>7346402</v>
      </c>
      <c r="K1552" s="2">
        <v>12850</v>
      </c>
    </row>
    <row r="1553" spans="1:11">
      <c r="A1553" s="2">
        <v>2003</v>
      </c>
      <c r="B1553" s="2">
        <v>2</v>
      </c>
      <c r="C1553" s="2" t="s">
        <v>277</v>
      </c>
      <c r="D1553" s="2" t="s">
        <v>280</v>
      </c>
      <c r="E1553" s="2">
        <v>72434</v>
      </c>
      <c r="F1553" s="2">
        <v>88</v>
      </c>
      <c r="G1553" s="2">
        <v>256767</v>
      </c>
      <c r="H1553" s="2">
        <v>350</v>
      </c>
      <c r="I1553" s="2">
        <v>336601</v>
      </c>
      <c r="J1553" s="2">
        <v>485550</v>
      </c>
      <c r="K1553" s="2">
        <v>1008</v>
      </c>
    </row>
    <row r="1554" spans="1:11">
      <c r="A1554" s="2">
        <v>2003</v>
      </c>
      <c r="B1554" s="2">
        <v>2</v>
      </c>
      <c r="C1554" s="2" t="s">
        <v>277</v>
      </c>
      <c r="D1554" s="2" t="s">
        <v>281</v>
      </c>
      <c r="E1554" s="2">
        <v>4277094</v>
      </c>
      <c r="F1554" s="2">
        <v>2079</v>
      </c>
      <c r="G1554" s="2">
        <v>1138848</v>
      </c>
      <c r="H1554" s="2">
        <v>534</v>
      </c>
      <c r="I1554" s="2">
        <v>5448908</v>
      </c>
      <c r="J1554" s="2">
        <v>1997594</v>
      </c>
      <c r="K1554" s="2">
        <v>3421</v>
      </c>
    </row>
    <row r="1555" spans="1:11">
      <c r="A1555" s="2">
        <v>2003</v>
      </c>
      <c r="B1555" s="2">
        <v>2</v>
      </c>
      <c r="C1555" s="2" t="s">
        <v>328</v>
      </c>
      <c r="D1555" s="2" t="s">
        <v>173</v>
      </c>
      <c r="E1555" s="2">
        <v>0</v>
      </c>
      <c r="F1555" s="2">
        <v>14</v>
      </c>
      <c r="G1555" s="2">
        <v>939473</v>
      </c>
      <c r="H1555" s="2">
        <v>196</v>
      </c>
      <c r="I1555" s="2">
        <v>939473</v>
      </c>
      <c r="J1555" s="2">
        <v>124614</v>
      </c>
      <c r="K1555" s="2">
        <v>229</v>
      </c>
    </row>
    <row r="1556" spans="1:11">
      <c r="A1556" s="2">
        <v>2003</v>
      </c>
      <c r="B1556" s="2">
        <v>2</v>
      </c>
      <c r="C1556" s="2" t="s">
        <v>328</v>
      </c>
      <c r="D1556" s="2" t="s">
        <v>181</v>
      </c>
      <c r="E1556" s="2">
        <v>0</v>
      </c>
      <c r="F1556" s="2">
        <v>0</v>
      </c>
      <c r="G1556" s="2">
        <v>12767977</v>
      </c>
      <c r="H1556" s="2">
        <v>2438</v>
      </c>
      <c r="I1556" s="2">
        <v>12767977</v>
      </c>
      <c r="J1556" s="2">
        <v>1402377</v>
      </c>
      <c r="K1556" s="2">
        <v>2560</v>
      </c>
    </row>
    <row r="1557" spans="1:11">
      <c r="A1557" s="2">
        <v>2003</v>
      </c>
      <c r="B1557" s="2">
        <v>2</v>
      </c>
      <c r="C1557" s="2" t="s">
        <v>182</v>
      </c>
      <c r="D1557" s="2" t="s">
        <v>183</v>
      </c>
      <c r="E1557" s="2">
        <v>13423280</v>
      </c>
      <c r="F1557" s="2">
        <v>4751</v>
      </c>
      <c r="G1557" s="2">
        <v>9175967</v>
      </c>
      <c r="H1557" s="2">
        <v>2142</v>
      </c>
      <c r="I1557" s="2">
        <v>22669180</v>
      </c>
      <c r="J1557" s="2">
        <v>5027091</v>
      </c>
      <c r="K1557" s="2">
        <v>8697</v>
      </c>
    </row>
    <row r="1558" spans="1:11">
      <c r="A1558" s="2">
        <v>2003</v>
      </c>
      <c r="B1558" s="2">
        <v>2</v>
      </c>
      <c r="C1558" s="2" t="s">
        <v>182</v>
      </c>
      <c r="D1558" s="2" t="s">
        <v>184</v>
      </c>
      <c r="E1558" s="2">
        <v>121805</v>
      </c>
      <c r="F1558" s="2">
        <v>32</v>
      </c>
      <c r="G1558" s="2">
        <v>460779</v>
      </c>
      <c r="H1558" s="2">
        <v>123</v>
      </c>
      <c r="I1558" s="2">
        <v>582584</v>
      </c>
      <c r="J1558" s="2">
        <v>103466</v>
      </c>
      <c r="K1558" s="2">
        <v>174</v>
      </c>
    </row>
    <row r="1559" spans="1:11">
      <c r="A1559" s="2">
        <v>2003</v>
      </c>
      <c r="B1559" s="2">
        <v>2</v>
      </c>
      <c r="C1559" s="2" t="s">
        <v>190</v>
      </c>
      <c r="D1559" s="2" t="s">
        <v>191</v>
      </c>
      <c r="E1559" s="2">
        <v>0</v>
      </c>
      <c r="F1559" s="2">
        <v>0</v>
      </c>
      <c r="G1559" s="2">
        <v>6799061</v>
      </c>
      <c r="H1559" s="2">
        <v>913</v>
      </c>
      <c r="I1559" s="2">
        <v>6799061</v>
      </c>
      <c r="J1559" s="2">
        <v>444697</v>
      </c>
      <c r="K1559" s="2">
        <v>955</v>
      </c>
    </row>
    <row r="1560" spans="1:11">
      <c r="A1560" s="2">
        <v>2003</v>
      </c>
      <c r="B1560" s="2">
        <v>2</v>
      </c>
      <c r="C1560" s="2" t="s">
        <v>190</v>
      </c>
      <c r="D1560" s="2" t="s">
        <v>186</v>
      </c>
      <c r="E1560" s="2">
        <v>0</v>
      </c>
      <c r="F1560" s="2">
        <v>5</v>
      </c>
      <c r="G1560" s="2">
        <v>98367147</v>
      </c>
      <c r="H1560" s="2">
        <v>4338</v>
      </c>
      <c r="I1560" s="2">
        <v>98367147</v>
      </c>
      <c r="J1560" s="2">
        <v>2489550</v>
      </c>
      <c r="K1560" s="2">
        <v>4792</v>
      </c>
    </row>
    <row r="1561" spans="1:11">
      <c r="A1561" s="2">
        <v>2003</v>
      </c>
      <c r="B1561" s="2">
        <v>2</v>
      </c>
      <c r="C1561" s="2" t="s">
        <v>187</v>
      </c>
      <c r="D1561" s="2" t="s">
        <v>195</v>
      </c>
      <c r="E1561" s="2">
        <v>0</v>
      </c>
      <c r="F1561" s="2">
        <v>0</v>
      </c>
      <c r="G1561" s="2">
        <v>194741</v>
      </c>
      <c r="H1561" s="2">
        <v>63</v>
      </c>
      <c r="I1561" s="2">
        <v>194741</v>
      </c>
      <c r="J1561" s="2">
        <v>46942</v>
      </c>
      <c r="K1561" s="2">
        <v>81</v>
      </c>
    </row>
    <row r="1562" spans="1:11">
      <c r="A1562" s="2">
        <v>2003</v>
      </c>
      <c r="B1562" s="2">
        <v>2</v>
      </c>
      <c r="C1562" s="2" t="s">
        <v>187</v>
      </c>
      <c r="D1562" s="2" t="s">
        <v>196</v>
      </c>
      <c r="E1562" s="2">
        <v>0</v>
      </c>
      <c r="F1562" s="2">
        <v>0</v>
      </c>
      <c r="G1562" s="2">
        <v>1577614</v>
      </c>
      <c r="H1562" s="2">
        <v>503</v>
      </c>
      <c r="I1562" s="2">
        <v>1577614</v>
      </c>
      <c r="J1562" s="2">
        <v>315751</v>
      </c>
      <c r="K1562" s="2">
        <v>576</v>
      </c>
    </row>
    <row r="1563" spans="1:11">
      <c r="A1563" s="2">
        <v>2003</v>
      </c>
      <c r="B1563" s="2">
        <v>2</v>
      </c>
      <c r="C1563" s="2" t="s">
        <v>197</v>
      </c>
      <c r="D1563" s="2" t="s">
        <v>11</v>
      </c>
      <c r="E1563" s="2">
        <v>0</v>
      </c>
      <c r="F1563" s="2">
        <v>0</v>
      </c>
      <c r="G1563" s="2">
        <v>2760446</v>
      </c>
      <c r="H1563" s="2">
        <v>522</v>
      </c>
      <c r="I1563" s="2">
        <v>2760446</v>
      </c>
      <c r="J1563" s="2">
        <v>360549</v>
      </c>
      <c r="K1563" s="2">
        <v>663</v>
      </c>
    </row>
    <row r="1564" spans="1:11">
      <c r="A1564" s="2">
        <v>2003</v>
      </c>
      <c r="B1564" s="2">
        <v>2</v>
      </c>
      <c r="C1564" s="2" t="s">
        <v>197</v>
      </c>
      <c r="D1564" s="2" t="s">
        <v>268</v>
      </c>
      <c r="E1564" s="2">
        <v>1608974</v>
      </c>
      <c r="F1564" s="2">
        <v>283</v>
      </c>
      <c r="G1564" s="2">
        <v>5276254</v>
      </c>
      <c r="H1564" s="2">
        <v>1230</v>
      </c>
      <c r="I1564" s="2">
        <v>6885228</v>
      </c>
      <c r="J1564" s="2">
        <v>863231</v>
      </c>
      <c r="K1564" s="2">
        <v>1724</v>
      </c>
    </row>
    <row r="1565" spans="1:11">
      <c r="A1565" s="2">
        <v>2003</v>
      </c>
      <c r="B1565" s="2">
        <v>2</v>
      </c>
      <c r="C1565" s="2" t="s">
        <v>197</v>
      </c>
      <c r="D1565" s="2" t="s">
        <v>269</v>
      </c>
      <c r="E1565" s="2">
        <v>0</v>
      </c>
      <c r="F1565" s="2">
        <v>0</v>
      </c>
      <c r="G1565" s="2">
        <v>0</v>
      </c>
      <c r="H1565" s="2">
        <v>39</v>
      </c>
      <c r="I1565" s="2">
        <v>0</v>
      </c>
      <c r="J1565" s="2">
        <v>21630</v>
      </c>
      <c r="K1565" s="2">
        <v>58</v>
      </c>
    </row>
    <row r="1566" spans="1:11">
      <c r="A1566" s="2">
        <v>2003</v>
      </c>
      <c r="B1566" s="2">
        <v>2</v>
      </c>
      <c r="C1566" s="2" t="s">
        <v>197</v>
      </c>
      <c r="D1566" s="2" t="s">
        <v>109</v>
      </c>
      <c r="E1566" s="2">
        <v>1583728</v>
      </c>
      <c r="F1566" s="2">
        <v>215</v>
      </c>
      <c r="G1566" s="2">
        <v>5734678</v>
      </c>
      <c r="H1566" s="2">
        <v>1142</v>
      </c>
      <c r="I1566" s="2">
        <v>7318406</v>
      </c>
      <c r="J1566" s="2">
        <v>727721</v>
      </c>
      <c r="K1566" s="2">
        <v>1488</v>
      </c>
    </row>
    <row r="1567" spans="1:11">
      <c r="A1567" s="2">
        <v>2003</v>
      </c>
      <c r="B1567" s="2">
        <v>2</v>
      </c>
      <c r="C1567" s="2" t="s">
        <v>197</v>
      </c>
      <c r="D1567" s="2" t="s">
        <v>110</v>
      </c>
      <c r="E1567" s="2">
        <v>10875960</v>
      </c>
      <c r="F1567" s="2">
        <v>2048</v>
      </c>
      <c r="G1567" s="2">
        <v>71157</v>
      </c>
      <c r="H1567" s="2">
        <v>20</v>
      </c>
      <c r="I1567" s="2">
        <v>10947117</v>
      </c>
      <c r="J1567" s="2">
        <v>1379369</v>
      </c>
      <c r="K1567" s="2">
        <v>2689</v>
      </c>
    </row>
    <row r="1568" spans="1:11">
      <c r="A1568" s="2">
        <v>2003</v>
      </c>
      <c r="B1568" s="2">
        <v>3</v>
      </c>
      <c r="C1568" s="2" t="s">
        <v>277</v>
      </c>
      <c r="D1568" s="2" t="s">
        <v>278</v>
      </c>
      <c r="E1568" s="2">
        <v>31432128</v>
      </c>
      <c r="F1568" s="2">
        <v>13494</v>
      </c>
      <c r="G1568" s="2">
        <v>24022061</v>
      </c>
      <c r="H1568" s="2">
        <v>7960</v>
      </c>
      <c r="I1568" s="2">
        <v>56711777</v>
      </c>
      <c r="J1568" s="2">
        <v>15872870</v>
      </c>
      <c r="K1568" s="2">
        <v>27579</v>
      </c>
    </row>
    <row r="1569" spans="1:11">
      <c r="A1569" s="2">
        <v>2003</v>
      </c>
      <c r="B1569" s="2">
        <v>3</v>
      </c>
      <c r="C1569" s="2" t="s">
        <v>277</v>
      </c>
      <c r="D1569" s="2" t="s">
        <v>279</v>
      </c>
      <c r="E1569" s="2">
        <v>24165229</v>
      </c>
      <c r="F1569" s="2">
        <v>7349</v>
      </c>
      <c r="G1569" s="2">
        <v>6241463</v>
      </c>
      <c r="H1569" s="2">
        <v>2657</v>
      </c>
      <c r="I1569" s="2">
        <v>30540679</v>
      </c>
      <c r="J1569" s="2">
        <v>7208485</v>
      </c>
      <c r="K1569" s="2">
        <v>12847</v>
      </c>
    </row>
    <row r="1570" spans="1:11">
      <c r="A1570" s="2">
        <v>2003</v>
      </c>
      <c r="B1570" s="2">
        <v>3</v>
      </c>
      <c r="C1570" s="2" t="s">
        <v>277</v>
      </c>
      <c r="D1570" s="2" t="s">
        <v>280</v>
      </c>
      <c r="E1570" s="2">
        <v>71464</v>
      </c>
      <c r="F1570" s="2">
        <v>85</v>
      </c>
      <c r="G1570" s="2">
        <v>210757</v>
      </c>
      <c r="H1570" s="2">
        <v>332</v>
      </c>
      <c r="I1570" s="2">
        <v>292594</v>
      </c>
      <c r="J1570" s="2">
        <v>477037</v>
      </c>
      <c r="K1570" s="2">
        <v>960</v>
      </c>
    </row>
    <row r="1571" spans="1:11">
      <c r="A1571" s="2">
        <v>2003</v>
      </c>
      <c r="B1571" s="2">
        <v>3</v>
      </c>
      <c r="C1571" s="2" t="s">
        <v>277</v>
      </c>
      <c r="D1571" s="2" t="s">
        <v>281</v>
      </c>
      <c r="E1571" s="2">
        <v>3610511</v>
      </c>
      <c r="F1571" s="2">
        <v>2043</v>
      </c>
      <c r="G1571" s="2">
        <v>1175637</v>
      </c>
      <c r="H1571" s="2">
        <v>562</v>
      </c>
      <c r="I1571" s="2">
        <v>4809606</v>
      </c>
      <c r="J1571" s="2">
        <v>1821085</v>
      </c>
      <c r="K1571" s="2">
        <v>3332</v>
      </c>
    </row>
    <row r="1572" spans="1:11">
      <c r="A1572" s="2">
        <v>2003</v>
      </c>
      <c r="B1572" s="2">
        <v>3</v>
      </c>
      <c r="C1572" s="2" t="s">
        <v>328</v>
      </c>
      <c r="D1572" s="2" t="s">
        <v>173</v>
      </c>
      <c r="E1572" s="2">
        <v>0</v>
      </c>
      <c r="F1572" s="2">
        <v>13</v>
      </c>
      <c r="G1572" s="2">
        <v>891244</v>
      </c>
      <c r="H1572" s="2">
        <v>199</v>
      </c>
      <c r="I1572" s="2">
        <v>891244</v>
      </c>
      <c r="J1572" s="2">
        <v>125834</v>
      </c>
      <c r="K1572" s="2">
        <v>233</v>
      </c>
    </row>
    <row r="1573" spans="1:11">
      <c r="A1573" s="2">
        <v>2003</v>
      </c>
      <c r="B1573" s="2">
        <v>3</v>
      </c>
      <c r="C1573" s="2" t="s">
        <v>328</v>
      </c>
      <c r="D1573" s="2" t="s">
        <v>181</v>
      </c>
      <c r="E1573" s="2">
        <v>0</v>
      </c>
      <c r="F1573" s="2">
        <v>0</v>
      </c>
      <c r="G1573" s="2">
        <v>13788598</v>
      </c>
      <c r="H1573" s="2">
        <v>2434</v>
      </c>
      <c r="I1573" s="2">
        <v>13788598</v>
      </c>
      <c r="J1573" s="2">
        <v>1344290</v>
      </c>
      <c r="K1573" s="2">
        <v>2560</v>
      </c>
    </row>
    <row r="1574" spans="1:11">
      <c r="A1574" s="2">
        <v>2003</v>
      </c>
      <c r="B1574" s="2">
        <v>3</v>
      </c>
      <c r="C1574" s="2" t="s">
        <v>182</v>
      </c>
      <c r="D1574" s="2" t="s">
        <v>183</v>
      </c>
      <c r="E1574" s="2">
        <v>11884284</v>
      </c>
      <c r="F1574" s="2">
        <v>4827</v>
      </c>
      <c r="G1574" s="2">
        <v>8850249</v>
      </c>
      <c r="H1574" s="2">
        <v>2010</v>
      </c>
      <c r="I1574" s="2">
        <v>20821103</v>
      </c>
      <c r="J1574" s="2">
        <v>4986379</v>
      </c>
      <c r="K1574" s="2">
        <v>8615</v>
      </c>
    </row>
    <row r="1575" spans="1:11">
      <c r="A1575" s="2">
        <v>2003</v>
      </c>
      <c r="B1575" s="2">
        <v>3</v>
      </c>
      <c r="C1575" s="2" t="s">
        <v>182</v>
      </c>
      <c r="D1575" s="2" t="s">
        <v>184</v>
      </c>
      <c r="E1575" s="2">
        <v>30508</v>
      </c>
      <c r="F1575" s="2">
        <v>21</v>
      </c>
      <c r="G1575" s="2">
        <v>494471</v>
      </c>
      <c r="H1575" s="2">
        <v>134</v>
      </c>
      <c r="I1575" s="2">
        <v>524979</v>
      </c>
      <c r="J1575" s="2">
        <v>90776</v>
      </c>
      <c r="K1575" s="2">
        <v>169</v>
      </c>
    </row>
    <row r="1576" spans="1:11">
      <c r="A1576" s="2">
        <v>2003</v>
      </c>
      <c r="B1576" s="2">
        <v>3</v>
      </c>
      <c r="C1576" s="2" t="s">
        <v>190</v>
      </c>
      <c r="D1576" s="2" t="s">
        <v>191</v>
      </c>
      <c r="E1576" s="2">
        <v>0</v>
      </c>
      <c r="F1576" s="2">
        <v>0</v>
      </c>
      <c r="G1576" s="2">
        <v>7919756</v>
      </c>
      <c r="H1576" s="2">
        <v>910</v>
      </c>
      <c r="I1576" s="2">
        <v>7919756</v>
      </c>
      <c r="J1576" s="2">
        <v>444706</v>
      </c>
      <c r="K1576" s="2">
        <v>948</v>
      </c>
    </row>
    <row r="1577" spans="1:11">
      <c r="A1577" s="2">
        <v>2003</v>
      </c>
      <c r="B1577" s="2">
        <v>3</v>
      </c>
      <c r="C1577" s="2" t="s">
        <v>190</v>
      </c>
      <c r="D1577" s="2" t="s">
        <v>186</v>
      </c>
      <c r="E1577" s="2">
        <v>5642</v>
      </c>
      <c r="F1577" s="2">
        <v>7</v>
      </c>
      <c r="G1577" s="2">
        <v>102569108</v>
      </c>
      <c r="H1577" s="2">
        <v>4309</v>
      </c>
      <c r="I1577" s="2">
        <v>102574750</v>
      </c>
      <c r="J1577" s="2">
        <v>2529486</v>
      </c>
      <c r="K1577" s="2">
        <v>4767</v>
      </c>
    </row>
    <row r="1578" spans="1:11">
      <c r="A1578" s="2">
        <v>2003</v>
      </c>
      <c r="B1578" s="2">
        <v>3</v>
      </c>
      <c r="C1578" s="2" t="s">
        <v>187</v>
      </c>
      <c r="D1578" s="2" t="s">
        <v>195</v>
      </c>
      <c r="E1578" s="2">
        <v>0</v>
      </c>
      <c r="F1578" s="2">
        <v>0</v>
      </c>
      <c r="G1578" s="2">
        <v>202456</v>
      </c>
      <c r="H1578" s="2">
        <v>65</v>
      </c>
      <c r="I1578" s="2">
        <v>202456</v>
      </c>
      <c r="J1578" s="2">
        <v>39337</v>
      </c>
      <c r="K1578" s="2">
        <v>80</v>
      </c>
    </row>
    <row r="1579" spans="1:11">
      <c r="A1579" s="2">
        <v>2003</v>
      </c>
      <c r="B1579" s="2">
        <v>3</v>
      </c>
      <c r="C1579" s="2" t="s">
        <v>187</v>
      </c>
      <c r="D1579" s="2" t="s">
        <v>196</v>
      </c>
      <c r="E1579" s="2">
        <v>0</v>
      </c>
      <c r="F1579" s="2">
        <v>0</v>
      </c>
      <c r="G1579" s="2">
        <v>1758115</v>
      </c>
      <c r="H1579" s="2">
        <v>513</v>
      </c>
      <c r="I1579" s="2">
        <v>1758115</v>
      </c>
      <c r="J1579" s="2">
        <v>312971</v>
      </c>
      <c r="K1579" s="2">
        <v>589</v>
      </c>
    </row>
    <row r="1580" spans="1:11">
      <c r="A1580" s="2">
        <v>2003</v>
      </c>
      <c r="B1580" s="2">
        <v>3</v>
      </c>
      <c r="C1580" s="2" t="s">
        <v>197</v>
      </c>
      <c r="D1580" s="2" t="s">
        <v>11</v>
      </c>
      <c r="E1580" s="2">
        <v>0</v>
      </c>
      <c r="F1580" s="2">
        <v>0</v>
      </c>
      <c r="G1580" s="2">
        <v>3115103</v>
      </c>
      <c r="H1580" s="2">
        <v>518</v>
      </c>
      <c r="I1580" s="2">
        <v>3115103</v>
      </c>
      <c r="J1580" s="2">
        <v>368985</v>
      </c>
      <c r="K1580" s="2">
        <v>658</v>
      </c>
    </row>
    <row r="1581" spans="1:11">
      <c r="A1581" s="2">
        <v>2003</v>
      </c>
      <c r="B1581" s="2">
        <v>3</v>
      </c>
      <c r="C1581" s="2" t="s">
        <v>197</v>
      </c>
      <c r="D1581" s="2" t="s">
        <v>268</v>
      </c>
      <c r="E1581" s="2">
        <v>2224576</v>
      </c>
      <c r="F1581" s="2">
        <v>282</v>
      </c>
      <c r="G1581" s="2">
        <v>5161728</v>
      </c>
      <c r="H1581" s="2">
        <v>1231</v>
      </c>
      <c r="I1581" s="2">
        <v>7386304</v>
      </c>
      <c r="J1581" s="2">
        <v>846525</v>
      </c>
      <c r="K1581" s="2">
        <v>1726</v>
      </c>
    </row>
    <row r="1582" spans="1:11">
      <c r="A1582" s="2">
        <v>2003</v>
      </c>
      <c r="B1582" s="2">
        <v>3</v>
      </c>
      <c r="C1582" s="2" t="s">
        <v>197</v>
      </c>
      <c r="D1582" s="2" t="s">
        <v>269</v>
      </c>
      <c r="E1582" s="2">
        <v>0</v>
      </c>
      <c r="F1582" s="2">
        <v>0</v>
      </c>
      <c r="G1582" s="2">
        <v>0</v>
      </c>
      <c r="H1582" s="2">
        <v>13</v>
      </c>
      <c r="I1582" s="2">
        <v>0</v>
      </c>
      <c r="J1582" s="2">
        <v>10304</v>
      </c>
      <c r="K1582" s="2">
        <v>23</v>
      </c>
    </row>
    <row r="1583" spans="1:11">
      <c r="A1583" s="2">
        <v>2003</v>
      </c>
      <c r="B1583" s="2">
        <v>3</v>
      </c>
      <c r="C1583" s="2" t="s">
        <v>197</v>
      </c>
      <c r="D1583" s="2" t="s">
        <v>109</v>
      </c>
      <c r="E1583" s="2">
        <v>1458684</v>
      </c>
      <c r="F1583" s="2">
        <v>210</v>
      </c>
      <c r="G1583" s="2">
        <v>5270733</v>
      </c>
      <c r="H1583" s="2">
        <v>1122</v>
      </c>
      <c r="I1583" s="2">
        <v>6729417</v>
      </c>
      <c r="J1583" s="2">
        <v>758432</v>
      </c>
      <c r="K1583" s="2">
        <v>1461</v>
      </c>
    </row>
    <row r="1584" spans="1:11">
      <c r="A1584" s="2">
        <v>2003</v>
      </c>
      <c r="B1584" s="2">
        <v>3</v>
      </c>
      <c r="C1584" s="2" t="s">
        <v>197</v>
      </c>
      <c r="D1584" s="2" t="s">
        <v>110</v>
      </c>
      <c r="E1584" s="2">
        <v>10308656</v>
      </c>
      <c r="F1584" s="2">
        <v>2007</v>
      </c>
      <c r="G1584" s="2">
        <v>102768</v>
      </c>
      <c r="H1584" s="2">
        <v>20</v>
      </c>
      <c r="I1584" s="2">
        <v>10411424</v>
      </c>
      <c r="J1584" s="2">
        <v>1400341</v>
      </c>
      <c r="K1584" s="2">
        <v>2647</v>
      </c>
    </row>
    <row r="1585" spans="1:11">
      <c r="A1585" s="2">
        <v>2003</v>
      </c>
      <c r="B1585" s="2">
        <v>4</v>
      </c>
      <c r="C1585" s="2" t="s">
        <v>277</v>
      </c>
      <c r="D1585" s="2" t="s">
        <v>278</v>
      </c>
      <c r="E1585" s="2">
        <v>31771862</v>
      </c>
      <c r="F1585" s="2">
        <v>13054</v>
      </c>
      <c r="G1585" s="2">
        <v>23605458</v>
      </c>
      <c r="H1585" s="2">
        <v>8021</v>
      </c>
      <c r="I1585" s="2">
        <v>56272379</v>
      </c>
      <c r="J1585" s="2">
        <v>15733693</v>
      </c>
      <c r="K1585" s="2">
        <v>27138</v>
      </c>
    </row>
    <row r="1586" spans="1:11">
      <c r="A1586" s="2">
        <v>2003</v>
      </c>
      <c r="B1586" s="2">
        <v>4</v>
      </c>
      <c r="C1586" s="2" t="s">
        <v>277</v>
      </c>
      <c r="D1586" s="2" t="s">
        <v>279</v>
      </c>
      <c r="E1586" s="2">
        <v>24222135</v>
      </c>
      <c r="F1586" s="2">
        <v>7683</v>
      </c>
      <c r="G1586" s="2">
        <v>6340576</v>
      </c>
      <c r="H1586" s="2">
        <v>2668</v>
      </c>
      <c r="I1586" s="2">
        <v>30679830</v>
      </c>
      <c r="J1586" s="2">
        <v>7465458</v>
      </c>
      <c r="K1586" s="2">
        <v>13162</v>
      </c>
    </row>
    <row r="1587" spans="1:11">
      <c r="A1587" s="2">
        <v>2003</v>
      </c>
      <c r="B1587" s="2">
        <v>4</v>
      </c>
      <c r="C1587" s="2" t="s">
        <v>277</v>
      </c>
      <c r="D1587" s="2" t="s">
        <v>280</v>
      </c>
      <c r="E1587" s="2">
        <v>61673</v>
      </c>
      <c r="F1587" s="2">
        <v>85</v>
      </c>
      <c r="G1587" s="2">
        <v>276549</v>
      </c>
      <c r="H1587" s="2">
        <v>339</v>
      </c>
      <c r="I1587" s="2">
        <v>356826</v>
      </c>
      <c r="J1587" s="2">
        <v>494447</v>
      </c>
      <c r="K1587" s="2">
        <v>985</v>
      </c>
    </row>
    <row r="1588" spans="1:11">
      <c r="A1588" s="2">
        <v>2003</v>
      </c>
      <c r="B1588" s="2">
        <v>4</v>
      </c>
      <c r="C1588" s="2" t="s">
        <v>277</v>
      </c>
      <c r="D1588" s="2" t="s">
        <v>281</v>
      </c>
      <c r="E1588" s="2">
        <v>3704409</v>
      </c>
      <c r="F1588" s="2">
        <v>1981</v>
      </c>
      <c r="G1588" s="2">
        <v>1240451</v>
      </c>
      <c r="H1588" s="2">
        <v>546</v>
      </c>
      <c r="I1588" s="2">
        <v>4957003</v>
      </c>
      <c r="J1588" s="2">
        <v>1931000</v>
      </c>
      <c r="K1588" s="2">
        <v>3262</v>
      </c>
    </row>
    <row r="1589" spans="1:11">
      <c r="A1589" s="2">
        <v>2003</v>
      </c>
      <c r="B1589" s="2">
        <v>4</v>
      </c>
      <c r="C1589" s="2" t="s">
        <v>328</v>
      </c>
      <c r="D1589" s="2" t="s">
        <v>173</v>
      </c>
      <c r="E1589" s="2">
        <v>0</v>
      </c>
      <c r="F1589" s="2">
        <v>5</v>
      </c>
      <c r="G1589" s="2">
        <v>938526</v>
      </c>
      <c r="H1589" s="2">
        <v>193</v>
      </c>
      <c r="I1589" s="2">
        <v>938526</v>
      </c>
      <c r="J1589" s="2">
        <v>108673</v>
      </c>
      <c r="K1589" s="2">
        <v>214</v>
      </c>
    </row>
    <row r="1590" spans="1:11">
      <c r="A1590" s="2">
        <v>2003</v>
      </c>
      <c r="B1590" s="2">
        <v>4</v>
      </c>
      <c r="C1590" s="2" t="s">
        <v>328</v>
      </c>
      <c r="D1590" s="2" t="s">
        <v>181</v>
      </c>
      <c r="E1590" s="2">
        <v>0</v>
      </c>
      <c r="F1590" s="2">
        <v>0</v>
      </c>
      <c r="G1590" s="2">
        <v>13209200</v>
      </c>
      <c r="H1590" s="2">
        <v>2436</v>
      </c>
      <c r="I1590" s="2">
        <v>13209200</v>
      </c>
      <c r="J1590" s="2">
        <v>1410633</v>
      </c>
      <c r="K1590" s="2">
        <v>2559</v>
      </c>
    </row>
    <row r="1591" spans="1:11">
      <c r="A1591" s="2">
        <v>2003</v>
      </c>
      <c r="B1591" s="2">
        <v>4</v>
      </c>
      <c r="C1591" s="2" t="s">
        <v>182</v>
      </c>
      <c r="D1591" s="2" t="s">
        <v>183</v>
      </c>
      <c r="E1591" s="2">
        <v>13175229</v>
      </c>
      <c r="F1591" s="2">
        <v>4931</v>
      </c>
      <c r="G1591" s="2">
        <v>9038364</v>
      </c>
      <c r="H1591" s="2">
        <v>1907</v>
      </c>
      <c r="I1591" s="2">
        <v>22307896</v>
      </c>
      <c r="J1591" s="2">
        <v>5013268</v>
      </c>
      <c r="K1591" s="2">
        <v>8612</v>
      </c>
    </row>
    <row r="1592" spans="1:11">
      <c r="A1592" s="2">
        <v>2003</v>
      </c>
      <c r="B1592" s="2">
        <v>4</v>
      </c>
      <c r="C1592" s="2" t="s">
        <v>182</v>
      </c>
      <c r="D1592" s="2" t="s">
        <v>184</v>
      </c>
      <c r="E1592" s="2">
        <v>107234</v>
      </c>
      <c r="F1592" s="2">
        <v>30</v>
      </c>
      <c r="G1592" s="2">
        <v>489160</v>
      </c>
      <c r="H1592" s="2">
        <v>141</v>
      </c>
      <c r="I1592" s="2">
        <v>596394</v>
      </c>
      <c r="J1592" s="2">
        <v>121760</v>
      </c>
      <c r="K1592" s="2">
        <v>186</v>
      </c>
    </row>
    <row r="1593" spans="1:11">
      <c r="A1593" s="2">
        <v>2003</v>
      </c>
      <c r="B1593" s="2">
        <v>4</v>
      </c>
      <c r="C1593" s="2" t="s">
        <v>190</v>
      </c>
      <c r="D1593" s="2" t="s">
        <v>191</v>
      </c>
      <c r="E1593" s="2">
        <v>0</v>
      </c>
      <c r="F1593" s="2">
        <v>0</v>
      </c>
      <c r="G1593" s="2">
        <v>8080061</v>
      </c>
      <c r="H1593" s="2">
        <v>877</v>
      </c>
      <c r="I1593" s="2">
        <v>8080061</v>
      </c>
      <c r="J1593" s="2">
        <v>430162</v>
      </c>
      <c r="K1593" s="2">
        <v>917</v>
      </c>
    </row>
    <row r="1594" spans="1:11">
      <c r="A1594" s="2">
        <v>2003</v>
      </c>
      <c r="B1594" s="2">
        <v>4</v>
      </c>
      <c r="C1594" s="2" t="s">
        <v>190</v>
      </c>
      <c r="D1594" s="2" t="s">
        <v>186</v>
      </c>
      <c r="E1594" s="2">
        <v>26284</v>
      </c>
      <c r="F1594" s="2">
        <v>8</v>
      </c>
      <c r="G1594" s="2">
        <v>104083513</v>
      </c>
      <c r="H1594" s="2">
        <v>4378</v>
      </c>
      <c r="I1594" s="2">
        <v>104109797</v>
      </c>
      <c r="J1594" s="2">
        <v>2436451</v>
      </c>
      <c r="K1594" s="2">
        <v>4765</v>
      </c>
    </row>
    <row r="1595" spans="1:11">
      <c r="A1595" s="2">
        <v>2003</v>
      </c>
      <c r="B1595" s="2">
        <v>4</v>
      </c>
      <c r="C1595" s="2" t="s">
        <v>187</v>
      </c>
      <c r="D1595" s="2" t="s">
        <v>195</v>
      </c>
      <c r="E1595" s="2">
        <v>0</v>
      </c>
      <c r="F1595" s="2">
        <v>0</v>
      </c>
      <c r="G1595" s="2">
        <v>440524</v>
      </c>
      <c r="H1595" s="2">
        <v>65</v>
      </c>
      <c r="I1595" s="2">
        <v>440524</v>
      </c>
      <c r="J1595" s="2">
        <v>49809</v>
      </c>
      <c r="K1595" s="2">
        <v>82</v>
      </c>
    </row>
    <row r="1596" spans="1:11">
      <c r="A1596" s="2">
        <v>2003</v>
      </c>
      <c r="B1596" s="2">
        <v>4</v>
      </c>
      <c r="C1596" s="2" t="s">
        <v>187</v>
      </c>
      <c r="D1596" s="2" t="s">
        <v>196</v>
      </c>
      <c r="E1596" s="2">
        <v>0</v>
      </c>
      <c r="F1596" s="2">
        <v>0</v>
      </c>
      <c r="G1596" s="2">
        <v>1571934</v>
      </c>
      <c r="H1596" s="2">
        <v>516</v>
      </c>
      <c r="I1596" s="2">
        <v>1571934</v>
      </c>
      <c r="J1596" s="2">
        <v>328346</v>
      </c>
      <c r="K1596" s="2">
        <v>596</v>
      </c>
    </row>
    <row r="1597" spans="1:11">
      <c r="A1597" s="2">
        <v>2003</v>
      </c>
      <c r="B1597" s="2">
        <v>4</v>
      </c>
      <c r="C1597" s="2" t="s">
        <v>197</v>
      </c>
      <c r="D1597" s="2" t="s">
        <v>11</v>
      </c>
      <c r="E1597" s="2">
        <v>0</v>
      </c>
      <c r="F1597" s="2">
        <v>0</v>
      </c>
      <c r="G1597" s="2">
        <v>3137603</v>
      </c>
      <c r="H1597" s="2">
        <v>515</v>
      </c>
      <c r="I1597" s="2">
        <v>3137603</v>
      </c>
      <c r="J1597" s="2">
        <v>374051</v>
      </c>
      <c r="K1597" s="2">
        <v>654</v>
      </c>
    </row>
    <row r="1598" spans="1:11">
      <c r="A1598" s="2">
        <v>2003</v>
      </c>
      <c r="B1598" s="2">
        <v>4</v>
      </c>
      <c r="C1598" s="2" t="s">
        <v>197</v>
      </c>
      <c r="D1598" s="2" t="s">
        <v>268</v>
      </c>
      <c r="E1598" s="2">
        <v>2227665</v>
      </c>
      <c r="F1598" s="2">
        <v>282</v>
      </c>
      <c r="G1598" s="2">
        <v>5364039</v>
      </c>
      <c r="H1598" s="2">
        <v>1232</v>
      </c>
      <c r="I1598" s="2">
        <v>7591704</v>
      </c>
      <c r="J1598" s="2">
        <v>828551</v>
      </c>
      <c r="K1598" s="2">
        <v>1718</v>
      </c>
    </row>
    <row r="1599" spans="1:11">
      <c r="A1599" s="2">
        <v>2003</v>
      </c>
      <c r="B1599" s="2">
        <v>4</v>
      </c>
      <c r="C1599" s="2" t="s">
        <v>197</v>
      </c>
      <c r="D1599" s="2" t="s">
        <v>269</v>
      </c>
      <c r="E1599" s="2">
        <v>0</v>
      </c>
      <c r="F1599" s="2">
        <v>0</v>
      </c>
      <c r="G1599" s="2">
        <v>0</v>
      </c>
      <c r="H1599" s="2">
        <v>8</v>
      </c>
      <c r="I1599" s="2">
        <v>0</v>
      </c>
      <c r="J1599" s="2">
        <v>6289</v>
      </c>
      <c r="K1599" s="2">
        <v>15</v>
      </c>
    </row>
    <row r="1600" spans="1:11">
      <c r="A1600" s="2">
        <v>2003</v>
      </c>
      <c r="B1600" s="2">
        <v>4</v>
      </c>
      <c r="C1600" s="2" t="s">
        <v>197</v>
      </c>
      <c r="D1600" s="2" t="s">
        <v>109</v>
      </c>
      <c r="E1600" s="2">
        <v>1440679</v>
      </c>
      <c r="F1600" s="2">
        <v>229</v>
      </c>
      <c r="G1600" s="2">
        <v>4616225</v>
      </c>
      <c r="H1600" s="2">
        <v>1098</v>
      </c>
      <c r="I1600" s="2">
        <v>6090751</v>
      </c>
      <c r="J1600" s="2">
        <v>760915</v>
      </c>
      <c r="K1600" s="2">
        <v>1457</v>
      </c>
    </row>
    <row r="1601" spans="1:11">
      <c r="A1601" s="2">
        <v>2003</v>
      </c>
      <c r="B1601" s="2">
        <v>4</v>
      </c>
      <c r="C1601" s="2" t="s">
        <v>197</v>
      </c>
      <c r="D1601" s="2" t="s">
        <v>110</v>
      </c>
      <c r="E1601" s="2">
        <v>9957346</v>
      </c>
      <c r="F1601" s="2">
        <v>1959</v>
      </c>
      <c r="G1601" s="2">
        <v>106331</v>
      </c>
      <c r="H1601" s="2">
        <v>21</v>
      </c>
      <c r="I1601" s="2">
        <v>10063677</v>
      </c>
      <c r="J1601" s="2">
        <v>1335384</v>
      </c>
      <c r="K1601" s="2">
        <v>2570</v>
      </c>
    </row>
    <row r="1602" spans="1:11">
      <c r="A1602" s="2">
        <v>2004</v>
      </c>
      <c r="B1602" s="2">
        <v>1</v>
      </c>
      <c r="C1602" s="2" t="s">
        <v>277</v>
      </c>
      <c r="D1602" s="2" t="s">
        <v>278</v>
      </c>
      <c r="E1602" s="2">
        <v>33052853</v>
      </c>
      <c r="F1602" s="2">
        <v>13577</v>
      </c>
      <c r="G1602" s="2">
        <v>25072573</v>
      </c>
      <c r="H1602" s="2">
        <v>8381</v>
      </c>
      <c r="I1602" s="2">
        <v>59191613</v>
      </c>
      <c r="J1602" s="2">
        <v>16968734</v>
      </c>
      <c r="K1602" s="2">
        <v>28126</v>
      </c>
    </row>
    <row r="1603" spans="1:11">
      <c r="A1603" s="2">
        <v>2004</v>
      </c>
      <c r="B1603" s="2">
        <v>1</v>
      </c>
      <c r="C1603" s="2" t="s">
        <v>277</v>
      </c>
      <c r="D1603" s="2" t="s">
        <v>279</v>
      </c>
      <c r="E1603" s="2">
        <v>26989306</v>
      </c>
      <c r="F1603" s="2">
        <v>7933</v>
      </c>
      <c r="G1603" s="2">
        <v>6211476</v>
      </c>
      <c r="H1603" s="2">
        <v>2580</v>
      </c>
      <c r="I1603" s="2">
        <v>33508349</v>
      </c>
      <c r="J1603" s="2">
        <v>8036348</v>
      </c>
      <c r="K1603" s="2">
        <v>13655</v>
      </c>
    </row>
    <row r="1604" spans="1:11">
      <c r="A1604" s="2">
        <v>2004</v>
      </c>
      <c r="B1604" s="2">
        <v>1</v>
      </c>
      <c r="C1604" s="2" t="s">
        <v>277</v>
      </c>
      <c r="D1604" s="2" t="s">
        <v>280</v>
      </c>
      <c r="E1604" s="2">
        <v>79791</v>
      </c>
      <c r="F1604" s="2">
        <v>83</v>
      </c>
      <c r="G1604" s="2">
        <v>330838</v>
      </c>
      <c r="H1604" s="2">
        <v>367</v>
      </c>
      <c r="I1604" s="2">
        <v>416006</v>
      </c>
      <c r="J1604" s="2">
        <v>504228</v>
      </c>
      <c r="K1604" s="2">
        <v>999</v>
      </c>
    </row>
    <row r="1605" spans="1:11">
      <c r="A1605" s="2">
        <v>2004</v>
      </c>
      <c r="B1605" s="2">
        <v>1</v>
      </c>
      <c r="C1605" s="2" t="s">
        <v>277</v>
      </c>
      <c r="D1605" s="2" t="s">
        <v>281</v>
      </c>
      <c r="E1605" s="2">
        <v>4009734</v>
      </c>
      <c r="F1605" s="2">
        <v>1943</v>
      </c>
      <c r="G1605" s="2">
        <v>1300931</v>
      </c>
      <c r="H1605" s="2">
        <v>633</v>
      </c>
      <c r="I1605" s="2">
        <v>5312132</v>
      </c>
      <c r="J1605" s="2">
        <v>1933595</v>
      </c>
      <c r="K1605" s="2">
        <v>3307</v>
      </c>
    </row>
    <row r="1606" spans="1:11">
      <c r="A1606" s="2">
        <v>2004</v>
      </c>
      <c r="B1606" s="2">
        <v>1</v>
      </c>
      <c r="C1606" s="2" t="s">
        <v>328</v>
      </c>
      <c r="D1606" s="2" t="s">
        <v>173</v>
      </c>
      <c r="E1606" s="2">
        <v>944</v>
      </c>
      <c r="F1606" s="2">
        <v>5</v>
      </c>
      <c r="G1606" s="2">
        <v>884165</v>
      </c>
      <c r="H1606" s="2">
        <v>195</v>
      </c>
      <c r="I1606" s="2">
        <v>885109</v>
      </c>
      <c r="J1606" s="2">
        <v>108422</v>
      </c>
      <c r="K1606" s="2">
        <v>215</v>
      </c>
    </row>
    <row r="1607" spans="1:11">
      <c r="A1607" s="2">
        <v>2004</v>
      </c>
      <c r="B1607" s="2">
        <v>1</v>
      </c>
      <c r="C1607" s="2" t="s">
        <v>328</v>
      </c>
      <c r="D1607" s="2" t="s">
        <v>181</v>
      </c>
      <c r="E1607" s="2">
        <v>0</v>
      </c>
      <c r="F1607" s="2">
        <v>0</v>
      </c>
      <c r="G1607" s="2">
        <v>11700318</v>
      </c>
      <c r="H1607" s="2">
        <v>2428</v>
      </c>
      <c r="I1607" s="2">
        <v>11700318</v>
      </c>
      <c r="J1607" s="2">
        <v>1321907</v>
      </c>
      <c r="K1607" s="2">
        <v>2551</v>
      </c>
    </row>
    <row r="1608" spans="1:11">
      <c r="A1608" s="2">
        <v>2004</v>
      </c>
      <c r="B1608" s="2">
        <v>1</v>
      </c>
      <c r="C1608" s="2" t="s">
        <v>182</v>
      </c>
      <c r="D1608" s="2" t="s">
        <v>183</v>
      </c>
      <c r="E1608" s="2">
        <v>14928204</v>
      </c>
      <c r="F1608" s="2">
        <v>5013</v>
      </c>
      <c r="G1608" s="2">
        <v>8305396</v>
      </c>
      <c r="H1608" s="2">
        <v>1877</v>
      </c>
      <c r="I1608" s="2">
        <v>23376557</v>
      </c>
      <c r="J1608" s="2">
        <v>5251709</v>
      </c>
      <c r="K1608" s="2">
        <v>8672</v>
      </c>
    </row>
    <row r="1609" spans="1:11">
      <c r="A1609" s="2">
        <v>2004</v>
      </c>
      <c r="B1609" s="2">
        <v>1</v>
      </c>
      <c r="C1609" s="2" t="s">
        <v>182</v>
      </c>
      <c r="D1609" s="2" t="s">
        <v>184</v>
      </c>
      <c r="E1609" s="2">
        <v>102376</v>
      </c>
      <c r="F1609" s="2">
        <v>31</v>
      </c>
      <c r="G1609" s="2">
        <v>451389</v>
      </c>
      <c r="H1609" s="2">
        <v>142</v>
      </c>
      <c r="I1609" s="2">
        <v>553765</v>
      </c>
      <c r="J1609" s="2">
        <v>116909</v>
      </c>
      <c r="K1609" s="2">
        <v>194</v>
      </c>
    </row>
    <row r="1610" spans="1:11">
      <c r="A1610" s="2">
        <v>2004</v>
      </c>
      <c r="B1610" s="2">
        <v>1</v>
      </c>
      <c r="C1610" s="2" t="s">
        <v>190</v>
      </c>
      <c r="D1610" s="2" t="s">
        <v>191</v>
      </c>
      <c r="E1610" s="2">
        <v>0</v>
      </c>
      <c r="F1610" s="2">
        <v>0</v>
      </c>
      <c r="G1610" s="2">
        <v>8242165</v>
      </c>
      <c r="H1610" s="2">
        <v>859</v>
      </c>
      <c r="I1610" s="2">
        <v>8242165</v>
      </c>
      <c r="J1610" s="2">
        <v>451286</v>
      </c>
      <c r="K1610" s="2">
        <v>905</v>
      </c>
    </row>
    <row r="1611" spans="1:11">
      <c r="A1611" s="2">
        <v>2004</v>
      </c>
      <c r="B1611" s="2">
        <v>1</v>
      </c>
      <c r="C1611" s="2" t="s">
        <v>190</v>
      </c>
      <c r="D1611" s="2" t="s">
        <v>186</v>
      </c>
      <c r="E1611" s="2">
        <v>24419</v>
      </c>
      <c r="F1611" s="2">
        <v>12</v>
      </c>
      <c r="G1611" s="2">
        <v>101472229</v>
      </c>
      <c r="H1611" s="2">
        <v>4370</v>
      </c>
      <c r="I1611" s="2">
        <v>101496648</v>
      </c>
      <c r="J1611" s="2">
        <v>2558178</v>
      </c>
      <c r="K1611" s="2">
        <v>4739</v>
      </c>
    </row>
    <row r="1612" spans="1:11">
      <c r="A1612" s="2">
        <v>2004</v>
      </c>
      <c r="B1612" s="2">
        <v>1</v>
      </c>
      <c r="C1612" s="2" t="s">
        <v>187</v>
      </c>
      <c r="D1612" s="2" t="s">
        <v>195</v>
      </c>
      <c r="E1612" s="2">
        <v>0</v>
      </c>
      <c r="F1612" s="2">
        <v>0</v>
      </c>
      <c r="G1612" s="2">
        <v>457843</v>
      </c>
      <c r="H1612" s="2">
        <v>71</v>
      </c>
      <c r="I1612" s="2">
        <v>457843</v>
      </c>
      <c r="J1612" s="2">
        <v>48932</v>
      </c>
      <c r="K1612" s="2">
        <v>89</v>
      </c>
    </row>
    <row r="1613" spans="1:11">
      <c r="A1613" s="2">
        <v>2004</v>
      </c>
      <c r="B1613" s="2">
        <v>1</v>
      </c>
      <c r="C1613" s="2" t="s">
        <v>187</v>
      </c>
      <c r="D1613" s="2" t="s">
        <v>196</v>
      </c>
      <c r="E1613" s="2">
        <v>0</v>
      </c>
      <c r="F1613" s="2">
        <v>0</v>
      </c>
      <c r="G1613" s="2">
        <v>1393327</v>
      </c>
      <c r="H1613" s="2">
        <v>514</v>
      </c>
      <c r="I1613" s="2">
        <v>1393327</v>
      </c>
      <c r="J1613" s="2">
        <v>325937</v>
      </c>
      <c r="K1613" s="2">
        <v>584</v>
      </c>
    </row>
    <row r="1614" spans="1:11">
      <c r="A1614" s="2">
        <v>2004</v>
      </c>
      <c r="B1614" s="2">
        <v>1</v>
      </c>
      <c r="C1614" s="2" t="s">
        <v>197</v>
      </c>
      <c r="D1614" s="2" t="s">
        <v>11</v>
      </c>
      <c r="E1614" s="2">
        <v>0</v>
      </c>
      <c r="F1614" s="2">
        <v>0</v>
      </c>
      <c r="G1614" s="2">
        <v>2975887</v>
      </c>
      <c r="H1614" s="2">
        <v>463</v>
      </c>
      <c r="I1614" s="2">
        <v>2975887</v>
      </c>
      <c r="J1614" s="2">
        <v>403363</v>
      </c>
      <c r="K1614" s="2">
        <v>601</v>
      </c>
    </row>
    <row r="1615" spans="1:11">
      <c r="A1615" s="2">
        <v>2004</v>
      </c>
      <c r="B1615" s="2">
        <v>1</v>
      </c>
      <c r="C1615" s="2" t="s">
        <v>197</v>
      </c>
      <c r="D1615" s="2" t="s">
        <v>268</v>
      </c>
      <c r="E1615" s="2">
        <v>1865435</v>
      </c>
      <c r="F1615" s="2">
        <v>309</v>
      </c>
      <c r="G1615" s="2">
        <v>5821050</v>
      </c>
      <c r="H1615" s="2">
        <v>1217</v>
      </c>
      <c r="I1615" s="2">
        <v>7761888</v>
      </c>
      <c r="J1615" s="2">
        <v>896094</v>
      </c>
      <c r="K1615" s="2">
        <v>1740</v>
      </c>
    </row>
    <row r="1616" spans="1:11">
      <c r="A1616" s="2">
        <v>2004</v>
      </c>
      <c r="B1616" s="2">
        <v>1</v>
      </c>
      <c r="C1616" s="2" t="s">
        <v>197</v>
      </c>
      <c r="D1616" s="2" t="s">
        <v>269</v>
      </c>
      <c r="E1616" s="2">
        <v>0</v>
      </c>
      <c r="F1616" s="2">
        <v>0</v>
      </c>
      <c r="G1616" s="2">
        <v>0</v>
      </c>
      <c r="H1616" s="2">
        <v>10</v>
      </c>
      <c r="I1616" s="2">
        <v>0</v>
      </c>
      <c r="J1616" s="2">
        <v>6968</v>
      </c>
      <c r="K1616" s="2">
        <v>14</v>
      </c>
    </row>
    <row r="1617" spans="1:11">
      <c r="A1617" s="2">
        <v>2004</v>
      </c>
      <c r="B1617" s="2">
        <v>1</v>
      </c>
      <c r="C1617" s="2" t="s">
        <v>197</v>
      </c>
      <c r="D1617" s="2" t="s">
        <v>109</v>
      </c>
      <c r="E1617" s="2">
        <v>2035101</v>
      </c>
      <c r="F1617" s="2">
        <v>265</v>
      </c>
      <c r="G1617" s="2">
        <v>4675993</v>
      </c>
      <c r="H1617" s="2">
        <v>1059</v>
      </c>
      <c r="I1617" s="2">
        <v>6755852</v>
      </c>
      <c r="J1617" s="2">
        <v>666870</v>
      </c>
      <c r="K1617" s="2">
        <v>1445</v>
      </c>
    </row>
    <row r="1618" spans="1:11">
      <c r="A1618" s="2">
        <v>2004</v>
      </c>
      <c r="B1618" s="2">
        <v>1</v>
      </c>
      <c r="C1618" s="2" t="s">
        <v>197</v>
      </c>
      <c r="D1618" s="2" t="s">
        <v>110</v>
      </c>
      <c r="E1618" s="2">
        <v>10842697</v>
      </c>
      <c r="F1618" s="2">
        <v>2011</v>
      </c>
      <c r="G1618" s="2">
        <v>107421</v>
      </c>
      <c r="H1618" s="2">
        <v>24</v>
      </c>
      <c r="I1618" s="2">
        <v>10950118</v>
      </c>
      <c r="J1618" s="2">
        <v>1438078</v>
      </c>
      <c r="K1618" s="2">
        <v>2621</v>
      </c>
    </row>
    <row r="1619" spans="1:11">
      <c r="A1619" s="2">
        <v>2004</v>
      </c>
      <c r="B1619" s="2">
        <v>2</v>
      </c>
      <c r="C1619" s="2" t="s">
        <v>277</v>
      </c>
      <c r="D1619" s="2" t="s">
        <v>278</v>
      </c>
      <c r="E1619" s="2">
        <v>32038619</v>
      </c>
      <c r="F1619" s="2">
        <v>13754</v>
      </c>
      <c r="G1619" s="2">
        <v>25711562</v>
      </c>
      <c r="H1619" s="2">
        <v>8675</v>
      </c>
      <c r="I1619" s="2">
        <v>58641284</v>
      </c>
      <c r="J1619" s="2">
        <v>17161843</v>
      </c>
      <c r="K1619" s="2">
        <v>28813</v>
      </c>
    </row>
    <row r="1620" spans="1:11">
      <c r="A1620" s="2">
        <v>2004</v>
      </c>
      <c r="B1620" s="2">
        <v>2</v>
      </c>
      <c r="C1620" s="2" t="s">
        <v>277</v>
      </c>
      <c r="D1620" s="2" t="s">
        <v>279</v>
      </c>
      <c r="E1620" s="2">
        <v>26349406</v>
      </c>
      <c r="F1620" s="2">
        <v>8137</v>
      </c>
      <c r="G1620" s="2">
        <v>6435763</v>
      </c>
      <c r="H1620" s="2">
        <v>2714</v>
      </c>
      <c r="I1620" s="2">
        <v>33254009</v>
      </c>
      <c r="J1620" s="2">
        <v>7905514</v>
      </c>
      <c r="K1620" s="2">
        <v>14016</v>
      </c>
    </row>
    <row r="1621" spans="1:11">
      <c r="A1621" s="2">
        <v>2004</v>
      </c>
      <c r="B1621" s="2">
        <v>2</v>
      </c>
      <c r="C1621" s="2" t="s">
        <v>277</v>
      </c>
      <c r="D1621" s="2" t="s">
        <v>280</v>
      </c>
      <c r="E1621" s="2">
        <v>57186</v>
      </c>
      <c r="F1621" s="2">
        <v>84</v>
      </c>
      <c r="G1621" s="2">
        <v>368767</v>
      </c>
      <c r="H1621" s="2">
        <v>378</v>
      </c>
      <c r="I1621" s="2">
        <v>430798</v>
      </c>
      <c r="J1621" s="2">
        <v>493466</v>
      </c>
      <c r="K1621" s="2">
        <v>1021</v>
      </c>
    </row>
    <row r="1622" spans="1:11">
      <c r="A1622" s="2">
        <v>2004</v>
      </c>
      <c r="B1622" s="2">
        <v>2</v>
      </c>
      <c r="C1622" s="2" t="s">
        <v>277</v>
      </c>
      <c r="D1622" s="2" t="s">
        <v>281</v>
      </c>
      <c r="E1622" s="2">
        <v>4317679</v>
      </c>
      <c r="F1622" s="2">
        <v>2049</v>
      </c>
      <c r="G1622" s="2">
        <v>1454504</v>
      </c>
      <c r="H1622" s="2">
        <v>689</v>
      </c>
      <c r="I1622" s="2">
        <v>5791846</v>
      </c>
      <c r="J1622" s="2">
        <v>2082493</v>
      </c>
      <c r="K1622" s="2">
        <v>3504</v>
      </c>
    </row>
    <row r="1623" spans="1:11">
      <c r="A1623" s="2">
        <v>2004</v>
      </c>
      <c r="B1623" s="2">
        <v>2</v>
      </c>
      <c r="C1623" s="2" t="s">
        <v>328</v>
      </c>
      <c r="D1623" s="2" t="s">
        <v>173</v>
      </c>
      <c r="E1623" s="2">
        <v>0</v>
      </c>
      <c r="F1623" s="2">
        <v>5</v>
      </c>
      <c r="G1623" s="2">
        <v>838102</v>
      </c>
      <c r="H1623" s="2">
        <v>199</v>
      </c>
      <c r="I1623" s="2">
        <v>838102</v>
      </c>
      <c r="J1623" s="2">
        <v>104047</v>
      </c>
      <c r="K1623" s="2">
        <v>218</v>
      </c>
    </row>
    <row r="1624" spans="1:11">
      <c r="A1624" s="2">
        <v>2004</v>
      </c>
      <c r="B1624" s="2">
        <v>2</v>
      </c>
      <c r="C1624" s="2" t="s">
        <v>328</v>
      </c>
      <c r="D1624" s="2" t="s">
        <v>181</v>
      </c>
      <c r="E1624" s="2">
        <v>0</v>
      </c>
      <c r="F1624" s="2">
        <v>0</v>
      </c>
      <c r="G1624" s="2">
        <v>11605249</v>
      </c>
      <c r="H1624" s="2">
        <v>2403</v>
      </c>
      <c r="I1624" s="2">
        <v>11605249</v>
      </c>
      <c r="J1624" s="2">
        <v>1413672</v>
      </c>
      <c r="K1624" s="2">
        <v>2528</v>
      </c>
    </row>
    <row r="1625" spans="1:11">
      <c r="A1625" s="2">
        <v>2004</v>
      </c>
      <c r="B1625" s="2">
        <v>2</v>
      </c>
      <c r="C1625" s="2" t="s">
        <v>182</v>
      </c>
      <c r="D1625" s="2" t="s">
        <v>183</v>
      </c>
      <c r="E1625" s="2">
        <v>14081834</v>
      </c>
      <c r="F1625" s="2">
        <v>5082</v>
      </c>
      <c r="G1625" s="2">
        <v>8916185</v>
      </c>
      <c r="H1625" s="2">
        <v>1898</v>
      </c>
      <c r="I1625" s="2">
        <v>23098512</v>
      </c>
      <c r="J1625" s="2">
        <v>5136755</v>
      </c>
      <c r="K1625" s="2">
        <v>8765</v>
      </c>
    </row>
    <row r="1626" spans="1:11">
      <c r="A1626" s="2">
        <v>2004</v>
      </c>
      <c r="B1626" s="2">
        <v>2</v>
      </c>
      <c r="C1626" s="2" t="s">
        <v>182</v>
      </c>
      <c r="D1626" s="2" t="s">
        <v>184</v>
      </c>
      <c r="E1626" s="2">
        <v>104564</v>
      </c>
      <c r="F1626" s="2">
        <v>33</v>
      </c>
      <c r="G1626" s="2">
        <v>498044</v>
      </c>
      <c r="H1626" s="2">
        <v>168</v>
      </c>
      <c r="I1626" s="2">
        <v>602608</v>
      </c>
      <c r="J1626" s="2">
        <v>136838</v>
      </c>
      <c r="K1626" s="2">
        <v>224</v>
      </c>
    </row>
    <row r="1627" spans="1:11">
      <c r="A1627" s="2">
        <v>2004</v>
      </c>
      <c r="B1627" s="2">
        <v>2</v>
      </c>
      <c r="C1627" s="2" t="s">
        <v>190</v>
      </c>
      <c r="D1627" s="2" t="s">
        <v>191</v>
      </c>
      <c r="E1627" s="2">
        <v>0</v>
      </c>
      <c r="F1627" s="2">
        <v>0</v>
      </c>
      <c r="G1627" s="2">
        <v>6845000</v>
      </c>
      <c r="H1627" s="2">
        <v>911</v>
      </c>
      <c r="I1627" s="2">
        <v>6845000</v>
      </c>
      <c r="J1627" s="2">
        <v>455236</v>
      </c>
      <c r="K1627" s="2">
        <v>954</v>
      </c>
    </row>
    <row r="1628" spans="1:11">
      <c r="A1628" s="2">
        <v>2004</v>
      </c>
      <c r="B1628" s="2">
        <v>2</v>
      </c>
      <c r="C1628" s="2" t="s">
        <v>190</v>
      </c>
      <c r="D1628" s="2" t="s">
        <v>186</v>
      </c>
      <c r="E1628" s="2">
        <v>49055</v>
      </c>
      <c r="F1628" s="2">
        <v>21</v>
      </c>
      <c r="G1628" s="2">
        <v>102634241</v>
      </c>
      <c r="H1628" s="2">
        <v>4509</v>
      </c>
      <c r="I1628" s="2">
        <v>102683296</v>
      </c>
      <c r="J1628" s="2">
        <v>2566544</v>
      </c>
      <c r="K1628" s="2">
        <v>4901</v>
      </c>
    </row>
    <row r="1629" spans="1:11">
      <c r="A1629" s="2">
        <v>2004</v>
      </c>
      <c r="B1629" s="2">
        <v>2</v>
      </c>
      <c r="C1629" s="2" t="s">
        <v>187</v>
      </c>
      <c r="D1629" s="2" t="s">
        <v>195</v>
      </c>
      <c r="E1629" s="2">
        <v>0</v>
      </c>
      <c r="F1629" s="2">
        <v>0</v>
      </c>
      <c r="G1629" s="2">
        <v>237938</v>
      </c>
      <c r="H1629" s="2">
        <v>71</v>
      </c>
      <c r="I1629" s="2">
        <v>237938</v>
      </c>
      <c r="J1629" s="2">
        <v>53535</v>
      </c>
      <c r="K1629" s="2">
        <v>90</v>
      </c>
    </row>
    <row r="1630" spans="1:11">
      <c r="A1630" s="2">
        <v>2004</v>
      </c>
      <c r="B1630" s="2">
        <v>2</v>
      </c>
      <c r="C1630" s="2" t="s">
        <v>187</v>
      </c>
      <c r="D1630" s="2" t="s">
        <v>196</v>
      </c>
      <c r="E1630" s="2">
        <v>0</v>
      </c>
      <c r="F1630" s="2">
        <v>0</v>
      </c>
      <c r="G1630" s="2">
        <v>1402342</v>
      </c>
      <c r="H1630" s="2">
        <v>512</v>
      </c>
      <c r="I1630" s="2">
        <v>1402342</v>
      </c>
      <c r="J1630" s="2">
        <v>324258</v>
      </c>
      <c r="K1630" s="2">
        <v>574</v>
      </c>
    </row>
    <row r="1631" spans="1:11">
      <c r="A1631" s="2">
        <v>2004</v>
      </c>
      <c r="B1631" s="2">
        <v>2</v>
      </c>
      <c r="C1631" s="2" t="s">
        <v>197</v>
      </c>
      <c r="D1631" s="2" t="s">
        <v>11</v>
      </c>
      <c r="E1631" s="2">
        <v>0</v>
      </c>
      <c r="F1631" s="2">
        <v>0</v>
      </c>
      <c r="G1631" s="2">
        <v>3069959</v>
      </c>
      <c r="H1631" s="2">
        <v>460</v>
      </c>
      <c r="I1631" s="2">
        <v>3069959</v>
      </c>
      <c r="J1631" s="2">
        <v>385895</v>
      </c>
      <c r="K1631" s="2">
        <v>597</v>
      </c>
    </row>
    <row r="1632" spans="1:11">
      <c r="A1632" s="2">
        <v>2004</v>
      </c>
      <c r="B1632" s="2">
        <v>2</v>
      </c>
      <c r="C1632" s="2" t="s">
        <v>197</v>
      </c>
      <c r="D1632" s="2" t="s">
        <v>268</v>
      </c>
      <c r="E1632" s="2">
        <v>2451660</v>
      </c>
      <c r="F1632" s="2">
        <v>310</v>
      </c>
      <c r="G1632" s="2">
        <v>5171797</v>
      </c>
      <c r="H1632" s="2">
        <v>1241</v>
      </c>
      <c r="I1632" s="2">
        <v>7877532</v>
      </c>
      <c r="J1632" s="2">
        <v>893960</v>
      </c>
      <c r="K1632" s="2">
        <v>1784</v>
      </c>
    </row>
    <row r="1633" spans="1:11">
      <c r="A1633" s="2">
        <v>2004</v>
      </c>
      <c r="B1633" s="2">
        <v>2</v>
      </c>
      <c r="C1633" s="2" t="s">
        <v>197</v>
      </c>
      <c r="D1633" s="2" t="s">
        <v>269</v>
      </c>
      <c r="E1633" s="2">
        <v>0</v>
      </c>
      <c r="F1633" s="2">
        <v>0</v>
      </c>
      <c r="G1633" s="2">
        <v>0</v>
      </c>
      <c r="H1633" s="2">
        <v>11</v>
      </c>
      <c r="I1633" s="2">
        <v>0</v>
      </c>
      <c r="J1633" s="2">
        <v>7102</v>
      </c>
      <c r="K1633" s="2">
        <v>15</v>
      </c>
    </row>
    <row r="1634" spans="1:11">
      <c r="A1634" s="2">
        <v>2004</v>
      </c>
      <c r="B1634" s="2">
        <v>2</v>
      </c>
      <c r="C1634" s="2" t="s">
        <v>197</v>
      </c>
      <c r="D1634" s="2" t="s">
        <v>109</v>
      </c>
      <c r="E1634" s="2">
        <v>1557748</v>
      </c>
      <c r="F1634" s="2">
        <v>274</v>
      </c>
      <c r="G1634" s="2">
        <v>4823846</v>
      </c>
      <c r="H1634" s="2">
        <v>1068</v>
      </c>
      <c r="I1634" s="2">
        <v>6381594</v>
      </c>
      <c r="J1634" s="2">
        <v>784988</v>
      </c>
      <c r="K1634" s="2">
        <v>1468</v>
      </c>
    </row>
    <row r="1635" spans="1:11">
      <c r="A1635" s="2">
        <v>2004</v>
      </c>
      <c r="B1635" s="2">
        <v>2</v>
      </c>
      <c r="C1635" s="2" t="s">
        <v>197</v>
      </c>
      <c r="D1635" s="2" t="s">
        <v>110</v>
      </c>
      <c r="E1635" s="2">
        <v>11294053</v>
      </c>
      <c r="F1635" s="2">
        <v>2003</v>
      </c>
      <c r="G1635" s="2">
        <v>107944</v>
      </c>
      <c r="H1635" s="2">
        <v>22</v>
      </c>
      <c r="I1635" s="2">
        <v>11401997</v>
      </c>
      <c r="J1635" s="2">
        <v>1338086</v>
      </c>
      <c r="K1635" s="2">
        <v>2611</v>
      </c>
    </row>
    <row r="1636" spans="1:11">
      <c r="A1636" s="2">
        <v>2004</v>
      </c>
      <c r="B1636" s="2">
        <v>3</v>
      </c>
      <c r="C1636" s="2" t="s">
        <v>277</v>
      </c>
      <c r="D1636" s="2" t="s">
        <v>278</v>
      </c>
      <c r="E1636" s="2">
        <v>31242300</v>
      </c>
      <c r="F1636" s="2">
        <v>14399</v>
      </c>
      <c r="G1636" s="2">
        <v>25643910</v>
      </c>
      <c r="H1636" s="2">
        <v>9060</v>
      </c>
      <c r="I1636" s="2">
        <v>57983392</v>
      </c>
      <c r="J1636" s="2">
        <v>17461383</v>
      </c>
      <c r="K1636" s="2">
        <v>29894</v>
      </c>
    </row>
    <row r="1637" spans="1:11">
      <c r="A1637" s="2">
        <v>2004</v>
      </c>
      <c r="B1637" s="2">
        <v>3</v>
      </c>
      <c r="C1637" s="2" t="s">
        <v>277</v>
      </c>
      <c r="D1637" s="2" t="s">
        <v>279</v>
      </c>
      <c r="E1637" s="2">
        <v>25304989</v>
      </c>
      <c r="F1637" s="2">
        <v>8210</v>
      </c>
      <c r="G1637" s="2">
        <v>6515646</v>
      </c>
      <c r="H1637" s="2">
        <v>2848</v>
      </c>
      <c r="I1637" s="2">
        <v>32232773</v>
      </c>
      <c r="J1637" s="2">
        <v>8021993</v>
      </c>
      <c r="K1637" s="2">
        <v>14213</v>
      </c>
    </row>
    <row r="1638" spans="1:11">
      <c r="A1638" s="2">
        <v>2004</v>
      </c>
      <c r="B1638" s="2">
        <v>3</v>
      </c>
      <c r="C1638" s="2" t="s">
        <v>277</v>
      </c>
      <c r="D1638" s="2" t="s">
        <v>280</v>
      </c>
      <c r="E1638" s="2">
        <v>67100</v>
      </c>
      <c r="F1638" s="2">
        <v>84</v>
      </c>
      <c r="G1638" s="2">
        <v>361192</v>
      </c>
      <c r="H1638" s="2">
        <v>357</v>
      </c>
      <c r="I1638" s="2">
        <v>435474</v>
      </c>
      <c r="J1638" s="2">
        <v>499073</v>
      </c>
      <c r="K1638" s="2">
        <v>988</v>
      </c>
    </row>
    <row r="1639" spans="1:11">
      <c r="A1639" s="2">
        <v>2004</v>
      </c>
      <c r="B1639" s="2">
        <v>3</v>
      </c>
      <c r="C1639" s="2" t="s">
        <v>277</v>
      </c>
      <c r="D1639" s="2" t="s">
        <v>281</v>
      </c>
      <c r="E1639" s="2">
        <v>3371989</v>
      </c>
      <c r="F1639" s="2">
        <v>2145</v>
      </c>
      <c r="G1639" s="2">
        <v>1738536</v>
      </c>
      <c r="H1639" s="2">
        <v>814</v>
      </c>
      <c r="I1639" s="2">
        <v>5137848</v>
      </c>
      <c r="J1639" s="2">
        <v>2133440</v>
      </c>
      <c r="K1639" s="2">
        <v>3767</v>
      </c>
    </row>
    <row r="1640" spans="1:11">
      <c r="A1640" s="2">
        <v>2004</v>
      </c>
      <c r="B1640" s="2">
        <v>3</v>
      </c>
      <c r="C1640" s="2" t="s">
        <v>328</v>
      </c>
      <c r="D1640" s="2" t="s">
        <v>173</v>
      </c>
      <c r="E1640" s="2">
        <v>0</v>
      </c>
      <c r="F1640" s="2">
        <v>5</v>
      </c>
      <c r="G1640" s="2">
        <v>913618</v>
      </c>
      <c r="H1640" s="2">
        <v>215</v>
      </c>
      <c r="I1640" s="2">
        <v>913618</v>
      </c>
      <c r="J1640" s="2">
        <v>121644</v>
      </c>
      <c r="K1640" s="2">
        <v>234</v>
      </c>
    </row>
    <row r="1641" spans="1:11">
      <c r="A1641" s="2">
        <v>2004</v>
      </c>
      <c r="B1641" s="2">
        <v>3</v>
      </c>
      <c r="C1641" s="2" t="s">
        <v>328</v>
      </c>
      <c r="D1641" s="2" t="s">
        <v>181</v>
      </c>
      <c r="E1641" s="2">
        <v>0</v>
      </c>
      <c r="F1641" s="2">
        <v>0</v>
      </c>
      <c r="G1641" s="2">
        <v>13824422</v>
      </c>
      <c r="H1641" s="2">
        <v>2394</v>
      </c>
      <c r="I1641" s="2">
        <v>13824422</v>
      </c>
      <c r="J1641" s="2">
        <v>1321890</v>
      </c>
      <c r="K1641" s="2">
        <v>2517</v>
      </c>
    </row>
    <row r="1642" spans="1:11">
      <c r="A1642" s="2">
        <v>2004</v>
      </c>
      <c r="B1642" s="2">
        <v>3</v>
      </c>
      <c r="C1642" s="2" t="s">
        <v>182</v>
      </c>
      <c r="D1642" s="2" t="s">
        <v>183</v>
      </c>
      <c r="E1642" s="2">
        <v>13852817</v>
      </c>
      <c r="F1642" s="2">
        <v>5211</v>
      </c>
      <c r="G1642" s="2">
        <v>8606762</v>
      </c>
      <c r="H1642" s="2">
        <v>1975</v>
      </c>
      <c r="I1642" s="2">
        <v>22645798</v>
      </c>
      <c r="J1642" s="2">
        <v>5294075</v>
      </c>
      <c r="K1642" s="2">
        <v>9010</v>
      </c>
    </row>
    <row r="1643" spans="1:11">
      <c r="A1643" s="2">
        <v>2004</v>
      </c>
      <c r="B1643" s="2">
        <v>3</v>
      </c>
      <c r="C1643" s="2" t="s">
        <v>182</v>
      </c>
      <c r="D1643" s="2" t="s">
        <v>184</v>
      </c>
      <c r="E1643" s="2">
        <v>97948</v>
      </c>
      <c r="F1643" s="2">
        <v>38</v>
      </c>
      <c r="G1643" s="2">
        <v>469872</v>
      </c>
      <c r="H1643" s="2">
        <v>160</v>
      </c>
      <c r="I1643" s="2">
        <v>567820</v>
      </c>
      <c r="J1643" s="2">
        <v>143362</v>
      </c>
      <c r="K1643" s="2">
        <v>214</v>
      </c>
    </row>
    <row r="1644" spans="1:11">
      <c r="A1644" s="2">
        <v>2004</v>
      </c>
      <c r="B1644" s="2">
        <v>3</v>
      </c>
      <c r="C1644" s="2" t="s">
        <v>190</v>
      </c>
      <c r="D1644" s="2" t="s">
        <v>191</v>
      </c>
      <c r="E1644" s="2">
        <v>0</v>
      </c>
      <c r="F1644" s="2">
        <v>0</v>
      </c>
      <c r="G1644" s="2">
        <v>7437467</v>
      </c>
      <c r="H1644" s="2">
        <v>908</v>
      </c>
      <c r="I1644" s="2">
        <v>7437467</v>
      </c>
      <c r="J1644" s="2">
        <v>455571</v>
      </c>
      <c r="K1644" s="2">
        <v>951</v>
      </c>
    </row>
    <row r="1645" spans="1:11">
      <c r="A1645" s="2">
        <v>2004</v>
      </c>
      <c r="B1645" s="2">
        <v>3</v>
      </c>
      <c r="C1645" s="2" t="s">
        <v>190</v>
      </c>
      <c r="D1645" s="2" t="s">
        <v>186</v>
      </c>
      <c r="E1645" s="2">
        <v>41740</v>
      </c>
      <c r="F1645" s="2">
        <v>25</v>
      </c>
      <c r="G1645" s="2">
        <v>108864048</v>
      </c>
      <c r="H1645" s="2">
        <v>4457</v>
      </c>
      <c r="I1645" s="2">
        <v>108905788</v>
      </c>
      <c r="J1645" s="2">
        <v>2588787</v>
      </c>
      <c r="K1645" s="2">
        <v>4847</v>
      </c>
    </row>
    <row r="1646" spans="1:11">
      <c r="A1646" s="2">
        <v>2004</v>
      </c>
      <c r="B1646" s="2">
        <v>3</v>
      </c>
      <c r="C1646" s="2" t="s">
        <v>187</v>
      </c>
      <c r="D1646" s="2" t="s">
        <v>195</v>
      </c>
      <c r="E1646" s="2">
        <v>0</v>
      </c>
      <c r="F1646" s="2">
        <v>0</v>
      </c>
      <c r="G1646" s="2">
        <v>358457</v>
      </c>
      <c r="H1646" s="2">
        <v>77</v>
      </c>
      <c r="I1646" s="2">
        <v>358457</v>
      </c>
      <c r="J1646" s="2">
        <v>47564</v>
      </c>
      <c r="K1646" s="2">
        <v>94</v>
      </c>
    </row>
    <row r="1647" spans="1:11">
      <c r="A1647" s="2">
        <v>2004</v>
      </c>
      <c r="B1647" s="2">
        <v>3</v>
      </c>
      <c r="C1647" s="2" t="s">
        <v>187</v>
      </c>
      <c r="D1647" s="2" t="s">
        <v>196</v>
      </c>
      <c r="E1647" s="2">
        <v>0</v>
      </c>
      <c r="F1647" s="2">
        <v>0</v>
      </c>
      <c r="G1647" s="2">
        <v>1121079</v>
      </c>
      <c r="H1647" s="2">
        <v>524</v>
      </c>
      <c r="I1647" s="2">
        <v>1121079</v>
      </c>
      <c r="J1647" s="2">
        <v>326898</v>
      </c>
      <c r="K1647" s="2">
        <v>582</v>
      </c>
    </row>
    <row r="1648" spans="1:11">
      <c r="A1648" s="2">
        <v>2004</v>
      </c>
      <c r="B1648" s="2">
        <v>3</v>
      </c>
      <c r="C1648" s="2" t="s">
        <v>197</v>
      </c>
      <c r="D1648" s="2" t="s">
        <v>11</v>
      </c>
      <c r="E1648" s="2">
        <v>0</v>
      </c>
      <c r="F1648" s="2">
        <v>0</v>
      </c>
      <c r="G1648" s="2">
        <v>3189700</v>
      </c>
      <c r="H1648" s="2">
        <v>462</v>
      </c>
      <c r="I1648" s="2">
        <v>3189700</v>
      </c>
      <c r="J1648" s="2">
        <v>391474</v>
      </c>
      <c r="K1648" s="2">
        <v>598</v>
      </c>
    </row>
    <row r="1649" spans="1:11">
      <c r="A1649" s="2">
        <v>2004</v>
      </c>
      <c r="B1649" s="2">
        <v>3</v>
      </c>
      <c r="C1649" s="2" t="s">
        <v>197</v>
      </c>
      <c r="D1649" s="2" t="s">
        <v>268</v>
      </c>
      <c r="E1649" s="2">
        <v>2493982</v>
      </c>
      <c r="F1649" s="2">
        <v>309</v>
      </c>
      <c r="G1649" s="2">
        <v>5840987</v>
      </c>
      <c r="H1649" s="2">
        <v>1229</v>
      </c>
      <c r="I1649" s="2">
        <v>8718302</v>
      </c>
      <c r="J1649" s="2">
        <v>905161</v>
      </c>
      <c r="K1649" s="2">
        <v>1779</v>
      </c>
    </row>
    <row r="1650" spans="1:11">
      <c r="A1650" s="2">
        <v>2004</v>
      </c>
      <c r="B1650" s="2">
        <v>3</v>
      </c>
      <c r="C1650" s="2" t="s">
        <v>197</v>
      </c>
      <c r="D1650" s="2" t="s">
        <v>269</v>
      </c>
      <c r="E1650" s="2">
        <v>0</v>
      </c>
      <c r="F1650" s="2">
        <v>0</v>
      </c>
      <c r="G1650" s="2">
        <v>0</v>
      </c>
      <c r="H1650" s="2">
        <v>10</v>
      </c>
      <c r="I1650" s="2">
        <v>0</v>
      </c>
      <c r="J1650" s="2">
        <v>6540</v>
      </c>
      <c r="K1650" s="2">
        <v>14</v>
      </c>
    </row>
    <row r="1651" spans="1:11">
      <c r="A1651" s="2">
        <v>2004</v>
      </c>
      <c r="B1651" s="2">
        <v>3</v>
      </c>
      <c r="C1651" s="2" t="s">
        <v>197</v>
      </c>
      <c r="D1651" s="2" t="s">
        <v>109</v>
      </c>
      <c r="E1651" s="2">
        <v>2026279</v>
      </c>
      <c r="F1651" s="2">
        <v>274</v>
      </c>
      <c r="G1651" s="2">
        <v>5336273</v>
      </c>
      <c r="H1651" s="2">
        <v>1037</v>
      </c>
      <c r="I1651" s="2">
        <v>7362552</v>
      </c>
      <c r="J1651" s="2">
        <v>764766</v>
      </c>
      <c r="K1651" s="2">
        <v>1482</v>
      </c>
    </row>
    <row r="1652" spans="1:11">
      <c r="A1652" s="2">
        <v>2004</v>
      </c>
      <c r="B1652" s="2">
        <v>3</v>
      </c>
      <c r="C1652" s="2" t="s">
        <v>197</v>
      </c>
      <c r="D1652" s="2" t="s">
        <v>110</v>
      </c>
      <c r="E1652" s="2">
        <v>10248061</v>
      </c>
      <c r="F1652" s="2">
        <v>2076</v>
      </c>
      <c r="G1652" s="2">
        <v>87235</v>
      </c>
      <c r="H1652" s="2">
        <v>24</v>
      </c>
      <c r="I1652" s="2">
        <v>10335296</v>
      </c>
      <c r="J1652" s="2">
        <v>1396659</v>
      </c>
      <c r="K1652" s="2">
        <v>2656</v>
      </c>
    </row>
    <row r="1653" spans="1:11">
      <c r="A1653" s="2">
        <v>2004</v>
      </c>
      <c r="B1653" s="2">
        <v>4</v>
      </c>
      <c r="C1653" s="2" t="s">
        <v>277</v>
      </c>
      <c r="D1653" s="2" t="s">
        <v>278</v>
      </c>
      <c r="E1653" s="2">
        <v>31177969</v>
      </c>
      <c r="F1653" s="2">
        <v>14303</v>
      </c>
      <c r="G1653" s="2">
        <v>24557838</v>
      </c>
      <c r="H1653" s="2">
        <v>9189</v>
      </c>
      <c r="I1653" s="2">
        <v>56702247</v>
      </c>
      <c r="J1653" s="2">
        <v>17781625</v>
      </c>
      <c r="K1653" s="2">
        <v>30102</v>
      </c>
    </row>
    <row r="1654" spans="1:11">
      <c r="A1654" s="2">
        <v>2004</v>
      </c>
      <c r="B1654" s="2">
        <v>4</v>
      </c>
      <c r="C1654" s="2" t="s">
        <v>277</v>
      </c>
      <c r="D1654" s="2" t="s">
        <v>279</v>
      </c>
      <c r="E1654" s="2">
        <v>28000309</v>
      </c>
      <c r="F1654" s="2">
        <v>8242</v>
      </c>
      <c r="G1654" s="2">
        <v>6713504</v>
      </c>
      <c r="H1654" s="2">
        <v>2894</v>
      </c>
      <c r="I1654" s="2">
        <v>35116973</v>
      </c>
      <c r="J1654" s="2">
        <v>8097428</v>
      </c>
      <c r="K1654" s="2">
        <v>14234</v>
      </c>
    </row>
    <row r="1655" spans="1:11">
      <c r="A1655" s="2">
        <v>2004</v>
      </c>
      <c r="B1655" s="2">
        <v>4</v>
      </c>
      <c r="C1655" s="2" t="s">
        <v>277</v>
      </c>
      <c r="D1655" s="2" t="s">
        <v>280</v>
      </c>
      <c r="E1655" s="2">
        <v>66563</v>
      </c>
      <c r="F1655" s="2">
        <v>79</v>
      </c>
      <c r="G1655" s="2">
        <v>347063</v>
      </c>
      <c r="H1655" s="2">
        <v>358</v>
      </c>
      <c r="I1655" s="2">
        <v>423289</v>
      </c>
      <c r="J1655" s="2">
        <v>522065</v>
      </c>
      <c r="K1655" s="2">
        <v>1031</v>
      </c>
    </row>
    <row r="1656" spans="1:11">
      <c r="A1656" s="2">
        <v>2004</v>
      </c>
      <c r="B1656" s="2">
        <v>4</v>
      </c>
      <c r="C1656" s="2" t="s">
        <v>277</v>
      </c>
      <c r="D1656" s="2" t="s">
        <v>281</v>
      </c>
      <c r="E1656" s="2">
        <v>4414821</v>
      </c>
      <c r="F1656" s="2">
        <v>2214</v>
      </c>
      <c r="G1656" s="2">
        <v>1736454</v>
      </c>
      <c r="H1656" s="2">
        <v>830</v>
      </c>
      <c r="I1656" s="2">
        <v>6170199</v>
      </c>
      <c r="J1656" s="2">
        <v>2327822</v>
      </c>
      <c r="K1656" s="2">
        <v>3895</v>
      </c>
    </row>
    <row r="1657" spans="1:11">
      <c r="A1657" s="2">
        <v>2004</v>
      </c>
      <c r="B1657" s="2">
        <v>4</v>
      </c>
      <c r="C1657" s="2" t="s">
        <v>328</v>
      </c>
      <c r="D1657" s="2" t="s">
        <v>173</v>
      </c>
      <c r="E1657" s="2">
        <v>0</v>
      </c>
      <c r="F1657" s="2">
        <v>5</v>
      </c>
      <c r="G1657" s="2">
        <v>956862</v>
      </c>
      <c r="H1657" s="2">
        <v>205</v>
      </c>
      <c r="I1657" s="2">
        <v>956862</v>
      </c>
      <c r="J1657" s="2">
        <v>114836</v>
      </c>
      <c r="K1657" s="2">
        <v>224</v>
      </c>
    </row>
    <row r="1658" spans="1:11">
      <c r="A1658" s="2">
        <v>2004</v>
      </c>
      <c r="B1658" s="2">
        <v>4</v>
      </c>
      <c r="C1658" s="2" t="s">
        <v>328</v>
      </c>
      <c r="D1658" s="2" t="s">
        <v>181</v>
      </c>
      <c r="E1658" s="2">
        <v>0</v>
      </c>
      <c r="F1658" s="2">
        <v>0</v>
      </c>
      <c r="G1658" s="2">
        <v>12538325</v>
      </c>
      <c r="H1658" s="2">
        <v>2330</v>
      </c>
      <c r="I1658" s="2">
        <v>12538325</v>
      </c>
      <c r="J1658" s="2">
        <v>1354329</v>
      </c>
      <c r="K1658" s="2">
        <v>2453</v>
      </c>
    </row>
    <row r="1659" spans="1:11">
      <c r="A1659" s="2">
        <v>2004</v>
      </c>
      <c r="B1659" s="2">
        <v>4</v>
      </c>
      <c r="C1659" s="2" t="s">
        <v>182</v>
      </c>
      <c r="D1659" s="2" t="s">
        <v>183</v>
      </c>
      <c r="E1659" s="2">
        <v>13456490</v>
      </c>
      <c r="F1659" s="2">
        <v>5017</v>
      </c>
      <c r="G1659" s="2">
        <v>7887153</v>
      </c>
      <c r="H1659" s="2">
        <v>1796</v>
      </c>
      <c r="I1659" s="2">
        <v>21428893</v>
      </c>
      <c r="J1659" s="2">
        <v>5118105</v>
      </c>
      <c r="K1659" s="2">
        <v>8547</v>
      </c>
    </row>
    <row r="1660" spans="1:11">
      <c r="A1660" s="2">
        <v>2004</v>
      </c>
      <c r="B1660" s="2">
        <v>4</v>
      </c>
      <c r="C1660" s="2" t="s">
        <v>182</v>
      </c>
      <c r="D1660" s="2" t="s">
        <v>184</v>
      </c>
      <c r="E1660" s="2">
        <v>104178</v>
      </c>
      <c r="F1660" s="2">
        <v>38</v>
      </c>
      <c r="G1660" s="2">
        <v>497160</v>
      </c>
      <c r="H1660" s="2">
        <v>155</v>
      </c>
      <c r="I1660" s="2">
        <v>601338</v>
      </c>
      <c r="J1660" s="2">
        <v>142264</v>
      </c>
      <c r="K1660" s="2">
        <v>210</v>
      </c>
    </row>
    <row r="1661" spans="1:11">
      <c r="A1661" s="2">
        <v>2004</v>
      </c>
      <c r="B1661" s="2">
        <v>4</v>
      </c>
      <c r="C1661" s="2" t="s">
        <v>190</v>
      </c>
      <c r="D1661" s="2" t="s">
        <v>191</v>
      </c>
      <c r="E1661" s="2">
        <v>0</v>
      </c>
      <c r="F1661" s="2">
        <v>0</v>
      </c>
      <c r="G1661" s="2">
        <v>7800207</v>
      </c>
      <c r="H1661" s="2">
        <v>873</v>
      </c>
      <c r="I1661" s="2">
        <v>7800207</v>
      </c>
      <c r="J1661" s="2">
        <v>420005</v>
      </c>
      <c r="K1661" s="2">
        <v>917</v>
      </c>
    </row>
    <row r="1662" spans="1:11">
      <c r="A1662" s="2">
        <v>2004</v>
      </c>
      <c r="B1662" s="2">
        <v>4</v>
      </c>
      <c r="C1662" s="2" t="s">
        <v>190</v>
      </c>
      <c r="D1662" s="2" t="s">
        <v>186</v>
      </c>
      <c r="E1662" s="2">
        <v>42364</v>
      </c>
      <c r="F1662" s="2">
        <v>24</v>
      </c>
      <c r="G1662" s="2">
        <v>108021335</v>
      </c>
      <c r="H1662" s="2">
        <v>4451</v>
      </c>
      <c r="I1662" s="2">
        <v>108063699</v>
      </c>
      <c r="J1662" s="2">
        <v>2549293</v>
      </c>
      <c r="K1662" s="2">
        <v>4837</v>
      </c>
    </row>
    <row r="1663" spans="1:11">
      <c r="A1663" s="2">
        <v>2004</v>
      </c>
      <c r="B1663" s="2">
        <v>4</v>
      </c>
      <c r="C1663" s="2" t="s">
        <v>187</v>
      </c>
      <c r="D1663" s="2" t="s">
        <v>195</v>
      </c>
      <c r="E1663" s="2">
        <v>0</v>
      </c>
      <c r="F1663" s="2">
        <v>0</v>
      </c>
      <c r="G1663" s="2">
        <v>457549</v>
      </c>
      <c r="H1663" s="2">
        <v>76</v>
      </c>
      <c r="I1663" s="2">
        <v>457549</v>
      </c>
      <c r="J1663" s="2">
        <v>58020</v>
      </c>
      <c r="K1663" s="2">
        <v>95</v>
      </c>
    </row>
    <row r="1664" spans="1:11">
      <c r="A1664" s="2">
        <v>2004</v>
      </c>
      <c r="B1664" s="2">
        <v>4</v>
      </c>
      <c r="C1664" s="2" t="s">
        <v>187</v>
      </c>
      <c r="D1664" s="2" t="s">
        <v>196</v>
      </c>
      <c r="E1664" s="2">
        <v>0</v>
      </c>
      <c r="F1664" s="2">
        <v>0</v>
      </c>
      <c r="G1664" s="2">
        <v>1736473</v>
      </c>
      <c r="H1664" s="2">
        <v>531</v>
      </c>
      <c r="I1664" s="2">
        <v>1736473</v>
      </c>
      <c r="J1664" s="2">
        <v>338204</v>
      </c>
      <c r="K1664" s="2">
        <v>585</v>
      </c>
    </row>
    <row r="1665" spans="1:11">
      <c r="A1665" s="2">
        <v>2004</v>
      </c>
      <c r="B1665" s="2">
        <v>4</v>
      </c>
      <c r="C1665" s="2" t="s">
        <v>197</v>
      </c>
      <c r="D1665" s="2" t="s">
        <v>11</v>
      </c>
      <c r="E1665" s="2">
        <v>0</v>
      </c>
      <c r="F1665" s="2">
        <v>0</v>
      </c>
      <c r="G1665" s="2">
        <v>3495283</v>
      </c>
      <c r="H1665" s="2">
        <v>458</v>
      </c>
      <c r="I1665" s="2">
        <v>3495283</v>
      </c>
      <c r="J1665" s="2">
        <v>403882</v>
      </c>
      <c r="K1665" s="2">
        <v>595</v>
      </c>
    </row>
    <row r="1666" spans="1:11">
      <c r="A1666" s="2">
        <v>2004</v>
      </c>
      <c r="B1666" s="2">
        <v>4</v>
      </c>
      <c r="C1666" s="2" t="s">
        <v>197</v>
      </c>
      <c r="D1666" s="2" t="s">
        <v>268</v>
      </c>
      <c r="E1666" s="2">
        <v>1789851</v>
      </c>
      <c r="F1666" s="2">
        <v>340</v>
      </c>
      <c r="G1666" s="2">
        <v>5860778</v>
      </c>
      <c r="H1666" s="2">
        <v>1190</v>
      </c>
      <c r="I1666" s="2">
        <v>7994649</v>
      </c>
      <c r="J1666" s="2">
        <v>910228</v>
      </c>
      <c r="K1666" s="2">
        <v>1774</v>
      </c>
    </row>
    <row r="1667" spans="1:11">
      <c r="A1667" s="2">
        <v>2004</v>
      </c>
      <c r="B1667" s="2">
        <v>4</v>
      </c>
      <c r="C1667" s="2" t="s">
        <v>197</v>
      </c>
      <c r="D1667" s="2" t="s">
        <v>269</v>
      </c>
      <c r="E1667" s="2">
        <v>0</v>
      </c>
      <c r="F1667" s="2">
        <v>0</v>
      </c>
      <c r="G1667" s="2">
        <v>0</v>
      </c>
      <c r="H1667" s="2">
        <v>14</v>
      </c>
      <c r="I1667" s="2">
        <v>0</v>
      </c>
      <c r="J1667" s="2">
        <v>9540</v>
      </c>
      <c r="K1667" s="2">
        <v>18</v>
      </c>
    </row>
    <row r="1668" spans="1:11">
      <c r="A1668" s="2">
        <v>2004</v>
      </c>
      <c r="B1668" s="2">
        <v>4</v>
      </c>
      <c r="C1668" s="2" t="s">
        <v>197</v>
      </c>
      <c r="D1668" s="2" t="s">
        <v>109</v>
      </c>
      <c r="E1668" s="2">
        <v>2065913</v>
      </c>
      <c r="F1668" s="2">
        <v>274</v>
      </c>
      <c r="G1668" s="2">
        <v>4684040</v>
      </c>
      <c r="H1668" s="2">
        <v>1047</v>
      </c>
      <c r="I1668" s="2">
        <v>6749953</v>
      </c>
      <c r="J1668" s="2">
        <v>737567</v>
      </c>
      <c r="K1668" s="2">
        <v>1496</v>
      </c>
    </row>
    <row r="1669" spans="1:11">
      <c r="A1669" s="2">
        <v>2004</v>
      </c>
      <c r="B1669" s="2">
        <v>4</v>
      </c>
      <c r="C1669" s="2" t="s">
        <v>197</v>
      </c>
      <c r="D1669" s="2" t="s">
        <v>110</v>
      </c>
      <c r="E1669" s="2">
        <v>10411999</v>
      </c>
      <c r="F1669" s="2">
        <v>2185</v>
      </c>
      <c r="G1669" s="2">
        <v>110733</v>
      </c>
      <c r="H1669" s="2">
        <v>21</v>
      </c>
      <c r="I1669" s="2">
        <v>10522732</v>
      </c>
      <c r="J1669" s="2">
        <v>1459988</v>
      </c>
      <c r="K1669" s="2">
        <v>2806</v>
      </c>
    </row>
    <row r="1670" spans="1:11">
      <c r="A1670" s="2">
        <v>2005</v>
      </c>
      <c r="B1670" s="2">
        <v>1</v>
      </c>
      <c r="C1670" s="2" t="s">
        <v>277</v>
      </c>
      <c r="D1670" s="2" t="s">
        <v>278</v>
      </c>
      <c r="E1670" s="2">
        <v>32577501</v>
      </c>
      <c r="F1670" s="2">
        <v>15066</v>
      </c>
      <c r="G1670" s="2">
        <v>25140057</v>
      </c>
      <c r="H1670" s="2">
        <v>9392</v>
      </c>
      <c r="I1670" s="2">
        <v>58726356</v>
      </c>
      <c r="J1670" s="2">
        <v>18607887</v>
      </c>
      <c r="K1670" s="2">
        <v>31134</v>
      </c>
    </row>
    <row r="1671" spans="1:11">
      <c r="A1671" s="2">
        <v>2005</v>
      </c>
      <c r="B1671" s="2">
        <v>1</v>
      </c>
      <c r="C1671" s="2" t="s">
        <v>277</v>
      </c>
      <c r="D1671" s="2" t="s">
        <v>279</v>
      </c>
      <c r="E1671" s="2">
        <v>28706063</v>
      </c>
      <c r="F1671" s="2">
        <v>8450</v>
      </c>
      <c r="G1671" s="2">
        <v>6116730</v>
      </c>
      <c r="H1671" s="2">
        <v>2976</v>
      </c>
      <c r="I1671" s="2">
        <v>35276836</v>
      </c>
      <c r="J1671" s="2">
        <v>8400281</v>
      </c>
      <c r="K1671" s="2">
        <v>14410</v>
      </c>
    </row>
    <row r="1672" spans="1:11">
      <c r="A1672" s="2">
        <v>2005</v>
      </c>
      <c r="B1672" s="2">
        <v>1</v>
      </c>
      <c r="C1672" s="2" t="s">
        <v>277</v>
      </c>
      <c r="D1672" s="2" t="s">
        <v>280</v>
      </c>
      <c r="E1672" s="2">
        <v>64336</v>
      </c>
      <c r="F1672" s="2">
        <v>78</v>
      </c>
      <c r="G1672" s="2">
        <v>340310</v>
      </c>
      <c r="H1672" s="2">
        <v>380</v>
      </c>
      <c r="I1672" s="2">
        <v>411968</v>
      </c>
      <c r="J1672" s="2">
        <v>519830</v>
      </c>
      <c r="K1672" s="2">
        <v>1053</v>
      </c>
    </row>
    <row r="1673" spans="1:11">
      <c r="A1673" s="2">
        <v>2005</v>
      </c>
      <c r="B1673" s="2">
        <v>1</v>
      </c>
      <c r="C1673" s="2" t="s">
        <v>277</v>
      </c>
      <c r="D1673" s="2" t="s">
        <v>281</v>
      </c>
      <c r="E1673" s="2">
        <v>4133416</v>
      </c>
      <c r="F1673" s="2">
        <v>2327</v>
      </c>
      <c r="G1673" s="2">
        <v>1869575</v>
      </c>
      <c r="H1673" s="2">
        <v>928</v>
      </c>
      <c r="I1673" s="2">
        <v>6005248</v>
      </c>
      <c r="J1673" s="2">
        <v>2450252</v>
      </c>
      <c r="K1673" s="2">
        <v>4077</v>
      </c>
    </row>
    <row r="1674" spans="1:11">
      <c r="A1674" s="2">
        <v>2005</v>
      </c>
      <c r="B1674" s="2">
        <v>1</v>
      </c>
      <c r="C1674" s="2" t="s">
        <v>328</v>
      </c>
      <c r="D1674" s="2" t="s">
        <v>173</v>
      </c>
      <c r="E1674" s="2">
        <v>0</v>
      </c>
      <c r="F1674" s="2">
        <v>5</v>
      </c>
      <c r="G1674" s="2">
        <v>894561</v>
      </c>
      <c r="H1674" s="2">
        <v>201</v>
      </c>
      <c r="I1674" s="2">
        <v>894561</v>
      </c>
      <c r="J1674" s="2">
        <v>114247</v>
      </c>
      <c r="K1674" s="2">
        <v>219</v>
      </c>
    </row>
    <row r="1675" spans="1:11">
      <c r="A1675" s="2">
        <v>2005</v>
      </c>
      <c r="B1675" s="2">
        <v>1</v>
      </c>
      <c r="C1675" s="2" t="s">
        <v>328</v>
      </c>
      <c r="D1675" s="2" t="s">
        <v>181</v>
      </c>
      <c r="E1675" s="2">
        <v>0</v>
      </c>
      <c r="F1675" s="2">
        <v>0</v>
      </c>
      <c r="G1675" s="2">
        <v>11950689</v>
      </c>
      <c r="H1675" s="2">
        <v>2319</v>
      </c>
      <c r="I1675" s="2">
        <v>11950689</v>
      </c>
      <c r="J1675" s="2">
        <v>1265840</v>
      </c>
      <c r="K1675" s="2">
        <v>2443</v>
      </c>
    </row>
    <row r="1676" spans="1:11">
      <c r="A1676" s="2">
        <v>2005</v>
      </c>
      <c r="B1676" s="2">
        <v>1</v>
      </c>
      <c r="C1676" s="2" t="s">
        <v>182</v>
      </c>
      <c r="D1676" s="2" t="s">
        <v>183</v>
      </c>
      <c r="E1676" s="2">
        <v>15200497</v>
      </c>
      <c r="F1676" s="2">
        <v>5240</v>
      </c>
      <c r="G1676" s="2">
        <v>8328510</v>
      </c>
      <c r="H1676" s="2">
        <v>1850</v>
      </c>
      <c r="I1676" s="2">
        <v>23581283</v>
      </c>
      <c r="J1676" s="2">
        <v>5406843</v>
      </c>
      <c r="K1676" s="2">
        <v>8808</v>
      </c>
    </row>
    <row r="1677" spans="1:11">
      <c r="A1677" s="2">
        <v>2005</v>
      </c>
      <c r="B1677" s="2">
        <v>1</v>
      </c>
      <c r="C1677" s="2" t="s">
        <v>182</v>
      </c>
      <c r="D1677" s="2" t="s">
        <v>184</v>
      </c>
      <c r="E1677" s="2">
        <v>103241</v>
      </c>
      <c r="F1677" s="2">
        <v>40</v>
      </c>
      <c r="G1677" s="2">
        <v>519908</v>
      </c>
      <c r="H1677" s="2">
        <v>181</v>
      </c>
      <c r="I1677" s="2">
        <v>623149</v>
      </c>
      <c r="J1677" s="2">
        <v>154245</v>
      </c>
      <c r="K1677" s="2">
        <v>237</v>
      </c>
    </row>
    <row r="1678" spans="1:11">
      <c r="A1678" s="2">
        <v>2005</v>
      </c>
      <c r="B1678" s="2">
        <v>1</v>
      </c>
      <c r="C1678" s="2" t="s">
        <v>190</v>
      </c>
      <c r="D1678" s="2" t="s">
        <v>191</v>
      </c>
      <c r="E1678" s="2">
        <v>0</v>
      </c>
      <c r="F1678" s="2">
        <v>0</v>
      </c>
      <c r="G1678" s="2">
        <v>7966615</v>
      </c>
      <c r="H1678" s="2">
        <v>858</v>
      </c>
      <c r="I1678" s="2">
        <v>7966615</v>
      </c>
      <c r="J1678" s="2">
        <v>435241</v>
      </c>
      <c r="K1678" s="2">
        <v>903</v>
      </c>
    </row>
    <row r="1679" spans="1:11">
      <c r="A1679" s="2">
        <v>2005</v>
      </c>
      <c r="B1679" s="2">
        <v>1</v>
      </c>
      <c r="C1679" s="2" t="s">
        <v>190</v>
      </c>
      <c r="D1679" s="2" t="s">
        <v>186</v>
      </c>
      <c r="E1679" s="2">
        <v>22311</v>
      </c>
      <c r="F1679" s="2">
        <v>28</v>
      </c>
      <c r="G1679" s="2">
        <v>109515166</v>
      </c>
      <c r="H1679" s="2">
        <v>4559</v>
      </c>
      <c r="I1679" s="2">
        <v>109537477</v>
      </c>
      <c r="J1679" s="2">
        <v>2656667</v>
      </c>
      <c r="K1679" s="2">
        <v>4950</v>
      </c>
    </row>
    <row r="1680" spans="1:11">
      <c r="A1680" s="2">
        <v>2005</v>
      </c>
      <c r="B1680" s="2">
        <v>1</v>
      </c>
      <c r="C1680" s="2" t="s">
        <v>187</v>
      </c>
      <c r="D1680" s="2" t="s">
        <v>195</v>
      </c>
      <c r="E1680" s="2">
        <v>0</v>
      </c>
      <c r="F1680" s="2">
        <v>0</v>
      </c>
      <c r="G1680" s="2">
        <v>536996</v>
      </c>
      <c r="H1680" s="2">
        <v>79</v>
      </c>
      <c r="I1680" s="2">
        <v>536996</v>
      </c>
      <c r="J1680" s="2">
        <v>52896</v>
      </c>
      <c r="K1680" s="2">
        <v>98</v>
      </c>
    </row>
    <row r="1681" spans="1:11">
      <c r="A1681" s="2">
        <v>2005</v>
      </c>
      <c r="B1681" s="2">
        <v>1</v>
      </c>
      <c r="C1681" s="2" t="s">
        <v>187</v>
      </c>
      <c r="D1681" s="2" t="s">
        <v>196</v>
      </c>
      <c r="E1681" s="2">
        <v>0</v>
      </c>
      <c r="F1681" s="2">
        <v>0</v>
      </c>
      <c r="G1681" s="2">
        <v>1280310</v>
      </c>
      <c r="H1681" s="2">
        <v>557</v>
      </c>
      <c r="I1681" s="2">
        <v>1280310</v>
      </c>
      <c r="J1681" s="2">
        <v>333800</v>
      </c>
      <c r="K1681" s="2">
        <v>611</v>
      </c>
    </row>
    <row r="1682" spans="1:11">
      <c r="A1682" s="2">
        <v>2005</v>
      </c>
      <c r="B1682" s="2">
        <v>1</v>
      </c>
      <c r="C1682" s="2" t="s">
        <v>197</v>
      </c>
      <c r="D1682" s="2" t="s">
        <v>11</v>
      </c>
      <c r="E1682" s="2">
        <v>0</v>
      </c>
      <c r="F1682" s="2">
        <v>0</v>
      </c>
      <c r="G1682" s="2">
        <v>3246685</v>
      </c>
      <c r="H1682" s="2">
        <v>458</v>
      </c>
      <c r="I1682" s="2">
        <v>3246685</v>
      </c>
      <c r="J1682" s="2">
        <v>383292</v>
      </c>
      <c r="K1682" s="2">
        <v>596</v>
      </c>
    </row>
    <row r="1683" spans="1:11">
      <c r="A1683" s="2">
        <v>2005</v>
      </c>
      <c r="B1683" s="2">
        <v>1</v>
      </c>
      <c r="C1683" s="2" t="s">
        <v>197</v>
      </c>
      <c r="D1683" s="2" t="s">
        <v>268</v>
      </c>
      <c r="E1683" s="2">
        <v>2714550</v>
      </c>
      <c r="F1683" s="2">
        <v>351</v>
      </c>
      <c r="G1683" s="2">
        <v>5550739</v>
      </c>
      <c r="H1683" s="2">
        <v>1157</v>
      </c>
      <c r="I1683" s="2">
        <v>8931293</v>
      </c>
      <c r="J1683" s="2">
        <v>911760</v>
      </c>
      <c r="K1683" s="2">
        <v>1772</v>
      </c>
    </row>
    <row r="1684" spans="1:11">
      <c r="A1684" s="2">
        <v>2005</v>
      </c>
      <c r="B1684" s="2">
        <v>1</v>
      </c>
      <c r="C1684" s="2" t="s">
        <v>197</v>
      </c>
      <c r="D1684" s="2" t="s">
        <v>269</v>
      </c>
      <c r="E1684" s="2">
        <v>0</v>
      </c>
      <c r="F1684" s="2">
        <v>0</v>
      </c>
      <c r="G1684" s="2">
        <v>0</v>
      </c>
      <c r="H1684" s="2">
        <v>12</v>
      </c>
      <c r="I1684" s="2">
        <v>0</v>
      </c>
      <c r="J1684" s="2">
        <v>10316</v>
      </c>
      <c r="K1684" s="2">
        <v>20</v>
      </c>
    </row>
    <row r="1685" spans="1:11">
      <c r="A1685" s="2">
        <v>2005</v>
      </c>
      <c r="B1685" s="2">
        <v>1</v>
      </c>
      <c r="C1685" s="2" t="s">
        <v>197</v>
      </c>
      <c r="D1685" s="2" t="s">
        <v>109</v>
      </c>
      <c r="E1685" s="2">
        <v>1301414</v>
      </c>
      <c r="F1685" s="2">
        <v>275</v>
      </c>
      <c r="G1685" s="2">
        <v>4966583</v>
      </c>
      <c r="H1685" s="2">
        <v>1045</v>
      </c>
      <c r="I1685" s="2">
        <v>6267997</v>
      </c>
      <c r="J1685" s="2">
        <v>761239</v>
      </c>
      <c r="K1685" s="2">
        <v>1500</v>
      </c>
    </row>
    <row r="1686" spans="1:11">
      <c r="A1686" s="2">
        <v>2005</v>
      </c>
      <c r="B1686" s="2">
        <v>1</v>
      </c>
      <c r="C1686" s="2" t="s">
        <v>197</v>
      </c>
      <c r="D1686" s="2" t="s">
        <v>110</v>
      </c>
      <c r="E1686" s="2">
        <v>10972540</v>
      </c>
      <c r="F1686" s="2">
        <v>2242</v>
      </c>
      <c r="G1686" s="2">
        <v>101606</v>
      </c>
      <c r="H1686" s="2">
        <v>23</v>
      </c>
      <c r="I1686" s="2">
        <v>11074146</v>
      </c>
      <c r="J1686" s="2">
        <v>1562694</v>
      </c>
      <c r="K1686" s="2">
        <v>2868</v>
      </c>
    </row>
    <row r="1687" spans="1:11">
      <c r="A1687" s="2">
        <v>2005</v>
      </c>
      <c r="B1687" s="2">
        <v>1</v>
      </c>
      <c r="C1687" s="2" t="s">
        <v>197</v>
      </c>
      <c r="D1687" s="2" t="s">
        <v>111</v>
      </c>
      <c r="E1687" s="2">
        <v>0</v>
      </c>
      <c r="F1687" s="2">
        <v>0</v>
      </c>
      <c r="G1687" s="2">
        <v>0</v>
      </c>
      <c r="H1687" s="2">
        <v>3</v>
      </c>
      <c r="I1687" s="2">
        <v>0</v>
      </c>
      <c r="J1687" s="2">
        <v>1675</v>
      </c>
      <c r="K1687" s="2">
        <v>4</v>
      </c>
    </row>
    <row r="1688" spans="1:11">
      <c r="A1688" s="2">
        <v>2005</v>
      </c>
      <c r="B1688" s="2">
        <v>2</v>
      </c>
      <c r="C1688" s="2" t="s">
        <v>277</v>
      </c>
      <c r="D1688" s="2" t="s">
        <v>278</v>
      </c>
      <c r="E1688" s="2">
        <v>32455230</v>
      </c>
      <c r="F1688" s="2">
        <v>15682</v>
      </c>
      <c r="G1688" s="2">
        <v>27487469</v>
      </c>
      <c r="H1688" s="2">
        <v>9735</v>
      </c>
      <c r="I1688" s="2">
        <v>61120281</v>
      </c>
      <c r="J1688" s="2">
        <v>19427643</v>
      </c>
      <c r="K1688" s="2">
        <v>32475</v>
      </c>
    </row>
    <row r="1689" spans="1:11">
      <c r="A1689" s="2">
        <v>2005</v>
      </c>
      <c r="B1689" s="2">
        <v>2</v>
      </c>
      <c r="C1689" s="2" t="s">
        <v>277</v>
      </c>
      <c r="D1689" s="2" t="s">
        <v>279</v>
      </c>
      <c r="E1689" s="2">
        <v>27335380</v>
      </c>
      <c r="F1689" s="2">
        <v>8539</v>
      </c>
      <c r="G1689" s="2">
        <v>6758091</v>
      </c>
      <c r="H1689" s="2">
        <v>3028</v>
      </c>
      <c r="I1689" s="2">
        <v>34440772</v>
      </c>
      <c r="J1689" s="2">
        <v>8667041</v>
      </c>
      <c r="K1689" s="2">
        <v>14536</v>
      </c>
    </row>
    <row r="1690" spans="1:11">
      <c r="A1690" s="2">
        <v>2005</v>
      </c>
      <c r="B1690" s="2">
        <v>2</v>
      </c>
      <c r="C1690" s="2" t="s">
        <v>277</v>
      </c>
      <c r="D1690" s="2" t="s">
        <v>280</v>
      </c>
      <c r="E1690" s="2">
        <v>57580</v>
      </c>
      <c r="F1690" s="2">
        <v>73</v>
      </c>
      <c r="G1690" s="2">
        <v>362747</v>
      </c>
      <c r="H1690" s="2">
        <v>374</v>
      </c>
      <c r="I1690" s="2">
        <v>439369</v>
      </c>
      <c r="J1690" s="2">
        <v>525411</v>
      </c>
      <c r="K1690" s="2">
        <v>1044</v>
      </c>
    </row>
    <row r="1691" spans="1:11">
      <c r="A1691" s="2">
        <v>2005</v>
      </c>
      <c r="B1691" s="2">
        <v>2</v>
      </c>
      <c r="C1691" s="2" t="s">
        <v>277</v>
      </c>
      <c r="D1691" s="2" t="s">
        <v>281</v>
      </c>
      <c r="E1691" s="2">
        <v>3484324</v>
      </c>
      <c r="F1691" s="2">
        <v>2347</v>
      </c>
      <c r="G1691" s="2">
        <v>1987041</v>
      </c>
      <c r="H1691" s="2">
        <v>1014</v>
      </c>
      <c r="I1691" s="2">
        <v>5497327</v>
      </c>
      <c r="J1691" s="2">
        <v>2508438</v>
      </c>
      <c r="K1691" s="2">
        <v>4199</v>
      </c>
    </row>
    <row r="1692" spans="1:11">
      <c r="A1692" s="2">
        <v>2005</v>
      </c>
      <c r="B1692" s="2">
        <v>2</v>
      </c>
      <c r="C1692" s="2" t="s">
        <v>328</v>
      </c>
      <c r="D1692" s="2" t="s">
        <v>173</v>
      </c>
      <c r="E1692" s="2">
        <v>0</v>
      </c>
      <c r="F1692" s="2">
        <v>7</v>
      </c>
      <c r="G1692" s="2">
        <v>865561</v>
      </c>
      <c r="H1692" s="2">
        <v>189</v>
      </c>
      <c r="I1692" s="2">
        <v>865561</v>
      </c>
      <c r="J1692" s="2">
        <v>109161</v>
      </c>
      <c r="K1692" s="2">
        <v>212</v>
      </c>
    </row>
    <row r="1693" spans="1:11">
      <c r="A1693" s="2">
        <v>2005</v>
      </c>
      <c r="B1693" s="2">
        <v>2</v>
      </c>
      <c r="C1693" s="2" t="s">
        <v>328</v>
      </c>
      <c r="D1693" s="2" t="s">
        <v>181</v>
      </c>
      <c r="E1693" s="2">
        <v>0</v>
      </c>
      <c r="F1693" s="2">
        <v>0</v>
      </c>
      <c r="G1693" s="2">
        <v>11958353</v>
      </c>
      <c r="H1693" s="2">
        <v>2331</v>
      </c>
      <c r="I1693" s="2">
        <v>11958353</v>
      </c>
      <c r="J1693" s="2">
        <v>1373685</v>
      </c>
      <c r="K1693" s="2">
        <v>2449</v>
      </c>
    </row>
    <row r="1694" spans="1:11">
      <c r="A1694" s="2">
        <v>2005</v>
      </c>
      <c r="B1694" s="2">
        <v>2</v>
      </c>
      <c r="C1694" s="2" t="s">
        <v>182</v>
      </c>
      <c r="D1694" s="2" t="s">
        <v>183</v>
      </c>
      <c r="E1694" s="2">
        <v>15191494</v>
      </c>
      <c r="F1694" s="2">
        <v>5442</v>
      </c>
      <c r="G1694" s="2">
        <v>8227216</v>
      </c>
      <c r="H1694" s="2">
        <v>1888</v>
      </c>
      <c r="I1694" s="2">
        <v>23472608</v>
      </c>
      <c r="J1694" s="2">
        <v>5449725</v>
      </c>
      <c r="K1694" s="2">
        <v>9104</v>
      </c>
    </row>
    <row r="1695" spans="1:11">
      <c r="A1695" s="2">
        <v>2005</v>
      </c>
      <c r="B1695" s="2">
        <v>2</v>
      </c>
      <c r="C1695" s="2" t="s">
        <v>182</v>
      </c>
      <c r="D1695" s="2" t="s">
        <v>184</v>
      </c>
      <c r="E1695" s="2">
        <v>117259</v>
      </c>
      <c r="F1695" s="2">
        <v>38</v>
      </c>
      <c r="G1695" s="2">
        <v>532433</v>
      </c>
      <c r="H1695" s="2">
        <v>185</v>
      </c>
      <c r="I1695" s="2">
        <v>649692</v>
      </c>
      <c r="J1695" s="2">
        <v>155886</v>
      </c>
      <c r="K1695" s="2">
        <v>236</v>
      </c>
    </row>
    <row r="1696" spans="1:11">
      <c r="A1696" s="2">
        <v>2005</v>
      </c>
      <c r="B1696" s="2">
        <v>2</v>
      </c>
      <c r="C1696" s="2" t="s">
        <v>190</v>
      </c>
      <c r="D1696" s="2" t="s">
        <v>191</v>
      </c>
      <c r="E1696" s="2">
        <v>0</v>
      </c>
      <c r="F1696" s="2">
        <v>0</v>
      </c>
      <c r="G1696" s="2">
        <v>6514852</v>
      </c>
      <c r="H1696" s="2">
        <v>918</v>
      </c>
      <c r="I1696" s="2">
        <v>6514852</v>
      </c>
      <c r="J1696" s="2">
        <v>468066</v>
      </c>
      <c r="K1696" s="2">
        <v>958</v>
      </c>
    </row>
    <row r="1697" spans="1:11">
      <c r="A1697" s="2">
        <v>2005</v>
      </c>
      <c r="B1697" s="2">
        <v>2</v>
      </c>
      <c r="C1697" s="2" t="s">
        <v>190</v>
      </c>
      <c r="D1697" s="2" t="s">
        <v>186</v>
      </c>
      <c r="E1697" s="2">
        <v>57125</v>
      </c>
      <c r="F1697" s="2">
        <v>26</v>
      </c>
      <c r="G1697" s="2">
        <v>102691416</v>
      </c>
      <c r="H1697" s="2">
        <v>4742</v>
      </c>
      <c r="I1697" s="2">
        <v>102748541</v>
      </c>
      <c r="J1697" s="2">
        <v>2691741</v>
      </c>
      <c r="K1697" s="2">
        <v>5147</v>
      </c>
    </row>
    <row r="1698" spans="1:11">
      <c r="A1698" s="2">
        <v>2005</v>
      </c>
      <c r="B1698" s="2">
        <v>2</v>
      </c>
      <c r="C1698" s="2" t="s">
        <v>187</v>
      </c>
      <c r="D1698" s="2" t="s">
        <v>195</v>
      </c>
      <c r="E1698" s="2">
        <v>0</v>
      </c>
      <c r="F1698" s="2">
        <v>0</v>
      </c>
      <c r="G1698" s="2">
        <v>386015</v>
      </c>
      <c r="H1698" s="2">
        <v>80</v>
      </c>
      <c r="I1698" s="2">
        <v>386015</v>
      </c>
      <c r="J1698" s="2">
        <v>60650</v>
      </c>
      <c r="K1698" s="2">
        <v>99</v>
      </c>
    </row>
    <row r="1699" spans="1:11">
      <c r="A1699" s="2">
        <v>2005</v>
      </c>
      <c r="B1699" s="2">
        <v>2</v>
      </c>
      <c r="C1699" s="2" t="s">
        <v>187</v>
      </c>
      <c r="D1699" s="2" t="s">
        <v>196</v>
      </c>
      <c r="E1699" s="2">
        <v>0</v>
      </c>
      <c r="F1699" s="2">
        <v>0</v>
      </c>
      <c r="G1699" s="2">
        <v>1404282</v>
      </c>
      <c r="H1699" s="2">
        <v>582</v>
      </c>
      <c r="I1699" s="2">
        <v>1404282</v>
      </c>
      <c r="J1699" s="2">
        <v>343279</v>
      </c>
      <c r="K1699" s="2">
        <v>641</v>
      </c>
    </row>
    <row r="1700" spans="1:11">
      <c r="A1700" s="2">
        <v>2005</v>
      </c>
      <c r="B1700" s="2">
        <v>2</v>
      </c>
      <c r="C1700" s="2" t="s">
        <v>197</v>
      </c>
      <c r="D1700" s="2" t="s">
        <v>11</v>
      </c>
      <c r="E1700" s="2">
        <v>0</v>
      </c>
      <c r="F1700" s="2">
        <v>0</v>
      </c>
      <c r="G1700" s="2">
        <v>3067753</v>
      </c>
      <c r="H1700" s="2">
        <v>453</v>
      </c>
      <c r="I1700" s="2">
        <v>3067753</v>
      </c>
      <c r="J1700" s="2">
        <v>376631</v>
      </c>
      <c r="K1700" s="2">
        <v>591</v>
      </c>
    </row>
    <row r="1701" spans="1:11">
      <c r="A1701" s="2">
        <v>2005</v>
      </c>
      <c r="B1701" s="2">
        <v>2</v>
      </c>
      <c r="C1701" s="2" t="s">
        <v>197</v>
      </c>
      <c r="D1701" s="2" t="s">
        <v>268</v>
      </c>
      <c r="E1701" s="2">
        <v>2416771</v>
      </c>
      <c r="F1701" s="2">
        <v>373</v>
      </c>
      <c r="G1701" s="2">
        <v>5623327</v>
      </c>
      <c r="H1701" s="2">
        <v>1132</v>
      </c>
      <c r="I1701" s="2">
        <v>8756168</v>
      </c>
      <c r="J1701" s="2">
        <v>928926</v>
      </c>
      <c r="K1701" s="2">
        <v>1772</v>
      </c>
    </row>
    <row r="1702" spans="1:11">
      <c r="A1702" s="2">
        <v>2005</v>
      </c>
      <c r="B1702" s="2">
        <v>2</v>
      </c>
      <c r="C1702" s="2" t="s">
        <v>197</v>
      </c>
      <c r="D1702" s="2" t="s">
        <v>269</v>
      </c>
      <c r="E1702" s="2">
        <v>0</v>
      </c>
      <c r="F1702" s="2">
        <v>0</v>
      </c>
      <c r="G1702" s="2">
        <v>0</v>
      </c>
      <c r="H1702" s="2">
        <v>12</v>
      </c>
      <c r="I1702" s="2">
        <v>0</v>
      </c>
      <c r="J1702" s="2">
        <v>10564</v>
      </c>
      <c r="K1702" s="2">
        <v>20</v>
      </c>
    </row>
    <row r="1703" spans="1:11">
      <c r="A1703" s="2">
        <v>2005</v>
      </c>
      <c r="B1703" s="2">
        <v>2</v>
      </c>
      <c r="C1703" s="2" t="s">
        <v>197</v>
      </c>
      <c r="D1703" s="2" t="s">
        <v>109</v>
      </c>
      <c r="E1703" s="2">
        <v>1901121</v>
      </c>
      <c r="F1703" s="2">
        <v>265</v>
      </c>
      <c r="G1703" s="2">
        <v>5298292</v>
      </c>
      <c r="H1703" s="2">
        <v>1057</v>
      </c>
      <c r="I1703" s="2">
        <v>7199413</v>
      </c>
      <c r="J1703" s="2">
        <v>789251</v>
      </c>
      <c r="K1703" s="2">
        <v>1502</v>
      </c>
    </row>
    <row r="1704" spans="1:11">
      <c r="A1704" s="2">
        <v>2005</v>
      </c>
      <c r="B1704" s="2">
        <v>2</v>
      </c>
      <c r="C1704" s="2" t="s">
        <v>197</v>
      </c>
      <c r="D1704" s="2" t="s">
        <v>110</v>
      </c>
      <c r="E1704" s="2">
        <v>10667568</v>
      </c>
      <c r="F1704" s="2">
        <v>2323</v>
      </c>
      <c r="G1704" s="2">
        <v>107363</v>
      </c>
      <c r="H1704" s="2">
        <v>23</v>
      </c>
      <c r="I1704" s="2">
        <v>10774931</v>
      </c>
      <c r="J1704" s="2">
        <v>1573991</v>
      </c>
      <c r="K1704" s="2">
        <v>2959</v>
      </c>
    </row>
    <row r="1705" spans="1:11">
      <c r="A1705" s="2">
        <v>2005</v>
      </c>
      <c r="B1705" s="2">
        <v>2</v>
      </c>
      <c r="C1705" s="2" t="s">
        <v>197</v>
      </c>
      <c r="D1705" s="2" t="s">
        <v>111</v>
      </c>
      <c r="E1705" s="2">
        <v>0</v>
      </c>
      <c r="F1705" s="2">
        <v>0</v>
      </c>
      <c r="G1705" s="2">
        <v>3012</v>
      </c>
      <c r="H1705" s="2">
        <v>3</v>
      </c>
      <c r="I1705" s="2">
        <v>3012</v>
      </c>
      <c r="J1705" s="2">
        <v>1863</v>
      </c>
      <c r="K1705" s="2">
        <v>4</v>
      </c>
    </row>
    <row r="1706" spans="1:11">
      <c r="A1706" s="2">
        <v>2005</v>
      </c>
      <c r="B1706" s="2">
        <v>3</v>
      </c>
      <c r="C1706" s="2" t="s">
        <v>277</v>
      </c>
      <c r="D1706" s="2" t="s">
        <v>278</v>
      </c>
      <c r="E1706" s="2">
        <v>29226127</v>
      </c>
      <c r="F1706" s="2">
        <v>15897</v>
      </c>
      <c r="G1706" s="2">
        <v>28082209</v>
      </c>
      <c r="H1706" s="2">
        <v>10245</v>
      </c>
      <c r="I1706" s="2">
        <v>58868974</v>
      </c>
      <c r="J1706" s="2">
        <v>19942909</v>
      </c>
      <c r="K1706" s="2">
        <v>33330</v>
      </c>
    </row>
    <row r="1707" spans="1:11">
      <c r="A1707" s="2">
        <v>2005</v>
      </c>
      <c r="B1707" s="2">
        <v>3</v>
      </c>
      <c r="C1707" s="2" t="s">
        <v>277</v>
      </c>
      <c r="D1707" s="2" t="s">
        <v>279</v>
      </c>
      <c r="E1707" s="2">
        <v>26844055</v>
      </c>
      <c r="F1707" s="2">
        <v>8351</v>
      </c>
      <c r="G1707" s="2">
        <v>6985661</v>
      </c>
      <c r="H1707" s="2">
        <v>3107</v>
      </c>
      <c r="I1707" s="2">
        <v>34241792</v>
      </c>
      <c r="J1707" s="2">
        <v>8382215</v>
      </c>
      <c r="K1707" s="2">
        <v>14406</v>
      </c>
    </row>
    <row r="1708" spans="1:11">
      <c r="A1708" s="2">
        <v>2005</v>
      </c>
      <c r="B1708" s="2">
        <v>3</v>
      </c>
      <c r="C1708" s="2" t="s">
        <v>277</v>
      </c>
      <c r="D1708" s="2" t="s">
        <v>280</v>
      </c>
      <c r="E1708" s="2">
        <v>76034</v>
      </c>
      <c r="F1708" s="2">
        <v>79</v>
      </c>
      <c r="G1708" s="2">
        <v>319929</v>
      </c>
      <c r="H1708" s="2">
        <v>374</v>
      </c>
      <c r="I1708" s="2">
        <v>413396</v>
      </c>
      <c r="J1708" s="2">
        <v>512511</v>
      </c>
      <c r="K1708" s="2">
        <v>1015</v>
      </c>
    </row>
    <row r="1709" spans="1:11">
      <c r="A1709" s="2">
        <v>2005</v>
      </c>
      <c r="B1709" s="2">
        <v>3</v>
      </c>
      <c r="C1709" s="2" t="s">
        <v>277</v>
      </c>
      <c r="D1709" s="2" t="s">
        <v>281</v>
      </c>
      <c r="E1709" s="2">
        <v>3046693</v>
      </c>
      <c r="F1709" s="2">
        <v>2345</v>
      </c>
      <c r="G1709" s="2">
        <v>2039384</v>
      </c>
      <c r="H1709" s="2">
        <v>1078</v>
      </c>
      <c r="I1709" s="2">
        <v>5124708</v>
      </c>
      <c r="J1709" s="2">
        <v>2516948</v>
      </c>
      <c r="K1709" s="2">
        <v>4276</v>
      </c>
    </row>
    <row r="1710" spans="1:11">
      <c r="A1710" s="2">
        <v>2005</v>
      </c>
      <c r="B1710" s="2">
        <v>3</v>
      </c>
      <c r="C1710" s="2" t="s">
        <v>328</v>
      </c>
      <c r="D1710" s="2" t="s">
        <v>173</v>
      </c>
      <c r="E1710" s="2">
        <v>0</v>
      </c>
      <c r="F1710" s="2">
        <v>7</v>
      </c>
      <c r="G1710" s="2">
        <v>904940</v>
      </c>
      <c r="H1710" s="2">
        <v>182</v>
      </c>
      <c r="I1710" s="2">
        <v>904940</v>
      </c>
      <c r="J1710" s="2">
        <v>106529</v>
      </c>
      <c r="K1710" s="2">
        <v>205</v>
      </c>
    </row>
    <row r="1711" spans="1:11">
      <c r="A1711" s="2">
        <v>2005</v>
      </c>
      <c r="B1711" s="2">
        <v>3</v>
      </c>
      <c r="C1711" s="2" t="s">
        <v>328</v>
      </c>
      <c r="D1711" s="2" t="s">
        <v>181</v>
      </c>
      <c r="E1711" s="2">
        <v>0</v>
      </c>
      <c r="F1711" s="2">
        <v>0</v>
      </c>
      <c r="G1711" s="2">
        <v>12789359</v>
      </c>
      <c r="H1711" s="2">
        <v>2291</v>
      </c>
      <c r="I1711" s="2">
        <v>12789359</v>
      </c>
      <c r="J1711" s="2">
        <v>1405020</v>
      </c>
      <c r="K1711" s="2">
        <v>2446</v>
      </c>
    </row>
    <row r="1712" spans="1:11">
      <c r="A1712" s="2">
        <v>2005</v>
      </c>
      <c r="B1712" s="2">
        <v>3</v>
      </c>
      <c r="C1712" s="2" t="s">
        <v>182</v>
      </c>
      <c r="D1712" s="2" t="s">
        <v>183</v>
      </c>
      <c r="E1712" s="2">
        <v>14667314</v>
      </c>
      <c r="F1712" s="2">
        <v>5706</v>
      </c>
      <c r="G1712" s="2">
        <v>8199721</v>
      </c>
      <c r="H1712" s="2">
        <v>1962</v>
      </c>
      <c r="I1712" s="2">
        <v>22937406</v>
      </c>
      <c r="J1712" s="2">
        <v>5764089</v>
      </c>
      <c r="K1712" s="2">
        <v>9551</v>
      </c>
    </row>
    <row r="1713" spans="1:11">
      <c r="A1713" s="2">
        <v>2005</v>
      </c>
      <c r="B1713" s="2">
        <v>3</v>
      </c>
      <c r="C1713" s="2" t="s">
        <v>182</v>
      </c>
      <c r="D1713" s="2" t="s">
        <v>184</v>
      </c>
      <c r="E1713" s="2">
        <v>120546</v>
      </c>
      <c r="F1713" s="2">
        <v>34</v>
      </c>
      <c r="G1713" s="2">
        <v>541483</v>
      </c>
      <c r="H1713" s="2">
        <v>205</v>
      </c>
      <c r="I1713" s="2">
        <v>662029</v>
      </c>
      <c r="J1713" s="2">
        <v>160597</v>
      </c>
      <c r="K1713" s="2">
        <v>253</v>
      </c>
    </row>
    <row r="1714" spans="1:11">
      <c r="A1714" s="2">
        <v>2005</v>
      </c>
      <c r="B1714" s="2">
        <v>3</v>
      </c>
      <c r="C1714" s="2" t="s">
        <v>190</v>
      </c>
      <c r="D1714" s="2" t="s">
        <v>191</v>
      </c>
      <c r="E1714" s="2">
        <v>0</v>
      </c>
      <c r="F1714" s="2">
        <v>0</v>
      </c>
      <c r="G1714" s="2">
        <v>7937025</v>
      </c>
      <c r="H1714" s="2">
        <v>930</v>
      </c>
      <c r="I1714" s="2">
        <v>7937025</v>
      </c>
      <c r="J1714" s="2">
        <v>466716</v>
      </c>
      <c r="K1714" s="2">
        <v>968</v>
      </c>
    </row>
    <row r="1715" spans="1:11">
      <c r="A1715" s="2">
        <v>2005</v>
      </c>
      <c r="B1715" s="2">
        <v>3</v>
      </c>
      <c r="C1715" s="2" t="s">
        <v>190</v>
      </c>
      <c r="D1715" s="2" t="s">
        <v>186</v>
      </c>
      <c r="E1715" s="2">
        <v>45265</v>
      </c>
      <c r="F1715" s="2">
        <v>29</v>
      </c>
      <c r="G1715" s="2">
        <v>109409681</v>
      </c>
      <c r="H1715" s="2">
        <v>4788</v>
      </c>
      <c r="I1715" s="2">
        <v>109454946</v>
      </c>
      <c r="J1715" s="2">
        <v>2764112</v>
      </c>
      <c r="K1715" s="2">
        <v>5197</v>
      </c>
    </row>
    <row r="1716" spans="1:11">
      <c r="A1716" s="2">
        <v>2005</v>
      </c>
      <c r="B1716" s="2">
        <v>3</v>
      </c>
      <c r="C1716" s="2" t="s">
        <v>187</v>
      </c>
      <c r="D1716" s="2" t="s">
        <v>195</v>
      </c>
      <c r="E1716" s="2">
        <v>0</v>
      </c>
      <c r="F1716" s="2">
        <v>0</v>
      </c>
      <c r="G1716" s="2">
        <v>213967</v>
      </c>
      <c r="H1716" s="2">
        <v>83</v>
      </c>
      <c r="I1716" s="2">
        <v>213967</v>
      </c>
      <c r="J1716" s="2">
        <v>47337</v>
      </c>
      <c r="K1716" s="2">
        <v>100</v>
      </c>
    </row>
    <row r="1717" spans="1:11">
      <c r="A1717" s="2">
        <v>2005</v>
      </c>
      <c r="B1717" s="2">
        <v>3</v>
      </c>
      <c r="C1717" s="2" t="s">
        <v>187</v>
      </c>
      <c r="D1717" s="2" t="s">
        <v>196</v>
      </c>
      <c r="E1717" s="2">
        <v>0</v>
      </c>
      <c r="F1717" s="2">
        <v>0</v>
      </c>
      <c r="G1717" s="2">
        <v>1481532</v>
      </c>
      <c r="H1717" s="2">
        <v>657</v>
      </c>
      <c r="I1717" s="2">
        <v>1481532</v>
      </c>
      <c r="J1717" s="2">
        <v>367659</v>
      </c>
      <c r="K1717" s="2">
        <v>718</v>
      </c>
    </row>
    <row r="1718" spans="1:11">
      <c r="A1718" s="2">
        <v>2005</v>
      </c>
      <c r="B1718" s="2">
        <v>3</v>
      </c>
      <c r="C1718" s="2" t="s">
        <v>197</v>
      </c>
      <c r="D1718" s="2" t="s">
        <v>11</v>
      </c>
      <c r="E1718" s="2">
        <v>0</v>
      </c>
      <c r="F1718" s="2">
        <v>0</v>
      </c>
      <c r="G1718" s="2">
        <v>2973777</v>
      </c>
      <c r="H1718" s="2">
        <v>437</v>
      </c>
      <c r="I1718" s="2">
        <v>2973777</v>
      </c>
      <c r="J1718" s="2">
        <v>365552</v>
      </c>
      <c r="K1718" s="2">
        <v>572</v>
      </c>
    </row>
    <row r="1719" spans="1:11">
      <c r="A1719" s="2">
        <v>2005</v>
      </c>
      <c r="B1719" s="2">
        <v>3</v>
      </c>
      <c r="C1719" s="2" t="s">
        <v>197</v>
      </c>
      <c r="D1719" s="2" t="s">
        <v>268</v>
      </c>
      <c r="E1719" s="2">
        <v>1711194</v>
      </c>
      <c r="F1719" s="2">
        <v>407</v>
      </c>
      <c r="G1719" s="2">
        <v>5510887</v>
      </c>
      <c r="H1719" s="2">
        <v>1122</v>
      </c>
      <c r="I1719" s="2">
        <v>7725500</v>
      </c>
      <c r="J1719" s="2">
        <v>929535</v>
      </c>
      <c r="K1719" s="2">
        <v>1798</v>
      </c>
    </row>
    <row r="1720" spans="1:11">
      <c r="A1720" s="2">
        <v>2005</v>
      </c>
      <c r="B1720" s="2">
        <v>3</v>
      </c>
      <c r="C1720" s="2" t="s">
        <v>197</v>
      </c>
      <c r="D1720" s="2" t="s">
        <v>269</v>
      </c>
      <c r="E1720" s="2">
        <v>0</v>
      </c>
      <c r="F1720" s="2">
        <v>0</v>
      </c>
      <c r="G1720" s="2">
        <v>0</v>
      </c>
      <c r="H1720" s="2">
        <v>6</v>
      </c>
      <c r="I1720" s="2">
        <v>0</v>
      </c>
      <c r="J1720" s="2">
        <v>6739</v>
      </c>
      <c r="K1720" s="2">
        <v>10</v>
      </c>
    </row>
    <row r="1721" spans="1:11">
      <c r="A1721" s="2">
        <v>2005</v>
      </c>
      <c r="B1721" s="2">
        <v>3</v>
      </c>
      <c r="C1721" s="2" t="s">
        <v>197</v>
      </c>
      <c r="D1721" s="2" t="s">
        <v>109</v>
      </c>
      <c r="E1721" s="2">
        <v>2549462</v>
      </c>
      <c r="F1721" s="2">
        <v>270</v>
      </c>
      <c r="G1721" s="2">
        <v>5299719</v>
      </c>
      <c r="H1721" s="2">
        <v>964</v>
      </c>
      <c r="I1721" s="2">
        <v>7849181</v>
      </c>
      <c r="J1721" s="2">
        <v>759578</v>
      </c>
      <c r="K1721" s="2">
        <v>1436</v>
      </c>
    </row>
    <row r="1722" spans="1:11">
      <c r="A1722" s="2">
        <v>2005</v>
      </c>
      <c r="B1722" s="2">
        <v>3</v>
      </c>
      <c r="C1722" s="2" t="s">
        <v>197</v>
      </c>
      <c r="D1722" s="2" t="s">
        <v>110</v>
      </c>
      <c r="E1722" s="2">
        <v>12091534</v>
      </c>
      <c r="F1722" s="2">
        <v>2402</v>
      </c>
      <c r="G1722" s="2">
        <v>104591</v>
      </c>
      <c r="H1722" s="2">
        <v>39</v>
      </c>
      <c r="I1722" s="2">
        <v>12196125</v>
      </c>
      <c r="J1722" s="2">
        <v>1585903</v>
      </c>
      <c r="K1722" s="2">
        <v>3043</v>
      </c>
    </row>
    <row r="1723" spans="1:11">
      <c r="A1723" s="2">
        <v>2005</v>
      </c>
      <c r="B1723" s="2">
        <v>3</v>
      </c>
      <c r="C1723" s="2" t="s">
        <v>197</v>
      </c>
      <c r="D1723" s="2" t="s">
        <v>111</v>
      </c>
      <c r="E1723" s="2">
        <v>0</v>
      </c>
      <c r="F1723" s="2">
        <v>0</v>
      </c>
      <c r="G1723" s="2">
        <v>3055</v>
      </c>
      <c r="H1723" s="2">
        <v>3</v>
      </c>
      <c r="I1723" s="2">
        <v>3055</v>
      </c>
      <c r="J1723" s="2">
        <v>1543</v>
      </c>
      <c r="K1723" s="2">
        <v>4</v>
      </c>
    </row>
    <row r="1724" spans="1:11">
      <c r="A1724" s="2">
        <v>2005</v>
      </c>
      <c r="B1724" s="2">
        <v>4</v>
      </c>
      <c r="C1724" s="2" t="s">
        <v>277</v>
      </c>
      <c r="D1724" s="2" t="s">
        <v>278</v>
      </c>
      <c r="E1724" s="2">
        <v>28815735</v>
      </c>
      <c r="F1724" s="2">
        <v>16076</v>
      </c>
      <c r="G1724" s="2">
        <v>26995889</v>
      </c>
      <c r="H1724" s="2">
        <v>10300</v>
      </c>
      <c r="I1724" s="2">
        <v>57279149</v>
      </c>
      <c r="J1724" s="2">
        <v>19875626</v>
      </c>
      <c r="K1724" s="2">
        <v>33707</v>
      </c>
    </row>
    <row r="1725" spans="1:11">
      <c r="A1725" s="2">
        <v>2005</v>
      </c>
      <c r="B1725" s="2">
        <v>4</v>
      </c>
      <c r="C1725" s="2" t="s">
        <v>277</v>
      </c>
      <c r="D1725" s="2" t="s">
        <v>279</v>
      </c>
      <c r="E1725" s="2">
        <v>28000734</v>
      </c>
      <c r="F1725" s="2">
        <v>8470</v>
      </c>
      <c r="G1725" s="2">
        <v>6793405</v>
      </c>
      <c r="H1725" s="2">
        <v>3031</v>
      </c>
      <c r="I1725" s="2">
        <v>35002904</v>
      </c>
      <c r="J1725" s="2">
        <v>8219217</v>
      </c>
      <c r="K1725" s="2">
        <v>14449</v>
      </c>
    </row>
    <row r="1726" spans="1:11">
      <c r="A1726" s="2">
        <v>2005</v>
      </c>
      <c r="B1726" s="2">
        <v>4</v>
      </c>
      <c r="C1726" s="2" t="s">
        <v>277</v>
      </c>
      <c r="D1726" s="2" t="s">
        <v>280</v>
      </c>
      <c r="E1726" s="2">
        <v>66342</v>
      </c>
      <c r="F1726" s="2">
        <v>80</v>
      </c>
      <c r="G1726" s="2">
        <v>389001</v>
      </c>
      <c r="H1726" s="2">
        <v>380</v>
      </c>
      <c r="I1726" s="2">
        <v>470683</v>
      </c>
      <c r="J1726" s="2">
        <v>527915</v>
      </c>
      <c r="K1726" s="2">
        <v>1034</v>
      </c>
    </row>
    <row r="1727" spans="1:11">
      <c r="A1727" s="2">
        <v>2005</v>
      </c>
      <c r="B1727" s="2">
        <v>4</v>
      </c>
      <c r="C1727" s="2" t="s">
        <v>277</v>
      </c>
      <c r="D1727" s="2" t="s">
        <v>281</v>
      </c>
      <c r="E1727" s="2">
        <v>2638353</v>
      </c>
      <c r="F1727" s="2">
        <v>2298</v>
      </c>
      <c r="G1727" s="2">
        <v>2147766</v>
      </c>
      <c r="H1727" s="2">
        <v>1098</v>
      </c>
      <c r="I1727" s="2">
        <v>4833102</v>
      </c>
      <c r="J1727" s="2">
        <v>2559376</v>
      </c>
      <c r="K1727" s="2">
        <v>4262</v>
      </c>
    </row>
    <row r="1728" spans="1:11">
      <c r="A1728" s="2">
        <v>2005</v>
      </c>
      <c r="B1728" s="2">
        <v>4</v>
      </c>
      <c r="C1728" s="2" t="s">
        <v>328</v>
      </c>
      <c r="D1728" s="2" t="s">
        <v>173</v>
      </c>
      <c r="E1728" s="2">
        <v>0</v>
      </c>
      <c r="F1728" s="2">
        <v>15</v>
      </c>
      <c r="G1728" s="2">
        <v>892852</v>
      </c>
      <c r="H1728" s="2">
        <v>172</v>
      </c>
      <c r="I1728" s="2">
        <v>892852</v>
      </c>
      <c r="J1728" s="2">
        <v>101422</v>
      </c>
      <c r="K1728" s="2">
        <v>202</v>
      </c>
    </row>
    <row r="1729" spans="1:11">
      <c r="A1729" s="2">
        <v>2005</v>
      </c>
      <c r="B1729" s="2">
        <v>4</v>
      </c>
      <c r="C1729" s="2" t="s">
        <v>328</v>
      </c>
      <c r="D1729" s="2" t="s">
        <v>181</v>
      </c>
      <c r="E1729" s="2">
        <v>0</v>
      </c>
      <c r="F1729" s="2">
        <v>0</v>
      </c>
      <c r="G1729" s="2">
        <v>13401240</v>
      </c>
      <c r="H1729" s="2">
        <v>2329</v>
      </c>
      <c r="I1729" s="2">
        <v>13401240</v>
      </c>
      <c r="J1729" s="2">
        <v>1255721</v>
      </c>
      <c r="K1729" s="2">
        <v>2434</v>
      </c>
    </row>
    <row r="1730" spans="1:11">
      <c r="A1730" s="2">
        <v>2005</v>
      </c>
      <c r="B1730" s="2">
        <v>4</v>
      </c>
      <c r="C1730" s="2" t="s">
        <v>182</v>
      </c>
      <c r="D1730" s="2" t="s">
        <v>183</v>
      </c>
      <c r="E1730" s="2">
        <v>14120510</v>
      </c>
      <c r="F1730" s="2">
        <v>5955</v>
      </c>
      <c r="G1730" s="2">
        <v>8537057</v>
      </c>
      <c r="H1730" s="2">
        <v>1908</v>
      </c>
      <c r="I1730" s="2">
        <v>22717028</v>
      </c>
      <c r="J1730" s="2">
        <v>5733664</v>
      </c>
      <c r="K1730" s="2">
        <v>9766</v>
      </c>
    </row>
    <row r="1731" spans="1:11">
      <c r="A1731" s="2">
        <v>2005</v>
      </c>
      <c r="B1731" s="2">
        <v>4</v>
      </c>
      <c r="C1731" s="2" t="s">
        <v>182</v>
      </c>
      <c r="D1731" s="2" t="s">
        <v>184</v>
      </c>
      <c r="E1731" s="2">
        <v>124413</v>
      </c>
      <c r="F1731" s="2">
        <v>36</v>
      </c>
      <c r="G1731" s="2">
        <v>547351</v>
      </c>
      <c r="H1731" s="2">
        <v>197</v>
      </c>
      <c r="I1731" s="2">
        <v>671764</v>
      </c>
      <c r="J1731" s="2">
        <v>165107</v>
      </c>
      <c r="K1731" s="2">
        <v>252</v>
      </c>
    </row>
    <row r="1732" spans="1:11">
      <c r="A1732" s="2">
        <v>2005</v>
      </c>
      <c r="B1732" s="2">
        <v>4</v>
      </c>
      <c r="C1732" s="2" t="s">
        <v>190</v>
      </c>
      <c r="D1732" s="2" t="s">
        <v>191</v>
      </c>
      <c r="E1732" s="2">
        <v>0</v>
      </c>
      <c r="F1732" s="2">
        <v>0</v>
      </c>
      <c r="G1732" s="2">
        <v>7868244</v>
      </c>
      <c r="H1732" s="2">
        <v>901</v>
      </c>
      <c r="I1732" s="2">
        <v>7868244</v>
      </c>
      <c r="J1732" s="2">
        <v>439507</v>
      </c>
      <c r="K1732" s="2">
        <v>942</v>
      </c>
    </row>
    <row r="1733" spans="1:11">
      <c r="A1733" s="2">
        <v>2005</v>
      </c>
      <c r="B1733" s="2">
        <v>4</v>
      </c>
      <c r="C1733" s="2" t="s">
        <v>190</v>
      </c>
      <c r="D1733" s="2" t="s">
        <v>186</v>
      </c>
      <c r="E1733" s="2">
        <v>37537</v>
      </c>
      <c r="F1733" s="2">
        <v>31</v>
      </c>
      <c r="G1733" s="2">
        <v>108380221</v>
      </c>
      <c r="H1733" s="2">
        <v>4925</v>
      </c>
      <c r="I1733" s="2">
        <v>108417758</v>
      </c>
      <c r="J1733" s="2">
        <v>2809715</v>
      </c>
      <c r="K1733" s="2">
        <v>5346</v>
      </c>
    </row>
    <row r="1734" spans="1:11">
      <c r="A1734" s="2">
        <v>2005</v>
      </c>
      <c r="B1734" s="2">
        <v>4</v>
      </c>
      <c r="C1734" s="2" t="s">
        <v>187</v>
      </c>
      <c r="D1734" s="2" t="s">
        <v>195</v>
      </c>
      <c r="E1734" s="2">
        <v>0</v>
      </c>
      <c r="F1734" s="2">
        <v>0</v>
      </c>
      <c r="G1734" s="2">
        <v>317036</v>
      </c>
      <c r="H1734" s="2">
        <v>74</v>
      </c>
      <c r="I1734" s="2">
        <v>317036</v>
      </c>
      <c r="J1734" s="2">
        <v>55705</v>
      </c>
      <c r="K1734" s="2">
        <v>92</v>
      </c>
    </row>
    <row r="1735" spans="1:11">
      <c r="A1735" s="2">
        <v>2005</v>
      </c>
      <c r="B1735" s="2">
        <v>4</v>
      </c>
      <c r="C1735" s="2" t="s">
        <v>187</v>
      </c>
      <c r="D1735" s="2" t="s">
        <v>196</v>
      </c>
      <c r="E1735" s="2">
        <v>0</v>
      </c>
      <c r="F1735" s="2">
        <v>0</v>
      </c>
      <c r="G1735" s="2">
        <v>1099548</v>
      </c>
      <c r="H1735" s="2">
        <v>658</v>
      </c>
      <c r="I1735" s="2">
        <v>1099548</v>
      </c>
      <c r="J1735" s="2">
        <v>374854</v>
      </c>
      <c r="K1735" s="2">
        <v>719</v>
      </c>
    </row>
    <row r="1736" spans="1:11">
      <c r="A1736" s="2">
        <v>2005</v>
      </c>
      <c r="B1736" s="2">
        <v>4</v>
      </c>
      <c r="C1736" s="2" t="s">
        <v>197</v>
      </c>
      <c r="D1736" s="2" t="s">
        <v>11</v>
      </c>
      <c r="E1736" s="2">
        <v>0</v>
      </c>
      <c r="F1736" s="2">
        <v>0</v>
      </c>
      <c r="G1736" s="2">
        <v>2783361</v>
      </c>
      <c r="H1736" s="2">
        <v>378</v>
      </c>
      <c r="I1736" s="2">
        <v>2783361</v>
      </c>
      <c r="J1736" s="2">
        <v>343676</v>
      </c>
      <c r="K1736" s="2">
        <v>506</v>
      </c>
    </row>
    <row r="1737" spans="1:11">
      <c r="A1737" s="2">
        <v>2005</v>
      </c>
      <c r="B1737" s="2">
        <v>4</v>
      </c>
      <c r="C1737" s="2" t="s">
        <v>197</v>
      </c>
      <c r="D1737" s="2" t="s">
        <v>268</v>
      </c>
      <c r="E1737" s="2">
        <v>2937519</v>
      </c>
      <c r="F1737" s="2">
        <v>453</v>
      </c>
      <c r="G1737" s="2">
        <v>5815473</v>
      </c>
      <c r="H1737" s="2">
        <v>1073</v>
      </c>
      <c r="I1737" s="2">
        <v>9116025</v>
      </c>
      <c r="J1737" s="2">
        <v>933852</v>
      </c>
      <c r="K1737" s="2">
        <v>1782</v>
      </c>
    </row>
    <row r="1738" spans="1:11">
      <c r="A1738" s="2">
        <v>2005</v>
      </c>
      <c r="B1738" s="2">
        <v>4</v>
      </c>
      <c r="C1738" s="2" t="s">
        <v>197</v>
      </c>
      <c r="D1738" s="2" t="s">
        <v>109</v>
      </c>
      <c r="E1738" s="2">
        <v>2153480</v>
      </c>
      <c r="F1738" s="2">
        <v>270</v>
      </c>
      <c r="G1738" s="2">
        <v>5048657</v>
      </c>
      <c r="H1738" s="2">
        <v>933</v>
      </c>
      <c r="I1738" s="2">
        <v>7202137</v>
      </c>
      <c r="J1738" s="2">
        <v>751593</v>
      </c>
      <c r="K1738" s="2">
        <v>1435</v>
      </c>
    </row>
    <row r="1739" spans="1:11">
      <c r="A1739" s="2">
        <v>2005</v>
      </c>
      <c r="B1739" s="2">
        <v>4</v>
      </c>
      <c r="C1739" s="2" t="s">
        <v>197</v>
      </c>
      <c r="D1739" s="2" t="s">
        <v>110</v>
      </c>
      <c r="E1739" s="2">
        <v>9858932</v>
      </c>
      <c r="F1739" s="2">
        <v>2492</v>
      </c>
      <c r="G1739" s="2">
        <v>107170</v>
      </c>
      <c r="H1739" s="2">
        <v>47</v>
      </c>
      <c r="I1739" s="2">
        <v>9966102</v>
      </c>
      <c r="J1739" s="2">
        <v>1601652</v>
      </c>
      <c r="K1739" s="2">
        <v>3135</v>
      </c>
    </row>
    <row r="1740" spans="1:11">
      <c r="A1740" s="2">
        <v>2005</v>
      </c>
      <c r="B1740" s="2">
        <v>4</v>
      </c>
      <c r="C1740" s="2" t="s">
        <v>197</v>
      </c>
      <c r="D1740" s="2" t="s">
        <v>111</v>
      </c>
      <c r="E1740" s="2">
        <v>0</v>
      </c>
      <c r="F1740" s="2">
        <v>0</v>
      </c>
      <c r="G1740" s="2">
        <v>139</v>
      </c>
      <c r="H1740" s="2">
        <v>2</v>
      </c>
      <c r="I1740" s="2">
        <v>139</v>
      </c>
      <c r="J1740" s="2">
        <v>1450</v>
      </c>
      <c r="K1740" s="2">
        <v>3</v>
      </c>
    </row>
    <row r="1741" spans="1:11">
      <c r="A1741" s="2">
        <v>2006</v>
      </c>
      <c r="B1741" s="2">
        <v>1</v>
      </c>
      <c r="C1741" s="2" t="s">
        <v>277</v>
      </c>
      <c r="D1741" s="2" t="s">
        <v>278</v>
      </c>
      <c r="E1741" s="2">
        <v>31131826</v>
      </c>
      <c r="F1741" s="2">
        <v>16749</v>
      </c>
      <c r="G1741" s="2">
        <v>29077304</v>
      </c>
      <c r="H1741" s="2">
        <v>10476</v>
      </c>
      <c r="I1741" s="2">
        <v>61827700</v>
      </c>
      <c r="J1741" s="2">
        <v>21095210</v>
      </c>
      <c r="K1741" s="2">
        <v>34901</v>
      </c>
    </row>
    <row r="1742" spans="1:11">
      <c r="A1742" s="2">
        <v>2006</v>
      </c>
      <c r="B1742" s="2">
        <v>1</v>
      </c>
      <c r="C1742" s="2" t="s">
        <v>277</v>
      </c>
      <c r="D1742" s="2" t="s">
        <v>279</v>
      </c>
      <c r="E1742" s="2">
        <v>28606315</v>
      </c>
      <c r="F1742" s="2">
        <v>8543</v>
      </c>
      <c r="G1742" s="2">
        <v>6938545</v>
      </c>
      <c r="H1742" s="2">
        <v>2965</v>
      </c>
      <c r="I1742" s="2">
        <v>36036507</v>
      </c>
      <c r="J1742" s="2">
        <v>8583732</v>
      </c>
      <c r="K1742" s="2">
        <v>14450</v>
      </c>
    </row>
    <row r="1743" spans="1:11">
      <c r="A1743" s="2">
        <v>2006</v>
      </c>
      <c r="B1743" s="2">
        <v>1</v>
      </c>
      <c r="C1743" s="2" t="s">
        <v>277</v>
      </c>
      <c r="D1743" s="2" t="s">
        <v>280</v>
      </c>
      <c r="E1743" s="2">
        <v>77164</v>
      </c>
      <c r="F1743" s="2">
        <v>78</v>
      </c>
      <c r="G1743" s="2">
        <v>325102</v>
      </c>
      <c r="H1743" s="2">
        <v>356</v>
      </c>
      <c r="I1743" s="2">
        <v>405422</v>
      </c>
      <c r="J1743" s="2">
        <v>489810</v>
      </c>
      <c r="K1743" s="2">
        <v>1001</v>
      </c>
    </row>
    <row r="1744" spans="1:11">
      <c r="A1744" s="2">
        <v>2006</v>
      </c>
      <c r="B1744" s="2">
        <v>1</v>
      </c>
      <c r="C1744" s="2" t="s">
        <v>277</v>
      </c>
      <c r="D1744" s="2" t="s">
        <v>281</v>
      </c>
      <c r="E1744" s="2">
        <v>3408385</v>
      </c>
      <c r="F1744" s="2">
        <v>2212</v>
      </c>
      <c r="G1744" s="2">
        <v>2070409</v>
      </c>
      <c r="H1744" s="2">
        <v>1152</v>
      </c>
      <c r="I1744" s="2">
        <v>5540787</v>
      </c>
      <c r="J1744" s="2">
        <v>2516629</v>
      </c>
      <c r="K1744" s="2">
        <v>4244</v>
      </c>
    </row>
    <row r="1745" spans="1:11">
      <c r="A1745" s="2">
        <v>2006</v>
      </c>
      <c r="B1745" s="2">
        <v>1</v>
      </c>
      <c r="C1745" s="2" t="s">
        <v>328</v>
      </c>
      <c r="D1745" s="2" t="s">
        <v>173</v>
      </c>
      <c r="E1745" s="2">
        <v>2368</v>
      </c>
      <c r="F1745" s="2">
        <v>17</v>
      </c>
      <c r="G1745" s="2">
        <v>911697</v>
      </c>
      <c r="H1745" s="2">
        <v>169</v>
      </c>
      <c r="I1745" s="2">
        <v>914065</v>
      </c>
      <c r="J1745" s="2">
        <v>104004</v>
      </c>
      <c r="K1745" s="2">
        <v>201</v>
      </c>
    </row>
    <row r="1746" spans="1:11">
      <c r="A1746" s="2">
        <v>2006</v>
      </c>
      <c r="B1746" s="2">
        <v>1</v>
      </c>
      <c r="C1746" s="2" t="s">
        <v>328</v>
      </c>
      <c r="D1746" s="2" t="s">
        <v>181</v>
      </c>
      <c r="E1746" s="2">
        <v>0</v>
      </c>
      <c r="F1746" s="2">
        <v>0</v>
      </c>
      <c r="G1746" s="2">
        <v>11654268</v>
      </c>
      <c r="H1746" s="2">
        <v>2270</v>
      </c>
      <c r="I1746" s="2">
        <v>11654268</v>
      </c>
      <c r="J1746" s="2">
        <v>1315220</v>
      </c>
      <c r="K1746" s="2">
        <v>2417</v>
      </c>
    </row>
    <row r="1747" spans="1:11">
      <c r="A1747" s="2">
        <v>2006</v>
      </c>
      <c r="B1747" s="2">
        <v>1</v>
      </c>
      <c r="C1747" s="2" t="s">
        <v>182</v>
      </c>
      <c r="D1747" s="2" t="s">
        <v>183</v>
      </c>
      <c r="E1747" s="2">
        <v>15798177</v>
      </c>
      <c r="F1747" s="2">
        <v>5881</v>
      </c>
      <c r="G1747" s="2">
        <v>8446651</v>
      </c>
      <c r="H1747" s="2">
        <v>1953</v>
      </c>
      <c r="I1747" s="2">
        <v>24381274</v>
      </c>
      <c r="J1747" s="2">
        <v>6001163</v>
      </c>
      <c r="K1747" s="2">
        <v>9734</v>
      </c>
    </row>
    <row r="1748" spans="1:11">
      <c r="A1748" s="2">
        <v>2006</v>
      </c>
      <c r="B1748" s="2">
        <v>1</v>
      </c>
      <c r="C1748" s="2" t="s">
        <v>182</v>
      </c>
      <c r="D1748" s="2" t="s">
        <v>184</v>
      </c>
      <c r="E1748" s="2">
        <v>126719</v>
      </c>
      <c r="F1748" s="2">
        <v>41</v>
      </c>
      <c r="G1748" s="2">
        <v>570708</v>
      </c>
      <c r="H1748" s="2">
        <v>191</v>
      </c>
      <c r="I1748" s="2">
        <v>697427</v>
      </c>
      <c r="J1748" s="2">
        <v>160664</v>
      </c>
      <c r="K1748" s="2">
        <v>248</v>
      </c>
    </row>
    <row r="1749" spans="1:11">
      <c r="A1749" s="2">
        <v>2006</v>
      </c>
      <c r="B1749" s="2">
        <v>1</v>
      </c>
      <c r="C1749" s="2" t="s">
        <v>190</v>
      </c>
      <c r="D1749" s="2" t="s">
        <v>191</v>
      </c>
      <c r="E1749" s="2">
        <v>0</v>
      </c>
      <c r="F1749" s="2">
        <v>0</v>
      </c>
      <c r="G1749" s="2">
        <v>7988556</v>
      </c>
      <c r="H1749" s="2">
        <v>905</v>
      </c>
      <c r="I1749" s="2">
        <v>7988556</v>
      </c>
      <c r="J1749" s="2">
        <v>460144</v>
      </c>
      <c r="K1749" s="2">
        <v>934</v>
      </c>
    </row>
    <row r="1750" spans="1:11">
      <c r="A1750" s="2">
        <v>2006</v>
      </c>
      <c r="B1750" s="2">
        <v>1</v>
      </c>
      <c r="C1750" s="2" t="s">
        <v>190</v>
      </c>
      <c r="D1750" s="2" t="s">
        <v>186</v>
      </c>
      <c r="E1750" s="2">
        <v>113931</v>
      </c>
      <c r="F1750" s="2">
        <v>36</v>
      </c>
      <c r="G1750" s="2">
        <v>112734749</v>
      </c>
      <c r="H1750" s="2">
        <v>5192</v>
      </c>
      <c r="I1750" s="2">
        <v>112848680</v>
      </c>
      <c r="J1750" s="2">
        <v>3023941</v>
      </c>
      <c r="K1750" s="2">
        <v>5616</v>
      </c>
    </row>
    <row r="1751" spans="1:11">
      <c r="A1751" s="2">
        <v>2006</v>
      </c>
      <c r="B1751" s="2">
        <v>1</v>
      </c>
      <c r="C1751" s="2" t="s">
        <v>187</v>
      </c>
      <c r="D1751" s="2" t="s">
        <v>195</v>
      </c>
      <c r="E1751" s="2">
        <v>0</v>
      </c>
      <c r="F1751" s="2">
        <v>0</v>
      </c>
      <c r="G1751" s="2">
        <v>334156</v>
      </c>
      <c r="H1751" s="2">
        <v>76</v>
      </c>
      <c r="I1751" s="2">
        <v>334156</v>
      </c>
      <c r="J1751" s="2">
        <v>48475</v>
      </c>
      <c r="K1751" s="2">
        <v>93</v>
      </c>
    </row>
    <row r="1752" spans="1:11">
      <c r="A1752" s="2">
        <v>2006</v>
      </c>
      <c r="B1752" s="2">
        <v>1</v>
      </c>
      <c r="C1752" s="2" t="s">
        <v>187</v>
      </c>
      <c r="D1752" s="2" t="s">
        <v>196</v>
      </c>
      <c r="E1752" s="2">
        <v>0</v>
      </c>
      <c r="F1752" s="2">
        <v>0</v>
      </c>
      <c r="G1752" s="2">
        <v>774303</v>
      </c>
      <c r="H1752" s="2">
        <v>654</v>
      </c>
      <c r="I1752" s="2">
        <v>774303</v>
      </c>
      <c r="J1752" s="2">
        <v>405232</v>
      </c>
      <c r="K1752" s="2">
        <v>714</v>
      </c>
    </row>
    <row r="1753" spans="1:11">
      <c r="A1753" s="2">
        <v>2006</v>
      </c>
      <c r="B1753" s="2">
        <v>1</v>
      </c>
      <c r="C1753" s="2" t="s">
        <v>197</v>
      </c>
      <c r="D1753" s="2" t="s">
        <v>11</v>
      </c>
      <c r="E1753" s="2">
        <v>0</v>
      </c>
      <c r="F1753" s="2">
        <v>0</v>
      </c>
      <c r="G1753" s="2">
        <v>2085304</v>
      </c>
      <c r="H1753" s="2">
        <v>319</v>
      </c>
      <c r="I1753" s="2">
        <v>2085304</v>
      </c>
      <c r="J1753" s="2">
        <v>281379</v>
      </c>
      <c r="K1753" s="2">
        <v>409</v>
      </c>
    </row>
    <row r="1754" spans="1:11">
      <c r="A1754" s="2">
        <v>2006</v>
      </c>
      <c r="B1754" s="2">
        <v>1</v>
      </c>
      <c r="C1754" s="2" t="s">
        <v>197</v>
      </c>
      <c r="D1754" s="2" t="s">
        <v>268</v>
      </c>
      <c r="E1754" s="2">
        <v>2389132</v>
      </c>
      <c r="F1754" s="2">
        <v>495</v>
      </c>
      <c r="G1754" s="2">
        <v>5978514</v>
      </c>
      <c r="H1754" s="2">
        <v>1108</v>
      </c>
      <c r="I1754" s="2">
        <v>8741081</v>
      </c>
      <c r="J1754" s="2">
        <v>947218</v>
      </c>
      <c r="K1754" s="2">
        <v>1819</v>
      </c>
    </row>
    <row r="1755" spans="1:11">
      <c r="A1755" s="2">
        <v>2006</v>
      </c>
      <c r="B1755" s="2">
        <v>1</v>
      </c>
      <c r="C1755" s="2" t="s">
        <v>197</v>
      </c>
      <c r="D1755" s="2" t="s">
        <v>109</v>
      </c>
      <c r="E1755" s="2">
        <v>593189</v>
      </c>
      <c r="F1755" s="2">
        <v>270</v>
      </c>
      <c r="G1755" s="2">
        <v>5283475</v>
      </c>
      <c r="H1755" s="2">
        <v>931</v>
      </c>
      <c r="I1755" s="2">
        <v>5876664</v>
      </c>
      <c r="J1755" s="2">
        <v>748632</v>
      </c>
      <c r="K1755" s="2">
        <v>1440</v>
      </c>
    </row>
    <row r="1756" spans="1:11">
      <c r="A1756" s="2">
        <v>2006</v>
      </c>
      <c r="B1756" s="2">
        <v>1</v>
      </c>
      <c r="C1756" s="2" t="s">
        <v>197</v>
      </c>
      <c r="D1756" s="2" t="s">
        <v>110</v>
      </c>
      <c r="E1756" s="2">
        <v>8936059</v>
      </c>
      <c r="F1756" s="2">
        <v>2472</v>
      </c>
      <c r="G1756" s="2">
        <v>108200</v>
      </c>
      <c r="H1756" s="2">
        <v>46</v>
      </c>
      <c r="I1756" s="2">
        <v>9044259</v>
      </c>
      <c r="J1756" s="2">
        <v>1648576</v>
      </c>
      <c r="K1756" s="2">
        <v>3123</v>
      </c>
    </row>
    <row r="1757" spans="1:11">
      <c r="A1757" s="2">
        <v>2006</v>
      </c>
      <c r="B1757" s="2">
        <v>1</v>
      </c>
      <c r="C1757" s="2" t="s">
        <v>197</v>
      </c>
      <c r="D1757" s="2" t="s">
        <v>111</v>
      </c>
      <c r="E1757" s="2">
        <v>0</v>
      </c>
      <c r="F1757" s="2">
        <v>0</v>
      </c>
      <c r="G1757" s="2">
        <v>838</v>
      </c>
      <c r="H1757" s="2">
        <v>2</v>
      </c>
      <c r="I1757" s="2">
        <v>838</v>
      </c>
      <c r="J1757" s="2">
        <v>1578</v>
      </c>
      <c r="K1757" s="2">
        <v>3</v>
      </c>
    </row>
    <row r="1758" spans="1:11">
      <c r="A1758" s="2">
        <v>2006</v>
      </c>
      <c r="B1758" s="2">
        <v>2</v>
      </c>
      <c r="C1758" s="2" t="s">
        <v>277</v>
      </c>
      <c r="D1758" s="2" t="s">
        <v>278</v>
      </c>
      <c r="E1758" s="2">
        <v>29858917</v>
      </c>
      <c r="F1758" s="2">
        <v>16619</v>
      </c>
      <c r="G1758" s="2">
        <v>28755740</v>
      </c>
      <c r="H1758" s="2">
        <v>10502</v>
      </c>
      <c r="I1758" s="2">
        <v>60070037</v>
      </c>
      <c r="J1758" s="2">
        <v>21071710</v>
      </c>
      <c r="K1758" s="2">
        <v>34717</v>
      </c>
    </row>
    <row r="1759" spans="1:11">
      <c r="A1759" s="2">
        <v>2006</v>
      </c>
      <c r="B1759" s="2">
        <v>2</v>
      </c>
      <c r="C1759" s="2" t="s">
        <v>277</v>
      </c>
      <c r="D1759" s="2" t="s">
        <v>279</v>
      </c>
      <c r="E1759" s="2">
        <v>28603288</v>
      </c>
      <c r="F1759" s="2">
        <v>8591</v>
      </c>
      <c r="G1759" s="2">
        <v>6574398</v>
      </c>
      <c r="H1759" s="2">
        <v>2832</v>
      </c>
      <c r="I1759" s="2">
        <v>35774721</v>
      </c>
      <c r="J1759" s="2">
        <v>8396203</v>
      </c>
      <c r="K1759" s="2">
        <v>14281</v>
      </c>
    </row>
    <row r="1760" spans="1:11">
      <c r="A1760" s="2">
        <v>2006</v>
      </c>
      <c r="B1760" s="2">
        <v>2</v>
      </c>
      <c r="C1760" s="2" t="s">
        <v>277</v>
      </c>
      <c r="D1760" s="2" t="s">
        <v>280</v>
      </c>
      <c r="E1760" s="2">
        <v>61868</v>
      </c>
      <c r="F1760" s="2">
        <v>78</v>
      </c>
      <c r="G1760" s="2">
        <v>287025</v>
      </c>
      <c r="H1760" s="2">
        <v>331</v>
      </c>
      <c r="I1760" s="2">
        <v>351056</v>
      </c>
      <c r="J1760" s="2">
        <v>496280</v>
      </c>
      <c r="K1760" s="2">
        <v>991</v>
      </c>
    </row>
    <row r="1761" spans="1:11">
      <c r="A1761" s="2">
        <v>2006</v>
      </c>
      <c r="B1761" s="2">
        <v>2</v>
      </c>
      <c r="C1761" s="2" t="s">
        <v>277</v>
      </c>
      <c r="D1761" s="2" t="s">
        <v>281</v>
      </c>
      <c r="E1761" s="2">
        <v>2365371</v>
      </c>
      <c r="F1761" s="2">
        <v>2008</v>
      </c>
      <c r="G1761" s="2">
        <v>2091980</v>
      </c>
      <c r="H1761" s="2">
        <v>1162</v>
      </c>
      <c r="I1761" s="2">
        <v>4517464</v>
      </c>
      <c r="J1761" s="2">
        <v>2322883</v>
      </c>
      <c r="K1761" s="2">
        <v>3996</v>
      </c>
    </row>
    <row r="1762" spans="1:11">
      <c r="A1762" s="2">
        <v>2006</v>
      </c>
      <c r="B1762" s="2">
        <v>2</v>
      </c>
      <c r="C1762" s="2" t="s">
        <v>328</v>
      </c>
      <c r="D1762" s="2" t="s">
        <v>173</v>
      </c>
      <c r="E1762" s="2">
        <v>2420</v>
      </c>
      <c r="F1762" s="2">
        <v>25</v>
      </c>
      <c r="G1762" s="2">
        <v>1019540</v>
      </c>
      <c r="H1762" s="2">
        <v>173</v>
      </c>
      <c r="I1762" s="2">
        <v>1021960</v>
      </c>
      <c r="J1762" s="2">
        <v>121090</v>
      </c>
      <c r="K1762" s="2">
        <v>215</v>
      </c>
    </row>
    <row r="1763" spans="1:11">
      <c r="A1763" s="2">
        <v>2006</v>
      </c>
      <c r="B1763" s="2">
        <v>2</v>
      </c>
      <c r="C1763" s="2" t="s">
        <v>328</v>
      </c>
      <c r="D1763" s="2" t="s">
        <v>181</v>
      </c>
      <c r="E1763" s="2">
        <v>0</v>
      </c>
      <c r="F1763" s="2">
        <v>0</v>
      </c>
      <c r="G1763" s="2">
        <v>12193104</v>
      </c>
      <c r="H1763" s="2">
        <v>2251</v>
      </c>
      <c r="I1763" s="2">
        <v>12193104</v>
      </c>
      <c r="J1763" s="2">
        <v>1270914</v>
      </c>
      <c r="K1763" s="2">
        <v>2419</v>
      </c>
    </row>
    <row r="1764" spans="1:11">
      <c r="A1764" s="2">
        <v>2006</v>
      </c>
      <c r="B1764" s="2">
        <v>2</v>
      </c>
      <c r="C1764" s="2" t="s">
        <v>182</v>
      </c>
      <c r="D1764" s="2" t="s">
        <v>183</v>
      </c>
      <c r="E1764" s="2">
        <v>14704327</v>
      </c>
      <c r="F1764" s="2">
        <v>5914</v>
      </c>
      <c r="G1764" s="2">
        <v>8157183</v>
      </c>
      <c r="H1764" s="2">
        <v>1974</v>
      </c>
      <c r="I1764" s="2">
        <v>22938154</v>
      </c>
      <c r="J1764" s="2">
        <v>5935882</v>
      </c>
      <c r="K1764" s="2">
        <v>9837</v>
      </c>
    </row>
    <row r="1765" spans="1:11">
      <c r="A1765" s="2">
        <v>2006</v>
      </c>
      <c r="B1765" s="2">
        <v>2</v>
      </c>
      <c r="C1765" s="2" t="s">
        <v>182</v>
      </c>
      <c r="D1765" s="2" t="s">
        <v>184</v>
      </c>
      <c r="E1765" s="2">
        <v>113054</v>
      </c>
      <c r="F1765" s="2">
        <v>50</v>
      </c>
      <c r="G1765" s="2">
        <v>569257</v>
      </c>
      <c r="H1765" s="2">
        <v>171</v>
      </c>
      <c r="I1765" s="2">
        <v>682311</v>
      </c>
      <c r="J1765" s="2">
        <v>178785</v>
      </c>
      <c r="K1765" s="2">
        <v>241</v>
      </c>
    </row>
    <row r="1766" spans="1:11">
      <c r="A1766" s="2">
        <v>2006</v>
      </c>
      <c r="B1766" s="2">
        <v>2</v>
      </c>
      <c r="C1766" s="2" t="s">
        <v>190</v>
      </c>
      <c r="D1766" s="2" t="s">
        <v>191</v>
      </c>
      <c r="E1766" s="2">
        <v>0</v>
      </c>
      <c r="F1766" s="2">
        <v>0</v>
      </c>
      <c r="G1766" s="2">
        <v>6713092</v>
      </c>
      <c r="H1766" s="2">
        <v>950</v>
      </c>
      <c r="I1766" s="2">
        <v>6713092</v>
      </c>
      <c r="J1766" s="2">
        <v>468928</v>
      </c>
      <c r="K1766" s="2">
        <v>978</v>
      </c>
    </row>
    <row r="1767" spans="1:11">
      <c r="A1767" s="2">
        <v>2006</v>
      </c>
      <c r="B1767" s="2">
        <v>2</v>
      </c>
      <c r="C1767" s="2" t="s">
        <v>190</v>
      </c>
      <c r="D1767" s="2" t="s">
        <v>186</v>
      </c>
      <c r="E1767" s="2">
        <v>106865</v>
      </c>
      <c r="F1767" s="2">
        <v>22</v>
      </c>
      <c r="G1767" s="2">
        <v>117556936</v>
      </c>
      <c r="H1767" s="2">
        <v>5474</v>
      </c>
      <c r="I1767" s="2">
        <v>117663801</v>
      </c>
      <c r="J1767" s="2">
        <v>3191941</v>
      </c>
      <c r="K1767" s="2">
        <v>5917</v>
      </c>
    </row>
    <row r="1768" spans="1:11">
      <c r="A1768" s="2">
        <v>2006</v>
      </c>
      <c r="B1768" s="2">
        <v>2</v>
      </c>
      <c r="C1768" s="2" t="s">
        <v>187</v>
      </c>
      <c r="D1768" s="2" t="s">
        <v>195</v>
      </c>
      <c r="E1768" s="2">
        <v>0</v>
      </c>
      <c r="F1768" s="2">
        <v>0</v>
      </c>
      <c r="G1768" s="2">
        <v>386673</v>
      </c>
      <c r="H1768" s="2">
        <v>75</v>
      </c>
      <c r="I1768" s="2">
        <v>386673</v>
      </c>
      <c r="J1768" s="2">
        <v>58529</v>
      </c>
      <c r="K1768" s="2">
        <v>94</v>
      </c>
    </row>
    <row r="1769" spans="1:11">
      <c r="A1769" s="2">
        <v>2006</v>
      </c>
      <c r="B1769" s="2">
        <v>2</v>
      </c>
      <c r="C1769" s="2" t="s">
        <v>187</v>
      </c>
      <c r="D1769" s="2" t="s">
        <v>196</v>
      </c>
      <c r="E1769" s="2">
        <v>0</v>
      </c>
      <c r="F1769" s="2">
        <v>0</v>
      </c>
      <c r="G1769" s="2">
        <v>706618</v>
      </c>
      <c r="H1769" s="2">
        <v>637</v>
      </c>
      <c r="I1769" s="2">
        <v>706618</v>
      </c>
      <c r="J1769" s="2">
        <v>366790</v>
      </c>
      <c r="K1769" s="2">
        <v>696</v>
      </c>
    </row>
    <row r="1770" spans="1:11">
      <c r="A1770" s="2">
        <v>2006</v>
      </c>
      <c r="B1770" s="2">
        <v>2</v>
      </c>
      <c r="C1770" s="2" t="s">
        <v>197</v>
      </c>
      <c r="D1770" s="2" t="s">
        <v>11</v>
      </c>
      <c r="E1770" s="2">
        <v>0</v>
      </c>
      <c r="F1770" s="2">
        <v>0</v>
      </c>
      <c r="G1770" s="2">
        <v>1948977</v>
      </c>
      <c r="H1770" s="2">
        <v>309</v>
      </c>
      <c r="I1770" s="2">
        <v>1948977</v>
      </c>
      <c r="J1770" s="2">
        <v>254614</v>
      </c>
      <c r="K1770" s="2">
        <v>403</v>
      </c>
    </row>
    <row r="1771" spans="1:11">
      <c r="A1771" s="2">
        <v>2006</v>
      </c>
      <c r="B1771" s="2">
        <v>2</v>
      </c>
      <c r="C1771" s="2" t="s">
        <v>197</v>
      </c>
      <c r="D1771" s="2" t="s">
        <v>268</v>
      </c>
      <c r="E1771" s="2">
        <v>1652140</v>
      </c>
      <c r="F1771" s="2">
        <v>514</v>
      </c>
      <c r="G1771" s="2">
        <v>5727113</v>
      </c>
      <c r="H1771" s="2">
        <v>1151</v>
      </c>
      <c r="I1771" s="2">
        <v>7898979</v>
      </c>
      <c r="J1771" s="2">
        <v>984067</v>
      </c>
      <c r="K1771" s="2">
        <v>1875</v>
      </c>
    </row>
    <row r="1772" spans="1:11">
      <c r="A1772" s="2">
        <v>2006</v>
      </c>
      <c r="B1772" s="2">
        <v>2</v>
      </c>
      <c r="C1772" s="2" t="s">
        <v>197</v>
      </c>
      <c r="D1772" s="2" t="s">
        <v>109</v>
      </c>
      <c r="E1772" s="2">
        <v>2551011</v>
      </c>
      <c r="F1772" s="2">
        <v>274</v>
      </c>
      <c r="G1772" s="2">
        <v>4299083</v>
      </c>
      <c r="H1772" s="2">
        <v>934</v>
      </c>
      <c r="I1772" s="2">
        <v>6850094</v>
      </c>
      <c r="J1772" s="2">
        <v>846895</v>
      </c>
      <c r="K1772" s="2">
        <v>1443</v>
      </c>
    </row>
    <row r="1773" spans="1:11">
      <c r="A1773" s="2">
        <v>2006</v>
      </c>
      <c r="B1773" s="2">
        <v>2</v>
      </c>
      <c r="C1773" s="2" t="s">
        <v>197</v>
      </c>
      <c r="D1773" s="2" t="s">
        <v>110</v>
      </c>
      <c r="E1773" s="2">
        <v>12581652</v>
      </c>
      <c r="F1773" s="2">
        <v>2527</v>
      </c>
      <c r="G1773" s="2">
        <v>111159</v>
      </c>
      <c r="H1773" s="2">
        <v>50</v>
      </c>
      <c r="I1773" s="2">
        <v>12692811</v>
      </c>
      <c r="J1773" s="2">
        <v>1724201</v>
      </c>
      <c r="K1773" s="2">
        <v>3229</v>
      </c>
    </row>
    <row r="1774" spans="1:11">
      <c r="A1774" s="2">
        <v>2006</v>
      </c>
      <c r="B1774" s="2">
        <v>2</v>
      </c>
      <c r="C1774" s="2" t="s">
        <v>197</v>
      </c>
      <c r="D1774" s="2" t="s">
        <v>111</v>
      </c>
      <c r="E1774" s="2">
        <v>0</v>
      </c>
      <c r="F1774" s="2">
        <v>0</v>
      </c>
      <c r="G1774" s="2">
        <v>0</v>
      </c>
      <c r="H1774" s="2">
        <v>1</v>
      </c>
      <c r="I1774" s="2">
        <v>0</v>
      </c>
      <c r="J1774" s="2">
        <v>560</v>
      </c>
      <c r="K1774" s="2">
        <v>2</v>
      </c>
    </row>
    <row r="1775" spans="1:11">
      <c r="A1775" s="2">
        <v>2006</v>
      </c>
      <c r="B1775" s="2">
        <v>3</v>
      </c>
      <c r="C1775" s="2" t="s">
        <v>277</v>
      </c>
      <c r="D1775" s="2" t="s">
        <v>278</v>
      </c>
      <c r="E1775" s="2">
        <v>28369152</v>
      </c>
      <c r="F1775" s="2">
        <v>16789</v>
      </c>
      <c r="G1775" s="2">
        <v>27834405</v>
      </c>
      <c r="H1775" s="2">
        <v>10494</v>
      </c>
      <c r="I1775" s="2">
        <v>57631052</v>
      </c>
      <c r="J1775" s="2">
        <v>20559834</v>
      </c>
      <c r="K1775" s="2">
        <v>34732</v>
      </c>
    </row>
    <row r="1776" spans="1:11">
      <c r="A1776" s="2">
        <v>2006</v>
      </c>
      <c r="B1776" s="2">
        <v>3</v>
      </c>
      <c r="C1776" s="2" t="s">
        <v>277</v>
      </c>
      <c r="D1776" s="2" t="s">
        <v>279</v>
      </c>
      <c r="E1776" s="2">
        <v>25005708</v>
      </c>
      <c r="F1776" s="2">
        <v>8563</v>
      </c>
      <c r="G1776" s="2">
        <v>6347038</v>
      </c>
      <c r="H1776" s="2">
        <v>2942</v>
      </c>
      <c r="I1776" s="2">
        <v>31760173</v>
      </c>
      <c r="J1776" s="2">
        <v>8066046</v>
      </c>
      <c r="K1776" s="2">
        <v>14367</v>
      </c>
    </row>
    <row r="1777" spans="1:11">
      <c r="A1777" s="2">
        <v>2006</v>
      </c>
      <c r="B1777" s="2">
        <v>3</v>
      </c>
      <c r="C1777" s="2" t="s">
        <v>277</v>
      </c>
      <c r="D1777" s="2" t="s">
        <v>280</v>
      </c>
      <c r="E1777" s="2">
        <v>60714</v>
      </c>
      <c r="F1777" s="2">
        <v>83</v>
      </c>
      <c r="G1777" s="2">
        <v>324286</v>
      </c>
      <c r="H1777" s="2">
        <v>330</v>
      </c>
      <c r="I1777" s="2">
        <v>386760</v>
      </c>
      <c r="J1777" s="2">
        <v>496777</v>
      </c>
      <c r="K1777" s="2">
        <v>1001</v>
      </c>
    </row>
    <row r="1778" spans="1:11">
      <c r="A1778" s="2">
        <v>2006</v>
      </c>
      <c r="B1778" s="2">
        <v>3</v>
      </c>
      <c r="C1778" s="2" t="s">
        <v>277</v>
      </c>
      <c r="D1778" s="2" t="s">
        <v>281</v>
      </c>
      <c r="E1778" s="2">
        <v>2345964</v>
      </c>
      <c r="F1778" s="2">
        <v>2117</v>
      </c>
      <c r="G1778" s="2">
        <v>2101167</v>
      </c>
      <c r="H1778" s="2">
        <v>1229</v>
      </c>
      <c r="I1778" s="2">
        <v>4484695</v>
      </c>
      <c r="J1778" s="2">
        <v>2431688</v>
      </c>
      <c r="K1778" s="2">
        <v>4169</v>
      </c>
    </row>
    <row r="1779" spans="1:11">
      <c r="A1779" s="2">
        <v>2006</v>
      </c>
      <c r="B1779" s="2">
        <v>3</v>
      </c>
      <c r="C1779" s="2" t="s">
        <v>328</v>
      </c>
      <c r="D1779" s="2" t="s">
        <v>173</v>
      </c>
      <c r="E1779" s="2">
        <v>4394</v>
      </c>
      <c r="F1779" s="2">
        <v>35</v>
      </c>
      <c r="G1779" s="2">
        <v>982277</v>
      </c>
      <c r="H1779" s="2">
        <v>175</v>
      </c>
      <c r="I1779" s="2">
        <v>986671</v>
      </c>
      <c r="J1779" s="2">
        <v>117431</v>
      </c>
      <c r="K1779" s="2">
        <v>230</v>
      </c>
    </row>
    <row r="1780" spans="1:11">
      <c r="A1780" s="2">
        <v>2006</v>
      </c>
      <c r="B1780" s="2">
        <v>3</v>
      </c>
      <c r="C1780" s="2" t="s">
        <v>328</v>
      </c>
      <c r="D1780" s="2" t="s">
        <v>181</v>
      </c>
      <c r="E1780" s="2">
        <v>0</v>
      </c>
      <c r="F1780" s="2">
        <v>0</v>
      </c>
      <c r="G1780" s="2">
        <v>13503609</v>
      </c>
      <c r="H1780" s="2">
        <v>2300</v>
      </c>
      <c r="I1780" s="2">
        <v>13503609</v>
      </c>
      <c r="J1780" s="2">
        <v>1389104</v>
      </c>
      <c r="K1780" s="2">
        <v>2422</v>
      </c>
    </row>
    <row r="1781" spans="1:11">
      <c r="A1781" s="2">
        <v>2006</v>
      </c>
      <c r="B1781" s="2">
        <v>3</v>
      </c>
      <c r="C1781" s="2" t="s">
        <v>182</v>
      </c>
      <c r="D1781" s="2" t="s">
        <v>183</v>
      </c>
      <c r="E1781" s="2">
        <v>15389701</v>
      </c>
      <c r="F1781" s="2">
        <v>5878</v>
      </c>
      <c r="G1781" s="2">
        <v>8153563</v>
      </c>
      <c r="H1781" s="2">
        <v>1990</v>
      </c>
      <c r="I1781" s="2">
        <v>23582812</v>
      </c>
      <c r="J1781" s="2">
        <v>5885703</v>
      </c>
      <c r="K1781" s="2">
        <v>9857</v>
      </c>
    </row>
    <row r="1782" spans="1:11">
      <c r="A1782" s="2">
        <v>2006</v>
      </c>
      <c r="B1782" s="2">
        <v>3</v>
      </c>
      <c r="C1782" s="2" t="s">
        <v>182</v>
      </c>
      <c r="D1782" s="2" t="s">
        <v>184</v>
      </c>
      <c r="E1782" s="2">
        <v>98350</v>
      </c>
      <c r="F1782" s="2">
        <v>61</v>
      </c>
      <c r="G1782" s="2">
        <v>542106</v>
      </c>
      <c r="H1782" s="2">
        <v>207</v>
      </c>
      <c r="I1782" s="2">
        <v>640456</v>
      </c>
      <c r="J1782" s="2">
        <v>198027</v>
      </c>
      <c r="K1782" s="2">
        <v>305</v>
      </c>
    </row>
    <row r="1783" spans="1:11">
      <c r="A1783" s="2">
        <v>2006</v>
      </c>
      <c r="B1783" s="2">
        <v>3</v>
      </c>
      <c r="C1783" s="2" t="s">
        <v>190</v>
      </c>
      <c r="D1783" s="2" t="s">
        <v>191</v>
      </c>
      <c r="E1783" s="2">
        <v>0</v>
      </c>
      <c r="F1783" s="2">
        <v>0</v>
      </c>
      <c r="G1783" s="2">
        <v>7958185</v>
      </c>
      <c r="H1783" s="2">
        <v>952</v>
      </c>
      <c r="I1783" s="2">
        <v>7958185</v>
      </c>
      <c r="J1783" s="2">
        <v>456066</v>
      </c>
      <c r="K1783" s="2">
        <v>980</v>
      </c>
    </row>
    <row r="1784" spans="1:11">
      <c r="A1784" s="2">
        <v>2006</v>
      </c>
      <c r="B1784" s="2">
        <v>3</v>
      </c>
      <c r="C1784" s="2" t="s">
        <v>190</v>
      </c>
      <c r="D1784" s="2" t="s">
        <v>186</v>
      </c>
      <c r="E1784" s="2">
        <v>50829</v>
      </c>
      <c r="F1784" s="2">
        <v>26</v>
      </c>
      <c r="G1784" s="2">
        <v>120170762</v>
      </c>
      <c r="H1784" s="2">
        <v>5588</v>
      </c>
      <c r="I1784" s="2">
        <v>120221591</v>
      </c>
      <c r="J1784" s="2">
        <v>3276981</v>
      </c>
      <c r="K1784" s="2">
        <v>6031</v>
      </c>
    </row>
    <row r="1785" spans="1:11">
      <c r="A1785" s="2">
        <v>2006</v>
      </c>
      <c r="B1785" s="2">
        <v>3</v>
      </c>
      <c r="C1785" s="2" t="s">
        <v>187</v>
      </c>
      <c r="D1785" s="2" t="s">
        <v>195</v>
      </c>
      <c r="E1785" s="2">
        <v>0</v>
      </c>
      <c r="F1785" s="2">
        <v>0</v>
      </c>
      <c r="G1785" s="2">
        <v>313836</v>
      </c>
      <c r="H1785" s="2">
        <v>81</v>
      </c>
      <c r="I1785" s="2">
        <v>313836</v>
      </c>
      <c r="J1785" s="2">
        <v>51256</v>
      </c>
      <c r="K1785" s="2">
        <v>99</v>
      </c>
    </row>
    <row r="1786" spans="1:11">
      <c r="A1786" s="2">
        <v>2006</v>
      </c>
      <c r="B1786" s="2">
        <v>3</v>
      </c>
      <c r="C1786" s="2" t="s">
        <v>187</v>
      </c>
      <c r="D1786" s="2" t="s">
        <v>196</v>
      </c>
      <c r="E1786" s="2">
        <v>0</v>
      </c>
      <c r="F1786" s="2">
        <v>0</v>
      </c>
      <c r="G1786" s="2">
        <v>676544</v>
      </c>
      <c r="H1786" s="2">
        <v>582</v>
      </c>
      <c r="I1786" s="2">
        <v>676544</v>
      </c>
      <c r="J1786" s="2">
        <v>284088</v>
      </c>
      <c r="K1786" s="2">
        <v>642</v>
      </c>
    </row>
    <row r="1787" spans="1:11">
      <c r="A1787" s="2">
        <v>2006</v>
      </c>
      <c r="B1787" s="2">
        <v>3</v>
      </c>
      <c r="C1787" s="2" t="s">
        <v>197</v>
      </c>
      <c r="D1787" s="2" t="s">
        <v>11</v>
      </c>
      <c r="E1787" s="2">
        <v>0</v>
      </c>
      <c r="F1787" s="2">
        <v>0</v>
      </c>
      <c r="G1787" s="2">
        <v>2119608</v>
      </c>
      <c r="H1787" s="2">
        <v>330</v>
      </c>
      <c r="I1787" s="2">
        <v>2119608</v>
      </c>
      <c r="J1787" s="2">
        <v>268485</v>
      </c>
      <c r="K1787" s="2">
        <v>426</v>
      </c>
    </row>
    <row r="1788" spans="1:11">
      <c r="A1788" s="2">
        <v>2006</v>
      </c>
      <c r="B1788" s="2">
        <v>3</v>
      </c>
      <c r="C1788" s="2" t="s">
        <v>197</v>
      </c>
      <c r="D1788" s="2" t="s">
        <v>268</v>
      </c>
      <c r="E1788" s="2">
        <v>2600804</v>
      </c>
      <c r="F1788" s="2">
        <v>542</v>
      </c>
      <c r="G1788" s="2">
        <v>4895566</v>
      </c>
      <c r="H1788" s="2">
        <v>1141</v>
      </c>
      <c r="I1788" s="2">
        <v>8102399</v>
      </c>
      <c r="J1788" s="2">
        <v>1025150</v>
      </c>
      <c r="K1788" s="2">
        <v>1922</v>
      </c>
    </row>
    <row r="1789" spans="1:11">
      <c r="A1789" s="2">
        <v>2006</v>
      </c>
      <c r="B1789" s="2">
        <v>3</v>
      </c>
      <c r="C1789" s="2" t="s">
        <v>197</v>
      </c>
      <c r="D1789" s="2" t="s">
        <v>109</v>
      </c>
      <c r="E1789" s="2">
        <v>1916226</v>
      </c>
      <c r="F1789" s="2">
        <v>275</v>
      </c>
      <c r="G1789" s="2">
        <v>4402384</v>
      </c>
      <c r="H1789" s="2">
        <v>950</v>
      </c>
      <c r="I1789" s="2">
        <v>6318610</v>
      </c>
      <c r="J1789" s="2">
        <v>805218</v>
      </c>
      <c r="K1789" s="2">
        <v>1429</v>
      </c>
    </row>
    <row r="1790" spans="1:11">
      <c r="A1790" s="2">
        <v>2006</v>
      </c>
      <c r="B1790" s="2">
        <v>3</v>
      </c>
      <c r="C1790" s="2" t="s">
        <v>197</v>
      </c>
      <c r="D1790" s="2" t="s">
        <v>110</v>
      </c>
      <c r="E1790" s="2">
        <v>11016698</v>
      </c>
      <c r="F1790" s="2">
        <v>2805</v>
      </c>
      <c r="G1790" s="2">
        <v>80923</v>
      </c>
      <c r="H1790" s="2">
        <v>50</v>
      </c>
      <c r="I1790" s="2">
        <v>11097621</v>
      </c>
      <c r="J1790" s="2">
        <v>1723471</v>
      </c>
      <c r="K1790" s="2">
        <v>3523</v>
      </c>
    </row>
    <row r="1791" spans="1:11">
      <c r="A1791" s="2">
        <v>2006</v>
      </c>
      <c r="B1791" s="2">
        <v>4</v>
      </c>
      <c r="C1791" s="2" t="s">
        <v>277</v>
      </c>
      <c r="D1791" s="2" t="s">
        <v>278</v>
      </c>
      <c r="E1791" s="2">
        <v>28348889</v>
      </c>
      <c r="F1791" s="2">
        <v>16705</v>
      </c>
      <c r="G1791" s="2">
        <v>26945083</v>
      </c>
      <c r="H1791" s="2">
        <v>10546</v>
      </c>
      <c r="I1791" s="2">
        <v>56804007</v>
      </c>
      <c r="J1791" s="2">
        <v>20353633</v>
      </c>
      <c r="K1791" s="2">
        <v>34795</v>
      </c>
    </row>
    <row r="1792" spans="1:11">
      <c r="A1792" s="2">
        <v>2006</v>
      </c>
      <c r="B1792" s="2">
        <v>4</v>
      </c>
      <c r="C1792" s="2" t="s">
        <v>277</v>
      </c>
      <c r="D1792" s="2" t="s">
        <v>279</v>
      </c>
      <c r="E1792" s="2">
        <v>25339344</v>
      </c>
      <c r="F1792" s="2">
        <v>8524</v>
      </c>
      <c r="G1792" s="2">
        <v>6334370</v>
      </c>
      <c r="H1792" s="2">
        <v>2903</v>
      </c>
      <c r="I1792" s="2">
        <v>32072397</v>
      </c>
      <c r="J1792" s="2">
        <v>8070424</v>
      </c>
      <c r="K1792" s="2">
        <v>14255</v>
      </c>
    </row>
    <row r="1793" spans="1:11">
      <c r="A1793" s="2">
        <v>2006</v>
      </c>
      <c r="B1793" s="2">
        <v>4</v>
      </c>
      <c r="C1793" s="2" t="s">
        <v>277</v>
      </c>
      <c r="D1793" s="2" t="s">
        <v>280</v>
      </c>
      <c r="E1793" s="2">
        <v>65987</v>
      </c>
      <c r="F1793" s="2">
        <v>84</v>
      </c>
      <c r="G1793" s="2">
        <v>324481</v>
      </c>
      <c r="H1793" s="2">
        <v>345</v>
      </c>
      <c r="I1793" s="2">
        <v>392571</v>
      </c>
      <c r="J1793" s="2">
        <v>524021</v>
      </c>
      <c r="K1793" s="2">
        <v>1051</v>
      </c>
    </row>
    <row r="1794" spans="1:11">
      <c r="A1794" s="2">
        <v>2006</v>
      </c>
      <c r="B1794" s="2">
        <v>4</v>
      </c>
      <c r="C1794" s="2" t="s">
        <v>277</v>
      </c>
      <c r="D1794" s="2" t="s">
        <v>281</v>
      </c>
      <c r="E1794" s="2">
        <v>2617757</v>
      </c>
      <c r="F1794" s="2">
        <v>2002</v>
      </c>
      <c r="G1794" s="2">
        <v>1845298</v>
      </c>
      <c r="H1794" s="2">
        <v>1181</v>
      </c>
      <c r="I1794" s="2">
        <v>4495442</v>
      </c>
      <c r="J1794" s="2">
        <v>2358215</v>
      </c>
      <c r="K1794" s="2">
        <v>3997</v>
      </c>
    </row>
    <row r="1795" spans="1:11">
      <c r="A1795" s="2">
        <v>2006</v>
      </c>
      <c r="B1795" s="2">
        <v>4</v>
      </c>
      <c r="C1795" s="2" t="s">
        <v>328</v>
      </c>
      <c r="D1795" s="2" t="s">
        <v>173</v>
      </c>
      <c r="E1795" s="2">
        <v>8383</v>
      </c>
      <c r="F1795" s="2">
        <v>46</v>
      </c>
      <c r="G1795" s="2">
        <v>889128</v>
      </c>
      <c r="H1795" s="2">
        <v>172</v>
      </c>
      <c r="I1795" s="2">
        <v>897511</v>
      </c>
      <c r="J1795" s="2">
        <v>118908</v>
      </c>
      <c r="K1795" s="2">
        <v>237</v>
      </c>
    </row>
    <row r="1796" spans="1:11">
      <c r="A1796" s="2">
        <v>2006</v>
      </c>
      <c r="B1796" s="2">
        <v>4</v>
      </c>
      <c r="C1796" s="2" t="s">
        <v>328</v>
      </c>
      <c r="D1796" s="2" t="s">
        <v>181</v>
      </c>
      <c r="E1796" s="2">
        <v>0</v>
      </c>
      <c r="F1796" s="2">
        <v>0</v>
      </c>
      <c r="G1796" s="2">
        <v>12310652</v>
      </c>
      <c r="H1796" s="2">
        <v>2317</v>
      </c>
      <c r="I1796" s="2">
        <v>12310652</v>
      </c>
      <c r="J1796" s="2">
        <v>1249667</v>
      </c>
      <c r="K1796" s="2">
        <v>2442</v>
      </c>
    </row>
    <row r="1797" spans="1:11">
      <c r="A1797" s="2">
        <v>2006</v>
      </c>
      <c r="B1797" s="2">
        <v>4</v>
      </c>
      <c r="C1797" s="2" t="s">
        <v>182</v>
      </c>
      <c r="D1797" s="2" t="s">
        <v>183</v>
      </c>
      <c r="E1797" s="2">
        <v>15834913</v>
      </c>
      <c r="F1797" s="2">
        <v>6041</v>
      </c>
      <c r="G1797" s="2">
        <v>8387861</v>
      </c>
      <c r="H1797" s="2">
        <v>2001</v>
      </c>
      <c r="I1797" s="2">
        <v>24254702</v>
      </c>
      <c r="J1797" s="2">
        <v>5968912</v>
      </c>
      <c r="K1797" s="2">
        <v>10019</v>
      </c>
    </row>
    <row r="1798" spans="1:11">
      <c r="A1798" s="2">
        <v>2006</v>
      </c>
      <c r="B1798" s="2">
        <v>4</v>
      </c>
      <c r="C1798" s="2" t="s">
        <v>182</v>
      </c>
      <c r="D1798" s="2" t="s">
        <v>184</v>
      </c>
      <c r="E1798" s="2">
        <v>125964</v>
      </c>
      <c r="F1798" s="2">
        <v>65</v>
      </c>
      <c r="G1798" s="2">
        <v>547027</v>
      </c>
      <c r="H1798" s="2">
        <v>230</v>
      </c>
      <c r="I1798" s="2">
        <v>672991</v>
      </c>
      <c r="J1798" s="2">
        <v>208766</v>
      </c>
      <c r="K1798" s="2">
        <v>334</v>
      </c>
    </row>
    <row r="1799" spans="1:11">
      <c r="A1799" s="2">
        <v>2006</v>
      </c>
      <c r="B1799" s="2">
        <v>4</v>
      </c>
      <c r="C1799" s="2" t="s">
        <v>190</v>
      </c>
      <c r="D1799" s="2" t="s">
        <v>191</v>
      </c>
      <c r="E1799" s="2">
        <v>0</v>
      </c>
      <c r="F1799" s="2">
        <v>0</v>
      </c>
      <c r="G1799" s="2">
        <v>8129346</v>
      </c>
      <c r="H1799" s="2">
        <v>910</v>
      </c>
      <c r="I1799" s="2">
        <v>8129346</v>
      </c>
      <c r="J1799" s="2">
        <v>435594</v>
      </c>
      <c r="K1799" s="2">
        <v>941</v>
      </c>
    </row>
    <row r="1800" spans="1:11">
      <c r="A1800" s="2">
        <v>2006</v>
      </c>
      <c r="B1800" s="2">
        <v>4</v>
      </c>
      <c r="C1800" s="2" t="s">
        <v>190</v>
      </c>
      <c r="D1800" s="2" t="s">
        <v>186</v>
      </c>
      <c r="E1800" s="2">
        <v>49222</v>
      </c>
      <c r="F1800" s="2">
        <v>25</v>
      </c>
      <c r="G1800" s="2">
        <v>121739323</v>
      </c>
      <c r="H1800" s="2">
        <v>5666</v>
      </c>
      <c r="I1800" s="2">
        <v>121788545</v>
      </c>
      <c r="J1800" s="2">
        <v>3224473</v>
      </c>
      <c r="K1800" s="2">
        <v>6121</v>
      </c>
    </row>
    <row r="1801" spans="1:11">
      <c r="A1801" s="2">
        <v>2006</v>
      </c>
      <c r="B1801" s="2">
        <v>4</v>
      </c>
      <c r="C1801" s="2" t="s">
        <v>187</v>
      </c>
      <c r="D1801" s="2" t="s">
        <v>195</v>
      </c>
      <c r="E1801" s="2">
        <v>0</v>
      </c>
      <c r="F1801" s="2">
        <v>0</v>
      </c>
      <c r="G1801" s="2">
        <v>390358</v>
      </c>
      <c r="H1801" s="2">
        <v>80</v>
      </c>
      <c r="I1801" s="2">
        <v>390358</v>
      </c>
      <c r="J1801" s="2">
        <v>61807</v>
      </c>
      <c r="K1801" s="2">
        <v>98</v>
      </c>
    </row>
    <row r="1802" spans="1:11">
      <c r="A1802" s="2">
        <v>2006</v>
      </c>
      <c r="B1802" s="2">
        <v>4</v>
      </c>
      <c r="C1802" s="2" t="s">
        <v>187</v>
      </c>
      <c r="D1802" s="2" t="s">
        <v>196</v>
      </c>
      <c r="E1802" s="2">
        <v>0</v>
      </c>
      <c r="F1802" s="2">
        <v>0</v>
      </c>
      <c r="G1802" s="2">
        <v>422084</v>
      </c>
      <c r="H1802" s="2">
        <v>580</v>
      </c>
      <c r="I1802" s="2">
        <v>422084</v>
      </c>
      <c r="J1802" s="2">
        <v>214272</v>
      </c>
      <c r="K1802" s="2">
        <v>641</v>
      </c>
    </row>
    <row r="1803" spans="1:11">
      <c r="A1803" s="2">
        <v>2006</v>
      </c>
      <c r="B1803" s="2">
        <v>4</v>
      </c>
      <c r="C1803" s="2" t="s">
        <v>197</v>
      </c>
      <c r="D1803" s="2" t="s">
        <v>11</v>
      </c>
      <c r="E1803" s="2">
        <v>0</v>
      </c>
      <c r="F1803" s="2">
        <v>0</v>
      </c>
      <c r="G1803" s="2">
        <v>2062366</v>
      </c>
      <c r="H1803" s="2">
        <v>349</v>
      </c>
      <c r="I1803" s="2">
        <v>2062366</v>
      </c>
      <c r="J1803" s="2">
        <v>271442</v>
      </c>
      <c r="K1803" s="2">
        <v>444</v>
      </c>
    </row>
    <row r="1804" spans="1:11">
      <c r="A1804" s="2">
        <v>2006</v>
      </c>
      <c r="B1804" s="2">
        <v>4</v>
      </c>
      <c r="C1804" s="2" t="s">
        <v>197</v>
      </c>
      <c r="D1804" s="2" t="s">
        <v>268</v>
      </c>
      <c r="E1804" s="2">
        <v>2512636</v>
      </c>
      <c r="F1804" s="2">
        <v>551</v>
      </c>
      <c r="G1804" s="2">
        <v>5176414</v>
      </c>
      <c r="H1804" s="2">
        <v>1099</v>
      </c>
      <c r="I1804" s="2">
        <v>8222792</v>
      </c>
      <c r="J1804" s="2">
        <v>1025167</v>
      </c>
      <c r="K1804" s="2">
        <v>1911</v>
      </c>
    </row>
    <row r="1805" spans="1:11">
      <c r="A1805" s="2">
        <v>2006</v>
      </c>
      <c r="B1805" s="2">
        <v>4</v>
      </c>
      <c r="C1805" s="2" t="s">
        <v>197</v>
      </c>
      <c r="D1805" s="2" t="s">
        <v>109</v>
      </c>
      <c r="E1805" s="2">
        <v>1932717</v>
      </c>
      <c r="F1805" s="2">
        <v>270</v>
      </c>
      <c r="G1805" s="2">
        <v>4934438</v>
      </c>
      <c r="H1805" s="2">
        <v>944</v>
      </c>
      <c r="I1805" s="2">
        <v>6867155</v>
      </c>
      <c r="J1805" s="2">
        <v>714182</v>
      </c>
      <c r="K1805" s="2">
        <v>1417</v>
      </c>
    </row>
    <row r="1806" spans="1:11">
      <c r="A1806" s="2">
        <v>2006</v>
      </c>
      <c r="B1806" s="2">
        <v>4</v>
      </c>
      <c r="C1806" s="2" t="s">
        <v>197</v>
      </c>
      <c r="D1806" s="2" t="s">
        <v>110</v>
      </c>
      <c r="E1806" s="2">
        <v>11506884</v>
      </c>
      <c r="F1806" s="2">
        <v>2554</v>
      </c>
      <c r="G1806" s="2">
        <v>105358</v>
      </c>
      <c r="H1806" s="2">
        <v>50</v>
      </c>
      <c r="I1806" s="2">
        <v>11612242</v>
      </c>
      <c r="J1806" s="2">
        <v>1632715</v>
      </c>
      <c r="K1806" s="2">
        <v>3255</v>
      </c>
    </row>
    <row r="1807" spans="1:11">
      <c r="A1807" s="2">
        <v>2006</v>
      </c>
      <c r="B1807" s="2">
        <v>4</v>
      </c>
      <c r="C1807" s="2" t="s">
        <v>197</v>
      </c>
      <c r="D1807" s="2" t="s">
        <v>111</v>
      </c>
      <c r="E1807" s="2">
        <v>0</v>
      </c>
      <c r="F1807" s="2">
        <v>0</v>
      </c>
      <c r="G1807" s="2">
        <v>248</v>
      </c>
      <c r="H1807" s="2">
        <v>2</v>
      </c>
      <c r="I1807" s="2">
        <v>248</v>
      </c>
      <c r="J1807" s="2">
        <v>780</v>
      </c>
      <c r="K1807" s="2">
        <v>3</v>
      </c>
    </row>
    <row r="1808" spans="1:11">
      <c r="A1808" s="2">
        <v>2007</v>
      </c>
      <c r="B1808" s="2">
        <v>1</v>
      </c>
      <c r="C1808" s="2" t="s">
        <v>277</v>
      </c>
      <c r="D1808" s="2" t="s">
        <v>278</v>
      </c>
      <c r="E1808" s="2">
        <v>29859135</v>
      </c>
      <c r="F1808" s="2">
        <v>16611</v>
      </c>
      <c r="G1808" s="2">
        <v>27645241</v>
      </c>
      <c r="H1808" s="2">
        <v>10115</v>
      </c>
      <c r="I1808" s="2">
        <v>58935599</v>
      </c>
      <c r="J1808" s="2">
        <v>20825731</v>
      </c>
      <c r="K1808" s="2">
        <v>34154</v>
      </c>
    </row>
    <row r="1809" spans="1:11">
      <c r="A1809" s="2">
        <v>2007</v>
      </c>
      <c r="B1809" s="2">
        <v>1</v>
      </c>
      <c r="C1809" s="2" t="s">
        <v>277</v>
      </c>
      <c r="D1809" s="2" t="s">
        <v>279</v>
      </c>
      <c r="E1809" s="2">
        <v>29039818</v>
      </c>
      <c r="F1809" s="2">
        <v>8597</v>
      </c>
      <c r="G1809" s="2">
        <v>5876645</v>
      </c>
      <c r="H1809" s="2">
        <v>2820</v>
      </c>
      <c r="I1809" s="2">
        <v>35314868</v>
      </c>
      <c r="J1809" s="2">
        <v>8465391</v>
      </c>
      <c r="K1809" s="2">
        <v>14291</v>
      </c>
    </row>
    <row r="1810" spans="1:11">
      <c r="A1810" s="2">
        <v>2007</v>
      </c>
      <c r="B1810" s="2">
        <v>1</v>
      </c>
      <c r="C1810" s="2" t="s">
        <v>277</v>
      </c>
      <c r="D1810" s="2" t="s">
        <v>280</v>
      </c>
      <c r="E1810" s="2">
        <v>70672</v>
      </c>
      <c r="F1810" s="2">
        <v>78</v>
      </c>
      <c r="G1810" s="2">
        <v>337254</v>
      </c>
      <c r="H1810" s="2">
        <v>339</v>
      </c>
      <c r="I1810" s="2">
        <v>408859</v>
      </c>
      <c r="J1810" s="2">
        <v>515020</v>
      </c>
      <c r="K1810" s="2">
        <v>1019</v>
      </c>
    </row>
    <row r="1811" spans="1:11">
      <c r="A1811" s="2">
        <v>2007</v>
      </c>
      <c r="B1811" s="2">
        <v>1</v>
      </c>
      <c r="C1811" s="2" t="s">
        <v>277</v>
      </c>
      <c r="D1811" s="2" t="s">
        <v>281</v>
      </c>
      <c r="E1811" s="2">
        <v>3208118</v>
      </c>
      <c r="F1811" s="2">
        <v>1762</v>
      </c>
      <c r="G1811" s="2">
        <v>1950023</v>
      </c>
      <c r="H1811" s="2">
        <v>1109</v>
      </c>
      <c r="I1811" s="2">
        <v>5200437</v>
      </c>
      <c r="J1811" s="2">
        <v>2167198</v>
      </c>
      <c r="K1811" s="2">
        <v>3601</v>
      </c>
    </row>
    <row r="1812" spans="1:11">
      <c r="A1812" s="2">
        <v>2007</v>
      </c>
      <c r="B1812" s="2">
        <v>1</v>
      </c>
      <c r="C1812" s="2" t="s">
        <v>328</v>
      </c>
      <c r="D1812" s="2" t="s">
        <v>173</v>
      </c>
      <c r="E1812" s="2">
        <v>16424</v>
      </c>
      <c r="F1812" s="2">
        <v>52</v>
      </c>
      <c r="G1812" s="2">
        <v>874602</v>
      </c>
      <c r="H1812" s="2">
        <v>167</v>
      </c>
      <c r="I1812" s="2">
        <v>891026</v>
      </c>
      <c r="J1812" s="2">
        <v>122476</v>
      </c>
      <c r="K1812" s="2">
        <v>242</v>
      </c>
    </row>
    <row r="1813" spans="1:11">
      <c r="A1813" s="2">
        <v>2007</v>
      </c>
      <c r="B1813" s="2">
        <v>1</v>
      </c>
      <c r="C1813" s="2" t="s">
        <v>328</v>
      </c>
      <c r="D1813" s="2" t="s">
        <v>181</v>
      </c>
      <c r="E1813" s="2">
        <v>0</v>
      </c>
      <c r="F1813" s="2">
        <v>0</v>
      </c>
      <c r="G1813" s="2">
        <v>10597030</v>
      </c>
      <c r="H1813" s="2">
        <v>2302</v>
      </c>
      <c r="I1813" s="2">
        <v>10597030</v>
      </c>
      <c r="J1813" s="2">
        <v>1360874</v>
      </c>
      <c r="K1813" s="2">
        <v>2463</v>
      </c>
    </row>
    <row r="1814" spans="1:11">
      <c r="A1814" s="2">
        <v>2007</v>
      </c>
      <c r="B1814" s="2">
        <v>1</v>
      </c>
      <c r="C1814" s="2" t="s">
        <v>182</v>
      </c>
      <c r="D1814" s="2" t="s">
        <v>183</v>
      </c>
      <c r="E1814" s="2">
        <v>17709761</v>
      </c>
      <c r="F1814" s="2">
        <v>6166</v>
      </c>
      <c r="G1814" s="2">
        <v>8051398</v>
      </c>
      <c r="H1814" s="2">
        <v>2020</v>
      </c>
      <c r="I1814" s="2">
        <v>25890497</v>
      </c>
      <c r="J1814" s="2">
        <v>6357936</v>
      </c>
      <c r="K1814" s="2">
        <v>10161</v>
      </c>
    </row>
    <row r="1815" spans="1:11">
      <c r="A1815" s="2">
        <v>2007</v>
      </c>
      <c r="B1815" s="2">
        <v>1</v>
      </c>
      <c r="C1815" s="2" t="s">
        <v>182</v>
      </c>
      <c r="D1815" s="2" t="s">
        <v>184</v>
      </c>
      <c r="E1815" s="2">
        <v>139482</v>
      </c>
      <c r="F1815" s="2">
        <v>71</v>
      </c>
      <c r="G1815" s="2">
        <v>442777</v>
      </c>
      <c r="H1815" s="2">
        <v>206</v>
      </c>
      <c r="I1815" s="2">
        <v>582259</v>
      </c>
      <c r="J1815" s="2">
        <v>203037</v>
      </c>
      <c r="K1815" s="2">
        <v>321</v>
      </c>
    </row>
    <row r="1816" spans="1:11">
      <c r="A1816" s="2">
        <v>2007</v>
      </c>
      <c r="B1816" s="2">
        <v>1</v>
      </c>
      <c r="C1816" s="2" t="s">
        <v>190</v>
      </c>
      <c r="D1816" s="2" t="s">
        <v>191</v>
      </c>
      <c r="E1816" s="2">
        <v>0</v>
      </c>
      <c r="F1816" s="2">
        <v>0</v>
      </c>
      <c r="G1816" s="2">
        <v>7869193</v>
      </c>
      <c r="H1816" s="2">
        <v>926</v>
      </c>
      <c r="I1816" s="2">
        <v>7869193</v>
      </c>
      <c r="J1816" s="2">
        <v>473670</v>
      </c>
      <c r="K1816" s="2">
        <v>947</v>
      </c>
    </row>
    <row r="1817" spans="1:11">
      <c r="A1817" s="2">
        <v>2007</v>
      </c>
      <c r="B1817" s="2">
        <v>1</v>
      </c>
      <c r="C1817" s="2" t="s">
        <v>190</v>
      </c>
      <c r="D1817" s="2" t="s">
        <v>186</v>
      </c>
      <c r="E1817" s="2">
        <v>20257</v>
      </c>
      <c r="F1817" s="2">
        <v>12</v>
      </c>
      <c r="G1817" s="2">
        <v>114164262</v>
      </c>
      <c r="H1817" s="2">
        <v>5769</v>
      </c>
      <c r="I1817" s="2">
        <v>114184519</v>
      </c>
      <c r="J1817" s="2">
        <v>3268905</v>
      </c>
      <c r="K1817" s="2">
        <v>6207</v>
      </c>
    </row>
    <row r="1818" spans="1:11">
      <c r="A1818" s="2">
        <v>2007</v>
      </c>
      <c r="B1818" s="2">
        <v>1</v>
      </c>
      <c r="C1818" s="2" t="s">
        <v>187</v>
      </c>
      <c r="D1818" s="2" t="s">
        <v>195</v>
      </c>
      <c r="E1818" s="2">
        <v>0</v>
      </c>
      <c r="F1818" s="2">
        <v>0</v>
      </c>
      <c r="G1818" s="2">
        <v>454646</v>
      </c>
      <c r="H1818" s="2">
        <v>79</v>
      </c>
      <c r="I1818" s="2">
        <v>454646</v>
      </c>
      <c r="J1818" s="2">
        <v>54580</v>
      </c>
      <c r="K1818" s="2">
        <v>97</v>
      </c>
    </row>
    <row r="1819" spans="1:11">
      <c r="A1819" s="2">
        <v>2007</v>
      </c>
      <c r="B1819" s="2">
        <v>1</v>
      </c>
      <c r="C1819" s="2" t="s">
        <v>187</v>
      </c>
      <c r="D1819" s="2" t="s">
        <v>196</v>
      </c>
      <c r="E1819" s="2">
        <v>0</v>
      </c>
      <c r="F1819" s="2">
        <v>0</v>
      </c>
      <c r="G1819" s="2">
        <v>0</v>
      </c>
      <c r="H1819" s="2">
        <v>17</v>
      </c>
      <c r="I1819" s="2">
        <v>0</v>
      </c>
      <c r="J1819" s="2">
        <v>15121</v>
      </c>
      <c r="K1819" s="2">
        <v>32</v>
      </c>
    </row>
    <row r="1820" spans="1:11">
      <c r="A1820" s="2">
        <v>2007</v>
      </c>
      <c r="B1820" s="2">
        <v>1</v>
      </c>
      <c r="C1820" s="2" t="s">
        <v>197</v>
      </c>
      <c r="D1820" s="2" t="s">
        <v>11</v>
      </c>
      <c r="E1820" s="2">
        <v>0</v>
      </c>
      <c r="F1820" s="2">
        <v>0</v>
      </c>
      <c r="G1820" s="2">
        <v>2040936</v>
      </c>
      <c r="H1820" s="2">
        <v>351</v>
      </c>
      <c r="I1820" s="2">
        <v>2040936</v>
      </c>
      <c r="J1820" s="2">
        <v>256757</v>
      </c>
      <c r="K1820" s="2">
        <v>443</v>
      </c>
    </row>
    <row r="1821" spans="1:11">
      <c r="A1821" s="2">
        <v>2007</v>
      </c>
      <c r="B1821" s="2">
        <v>1</v>
      </c>
      <c r="C1821" s="2" t="s">
        <v>197</v>
      </c>
      <c r="D1821" s="2" t="s">
        <v>268</v>
      </c>
      <c r="E1821" s="2">
        <v>2205128</v>
      </c>
      <c r="F1821" s="2">
        <v>588</v>
      </c>
      <c r="G1821" s="2">
        <v>5256226</v>
      </c>
      <c r="H1821" s="2">
        <v>1045</v>
      </c>
      <c r="I1821" s="2">
        <v>7978449</v>
      </c>
      <c r="J1821" s="2">
        <v>1047398</v>
      </c>
      <c r="K1821" s="2">
        <v>1922</v>
      </c>
    </row>
    <row r="1822" spans="1:11">
      <c r="A1822" s="2">
        <v>2007</v>
      </c>
      <c r="B1822" s="2">
        <v>1</v>
      </c>
      <c r="C1822" s="2" t="s">
        <v>197</v>
      </c>
      <c r="D1822" s="2" t="s">
        <v>109</v>
      </c>
      <c r="E1822" s="2">
        <v>1201478</v>
      </c>
      <c r="F1822" s="2">
        <v>270</v>
      </c>
      <c r="G1822" s="2">
        <v>4310396</v>
      </c>
      <c r="H1822" s="2">
        <v>901</v>
      </c>
      <c r="I1822" s="2">
        <v>5511874</v>
      </c>
      <c r="J1822" s="2">
        <v>670479</v>
      </c>
      <c r="K1822" s="2">
        <v>1344</v>
      </c>
    </row>
    <row r="1823" spans="1:11">
      <c r="A1823" s="2">
        <v>2007</v>
      </c>
      <c r="B1823" s="2">
        <v>1</v>
      </c>
      <c r="C1823" s="2" t="s">
        <v>197</v>
      </c>
      <c r="D1823" s="2" t="s">
        <v>110</v>
      </c>
      <c r="E1823" s="2">
        <v>10074871</v>
      </c>
      <c r="F1823" s="2">
        <v>2506</v>
      </c>
      <c r="G1823" s="2">
        <v>107785</v>
      </c>
      <c r="H1823" s="2">
        <v>24</v>
      </c>
      <c r="I1823" s="2">
        <v>10182656</v>
      </c>
      <c r="J1823" s="2">
        <v>1764368</v>
      </c>
      <c r="K1823" s="2">
        <v>3234</v>
      </c>
    </row>
    <row r="1824" spans="1:11">
      <c r="A1824" s="2">
        <v>2007</v>
      </c>
      <c r="B1824" s="2">
        <v>1</v>
      </c>
      <c r="C1824" s="2" t="s">
        <v>197</v>
      </c>
      <c r="D1824" s="2" t="s">
        <v>111</v>
      </c>
      <c r="E1824" s="2">
        <v>0</v>
      </c>
      <c r="F1824" s="2">
        <v>0</v>
      </c>
      <c r="G1824" s="2">
        <v>48</v>
      </c>
      <c r="H1824" s="2">
        <v>1</v>
      </c>
      <c r="I1824" s="2">
        <v>48</v>
      </c>
      <c r="J1824" s="2">
        <v>743</v>
      </c>
      <c r="K1824" s="2">
        <v>2</v>
      </c>
    </row>
    <row r="1825" spans="1:11">
      <c r="A1825" s="2">
        <v>2007</v>
      </c>
      <c r="B1825" s="2">
        <v>2</v>
      </c>
      <c r="C1825" s="2" t="s">
        <v>277</v>
      </c>
      <c r="D1825" s="2" t="s">
        <v>278</v>
      </c>
      <c r="E1825" s="2">
        <v>28686983</v>
      </c>
      <c r="F1825" s="2">
        <v>16850</v>
      </c>
      <c r="G1825" s="2">
        <v>27948589</v>
      </c>
      <c r="H1825" s="2">
        <v>9982</v>
      </c>
      <c r="I1825" s="2">
        <v>58267525</v>
      </c>
      <c r="J1825" s="2">
        <v>20488546</v>
      </c>
      <c r="K1825" s="2">
        <v>34283</v>
      </c>
    </row>
    <row r="1826" spans="1:11">
      <c r="A1826" s="2">
        <v>2007</v>
      </c>
      <c r="B1826" s="2">
        <v>2</v>
      </c>
      <c r="C1826" s="2" t="s">
        <v>277</v>
      </c>
      <c r="D1826" s="2" t="s">
        <v>279</v>
      </c>
      <c r="E1826" s="2">
        <v>26074702</v>
      </c>
      <c r="F1826" s="2">
        <v>8560</v>
      </c>
      <c r="G1826" s="2">
        <v>6040595</v>
      </c>
      <c r="H1826" s="2">
        <v>2796</v>
      </c>
      <c r="I1826" s="2">
        <v>32477660</v>
      </c>
      <c r="J1826" s="2">
        <v>8465258</v>
      </c>
      <c r="K1826" s="2">
        <v>14315</v>
      </c>
    </row>
    <row r="1827" spans="1:11">
      <c r="A1827" s="2">
        <v>2007</v>
      </c>
      <c r="B1827" s="2">
        <v>2</v>
      </c>
      <c r="C1827" s="2" t="s">
        <v>277</v>
      </c>
      <c r="D1827" s="2" t="s">
        <v>280</v>
      </c>
      <c r="E1827" s="2">
        <v>54303</v>
      </c>
      <c r="F1827" s="2">
        <v>85</v>
      </c>
      <c r="G1827" s="2">
        <v>344032</v>
      </c>
      <c r="H1827" s="2">
        <v>370</v>
      </c>
      <c r="I1827" s="2">
        <v>399836</v>
      </c>
      <c r="J1827" s="2">
        <v>554568</v>
      </c>
      <c r="K1827" s="2">
        <v>1090</v>
      </c>
    </row>
    <row r="1828" spans="1:11">
      <c r="A1828" s="2">
        <v>2007</v>
      </c>
      <c r="B1828" s="2">
        <v>2</v>
      </c>
      <c r="C1828" s="2" t="s">
        <v>277</v>
      </c>
      <c r="D1828" s="2" t="s">
        <v>281</v>
      </c>
      <c r="E1828" s="2">
        <v>2577797</v>
      </c>
      <c r="F1828" s="2">
        <v>2071</v>
      </c>
      <c r="G1828" s="2">
        <v>1963617</v>
      </c>
      <c r="H1828" s="2">
        <v>1048</v>
      </c>
      <c r="I1828" s="2">
        <v>4597528</v>
      </c>
      <c r="J1828" s="2">
        <v>2312602</v>
      </c>
      <c r="K1828" s="2">
        <v>3887</v>
      </c>
    </row>
    <row r="1829" spans="1:11">
      <c r="A1829" s="2">
        <v>2007</v>
      </c>
      <c r="B1829" s="2">
        <v>2</v>
      </c>
      <c r="C1829" s="2" t="s">
        <v>328</v>
      </c>
      <c r="D1829" s="2" t="s">
        <v>173</v>
      </c>
      <c r="E1829" s="2">
        <v>18283</v>
      </c>
      <c r="F1829" s="2">
        <v>67</v>
      </c>
      <c r="G1829" s="2">
        <v>913526</v>
      </c>
      <c r="H1829" s="2">
        <v>175</v>
      </c>
      <c r="I1829" s="2">
        <v>931809</v>
      </c>
      <c r="J1829" s="2">
        <v>147601</v>
      </c>
      <c r="K1829" s="2">
        <v>269</v>
      </c>
    </row>
    <row r="1830" spans="1:11">
      <c r="A1830" s="2">
        <v>2007</v>
      </c>
      <c r="B1830" s="2">
        <v>2</v>
      </c>
      <c r="C1830" s="2" t="s">
        <v>328</v>
      </c>
      <c r="D1830" s="2" t="s">
        <v>181</v>
      </c>
      <c r="E1830" s="2">
        <v>0</v>
      </c>
      <c r="F1830" s="2">
        <v>0</v>
      </c>
      <c r="G1830" s="2">
        <v>10652990</v>
      </c>
      <c r="H1830" s="2">
        <v>2394</v>
      </c>
      <c r="I1830" s="2">
        <v>10652990</v>
      </c>
      <c r="J1830" s="2">
        <v>1313568</v>
      </c>
      <c r="K1830" s="2">
        <v>2515</v>
      </c>
    </row>
    <row r="1831" spans="1:11">
      <c r="A1831" s="2">
        <v>2007</v>
      </c>
      <c r="B1831" s="2">
        <v>2</v>
      </c>
      <c r="C1831" s="2" t="s">
        <v>182</v>
      </c>
      <c r="D1831" s="2" t="s">
        <v>183</v>
      </c>
      <c r="E1831" s="2">
        <v>15678385</v>
      </c>
      <c r="F1831" s="2">
        <v>6065</v>
      </c>
      <c r="G1831" s="2">
        <v>8249257</v>
      </c>
      <c r="H1831" s="2">
        <v>2062</v>
      </c>
      <c r="I1831" s="2">
        <v>24029498</v>
      </c>
      <c r="J1831" s="2">
        <v>6034451</v>
      </c>
      <c r="K1831" s="2">
        <v>10203</v>
      </c>
    </row>
    <row r="1832" spans="1:11">
      <c r="A1832" s="2">
        <v>2007</v>
      </c>
      <c r="B1832" s="2">
        <v>2</v>
      </c>
      <c r="C1832" s="2" t="s">
        <v>182</v>
      </c>
      <c r="D1832" s="2" t="s">
        <v>184</v>
      </c>
      <c r="E1832" s="2">
        <v>133269</v>
      </c>
      <c r="F1832" s="2">
        <v>66</v>
      </c>
      <c r="G1832" s="2">
        <v>462868</v>
      </c>
      <c r="H1832" s="2">
        <v>205</v>
      </c>
      <c r="I1832" s="2">
        <v>596137</v>
      </c>
      <c r="J1832" s="2">
        <v>199594</v>
      </c>
      <c r="K1832" s="2">
        <v>314</v>
      </c>
    </row>
    <row r="1833" spans="1:11">
      <c r="A1833" s="2">
        <v>2007</v>
      </c>
      <c r="B1833" s="2">
        <v>2</v>
      </c>
      <c r="C1833" s="2" t="s">
        <v>190</v>
      </c>
      <c r="D1833" s="2" t="s">
        <v>191</v>
      </c>
      <c r="E1833" s="2">
        <v>0</v>
      </c>
      <c r="F1833" s="2">
        <v>0</v>
      </c>
      <c r="G1833" s="2">
        <v>6819023</v>
      </c>
      <c r="H1833" s="2">
        <v>990</v>
      </c>
      <c r="I1833" s="2">
        <v>6819023</v>
      </c>
      <c r="J1833" s="2">
        <v>483679</v>
      </c>
      <c r="K1833" s="2">
        <v>1007</v>
      </c>
    </row>
    <row r="1834" spans="1:11">
      <c r="A1834" s="2">
        <v>2007</v>
      </c>
      <c r="B1834" s="2">
        <v>2</v>
      </c>
      <c r="C1834" s="2" t="s">
        <v>190</v>
      </c>
      <c r="D1834" s="2" t="s">
        <v>186</v>
      </c>
      <c r="E1834" s="2">
        <v>0</v>
      </c>
      <c r="F1834" s="2">
        <v>0</v>
      </c>
      <c r="G1834" s="2">
        <v>116125158</v>
      </c>
      <c r="H1834" s="2">
        <v>5968</v>
      </c>
      <c r="I1834" s="2">
        <v>116125158</v>
      </c>
      <c r="J1834" s="2">
        <v>3390562</v>
      </c>
      <c r="K1834" s="2">
        <v>6413</v>
      </c>
    </row>
    <row r="1835" spans="1:11">
      <c r="A1835" s="2">
        <v>2007</v>
      </c>
      <c r="B1835" s="2">
        <v>2</v>
      </c>
      <c r="C1835" s="2" t="s">
        <v>187</v>
      </c>
      <c r="D1835" s="2" t="s">
        <v>195</v>
      </c>
      <c r="E1835" s="2">
        <v>0</v>
      </c>
      <c r="F1835" s="2">
        <v>0</v>
      </c>
      <c r="G1835" s="2">
        <v>341608</v>
      </c>
      <c r="H1835" s="2">
        <v>81</v>
      </c>
      <c r="I1835" s="2">
        <v>341608</v>
      </c>
      <c r="J1835" s="2">
        <v>61295</v>
      </c>
      <c r="K1835" s="2">
        <v>100</v>
      </c>
    </row>
    <row r="1836" spans="1:11">
      <c r="A1836" s="2">
        <v>2007</v>
      </c>
      <c r="B1836" s="2">
        <v>2</v>
      </c>
      <c r="C1836" s="2" t="s">
        <v>187</v>
      </c>
      <c r="D1836" s="2" t="s">
        <v>196</v>
      </c>
      <c r="E1836" s="2">
        <v>0</v>
      </c>
      <c r="F1836" s="2">
        <v>0</v>
      </c>
      <c r="G1836" s="2">
        <v>0</v>
      </c>
      <c r="H1836" s="2">
        <v>42</v>
      </c>
      <c r="I1836" s="2">
        <v>0</v>
      </c>
      <c r="J1836" s="2">
        <v>40320</v>
      </c>
      <c r="K1836" s="2">
        <v>56</v>
      </c>
    </row>
    <row r="1837" spans="1:11">
      <c r="A1837" s="2">
        <v>2007</v>
      </c>
      <c r="B1837" s="2">
        <v>2</v>
      </c>
      <c r="C1837" s="2" t="s">
        <v>197</v>
      </c>
      <c r="D1837" s="2" t="s">
        <v>11</v>
      </c>
      <c r="E1837" s="2">
        <v>0</v>
      </c>
      <c r="F1837" s="2">
        <v>0</v>
      </c>
      <c r="G1837" s="2">
        <v>2019835</v>
      </c>
      <c r="H1837" s="2">
        <v>348</v>
      </c>
      <c r="I1837" s="2">
        <v>2019835</v>
      </c>
      <c r="J1837" s="2">
        <v>251142</v>
      </c>
      <c r="K1837" s="2">
        <v>440</v>
      </c>
    </row>
    <row r="1838" spans="1:11">
      <c r="A1838" s="2">
        <v>2007</v>
      </c>
      <c r="B1838" s="2">
        <v>2</v>
      </c>
      <c r="C1838" s="2" t="s">
        <v>197</v>
      </c>
      <c r="D1838" s="2" t="s">
        <v>268</v>
      </c>
      <c r="E1838" s="2">
        <v>3529384</v>
      </c>
      <c r="F1838" s="2">
        <v>592</v>
      </c>
      <c r="G1838" s="2">
        <v>5487518</v>
      </c>
      <c r="H1838" s="2">
        <v>1080</v>
      </c>
      <c r="I1838" s="2">
        <v>9464498</v>
      </c>
      <c r="J1838" s="2">
        <v>1111360</v>
      </c>
      <c r="K1838" s="2">
        <v>1979</v>
      </c>
    </row>
    <row r="1839" spans="1:11">
      <c r="A1839" s="2">
        <v>2007</v>
      </c>
      <c r="B1839" s="2">
        <v>2</v>
      </c>
      <c r="C1839" s="2" t="s">
        <v>197</v>
      </c>
      <c r="D1839" s="2" t="s">
        <v>109</v>
      </c>
      <c r="E1839" s="2">
        <v>2573765</v>
      </c>
      <c r="F1839" s="2">
        <v>270</v>
      </c>
      <c r="G1839" s="2">
        <v>4870129</v>
      </c>
      <c r="H1839" s="2">
        <v>945</v>
      </c>
      <c r="I1839" s="2">
        <v>7443894</v>
      </c>
      <c r="J1839" s="2">
        <v>728724</v>
      </c>
      <c r="K1839" s="2">
        <v>1376</v>
      </c>
    </row>
    <row r="1840" spans="1:11">
      <c r="A1840" s="2">
        <v>2007</v>
      </c>
      <c r="B1840" s="2">
        <v>2</v>
      </c>
      <c r="C1840" s="2" t="s">
        <v>197</v>
      </c>
      <c r="D1840" s="2" t="s">
        <v>110</v>
      </c>
      <c r="E1840" s="2">
        <v>11432647</v>
      </c>
      <c r="F1840" s="2">
        <v>2541</v>
      </c>
      <c r="G1840" s="2">
        <v>108663</v>
      </c>
      <c r="H1840" s="2">
        <v>23</v>
      </c>
      <c r="I1840" s="2">
        <v>11541310</v>
      </c>
      <c r="J1840" s="2">
        <v>1785377</v>
      </c>
      <c r="K1840" s="2">
        <v>3327</v>
      </c>
    </row>
    <row r="1841" spans="1:11">
      <c r="A1841" s="2">
        <v>2007</v>
      </c>
      <c r="B1841" s="2">
        <v>3</v>
      </c>
      <c r="C1841" s="2" t="s">
        <v>277</v>
      </c>
      <c r="D1841" s="2" t="s">
        <v>278</v>
      </c>
      <c r="E1841" s="2">
        <v>25639857</v>
      </c>
      <c r="F1841" s="2">
        <v>16442</v>
      </c>
      <c r="G1841" s="2">
        <v>27738407</v>
      </c>
      <c r="H1841" s="2">
        <v>9768</v>
      </c>
      <c r="I1841" s="2">
        <v>55282270</v>
      </c>
      <c r="J1841" s="2">
        <v>19705009</v>
      </c>
      <c r="K1841" s="2">
        <v>33673</v>
      </c>
    </row>
    <row r="1842" spans="1:11">
      <c r="A1842" s="2">
        <v>2007</v>
      </c>
      <c r="B1842" s="2">
        <v>3</v>
      </c>
      <c r="C1842" s="2" t="s">
        <v>277</v>
      </c>
      <c r="D1842" s="2" t="s">
        <v>279</v>
      </c>
      <c r="E1842" s="2">
        <v>25125336</v>
      </c>
      <c r="F1842" s="2">
        <v>8653</v>
      </c>
      <c r="G1842" s="2">
        <v>6026129</v>
      </c>
      <c r="H1842" s="2">
        <v>2742</v>
      </c>
      <c r="I1842" s="2">
        <v>31370242</v>
      </c>
      <c r="J1842" s="2">
        <v>8080979</v>
      </c>
      <c r="K1842" s="2">
        <v>14280</v>
      </c>
    </row>
    <row r="1843" spans="1:11">
      <c r="A1843" s="2">
        <v>2007</v>
      </c>
      <c r="B1843" s="2">
        <v>3</v>
      </c>
      <c r="C1843" s="2" t="s">
        <v>277</v>
      </c>
      <c r="D1843" s="2" t="s">
        <v>280</v>
      </c>
      <c r="E1843" s="2">
        <v>50250</v>
      </c>
      <c r="F1843" s="2">
        <v>71</v>
      </c>
      <c r="G1843" s="2">
        <v>326631</v>
      </c>
      <c r="H1843" s="2">
        <v>393</v>
      </c>
      <c r="I1843" s="2">
        <v>377801</v>
      </c>
      <c r="J1843" s="2">
        <v>545355</v>
      </c>
      <c r="K1843" s="2">
        <v>1090</v>
      </c>
    </row>
    <row r="1844" spans="1:11">
      <c r="A1844" s="2">
        <v>2007</v>
      </c>
      <c r="B1844" s="2">
        <v>3</v>
      </c>
      <c r="C1844" s="2" t="s">
        <v>277</v>
      </c>
      <c r="D1844" s="2" t="s">
        <v>281</v>
      </c>
      <c r="E1844" s="2">
        <v>2759908</v>
      </c>
      <c r="F1844" s="2">
        <v>2051</v>
      </c>
      <c r="G1844" s="2">
        <v>1948146</v>
      </c>
      <c r="H1844" s="2">
        <v>1076</v>
      </c>
      <c r="I1844" s="2">
        <v>4736773</v>
      </c>
      <c r="J1844" s="2">
        <v>2305658</v>
      </c>
      <c r="K1844" s="2">
        <v>3926</v>
      </c>
    </row>
    <row r="1845" spans="1:11">
      <c r="A1845" s="2">
        <v>2007</v>
      </c>
      <c r="B1845" s="2">
        <v>3</v>
      </c>
      <c r="C1845" s="2" t="s">
        <v>328</v>
      </c>
      <c r="D1845" s="2" t="s">
        <v>173</v>
      </c>
      <c r="E1845" s="2">
        <v>25576</v>
      </c>
      <c r="F1845" s="2">
        <v>70</v>
      </c>
      <c r="G1845" s="2">
        <v>974070</v>
      </c>
      <c r="H1845" s="2">
        <v>175</v>
      </c>
      <c r="I1845" s="2">
        <v>999646</v>
      </c>
      <c r="J1845" s="2">
        <v>140379</v>
      </c>
      <c r="K1845" s="2">
        <v>275</v>
      </c>
    </row>
    <row r="1846" spans="1:11">
      <c r="A1846" s="2">
        <v>2007</v>
      </c>
      <c r="B1846" s="2">
        <v>3</v>
      </c>
      <c r="C1846" s="2" t="s">
        <v>328</v>
      </c>
      <c r="D1846" s="2" t="s">
        <v>181</v>
      </c>
      <c r="E1846" s="2">
        <v>0</v>
      </c>
      <c r="F1846" s="2">
        <v>0</v>
      </c>
      <c r="G1846" s="2">
        <v>11801621</v>
      </c>
      <c r="H1846" s="2">
        <v>2420</v>
      </c>
      <c r="I1846" s="2">
        <v>11801621</v>
      </c>
      <c r="J1846" s="2">
        <v>1453971</v>
      </c>
      <c r="K1846" s="2">
        <v>2587</v>
      </c>
    </row>
    <row r="1847" spans="1:11">
      <c r="A1847" s="2">
        <v>2007</v>
      </c>
      <c r="B1847" s="2">
        <v>3</v>
      </c>
      <c r="C1847" s="2" t="s">
        <v>182</v>
      </c>
      <c r="D1847" s="2" t="s">
        <v>183</v>
      </c>
      <c r="E1847" s="2">
        <v>14637984</v>
      </c>
      <c r="F1847" s="2">
        <v>5753</v>
      </c>
      <c r="G1847" s="2">
        <v>8652308</v>
      </c>
      <c r="H1847" s="2">
        <v>2042</v>
      </c>
      <c r="I1847" s="2">
        <v>23485247</v>
      </c>
      <c r="J1847" s="2">
        <v>5909540</v>
      </c>
      <c r="K1847" s="2">
        <v>9806</v>
      </c>
    </row>
    <row r="1848" spans="1:11">
      <c r="A1848" s="2">
        <v>2007</v>
      </c>
      <c r="B1848" s="2">
        <v>3</v>
      </c>
      <c r="C1848" s="2" t="s">
        <v>182</v>
      </c>
      <c r="D1848" s="2" t="s">
        <v>184</v>
      </c>
      <c r="E1848" s="2">
        <v>117753</v>
      </c>
      <c r="F1848" s="2">
        <v>68</v>
      </c>
      <c r="G1848" s="2">
        <v>444338</v>
      </c>
      <c r="H1848" s="2">
        <v>203</v>
      </c>
      <c r="I1848" s="2">
        <v>562091</v>
      </c>
      <c r="J1848" s="2">
        <v>193981</v>
      </c>
      <c r="K1848" s="2">
        <v>306</v>
      </c>
    </row>
    <row r="1849" spans="1:11">
      <c r="A1849" s="2">
        <v>2007</v>
      </c>
      <c r="B1849" s="2">
        <v>3</v>
      </c>
      <c r="C1849" s="2" t="s">
        <v>190</v>
      </c>
      <c r="D1849" s="2" t="s">
        <v>191</v>
      </c>
      <c r="E1849" s="2">
        <v>0</v>
      </c>
      <c r="F1849" s="2">
        <v>0</v>
      </c>
      <c r="G1849" s="2">
        <v>7779488</v>
      </c>
      <c r="H1849" s="2">
        <v>989</v>
      </c>
      <c r="I1849" s="2">
        <v>7779488</v>
      </c>
      <c r="J1849" s="2">
        <v>488656</v>
      </c>
      <c r="K1849" s="2">
        <v>1005</v>
      </c>
    </row>
    <row r="1850" spans="1:11">
      <c r="A1850" s="2">
        <v>2007</v>
      </c>
      <c r="B1850" s="2">
        <v>3</v>
      </c>
      <c r="C1850" s="2" t="s">
        <v>190</v>
      </c>
      <c r="D1850" s="2" t="s">
        <v>186</v>
      </c>
      <c r="E1850" s="2">
        <v>12054</v>
      </c>
      <c r="F1850" s="2">
        <v>3</v>
      </c>
      <c r="G1850" s="2">
        <v>123323608</v>
      </c>
      <c r="H1850" s="2">
        <v>6051</v>
      </c>
      <c r="I1850" s="2">
        <v>123335662</v>
      </c>
      <c r="J1850" s="2">
        <v>3489835</v>
      </c>
      <c r="K1850" s="2">
        <v>6539</v>
      </c>
    </row>
    <row r="1851" spans="1:11">
      <c r="A1851" s="2">
        <v>2007</v>
      </c>
      <c r="B1851" s="2">
        <v>3</v>
      </c>
      <c r="C1851" s="2" t="s">
        <v>187</v>
      </c>
      <c r="D1851" s="2" t="s">
        <v>195</v>
      </c>
      <c r="E1851" s="2">
        <v>0</v>
      </c>
      <c r="F1851" s="2">
        <v>0</v>
      </c>
      <c r="G1851" s="2">
        <v>169865</v>
      </c>
      <c r="H1851" s="2">
        <v>81</v>
      </c>
      <c r="I1851" s="2">
        <v>169865</v>
      </c>
      <c r="J1851" s="2">
        <v>60458</v>
      </c>
      <c r="K1851" s="2">
        <v>100</v>
      </c>
    </row>
    <row r="1852" spans="1:11">
      <c r="A1852" s="2">
        <v>2007</v>
      </c>
      <c r="B1852" s="2">
        <v>3</v>
      </c>
      <c r="C1852" s="2" t="s">
        <v>187</v>
      </c>
      <c r="D1852" s="2" t="s">
        <v>196</v>
      </c>
      <c r="E1852" s="2">
        <v>0</v>
      </c>
      <c r="F1852" s="2">
        <v>0</v>
      </c>
      <c r="G1852" s="2">
        <v>0</v>
      </c>
      <c r="H1852" s="2">
        <v>72</v>
      </c>
      <c r="I1852" s="2">
        <v>0</v>
      </c>
      <c r="J1852" s="2">
        <v>48846</v>
      </c>
      <c r="K1852" s="2">
        <v>91</v>
      </c>
    </row>
    <row r="1853" spans="1:11">
      <c r="A1853" s="2">
        <v>2007</v>
      </c>
      <c r="B1853" s="2">
        <v>3</v>
      </c>
      <c r="C1853" s="2" t="s">
        <v>197</v>
      </c>
      <c r="D1853" s="2" t="s">
        <v>11</v>
      </c>
      <c r="E1853" s="2">
        <v>0</v>
      </c>
      <c r="F1853" s="2">
        <v>0</v>
      </c>
      <c r="G1853" s="2">
        <v>2054635</v>
      </c>
      <c r="H1853" s="2">
        <v>339</v>
      </c>
      <c r="I1853" s="2">
        <v>2054635</v>
      </c>
      <c r="J1853" s="2">
        <v>244773</v>
      </c>
      <c r="K1853" s="2">
        <v>431</v>
      </c>
    </row>
    <row r="1854" spans="1:11">
      <c r="A1854" s="2">
        <v>2007</v>
      </c>
      <c r="B1854" s="2">
        <v>3</v>
      </c>
      <c r="C1854" s="2" t="s">
        <v>197</v>
      </c>
      <c r="D1854" s="2" t="s">
        <v>268</v>
      </c>
      <c r="E1854" s="2">
        <v>2386480</v>
      </c>
      <c r="F1854" s="2">
        <v>604</v>
      </c>
      <c r="G1854" s="2">
        <v>5119806</v>
      </c>
      <c r="H1854" s="2">
        <v>1069</v>
      </c>
      <c r="I1854" s="2">
        <v>7994289</v>
      </c>
      <c r="J1854" s="2">
        <v>1079278</v>
      </c>
      <c r="K1854" s="2">
        <v>1956</v>
      </c>
    </row>
    <row r="1855" spans="1:11">
      <c r="A1855" s="2">
        <v>2007</v>
      </c>
      <c r="B1855" s="2">
        <v>3</v>
      </c>
      <c r="C1855" s="2" t="s">
        <v>197</v>
      </c>
      <c r="D1855" s="2" t="s">
        <v>109</v>
      </c>
      <c r="E1855" s="2">
        <v>1177618</v>
      </c>
      <c r="F1855" s="2">
        <v>280</v>
      </c>
      <c r="G1855" s="2">
        <v>4049369</v>
      </c>
      <c r="H1855" s="2">
        <v>936</v>
      </c>
      <c r="I1855" s="2">
        <v>5226987</v>
      </c>
      <c r="J1855" s="2">
        <v>652654</v>
      </c>
      <c r="K1855" s="2">
        <v>1388</v>
      </c>
    </row>
    <row r="1856" spans="1:11">
      <c r="A1856" s="2">
        <v>2007</v>
      </c>
      <c r="B1856" s="2">
        <v>3</v>
      </c>
      <c r="C1856" s="2" t="s">
        <v>197</v>
      </c>
      <c r="D1856" s="2" t="s">
        <v>110</v>
      </c>
      <c r="E1856" s="2">
        <v>10781530</v>
      </c>
      <c r="F1856" s="2">
        <v>2581</v>
      </c>
      <c r="G1856" s="2">
        <v>84297</v>
      </c>
      <c r="H1856" s="2">
        <v>24</v>
      </c>
      <c r="I1856" s="2">
        <v>10865827</v>
      </c>
      <c r="J1856" s="2">
        <v>1616415</v>
      </c>
      <c r="K1856" s="2">
        <v>3388</v>
      </c>
    </row>
    <row r="1857" spans="1:11">
      <c r="A1857" s="2">
        <v>2007</v>
      </c>
      <c r="B1857" s="2">
        <v>3</v>
      </c>
      <c r="C1857" s="2" t="s">
        <v>197</v>
      </c>
      <c r="D1857" s="2" t="s">
        <v>111</v>
      </c>
      <c r="E1857" s="2">
        <v>0</v>
      </c>
      <c r="F1857" s="2">
        <v>0</v>
      </c>
      <c r="G1857" s="2">
        <v>295</v>
      </c>
      <c r="H1857" s="2">
        <v>1</v>
      </c>
      <c r="I1857" s="2">
        <v>295</v>
      </c>
      <c r="J1857" s="2">
        <v>398</v>
      </c>
      <c r="K1857" s="2">
        <v>2</v>
      </c>
    </row>
    <row r="1858" spans="1:11">
      <c r="A1858" s="2">
        <v>2007</v>
      </c>
      <c r="B1858" s="2">
        <v>4</v>
      </c>
      <c r="C1858" s="2" t="s">
        <v>277</v>
      </c>
      <c r="D1858" s="2" t="s">
        <v>278</v>
      </c>
      <c r="E1858" s="2">
        <v>25916567</v>
      </c>
      <c r="F1858" s="2">
        <v>16030</v>
      </c>
      <c r="G1858" s="2">
        <v>26821895</v>
      </c>
      <c r="H1858" s="2">
        <v>9750</v>
      </c>
      <c r="I1858" s="2">
        <v>54852504</v>
      </c>
      <c r="J1858" s="2">
        <v>19693597</v>
      </c>
      <c r="K1858" s="2">
        <v>33038</v>
      </c>
    </row>
    <row r="1859" spans="1:11">
      <c r="A1859" s="2">
        <v>2007</v>
      </c>
      <c r="B1859" s="2">
        <v>4</v>
      </c>
      <c r="C1859" s="2" t="s">
        <v>277</v>
      </c>
      <c r="D1859" s="2" t="s">
        <v>279</v>
      </c>
      <c r="E1859" s="2">
        <v>25559419</v>
      </c>
      <c r="F1859" s="2">
        <v>8629</v>
      </c>
      <c r="G1859" s="2">
        <v>5966416</v>
      </c>
      <c r="H1859" s="2">
        <v>2730</v>
      </c>
      <c r="I1859" s="2">
        <v>31788437</v>
      </c>
      <c r="J1859" s="2">
        <v>8112959</v>
      </c>
      <c r="K1859" s="2">
        <v>14240</v>
      </c>
    </row>
    <row r="1860" spans="1:11">
      <c r="A1860" s="2">
        <v>2007</v>
      </c>
      <c r="B1860" s="2">
        <v>4</v>
      </c>
      <c r="C1860" s="2" t="s">
        <v>277</v>
      </c>
      <c r="D1860" s="2" t="s">
        <v>280</v>
      </c>
      <c r="E1860" s="2">
        <v>48531</v>
      </c>
      <c r="F1860" s="2">
        <v>79</v>
      </c>
      <c r="G1860" s="2">
        <v>360796</v>
      </c>
      <c r="H1860" s="2">
        <v>386</v>
      </c>
      <c r="I1860" s="2">
        <v>410468</v>
      </c>
      <c r="J1860" s="2">
        <v>536735</v>
      </c>
      <c r="K1860" s="2">
        <v>1095</v>
      </c>
    </row>
    <row r="1861" spans="1:11">
      <c r="A1861" s="2">
        <v>2007</v>
      </c>
      <c r="B1861" s="2">
        <v>4</v>
      </c>
      <c r="C1861" s="2" t="s">
        <v>277</v>
      </c>
      <c r="D1861" s="2" t="s">
        <v>281</v>
      </c>
      <c r="E1861" s="2">
        <v>2916163</v>
      </c>
      <c r="F1861" s="2">
        <v>2045</v>
      </c>
      <c r="G1861" s="2">
        <v>2003531</v>
      </c>
      <c r="H1861" s="2">
        <v>1059</v>
      </c>
      <c r="I1861" s="2">
        <v>4988164</v>
      </c>
      <c r="J1861" s="2">
        <v>2134125</v>
      </c>
      <c r="K1861" s="2">
        <v>3921</v>
      </c>
    </row>
    <row r="1862" spans="1:11">
      <c r="A1862" s="2">
        <v>2007</v>
      </c>
      <c r="B1862" s="2">
        <v>4</v>
      </c>
      <c r="C1862" s="2" t="s">
        <v>328</v>
      </c>
      <c r="D1862" s="2" t="s">
        <v>173</v>
      </c>
      <c r="E1862" s="2">
        <v>19997</v>
      </c>
      <c r="F1862" s="2">
        <v>70</v>
      </c>
      <c r="G1862" s="2">
        <v>785465</v>
      </c>
      <c r="H1862" s="2">
        <v>166</v>
      </c>
      <c r="I1862" s="2">
        <v>805462</v>
      </c>
      <c r="J1862" s="2">
        <v>141789</v>
      </c>
      <c r="K1862" s="2">
        <v>270</v>
      </c>
    </row>
    <row r="1863" spans="1:11">
      <c r="A1863" s="2">
        <v>2007</v>
      </c>
      <c r="B1863" s="2">
        <v>4</v>
      </c>
      <c r="C1863" s="2" t="s">
        <v>328</v>
      </c>
      <c r="D1863" s="2" t="s">
        <v>181</v>
      </c>
      <c r="E1863" s="2">
        <v>0</v>
      </c>
      <c r="F1863" s="2">
        <v>0</v>
      </c>
      <c r="G1863" s="2">
        <v>12023351</v>
      </c>
      <c r="H1863" s="2">
        <v>2477</v>
      </c>
      <c r="I1863" s="2">
        <v>12023351</v>
      </c>
      <c r="J1863" s="2">
        <v>1358042</v>
      </c>
      <c r="K1863" s="2">
        <v>2601</v>
      </c>
    </row>
    <row r="1864" spans="1:11">
      <c r="A1864" s="2">
        <v>2007</v>
      </c>
      <c r="B1864" s="2">
        <v>4</v>
      </c>
      <c r="C1864" s="2" t="s">
        <v>182</v>
      </c>
      <c r="D1864" s="2" t="s">
        <v>183</v>
      </c>
      <c r="E1864" s="2">
        <v>13898369</v>
      </c>
      <c r="F1864" s="2">
        <v>5669</v>
      </c>
      <c r="G1864" s="2">
        <v>8024673</v>
      </c>
      <c r="H1864" s="2">
        <v>2012</v>
      </c>
      <c r="I1864" s="2">
        <v>22051181</v>
      </c>
      <c r="J1864" s="2">
        <v>5755958</v>
      </c>
      <c r="K1864" s="2">
        <v>9653</v>
      </c>
    </row>
    <row r="1865" spans="1:11">
      <c r="A1865" s="2">
        <v>2007</v>
      </c>
      <c r="B1865" s="2">
        <v>4</v>
      </c>
      <c r="C1865" s="2" t="s">
        <v>182</v>
      </c>
      <c r="D1865" s="2" t="s">
        <v>184</v>
      </c>
      <c r="E1865" s="2">
        <v>123784</v>
      </c>
      <c r="F1865" s="2">
        <v>48</v>
      </c>
      <c r="G1865" s="2">
        <v>440207</v>
      </c>
      <c r="H1865" s="2">
        <v>185</v>
      </c>
      <c r="I1865" s="2">
        <v>563991</v>
      </c>
      <c r="J1865" s="2">
        <v>158883</v>
      </c>
      <c r="K1865" s="2">
        <v>260</v>
      </c>
    </row>
    <row r="1866" spans="1:11">
      <c r="A1866" s="2">
        <v>2007</v>
      </c>
      <c r="B1866" s="2">
        <v>4</v>
      </c>
      <c r="C1866" s="2" t="s">
        <v>190</v>
      </c>
      <c r="D1866" s="2" t="s">
        <v>191</v>
      </c>
      <c r="E1866" s="2">
        <v>0</v>
      </c>
      <c r="F1866" s="2">
        <v>0</v>
      </c>
      <c r="G1866" s="2">
        <v>7496953</v>
      </c>
      <c r="H1866" s="2">
        <v>966</v>
      </c>
      <c r="I1866" s="2">
        <v>7496953</v>
      </c>
      <c r="J1866" s="2">
        <v>462784</v>
      </c>
      <c r="K1866" s="2">
        <v>984</v>
      </c>
    </row>
    <row r="1867" spans="1:11">
      <c r="A1867" s="2">
        <v>2007</v>
      </c>
      <c r="B1867" s="2">
        <v>4</v>
      </c>
      <c r="C1867" s="2" t="s">
        <v>190</v>
      </c>
      <c r="D1867" s="2" t="s">
        <v>186</v>
      </c>
      <c r="E1867" s="2">
        <v>14854</v>
      </c>
      <c r="F1867" s="2">
        <v>6</v>
      </c>
      <c r="G1867" s="2">
        <v>125883272</v>
      </c>
      <c r="H1867" s="2">
        <v>6106</v>
      </c>
      <c r="I1867" s="2">
        <v>125898126</v>
      </c>
      <c r="J1867" s="2">
        <v>3481176</v>
      </c>
      <c r="K1867" s="2">
        <v>6527</v>
      </c>
    </row>
    <row r="1868" spans="1:11">
      <c r="A1868" s="2">
        <v>2007</v>
      </c>
      <c r="B1868" s="2">
        <v>4</v>
      </c>
      <c r="C1868" s="2" t="s">
        <v>187</v>
      </c>
      <c r="D1868" s="2" t="s">
        <v>195</v>
      </c>
      <c r="E1868" s="2">
        <v>0</v>
      </c>
      <c r="F1868" s="2">
        <v>0</v>
      </c>
      <c r="G1868" s="2">
        <v>357441</v>
      </c>
      <c r="H1868" s="2">
        <v>81</v>
      </c>
      <c r="I1868" s="2">
        <v>357441</v>
      </c>
      <c r="J1868" s="2">
        <v>50674</v>
      </c>
      <c r="K1868" s="2">
        <v>100</v>
      </c>
    </row>
    <row r="1869" spans="1:11">
      <c r="A1869" s="2">
        <v>2007</v>
      </c>
      <c r="B1869" s="2">
        <v>4</v>
      </c>
      <c r="C1869" s="2" t="s">
        <v>187</v>
      </c>
      <c r="D1869" s="2" t="s">
        <v>196</v>
      </c>
      <c r="E1869" s="2">
        <v>0</v>
      </c>
      <c r="F1869" s="2">
        <v>0</v>
      </c>
      <c r="G1869" s="2">
        <v>0</v>
      </c>
      <c r="H1869" s="2">
        <v>41</v>
      </c>
      <c r="I1869" s="2">
        <v>0</v>
      </c>
      <c r="J1869" s="2">
        <v>28569</v>
      </c>
      <c r="K1869" s="2">
        <v>51</v>
      </c>
    </row>
    <row r="1870" spans="1:11">
      <c r="A1870" s="2">
        <v>2007</v>
      </c>
      <c r="B1870" s="2">
        <v>4</v>
      </c>
      <c r="C1870" s="2" t="s">
        <v>197</v>
      </c>
      <c r="D1870" s="2" t="s">
        <v>11</v>
      </c>
      <c r="E1870" s="2">
        <v>0</v>
      </c>
      <c r="F1870" s="2">
        <v>0</v>
      </c>
      <c r="G1870" s="2">
        <v>1867178</v>
      </c>
      <c r="H1870" s="2">
        <v>323</v>
      </c>
      <c r="I1870" s="2">
        <v>1867178</v>
      </c>
      <c r="J1870" s="2">
        <v>260761</v>
      </c>
      <c r="K1870" s="2">
        <v>416</v>
      </c>
    </row>
    <row r="1871" spans="1:11">
      <c r="A1871" s="2">
        <v>2007</v>
      </c>
      <c r="B1871" s="2">
        <v>4</v>
      </c>
      <c r="C1871" s="2" t="s">
        <v>197</v>
      </c>
      <c r="D1871" s="2" t="s">
        <v>268</v>
      </c>
      <c r="E1871" s="2">
        <v>2990960</v>
      </c>
      <c r="F1871" s="2">
        <v>548</v>
      </c>
      <c r="G1871" s="2">
        <v>4827890</v>
      </c>
      <c r="H1871" s="2">
        <v>1042</v>
      </c>
      <c r="I1871" s="2">
        <v>8018310</v>
      </c>
      <c r="J1871" s="2">
        <v>977537</v>
      </c>
      <c r="K1871" s="2">
        <v>1925</v>
      </c>
    </row>
    <row r="1872" spans="1:11">
      <c r="A1872" s="2">
        <v>2007</v>
      </c>
      <c r="B1872" s="2">
        <v>4</v>
      </c>
      <c r="C1872" s="2" t="s">
        <v>197</v>
      </c>
      <c r="D1872" s="2" t="s">
        <v>109</v>
      </c>
      <c r="E1872" s="2">
        <v>1945179</v>
      </c>
      <c r="F1872" s="2">
        <v>299</v>
      </c>
      <c r="G1872" s="2">
        <v>4322895</v>
      </c>
      <c r="H1872" s="2">
        <v>957</v>
      </c>
      <c r="I1872" s="2">
        <v>6268074</v>
      </c>
      <c r="J1872" s="2">
        <v>760846</v>
      </c>
      <c r="K1872" s="2">
        <v>1558</v>
      </c>
    </row>
    <row r="1873" spans="1:11">
      <c r="A1873" s="2">
        <v>2007</v>
      </c>
      <c r="B1873" s="2">
        <v>4</v>
      </c>
      <c r="C1873" s="2" t="s">
        <v>197</v>
      </c>
      <c r="D1873" s="2" t="s">
        <v>110</v>
      </c>
      <c r="E1873" s="2">
        <v>11337103</v>
      </c>
      <c r="F1873" s="2">
        <v>2421</v>
      </c>
      <c r="G1873" s="2">
        <v>105119</v>
      </c>
      <c r="H1873" s="2">
        <v>23</v>
      </c>
      <c r="I1873" s="2">
        <v>11442222</v>
      </c>
      <c r="J1873" s="2">
        <v>1660347</v>
      </c>
      <c r="K1873" s="2">
        <v>3171</v>
      </c>
    </row>
    <row r="1874" spans="1:11">
      <c r="A1874" s="2">
        <v>2007</v>
      </c>
      <c r="B1874" s="2">
        <v>4</v>
      </c>
      <c r="C1874" s="2" t="s">
        <v>197</v>
      </c>
      <c r="D1874" s="2" t="s">
        <v>111</v>
      </c>
      <c r="E1874" s="2">
        <v>0</v>
      </c>
      <c r="F1874" s="2">
        <v>0</v>
      </c>
      <c r="G1874" s="2">
        <v>100</v>
      </c>
      <c r="H1874" s="2">
        <v>1</v>
      </c>
      <c r="I1874" s="2">
        <v>100</v>
      </c>
      <c r="J1874" s="2">
        <v>131</v>
      </c>
      <c r="K1874" s="2">
        <v>2</v>
      </c>
    </row>
    <row r="1875" spans="1:11">
      <c r="A1875" s="2">
        <v>2008</v>
      </c>
      <c r="B1875" s="2">
        <v>1</v>
      </c>
      <c r="C1875" s="2" t="s">
        <v>277</v>
      </c>
      <c r="D1875" s="2" t="s">
        <v>278</v>
      </c>
      <c r="E1875" s="2">
        <v>29153057</v>
      </c>
      <c r="F1875" s="2">
        <v>16907</v>
      </c>
      <c r="G1875" s="2">
        <v>27321338</v>
      </c>
      <c r="H1875" s="2">
        <v>10218</v>
      </c>
      <c r="I1875" s="2">
        <v>58248706</v>
      </c>
      <c r="J1875" s="2">
        <v>20938450</v>
      </c>
      <c r="K1875" s="2">
        <v>34219</v>
      </c>
    </row>
    <row r="1876" spans="1:11">
      <c r="A1876" s="2">
        <v>2008</v>
      </c>
      <c r="B1876" s="2">
        <v>1</v>
      </c>
      <c r="C1876" s="2" t="s">
        <v>277</v>
      </c>
      <c r="D1876" s="2" t="s">
        <v>279</v>
      </c>
      <c r="E1876" s="2">
        <v>27348040</v>
      </c>
      <c r="F1876" s="2">
        <v>8803</v>
      </c>
      <c r="G1876" s="2">
        <v>6074225</v>
      </c>
      <c r="H1876" s="2">
        <v>2750</v>
      </c>
      <c r="I1876" s="2">
        <v>33588081</v>
      </c>
      <c r="J1876" s="2">
        <v>8668543</v>
      </c>
      <c r="K1876" s="2">
        <v>14416</v>
      </c>
    </row>
    <row r="1877" spans="1:11">
      <c r="A1877" s="2">
        <v>2008</v>
      </c>
      <c r="B1877" s="2">
        <v>1</v>
      </c>
      <c r="C1877" s="2" t="s">
        <v>277</v>
      </c>
      <c r="D1877" s="2" t="s">
        <v>280</v>
      </c>
      <c r="E1877" s="2">
        <v>64703</v>
      </c>
      <c r="F1877" s="2">
        <v>90</v>
      </c>
      <c r="G1877" s="2">
        <v>329228</v>
      </c>
      <c r="H1877" s="2">
        <v>383</v>
      </c>
      <c r="I1877" s="2">
        <v>397166</v>
      </c>
      <c r="J1877" s="2">
        <v>553027</v>
      </c>
      <c r="K1877" s="2">
        <v>1084</v>
      </c>
    </row>
    <row r="1878" spans="1:11">
      <c r="A1878" s="2">
        <v>2008</v>
      </c>
      <c r="B1878" s="2">
        <v>1</v>
      </c>
      <c r="C1878" s="2" t="s">
        <v>277</v>
      </c>
      <c r="D1878" s="2" t="s">
        <v>281</v>
      </c>
      <c r="E1878" s="2">
        <v>3529977</v>
      </c>
      <c r="F1878" s="2">
        <v>2184</v>
      </c>
      <c r="G1878" s="2">
        <v>2021013</v>
      </c>
      <c r="H1878" s="2">
        <v>1126</v>
      </c>
      <c r="I1878" s="2">
        <v>5637162</v>
      </c>
      <c r="J1878" s="2">
        <v>2439814</v>
      </c>
      <c r="K1878" s="2">
        <v>4046</v>
      </c>
    </row>
    <row r="1879" spans="1:11">
      <c r="A1879" s="2">
        <v>2008</v>
      </c>
      <c r="B1879" s="2">
        <v>1</v>
      </c>
      <c r="C1879" s="2" t="s">
        <v>328</v>
      </c>
      <c r="D1879" s="2" t="s">
        <v>173</v>
      </c>
      <c r="E1879" s="2">
        <v>13854</v>
      </c>
      <c r="F1879" s="2">
        <v>71</v>
      </c>
      <c r="G1879" s="2">
        <v>785576</v>
      </c>
      <c r="H1879" s="2">
        <v>165</v>
      </c>
      <c r="I1879" s="2">
        <v>799430</v>
      </c>
      <c r="J1879" s="2">
        <v>137658</v>
      </c>
      <c r="K1879" s="2">
        <v>270</v>
      </c>
    </row>
    <row r="1880" spans="1:11">
      <c r="A1880" s="2">
        <v>2008</v>
      </c>
      <c r="B1880" s="2">
        <v>1</v>
      </c>
      <c r="C1880" s="2" t="s">
        <v>328</v>
      </c>
      <c r="D1880" s="2" t="s">
        <v>181</v>
      </c>
      <c r="E1880" s="2">
        <v>0</v>
      </c>
      <c r="F1880" s="2">
        <v>0</v>
      </c>
      <c r="G1880" s="2">
        <v>10384217</v>
      </c>
      <c r="H1880" s="2">
        <v>2486</v>
      </c>
      <c r="I1880" s="2">
        <v>10384217</v>
      </c>
      <c r="J1880" s="2">
        <v>1429527</v>
      </c>
      <c r="K1880" s="2">
        <v>2608</v>
      </c>
    </row>
    <row r="1881" spans="1:11">
      <c r="A1881" s="2">
        <v>2008</v>
      </c>
      <c r="B1881" s="2">
        <v>1</v>
      </c>
      <c r="C1881" s="2" t="s">
        <v>182</v>
      </c>
      <c r="D1881" s="2" t="s">
        <v>183</v>
      </c>
      <c r="E1881" s="2">
        <v>15525900</v>
      </c>
      <c r="F1881" s="2">
        <v>5476</v>
      </c>
      <c r="G1881" s="2">
        <v>7972134</v>
      </c>
      <c r="H1881" s="2">
        <v>2031</v>
      </c>
      <c r="I1881" s="2">
        <v>23602721</v>
      </c>
      <c r="J1881" s="2">
        <v>5917235</v>
      </c>
      <c r="K1881" s="2">
        <v>9352</v>
      </c>
    </row>
    <row r="1882" spans="1:11">
      <c r="A1882" s="2">
        <v>2008</v>
      </c>
      <c r="B1882" s="2">
        <v>1</v>
      </c>
      <c r="C1882" s="2" t="s">
        <v>182</v>
      </c>
      <c r="D1882" s="2" t="s">
        <v>184</v>
      </c>
      <c r="E1882" s="2">
        <v>120956</v>
      </c>
      <c r="F1882" s="2">
        <v>44</v>
      </c>
      <c r="G1882" s="2">
        <v>401697</v>
      </c>
      <c r="H1882" s="2">
        <v>194</v>
      </c>
      <c r="I1882" s="2">
        <v>522653</v>
      </c>
      <c r="J1882" s="2">
        <v>168749</v>
      </c>
      <c r="K1882" s="2">
        <v>263</v>
      </c>
    </row>
    <row r="1883" spans="1:11">
      <c r="A1883" s="2">
        <v>2008</v>
      </c>
      <c r="B1883" s="2">
        <v>1</v>
      </c>
      <c r="C1883" s="2" t="s">
        <v>190</v>
      </c>
      <c r="D1883" s="2" t="s">
        <v>191</v>
      </c>
      <c r="E1883" s="2">
        <v>0</v>
      </c>
      <c r="F1883" s="2">
        <v>0</v>
      </c>
      <c r="G1883" s="2">
        <v>7123125</v>
      </c>
      <c r="H1883" s="2">
        <v>945</v>
      </c>
      <c r="I1883" s="2">
        <v>7123125</v>
      </c>
      <c r="J1883" s="2">
        <v>477183</v>
      </c>
      <c r="K1883" s="2">
        <v>964</v>
      </c>
    </row>
    <row r="1884" spans="1:11">
      <c r="A1884" s="2">
        <v>2008</v>
      </c>
      <c r="B1884" s="2">
        <v>1</v>
      </c>
      <c r="C1884" s="2" t="s">
        <v>190</v>
      </c>
      <c r="D1884" s="2" t="s">
        <v>186</v>
      </c>
      <c r="E1884" s="2">
        <v>8749</v>
      </c>
      <c r="F1884" s="2">
        <v>6</v>
      </c>
      <c r="G1884" s="2">
        <v>123631243</v>
      </c>
      <c r="H1884" s="2">
        <v>6244</v>
      </c>
      <c r="I1884" s="2">
        <v>123639992</v>
      </c>
      <c r="J1884" s="2">
        <v>3619926</v>
      </c>
      <c r="K1884" s="2">
        <v>6646</v>
      </c>
    </row>
    <row r="1885" spans="1:11">
      <c r="A1885" s="2">
        <v>2008</v>
      </c>
      <c r="B1885" s="2">
        <v>1</v>
      </c>
      <c r="C1885" s="2" t="s">
        <v>187</v>
      </c>
      <c r="D1885" s="2" t="s">
        <v>195</v>
      </c>
      <c r="E1885" s="2">
        <v>0</v>
      </c>
      <c r="F1885" s="2">
        <v>0</v>
      </c>
      <c r="G1885" s="2">
        <v>380546</v>
      </c>
      <c r="H1885" s="2">
        <v>81</v>
      </c>
      <c r="I1885" s="2">
        <v>380546</v>
      </c>
      <c r="J1885" s="2">
        <v>61780</v>
      </c>
      <c r="K1885" s="2">
        <v>101</v>
      </c>
    </row>
    <row r="1886" spans="1:11">
      <c r="A1886" s="2">
        <v>2008</v>
      </c>
      <c r="B1886" s="2">
        <v>1</v>
      </c>
      <c r="C1886" s="2" t="s">
        <v>187</v>
      </c>
      <c r="D1886" s="2" t="s">
        <v>196</v>
      </c>
      <c r="E1886" s="2">
        <v>0</v>
      </c>
      <c r="F1886" s="2">
        <v>0</v>
      </c>
      <c r="G1886" s="2">
        <v>0</v>
      </c>
      <c r="H1886" s="2">
        <v>22</v>
      </c>
      <c r="I1886" s="2">
        <v>0</v>
      </c>
      <c r="J1886" s="2">
        <v>18940</v>
      </c>
      <c r="K1886" s="2">
        <v>38</v>
      </c>
    </row>
    <row r="1887" spans="1:11">
      <c r="A1887" s="2">
        <v>2008</v>
      </c>
      <c r="B1887" s="2">
        <v>1</v>
      </c>
      <c r="C1887" s="2" t="s">
        <v>197</v>
      </c>
      <c r="D1887" s="2" t="s">
        <v>11</v>
      </c>
      <c r="E1887" s="2">
        <v>0</v>
      </c>
      <c r="F1887" s="2">
        <v>0</v>
      </c>
      <c r="G1887" s="2">
        <v>1896245</v>
      </c>
      <c r="H1887" s="2">
        <v>324</v>
      </c>
      <c r="I1887" s="2">
        <v>1896245</v>
      </c>
      <c r="J1887" s="2">
        <v>249573</v>
      </c>
      <c r="K1887" s="2">
        <v>415</v>
      </c>
    </row>
    <row r="1888" spans="1:11">
      <c r="A1888" s="2">
        <v>2008</v>
      </c>
      <c r="B1888" s="2">
        <v>1</v>
      </c>
      <c r="C1888" s="2" t="s">
        <v>197</v>
      </c>
      <c r="D1888" s="2" t="s">
        <v>268</v>
      </c>
      <c r="E1888" s="2">
        <v>2567309</v>
      </c>
      <c r="F1888" s="2">
        <v>586</v>
      </c>
      <c r="G1888" s="2">
        <v>4221774</v>
      </c>
      <c r="H1888" s="2">
        <v>1069</v>
      </c>
      <c r="I1888" s="2">
        <v>7039358</v>
      </c>
      <c r="J1888" s="2">
        <v>1034797</v>
      </c>
      <c r="K1888" s="2">
        <v>1947</v>
      </c>
    </row>
    <row r="1889" spans="1:11">
      <c r="A1889" s="2">
        <v>2008</v>
      </c>
      <c r="B1889" s="2">
        <v>1</v>
      </c>
      <c r="C1889" s="2" t="s">
        <v>197</v>
      </c>
      <c r="D1889" s="2" t="s">
        <v>109</v>
      </c>
      <c r="E1889" s="2">
        <v>809612</v>
      </c>
      <c r="F1889" s="2">
        <v>294</v>
      </c>
      <c r="G1889" s="2">
        <v>3800816</v>
      </c>
      <c r="H1889" s="2">
        <v>906</v>
      </c>
      <c r="I1889" s="2">
        <v>4610428</v>
      </c>
      <c r="J1889" s="2">
        <v>768649</v>
      </c>
      <c r="K1889" s="2">
        <v>1481</v>
      </c>
    </row>
    <row r="1890" spans="1:11">
      <c r="A1890" s="2">
        <v>2008</v>
      </c>
      <c r="B1890" s="2">
        <v>1</v>
      </c>
      <c r="C1890" s="2" t="s">
        <v>197</v>
      </c>
      <c r="D1890" s="2" t="s">
        <v>110</v>
      </c>
      <c r="E1890" s="2">
        <v>11031479</v>
      </c>
      <c r="F1890" s="2">
        <v>2524</v>
      </c>
      <c r="G1890" s="2">
        <v>108077</v>
      </c>
      <c r="H1890" s="2">
        <v>23</v>
      </c>
      <c r="I1890" s="2">
        <v>11139556</v>
      </c>
      <c r="J1890" s="2">
        <v>1697577</v>
      </c>
      <c r="K1890" s="2">
        <v>3272</v>
      </c>
    </row>
    <row r="1891" spans="1:11">
      <c r="A1891" s="2">
        <v>2008</v>
      </c>
      <c r="B1891" s="2">
        <v>1</v>
      </c>
      <c r="C1891" s="2" t="s">
        <v>197</v>
      </c>
      <c r="D1891" s="2" t="s">
        <v>111</v>
      </c>
      <c r="E1891" s="2">
        <v>0</v>
      </c>
      <c r="F1891" s="2">
        <v>0</v>
      </c>
      <c r="G1891" s="2">
        <v>39</v>
      </c>
      <c r="H1891" s="2">
        <v>1</v>
      </c>
      <c r="I1891" s="2">
        <v>39</v>
      </c>
      <c r="J1891" s="2">
        <v>48</v>
      </c>
      <c r="K1891" s="2">
        <v>2</v>
      </c>
    </row>
    <row r="1892" spans="1:11">
      <c r="A1892" s="2">
        <v>2008</v>
      </c>
      <c r="B1892" s="2">
        <v>2</v>
      </c>
      <c r="C1892" s="2" t="s">
        <v>277</v>
      </c>
      <c r="D1892" s="2" t="s">
        <v>278</v>
      </c>
      <c r="E1892" s="2">
        <v>30147469</v>
      </c>
      <c r="F1892" s="2">
        <v>17608</v>
      </c>
      <c r="G1892" s="2">
        <v>28456801</v>
      </c>
      <c r="H1892" s="2">
        <v>10855</v>
      </c>
      <c r="I1892" s="2">
        <v>60151850</v>
      </c>
      <c r="J1892" s="2">
        <v>22240817</v>
      </c>
      <c r="K1892" s="2">
        <v>35836</v>
      </c>
    </row>
    <row r="1893" spans="1:11">
      <c r="A1893" s="2">
        <v>2008</v>
      </c>
      <c r="B1893" s="2">
        <v>2</v>
      </c>
      <c r="C1893" s="2" t="s">
        <v>277</v>
      </c>
      <c r="D1893" s="2" t="s">
        <v>279</v>
      </c>
      <c r="E1893" s="2">
        <v>27066848</v>
      </c>
      <c r="F1893" s="2">
        <v>9170</v>
      </c>
      <c r="G1893" s="2">
        <v>6824824</v>
      </c>
      <c r="H1893" s="2">
        <v>3159</v>
      </c>
      <c r="I1893" s="2">
        <v>34081471</v>
      </c>
      <c r="J1893" s="2">
        <v>8878631</v>
      </c>
      <c r="K1893" s="2">
        <v>15201</v>
      </c>
    </row>
    <row r="1894" spans="1:11">
      <c r="A1894" s="2">
        <v>2008</v>
      </c>
      <c r="B1894" s="2">
        <v>2</v>
      </c>
      <c r="C1894" s="2" t="s">
        <v>277</v>
      </c>
      <c r="D1894" s="2" t="s">
        <v>280</v>
      </c>
      <c r="E1894" s="2">
        <v>56712</v>
      </c>
      <c r="F1894" s="2">
        <v>86</v>
      </c>
      <c r="G1894" s="2">
        <v>373111</v>
      </c>
      <c r="H1894" s="2">
        <v>408</v>
      </c>
      <c r="I1894" s="2">
        <v>432699</v>
      </c>
      <c r="J1894" s="2">
        <v>582911</v>
      </c>
      <c r="K1894" s="2">
        <v>1134</v>
      </c>
    </row>
    <row r="1895" spans="1:11">
      <c r="A1895" s="2">
        <v>2008</v>
      </c>
      <c r="B1895" s="2">
        <v>2</v>
      </c>
      <c r="C1895" s="2" t="s">
        <v>277</v>
      </c>
      <c r="D1895" s="2" t="s">
        <v>281</v>
      </c>
      <c r="E1895" s="2">
        <v>2844661</v>
      </c>
      <c r="F1895" s="2">
        <v>2227</v>
      </c>
      <c r="G1895" s="2">
        <v>1963141</v>
      </c>
      <c r="H1895" s="2">
        <v>1187</v>
      </c>
      <c r="I1895" s="2">
        <v>4920264</v>
      </c>
      <c r="J1895" s="2">
        <v>2573096</v>
      </c>
      <c r="K1895" s="2">
        <v>4143</v>
      </c>
    </row>
    <row r="1896" spans="1:11">
      <c r="A1896" s="2">
        <v>2008</v>
      </c>
      <c r="B1896" s="2">
        <v>2</v>
      </c>
      <c r="C1896" s="2" t="s">
        <v>328</v>
      </c>
      <c r="D1896" s="2" t="s">
        <v>173</v>
      </c>
      <c r="E1896" s="2">
        <v>14571</v>
      </c>
      <c r="F1896" s="2">
        <v>78</v>
      </c>
      <c r="G1896" s="2">
        <v>769165</v>
      </c>
      <c r="H1896" s="2">
        <v>164</v>
      </c>
      <c r="I1896" s="2">
        <v>783736</v>
      </c>
      <c r="J1896" s="2">
        <v>148242</v>
      </c>
      <c r="K1896" s="2">
        <v>275</v>
      </c>
    </row>
    <row r="1897" spans="1:11">
      <c r="A1897" s="2">
        <v>2008</v>
      </c>
      <c r="B1897" s="2">
        <v>2</v>
      </c>
      <c r="C1897" s="2" t="s">
        <v>328</v>
      </c>
      <c r="D1897" s="2" t="s">
        <v>181</v>
      </c>
      <c r="E1897" s="2">
        <v>0</v>
      </c>
      <c r="F1897" s="2">
        <v>0</v>
      </c>
      <c r="G1897" s="2">
        <v>9969522</v>
      </c>
      <c r="H1897" s="2">
        <v>2551</v>
      </c>
      <c r="I1897" s="2">
        <v>9969522</v>
      </c>
      <c r="J1897" s="2">
        <v>1384793</v>
      </c>
      <c r="K1897" s="2">
        <v>2669</v>
      </c>
    </row>
    <row r="1898" spans="1:11">
      <c r="A1898" s="2">
        <v>2008</v>
      </c>
      <c r="B1898" s="2">
        <v>2</v>
      </c>
      <c r="C1898" s="2" t="s">
        <v>182</v>
      </c>
      <c r="D1898" s="2" t="s">
        <v>183</v>
      </c>
      <c r="E1898" s="2">
        <v>15440992</v>
      </c>
      <c r="F1898" s="2">
        <v>5666</v>
      </c>
      <c r="G1898" s="2">
        <v>8142033</v>
      </c>
      <c r="H1898" s="2">
        <v>2048</v>
      </c>
      <c r="I1898" s="2">
        <v>23720483</v>
      </c>
      <c r="J1898" s="2">
        <v>5866037</v>
      </c>
      <c r="K1898" s="2">
        <v>9503</v>
      </c>
    </row>
    <row r="1899" spans="1:11">
      <c r="A1899" s="2">
        <v>2008</v>
      </c>
      <c r="B1899" s="2">
        <v>2</v>
      </c>
      <c r="C1899" s="2" t="s">
        <v>182</v>
      </c>
      <c r="D1899" s="2" t="s">
        <v>184</v>
      </c>
      <c r="E1899" s="2">
        <v>103055</v>
      </c>
      <c r="F1899" s="2">
        <v>37</v>
      </c>
      <c r="G1899" s="2">
        <v>403679</v>
      </c>
      <c r="H1899" s="2">
        <v>194</v>
      </c>
      <c r="I1899" s="2">
        <v>506734</v>
      </c>
      <c r="J1899" s="2">
        <v>165133</v>
      </c>
      <c r="K1899" s="2">
        <v>254</v>
      </c>
    </row>
    <row r="1900" spans="1:11">
      <c r="A1900" s="2">
        <v>2008</v>
      </c>
      <c r="B1900" s="2">
        <v>2</v>
      </c>
      <c r="C1900" s="2" t="s">
        <v>190</v>
      </c>
      <c r="D1900" s="2" t="s">
        <v>191</v>
      </c>
      <c r="E1900" s="2">
        <v>0</v>
      </c>
      <c r="F1900" s="2">
        <v>0</v>
      </c>
      <c r="G1900" s="2">
        <v>7388645</v>
      </c>
      <c r="H1900" s="2">
        <v>1001</v>
      </c>
      <c r="I1900" s="2">
        <v>7388645</v>
      </c>
      <c r="J1900" s="2">
        <v>489681</v>
      </c>
      <c r="K1900" s="2">
        <v>1018</v>
      </c>
    </row>
    <row r="1901" spans="1:11">
      <c r="A1901" s="2">
        <v>2008</v>
      </c>
      <c r="B1901" s="2">
        <v>2</v>
      </c>
      <c r="C1901" s="2" t="s">
        <v>190</v>
      </c>
      <c r="D1901" s="2" t="s">
        <v>186</v>
      </c>
      <c r="E1901" s="2">
        <v>21893</v>
      </c>
      <c r="F1901" s="2">
        <v>8</v>
      </c>
      <c r="G1901" s="2">
        <v>115191954</v>
      </c>
      <c r="H1901" s="2">
        <v>6543</v>
      </c>
      <c r="I1901" s="2">
        <v>115213847</v>
      </c>
      <c r="J1901" s="2">
        <v>3672338</v>
      </c>
      <c r="K1901" s="2">
        <v>6915</v>
      </c>
    </row>
    <row r="1902" spans="1:11">
      <c r="A1902" s="2">
        <v>2008</v>
      </c>
      <c r="B1902" s="2">
        <v>2</v>
      </c>
      <c r="C1902" s="2" t="s">
        <v>187</v>
      </c>
      <c r="D1902" s="2" t="s">
        <v>195</v>
      </c>
      <c r="E1902" s="2">
        <v>0</v>
      </c>
      <c r="F1902" s="2">
        <v>0</v>
      </c>
      <c r="G1902" s="2">
        <v>320946</v>
      </c>
      <c r="H1902" s="2">
        <v>83</v>
      </c>
      <c r="I1902" s="2">
        <v>320946</v>
      </c>
      <c r="J1902" s="2">
        <v>53464</v>
      </c>
      <c r="K1902" s="2">
        <v>103</v>
      </c>
    </row>
    <row r="1903" spans="1:11">
      <c r="A1903" s="2">
        <v>2008</v>
      </c>
      <c r="B1903" s="2">
        <v>2</v>
      </c>
      <c r="C1903" s="2" t="s">
        <v>187</v>
      </c>
      <c r="D1903" s="2" t="s">
        <v>196</v>
      </c>
      <c r="E1903" s="2">
        <v>0</v>
      </c>
      <c r="F1903" s="2">
        <v>0</v>
      </c>
      <c r="G1903" s="2">
        <v>0</v>
      </c>
      <c r="H1903" s="2">
        <v>47</v>
      </c>
      <c r="I1903" s="2">
        <v>0</v>
      </c>
      <c r="J1903" s="2">
        <v>31287</v>
      </c>
      <c r="K1903" s="2">
        <v>66</v>
      </c>
    </row>
    <row r="1904" spans="1:11">
      <c r="A1904" s="2">
        <v>2008</v>
      </c>
      <c r="B1904" s="2">
        <v>2</v>
      </c>
      <c r="C1904" s="2" t="s">
        <v>197</v>
      </c>
      <c r="D1904" s="2" t="s">
        <v>11</v>
      </c>
      <c r="E1904" s="2">
        <v>0</v>
      </c>
      <c r="F1904" s="2">
        <v>0</v>
      </c>
      <c r="G1904" s="2">
        <v>1765882</v>
      </c>
      <c r="H1904" s="2">
        <v>327</v>
      </c>
      <c r="I1904" s="2">
        <v>1765882</v>
      </c>
      <c r="J1904" s="2">
        <v>250827</v>
      </c>
      <c r="K1904" s="2">
        <v>418</v>
      </c>
    </row>
    <row r="1905" spans="1:11">
      <c r="A1905" s="2">
        <v>2008</v>
      </c>
      <c r="B1905" s="2">
        <v>2</v>
      </c>
      <c r="C1905" s="2" t="s">
        <v>197</v>
      </c>
      <c r="D1905" s="2" t="s">
        <v>268</v>
      </c>
      <c r="E1905" s="2">
        <v>2725699</v>
      </c>
      <c r="F1905" s="2">
        <v>598</v>
      </c>
      <c r="G1905" s="2">
        <v>4551551</v>
      </c>
      <c r="H1905" s="2">
        <v>1086</v>
      </c>
      <c r="I1905" s="2">
        <v>7688418</v>
      </c>
      <c r="J1905" s="2">
        <v>1038059</v>
      </c>
      <c r="K1905" s="2">
        <v>1976</v>
      </c>
    </row>
    <row r="1906" spans="1:11">
      <c r="A1906" s="2">
        <v>2008</v>
      </c>
      <c r="B1906" s="2">
        <v>2</v>
      </c>
      <c r="C1906" s="2" t="s">
        <v>197</v>
      </c>
      <c r="D1906" s="2" t="s">
        <v>109</v>
      </c>
      <c r="E1906" s="2">
        <v>2845736</v>
      </c>
      <c r="F1906" s="2">
        <v>296</v>
      </c>
      <c r="G1906" s="2">
        <v>4685638</v>
      </c>
      <c r="H1906" s="2">
        <v>848</v>
      </c>
      <c r="I1906" s="2">
        <v>7531374</v>
      </c>
      <c r="J1906" s="2">
        <v>761185</v>
      </c>
      <c r="K1906" s="2">
        <v>1435</v>
      </c>
    </row>
    <row r="1907" spans="1:11">
      <c r="A1907" s="2">
        <v>2008</v>
      </c>
      <c r="B1907" s="2">
        <v>2</v>
      </c>
      <c r="C1907" s="2" t="s">
        <v>197</v>
      </c>
      <c r="D1907" s="2" t="s">
        <v>110</v>
      </c>
      <c r="E1907" s="2">
        <v>9780177</v>
      </c>
      <c r="F1907" s="2">
        <v>2557</v>
      </c>
      <c r="G1907" s="2">
        <v>101318</v>
      </c>
      <c r="H1907" s="2">
        <v>23</v>
      </c>
      <c r="I1907" s="2">
        <v>9881495</v>
      </c>
      <c r="J1907" s="2">
        <v>1793049</v>
      </c>
      <c r="K1907" s="2">
        <v>3348</v>
      </c>
    </row>
    <row r="1908" spans="1:11">
      <c r="A1908" s="2">
        <v>2008</v>
      </c>
      <c r="B1908" s="2">
        <v>2</v>
      </c>
      <c r="C1908" s="2" t="s">
        <v>197</v>
      </c>
      <c r="D1908" s="2" t="s">
        <v>111</v>
      </c>
      <c r="E1908" s="2">
        <v>0</v>
      </c>
      <c r="F1908" s="2">
        <v>0</v>
      </c>
      <c r="G1908" s="2">
        <v>6</v>
      </c>
      <c r="H1908" s="2">
        <v>1</v>
      </c>
      <c r="I1908" s="2">
        <v>6</v>
      </c>
      <c r="J1908" s="2">
        <v>2</v>
      </c>
      <c r="K1908" s="2">
        <v>1</v>
      </c>
    </row>
    <row r="1909" spans="1:11">
      <c r="A1909" s="2">
        <v>2008</v>
      </c>
      <c r="B1909" s="2">
        <v>3</v>
      </c>
      <c r="C1909" s="2" t="s">
        <v>277</v>
      </c>
      <c r="D1909" s="2" t="s">
        <v>278</v>
      </c>
      <c r="E1909" s="2">
        <v>28100400</v>
      </c>
      <c r="F1909" s="2">
        <v>18494</v>
      </c>
      <c r="G1909" s="2">
        <v>29535985</v>
      </c>
      <c r="H1909" s="2">
        <v>11558</v>
      </c>
      <c r="I1909" s="2">
        <v>59193161</v>
      </c>
      <c r="J1909" s="2">
        <v>22559863</v>
      </c>
      <c r="K1909" s="2">
        <v>37842</v>
      </c>
    </row>
    <row r="1910" spans="1:11">
      <c r="A1910" s="2">
        <v>2008</v>
      </c>
      <c r="B1910" s="2">
        <v>3</v>
      </c>
      <c r="C1910" s="2" t="s">
        <v>277</v>
      </c>
      <c r="D1910" s="2" t="s">
        <v>279</v>
      </c>
      <c r="E1910" s="2">
        <v>23567127</v>
      </c>
      <c r="F1910" s="2">
        <v>9279</v>
      </c>
      <c r="G1910" s="2">
        <v>7488916</v>
      </c>
      <c r="H1910" s="2">
        <v>3408</v>
      </c>
      <c r="I1910" s="2">
        <v>31305425</v>
      </c>
      <c r="J1910" s="2">
        <v>8934650</v>
      </c>
      <c r="K1910" s="2">
        <v>15747</v>
      </c>
    </row>
    <row r="1911" spans="1:11">
      <c r="A1911" s="2">
        <v>2008</v>
      </c>
      <c r="B1911" s="2">
        <v>3</v>
      </c>
      <c r="C1911" s="2" t="s">
        <v>277</v>
      </c>
      <c r="D1911" s="2" t="s">
        <v>280</v>
      </c>
      <c r="E1911" s="2">
        <v>65511</v>
      </c>
      <c r="F1911" s="2">
        <v>84</v>
      </c>
      <c r="G1911" s="2">
        <v>380266</v>
      </c>
      <c r="H1911" s="2">
        <v>410</v>
      </c>
      <c r="I1911" s="2">
        <v>449782</v>
      </c>
      <c r="J1911" s="2">
        <v>571581</v>
      </c>
      <c r="K1911" s="2">
        <v>1128</v>
      </c>
    </row>
    <row r="1912" spans="1:11">
      <c r="A1912" s="2">
        <v>2008</v>
      </c>
      <c r="B1912" s="2">
        <v>3</v>
      </c>
      <c r="C1912" s="2" t="s">
        <v>277</v>
      </c>
      <c r="D1912" s="2" t="s">
        <v>281</v>
      </c>
      <c r="E1912" s="2">
        <v>2742956</v>
      </c>
      <c r="F1912" s="2">
        <v>2273</v>
      </c>
      <c r="G1912" s="2">
        <v>2174170</v>
      </c>
      <c r="H1912" s="2">
        <v>1254</v>
      </c>
      <c r="I1912" s="2">
        <v>5068183</v>
      </c>
      <c r="J1912" s="2">
        <v>2590441</v>
      </c>
      <c r="K1912" s="2">
        <v>4336</v>
      </c>
    </row>
    <row r="1913" spans="1:11">
      <c r="A1913" s="2">
        <v>2008</v>
      </c>
      <c r="B1913" s="2">
        <v>3</v>
      </c>
      <c r="C1913" s="2" t="s">
        <v>328</v>
      </c>
      <c r="D1913" s="2" t="s">
        <v>173</v>
      </c>
      <c r="E1913" s="2">
        <v>14771</v>
      </c>
      <c r="F1913" s="2">
        <v>65</v>
      </c>
      <c r="G1913" s="2">
        <v>792987</v>
      </c>
      <c r="H1913" s="2">
        <v>160</v>
      </c>
      <c r="I1913" s="2">
        <v>807758</v>
      </c>
      <c r="J1913" s="2">
        <v>135614</v>
      </c>
      <c r="K1913" s="2">
        <v>253</v>
      </c>
    </row>
    <row r="1914" spans="1:11">
      <c r="A1914" s="2">
        <v>2008</v>
      </c>
      <c r="B1914" s="2">
        <v>3</v>
      </c>
      <c r="C1914" s="2" t="s">
        <v>328</v>
      </c>
      <c r="D1914" s="2" t="s">
        <v>181</v>
      </c>
      <c r="E1914" s="2">
        <v>0</v>
      </c>
      <c r="F1914" s="2">
        <v>0</v>
      </c>
      <c r="G1914" s="2">
        <v>11197708</v>
      </c>
      <c r="H1914" s="2">
        <v>2617</v>
      </c>
      <c r="I1914" s="2">
        <v>11197708</v>
      </c>
      <c r="J1914" s="2">
        <v>1541767</v>
      </c>
      <c r="K1914" s="2">
        <v>2732</v>
      </c>
    </row>
    <row r="1915" spans="1:11">
      <c r="A1915" s="2">
        <v>2008</v>
      </c>
      <c r="B1915" s="2">
        <v>3</v>
      </c>
      <c r="C1915" s="2" t="s">
        <v>182</v>
      </c>
      <c r="D1915" s="2" t="s">
        <v>183</v>
      </c>
      <c r="E1915" s="2">
        <v>16509868</v>
      </c>
      <c r="F1915" s="2">
        <v>5884</v>
      </c>
      <c r="G1915" s="2">
        <v>8573585</v>
      </c>
      <c r="H1915" s="2">
        <v>2156</v>
      </c>
      <c r="I1915" s="2">
        <v>25244603</v>
      </c>
      <c r="J1915" s="2">
        <v>6158468</v>
      </c>
      <c r="K1915" s="2">
        <v>9915</v>
      </c>
    </row>
    <row r="1916" spans="1:11">
      <c r="A1916" s="2">
        <v>2008</v>
      </c>
      <c r="B1916" s="2">
        <v>3</v>
      </c>
      <c r="C1916" s="2" t="s">
        <v>182</v>
      </c>
      <c r="D1916" s="2" t="s">
        <v>184</v>
      </c>
      <c r="E1916" s="2">
        <v>103596</v>
      </c>
      <c r="F1916" s="2">
        <v>36</v>
      </c>
      <c r="G1916" s="2">
        <v>381984</v>
      </c>
      <c r="H1916" s="2">
        <v>198</v>
      </c>
      <c r="I1916" s="2">
        <v>485580</v>
      </c>
      <c r="J1916" s="2">
        <v>161980</v>
      </c>
      <c r="K1916" s="2">
        <v>246</v>
      </c>
    </row>
    <row r="1917" spans="1:11">
      <c r="A1917" s="2">
        <v>2008</v>
      </c>
      <c r="B1917" s="2">
        <v>3</v>
      </c>
      <c r="C1917" s="2" t="s">
        <v>190</v>
      </c>
      <c r="D1917" s="2" t="s">
        <v>191</v>
      </c>
      <c r="E1917" s="2">
        <v>0</v>
      </c>
      <c r="F1917" s="2">
        <v>0</v>
      </c>
      <c r="G1917" s="2">
        <v>7787959</v>
      </c>
      <c r="H1917" s="2">
        <v>999</v>
      </c>
      <c r="I1917" s="2">
        <v>7787959</v>
      </c>
      <c r="J1917" s="2">
        <v>495387</v>
      </c>
      <c r="K1917" s="2">
        <v>1014</v>
      </c>
    </row>
    <row r="1918" spans="1:11">
      <c r="A1918" s="2">
        <v>2008</v>
      </c>
      <c r="B1918" s="2">
        <v>3</v>
      </c>
      <c r="C1918" s="2" t="s">
        <v>190</v>
      </c>
      <c r="D1918" s="2" t="s">
        <v>186</v>
      </c>
      <c r="E1918" s="2">
        <v>33291</v>
      </c>
      <c r="F1918" s="2">
        <v>29</v>
      </c>
      <c r="G1918" s="2">
        <v>128877985</v>
      </c>
      <c r="H1918" s="2">
        <v>6568</v>
      </c>
      <c r="I1918" s="2">
        <v>128911276</v>
      </c>
      <c r="J1918" s="2">
        <v>3713421</v>
      </c>
      <c r="K1918" s="2">
        <v>6954</v>
      </c>
    </row>
    <row r="1919" spans="1:11">
      <c r="A1919" s="2">
        <v>2008</v>
      </c>
      <c r="B1919" s="2">
        <v>3</v>
      </c>
      <c r="C1919" s="2" t="s">
        <v>187</v>
      </c>
      <c r="D1919" s="2" t="s">
        <v>195</v>
      </c>
      <c r="E1919" s="2">
        <v>0</v>
      </c>
      <c r="F1919" s="2">
        <v>0</v>
      </c>
      <c r="G1919" s="2">
        <v>323611</v>
      </c>
      <c r="H1919" s="2">
        <v>84</v>
      </c>
      <c r="I1919" s="2">
        <v>323611</v>
      </c>
      <c r="J1919" s="2">
        <v>62318</v>
      </c>
      <c r="K1919" s="2">
        <v>103</v>
      </c>
    </row>
    <row r="1920" spans="1:11">
      <c r="A1920" s="2">
        <v>2008</v>
      </c>
      <c r="B1920" s="2">
        <v>3</v>
      </c>
      <c r="C1920" s="2" t="s">
        <v>187</v>
      </c>
      <c r="D1920" s="2" t="s">
        <v>196</v>
      </c>
      <c r="E1920" s="2">
        <v>0</v>
      </c>
      <c r="F1920" s="2">
        <v>0</v>
      </c>
      <c r="G1920" s="2">
        <v>0</v>
      </c>
      <c r="H1920" s="2">
        <v>101</v>
      </c>
      <c r="I1920" s="2">
        <v>0</v>
      </c>
      <c r="J1920" s="2">
        <v>55844</v>
      </c>
      <c r="K1920" s="2">
        <v>101</v>
      </c>
    </row>
    <row r="1921" spans="1:11">
      <c r="A1921" s="2">
        <v>2008</v>
      </c>
      <c r="B1921" s="2">
        <v>3</v>
      </c>
      <c r="C1921" s="2" t="s">
        <v>197</v>
      </c>
      <c r="D1921" s="2" t="s">
        <v>11</v>
      </c>
      <c r="E1921" s="2">
        <v>0</v>
      </c>
      <c r="F1921" s="2">
        <v>0</v>
      </c>
      <c r="G1921" s="2">
        <v>2352284</v>
      </c>
      <c r="H1921" s="2">
        <v>329</v>
      </c>
      <c r="I1921" s="2">
        <v>2352284</v>
      </c>
      <c r="J1921" s="2">
        <v>252041</v>
      </c>
      <c r="K1921" s="2">
        <v>420</v>
      </c>
    </row>
    <row r="1922" spans="1:11">
      <c r="A1922" s="2">
        <v>2008</v>
      </c>
      <c r="B1922" s="2">
        <v>3</v>
      </c>
      <c r="C1922" s="2" t="s">
        <v>197</v>
      </c>
      <c r="D1922" s="2" t="s">
        <v>268</v>
      </c>
      <c r="E1922" s="2">
        <v>3104627</v>
      </c>
      <c r="F1922" s="2">
        <v>603</v>
      </c>
      <c r="G1922" s="2">
        <v>4888056</v>
      </c>
      <c r="H1922" s="2">
        <v>1066</v>
      </c>
      <c r="I1922" s="2">
        <v>8512777</v>
      </c>
      <c r="J1922" s="2">
        <v>984572</v>
      </c>
      <c r="K1922" s="2">
        <v>1958</v>
      </c>
    </row>
    <row r="1923" spans="1:11">
      <c r="A1923" s="2">
        <v>2008</v>
      </c>
      <c r="B1923" s="2">
        <v>3</v>
      </c>
      <c r="C1923" s="2" t="s">
        <v>197</v>
      </c>
      <c r="D1923" s="2" t="s">
        <v>109</v>
      </c>
      <c r="E1923" s="2">
        <v>2175162</v>
      </c>
      <c r="F1923" s="2">
        <v>304</v>
      </c>
      <c r="G1923" s="2">
        <v>5407847</v>
      </c>
      <c r="H1923" s="2">
        <v>870</v>
      </c>
      <c r="I1923" s="2">
        <v>7583009</v>
      </c>
      <c r="J1923" s="2">
        <v>768250</v>
      </c>
      <c r="K1923" s="2">
        <v>1471</v>
      </c>
    </row>
    <row r="1924" spans="1:11">
      <c r="A1924" s="2">
        <v>2008</v>
      </c>
      <c r="B1924" s="2">
        <v>3</v>
      </c>
      <c r="C1924" s="2" t="s">
        <v>197</v>
      </c>
      <c r="D1924" s="2" t="s">
        <v>110</v>
      </c>
      <c r="E1924" s="2">
        <v>10204528</v>
      </c>
      <c r="F1924" s="2">
        <v>2615</v>
      </c>
      <c r="G1924" s="2">
        <v>83803</v>
      </c>
      <c r="H1924" s="2">
        <v>23</v>
      </c>
      <c r="I1924" s="2">
        <v>10288331</v>
      </c>
      <c r="J1924" s="2">
        <v>1725871</v>
      </c>
      <c r="K1924" s="2">
        <v>3391</v>
      </c>
    </row>
    <row r="1925" spans="1:11">
      <c r="A1925" s="2">
        <v>2008</v>
      </c>
      <c r="B1925" s="2">
        <v>3</v>
      </c>
      <c r="C1925" s="2" t="s">
        <v>197</v>
      </c>
      <c r="D1925" s="2" t="s">
        <v>111</v>
      </c>
      <c r="E1925" s="2">
        <v>0</v>
      </c>
      <c r="F1925" s="2">
        <v>0</v>
      </c>
      <c r="G1925" s="2">
        <v>4</v>
      </c>
      <c r="H1925" s="2">
        <v>2</v>
      </c>
      <c r="I1925" s="2">
        <v>4</v>
      </c>
      <c r="J1925" s="2">
        <v>612</v>
      </c>
      <c r="K1925" s="2">
        <v>3</v>
      </c>
    </row>
    <row r="1926" spans="1:11">
      <c r="A1926" s="2">
        <v>2008</v>
      </c>
      <c r="B1926" s="2">
        <v>4</v>
      </c>
      <c r="C1926" s="2" t="s">
        <v>277</v>
      </c>
      <c r="D1926" s="2" t="s">
        <v>278</v>
      </c>
      <c r="E1926" s="2">
        <v>28162338</v>
      </c>
      <c r="F1926" s="2">
        <v>18865</v>
      </c>
      <c r="G1926" s="2">
        <v>28179606</v>
      </c>
      <c r="H1926" s="2">
        <v>12184</v>
      </c>
      <c r="I1926" s="2">
        <v>57908584</v>
      </c>
      <c r="J1926" s="2">
        <v>23043950</v>
      </c>
      <c r="K1926" s="2">
        <v>38936</v>
      </c>
    </row>
    <row r="1927" spans="1:11">
      <c r="A1927" s="2">
        <v>2008</v>
      </c>
      <c r="B1927" s="2">
        <v>4</v>
      </c>
      <c r="C1927" s="2" t="s">
        <v>277</v>
      </c>
      <c r="D1927" s="2" t="s">
        <v>279</v>
      </c>
      <c r="E1927" s="2">
        <v>27010634</v>
      </c>
      <c r="F1927" s="2">
        <v>9515</v>
      </c>
      <c r="G1927" s="2">
        <v>7718072</v>
      </c>
      <c r="H1927" s="2">
        <v>3609</v>
      </c>
      <c r="I1927" s="2">
        <v>34967155</v>
      </c>
      <c r="J1927" s="2">
        <v>9162576</v>
      </c>
      <c r="K1927" s="2">
        <v>16115</v>
      </c>
    </row>
    <row r="1928" spans="1:11">
      <c r="A1928" s="2">
        <v>2008</v>
      </c>
      <c r="B1928" s="2">
        <v>4</v>
      </c>
      <c r="C1928" s="2" t="s">
        <v>277</v>
      </c>
      <c r="D1928" s="2" t="s">
        <v>280</v>
      </c>
      <c r="E1928" s="2">
        <v>54423</v>
      </c>
      <c r="F1928" s="2">
        <v>91</v>
      </c>
      <c r="G1928" s="2">
        <v>407977</v>
      </c>
      <c r="H1928" s="2">
        <v>423</v>
      </c>
      <c r="I1928" s="2">
        <v>464183</v>
      </c>
      <c r="J1928" s="2">
        <v>575133</v>
      </c>
      <c r="K1928" s="2">
        <v>1134</v>
      </c>
    </row>
    <row r="1929" spans="1:11">
      <c r="A1929" s="2">
        <v>2008</v>
      </c>
      <c r="B1929" s="2">
        <v>4</v>
      </c>
      <c r="C1929" s="2" t="s">
        <v>277</v>
      </c>
      <c r="D1929" s="2" t="s">
        <v>281</v>
      </c>
      <c r="E1929" s="2">
        <v>3163441</v>
      </c>
      <c r="F1929" s="2">
        <v>2362</v>
      </c>
      <c r="G1929" s="2">
        <v>2172020</v>
      </c>
      <c r="H1929" s="2">
        <v>1317</v>
      </c>
      <c r="I1929" s="2">
        <v>5531868</v>
      </c>
      <c r="J1929" s="2">
        <v>2755690</v>
      </c>
      <c r="K1929" s="2">
        <v>4487</v>
      </c>
    </row>
    <row r="1930" spans="1:11">
      <c r="A1930" s="2">
        <v>2008</v>
      </c>
      <c r="B1930" s="2">
        <v>4</v>
      </c>
      <c r="C1930" s="2" t="s">
        <v>328</v>
      </c>
      <c r="D1930" s="2" t="s">
        <v>173</v>
      </c>
      <c r="E1930" s="2">
        <v>24196</v>
      </c>
      <c r="F1930" s="2">
        <v>56</v>
      </c>
      <c r="G1930" s="2">
        <v>495573</v>
      </c>
      <c r="H1930" s="2">
        <v>153</v>
      </c>
      <c r="I1930" s="2">
        <v>519769</v>
      </c>
      <c r="J1930" s="2">
        <v>124980</v>
      </c>
      <c r="K1930" s="2">
        <v>236</v>
      </c>
    </row>
    <row r="1931" spans="1:11">
      <c r="A1931" s="2">
        <v>2008</v>
      </c>
      <c r="B1931" s="2">
        <v>4</v>
      </c>
      <c r="C1931" s="2" t="s">
        <v>328</v>
      </c>
      <c r="D1931" s="2" t="s">
        <v>181</v>
      </c>
      <c r="E1931" s="2">
        <v>0</v>
      </c>
      <c r="F1931" s="2">
        <v>0</v>
      </c>
      <c r="G1931" s="2">
        <v>11308723</v>
      </c>
      <c r="H1931" s="2">
        <v>2631</v>
      </c>
      <c r="I1931" s="2">
        <v>11308723</v>
      </c>
      <c r="J1931" s="2">
        <v>1412755</v>
      </c>
      <c r="K1931" s="2">
        <v>2751</v>
      </c>
    </row>
    <row r="1932" spans="1:11">
      <c r="A1932" s="2">
        <v>2008</v>
      </c>
      <c r="B1932" s="2">
        <v>4</v>
      </c>
      <c r="C1932" s="2" t="s">
        <v>182</v>
      </c>
      <c r="D1932" s="2" t="s">
        <v>183</v>
      </c>
      <c r="E1932" s="2">
        <v>17132077</v>
      </c>
      <c r="F1932" s="2">
        <v>6277</v>
      </c>
      <c r="G1932" s="2">
        <v>9027414</v>
      </c>
      <c r="H1932" s="2">
        <v>2272</v>
      </c>
      <c r="I1932" s="2">
        <v>26250070</v>
      </c>
      <c r="J1932" s="2">
        <v>6303119</v>
      </c>
      <c r="K1932" s="2">
        <v>10498</v>
      </c>
    </row>
    <row r="1933" spans="1:11">
      <c r="A1933" s="2">
        <v>2008</v>
      </c>
      <c r="B1933" s="2">
        <v>4</v>
      </c>
      <c r="C1933" s="2" t="s">
        <v>182</v>
      </c>
      <c r="D1933" s="2" t="s">
        <v>184</v>
      </c>
      <c r="E1933" s="2">
        <v>112970</v>
      </c>
      <c r="F1933" s="2">
        <v>38</v>
      </c>
      <c r="G1933" s="2">
        <v>311854</v>
      </c>
      <c r="H1933" s="2">
        <v>210</v>
      </c>
      <c r="I1933" s="2">
        <v>424824</v>
      </c>
      <c r="J1933" s="2">
        <v>148382</v>
      </c>
      <c r="K1933" s="2">
        <v>261</v>
      </c>
    </row>
    <row r="1934" spans="1:11">
      <c r="A1934" s="2">
        <v>2008</v>
      </c>
      <c r="B1934" s="2">
        <v>4</v>
      </c>
      <c r="C1934" s="2" t="s">
        <v>190</v>
      </c>
      <c r="D1934" s="2" t="s">
        <v>191</v>
      </c>
      <c r="E1934" s="2">
        <v>0</v>
      </c>
      <c r="F1934" s="2">
        <v>0</v>
      </c>
      <c r="G1934" s="2">
        <v>7682227</v>
      </c>
      <c r="H1934" s="2">
        <v>983</v>
      </c>
      <c r="I1934" s="2">
        <v>7682227</v>
      </c>
      <c r="J1934" s="2">
        <v>478374</v>
      </c>
      <c r="K1934" s="2">
        <v>1000</v>
      </c>
    </row>
    <row r="1935" spans="1:11">
      <c r="A1935" s="2">
        <v>2008</v>
      </c>
      <c r="B1935" s="2">
        <v>4</v>
      </c>
      <c r="C1935" s="2" t="s">
        <v>190</v>
      </c>
      <c r="D1935" s="2" t="s">
        <v>186</v>
      </c>
      <c r="E1935" s="2">
        <v>104319</v>
      </c>
      <c r="F1935" s="2">
        <v>50</v>
      </c>
      <c r="G1935" s="2">
        <v>128262992</v>
      </c>
      <c r="H1935" s="2">
        <v>6587</v>
      </c>
      <c r="I1935" s="2">
        <v>128367311</v>
      </c>
      <c r="J1935" s="2">
        <v>3709614</v>
      </c>
      <c r="K1935" s="2">
        <v>7004</v>
      </c>
    </row>
    <row r="1936" spans="1:11">
      <c r="A1936" s="2">
        <v>2008</v>
      </c>
      <c r="B1936" s="2">
        <v>4</v>
      </c>
      <c r="C1936" s="2" t="s">
        <v>187</v>
      </c>
      <c r="D1936" s="2" t="s">
        <v>195</v>
      </c>
      <c r="E1936" s="2">
        <v>0</v>
      </c>
      <c r="F1936" s="2">
        <v>0</v>
      </c>
      <c r="G1936" s="2">
        <v>451912</v>
      </c>
      <c r="H1936" s="2">
        <v>90</v>
      </c>
      <c r="I1936" s="2">
        <v>451912</v>
      </c>
      <c r="J1936" s="2">
        <v>57247</v>
      </c>
      <c r="K1936" s="2">
        <v>108</v>
      </c>
    </row>
    <row r="1937" spans="1:11">
      <c r="A1937" s="2">
        <v>2008</v>
      </c>
      <c r="B1937" s="2">
        <v>4</v>
      </c>
      <c r="C1937" s="2" t="s">
        <v>187</v>
      </c>
      <c r="D1937" s="2" t="s">
        <v>196</v>
      </c>
      <c r="E1937" s="2">
        <v>0</v>
      </c>
      <c r="F1937" s="2">
        <v>0</v>
      </c>
      <c r="G1937" s="2">
        <v>0</v>
      </c>
      <c r="H1937" s="2">
        <v>34</v>
      </c>
      <c r="I1937" s="2">
        <v>0</v>
      </c>
      <c r="J1937" s="2">
        <v>18176</v>
      </c>
      <c r="K1937" s="2">
        <v>34</v>
      </c>
    </row>
    <row r="1938" spans="1:11">
      <c r="A1938" s="2">
        <v>2008</v>
      </c>
      <c r="B1938" s="2">
        <v>4</v>
      </c>
      <c r="C1938" s="2" t="s">
        <v>197</v>
      </c>
      <c r="D1938" s="2" t="s">
        <v>11</v>
      </c>
      <c r="E1938" s="2">
        <v>0</v>
      </c>
      <c r="F1938" s="2">
        <v>0</v>
      </c>
      <c r="G1938" s="2">
        <v>2010562</v>
      </c>
      <c r="H1938" s="2">
        <v>332</v>
      </c>
      <c r="I1938" s="2">
        <v>2010562</v>
      </c>
      <c r="J1938" s="2">
        <v>247018</v>
      </c>
      <c r="K1938" s="2">
        <v>423</v>
      </c>
    </row>
    <row r="1939" spans="1:11">
      <c r="A1939" s="2">
        <v>2008</v>
      </c>
      <c r="B1939" s="2">
        <v>4</v>
      </c>
      <c r="C1939" s="2" t="s">
        <v>197</v>
      </c>
      <c r="D1939" s="2" t="s">
        <v>268</v>
      </c>
      <c r="E1939" s="2">
        <v>3107688</v>
      </c>
      <c r="F1939" s="2">
        <v>630</v>
      </c>
      <c r="G1939" s="2">
        <v>4676523</v>
      </c>
      <c r="H1939" s="2">
        <v>1079</v>
      </c>
      <c r="I1939" s="2">
        <v>7940853</v>
      </c>
      <c r="J1939" s="2">
        <v>1040838</v>
      </c>
      <c r="K1939" s="2">
        <v>1992</v>
      </c>
    </row>
    <row r="1940" spans="1:11">
      <c r="A1940" s="2">
        <v>2008</v>
      </c>
      <c r="B1940" s="2">
        <v>4</v>
      </c>
      <c r="C1940" s="2" t="s">
        <v>197</v>
      </c>
      <c r="D1940" s="2" t="s">
        <v>109</v>
      </c>
      <c r="E1940" s="2">
        <v>1215689</v>
      </c>
      <c r="F1940" s="2">
        <v>298</v>
      </c>
      <c r="G1940" s="2">
        <v>4704351</v>
      </c>
      <c r="H1940" s="2">
        <v>838</v>
      </c>
      <c r="I1940" s="2">
        <v>5920040</v>
      </c>
      <c r="J1940" s="2">
        <v>727899</v>
      </c>
      <c r="K1940" s="2">
        <v>1442</v>
      </c>
    </row>
    <row r="1941" spans="1:11">
      <c r="A1941" s="2">
        <v>2008</v>
      </c>
      <c r="B1941" s="2">
        <v>4</v>
      </c>
      <c r="C1941" s="2" t="s">
        <v>197</v>
      </c>
      <c r="D1941" s="2" t="s">
        <v>110</v>
      </c>
      <c r="E1941" s="2">
        <v>9714421</v>
      </c>
      <c r="F1941" s="2">
        <v>2666</v>
      </c>
      <c r="G1941" s="2">
        <v>109744</v>
      </c>
      <c r="H1941" s="2">
        <v>23</v>
      </c>
      <c r="I1941" s="2">
        <v>9824165</v>
      </c>
      <c r="J1941" s="2">
        <v>1737897</v>
      </c>
      <c r="K1941" s="2">
        <v>3464</v>
      </c>
    </row>
    <row r="1942" spans="1:11">
      <c r="A1942" s="2">
        <v>2008</v>
      </c>
      <c r="B1942" s="2">
        <v>4</v>
      </c>
      <c r="C1942" s="2" t="s">
        <v>197</v>
      </c>
      <c r="D1942" s="2" t="s">
        <v>111</v>
      </c>
      <c r="E1942" s="2">
        <v>0</v>
      </c>
      <c r="F1942" s="2">
        <v>0</v>
      </c>
      <c r="G1942" s="2">
        <v>119</v>
      </c>
      <c r="H1942" s="2">
        <v>2</v>
      </c>
      <c r="I1942" s="2">
        <v>119</v>
      </c>
      <c r="J1942" s="2">
        <v>122</v>
      </c>
      <c r="K1942" s="2">
        <v>3</v>
      </c>
    </row>
    <row r="1943" spans="1:11">
      <c r="A1943" s="2">
        <v>2009</v>
      </c>
      <c r="B1943" s="2">
        <v>1</v>
      </c>
      <c r="C1943" s="2" t="s">
        <v>277</v>
      </c>
      <c r="D1943" s="2" t="s">
        <v>278</v>
      </c>
      <c r="E1943" s="2">
        <v>27688811</v>
      </c>
      <c r="F1943" s="2">
        <v>19169</v>
      </c>
      <c r="G1943" s="2">
        <v>27154936</v>
      </c>
      <c r="H1943" s="2">
        <v>12427</v>
      </c>
      <c r="I1943" s="2">
        <v>56527535</v>
      </c>
      <c r="J1943" s="2">
        <v>23744920</v>
      </c>
      <c r="K1943" s="2">
        <v>39370</v>
      </c>
    </row>
    <row r="1944" spans="1:11">
      <c r="A1944" s="2">
        <v>2009</v>
      </c>
      <c r="B1944" s="2">
        <v>1</v>
      </c>
      <c r="C1944" s="2" t="s">
        <v>277</v>
      </c>
      <c r="D1944" s="2" t="s">
        <v>279</v>
      </c>
      <c r="E1944" s="2">
        <v>26189778</v>
      </c>
      <c r="F1944" s="2">
        <v>9650</v>
      </c>
      <c r="G1944" s="2">
        <v>7091199</v>
      </c>
      <c r="H1944" s="2">
        <v>3439</v>
      </c>
      <c r="I1944" s="2">
        <v>33738723</v>
      </c>
      <c r="J1944" s="2">
        <v>9340466</v>
      </c>
      <c r="K1944" s="2">
        <v>16086</v>
      </c>
    </row>
    <row r="1945" spans="1:11">
      <c r="A1945" s="2">
        <v>2009</v>
      </c>
      <c r="B1945" s="2">
        <v>1</v>
      </c>
      <c r="C1945" s="2" t="s">
        <v>277</v>
      </c>
      <c r="D1945" s="2" t="s">
        <v>280</v>
      </c>
      <c r="E1945" s="2">
        <v>46537</v>
      </c>
      <c r="F1945" s="2">
        <v>75</v>
      </c>
      <c r="G1945" s="2">
        <v>388793</v>
      </c>
      <c r="H1945" s="2">
        <v>428</v>
      </c>
      <c r="I1945" s="2">
        <v>447431</v>
      </c>
      <c r="J1945" s="2">
        <v>549757</v>
      </c>
      <c r="K1945" s="2">
        <v>1125</v>
      </c>
    </row>
    <row r="1946" spans="1:11">
      <c r="A1946" s="2">
        <v>2009</v>
      </c>
      <c r="B1946" s="2">
        <v>1</v>
      </c>
      <c r="C1946" s="2" t="s">
        <v>277</v>
      </c>
      <c r="D1946" s="2" t="s">
        <v>281</v>
      </c>
      <c r="E1946" s="2">
        <v>3145728</v>
      </c>
      <c r="F1946" s="2">
        <v>2251</v>
      </c>
      <c r="G1946" s="2">
        <v>1941915</v>
      </c>
      <c r="H1946" s="2">
        <v>1355</v>
      </c>
      <c r="I1946" s="2">
        <v>5268562</v>
      </c>
      <c r="J1946" s="2">
        <v>2687981</v>
      </c>
      <c r="K1946" s="2">
        <v>4385</v>
      </c>
    </row>
    <row r="1947" spans="1:11">
      <c r="A1947" s="2">
        <v>2009</v>
      </c>
      <c r="B1947" s="2">
        <v>1</v>
      </c>
      <c r="C1947" s="2" t="s">
        <v>328</v>
      </c>
      <c r="D1947" s="2" t="s">
        <v>173</v>
      </c>
      <c r="E1947" s="2">
        <v>3980</v>
      </c>
      <c r="F1947" s="2">
        <v>21</v>
      </c>
      <c r="G1947" s="2">
        <v>885965</v>
      </c>
      <c r="H1947" s="2">
        <v>179</v>
      </c>
      <c r="I1947" s="2">
        <v>889945</v>
      </c>
      <c r="J1947" s="2">
        <v>114495</v>
      </c>
      <c r="K1947" s="2">
        <v>222</v>
      </c>
    </row>
    <row r="1948" spans="1:11">
      <c r="A1948" s="2">
        <v>2009</v>
      </c>
      <c r="B1948" s="2">
        <v>1</v>
      </c>
      <c r="C1948" s="2" t="s">
        <v>328</v>
      </c>
      <c r="D1948" s="2" t="s">
        <v>181</v>
      </c>
      <c r="E1948" s="2">
        <v>0</v>
      </c>
      <c r="F1948" s="2">
        <v>0</v>
      </c>
      <c r="G1948" s="2">
        <v>9322248</v>
      </c>
      <c r="H1948" s="2">
        <v>2690</v>
      </c>
      <c r="I1948" s="2">
        <v>9322248</v>
      </c>
      <c r="J1948" s="2">
        <v>1557458</v>
      </c>
      <c r="K1948" s="2">
        <v>2813</v>
      </c>
    </row>
    <row r="1949" spans="1:11">
      <c r="A1949" s="2">
        <v>2009</v>
      </c>
      <c r="B1949" s="2">
        <v>1</v>
      </c>
      <c r="C1949" s="2" t="s">
        <v>182</v>
      </c>
      <c r="D1949" s="2" t="s">
        <v>183</v>
      </c>
      <c r="E1949" s="2">
        <v>16660842</v>
      </c>
      <c r="F1949" s="2">
        <v>6601</v>
      </c>
      <c r="G1949" s="2">
        <v>9325296</v>
      </c>
      <c r="H1949" s="2">
        <v>2277</v>
      </c>
      <c r="I1949" s="2">
        <v>26112975</v>
      </c>
      <c r="J1949" s="2">
        <v>6609795</v>
      </c>
      <c r="K1949" s="2">
        <v>10927</v>
      </c>
    </row>
    <row r="1950" spans="1:11">
      <c r="A1950" s="2">
        <v>2009</v>
      </c>
      <c r="B1950" s="2">
        <v>1</v>
      </c>
      <c r="C1950" s="2" t="s">
        <v>182</v>
      </c>
      <c r="D1950" s="2" t="s">
        <v>184</v>
      </c>
      <c r="E1950" s="2">
        <v>112195</v>
      </c>
      <c r="F1950" s="2">
        <v>39</v>
      </c>
      <c r="G1950" s="2">
        <v>310193</v>
      </c>
      <c r="H1950" s="2">
        <v>195</v>
      </c>
      <c r="I1950" s="2">
        <v>422388</v>
      </c>
      <c r="J1950" s="2">
        <v>151524</v>
      </c>
      <c r="K1950" s="2">
        <v>248</v>
      </c>
    </row>
    <row r="1951" spans="1:11">
      <c r="A1951" s="2">
        <v>2009</v>
      </c>
      <c r="B1951" s="2">
        <v>1</v>
      </c>
      <c r="C1951" s="2" t="s">
        <v>190</v>
      </c>
      <c r="D1951" s="2" t="s">
        <v>191</v>
      </c>
      <c r="E1951" s="2">
        <v>0</v>
      </c>
      <c r="F1951" s="2">
        <v>0</v>
      </c>
      <c r="G1951" s="2">
        <v>7989838</v>
      </c>
      <c r="H1951" s="2">
        <v>999</v>
      </c>
      <c r="I1951" s="2">
        <v>7989838</v>
      </c>
      <c r="J1951" s="2">
        <v>500646</v>
      </c>
      <c r="K1951" s="2">
        <v>1017</v>
      </c>
    </row>
    <row r="1952" spans="1:11">
      <c r="A1952" s="2">
        <v>2009</v>
      </c>
      <c r="B1952" s="2">
        <v>1</v>
      </c>
      <c r="C1952" s="2" t="s">
        <v>190</v>
      </c>
      <c r="D1952" s="2" t="s">
        <v>186</v>
      </c>
      <c r="E1952" s="2">
        <v>104870</v>
      </c>
      <c r="F1952" s="2">
        <v>71</v>
      </c>
      <c r="G1952" s="2">
        <v>118312256</v>
      </c>
      <c r="H1952" s="2">
        <v>6660</v>
      </c>
      <c r="I1952" s="2">
        <v>118417126</v>
      </c>
      <c r="J1952" s="2">
        <v>3749349</v>
      </c>
      <c r="K1952" s="2">
        <v>7079</v>
      </c>
    </row>
    <row r="1953" spans="1:11">
      <c r="A1953" s="2">
        <v>2009</v>
      </c>
      <c r="B1953" s="2">
        <v>1</v>
      </c>
      <c r="C1953" s="2" t="s">
        <v>187</v>
      </c>
      <c r="D1953" s="2" t="s">
        <v>195</v>
      </c>
      <c r="E1953" s="2">
        <v>0</v>
      </c>
      <c r="F1953" s="2">
        <v>0</v>
      </c>
      <c r="G1953" s="2">
        <v>470059</v>
      </c>
      <c r="H1953" s="2">
        <v>95</v>
      </c>
      <c r="I1953" s="2">
        <v>470059</v>
      </c>
      <c r="J1953" s="2">
        <v>75031</v>
      </c>
      <c r="K1953" s="2">
        <v>115</v>
      </c>
    </row>
    <row r="1954" spans="1:11">
      <c r="A1954" s="2">
        <v>2009</v>
      </c>
      <c r="B1954" s="2">
        <v>1</v>
      </c>
      <c r="C1954" s="2" t="s">
        <v>187</v>
      </c>
      <c r="D1954" s="2" t="s">
        <v>196</v>
      </c>
      <c r="E1954" s="2">
        <v>0</v>
      </c>
      <c r="F1954" s="2">
        <v>0</v>
      </c>
      <c r="G1954" s="2">
        <v>0</v>
      </c>
      <c r="H1954" s="2">
        <v>33</v>
      </c>
      <c r="I1954" s="2">
        <v>0</v>
      </c>
      <c r="J1954" s="2">
        <v>16099</v>
      </c>
      <c r="K1954" s="2">
        <v>33</v>
      </c>
    </row>
    <row r="1955" spans="1:11">
      <c r="A1955" s="2">
        <v>2009</v>
      </c>
      <c r="B1955" s="2">
        <v>1</v>
      </c>
      <c r="C1955" s="2" t="s">
        <v>197</v>
      </c>
      <c r="D1955" s="2" t="s">
        <v>11</v>
      </c>
      <c r="E1955" s="2">
        <v>0</v>
      </c>
      <c r="F1955" s="2">
        <v>0</v>
      </c>
      <c r="G1955" s="2">
        <v>1823219</v>
      </c>
      <c r="H1955" s="2">
        <v>335</v>
      </c>
      <c r="I1955" s="2">
        <v>1823219</v>
      </c>
      <c r="J1955" s="2">
        <v>251762</v>
      </c>
      <c r="K1955" s="2">
        <v>426</v>
      </c>
    </row>
    <row r="1956" spans="1:11">
      <c r="A1956" s="2">
        <v>2009</v>
      </c>
      <c r="B1956" s="2">
        <v>1</v>
      </c>
      <c r="C1956" s="2" t="s">
        <v>197</v>
      </c>
      <c r="D1956" s="2" t="s">
        <v>268</v>
      </c>
      <c r="E1956" s="2">
        <v>2815009</v>
      </c>
      <c r="F1956" s="2">
        <v>697</v>
      </c>
      <c r="G1956" s="2">
        <v>3754351</v>
      </c>
      <c r="H1956" s="2">
        <v>1095</v>
      </c>
      <c r="I1956" s="2">
        <v>6770329</v>
      </c>
      <c r="J1956" s="2">
        <v>1082055</v>
      </c>
      <c r="K1956" s="2">
        <v>2049</v>
      </c>
    </row>
    <row r="1957" spans="1:11">
      <c r="A1957" s="2">
        <v>2009</v>
      </c>
      <c r="B1957" s="2">
        <v>1</v>
      </c>
      <c r="C1957" s="2" t="s">
        <v>197</v>
      </c>
      <c r="D1957" s="2" t="s">
        <v>269</v>
      </c>
      <c r="E1957" s="2">
        <v>0</v>
      </c>
      <c r="F1957" s="2">
        <v>0</v>
      </c>
      <c r="G1957" s="2">
        <v>0</v>
      </c>
      <c r="H1957" s="2">
        <v>0</v>
      </c>
      <c r="I1957" s="2">
        <v>0</v>
      </c>
      <c r="J1957" s="2">
        <v>7537</v>
      </c>
      <c r="K1957" s="2">
        <v>15</v>
      </c>
    </row>
    <row r="1958" spans="1:11">
      <c r="A1958" s="2">
        <v>2009</v>
      </c>
      <c r="B1958" s="2">
        <v>1</v>
      </c>
      <c r="C1958" s="2" t="s">
        <v>197</v>
      </c>
      <c r="D1958" s="2" t="s">
        <v>109</v>
      </c>
      <c r="E1958" s="2">
        <v>1019472</v>
      </c>
      <c r="F1958" s="2">
        <v>291</v>
      </c>
      <c r="G1958" s="2">
        <v>4497593</v>
      </c>
      <c r="H1958" s="2">
        <v>829</v>
      </c>
      <c r="I1958" s="2">
        <v>5517065</v>
      </c>
      <c r="J1958" s="2">
        <v>708808</v>
      </c>
      <c r="K1958" s="2">
        <v>1428</v>
      </c>
    </row>
    <row r="1959" spans="1:11">
      <c r="A1959" s="2">
        <v>2009</v>
      </c>
      <c r="B1959" s="2">
        <v>1</v>
      </c>
      <c r="C1959" s="2" t="s">
        <v>197</v>
      </c>
      <c r="D1959" s="2" t="s">
        <v>110</v>
      </c>
      <c r="E1959" s="2">
        <v>8956265</v>
      </c>
      <c r="F1959" s="2">
        <v>2827</v>
      </c>
      <c r="G1959" s="2">
        <v>97426</v>
      </c>
      <c r="H1959" s="2">
        <v>23</v>
      </c>
      <c r="I1959" s="2">
        <v>9053691</v>
      </c>
      <c r="J1959" s="2">
        <v>1835374</v>
      </c>
      <c r="K1959" s="2">
        <v>3630</v>
      </c>
    </row>
    <row r="1960" spans="1:11">
      <c r="A1960" s="2">
        <v>2009</v>
      </c>
      <c r="B1960" s="2">
        <v>1</v>
      </c>
      <c r="C1960" s="2" t="s">
        <v>197</v>
      </c>
      <c r="D1960" s="2" t="s">
        <v>111</v>
      </c>
      <c r="E1960" s="2">
        <v>0</v>
      </c>
      <c r="F1960" s="2">
        <v>0</v>
      </c>
      <c r="G1960" s="2">
        <v>121</v>
      </c>
      <c r="H1960" s="2">
        <v>3</v>
      </c>
      <c r="I1960" s="2">
        <v>121</v>
      </c>
      <c r="J1960" s="2">
        <v>560</v>
      </c>
      <c r="K1960" s="2">
        <v>4</v>
      </c>
    </row>
    <row r="1961" spans="1:11">
      <c r="A1961" s="2">
        <v>2009</v>
      </c>
      <c r="B1961" s="2">
        <v>2</v>
      </c>
      <c r="C1961" s="2" t="s">
        <v>277</v>
      </c>
      <c r="D1961" s="2" t="s">
        <v>278</v>
      </c>
      <c r="E1961" s="2">
        <v>23365165</v>
      </c>
      <c r="F1961" s="2">
        <v>17300</v>
      </c>
      <c r="G1961" s="2">
        <v>23759521</v>
      </c>
      <c r="H1961" s="2">
        <v>11193</v>
      </c>
      <c r="I1961" s="2">
        <v>48203091</v>
      </c>
      <c r="J1961" s="2">
        <v>20311616</v>
      </c>
      <c r="K1961" s="2">
        <v>35981</v>
      </c>
    </row>
    <row r="1962" spans="1:11">
      <c r="A1962" s="2">
        <v>2009</v>
      </c>
      <c r="B1962" s="2">
        <v>2</v>
      </c>
      <c r="C1962" s="2" t="s">
        <v>277</v>
      </c>
      <c r="D1962" s="2" t="s">
        <v>279</v>
      </c>
      <c r="E1962" s="2">
        <v>24955816</v>
      </c>
      <c r="F1962" s="2">
        <v>9433</v>
      </c>
      <c r="G1962" s="2">
        <v>5950213</v>
      </c>
      <c r="H1962" s="2">
        <v>3188</v>
      </c>
      <c r="I1962" s="2">
        <v>31344690</v>
      </c>
      <c r="J1962" s="2">
        <v>8762212</v>
      </c>
      <c r="K1962" s="2">
        <v>15495</v>
      </c>
    </row>
    <row r="1963" spans="1:11">
      <c r="A1963" s="2">
        <v>2009</v>
      </c>
      <c r="B1963" s="2">
        <v>2</v>
      </c>
      <c r="C1963" s="2" t="s">
        <v>277</v>
      </c>
      <c r="D1963" s="2" t="s">
        <v>280</v>
      </c>
      <c r="E1963" s="2">
        <v>44716</v>
      </c>
      <c r="F1963" s="2">
        <v>73</v>
      </c>
      <c r="G1963" s="2">
        <v>353508</v>
      </c>
      <c r="H1963" s="2">
        <v>444</v>
      </c>
      <c r="I1963" s="2">
        <v>447411</v>
      </c>
      <c r="J1963" s="2">
        <v>562416</v>
      </c>
      <c r="K1963" s="2">
        <v>1145</v>
      </c>
    </row>
    <row r="1964" spans="1:11">
      <c r="A1964" s="2">
        <v>2009</v>
      </c>
      <c r="B1964" s="2">
        <v>2</v>
      </c>
      <c r="C1964" s="2" t="s">
        <v>277</v>
      </c>
      <c r="D1964" s="2" t="s">
        <v>281</v>
      </c>
      <c r="E1964" s="2">
        <v>2625359</v>
      </c>
      <c r="F1964" s="2">
        <v>2251</v>
      </c>
      <c r="G1964" s="2">
        <v>1896927</v>
      </c>
      <c r="H1964" s="2">
        <v>1318</v>
      </c>
      <c r="I1964" s="2">
        <v>4599325</v>
      </c>
      <c r="J1964" s="2">
        <v>2402882</v>
      </c>
      <c r="K1964" s="2">
        <v>4294</v>
      </c>
    </row>
    <row r="1965" spans="1:11">
      <c r="A1965" s="2">
        <v>2009</v>
      </c>
      <c r="B1965" s="2">
        <v>2</v>
      </c>
      <c r="C1965" s="2" t="s">
        <v>328</v>
      </c>
      <c r="D1965" s="2" t="s">
        <v>173</v>
      </c>
      <c r="E1965" s="2">
        <v>0</v>
      </c>
      <c r="F1965" s="2">
        <v>2</v>
      </c>
      <c r="G1965" s="2">
        <v>818309</v>
      </c>
      <c r="H1965" s="2">
        <v>192</v>
      </c>
      <c r="I1965" s="2">
        <v>818309</v>
      </c>
      <c r="J1965" s="2">
        <v>109874</v>
      </c>
      <c r="K1965" s="2">
        <v>209</v>
      </c>
    </row>
    <row r="1966" spans="1:11">
      <c r="A1966" s="2">
        <v>2009</v>
      </c>
      <c r="B1966" s="2">
        <v>2</v>
      </c>
      <c r="C1966" s="2" t="s">
        <v>328</v>
      </c>
      <c r="D1966" s="2" t="s">
        <v>181</v>
      </c>
      <c r="E1966" s="2">
        <v>0</v>
      </c>
      <c r="F1966" s="2">
        <v>0</v>
      </c>
      <c r="G1966" s="2">
        <v>9799992</v>
      </c>
      <c r="H1966" s="2">
        <v>2702</v>
      </c>
      <c r="I1966" s="2">
        <v>9799992</v>
      </c>
      <c r="J1966" s="2">
        <v>1467853</v>
      </c>
      <c r="K1966" s="2">
        <v>2825</v>
      </c>
    </row>
    <row r="1967" spans="1:11">
      <c r="A1967" s="2">
        <v>2009</v>
      </c>
      <c r="B1967" s="2">
        <v>2</v>
      </c>
      <c r="C1967" s="2" t="s">
        <v>182</v>
      </c>
      <c r="D1967" s="2" t="s">
        <v>183</v>
      </c>
      <c r="E1967" s="2">
        <v>17412541</v>
      </c>
      <c r="F1967" s="2">
        <v>6857</v>
      </c>
      <c r="G1967" s="2">
        <v>8701327</v>
      </c>
      <c r="H1967" s="2">
        <v>2253</v>
      </c>
      <c r="I1967" s="2">
        <v>26339170</v>
      </c>
      <c r="J1967" s="2">
        <v>6783201</v>
      </c>
      <c r="K1967" s="2">
        <v>11215</v>
      </c>
    </row>
    <row r="1968" spans="1:11">
      <c r="A1968" s="2">
        <v>2009</v>
      </c>
      <c r="B1968" s="2">
        <v>2</v>
      </c>
      <c r="C1968" s="2" t="s">
        <v>182</v>
      </c>
      <c r="D1968" s="2" t="s">
        <v>184</v>
      </c>
      <c r="E1968" s="2">
        <v>92339</v>
      </c>
      <c r="F1968" s="2">
        <v>41</v>
      </c>
      <c r="G1968" s="2">
        <v>304460</v>
      </c>
      <c r="H1968" s="2">
        <v>178</v>
      </c>
      <c r="I1968" s="2">
        <v>396799</v>
      </c>
      <c r="J1968" s="2">
        <v>148629</v>
      </c>
      <c r="K1968" s="2">
        <v>233</v>
      </c>
    </row>
    <row r="1969" spans="1:11">
      <c r="A1969" s="2">
        <v>2009</v>
      </c>
      <c r="B1969" s="2">
        <v>2</v>
      </c>
      <c r="C1969" s="2" t="s">
        <v>190</v>
      </c>
      <c r="D1969" s="2" t="s">
        <v>191</v>
      </c>
      <c r="E1969" s="2">
        <v>0</v>
      </c>
      <c r="F1969" s="2">
        <v>0</v>
      </c>
      <c r="G1969" s="2">
        <v>6935294</v>
      </c>
      <c r="H1969" s="2">
        <v>1042</v>
      </c>
      <c r="I1969" s="2">
        <v>6935294</v>
      </c>
      <c r="J1969" s="2">
        <v>535496</v>
      </c>
      <c r="K1969" s="2">
        <v>1058</v>
      </c>
    </row>
    <row r="1970" spans="1:11">
      <c r="A1970" s="2">
        <v>2009</v>
      </c>
      <c r="B1970" s="2">
        <v>2</v>
      </c>
      <c r="C1970" s="2" t="s">
        <v>190</v>
      </c>
      <c r="D1970" s="2" t="s">
        <v>186</v>
      </c>
      <c r="E1970" s="2">
        <v>161240</v>
      </c>
      <c r="F1970" s="2">
        <v>101</v>
      </c>
      <c r="G1970" s="2">
        <v>108969009</v>
      </c>
      <c r="H1970" s="2">
        <v>6777</v>
      </c>
      <c r="I1970" s="2">
        <v>109130249</v>
      </c>
      <c r="J1970" s="2">
        <v>3738828</v>
      </c>
      <c r="K1970" s="2">
        <v>7205</v>
      </c>
    </row>
    <row r="1971" spans="1:11">
      <c r="A1971" s="2">
        <v>2009</v>
      </c>
      <c r="B1971" s="2">
        <v>2</v>
      </c>
      <c r="C1971" s="2" t="s">
        <v>187</v>
      </c>
      <c r="D1971" s="2" t="s">
        <v>195</v>
      </c>
      <c r="E1971" s="2">
        <v>0</v>
      </c>
      <c r="F1971" s="2">
        <v>0</v>
      </c>
      <c r="G1971" s="2">
        <v>475652</v>
      </c>
      <c r="H1971" s="2">
        <v>103</v>
      </c>
      <c r="I1971" s="2">
        <v>475652</v>
      </c>
      <c r="J1971" s="2">
        <v>65198</v>
      </c>
      <c r="K1971" s="2">
        <v>121</v>
      </c>
    </row>
    <row r="1972" spans="1:11">
      <c r="A1972" s="2">
        <v>2009</v>
      </c>
      <c r="B1972" s="2">
        <v>2</v>
      </c>
      <c r="C1972" s="2" t="s">
        <v>187</v>
      </c>
      <c r="D1972" s="2" t="s">
        <v>196</v>
      </c>
      <c r="E1972" s="2">
        <v>0</v>
      </c>
      <c r="F1972" s="2">
        <v>0</v>
      </c>
      <c r="G1972" s="2">
        <v>0</v>
      </c>
      <c r="H1972" s="2">
        <v>64</v>
      </c>
      <c r="I1972" s="2">
        <v>0</v>
      </c>
      <c r="J1972" s="2">
        <v>31842</v>
      </c>
      <c r="K1972" s="2">
        <v>64</v>
      </c>
    </row>
    <row r="1973" spans="1:11">
      <c r="A1973" s="2">
        <v>2009</v>
      </c>
      <c r="B1973" s="2">
        <v>2</v>
      </c>
      <c r="C1973" s="2" t="s">
        <v>197</v>
      </c>
      <c r="D1973" s="2" t="s">
        <v>11</v>
      </c>
      <c r="E1973" s="2">
        <v>0</v>
      </c>
      <c r="F1973" s="2">
        <v>0</v>
      </c>
      <c r="G1973" s="2">
        <v>1726980</v>
      </c>
      <c r="H1973" s="2">
        <v>331</v>
      </c>
      <c r="I1973" s="2">
        <v>1726980</v>
      </c>
      <c r="J1973" s="2">
        <v>247108</v>
      </c>
      <c r="K1973" s="2">
        <v>422</v>
      </c>
    </row>
    <row r="1974" spans="1:11">
      <c r="A1974" s="2">
        <v>2009</v>
      </c>
      <c r="B1974" s="2">
        <v>2</v>
      </c>
      <c r="C1974" s="2" t="s">
        <v>197</v>
      </c>
      <c r="D1974" s="2" t="s">
        <v>268</v>
      </c>
      <c r="E1974" s="2">
        <v>3055397</v>
      </c>
      <c r="F1974" s="2">
        <v>685</v>
      </c>
      <c r="G1974" s="2">
        <v>3801245</v>
      </c>
      <c r="H1974" s="2">
        <v>1079</v>
      </c>
      <c r="I1974" s="2">
        <v>6962037</v>
      </c>
      <c r="J1974" s="2">
        <v>1112448</v>
      </c>
      <c r="K1974" s="2">
        <v>2051</v>
      </c>
    </row>
    <row r="1975" spans="1:11">
      <c r="A1975" s="2">
        <v>2009</v>
      </c>
      <c r="B1975" s="2">
        <v>2</v>
      </c>
      <c r="C1975" s="2" t="s">
        <v>197</v>
      </c>
      <c r="D1975" s="2" t="s">
        <v>269</v>
      </c>
      <c r="E1975" s="2">
        <v>0</v>
      </c>
      <c r="F1975" s="2">
        <v>0</v>
      </c>
      <c r="G1975" s="2">
        <v>0</v>
      </c>
      <c r="H1975" s="2">
        <v>0</v>
      </c>
      <c r="I1975" s="2">
        <v>0</v>
      </c>
      <c r="J1975" s="2">
        <v>5260</v>
      </c>
      <c r="K1975" s="2">
        <v>11</v>
      </c>
    </row>
    <row r="1976" spans="1:11">
      <c r="A1976" s="2">
        <v>2009</v>
      </c>
      <c r="B1976" s="2">
        <v>2</v>
      </c>
      <c r="C1976" s="2" t="s">
        <v>197</v>
      </c>
      <c r="D1976" s="2" t="s">
        <v>109</v>
      </c>
      <c r="E1976" s="2">
        <v>1965614</v>
      </c>
      <c r="F1976" s="2">
        <v>242</v>
      </c>
      <c r="G1976" s="2">
        <v>5207074</v>
      </c>
      <c r="H1976" s="2">
        <v>852</v>
      </c>
      <c r="I1976" s="2">
        <v>7172688</v>
      </c>
      <c r="J1976" s="2">
        <v>675058</v>
      </c>
      <c r="K1976" s="2">
        <v>1449</v>
      </c>
    </row>
    <row r="1977" spans="1:11">
      <c r="A1977" s="2">
        <v>2009</v>
      </c>
      <c r="B1977" s="2">
        <v>2</v>
      </c>
      <c r="C1977" s="2" t="s">
        <v>197</v>
      </c>
      <c r="D1977" s="2" t="s">
        <v>110</v>
      </c>
      <c r="E1977" s="2">
        <v>8512082</v>
      </c>
      <c r="F1977" s="2">
        <v>2685</v>
      </c>
      <c r="G1977" s="2">
        <v>102038</v>
      </c>
      <c r="H1977" s="2">
        <v>23</v>
      </c>
      <c r="I1977" s="2">
        <v>8614120</v>
      </c>
      <c r="J1977" s="2">
        <v>1855780</v>
      </c>
      <c r="K1977" s="2">
        <v>3480</v>
      </c>
    </row>
    <row r="1978" spans="1:11">
      <c r="A1978" s="2">
        <v>2009</v>
      </c>
      <c r="B1978" s="2">
        <v>2</v>
      </c>
      <c r="C1978" s="2" t="s">
        <v>197</v>
      </c>
      <c r="D1978" s="2" t="s">
        <v>111</v>
      </c>
      <c r="E1978" s="2">
        <v>0</v>
      </c>
      <c r="F1978" s="2">
        <v>0</v>
      </c>
      <c r="G1978" s="2">
        <v>9</v>
      </c>
      <c r="H1978" s="2">
        <v>1</v>
      </c>
      <c r="I1978" s="2">
        <v>9</v>
      </c>
      <c r="J1978" s="2">
        <v>10</v>
      </c>
      <c r="K1978" s="2">
        <v>1</v>
      </c>
    </row>
    <row r="1979" spans="1:11">
      <c r="A1979" s="2">
        <v>2009</v>
      </c>
      <c r="B1979" s="2">
        <v>3</v>
      </c>
      <c r="C1979" s="2" t="s">
        <v>277</v>
      </c>
      <c r="D1979" s="2" t="s">
        <v>278</v>
      </c>
      <c r="E1979" s="2">
        <v>23583978</v>
      </c>
      <c r="F1979" s="2">
        <v>17083</v>
      </c>
      <c r="G1979" s="2">
        <v>22088325</v>
      </c>
      <c r="H1979" s="2">
        <v>10104</v>
      </c>
      <c r="I1979" s="2">
        <v>46745230</v>
      </c>
      <c r="J1979" s="2">
        <v>19346636</v>
      </c>
      <c r="K1979" s="2">
        <v>34168</v>
      </c>
    </row>
    <row r="1980" spans="1:11">
      <c r="A1980" s="2">
        <v>2009</v>
      </c>
      <c r="B1980" s="2">
        <v>3</v>
      </c>
      <c r="C1980" s="2" t="s">
        <v>277</v>
      </c>
      <c r="D1980" s="2" t="s">
        <v>279</v>
      </c>
      <c r="E1980" s="2">
        <v>22917798</v>
      </c>
      <c r="F1980" s="2">
        <v>9627</v>
      </c>
      <c r="G1980" s="2">
        <v>5825320</v>
      </c>
      <c r="H1980" s="2">
        <v>2945</v>
      </c>
      <c r="I1980" s="2">
        <v>29142694</v>
      </c>
      <c r="J1980" s="2">
        <v>8411539</v>
      </c>
      <c r="K1980" s="2">
        <v>15421</v>
      </c>
    </row>
    <row r="1981" spans="1:11">
      <c r="A1981" s="2">
        <v>2009</v>
      </c>
      <c r="B1981" s="2">
        <v>3</v>
      </c>
      <c r="C1981" s="2" t="s">
        <v>277</v>
      </c>
      <c r="D1981" s="2" t="s">
        <v>280</v>
      </c>
      <c r="E1981" s="2">
        <v>33821</v>
      </c>
      <c r="F1981" s="2">
        <v>67</v>
      </c>
      <c r="G1981" s="2">
        <v>393664</v>
      </c>
      <c r="H1981" s="2">
        <v>435</v>
      </c>
      <c r="I1981" s="2">
        <v>514629</v>
      </c>
      <c r="J1981" s="2">
        <v>544792</v>
      </c>
      <c r="K1981" s="2">
        <v>1165</v>
      </c>
    </row>
    <row r="1982" spans="1:11">
      <c r="A1982" s="2">
        <v>2009</v>
      </c>
      <c r="B1982" s="2">
        <v>3</v>
      </c>
      <c r="C1982" s="2" t="s">
        <v>277</v>
      </c>
      <c r="D1982" s="2" t="s">
        <v>281</v>
      </c>
      <c r="E1982" s="2">
        <v>2762983</v>
      </c>
      <c r="F1982" s="2">
        <v>2090</v>
      </c>
      <c r="G1982" s="2">
        <v>1737681</v>
      </c>
      <c r="H1982" s="2">
        <v>1237</v>
      </c>
      <c r="I1982" s="2">
        <v>4590279</v>
      </c>
      <c r="J1982" s="2">
        <v>2267808</v>
      </c>
      <c r="K1982" s="2">
        <v>4034</v>
      </c>
    </row>
    <row r="1983" spans="1:11">
      <c r="A1983" s="2">
        <v>2009</v>
      </c>
      <c r="B1983" s="2">
        <v>3</v>
      </c>
      <c r="C1983" s="2" t="s">
        <v>328</v>
      </c>
      <c r="D1983" s="2" t="s">
        <v>173</v>
      </c>
      <c r="E1983" s="2">
        <v>0</v>
      </c>
      <c r="F1983" s="2">
        <v>3</v>
      </c>
      <c r="G1983" s="2">
        <v>907716</v>
      </c>
      <c r="H1983" s="2">
        <v>203</v>
      </c>
      <c r="I1983" s="2">
        <v>907716</v>
      </c>
      <c r="J1983" s="2">
        <v>119675</v>
      </c>
      <c r="K1983" s="2">
        <v>218</v>
      </c>
    </row>
    <row r="1984" spans="1:11">
      <c r="A1984" s="2">
        <v>2009</v>
      </c>
      <c r="B1984" s="2">
        <v>3</v>
      </c>
      <c r="C1984" s="2" t="s">
        <v>328</v>
      </c>
      <c r="D1984" s="2" t="s">
        <v>181</v>
      </c>
      <c r="E1984" s="2">
        <v>0</v>
      </c>
      <c r="F1984" s="2">
        <v>0</v>
      </c>
      <c r="G1984" s="2">
        <v>10196876</v>
      </c>
      <c r="H1984" s="2">
        <v>2716</v>
      </c>
      <c r="I1984" s="2">
        <v>10196876</v>
      </c>
      <c r="J1984" s="2">
        <v>1616162</v>
      </c>
      <c r="K1984" s="2">
        <v>2841</v>
      </c>
    </row>
    <row r="1985" spans="1:11">
      <c r="A1985" s="2">
        <v>2009</v>
      </c>
      <c r="B1985" s="2">
        <v>3</v>
      </c>
      <c r="C1985" s="2" t="s">
        <v>182</v>
      </c>
      <c r="D1985" s="2" t="s">
        <v>183</v>
      </c>
      <c r="E1985" s="2">
        <v>16666515</v>
      </c>
      <c r="F1985" s="2">
        <v>6561</v>
      </c>
      <c r="G1985" s="2">
        <v>8474056</v>
      </c>
      <c r="H1985" s="2">
        <v>2267</v>
      </c>
      <c r="I1985" s="2">
        <v>25366238</v>
      </c>
      <c r="J1985" s="2">
        <v>6546732</v>
      </c>
      <c r="K1985" s="2">
        <v>10889</v>
      </c>
    </row>
    <row r="1986" spans="1:11">
      <c r="A1986" s="2">
        <v>2009</v>
      </c>
      <c r="B1986" s="2">
        <v>3</v>
      </c>
      <c r="C1986" s="2" t="s">
        <v>182</v>
      </c>
      <c r="D1986" s="2" t="s">
        <v>184</v>
      </c>
      <c r="E1986" s="2">
        <v>103696</v>
      </c>
      <c r="F1986" s="2">
        <v>39</v>
      </c>
      <c r="G1986" s="2">
        <v>292034</v>
      </c>
      <c r="H1986" s="2">
        <v>177</v>
      </c>
      <c r="I1986" s="2">
        <v>395730</v>
      </c>
      <c r="J1986" s="2">
        <v>140084</v>
      </c>
      <c r="K1986" s="2">
        <v>231</v>
      </c>
    </row>
    <row r="1987" spans="1:11">
      <c r="A1987" s="2">
        <v>2009</v>
      </c>
      <c r="B1987" s="2">
        <v>3</v>
      </c>
      <c r="C1987" s="2" t="s">
        <v>190</v>
      </c>
      <c r="D1987" s="2" t="s">
        <v>191</v>
      </c>
      <c r="E1987" s="2">
        <v>0</v>
      </c>
      <c r="F1987" s="2">
        <v>0</v>
      </c>
      <c r="G1987" s="2">
        <v>7672681</v>
      </c>
      <c r="H1987" s="2">
        <v>1054</v>
      </c>
      <c r="I1987" s="2">
        <v>7672681</v>
      </c>
      <c r="J1987" s="2">
        <v>512442</v>
      </c>
      <c r="K1987" s="2">
        <v>1070</v>
      </c>
    </row>
    <row r="1988" spans="1:11">
      <c r="A1988" s="2">
        <v>2009</v>
      </c>
      <c r="B1988" s="2">
        <v>3</v>
      </c>
      <c r="C1988" s="2" t="s">
        <v>190</v>
      </c>
      <c r="D1988" s="2" t="s">
        <v>186</v>
      </c>
      <c r="E1988" s="2">
        <v>273839</v>
      </c>
      <c r="F1988" s="2">
        <v>153</v>
      </c>
      <c r="G1988" s="2">
        <v>117152045</v>
      </c>
      <c r="H1988" s="2">
        <v>6691</v>
      </c>
      <c r="I1988" s="2">
        <v>117425884</v>
      </c>
      <c r="J1988" s="2">
        <v>3686270</v>
      </c>
      <c r="K1988" s="2">
        <v>7142</v>
      </c>
    </row>
    <row r="1989" spans="1:11">
      <c r="A1989" s="2">
        <v>2009</v>
      </c>
      <c r="B1989" s="2">
        <v>3</v>
      </c>
      <c r="C1989" s="2" t="s">
        <v>187</v>
      </c>
      <c r="D1989" s="2" t="s">
        <v>195</v>
      </c>
      <c r="E1989" s="2">
        <v>0</v>
      </c>
      <c r="F1989" s="2">
        <v>0</v>
      </c>
      <c r="G1989" s="2">
        <v>376825</v>
      </c>
      <c r="H1989" s="2">
        <v>103</v>
      </c>
      <c r="I1989" s="2">
        <v>376825</v>
      </c>
      <c r="J1989" s="2">
        <v>75884</v>
      </c>
      <c r="K1989" s="2">
        <v>122</v>
      </c>
    </row>
    <row r="1990" spans="1:11">
      <c r="A1990" s="2">
        <v>2009</v>
      </c>
      <c r="B1990" s="2">
        <v>3</v>
      </c>
      <c r="C1990" s="2" t="s">
        <v>187</v>
      </c>
      <c r="D1990" s="2" t="s">
        <v>196</v>
      </c>
      <c r="E1990" s="2">
        <v>0</v>
      </c>
      <c r="F1990" s="2">
        <v>0</v>
      </c>
      <c r="G1990" s="2">
        <v>0</v>
      </c>
      <c r="H1990" s="2">
        <v>113</v>
      </c>
      <c r="I1990" s="2">
        <v>0</v>
      </c>
      <c r="J1990" s="2">
        <v>57215</v>
      </c>
      <c r="K1990" s="2">
        <v>113</v>
      </c>
    </row>
    <row r="1991" spans="1:11">
      <c r="A1991" s="2">
        <v>2009</v>
      </c>
      <c r="B1991" s="2">
        <v>3</v>
      </c>
      <c r="C1991" s="2" t="s">
        <v>197</v>
      </c>
      <c r="D1991" s="2" t="s">
        <v>11</v>
      </c>
      <c r="E1991" s="2">
        <v>0</v>
      </c>
      <c r="F1991" s="2">
        <v>0</v>
      </c>
      <c r="G1991" s="2">
        <v>2020982</v>
      </c>
      <c r="H1991" s="2">
        <v>333</v>
      </c>
      <c r="I1991" s="2">
        <v>2020982</v>
      </c>
      <c r="J1991" s="2">
        <v>256747</v>
      </c>
      <c r="K1991" s="2">
        <v>425</v>
      </c>
    </row>
    <row r="1992" spans="1:11">
      <c r="A1992" s="2">
        <v>2009</v>
      </c>
      <c r="B1992" s="2">
        <v>3</v>
      </c>
      <c r="C1992" s="2" t="s">
        <v>197</v>
      </c>
      <c r="D1992" s="2" t="s">
        <v>268</v>
      </c>
      <c r="E1992" s="2">
        <v>3414982</v>
      </c>
      <c r="F1992" s="2">
        <v>663</v>
      </c>
      <c r="G1992" s="2">
        <v>3906314</v>
      </c>
      <c r="H1992" s="2">
        <v>1060</v>
      </c>
      <c r="I1992" s="2">
        <v>7623620</v>
      </c>
      <c r="J1992" s="2">
        <v>1054168</v>
      </c>
      <c r="K1992" s="2">
        <v>2019</v>
      </c>
    </row>
    <row r="1993" spans="1:11">
      <c r="A1993" s="2">
        <v>2009</v>
      </c>
      <c r="B1993" s="2">
        <v>3</v>
      </c>
      <c r="C1993" s="2" t="s">
        <v>197</v>
      </c>
      <c r="D1993" s="2" t="s">
        <v>269</v>
      </c>
      <c r="E1993" s="2">
        <v>0</v>
      </c>
      <c r="F1993" s="2">
        <v>0</v>
      </c>
      <c r="G1993" s="2">
        <v>0</v>
      </c>
      <c r="H1993" s="2">
        <v>0</v>
      </c>
      <c r="I1993" s="2">
        <v>0</v>
      </c>
      <c r="J1993" s="2">
        <v>6849</v>
      </c>
      <c r="K1993" s="2">
        <v>11</v>
      </c>
    </row>
    <row r="1994" spans="1:11">
      <c r="A1994" s="2">
        <v>2009</v>
      </c>
      <c r="B1994" s="2">
        <v>3</v>
      </c>
      <c r="C1994" s="2" t="s">
        <v>197</v>
      </c>
      <c r="D1994" s="2" t="s">
        <v>109</v>
      </c>
      <c r="E1994" s="2">
        <v>2185674</v>
      </c>
      <c r="F1994" s="2">
        <v>274</v>
      </c>
      <c r="G1994" s="2">
        <v>4149270</v>
      </c>
      <c r="H1994" s="2">
        <v>857</v>
      </c>
      <c r="I1994" s="2">
        <v>6334944</v>
      </c>
      <c r="J1994" s="2">
        <v>707816</v>
      </c>
      <c r="K1994" s="2">
        <v>1449</v>
      </c>
    </row>
    <row r="1995" spans="1:11">
      <c r="A1995" s="2">
        <v>2009</v>
      </c>
      <c r="B1995" s="2">
        <v>3</v>
      </c>
      <c r="C1995" s="2" t="s">
        <v>197</v>
      </c>
      <c r="D1995" s="2" t="s">
        <v>110</v>
      </c>
      <c r="E1995" s="2">
        <v>9527593</v>
      </c>
      <c r="F1995" s="2">
        <v>2481</v>
      </c>
      <c r="G1995" s="2">
        <v>78299</v>
      </c>
      <c r="H1995" s="2">
        <v>21</v>
      </c>
      <c r="I1995" s="2">
        <v>9605892</v>
      </c>
      <c r="J1995" s="2">
        <v>1585658</v>
      </c>
      <c r="K1995" s="2">
        <v>3217</v>
      </c>
    </row>
    <row r="1996" spans="1:11">
      <c r="A1996" s="2">
        <v>2009</v>
      </c>
      <c r="B1996" s="2">
        <v>3</v>
      </c>
      <c r="C1996" s="2" t="s">
        <v>197</v>
      </c>
      <c r="D1996" s="2" t="s">
        <v>111</v>
      </c>
      <c r="E1996" s="2">
        <v>0</v>
      </c>
      <c r="F1996" s="2">
        <v>0</v>
      </c>
      <c r="G1996" s="2">
        <v>2815</v>
      </c>
      <c r="H1996" s="2">
        <v>3</v>
      </c>
      <c r="I1996" s="2">
        <v>2815</v>
      </c>
      <c r="J1996" s="2">
        <v>1989</v>
      </c>
      <c r="K1996" s="2">
        <v>4</v>
      </c>
    </row>
    <row r="1997" spans="1:11">
      <c r="A1997" s="2">
        <v>2009</v>
      </c>
      <c r="B1997" s="2">
        <v>4</v>
      </c>
      <c r="C1997" s="2" t="s">
        <v>277</v>
      </c>
      <c r="D1997" s="2" t="s">
        <v>278</v>
      </c>
      <c r="E1997" s="2">
        <v>22897757</v>
      </c>
      <c r="F1997" s="2">
        <v>16166</v>
      </c>
      <c r="G1997" s="2">
        <v>19401172</v>
      </c>
      <c r="H1997" s="2">
        <v>9301</v>
      </c>
      <c r="I1997" s="2">
        <v>43278924</v>
      </c>
      <c r="J1997" s="2">
        <v>18466234</v>
      </c>
      <c r="K1997" s="2">
        <v>32193</v>
      </c>
    </row>
    <row r="1998" spans="1:11">
      <c r="A1998" s="2">
        <v>2009</v>
      </c>
      <c r="B1998" s="2">
        <v>4</v>
      </c>
      <c r="C1998" s="2" t="s">
        <v>277</v>
      </c>
      <c r="D1998" s="2" t="s">
        <v>279</v>
      </c>
      <c r="E1998" s="2">
        <v>24961628</v>
      </c>
      <c r="F1998" s="2">
        <v>9278</v>
      </c>
      <c r="G1998" s="2">
        <v>5431132</v>
      </c>
      <c r="H1998" s="2">
        <v>2743</v>
      </c>
      <c r="I1998" s="2">
        <v>30807562</v>
      </c>
      <c r="J1998" s="2">
        <v>8256245</v>
      </c>
      <c r="K1998" s="2">
        <v>14792</v>
      </c>
    </row>
    <row r="1999" spans="1:11">
      <c r="A1999" s="2">
        <v>2009</v>
      </c>
      <c r="B1999" s="2">
        <v>4</v>
      </c>
      <c r="C1999" s="2" t="s">
        <v>277</v>
      </c>
      <c r="D1999" s="2" t="s">
        <v>280</v>
      </c>
      <c r="E1999" s="2">
        <v>51167</v>
      </c>
      <c r="F1999" s="2">
        <v>69</v>
      </c>
      <c r="G1999" s="2">
        <v>353188</v>
      </c>
      <c r="H1999" s="2">
        <v>362</v>
      </c>
      <c r="I1999" s="2">
        <v>480236</v>
      </c>
      <c r="J1999" s="2">
        <v>492746</v>
      </c>
      <c r="K1999" s="2">
        <v>1008</v>
      </c>
    </row>
    <row r="2000" spans="1:11">
      <c r="A2000" s="2">
        <v>2009</v>
      </c>
      <c r="B2000" s="2">
        <v>4</v>
      </c>
      <c r="C2000" s="2" t="s">
        <v>277</v>
      </c>
      <c r="D2000" s="2" t="s">
        <v>281</v>
      </c>
      <c r="E2000" s="2">
        <v>2970666</v>
      </c>
      <c r="F2000" s="2">
        <v>2170</v>
      </c>
      <c r="G2000" s="2">
        <v>1664003</v>
      </c>
      <c r="H2000" s="2">
        <v>1197</v>
      </c>
      <c r="I2000" s="2">
        <v>4662574</v>
      </c>
      <c r="J2000" s="2">
        <v>2345435</v>
      </c>
      <c r="K2000" s="2">
        <v>4060</v>
      </c>
    </row>
    <row r="2001" spans="1:11">
      <c r="A2001" s="2">
        <v>2009</v>
      </c>
      <c r="B2001" s="2">
        <v>4</v>
      </c>
      <c r="C2001" s="2" t="s">
        <v>328</v>
      </c>
      <c r="D2001" s="2" t="s">
        <v>173</v>
      </c>
      <c r="E2001" s="2">
        <v>0</v>
      </c>
      <c r="F2001" s="2">
        <v>3</v>
      </c>
      <c r="G2001" s="2">
        <v>828369</v>
      </c>
      <c r="H2001" s="2">
        <v>203</v>
      </c>
      <c r="I2001" s="2">
        <v>828369</v>
      </c>
      <c r="J2001" s="2">
        <v>110520</v>
      </c>
      <c r="K2001" s="2">
        <v>218</v>
      </c>
    </row>
    <row r="2002" spans="1:11">
      <c r="A2002" s="2">
        <v>2009</v>
      </c>
      <c r="B2002" s="2">
        <v>4</v>
      </c>
      <c r="C2002" s="2" t="s">
        <v>328</v>
      </c>
      <c r="D2002" s="2" t="s">
        <v>181</v>
      </c>
      <c r="E2002" s="2">
        <v>0</v>
      </c>
      <c r="F2002" s="2">
        <v>0</v>
      </c>
      <c r="G2002" s="2">
        <v>9431570</v>
      </c>
      <c r="H2002" s="2">
        <v>2739</v>
      </c>
      <c r="I2002" s="2">
        <v>9431570</v>
      </c>
      <c r="J2002" s="2">
        <v>1563931</v>
      </c>
      <c r="K2002" s="2">
        <v>2872</v>
      </c>
    </row>
    <row r="2003" spans="1:11">
      <c r="A2003" s="2">
        <v>2009</v>
      </c>
      <c r="B2003" s="2">
        <v>4</v>
      </c>
      <c r="C2003" s="2" t="s">
        <v>182</v>
      </c>
      <c r="D2003" s="2" t="s">
        <v>183</v>
      </c>
      <c r="E2003" s="2">
        <v>16973726</v>
      </c>
      <c r="F2003" s="2">
        <v>6248</v>
      </c>
      <c r="G2003" s="2">
        <v>8343478</v>
      </c>
      <c r="H2003" s="2">
        <v>2131</v>
      </c>
      <c r="I2003" s="2">
        <v>25535071</v>
      </c>
      <c r="J2003" s="2">
        <v>6163877</v>
      </c>
      <c r="K2003" s="2">
        <v>10303</v>
      </c>
    </row>
    <row r="2004" spans="1:11">
      <c r="A2004" s="2">
        <v>2009</v>
      </c>
      <c r="B2004" s="2">
        <v>4</v>
      </c>
      <c r="C2004" s="2" t="s">
        <v>182</v>
      </c>
      <c r="D2004" s="2" t="s">
        <v>184</v>
      </c>
      <c r="E2004" s="2">
        <v>76199</v>
      </c>
      <c r="F2004" s="2">
        <v>42</v>
      </c>
      <c r="G2004" s="2">
        <v>97998</v>
      </c>
      <c r="H2004" s="2">
        <v>213</v>
      </c>
      <c r="I2004" s="2">
        <v>174197</v>
      </c>
      <c r="J2004" s="2">
        <v>126786</v>
      </c>
      <c r="K2004" s="2">
        <v>271</v>
      </c>
    </row>
    <row r="2005" spans="1:11">
      <c r="A2005" s="2">
        <v>2009</v>
      </c>
      <c r="B2005" s="2">
        <v>4</v>
      </c>
      <c r="C2005" s="2" t="s">
        <v>190</v>
      </c>
      <c r="D2005" s="2" t="s">
        <v>191</v>
      </c>
      <c r="E2005" s="2">
        <v>0</v>
      </c>
      <c r="F2005" s="2">
        <v>0</v>
      </c>
      <c r="G2005" s="2">
        <v>7690065</v>
      </c>
      <c r="H2005" s="2">
        <v>1025</v>
      </c>
      <c r="I2005" s="2">
        <v>7690065</v>
      </c>
      <c r="J2005" s="2">
        <v>490913</v>
      </c>
      <c r="K2005" s="2">
        <v>1043</v>
      </c>
    </row>
    <row r="2006" spans="1:11">
      <c r="A2006" s="2">
        <v>2009</v>
      </c>
      <c r="B2006" s="2">
        <v>4</v>
      </c>
      <c r="C2006" s="2" t="s">
        <v>190</v>
      </c>
      <c r="D2006" s="2" t="s">
        <v>186</v>
      </c>
      <c r="E2006" s="2">
        <v>235583</v>
      </c>
      <c r="F2006" s="2">
        <v>161</v>
      </c>
      <c r="G2006" s="2">
        <v>106442862</v>
      </c>
      <c r="H2006" s="2">
        <v>5966</v>
      </c>
      <c r="I2006" s="2">
        <v>106678445</v>
      </c>
      <c r="J2006" s="2">
        <v>3459430</v>
      </c>
      <c r="K2006" s="2">
        <v>6421</v>
      </c>
    </row>
    <row r="2007" spans="1:11">
      <c r="A2007" s="2">
        <v>2009</v>
      </c>
      <c r="B2007" s="2">
        <v>4</v>
      </c>
      <c r="C2007" s="2" t="s">
        <v>187</v>
      </c>
      <c r="D2007" s="2" t="s">
        <v>195</v>
      </c>
      <c r="E2007" s="2">
        <v>0</v>
      </c>
      <c r="F2007" s="2">
        <v>0</v>
      </c>
      <c r="G2007" s="2">
        <v>537827</v>
      </c>
      <c r="H2007" s="2">
        <v>99</v>
      </c>
      <c r="I2007" s="2">
        <v>537827</v>
      </c>
      <c r="J2007" s="2">
        <v>66469</v>
      </c>
      <c r="K2007" s="2">
        <v>117</v>
      </c>
    </row>
    <row r="2008" spans="1:11">
      <c r="A2008" s="2">
        <v>2009</v>
      </c>
      <c r="B2008" s="2">
        <v>4</v>
      </c>
      <c r="C2008" s="2" t="s">
        <v>187</v>
      </c>
      <c r="D2008" s="2" t="s">
        <v>196</v>
      </c>
      <c r="E2008" s="2">
        <v>0</v>
      </c>
      <c r="F2008" s="2">
        <v>0</v>
      </c>
      <c r="G2008" s="2">
        <v>0</v>
      </c>
      <c r="H2008" s="2">
        <v>49</v>
      </c>
      <c r="I2008" s="2">
        <v>0</v>
      </c>
      <c r="J2008" s="2">
        <v>21412</v>
      </c>
      <c r="K2008" s="2">
        <v>49</v>
      </c>
    </row>
    <row r="2009" spans="1:11">
      <c r="A2009" s="2">
        <v>2009</v>
      </c>
      <c r="B2009" s="2">
        <v>4</v>
      </c>
      <c r="C2009" s="2" t="s">
        <v>197</v>
      </c>
      <c r="D2009" s="2" t="s">
        <v>11</v>
      </c>
      <c r="E2009" s="2">
        <v>0</v>
      </c>
      <c r="F2009" s="2">
        <v>0</v>
      </c>
      <c r="G2009" s="2">
        <v>1902848</v>
      </c>
      <c r="H2009" s="2">
        <v>335</v>
      </c>
      <c r="I2009" s="2">
        <v>1902848</v>
      </c>
      <c r="J2009" s="2">
        <v>245076</v>
      </c>
      <c r="K2009" s="2">
        <v>426</v>
      </c>
    </row>
    <row r="2010" spans="1:11">
      <c r="A2010" s="2">
        <v>2009</v>
      </c>
      <c r="B2010" s="2">
        <v>4</v>
      </c>
      <c r="C2010" s="2" t="s">
        <v>197</v>
      </c>
      <c r="D2010" s="2" t="s">
        <v>268</v>
      </c>
      <c r="E2010" s="2">
        <v>2013535</v>
      </c>
      <c r="F2010" s="2">
        <v>651</v>
      </c>
      <c r="G2010" s="2">
        <v>3943852</v>
      </c>
      <c r="H2010" s="2">
        <v>1062</v>
      </c>
      <c r="I2010" s="2">
        <v>6129229</v>
      </c>
      <c r="J2010" s="2">
        <v>1068825</v>
      </c>
      <c r="K2010" s="2">
        <v>1991</v>
      </c>
    </row>
    <row r="2011" spans="1:11">
      <c r="A2011" s="2">
        <v>2009</v>
      </c>
      <c r="B2011" s="2">
        <v>4</v>
      </c>
      <c r="C2011" s="2" t="s">
        <v>197</v>
      </c>
      <c r="D2011" s="2" t="s">
        <v>269</v>
      </c>
      <c r="E2011" s="2">
        <v>0</v>
      </c>
      <c r="F2011" s="2">
        <v>0</v>
      </c>
      <c r="G2011" s="2">
        <v>0</v>
      </c>
      <c r="H2011" s="2">
        <v>0</v>
      </c>
      <c r="I2011" s="2">
        <v>0</v>
      </c>
      <c r="J2011" s="2">
        <v>2777</v>
      </c>
      <c r="K2011" s="2">
        <v>6</v>
      </c>
    </row>
    <row r="2012" spans="1:11">
      <c r="A2012" s="2">
        <v>2009</v>
      </c>
      <c r="B2012" s="2">
        <v>4</v>
      </c>
      <c r="C2012" s="2" t="s">
        <v>197</v>
      </c>
      <c r="D2012" s="2" t="s">
        <v>109</v>
      </c>
      <c r="E2012" s="2">
        <v>1328435</v>
      </c>
      <c r="F2012" s="2">
        <v>271</v>
      </c>
      <c r="G2012" s="2">
        <v>4770964</v>
      </c>
      <c r="H2012" s="2">
        <v>780</v>
      </c>
      <c r="I2012" s="2">
        <v>6099399</v>
      </c>
      <c r="J2012" s="2">
        <v>696156</v>
      </c>
      <c r="K2012" s="2">
        <v>1361</v>
      </c>
    </row>
    <row r="2013" spans="1:11">
      <c r="A2013" s="2">
        <v>2009</v>
      </c>
      <c r="B2013" s="2">
        <v>4</v>
      </c>
      <c r="C2013" s="2" t="s">
        <v>197</v>
      </c>
      <c r="D2013" s="2" t="s">
        <v>110</v>
      </c>
      <c r="E2013" s="2">
        <v>9094004</v>
      </c>
      <c r="F2013" s="2">
        <v>2440</v>
      </c>
      <c r="G2013" s="2">
        <v>95995</v>
      </c>
      <c r="H2013" s="2">
        <v>23</v>
      </c>
      <c r="I2013" s="2">
        <v>9189999</v>
      </c>
      <c r="J2013" s="2">
        <v>1600268</v>
      </c>
      <c r="K2013" s="2">
        <v>3166</v>
      </c>
    </row>
    <row r="2014" spans="1:11">
      <c r="A2014" s="2">
        <v>2009</v>
      </c>
      <c r="B2014" s="2">
        <v>4</v>
      </c>
      <c r="C2014" s="2" t="s">
        <v>197</v>
      </c>
      <c r="D2014" s="2" t="s">
        <v>111</v>
      </c>
      <c r="E2014" s="2">
        <v>0</v>
      </c>
      <c r="F2014" s="2">
        <v>0</v>
      </c>
      <c r="G2014" s="2">
        <v>9669</v>
      </c>
      <c r="H2014" s="2">
        <v>4</v>
      </c>
      <c r="I2014" s="2">
        <v>9669</v>
      </c>
      <c r="J2014" s="2">
        <v>2348</v>
      </c>
      <c r="K2014" s="2">
        <v>5</v>
      </c>
    </row>
    <row r="2015" spans="1:11">
      <c r="A2015" s="2">
        <v>2010</v>
      </c>
      <c r="B2015" s="2">
        <v>1</v>
      </c>
      <c r="C2015" s="2" t="s">
        <v>277</v>
      </c>
      <c r="D2015" s="2" t="s">
        <v>278</v>
      </c>
      <c r="E2015" s="2">
        <v>26114085</v>
      </c>
      <c r="F2015" s="2">
        <v>17106</v>
      </c>
      <c r="G2015" s="2">
        <v>19332581</v>
      </c>
      <c r="H2015" s="2">
        <v>8908</v>
      </c>
      <c r="I2015" s="2">
        <v>46674446</v>
      </c>
      <c r="J2015" s="2">
        <v>20073607</v>
      </c>
      <c r="K2015" s="2">
        <v>33090</v>
      </c>
    </row>
    <row r="2016" spans="1:11">
      <c r="A2016" s="2">
        <v>2010</v>
      </c>
      <c r="B2016" s="2">
        <v>1</v>
      </c>
      <c r="C2016" s="2" t="s">
        <v>277</v>
      </c>
      <c r="D2016" s="2" t="s">
        <v>279</v>
      </c>
      <c r="E2016" s="2">
        <v>26741266</v>
      </c>
      <c r="F2016" s="2">
        <v>9592</v>
      </c>
      <c r="G2016" s="2">
        <v>5648005</v>
      </c>
      <c r="H2016" s="2">
        <v>2843</v>
      </c>
      <c r="I2016" s="2">
        <v>32823971</v>
      </c>
      <c r="J2016" s="2">
        <v>8916958</v>
      </c>
      <c r="K2016" s="2">
        <v>15315</v>
      </c>
    </row>
    <row r="2017" spans="1:11">
      <c r="A2017" s="2">
        <v>2010</v>
      </c>
      <c r="B2017" s="2">
        <v>1</v>
      </c>
      <c r="C2017" s="2" t="s">
        <v>277</v>
      </c>
      <c r="D2017" s="2" t="s">
        <v>280</v>
      </c>
      <c r="E2017" s="2">
        <v>34711</v>
      </c>
      <c r="F2017" s="2">
        <v>68</v>
      </c>
      <c r="G2017" s="2">
        <v>374586</v>
      </c>
      <c r="H2017" s="2">
        <v>449</v>
      </c>
      <c r="I2017" s="2">
        <v>446400</v>
      </c>
      <c r="J2017" s="2">
        <v>535199</v>
      </c>
      <c r="K2017" s="2">
        <v>1129</v>
      </c>
    </row>
    <row r="2018" spans="1:11">
      <c r="A2018" s="2">
        <v>2010</v>
      </c>
      <c r="B2018" s="2">
        <v>1</v>
      </c>
      <c r="C2018" s="2" t="s">
        <v>277</v>
      </c>
      <c r="D2018" s="2" t="s">
        <v>281</v>
      </c>
      <c r="E2018" s="2">
        <v>3105568</v>
      </c>
      <c r="F2018" s="2">
        <v>2220</v>
      </c>
      <c r="G2018" s="2">
        <v>1797237</v>
      </c>
      <c r="H2018" s="2">
        <v>1103</v>
      </c>
      <c r="I2018" s="2">
        <v>5029517</v>
      </c>
      <c r="J2018" s="2">
        <v>2377303</v>
      </c>
      <c r="K2018" s="2">
        <v>4055</v>
      </c>
    </row>
    <row r="2019" spans="1:11">
      <c r="A2019" s="2">
        <v>2010</v>
      </c>
      <c r="B2019" s="2">
        <v>1</v>
      </c>
      <c r="C2019" s="2" t="s">
        <v>328</v>
      </c>
      <c r="D2019" s="2" t="s">
        <v>173</v>
      </c>
      <c r="E2019" s="2">
        <v>0</v>
      </c>
      <c r="F2019" s="2">
        <v>3</v>
      </c>
      <c r="G2019" s="2">
        <v>930186</v>
      </c>
      <c r="H2019" s="2">
        <v>224</v>
      </c>
      <c r="I2019" s="2">
        <v>930186</v>
      </c>
      <c r="J2019" s="2">
        <v>123107</v>
      </c>
      <c r="K2019" s="2">
        <v>239</v>
      </c>
    </row>
    <row r="2020" spans="1:11">
      <c r="A2020" s="2">
        <v>2010</v>
      </c>
      <c r="B2020" s="2">
        <v>1</v>
      </c>
      <c r="C2020" s="2" t="s">
        <v>328</v>
      </c>
      <c r="D2020" s="2" t="s">
        <v>181</v>
      </c>
      <c r="E2020" s="2">
        <v>0</v>
      </c>
      <c r="F2020" s="2">
        <v>0</v>
      </c>
      <c r="G2020" s="2">
        <v>10548239</v>
      </c>
      <c r="H2020" s="2">
        <v>2827</v>
      </c>
      <c r="I2020" s="2">
        <v>10548239</v>
      </c>
      <c r="J2020" s="2">
        <v>1540530</v>
      </c>
      <c r="K2020" s="2">
        <v>2951</v>
      </c>
    </row>
    <row r="2021" spans="1:11">
      <c r="A2021" s="2">
        <v>2010</v>
      </c>
      <c r="B2021" s="2">
        <v>1</v>
      </c>
      <c r="C2021" s="2" t="s">
        <v>182</v>
      </c>
      <c r="D2021" s="2" t="s">
        <v>183</v>
      </c>
      <c r="E2021" s="2">
        <v>17828939</v>
      </c>
      <c r="F2021" s="2">
        <v>6360</v>
      </c>
      <c r="G2021" s="2">
        <v>7830876</v>
      </c>
      <c r="H2021" s="2">
        <v>2141</v>
      </c>
      <c r="I2021" s="2">
        <v>25870748</v>
      </c>
      <c r="J2021" s="2">
        <v>6496162</v>
      </c>
      <c r="K2021" s="2">
        <v>10443</v>
      </c>
    </row>
    <row r="2022" spans="1:11">
      <c r="A2022" s="2">
        <v>2010</v>
      </c>
      <c r="B2022" s="2">
        <v>1</v>
      </c>
      <c r="C2022" s="2" t="s">
        <v>182</v>
      </c>
      <c r="D2022" s="2" t="s">
        <v>184</v>
      </c>
      <c r="E2022" s="2">
        <v>90607</v>
      </c>
      <c r="F2022" s="2">
        <v>43</v>
      </c>
      <c r="G2022" s="2">
        <v>282223</v>
      </c>
      <c r="H2022" s="2">
        <v>169</v>
      </c>
      <c r="I2022" s="2">
        <v>372830</v>
      </c>
      <c r="J2022" s="2">
        <v>144897</v>
      </c>
      <c r="K2022" s="2">
        <v>228</v>
      </c>
    </row>
    <row r="2023" spans="1:11">
      <c r="A2023" s="2">
        <v>2010</v>
      </c>
      <c r="B2023" s="2">
        <v>1</v>
      </c>
      <c r="C2023" s="2" t="s">
        <v>190</v>
      </c>
      <c r="D2023" s="2" t="s">
        <v>191</v>
      </c>
      <c r="E2023" s="2">
        <v>0</v>
      </c>
      <c r="F2023" s="2">
        <v>0</v>
      </c>
      <c r="G2023" s="2">
        <v>7701550</v>
      </c>
      <c r="H2023" s="2">
        <v>1009</v>
      </c>
      <c r="I2023" s="2">
        <v>7701550</v>
      </c>
      <c r="J2023" s="2">
        <v>508491</v>
      </c>
      <c r="K2023" s="2">
        <v>1029</v>
      </c>
    </row>
    <row r="2024" spans="1:11">
      <c r="A2024" s="2">
        <v>2010</v>
      </c>
      <c r="B2024" s="2">
        <v>1</v>
      </c>
      <c r="C2024" s="2" t="s">
        <v>190</v>
      </c>
      <c r="D2024" s="2" t="s">
        <v>186</v>
      </c>
      <c r="E2024" s="2">
        <v>842625</v>
      </c>
      <c r="F2024" s="2">
        <v>148</v>
      </c>
      <c r="G2024" s="2">
        <v>111344844</v>
      </c>
      <c r="H2024" s="2">
        <v>6589</v>
      </c>
      <c r="I2024" s="2">
        <v>112187469</v>
      </c>
      <c r="J2024" s="2">
        <v>3677119</v>
      </c>
      <c r="K2024" s="2">
        <v>7066</v>
      </c>
    </row>
    <row r="2025" spans="1:11">
      <c r="A2025" s="2">
        <v>2010</v>
      </c>
      <c r="B2025" s="2">
        <v>1</v>
      </c>
      <c r="C2025" s="2" t="s">
        <v>187</v>
      </c>
      <c r="D2025" s="2" t="s">
        <v>195</v>
      </c>
      <c r="E2025" s="2">
        <v>0</v>
      </c>
      <c r="F2025" s="2">
        <v>0</v>
      </c>
      <c r="G2025" s="2">
        <v>549940</v>
      </c>
      <c r="H2025" s="2">
        <v>101</v>
      </c>
      <c r="I2025" s="2">
        <v>549940</v>
      </c>
      <c r="J2025" s="2">
        <v>83873</v>
      </c>
      <c r="K2025" s="2">
        <v>122</v>
      </c>
    </row>
    <row r="2026" spans="1:11">
      <c r="A2026" s="2">
        <v>2010</v>
      </c>
      <c r="B2026" s="2">
        <v>1</v>
      </c>
      <c r="C2026" s="2" t="s">
        <v>187</v>
      </c>
      <c r="D2026" s="2" t="s">
        <v>196</v>
      </c>
      <c r="E2026" s="2">
        <v>0</v>
      </c>
      <c r="F2026" s="2">
        <v>0</v>
      </c>
      <c r="G2026" s="2">
        <v>0</v>
      </c>
      <c r="H2026" s="2">
        <v>34</v>
      </c>
      <c r="I2026" s="2">
        <v>0</v>
      </c>
      <c r="J2026" s="2">
        <v>16084</v>
      </c>
      <c r="K2026" s="2">
        <v>34</v>
      </c>
    </row>
    <row r="2027" spans="1:11">
      <c r="A2027" s="2">
        <v>2010</v>
      </c>
      <c r="B2027" s="2">
        <v>1</v>
      </c>
      <c r="C2027" s="2" t="s">
        <v>197</v>
      </c>
      <c r="D2027" s="2" t="s">
        <v>11</v>
      </c>
      <c r="E2027" s="2">
        <v>0</v>
      </c>
      <c r="F2027" s="2">
        <v>0</v>
      </c>
      <c r="G2027" s="2">
        <v>1821790</v>
      </c>
      <c r="H2027" s="2">
        <v>331</v>
      </c>
      <c r="I2027" s="2">
        <v>1821790</v>
      </c>
      <c r="J2027" s="2">
        <v>250432</v>
      </c>
      <c r="K2027" s="2">
        <v>422</v>
      </c>
    </row>
    <row r="2028" spans="1:11">
      <c r="A2028" s="2">
        <v>2010</v>
      </c>
      <c r="B2028" s="2">
        <v>1</v>
      </c>
      <c r="C2028" s="2" t="s">
        <v>197</v>
      </c>
      <c r="D2028" s="2" t="s">
        <v>268</v>
      </c>
      <c r="E2028" s="2">
        <v>2798605</v>
      </c>
      <c r="F2028" s="2">
        <v>602</v>
      </c>
      <c r="G2028" s="2">
        <v>3598015</v>
      </c>
      <c r="H2028" s="2">
        <v>1016</v>
      </c>
      <c r="I2028" s="2">
        <v>6538129</v>
      </c>
      <c r="J2028" s="2">
        <v>1045309</v>
      </c>
      <c r="K2028" s="2">
        <v>1878</v>
      </c>
    </row>
    <row r="2029" spans="1:11">
      <c r="A2029" s="2">
        <v>2010</v>
      </c>
      <c r="B2029" s="2">
        <v>1</v>
      </c>
      <c r="C2029" s="2" t="s">
        <v>197</v>
      </c>
      <c r="D2029" s="2" t="s">
        <v>269</v>
      </c>
      <c r="E2029" s="2">
        <v>0</v>
      </c>
      <c r="F2029" s="2">
        <v>1</v>
      </c>
      <c r="G2029" s="2">
        <v>0</v>
      </c>
      <c r="H2029" s="2">
        <v>0</v>
      </c>
      <c r="I2029" s="2">
        <v>0</v>
      </c>
      <c r="J2029" s="2">
        <v>4056</v>
      </c>
      <c r="K2029" s="2">
        <v>9</v>
      </c>
    </row>
    <row r="2030" spans="1:11">
      <c r="A2030" s="2">
        <v>2010</v>
      </c>
      <c r="B2030" s="2">
        <v>1</v>
      </c>
      <c r="C2030" s="2" t="s">
        <v>197</v>
      </c>
      <c r="D2030" s="2" t="s">
        <v>109</v>
      </c>
      <c r="E2030" s="2">
        <v>1122632</v>
      </c>
      <c r="F2030" s="2">
        <v>262</v>
      </c>
      <c r="G2030" s="2">
        <v>4134349</v>
      </c>
      <c r="H2030" s="2">
        <v>791</v>
      </c>
      <c r="I2030" s="2">
        <v>5256981</v>
      </c>
      <c r="J2030" s="2">
        <v>658275</v>
      </c>
      <c r="K2030" s="2">
        <v>1384</v>
      </c>
    </row>
    <row r="2031" spans="1:11">
      <c r="A2031" s="2">
        <v>2010</v>
      </c>
      <c r="B2031" s="2">
        <v>1</v>
      </c>
      <c r="C2031" s="2" t="s">
        <v>197</v>
      </c>
      <c r="D2031" s="2" t="s">
        <v>110</v>
      </c>
      <c r="E2031" s="2">
        <v>9122586</v>
      </c>
      <c r="F2031" s="2">
        <v>2431</v>
      </c>
      <c r="G2031" s="2">
        <v>101640</v>
      </c>
      <c r="H2031" s="2">
        <v>22</v>
      </c>
      <c r="I2031" s="2">
        <v>9224226</v>
      </c>
      <c r="J2031" s="2">
        <v>1613145</v>
      </c>
      <c r="K2031" s="2">
        <v>3156</v>
      </c>
    </row>
    <row r="2032" spans="1:11">
      <c r="A2032" s="2">
        <v>2010</v>
      </c>
      <c r="B2032" s="2">
        <v>1</v>
      </c>
      <c r="C2032" s="2" t="s">
        <v>197</v>
      </c>
      <c r="D2032" s="2" t="s">
        <v>111</v>
      </c>
      <c r="E2032" s="2">
        <v>0</v>
      </c>
      <c r="F2032" s="2">
        <v>0</v>
      </c>
      <c r="G2032" s="2">
        <v>9831</v>
      </c>
      <c r="H2032" s="2">
        <v>4</v>
      </c>
      <c r="I2032" s="2">
        <v>9831</v>
      </c>
      <c r="J2032" s="2">
        <v>2595</v>
      </c>
      <c r="K2032" s="2">
        <v>5</v>
      </c>
    </row>
    <row r="2033" spans="1:11">
      <c r="A2033" s="2">
        <v>2010</v>
      </c>
      <c r="B2033" s="2">
        <v>2</v>
      </c>
      <c r="C2033" s="2" t="s">
        <v>276</v>
      </c>
      <c r="D2033" s="2" t="s">
        <v>276</v>
      </c>
      <c r="E2033" s="2">
        <v>0</v>
      </c>
      <c r="F2033" s="2">
        <v>0</v>
      </c>
      <c r="G2033" s="2">
        <v>9590</v>
      </c>
      <c r="H2033" s="2">
        <v>17</v>
      </c>
      <c r="I2033" s="2">
        <v>9590</v>
      </c>
      <c r="J2033" s="2">
        <v>9032</v>
      </c>
      <c r="K2033" s="2">
        <v>19</v>
      </c>
    </row>
    <row r="2034" spans="1:11">
      <c r="A2034" s="2">
        <v>2010</v>
      </c>
      <c r="B2034" s="2">
        <v>2</v>
      </c>
      <c r="C2034" s="2" t="s">
        <v>277</v>
      </c>
      <c r="D2034" s="2" t="s">
        <v>278</v>
      </c>
      <c r="E2034" s="2">
        <v>23945619</v>
      </c>
      <c r="F2034" s="2">
        <v>17491</v>
      </c>
      <c r="G2034" s="2">
        <v>21846153</v>
      </c>
      <c r="H2034" s="2">
        <v>9502</v>
      </c>
      <c r="I2034" s="2">
        <v>46903589</v>
      </c>
      <c r="J2034" s="2">
        <v>20831017</v>
      </c>
      <c r="K2034" s="2">
        <v>34205</v>
      </c>
    </row>
    <row r="2035" spans="1:11">
      <c r="A2035" s="2">
        <v>2010</v>
      </c>
      <c r="B2035" s="2">
        <v>2</v>
      </c>
      <c r="C2035" s="2" t="s">
        <v>277</v>
      </c>
      <c r="D2035" s="2" t="s">
        <v>279</v>
      </c>
      <c r="E2035" s="2">
        <v>25623256</v>
      </c>
      <c r="F2035" s="2">
        <v>9923</v>
      </c>
      <c r="G2035" s="2">
        <v>6104604</v>
      </c>
      <c r="H2035" s="2">
        <v>2922</v>
      </c>
      <c r="I2035" s="2">
        <v>32196516</v>
      </c>
      <c r="J2035" s="2">
        <v>9244361</v>
      </c>
      <c r="K2035" s="2">
        <v>15637</v>
      </c>
    </row>
    <row r="2036" spans="1:11">
      <c r="A2036" s="2">
        <v>2010</v>
      </c>
      <c r="B2036" s="2">
        <v>2</v>
      </c>
      <c r="C2036" s="2" t="s">
        <v>277</v>
      </c>
      <c r="D2036" s="2" t="s">
        <v>280</v>
      </c>
      <c r="E2036" s="2">
        <v>29273</v>
      </c>
      <c r="F2036" s="2">
        <v>49</v>
      </c>
      <c r="G2036" s="2">
        <v>411857</v>
      </c>
      <c r="H2036" s="2">
        <v>446</v>
      </c>
      <c r="I2036" s="2">
        <v>469749</v>
      </c>
      <c r="J2036" s="2">
        <v>542933</v>
      </c>
      <c r="K2036" s="2">
        <v>1129</v>
      </c>
    </row>
    <row r="2037" spans="1:11">
      <c r="A2037" s="2">
        <v>2010</v>
      </c>
      <c r="B2037" s="2">
        <v>2</v>
      </c>
      <c r="C2037" s="2" t="s">
        <v>277</v>
      </c>
      <c r="D2037" s="2" t="s">
        <v>281</v>
      </c>
      <c r="E2037" s="2">
        <v>3235475</v>
      </c>
      <c r="F2037" s="2">
        <v>2236</v>
      </c>
      <c r="G2037" s="2">
        <v>1834841</v>
      </c>
      <c r="H2037" s="2">
        <v>1146</v>
      </c>
      <c r="I2037" s="2">
        <v>5267604</v>
      </c>
      <c r="J2037" s="2">
        <v>2567744</v>
      </c>
      <c r="K2037" s="2">
        <v>4130</v>
      </c>
    </row>
    <row r="2038" spans="1:11">
      <c r="A2038" s="2">
        <v>2010</v>
      </c>
      <c r="B2038" s="2">
        <v>2</v>
      </c>
      <c r="C2038" s="2" t="s">
        <v>328</v>
      </c>
      <c r="D2038" s="2" t="s">
        <v>173</v>
      </c>
      <c r="E2038" s="2">
        <v>0</v>
      </c>
      <c r="F2038" s="2">
        <v>13</v>
      </c>
      <c r="G2038" s="2">
        <v>975413</v>
      </c>
      <c r="H2038" s="2">
        <v>231</v>
      </c>
      <c r="I2038" s="2">
        <v>975413</v>
      </c>
      <c r="J2038" s="2">
        <v>133491</v>
      </c>
      <c r="K2038" s="2">
        <v>258</v>
      </c>
    </row>
    <row r="2039" spans="1:11">
      <c r="A2039" s="2">
        <v>2010</v>
      </c>
      <c r="B2039" s="2">
        <v>2</v>
      </c>
      <c r="C2039" s="2" t="s">
        <v>328</v>
      </c>
      <c r="D2039" s="2" t="s">
        <v>181</v>
      </c>
      <c r="E2039" s="2">
        <v>0</v>
      </c>
      <c r="F2039" s="2">
        <v>0</v>
      </c>
      <c r="G2039" s="2">
        <v>10737058</v>
      </c>
      <c r="H2039" s="2">
        <v>2836</v>
      </c>
      <c r="I2039" s="2">
        <v>10737058</v>
      </c>
      <c r="J2039" s="2">
        <v>1580888</v>
      </c>
      <c r="K2039" s="2">
        <v>2956</v>
      </c>
    </row>
    <row r="2040" spans="1:11">
      <c r="A2040" s="2">
        <v>2010</v>
      </c>
      <c r="B2040" s="2">
        <v>2</v>
      </c>
      <c r="C2040" s="2" t="s">
        <v>182</v>
      </c>
      <c r="D2040" s="2" t="s">
        <v>183</v>
      </c>
      <c r="E2040" s="2">
        <v>17801790</v>
      </c>
      <c r="F2040" s="2">
        <v>6657</v>
      </c>
      <c r="G2040" s="2">
        <v>7642328</v>
      </c>
      <c r="H2040" s="2">
        <v>2092</v>
      </c>
      <c r="I2040" s="2">
        <v>25706602</v>
      </c>
      <c r="J2040" s="2">
        <v>6479774</v>
      </c>
      <c r="K2040" s="2">
        <v>10775</v>
      </c>
    </row>
    <row r="2041" spans="1:11">
      <c r="A2041" s="2">
        <v>2010</v>
      </c>
      <c r="B2041" s="2">
        <v>2</v>
      </c>
      <c r="C2041" s="2" t="s">
        <v>182</v>
      </c>
      <c r="D2041" s="2" t="s">
        <v>184</v>
      </c>
      <c r="E2041" s="2">
        <v>110118</v>
      </c>
      <c r="F2041" s="2">
        <v>44</v>
      </c>
      <c r="G2041" s="2">
        <v>315904</v>
      </c>
      <c r="H2041" s="2">
        <v>179</v>
      </c>
      <c r="I2041" s="2">
        <v>426022</v>
      </c>
      <c r="J2041" s="2">
        <v>157943</v>
      </c>
      <c r="K2041" s="2">
        <v>238</v>
      </c>
    </row>
    <row r="2042" spans="1:11">
      <c r="A2042" s="2">
        <v>2010</v>
      </c>
      <c r="B2042" s="2">
        <v>2</v>
      </c>
      <c r="C2042" s="2" t="s">
        <v>190</v>
      </c>
      <c r="D2042" s="2" t="s">
        <v>191</v>
      </c>
      <c r="E2042" s="2">
        <v>0</v>
      </c>
      <c r="F2042" s="2">
        <v>0</v>
      </c>
      <c r="G2042" s="2">
        <v>6866645</v>
      </c>
      <c r="H2042" s="2">
        <v>1067</v>
      </c>
      <c r="I2042" s="2">
        <v>6866645</v>
      </c>
      <c r="J2042" s="2">
        <v>528743</v>
      </c>
      <c r="K2042" s="2">
        <v>1083</v>
      </c>
    </row>
    <row r="2043" spans="1:11">
      <c r="A2043" s="2">
        <v>2010</v>
      </c>
      <c r="B2043" s="2">
        <v>2</v>
      </c>
      <c r="C2043" s="2" t="s">
        <v>190</v>
      </c>
      <c r="D2043" s="2" t="s">
        <v>186</v>
      </c>
      <c r="E2043" s="2">
        <v>766369</v>
      </c>
      <c r="F2043" s="2">
        <v>147</v>
      </c>
      <c r="G2043" s="2">
        <v>113243501</v>
      </c>
      <c r="H2043" s="2">
        <v>6635</v>
      </c>
      <c r="I2043" s="2">
        <v>114009870</v>
      </c>
      <c r="J2043" s="2">
        <v>3694560</v>
      </c>
      <c r="K2043" s="2">
        <v>7131</v>
      </c>
    </row>
    <row r="2044" spans="1:11">
      <c r="A2044" s="2">
        <v>2010</v>
      </c>
      <c r="B2044" s="2">
        <v>2</v>
      </c>
      <c r="C2044" s="2" t="s">
        <v>187</v>
      </c>
      <c r="D2044" s="2" t="s">
        <v>195</v>
      </c>
      <c r="E2044" s="2">
        <v>0</v>
      </c>
      <c r="F2044" s="2">
        <v>0</v>
      </c>
      <c r="G2044" s="2">
        <v>503580</v>
      </c>
      <c r="H2044" s="2">
        <v>107</v>
      </c>
      <c r="I2044" s="2">
        <v>503580</v>
      </c>
      <c r="J2044" s="2">
        <v>71270</v>
      </c>
      <c r="K2044" s="2">
        <v>128</v>
      </c>
    </row>
    <row r="2045" spans="1:11">
      <c r="A2045" s="2">
        <v>2010</v>
      </c>
      <c r="B2045" s="2">
        <v>2</v>
      </c>
      <c r="C2045" s="2" t="s">
        <v>187</v>
      </c>
      <c r="D2045" s="2" t="s">
        <v>196</v>
      </c>
      <c r="E2045" s="2">
        <v>0</v>
      </c>
      <c r="F2045" s="2">
        <v>0</v>
      </c>
      <c r="G2045" s="2">
        <v>0</v>
      </c>
      <c r="H2045" s="2">
        <v>71</v>
      </c>
      <c r="I2045" s="2">
        <v>0</v>
      </c>
      <c r="J2045" s="2">
        <v>31790</v>
      </c>
      <c r="K2045" s="2">
        <v>73</v>
      </c>
    </row>
    <row r="2046" spans="1:11">
      <c r="A2046" s="2">
        <v>2010</v>
      </c>
      <c r="B2046" s="2">
        <v>2</v>
      </c>
      <c r="C2046" s="2" t="s">
        <v>197</v>
      </c>
      <c r="D2046" s="2" t="s">
        <v>11</v>
      </c>
      <c r="E2046" s="2">
        <v>0</v>
      </c>
      <c r="F2046" s="2">
        <v>0</v>
      </c>
      <c r="G2046" s="2">
        <v>1877782</v>
      </c>
      <c r="H2046" s="2">
        <v>330</v>
      </c>
      <c r="I2046" s="2">
        <v>1877782</v>
      </c>
      <c r="J2046" s="2">
        <v>239379</v>
      </c>
      <c r="K2046" s="2">
        <v>421</v>
      </c>
    </row>
    <row r="2047" spans="1:11">
      <c r="A2047" s="2">
        <v>2010</v>
      </c>
      <c r="B2047" s="2">
        <v>2</v>
      </c>
      <c r="C2047" s="2" t="s">
        <v>197</v>
      </c>
      <c r="D2047" s="2" t="s">
        <v>268</v>
      </c>
      <c r="E2047" s="2">
        <v>3228482</v>
      </c>
      <c r="F2047" s="2">
        <v>588</v>
      </c>
      <c r="G2047" s="2">
        <v>3330810</v>
      </c>
      <c r="H2047" s="2">
        <v>1032</v>
      </c>
      <c r="I2047" s="2">
        <v>6580491</v>
      </c>
      <c r="J2047" s="2">
        <v>967735</v>
      </c>
      <c r="K2047" s="2">
        <v>1886</v>
      </c>
    </row>
    <row r="2048" spans="1:11">
      <c r="A2048" s="2">
        <v>2010</v>
      </c>
      <c r="B2048" s="2">
        <v>2</v>
      </c>
      <c r="C2048" s="2" t="s">
        <v>197</v>
      </c>
      <c r="D2048" s="2" t="s">
        <v>269</v>
      </c>
      <c r="E2048" s="2">
        <v>0</v>
      </c>
      <c r="F2048" s="2">
        <v>2</v>
      </c>
      <c r="G2048" s="2">
        <v>0</v>
      </c>
      <c r="H2048" s="2">
        <v>0</v>
      </c>
      <c r="I2048" s="2">
        <v>0</v>
      </c>
      <c r="J2048" s="2">
        <v>5338</v>
      </c>
      <c r="K2048" s="2">
        <v>10</v>
      </c>
    </row>
    <row r="2049" spans="1:11">
      <c r="A2049" s="2">
        <v>2010</v>
      </c>
      <c r="B2049" s="2">
        <v>2</v>
      </c>
      <c r="C2049" s="2" t="s">
        <v>197</v>
      </c>
      <c r="D2049" s="2" t="s">
        <v>109</v>
      </c>
      <c r="E2049" s="2">
        <v>1698304</v>
      </c>
      <c r="F2049" s="2">
        <v>266</v>
      </c>
      <c r="G2049" s="2">
        <v>3283538</v>
      </c>
      <c r="H2049" s="2">
        <v>803</v>
      </c>
      <c r="I2049" s="2">
        <v>4981842</v>
      </c>
      <c r="J2049" s="2">
        <v>684959</v>
      </c>
      <c r="K2049" s="2">
        <v>1393</v>
      </c>
    </row>
    <row r="2050" spans="1:11">
      <c r="A2050" s="2">
        <v>2010</v>
      </c>
      <c r="B2050" s="2">
        <v>2</v>
      </c>
      <c r="C2050" s="2" t="s">
        <v>197</v>
      </c>
      <c r="D2050" s="2" t="s">
        <v>110</v>
      </c>
      <c r="E2050" s="2">
        <v>7918439</v>
      </c>
      <c r="F2050" s="2">
        <v>2445</v>
      </c>
      <c r="G2050" s="2">
        <v>96152</v>
      </c>
      <c r="H2050" s="2">
        <v>22</v>
      </c>
      <c r="I2050" s="2">
        <v>8014591</v>
      </c>
      <c r="J2050" s="2">
        <v>1640921</v>
      </c>
      <c r="K2050" s="2">
        <v>3139</v>
      </c>
    </row>
    <row r="2051" spans="1:11">
      <c r="A2051" s="2">
        <v>2010</v>
      </c>
      <c r="B2051" s="2">
        <v>2</v>
      </c>
      <c r="C2051" s="2" t="s">
        <v>197</v>
      </c>
      <c r="D2051" s="2" t="s">
        <v>111</v>
      </c>
      <c r="E2051" s="2">
        <v>0</v>
      </c>
      <c r="F2051" s="2">
        <v>0</v>
      </c>
      <c r="G2051" s="2">
        <v>5112</v>
      </c>
      <c r="H2051" s="2">
        <v>3</v>
      </c>
      <c r="I2051" s="2">
        <v>5112</v>
      </c>
      <c r="J2051" s="2">
        <v>2080</v>
      </c>
      <c r="K2051" s="2">
        <v>4</v>
      </c>
    </row>
    <row r="2052" spans="1:11">
      <c r="A2052" s="2">
        <v>2010</v>
      </c>
      <c r="B2052" s="2">
        <v>3</v>
      </c>
      <c r="C2052" s="2" t="s">
        <v>276</v>
      </c>
      <c r="D2052" s="2" t="s">
        <v>276</v>
      </c>
      <c r="E2052" s="2">
        <v>0</v>
      </c>
      <c r="F2052" s="2">
        <v>0</v>
      </c>
      <c r="G2052" s="2">
        <v>8935</v>
      </c>
      <c r="H2052" s="2">
        <v>9</v>
      </c>
      <c r="I2052" s="2">
        <v>8935</v>
      </c>
      <c r="J2052" s="2">
        <v>2993</v>
      </c>
      <c r="K2052" s="2">
        <v>11</v>
      </c>
    </row>
    <row r="2053" spans="1:11">
      <c r="A2053" s="2">
        <v>2010</v>
      </c>
      <c r="B2053" s="2">
        <v>3</v>
      </c>
      <c r="C2053" s="2" t="s">
        <v>277</v>
      </c>
      <c r="D2053" s="2" t="s">
        <v>278</v>
      </c>
      <c r="E2053" s="2">
        <v>23331937</v>
      </c>
      <c r="F2053" s="2">
        <v>17674</v>
      </c>
      <c r="G2053" s="2">
        <v>22205588</v>
      </c>
      <c r="H2053" s="2">
        <v>9858</v>
      </c>
      <c r="I2053" s="2">
        <v>46768643</v>
      </c>
      <c r="J2053" s="2">
        <v>21242338</v>
      </c>
      <c r="K2053" s="2">
        <v>35033</v>
      </c>
    </row>
    <row r="2054" spans="1:11">
      <c r="A2054" s="2">
        <v>2010</v>
      </c>
      <c r="B2054" s="2">
        <v>3</v>
      </c>
      <c r="C2054" s="2" t="s">
        <v>277</v>
      </c>
      <c r="D2054" s="2" t="s">
        <v>279</v>
      </c>
      <c r="E2054" s="2">
        <v>24433113</v>
      </c>
      <c r="F2054" s="2">
        <v>10197</v>
      </c>
      <c r="G2054" s="2">
        <v>6171116</v>
      </c>
      <c r="H2054" s="2">
        <v>2944</v>
      </c>
      <c r="I2054" s="2">
        <v>31062998</v>
      </c>
      <c r="J2054" s="2">
        <v>9195922</v>
      </c>
      <c r="K2054" s="2">
        <v>15985</v>
      </c>
    </row>
    <row r="2055" spans="1:11">
      <c r="A2055" s="2">
        <v>2010</v>
      </c>
      <c r="B2055" s="2">
        <v>3</v>
      </c>
      <c r="C2055" s="2" t="s">
        <v>277</v>
      </c>
      <c r="D2055" s="2" t="s">
        <v>280</v>
      </c>
      <c r="E2055" s="2">
        <v>39065</v>
      </c>
      <c r="F2055" s="2">
        <v>59</v>
      </c>
      <c r="G2055" s="2">
        <v>467833</v>
      </c>
      <c r="H2055" s="2">
        <v>387</v>
      </c>
      <c r="I2055" s="2">
        <v>509609</v>
      </c>
      <c r="J2055" s="2">
        <v>529406</v>
      </c>
      <c r="K2055" s="2">
        <v>1029</v>
      </c>
    </row>
    <row r="2056" spans="1:11">
      <c r="A2056" s="2">
        <v>2010</v>
      </c>
      <c r="B2056" s="2">
        <v>3</v>
      </c>
      <c r="C2056" s="2" t="s">
        <v>277</v>
      </c>
      <c r="D2056" s="2" t="s">
        <v>281</v>
      </c>
      <c r="E2056" s="2">
        <v>3364254</v>
      </c>
      <c r="F2056" s="2">
        <v>2492</v>
      </c>
      <c r="G2056" s="2">
        <v>1877036</v>
      </c>
      <c r="H2056" s="2">
        <v>1196</v>
      </c>
      <c r="I2056" s="2">
        <v>5414337</v>
      </c>
      <c r="J2056" s="2">
        <v>2918941</v>
      </c>
      <c r="K2056" s="2">
        <v>5023</v>
      </c>
    </row>
    <row r="2057" spans="1:11">
      <c r="A2057" s="2">
        <v>2010</v>
      </c>
      <c r="B2057" s="2">
        <v>3</v>
      </c>
      <c r="C2057" s="2" t="s">
        <v>328</v>
      </c>
      <c r="D2057" s="2" t="s">
        <v>173</v>
      </c>
      <c r="E2057" s="2">
        <v>6242</v>
      </c>
      <c r="F2057" s="2">
        <v>23</v>
      </c>
      <c r="G2057" s="2">
        <v>1059069</v>
      </c>
      <c r="H2057" s="2">
        <v>229</v>
      </c>
      <c r="I2057" s="2">
        <v>1065311</v>
      </c>
      <c r="J2057" s="2">
        <v>149398</v>
      </c>
      <c r="K2057" s="2">
        <v>268</v>
      </c>
    </row>
    <row r="2058" spans="1:11">
      <c r="A2058" s="2">
        <v>2010</v>
      </c>
      <c r="B2058" s="2">
        <v>3</v>
      </c>
      <c r="C2058" s="2" t="s">
        <v>328</v>
      </c>
      <c r="D2058" s="2" t="s">
        <v>181</v>
      </c>
      <c r="E2058" s="2">
        <v>0</v>
      </c>
      <c r="F2058" s="2">
        <v>0</v>
      </c>
      <c r="G2058" s="2">
        <v>12395984</v>
      </c>
      <c r="H2058" s="2">
        <v>3018</v>
      </c>
      <c r="I2058" s="2">
        <v>12395984</v>
      </c>
      <c r="J2058" s="2">
        <v>1766069</v>
      </c>
      <c r="K2058" s="2">
        <v>3125</v>
      </c>
    </row>
    <row r="2059" spans="1:11">
      <c r="A2059" s="2">
        <v>2010</v>
      </c>
      <c r="B2059" s="2">
        <v>3</v>
      </c>
      <c r="C2059" s="2" t="s">
        <v>182</v>
      </c>
      <c r="D2059" s="2" t="s">
        <v>183</v>
      </c>
      <c r="E2059" s="2">
        <v>18160455</v>
      </c>
      <c r="F2059" s="2">
        <v>6775</v>
      </c>
      <c r="G2059" s="2">
        <v>8607308</v>
      </c>
      <c r="H2059" s="2">
        <v>2257</v>
      </c>
      <c r="I2059" s="2">
        <v>27062787</v>
      </c>
      <c r="J2059" s="2">
        <v>6741989</v>
      </c>
      <c r="K2059" s="2">
        <v>11082</v>
      </c>
    </row>
    <row r="2060" spans="1:11">
      <c r="A2060" s="2">
        <v>2010</v>
      </c>
      <c r="B2060" s="2">
        <v>3</v>
      </c>
      <c r="C2060" s="2" t="s">
        <v>182</v>
      </c>
      <c r="D2060" s="2" t="s">
        <v>184</v>
      </c>
      <c r="E2060" s="2">
        <v>89697</v>
      </c>
      <c r="F2060" s="2">
        <v>64</v>
      </c>
      <c r="G2060" s="2">
        <v>309643</v>
      </c>
      <c r="H2060" s="2">
        <v>185</v>
      </c>
      <c r="I2060" s="2">
        <v>399340</v>
      </c>
      <c r="J2060" s="2">
        <v>148466</v>
      </c>
      <c r="K2060" s="2">
        <v>269</v>
      </c>
    </row>
    <row r="2061" spans="1:11">
      <c r="A2061" s="2">
        <v>2010</v>
      </c>
      <c r="B2061" s="2">
        <v>3</v>
      </c>
      <c r="C2061" s="2" t="s">
        <v>190</v>
      </c>
      <c r="D2061" s="2" t="s">
        <v>191</v>
      </c>
      <c r="E2061" s="2">
        <v>0</v>
      </c>
      <c r="F2061" s="2">
        <v>0</v>
      </c>
      <c r="G2061" s="2">
        <v>7411041</v>
      </c>
      <c r="H2061" s="2">
        <v>1200</v>
      </c>
      <c r="I2061" s="2">
        <v>7411041</v>
      </c>
      <c r="J2061" s="2">
        <v>598401</v>
      </c>
      <c r="K2061" s="2">
        <v>1216</v>
      </c>
    </row>
    <row r="2062" spans="1:11">
      <c r="A2062" s="2">
        <v>2010</v>
      </c>
      <c r="B2062" s="2">
        <v>3</v>
      </c>
      <c r="C2062" s="2" t="s">
        <v>190</v>
      </c>
      <c r="D2062" s="2" t="s">
        <v>186</v>
      </c>
      <c r="E2062" s="2">
        <v>1458139</v>
      </c>
      <c r="F2062" s="2">
        <v>153</v>
      </c>
      <c r="G2062" s="2">
        <v>122556666</v>
      </c>
      <c r="H2062" s="2">
        <v>6625</v>
      </c>
      <c r="I2062" s="2">
        <v>124014805</v>
      </c>
      <c r="J2062" s="2">
        <v>3784411</v>
      </c>
      <c r="K2062" s="2">
        <v>7140</v>
      </c>
    </row>
    <row r="2063" spans="1:11">
      <c r="A2063" s="2">
        <v>2010</v>
      </c>
      <c r="B2063" s="2">
        <v>3</v>
      </c>
      <c r="C2063" s="2" t="s">
        <v>187</v>
      </c>
      <c r="D2063" s="2" t="s">
        <v>195</v>
      </c>
      <c r="E2063" s="2">
        <v>0</v>
      </c>
      <c r="F2063" s="2">
        <v>0</v>
      </c>
      <c r="G2063" s="2">
        <v>488855</v>
      </c>
      <c r="H2063" s="2">
        <v>107</v>
      </c>
      <c r="I2063" s="2">
        <v>488855</v>
      </c>
      <c r="J2063" s="2">
        <v>82730</v>
      </c>
      <c r="K2063" s="2">
        <v>128</v>
      </c>
    </row>
    <row r="2064" spans="1:11">
      <c r="A2064" s="2">
        <v>2010</v>
      </c>
      <c r="B2064" s="2">
        <v>3</v>
      </c>
      <c r="C2064" s="2" t="s">
        <v>187</v>
      </c>
      <c r="D2064" s="2" t="s">
        <v>196</v>
      </c>
      <c r="E2064" s="2">
        <v>0</v>
      </c>
      <c r="F2064" s="2">
        <v>0</v>
      </c>
      <c r="G2064" s="2">
        <v>0</v>
      </c>
      <c r="H2064" s="2">
        <v>101</v>
      </c>
      <c r="I2064" s="2">
        <v>0</v>
      </c>
      <c r="J2064" s="2">
        <v>54189</v>
      </c>
      <c r="K2064" s="2">
        <v>104</v>
      </c>
    </row>
    <row r="2065" spans="1:11">
      <c r="A2065" s="2">
        <v>2010</v>
      </c>
      <c r="B2065" s="2">
        <v>3</v>
      </c>
      <c r="C2065" s="2" t="s">
        <v>197</v>
      </c>
      <c r="D2065" s="2" t="s">
        <v>11</v>
      </c>
      <c r="E2065" s="2">
        <v>0</v>
      </c>
      <c r="F2065" s="2">
        <v>0</v>
      </c>
      <c r="G2065" s="2">
        <v>1967073</v>
      </c>
      <c r="H2065" s="2">
        <v>330</v>
      </c>
      <c r="I2065" s="2">
        <v>1967073</v>
      </c>
      <c r="J2065" s="2">
        <v>249969</v>
      </c>
      <c r="K2065" s="2">
        <v>421</v>
      </c>
    </row>
    <row r="2066" spans="1:11">
      <c r="A2066" s="2">
        <v>2010</v>
      </c>
      <c r="B2066" s="2">
        <v>3</v>
      </c>
      <c r="C2066" s="2" t="s">
        <v>197</v>
      </c>
      <c r="D2066" s="2" t="s">
        <v>268</v>
      </c>
      <c r="E2066" s="2">
        <v>3089442</v>
      </c>
      <c r="F2066" s="2">
        <v>576</v>
      </c>
      <c r="G2066" s="2">
        <v>3962189</v>
      </c>
      <c r="H2066" s="2">
        <v>1034</v>
      </c>
      <c r="I2066" s="2">
        <v>7132911</v>
      </c>
      <c r="J2066" s="2">
        <v>966258</v>
      </c>
      <c r="K2066" s="2">
        <v>1865</v>
      </c>
    </row>
    <row r="2067" spans="1:11">
      <c r="A2067" s="2">
        <v>2010</v>
      </c>
      <c r="B2067" s="2">
        <v>3</v>
      </c>
      <c r="C2067" s="2" t="s">
        <v>197</v>
      </c>
      <c r="D2067" s="2" t="s">
        <v>269</v>
      </c>
      <c r="E2067" s="2">
        <v>0</v>
      </c>
      <c r="F2067" s="2">
        <v>47</v>
      </c>
      <c r="G2067" s="2">
        <v>0</v>
      </c>
      <c r="H2067" s="2">
        <v>0</v>
      </c>
      <c r="I2067" s="2">
        <v>0</v>
      </c>
      <c r="J2067" s="2">
        <v>28465</v>
      </c>
      <c r="K2067" s="2">
        <v>59</v>
      </c>
    </row>
    <row r="2068" spans="1:11">
      <c r="A2068" s="2">
        <v>2010</v>
      </c>
      <c r="B2068" s="2">
        <v>3</v>
      </c>
      <c r="C2068" s="2" t="s">
        <v>197</v>
      </c>
      <c r="D2068" s="2" t="s">
        <v>109</v>
      </c>
      <c r="E2068" s="2">
        <v>1574316</v>
      </c>
      <c r="F2068" s="2">
        <v>271</v>
      </c>
      <c r="G2068" s="2">
        <v>4077098</v>
      </c>
      <c r="H2068" s="2">
        <v>831</v>
      </c>
      <c r="I2068" s="2">
        <v>5651414</v>
      </c>
      <c r="J2068" s="2">
        <v>680938</v>
      </c>
      <c r="K2068" s="2">
        <v>1411</v>
      </c>
    </row>
    <row r="2069" spans="1:11">
      <c r="A2069" s="2">
        <v>2010</v>
      </c>
      <c r="B2069" s="2">
        <v>3</v>
      </c>
      <c r="C2069" s="2" t="s">
        <v>197</v>
      </c>
      <c r="D2069" s="2" t="s">
        <v>110</v>
      </c>
      <c r="E2069" s="2">
        <v>6533005</v>
      </c>
      <c r="F2069" s="2">
        <v>2424</v>
      </c>
      <c r="G2069" s="2">
        <v>78814</v>
      </c>
      <c r="H2069" s="2">
        <v>22</v>
      </c>
      <c r="I2069" s="2">
        <v>6611819</v>
      </c>
      <c r="J2069" s="2">
        <v>1590230</v>
      </c>
      <c r="K2069" s="2">
        <v>3132</v>
      </c>
    </row>
    <row r="2070" spans="1:11">
      <c r="A2070" s="2">
        <v>2010</v>
      </c>
      <c r="B2070" s="2">
        <v>3</v>
      </c>
      <c r="C2070" s="2" t="s">
        <v>197</v>
      </c>
      <c r="D2070" s="2" t="s">
        <v>111</v>
      </c>
      <c r="E2070" s="2">
        <v>0</v>
      </c>
      <c r="F2070" s="2">
        <v>0</v>
      </c>
      <c r="G2070" s="2">
        <v>2941</v>
      </c>
      <c r="H2070" s="2">
        <v>3</v>
      </c>
      <c r="I2070" s="2">
        <v>2941</v>
      </c>
      <c r="J2070" s="2">
        <v>1213</v>
      </c>
      <c r="K2070" s="2">
        <v>4</v>
      </c>
    </row>
    <row r="2071" spans="1:11">
      <c r="A2071" s="2">
        <v>2010</v>
      </c>
      <c r="B2071" s="2">
        <v>4</v>
      </c>
      <c r="C2071" s="2" t="s">
        <v>276</v>
      </c>
      <c r="D2071" s="2" t="s">
        <v>276</v>
      </c>
      <c r="E2071" s="2">
        <v>0</v>
      </c>
      <c r="F2071" s="2">
        <v>0</v>
      </c>
      <c r="G2071" s="2">
        <v>6173</v>
      </c>
      <c r="H2071" s="2">
        <v>8</v>
      </c>
      <c r="I2071" s="2">
        <v>6173</v>
      </c>
      <c r="J2071" s="2">
        <v>3691</v>
      </c>
      <c r="K2071" s="2">
        <v>9</v>
      </c>
    </row>
    <row r="2072" spans="1:11">
      <c r="A2072" s="2">
        <v>2010</v>
      </c>
      <c r="B2072" s="2">
        <v>4</v>
      </c>
      <c r="C2072" s="2" t="s">
        <v>277</v>
      </c>
      <c r="D2072" s="2" t="s">
        <v>278</v>
      </c>
      <c r="E2072" s="2">
        <v>22664391</v>
      </c>
      <c r="F2072" s="2">
        <v>18001</v>
      </c>
      <c r="G2072" s="2">
        <v>21339765</v>
      </c>
      <c r="H2072" s="2">
        <v>10031</v>
      </c>
      <c r="I2072" s="2">
        <v>45037348</v>
      </c>
      <c r="J2072" s="2">
        <v>21090944</v>
      </c>
      <c r="K2072" s="2">
        <v>35347</v>
      </c>
    </row>
    <row r="2073" spans="1:11">
      <c r="A2073" s="2">
        <v>2010</v>
      </c>
      <c r="B2073" s="2">
        <v>4</v>
      </c>
      <c r="C2073" s="2" t="s">
        <v>277</v>
      </c>
      <c r="D2073" s="2" t="s">
        <v>279</v>
      </c>
      <c r="E2073" s="2">
        <v>26507997</v>
      </c>
      <c r="F2073" s="2">
        <v>10279</v>
      </c>
      <c r="G2073" s="2">
        <v>5672911</v>
      </c>
      <c r="H2073" s="2">
        <v>2866</v>
      </c>
      <c r="I2073" s="2">
        <v>32596114</v>
      </c>
      <c r="J2073" s="2">
        <v>9303722</v>
      </c>
      <c r="K2073" s="2">
        <v>15975</v>
      </c>
    </row>
    <row r="2074" spans="1:11">
      <c r="A2074" s="2">
        <v>2010</v>
      </c>
      <c r="B2074" s="2">
        <v>4</v>
      </c>
      <c r="C2074" s="2" t="s">
        <v>277</v>
      </c>
      <c r="D2074" s="2" t="s">
        <v>280</v>
      </c>
      <c r="E2074" s="2">
        <v>35605</v>
      </c>
      <c r="F2074" s="2">
        <v>55</v>
      </c>
      <c r="G2074" s="2">
        <v>378967</v>
      </c>
      <c r="H2074" s="2">
        <v>347</v>
      </c>
      <c r="I2074" s="2">
        <v>417099</v>
      </c>
      <c r="J2074" s="2">
        <v>497057</v>
      </c>
      <c r="K2074" s="2">
        <v>960</v>
      </c>
    </row>
    <row r="2075" spans="1:11">
      <c r="A2075" s="2">
        <v>2010</v>
      </c>
      <c r="B2075" s="2">
        <v>4</v>
      </c>
      <c r="C2075" s="2" t="s">
        <v>277</v>
      </c>
      <c r="D2075" s="2" t="s">
        <v>281</v>
      </c>
      <c r="E2075" s="2">
        <v>2808095</v>
      </c>
      <c r="F2075" s="2">
        <v>2504</v>
      </c>
      <c r="G2075" s="2">
        <v>2058342</v>
      </c>
      <c r="H2075" s="2">
        <v>1166</v>
      </c>
      <c r="I2075" s="2">
        <v>4977637</v>
      </c>
      <c r="J2075" s="2">
        <v>2731385</v>
      </c>
      <c r="K2075" s="2">
        <v>4435</v>
      </c>
    </row>
    <row r="2076" spans="1:11">
      <c r="A2076" s="2">
        <v>2010</v>
      </c>
      <c r="B2076" s="2">
        <v>4</v>
      </c>
      <c r="C2076" s="2" t="s">
        <v>328</v>
      </c>
      <c r="D2076" s="2" t="s">
        <v>173</v>
      </c>
      <c r="E2076" s="2">
        <v>24902</v>
      </c>
      <c r="F2076" s="2">
        <v>37</v>
      </c>
      <c r="G2076" s="2">
        <v>1039994</v>
      </c>
      <c r="H2076" s="2">
        <v>222</v>
      </c>
      <c r="I2076" s="2">
        <v>1064896</v>
      </c>
      <c r="J2076" s="2">
        <v>144920</v>
      </c>
      <c r="K2076" s="2">
        <v>278</v>
      </c>
    </row>
    <row r="2077" spans="1:11">
      <c r="A2077" s="2">
        <v>2010</v>
      </c>
      <c r="B2077" s="2">
        <v>4</v>
      </c>
      <c r="C2077" s="2" t="s">
        <v>328</v>
      </c>
      <c r="D2077" s="2" t="s">
        <v>181</v>
      </c>
      <c r="E2077" s="2">
        <v>0</v>
      </c>
      <c r="F2077" s="2">
        <v>0</v>
      </c>
      <c r="G2077" s="2">
        <v>11883424</v>
      </c>
      <c r="H2077" s="2">
        <v>3030</v>
      </c>
      <c r="I2077" s="2">
        <v>11883424</v>
      </c>
      <c r="J2077" s="2">
        <v>1678919</v>
      </c>
      <c r="K2077" s="2">
        <v>3138</v>
      </c>
    </row>
    <row r="2078" spans="1:11">
      <c r="A2078" s="2">
        <v>2010</v>
      </c>
      <c r="B2078" s="2">
        <v>4</v>
      </c>
      <c r="C2078" s="2" t="s">
        <v>182</v>
      </c>
      <c r="D2078" s="2" t="s">
        <v>183</v>
      </c>
      <c r="E2078" s="2">
        <v>18137204</v>
      </c>
      <c r="F2078" s="2">
        <v>6903</v>
      </c>
      <c r="G2078" s="2">
        <v>8585943</v>
      </c>
      <c r="H2078" s="2">
        <v>2191</v>
      </c>
      <c r="I2078" s="2">
        <v>27060277</v>
      </c>
      <c r="J2078" s="2">
        <v>6858872</v>
      </c>
      <c r="K2078" s="2">
        <v>11236</v>
      </c>
    </row>
    <row r="2079" spans="1:11">
      <c r="A2079" s="2">
        <v>2010</v>
      </c>
      <c r="B2079" s="2">
        <v>4</v>
      </c>
      <c r="C2079" s="2" t="s">
        <v>182</v>
      </c>
      <c r="D2079" s="2" t="s">
        <v>184</v>
      </c>
      <c r="E2079" s="2">
        <v>103469</v>
      </c>
      <c r="F2079" s="2">
        <v>37</v>
      </c>
      <c r="G2079" s="2">
        <v>299918</v>
      </c>
      <c r="H2079" s="2">
        <v>182</v>
      </c>
      <c r="I2079" s="2">
        <v>403387</v>
      </c>
      <c r="J2079" s="2">
        <v>155426</v>
      </c>
      <c r="K2079" s="2">
        <v>235</v>
      </c>
    </row>
    <row r="2080" spans="1:11">
      <c r="A2080" s="2">
        <v>2010</v>
      </c>
      <c r="B2080" s="2">
        <v>4</v>
      </c>
      <c r="C2080" s="2" t="s">
        <v>190</v>
      </c>
      <c r="D2080" s="2" t="s">
        <v>191</v>
      </c>
      <c r="E2080" s="2">
        <v>0</v>
      </c>
      <c r="F2080" s="2">
        <v>0</v>
      </c>
      <c r="G2080" s="2">
        <v>7321210</v>
      </c>
      <c r="H2080" s="2">
        <v>1151</v>
      </c>
      <c r="I2080" s="2">
        <v>7321210</v>
      </c>
      <c r="J2080" s="2">
        <v>552428</v>
      </c>
      <c r="K2080" s="2">
        <v>1170</v>
      </c>
    </row>
    <row r="2081" spans="1:11">
      <c r="A2081" s="2">
        <v>2010</v>
      </c>
      <c r="B2081" s="2">
        <v>4</v>
      </c>
      <c r="C2081" s="2" t="s">
        <v>190</v>
      </c>
      <c r="D2081" s="2" t="s">
        <v>186</v>
      </c>
      <c r="E2081" s="2">
        <v>1321719</v>
      </c>
      <c r="F2081" s="2">
        <v>195</v>
      </c>
      <c r="G2081" s="2">
        <v>121283330</v>
      </c>
      <c r="H2081" s="2">
        <v>6627</v>
      </c>
      <c r="I2081" s="2">
        <v>122605049</v>
      </c>
      <c r="J2081" s="2">
        <v>3855321</v>
      </c>
      <c r="K2081" s="2">
        <v>7220</v>
      </c>
    </row>
    <row r="2082" spans="1:11">
      <c r="A2082" s="2">
        <v>2010</v>
      </c>
      <c r="B2082" s="2">
        <v>4</v>
      </c>
      <c r="C2082" s="2" t="s">
        <v>187</v>
      </c>
      <c r="D2082" s="2" t="s">
        <v>195</v>
      </c>
      <c r="E2082" s="2">
        <v>0</v>
      </c>
      <c r="F2082" s="2">
        <v>0</v>
      </c>
      <c r="G2082" s="2">
        <v>608719</v>
      </c>
      <c r="H2082" s="2">
        <v>108</v>
      </c>
      <c r="I2082" s="2">
        <v>608719</v>
      </c>
      <c r="J2082" s="2">
        <v>71287</v>
      </c>
      <c r="K2082" s="2">
        <v>129</v>
      </c>
    </row>
    <row r="2083" spans="1:11">
      <c r="A2083" s="2">
        <v>2010</v>
      </c>
      <c r="B2083" s="2">
        <v>4</v>
      </c>
      <c r="C2083" s="2" t="s">
        <v>187</v>
      </c>
      <c r="D2083" s="2" t="s">
        <v>196</v>
      </c>
      <c r="E2083" s="2">
        <v>0</v>
      </c>
      <c r="F2083" s="2">
        <v>0</v>
      </c>
      <c r="G2083" s="2">
        <v>0</v>
      </c>
      <c r="H2083" s="2">
        <v>43</v>
      </c>
      <c r="I2083" s="2">
        <v>0</v>
      </c>
      <c r="J2083" s="2">
        <v>17087</v>
      </c>
      <c r="K2083" s="2">
        <v>46</v>
      </c>
    </row>
    <row r="2084" spans="1:11">
      <c r="A2084" s="2">
        <v>2010</v>
      </c>
      <c r="B2084" s="2">
        <v>4</v>
      </c>
      <c r="C2084" s="2" t="s">
        <v>197</v>
      </c>
      <c r="D2084" s="2" t="s">
        <v>11</v>
      </c>
      <c r="E2084" s="2">
        <v>0</v>
      </c>
      <c r="F2084" s="2">
        <v>0</v>
      </c>
      <c r="G2084" s="2">
        <v>2085632</v>
      </c>
      <c r="H2084" s="2">
        <v>332</v>
      </c>
      <c r="I2084" s="2">
        <v>2085632</v>
      </c>
      <c r="J2084" s="2">
        <v>248876</v>
      </c>
      <c r="K2084" s="2">
        <v>423</v>
      </c>
    </row>
    <row r="2085" spans="1:11">
      <c r="A2085" s="2">
        <v>2010</v>
      </c>
      <c r="B2085" s="2">
        <v>4</v>
      </c>
      <c r="C2085" s="2" t="s">
        <v>197</v>
      </c>
      <c r="D2085" s="2" t="s">
        <v>268</v>
      </c>
      <c r="E2085" s="2">
        <v>2429619</v>
      </c>
      <c r="F2085" s="2">
        <v>553</v>
      </c>
      <c r="G2085" s="2">
        <v>3777884</v>
      </c>
      <c r="H2085" s="2">
        <v>1031</v>
      </c>
      <c r="I2085" s="2">
        <v>6320198</v>
      </c>
      <c r="J2085" s="2">
        <v>927888</v>
      </c>
      <c r="K2085" s="2">
        <v>1828</v>
      </c>
    </row>
    <row r="2086" spans="1:11">
      <c r="A2086" s="2">
        <v>2010</v>
      </c>
      <c r="B2086" s="2">
        <v>4</v>
      </c>
      <c r="C2086" s="2" t="s">
        <v>197</v>
      </c>
      <c r="D2086" s="2" t="s">
        <v>269</v>
      </c>
      <c r="E2086" s="2">
        <v>0</v>
      </c>
      <c r="F2086" s="2">
        <v>54</v>
      </c>
      <c r="G2086" s="2">
        <v>0</v>
      </c>
      <c r="H2086" s="2">
        <v>0</v>
      </c>
      <c r="I2086" s="2">
        <v>0</v>
      </c>
      <c r="J2086" s="2">
        <v>29616</v>
      </c>
      <c r="K2086" s="2">
        <v>65</v>
      </c>
    </row>
    <row r="2087" spans="1:11">
      <c r="A2087" s="2">
        <v>2010</v>
      </c>
      <c r="B2087" s="2">
        <v>4</v>
      </c>
      <c r="C2087" s="2" t="s">
        <v>197</v>
      </c>
      <c r="D2087" s="2" t="s">
        <v>109</v>
      </c>
      <c r="E2087" s="2">
        <v>536639</v>
      </c>
      <c r="F2087" s="2">
        <v>264</v>
      </c>
      <c r="G2087" s="2">
        <v>4563712</v>
      </c>
      <c r="H2087" s="2">
        <v>833</v>
      </c>
      <c r="I2087" s="2">
        <v>5100351</v>
      </c>
      <c r="J2087" s="2">
        <v>671019</v>
      </c>
      <c r="K2087" s="2">
        <v>1403</v>
      </c>
    </row>
    <row r="2088" spans="1:11">
      <c r="A2088" s="2">
        <v>2010</v>
      </c>
      <c r="B2088" s="2">
        <v>4</v>
      </c>
      <c r="C2088" s="2" t="s">
        <v>197</v>
      </c>
      <c r="D2088" s="2" t="s">
        <v>110</v>
      </c>
      <c r="E2088" s="2">
        <v>8078953</v>
      </c>
      <c r="F2088" s="2">
        <v>2433</v>
      </c>
      <c r="G2088" s="2">
        <v>16439</v>
      </c>
      <c r="H2088" s="2">
        <v>16</v>
      </c>
      <c r="I2088" s="2">
        <v>8095392</v>
      </c>
      <c r="J2088" s="2">
        <v>1595128</v>
      </c>
      <c r="K2088" s="2">
        <v>3135</v>
      </c>
    </row>
    <row r="2089" spans="1:11">
      <c r="A2089" s="2">
        <v>2010</v>
      </c>
      <c r="B2089" s="2">
        <v>4</v>
      </c>
      <c r="C2089" s="2" t="s">
        <v>197</v>
      </c>
      <c r="D2089" s="2" t="s">
        <v>111</v>
      </c>
      <c r="E2089" s="2">
        <v>0</v>
      </c>
      <c r="F2089" s="2">
        <v>0</v>
      </c>
      <c r="G2089" s="2">
        <v>8029</v>
      </c>
      <c r="H2089" s="2">
        <v>3</v>
      </c>
      <c r="I2089" s="2">
        <v>8029</v>
      </c>
      <c r="J2089" s="2">
        <v>2074</v>
      </c>
      <c r="K2089" s="2">
        <v>4</v>
      </c>
    </row>
    <row r="2090" spans="1:11">
      <c r="A2090" s="2">
        <v>2011</v>
      </c>
      <c r="B2090" s="2">
        <v>1</v>
      </c>
      <c r="C2090" s="2" t="s">
        <v>276</v>
      </c>
      <c r="D2090" s="2" t="s">
        <v>276</v>
      </c>
      <c r="E2090" s="2">
        <v>0</v>
      </c>
      <c r="F2090" s="2">
        <v>0</v>
      </c>
      <c r="G2090" s="2">
        <v>0</v>
      </c>
      <c r="H2090" s="2">
        <v>6</v>
      </c>
      <c r="I2090" s="2">
        <v>0</v>
      </c>
      <c r="J2090" s="2">
        <v>10293</v>
      </c>
      <c r="K2090" s="2">
        <v>18</v>
      </c>
    </row>
    <row r="2091" spans="1:11">
      <c r="A2091" s="2">
        <v>2011</v>
      </c>
      <c r="B2091" s="2">
        <v>1</v>
      </c>
      <c r="C2091" s="2" t="s">
        <v>277</v>
      </c>
      <c r="D2091" s="2" t="s">
        <v>278</v>
      </c>
      <c r="E2091" s="2">
        <v>22024145</v>
      </c>
      <c r="F2091" s="2">
        <v>17071</v>
      </c>
      <c r="G2091" s="2">
        <v>21186047</v>
      </c>
      <c r="H2091" s="2">
        <v>9571</v>
      </c>
      <c r="I2091" s="2">
        <v>44282238</v>
      </c>
      <c r="J2091" s="2">
        <v>21053869</v>
      </c>
      <c r="K2091" s="2">
        <v>33505</v>
      </c>
    </row>
    <row r="2092" spans="1:11">
      <c r="A2092" s="2">
        <v>2011</v>
      </c>
      <c r="B2092" s="2">
        <v>1</v>
      </c>
      <c r="C2092" s="2" t="s">
        <v>277</v>
      </c>
      <c r="D2092" s="2" t="s">
        <v>279</v>
      </c>
      <c r="E2092" s="2">
        <v>27623565</v>
      </c>
      <c r="F2092" s="2">
        <v>10622</v>
      </c>
      <c r="G2092" s="2">
        <v>5486707</v>
      </c>
      <c r="H2092" s="2">
        <v>2885</v>
      </c>
      <c r="I2092" s="2">
        <v>33579549</v>
      </c>
      <c r="J2092" s="2">
        <v>9779947</v>
      </c>
      <c r="K2092" s="2">
        <v>16406</v>
      </c>
    </row>
    <row r="2093" spans="1:11">
      <c r="A2093" s="2">
        <v>2011</v>
      </c>
      <c r="B2093" s="2">
        <v>1</v>
      </c>
      <c r="C2093" s="2" t="s">
        <v>277</v>
      </c>
      <c r="D2093" s="2" t="s">
        <v>280</v>
      </c>
      <c r="E2093" s="2">
        <v>45687</v>
      </c>
      <c r="F2093" s="2">
        <v>66</v>
      </c>
      <c r="G2093" s="2">
        <v>396356</v>
      </c>
      <c r="H2093" s="2">
        <v>348</v>
      </c>
      <c r="I2093" s="2">
        <v>533888</v>
      </c>
      <c r="J2093" s="2">
        <v>488965</v>
      </c>
      <c r="K2093" s="2">
        <v>947</v>
      </c>
    </row>
    <row r="2094" spans="1:11">
      <c r="A2094" s="2">
        <v>2011</v>
      </c>
      <c r="B2094" s="2">
        <v>1</v>
      </c>
      <c r="C2094" s="2" t="s">
        <v>277</v>
      </c>
      <c r="D2094" s="2" t="s">
        <v>281</v>
      </c>
      <c r="E2094" s="2">
        <v>3318398</v>
      </c>
      <c r="F2094" s="2">
        <v>2567</v>
      </c>
      <c r="G2094" s="2">
        <v>1872343</v>
      </c>
      <c r="H2094" s="2">
        <v>1062</v>
      </c>
      <c r="I2094" s="2">
        <v>5299802</v>
      </c>
      <c r="J2094" s="2">
        <v>2692979</v>
      </c>
      <c r="K2094" s="2">
        <v>4418</v>
      </c>
    </row>
    <row r="2095" spans="1:11">
      <c r="A2095" s="2">
        <v>2011</v>
      </c>
      <c r="B2095" s="2">
        <v>1</v>
      </c>
      <c r="C2095" s="2" t="s">
        <v>328</v>
      </c>
      <c r="D2095" s="2" t="s">
        <v>173</v>
      </c>
      <c r="E2095" s="2">
        <v>36437</v>
      </c>
      <c r="F2095" s="2">
        <v>49</v>
      </c>
      <c r="G2095" s="2">
        <v>623033</v>
      </c>
      <c r="H2095" s="2">
        <v>242</v>
      </c>
      <c r="I2095" s="2">
        <v>659470</v>
      </c>
      <c r="J2095" s="2">
        <v>162728</v>
      </c>
      <c r="K2095" s="2">
        <v>311</v>
      </c>
    </row>
    <row r="2096" spans="1:11">
      <c r="A2096" s="2">
        <v>2011</v>
      </c>
      <c r="B2096" s="2">
        <v>1</v>
      </c>
      <c r="C2096" s="2" t="s">
        <v>328</v>
      </c>
      <c r="D2096" s="2" t="s">
        <v>181</v>
      </c>
      <c r="E2096" s="2">
        <v>0</v>
      </c>
      <c r="F2096" s="2">
        <v>0</v>
      </c>
      <c r="G2096" s="2">
        <v>11423569</v>
      </c>
      <c r="H2096" s="2">
        <v>3068</v>
      </c>
      <c r="I2096" s="2">
        <v>11423569</v>
      </c>
      <c r="J2096" s="2">
        <v>1638871</v>
      </c>
      <c r="K2096" s="2">
        <v>3174</v>
      </c>
    </row>
    <row r="2097" spans="1:11">
      <c r="A2097" s="2">
        <v>2011</v>
      </c>
      <c r="B2097" s="2">
        <v>1</v>
      </c>
      <c r="C2097" s="2" t="s">
        <v>182</v>
      </c>
      <c r="D2097" s="2" t="s">
        <v>183</v>
      </c>
      <c r="E2097" s="2">
        <v>19067448</v>
      </c>
      <c r="F2097" s="2">
        <v>7343</v>
      </c>
      <c r="G2097" s="2">
        <v>8593848</v>
      </c>
      <c r="H2097" s="2">
        <v>2205</v>
      </c>
      <c r="I2097" s="2">
        <v>27980760</v>
      </c>
      <c r="J2097" s="2">
        <v>6904328</v>
      </c>
      <c r="K2097" s="2">
        <v>11589</v>
      </c>
    </row>
    <row r="2098" spans="1:11">
      <c r="A2098" s="2">
        <v>2011</v>
      </c>
      <c r="B2098" s="2">
        <v>1</v>
      </c>
      <c r="C2098" s="2" t="s">
        <v>182</v>
      </c>
      <c r="D2098" s="2" t="s">
        <v>184</v>
      </c>
      <c r="E2098" s="2">
        <v>105194</v>
      </c>
      <c r="F2098" s="2">
        <v>35</v>
      </c>
      <c r="G2098" s="2">
        <v>224417</v>
      </c>
      <c r="H2098" s="2">
        <v>154</v>
      </c>
      <c r="I2098" s="2">
        <v>329611</v>
      </c>
      <c r="J2098" s="2">
        <v>128963</v>
      </c>
      <c r="K2098" s="2">
        <v>205</v>
      </c>
    </row>
    <row r="2099" spans="1:11">
      <c r="A2099" s="2">
        <v>2011</v>
      </c>
      <c r="B2099" s="2">
        <v>1</v>
      </c>
      <c r="C2099" s="2" t="s">
        <v>190</v>
      </c>
      <c r="D2099" s="2" t="s">
        <v>191</v>
      </c>
      <c r="E2099" s="2">
        <v>0</v>
      </c>
      <c r="F2099" s="2">
        <v>0</v>
      </c>
      <c r="G2099" s="2">
        <v>7751892</v>
      </c>
      <c r="H2099" s="2">
        <v>1108</v>
      </c>
      <c r="I2099" s="2">
        <v>7751892</v>
      </c>
      <c r="J2099" s="2">
        <v>562434</v>
      </c>
      <c r="K2099" s="2">
        <v>1128</v>
      </c>
    </row>
    <row r="2100" spans="1:11">
      <c r="A2100" s="2">
        <v>2011</v>
      </c>
      <c r="B2100" s="2">
        <v>1</v>
      </c>
      <c r="C2100" s="2" t="s">
        <v>190</v>
      </c>
      <c r="D2100" s="2" t="s">
        <v>186</v>
      </c>
      <c r="E2100" s="2">
        <v>1253676</v>
      </c>
      <c r="F2100" s="2">
        <v>204</v>
      </c>
      <c r="G2100" s="2">
        <v>114592146</v>
      </c>
      <c r="H2100" s="2">
        <v>6630</v>
      </c>
      <c r="I2100" s="2">
        <v>115845822</v>
      </c>
      <c r="J2100" s="2">
        <v>3813969</v>
      </c>
      <c r="K2100" s="2">
        <v>7199</v>
      </c>
    </row>
    <row r="2101" spans="1:11">
      <c r="A2101" s="2">
        <v>2011</v>
      </c>
      <c r="B2101" s="2">
        <v>1</v>
      </c>
      <c r="C2101" s="2" t="s">
        <v>187</v>
      </c>
      <c r="D2101" s="2" t="s">
        <v>195</v>
      </c>
      <c r="E2101" s="2">
        <v>0</v>
      </c>
      <c r="F2101" s="2">
        <v>0</v>
      </c>
      <c r="G2101" s="2">
        <v>594202</v>
      </c>
      <c r="H2101" s="2">
        <v>111</v>
      </c>
      <c r="I2101" s="2">
        <v>594202</v>
      </c>
      <c r="J2101" s="2">
        <v>91541</v>
      </c>
      <c r="K2101" s="2">
        <v>132</v>
      </c>
    </row>
    <row r="2102" spans="1:11">
      <c r="A2102" s="2">
        <v>2011</v>
      </c>
      <c r="B2102" s="2">
        <v>1</v>
      </c>
      <c r="C2102" s="2" t="s">
        <v>187</v>
      </c>
      <c r="D2102" s="2" t="s">
        <v>196</v>
      </c>
      <c r="E2102" s="2">
        <v>0</v>
      </c>
      <c r="F2102" s="2">
        <v>0</v>
      </c>
      <c r="G2102" s="2">
        <v>0</v>
      </c>
      <c r="H2102" s="2">
        <v>33</v>
      </c>
      <c r="I2102" s="2">
        <v>0</v>
      </c>
      <c r="J2102" s="2">
        <v>15313</v>
      </c>
      <c r="K2102" s="2">
        <v>35</v>
      </c>
    </row>
    <row r="2103" spans="1:11">
      <c r="A2103" s="2">
        <v>2011</v>
      </c>
      <c r="B2103" s="2">
        <v>1</v>
      </c>
      <c r="C2103" s="2" t="s">
        <v>197</v>
      </c>
      <c r="D2103" s="2" t="s">
        <v>11</v>
      </c>
      <c r="E2103" s="2">
        <v>0</v>
      </c>
      <c r="F2103" s="2">
        <v>0</v>
      </c>
      <c r="G2103" s="2">
        <v>1977231</v>
      </c>
      <c r="H2103" s="2">
        <v>326</v>
      </c>
      <c r="I2103" s="2">
        <v>1977231</v>
      </c>
      <c r="J2103" s="2">
        <v>250760</v>
      </c>
      <c r="K2103" s="2">
        <v>416</v>
      </c>
    </row>
    <row r="2104" spans="1:11">
      <c r="A2104" s="2">
        <v>2011</v>
      </c>
      <c r="B2104" s="2">
        <v>1</v>
      </c>
      <c r="C2104" s="2" t="s">
        <v>197</v>
      </c>
      <c r="D2104" s="2" t="s">
        <v>268</v>
      </c>
      <c r="E2104" s="2">
        <v>2032874</v>
      </c>
      <c r="F2104" s="2">
        <v>544</v>
      </c>
      <c r="G2104" s="2">
        <v>3292629</v>
      </c>
      <c r="H2104" s="2">
        <v>1018</v>
      </c>
      <c r="I2104" s="2">
        <v>5426463</v>
      </c>
      <c r="J2104" s="2">
        <v>955113</v>
      </c>
      <c r="K2104" s="2">
        <v>1805</v>
      </c>
    </row>
    <row r="2105" spans="1:11">
      <c r="A2105" s="2">
        <v>2011</v>
      </c>
      <c r="B2105" s="2">
        <v>1</v>
      </c>
      <c r="C2105" s="2" t="s">
        <v>197</v>
      </c>
      <c r="D2105" s="2" t="s">
        <v>269</v>
      </c>
      <c r="E2105" s="2">
        <v>0</v>
      </c>
      <c r="F2105" s="2">
        <v>58</v>
      </c>
      <c r="G2105" s="2">
        <v>0</v>
      </c>
      <c r="H2105" s="2">
        <v>0</v>
      </c>
      <c r="I2105" s="2">
        <v>0</v>
      </c>
      <c r="J2105" s="2">
        <v>52983</v>
      </c>
      <c r="K2105" s="2">
        <v>98</v>
      </c>
    </row>
    <row r="2106" spans="1:11">
      <c r="A2106" s="2">
        <v>2011</v>
      </c>
      <c r="B2106" s="2">
        <v>1</v>
      </c>
      <c r="C2106" s="2" t="s">
        <v>197</v>
      </c>
      <c r="D2106" s="2" t="s">
        <v>109</v>
      </c>
      <c r="E2106" s="2">
        <v>690724</v>
      </c>
      <c r="F2106" s="2">
        <v>271</v>
      </c>
      <c r="G2106" s="2">
        <v>4309707</v>
      </c>
      <c r="H2106" s="2">
        <v>806</v>
      </c>
      <c r="I2106" s="2">
        <v>5000431</v>
      </c>
      <c r="J2106" s="2">
        <v>694491</v>
      </c>
      <c r="K2106" s="2">
        <v>1387</v>
      </c>
    </row>
    <row r="2107" spans="1:11">
      <c r="A2107" s="2">
        <v>2011</v>
      </c>
      <c r="B2107" s="2">
        <v>1</v>
      </c>
      <c r="C2107" s="2" t="s">
        <v>197</v>
      </c>
      <c r="D2107" s="2" t="s">
        <v>20</v>
      </c>
      <c r="E2107" s="2">
        <v>0</v>
      </c>
      <c r="F2107" s="2">
        <v>0</v>
      </c>
      <c r="G2107" s="2">
        <v>0</v>
      </c>
      <c r="H2107" s="2">
        <v>4</v>
      </c>
      <c r="I2107" s="2">
        <v>0</v>
      </c>
      <c r="J2107" s="2">
        <v>5400</v>
      </c>
      <c r="K2107" s="2">
        <v>4</v>
      </c>
    </row>
    <row r="2108" spans="1:11">
      <c r="A2108" s="2">
        <v>2011</v>
      </c>
      <c r="B2108" s="2">
        <v>1</v>
      </c>
      <c r="C2108" s="2" t="s">
        <v>197</v>
      </c>
      <c r="D2108" s="2" t="s">
        <v>110</v>
      </c>
      <c r="E2108" s="2">
        <v>7994588</v>
      </c>
      <c r="F2108" s="2">
        <v>2395</v>
      </c>
      <c r="G2108" s="2">
        <v>103387</v>
      </c>
      <c r="H2108" s="2">
        <v>21</v>
      </c>
      <c r="I2108" s="2">
        <v>8097975</v>
      </c>
      <c r="J2108" s="2">
        <v>1539156</v>
      </c>
      <c r="K2108" s="2">
        <v>3086</v>
      </c>
    </row>
    <row r="2109" spans="1:11">
      <c r="A2109" s="2">
        <v>2011</v>
      </c>
      <c r="B2109" s="2">
        <v>1</v>
      </c>
      <c r="C2109" s="2" t="s">
        <v>197</v>
      </c>
      <c r="D2109" s="2" t="s">
        <v>111</v>
      </c>
      <c r="E2109" s="2">
        <v>0</v>
      </c>
      <c r="F2109" s="2">
        <v>0</v>
      </c>
      <c r="G2109" s="2">
        <v>10786</v>
      </c>
      <c r="H2109" s="2">
        <v>3</v>
      </c>
      <c r="I2109" s="2">
        <v>10786</v>
      </c>
      <c r="J2109" s="2">
        <v>1867</v>
      </c>
      <c r="K2109" s="2">
        <v>4</v>
      </c>
    </row>
  </sheetData>
  <sheetCalcPr fullCalcOnLoad="1"/>
  <phoneticPr fontId="9" type="noConversion"/>
  <pageMargins left="0.75" right="0.75" top="1" bottom="1" header="0.5" footer="0.5"/>
  <extLst>
    <ext xmlns:mx="http://schemas.microsoft.com/office/mac/excel/2008/main" uri="http://schemas.microsoft.com/office/mac/excel/2008/main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A1:BT2288"/>
  <sheetViews>
    <sheetView topLeftCell="AK50" zoomScale="75" workbookViewId="0">
      <selection activeCell="M128" sqref="M128"/>
    </sheetView>
  </sheetViews>
  <sheetFormatPr baseColWidth="10" defaultRowHeight="13"/>
  <cols>
    <col min="1" max="1" width="4.28515625" customWidth="1"/>
    <col min="2" max="2" width="7.140625" customWidth="1"/>
    <col min="3" max="3" width="9.85546875" customWidth="1"/>
    <col min="4" max="4" width="15.7109375" customWidth="1"/>
    <col min="5" max="5" width="16.7109375" customWidth="1"/>
    <col min="6" max="12" width="13.28515625" style="3" customWidth="1"/>
    <col min="14" max="25" width="13.140625" customWidth="1"/>
    <col min="26" max="26" width="11" customWidth="1"/>
    <col min="27" max="27" width="7" customWidth="1"/>
    <col min="28" max="35" width="17.140625" style="25" customWidth="1"/>
    <col min="36" max="36" width="12" style="25" customWidth="1"/>
    <col min="37" max="38" width="10.7109375" style="26"/>
    <col min="39" max="39" width="12.7109375" style="30" customWidth="1"/>
    <col min="40" max="40" width="12.7109375" style="30" bestFit="1" customWidth="1"/>
    <col min="41" max="42" width="11.85546875" style="30" bestFit="1" customWidth="1"/>
    <col min="43" max="43" width="14.5703125" style="30" customWidth="1"/>
    <col min="44" max="45" width="10.85546875" style="30" bestFit="1" customWidth="1"/>
    <col min="46" max="46" width="11.85546875" style="30" bestFit="1" customWidth="1"/>
    <col min="47" max="47" width="10.85546875" style="30" bestFit="1" customWidth="1"/>
    <col min="48" max="48" width="12.7109375" style="30" bestFit="1" customWidth="1"/>
    <col min="49" max="49" width="16.7109375" style="28" customWidth="1"/>
    <col min="50" max="50" width="15.7109375" style="28" customWidth="1"/>
    <col min="55" max="55" width="12.85546875" customWidth="1"/>
    <col min="56" max="56" width="14.7109375" customWidth="1"/>
    <col min="57" max="57" width="16" customWidth="1"/>
    <col min="58" max="70" width="11" customWidth="1"/>
  </cols>
  <sheetData>
    <row r="1" spans="26:57">
      <c r="AW1" s="30"/>
      <c r="AX1" s="30"/>
    </row>
    <row r="2" spans="26:57">
      <c r="AW2" s="30"/>
      <c r="AX2" s="30"/>
      <c r="AZ2" s="40" t="s">
        <v>31</v>
      </c>
    </row>
    <row r="3" spans="26:57">
      <c r="AW3" s="30"/>
      <c r="AX3" s="30"/>
      <c r="BB3" t="s">
        <v>92</v>
      </c>
      <c r="BC3" t="s">
        <v>1</v>
      </c>
      <c r="BD3" t="s">
        <v>13</v>
      </c>
      <c r="BE3" t="s">
        <v>314</v>
      </c>
    </row>
    <row r="4" spans="26:57">
      <c r="AW4" s="30"/>
      <c r="AX4" s="30"/>
      <c r="AZ4" t="s">
        <v>229</v>
      </c>
      <c r="BB4" s="28">
        <f>AN252-AN238</f>
        <v>5989</v>
      </c>
      <c r="BC4" s="28">
        <f>AW122-AW109</f>
        <v>-12590439</v>
      </c>
      <c r="BD4" s="28">
        <f>AN373-AN359</f>
        <v>-5271255</v>
      </c>
      <c r="BE4" s="28">
        <f>AW498-AW484</f>
        <v>-2881612</v>
      </c>
    </row>
    <row r="5" spans="26:57">
      <c r="AB5" s="28" t="s">
        <v>228</v>
      </c>
      <c r="AW5" s="30"/>
      <c r="AX5" s="30"/>
      <c r="AZ5" t="s">
        <v>91</v>
      </c>
      <c r="BB5" s="31">
        <f>AN252/AN238-1</f>
        <v>0.11452556698665228</v>
      </c>
      <c r="BC5" s="31">
        <f>AW122/AW109-1</f>
        <v>-0.18343948315170733</v>
      </c>
      <c r="BD5" s="31">
        <f>AN373/AN359-1</f>
        <v>-0.14995332640469261</v>
      </c>
      <c r="BE5" s="31">
        <f>AW498/AW484-1</f>
        <v>-5.0655075721692477E-2</v>
      </c>
    </row>
    <row r="6" spans="26:57">
      <c r="AW6" s="30"/>
      <c r="AX6" s="30"/>
    </row>
    <row r="7" spans="26:57">
      <c r="AW7" s="30"/>
      <c r="AX7" s="30"/>
      <c r="AZ7" t="s">
        <v>230</v>
      </c>
      <c r="BB7" s="28">
        <f>AN252-AN244</f>
        <v>1368</v>
      </c>
      <c r="BC7" s="28">
        <f>AW122-AW116</f>
        <v>-4050114</v>
      </c>
      <c r="BD7" s="28">
        <f>AN373-AN365</f>
        <v>-2078786</v>
      </c>
      <c r="BE7" s="28">
        <f>AW498-AW490</f>
        <v>1370975</v>
      </c>
    </row>
    <row r="8" spans="26:57">
      <c r="AW8" s="30"/>
      <c r="AX8" s="30"/>
      <c r="AZ8" t="s">
        <v>91</v>
      </c>
      <c r="BB8" s="31">
        <f>AN252/AN244-1</f>
        <v>2.4035842923658013E-2</v>
      </c>
      <c r="BC8" s="31">
        <f>AW122/AW116-1</f>
        <v>-6.7395127023508805E-2</v>
      </c>
      <c r="BD8" s="31">
        <f>AN373/AN365-1</f>
        <v>-6.5043022769998515E-2</v>
      </c>
      <c r="BE8" s="31">
        <f>AW498/AW490-1</f>
        <v>2.6047154607101719E-2</v>
      </c>
    </row>
    <row r="9" spans="26:57">
      <c r="Z9" s="11" t="s">
        <v>21</v>
      </c>
      <c r="AA9" s="9"/>
      <c r="AB9" s="8" t="s">
        <v>96</v>
      </c>
      <c r="AC9" s="9"/>
      <c r="AD9" s="9"/>
      <c r="AE9" s="9"/>
      <c r="AF9" s="9"/>
      <c r="AG9" s="9"/>
      <c r="AH9" s="9"/>
      <c r="AI9" s="9"/>
      <c r="AJ9" s="10"/>
      <c r="AW9" s="30"/>
      <c r="AX9" s="30"/>
    </row>
    <row r="10" spans="26:57">
      <c r="Z10" s="8" t="s">
        <v>94</v>
      </c>
      <c r="AA10" s="8" t="s">
        <v>95</v>
      </c>
      <c r="AB10" s="11" t="s">
        <v>277</v>
      </c>
      <c r="AC10" s="9" t="s">
        <v>328</v>
      </c>
      <c r="AD10" s="9" t="s">
        <v>182</v>
      </c>
      <c r="AE10" s="9" t="s">
        <v>190</v>
      </c>
      <c r="AF10" s="9" t="s">
        <v>276</v>
      </c>
      <c r="AG10" s="9" t="s">
        <v>187</v>
      </c>
      <c r="AH10" s="9" t="s">
        <v>197</v>
      </c>
      <c r="AI10" s="9" t="s">
        <v>22</v>
      </c>
      <c r="AJ10" s="7" t="s">
        <v>23</v>
      </c>
      <c r="AK10" s="26" t="str">
        <f>Z10</f>
        <v>Year</v>
      </c>
      <c r="AL10" s="26" t="str">
        <f t="shared" ref="AL10" si="0">AA10</f>
        <v>Quarter</v>
      </c>
      <c r="AM10" s="30" t="s">
        <v>24</v>
      </c>
      <c r="AN10" s="30" t="str">
        <f t="shared" ref="AN10:AU10" si="1">AB10</f>
        <v>Eastern</v>
      </c>
      <c r="AO10" s="30" t="str">
        <f t="shared" si="1"/>
        <v>Gulf</v>
      </c>
      <c r="AP10" s="30" t="str">
        <f t="shared" si="1"/>
        <v>Interior</v>
      </c>
      <c r="AQ10" s="30" t="str">
        <f t="shared" si="1"/>
        <v>Northern Great Plains</v>
      </c>
      <c r="AR10" s="30" t="str">
        <f t="shared" si="1"/>
        <v>NULL</v>
      </c>
      <c r="AS10" s="30" t="str">
        <f t="shared" si="1"/>
        <v>Pacific Coast</v>
      </c>
      <c r="AT10" s="30" t="str">
        <f t="shared" si="1"/>
        <v>Rocky Mountain</v>
      </c>
      <c r="AU10" s="30" t="str">
        <f t="shared" si="1"/>
        <v>(blank)</v>
      </c>
      <c r="AV10" s="30" t="str">
        <f t="shared" ref="AV10:AV11" si="2">AJ10</f>
        <v>Grand Total</v>
      </c>
      <c r="AW10" s="30" t="s">
        <v>185</v>
      </c>
      <c r="AX10" s="30" t="s">
        <v>30</v>
      </c>
      <c r="AZ10" t="s">
        <v>230</v>
      </c>
      <c r="BB10" s="28">
        <f>AN252-AN248</f>
        <v>3182</v>
      </c>
      <c r="BC10" s="28">
        <f>AW122-AW116</f>
        <v>-4050114</v>
      </c>
      <c r="BD10" s="28">
        <f>AN373-AN369</f>
        <v>-316072</v>
      </c>
      <c r="BE10" s="28">
        <f>AW498-AW494</f>
        <v>-634680</v>
      </c>
    </row>
    <row r="11" spans="26:57">
      <c r="Z11" s="11">
        <v>1983</v>
      </c>
      <c r="AA11" s="11">
        <v>1</v>
      </c>
      <c r="AB11" s="13">
        <v>87902763</v>
      </c>
      <c r="AC11" s="14">
        <v>8787460</v>
      </c>
      <c r="AD11" s="14">
        <v>34998926</v>
      </c>
      <c r="AE11" s="14">
        <v>35326861</v>
      </c>
      <c r="AF11" s="14">
        <v>7960</v>
      </c>
      <c r="AG11" s="14">
        <v>1353533</v>
      </c>
      <c r="AH11" s="14">
        <v>20088932</v>
      </c>
      <c r="AI11" s="14">
        <v>112330</v>
      </c>
      <c r="AJ11" s="15">
        <v>188578765</v>
      </c>
      <c r="AK11" s="26">
        <f t="shared" ref="AK11:AK75" si="3">Z11</f>
        <v>1983</v>
      </c>
      <c r="AL11" s="27">
        <v>28914</v>
      </c>
      <c r="AM11" s="30">
        <v>44784628</v>
      </c>
      <c r="AN11" s="30">
        <v>87915717</v>
      </c>
      <c r="AO11" s="30">
        <f t="shared" ref="AO11:AU11" si="4">AC11</f>
        <v>8787460</v>
      </c>
      <c r="AP11" s="30">
        <f t="shared" si="4"/>
        <v>34998926</v>
      </c>
      <c r="AQ11" s="30">
        <f t="shared" si="4"/>
        <v>35326861</v>
      </c>
      <c r="AR11" s="30">
        <f t="shared" si="4"/>
        <v>7960</v>
      </c>
      <c r="AS11" s="30">
        <f t="shared" si="4"/>
        <v>1353533</v>
      </c>
      <c r="AT11" s="30">
        <f t="shared" si="4"/>
        <v>20088932</v>
      </c>
      <c r="AU11" s="30">
        <f t="shared" si="4"/>
        <v>112330</v>
      </c>
      <c r="AV11" s="30">
        <f t="shared" si="2"/>
        <v>188578765</v>
      </c>
      <c r="AW11" s="30">
        <f>'EIA-923'!AG7</f>
        <v>56527000</v>
      </c>
      <c r="AX11" s="30">
        <f>'EIA-923'!M7</f>
        <v>25277000</v>
      </c>
      <c r="AZ11" t="s">
        <v>91</v>
      </c>
      <c r="BB11" s="38">
        <f>AN252/AN248-1</f>
        <v>5.7748498212373711E-2</v>
      </c>
      <c r="BC11" s="38">
        <f>AW122/AW116-1</f>
        <v>-6.7395127023508805E-2</v>
      </c>
      <c r="BD11" s="38">
        <f>AN373/AN369-1</f>
        <v>-1.0466842321645964E-2</v>
      </c>
      <c r="BE11" s="38">
        <f>AW498/AW494-1</f>
        <v>-1.161566554086757E-2</v>
      </c>
    </row>
    <row r="12" spans="26:57">
      <c r="Z12" s="16"/>
      <c r="AA12" s="12">
        <v>2</v>
      </c>
      <c r="AB12" s="17">
        <v>88940026</v>
      </c>
      <c r="AC12" s="18">
        <v>9642632</v>
      </c>
      <c r="AD12" s="18">
        <v>31320885</v>
      </c>
      <c r="AE12" s="18">
        <v>32751934</v>
      </c>
      <c r="AF12" s="18">
        <v>6078</v>
      </c>
      <c r="AG12" s="18">
        <v>894968</v>
      </c>
      <c r="AH12" s="18">
        <v>18911424</v>
      </c>
      <c r="AI12" s="18">
        <v>87505</v>
      </c>
      <c r="AJ12" s="19">
        <v>182555452</v>
      </c>
      <c r="AK12" s="26">
        <f t="shared" si="3"/>
        <v>0</v>
      </c>
      <c r="AL12" s="27">
        <v>29006</v>
      </c>
      <c r="AM12" s="30">
        <v>45248442</v>
      </c>
      <c r="AN12" s="30">
        <v>88952154</v>
      </c>
      <c r="AO12" s="30">
        <f t="shared" ref="AO12:AO75" si="5">AC12</f>
        <v>9642632</v>
      </c>
      <c r="AP12" s="30">
        <f t="shared" ref="AP12:AP75" si="6">AD12</f>
        <v>31320885</v>
      </c>
      <c r="AQ12" s="30">
        <f t="shared" ref="AQ12:AQ75" si="7">AE12</f>
        <v>32751934</v>
      </c>
      <c r="AR12" s="30">
        <f t="shared" ref="AR12:AR75" si="8">AF12</f>
        <v>6078</v>
      </c>
      <c r="AS12" s="30">
        <f t="shared" ref="AS12:AS75" si="9">AG12</f>
        <v>894968</v>
      </c>
      <c r="AT12" s="30">
        <f t="shared" ref="AT12:AT75" si="10">AH12</f>
        <v>18911424</v>
      </c>
      <c r="AU12" s="30">
        <f t="shared" ref="AU12:AU75" si="11">AI12</f>
        <v>87505</v>
      </c>
      <c r="AV12" s="30">
        <f t="shared" ref="AV12:AV75" si="12">AJ12</f>
        <v>182555452</v>
      </c>
      <c r="AW12" s="30">
        <f>'EIA-923'!AG8</f>
        <v>55406000</v>
      </c>
      <c r="AX12" s="30">
        <f>'EIA-923'!M8</f>
        <v>24618000</v>
      </c>
    </row>
    <row r="13" spans="26:57">
      <c r="Z13" s="16"/>
      <c r="AA13" s="12">
        <v>3</v>
      </c>
      <c r="AB13" s="17">
        <v>92341727</v>
      </c>
      <c r="AC13" s="18">
        <v>10672581</v>
      </c>
      <c r="AD13" s="18">
        <v>33020523</v>
      </c>
      <c r="AE13" s="18">
        <v>37292406</v>
      </c>
      <c r="AF13" s="18">
        <v>16618</v>
      </c>
      <c r="AG13" s="18">
        <v>1151572</v>
      </c>
      <c r="AH13" s="18">
        <v>17203465</v>
      </c>
      <c r="AI13" s="18">
        <v>86805</v>
      </c>
      <c r="AJ13" s="19">
        <v>191785697</v>
      </c>
      <c r="AK13" s="26">
        <f t="shared" si="3"/>
        <v>0</v>
      </c>
      <c r="AL13" s="27">
        <v>29098</v>
      </c>
      <c r="AM13" s="30">
        <v>48556219</v>
      </c>
      <c r="AN13" s="30">
        <v>92354869</v>
      </c>
      <c r="AO13" s="30">
        <f t="shared" si="5"/>
        <v>10672581</v>
      </c>
      <c r="AP13" s="30">
        <f t="shared" si="6"/>
        <v>33020523</v>
      </c>
      <c r="AQ13" s="30">
        <f t="shared" si="7"/>
        <v>37292406</v>
      </c>
      <c r="AR13" s="30">
        <f t="shared" si="8"/>
        <v>16618</v>
      </c>
      <c r="AS13" s="30">
        <f t="shared" si="9"/>
        <v>1151572</v>
      </c>
      <c r="AT13" s="30">
        <f t="shared" si="10"/>
        <v>17203465</v>
      </c>
      <c r="AU13" s="30">
        <f t="shared" si="11"/>
        <v>86805</v>
      </c>
      <c r="AV13" s="30">
        <f t="shared" si="12"/>
        <v>191785697</v>
      </c>
      <c r="AW13" s="30">
        <f>'EIA-923'!AG9</f>
        <v>57599000</v>
      </c>
      <c r="AX13" s="30">
        <f>'EIA-923'!M9</f>
        <v>25825000</v>
      </c>
    </row>
    <row r="14" spans="26:57">
      <c r="Z14" s="16"/>
      <c r="AA14" s="12">
        <v>4</v>
      </c>
      <c r="AB14" s="17">
        <v>97934120</v>
      </c>
      <c r="AC14" s="18">
        <v>9582952</v>
      </c>
      <c r="AD14" s="18">
        <v>32985816</v>
      </c>
      <c r="AE14" s="18">
        <v>33054108</v>
      </c>
      <c r="AF14" s="18">
        <v>9940</v>
      </c>
      <c r="AG14" s="18">
        <v>1294019</v>
      </c>
      <c r="AH14" s="18">
        <v>20523165</v>
      </c>
      <c r="AI14" s="18">
        <v>87082</v>
      </c>
      <c r="AJ14" s="19">
        <v>195471202</v>
      </c>
      <c r="AK14" s="26">
        <f t="shared" si="3"/>
        <v>0</v>
      </c>
      <c r="AL14" s="27">
        <v>29189</v>
      </c>
      <c r="AM14" s="30">
        <v>50908656</v>
      </c>
      <c r="AN14" s="30">
        <v>97954440</v>
      </c>
      <c r="AO14" s="30">
        <f t="shared" si="5"/>
        <v>9582952</v>
      </c>
      <c r="AP14" s="30">
        <f t="shared" si="6"/>
        <v>32985816</v>
      </c>
      <c r="AQ14" s="30">
        <f t="shared" si="7"/>
        <v>33054108</v>
      </c>
      <c r="AR14" s="30">
        <f t="shared" si="8"/>
        <v>9940</v>
      </c>
      <c r="AS14" s="30">
        <f t="shared" si="9"/>
        <v>1294019</v>
      </c>
      <c r="AT14" s="30">
        <f t="shared" si="10"/>
        <v>20523165</v>
      </c>
      <c r="AU14" s="30">
        <f t="shared" si="11"/>
        <v>87082</v>
      </c>
      <c r="AV14" s="30">
        <f t="shared" si="12"/>
        <v>195471202</v>
      </c>
      <c r="AW14" s="30">
        <f>'EIA-923'!AG10</f>
        <v>60952000</v>
      </c>
      <c r="AX14" s="30">
        <f>'EIA-923'!M10</f>
        <v>27981000</v>
      </c>
    </row>
    <row r="15" spans="26:57">
      <c r="Z15" s="11">
        <v>1984</v>
      </c>
      <c r="AA15" s="11">
        <v>1</v>
      </c>
      <c r="AB15" s="13">
        <v>108592752</v>
      </c>
      <c r="AC15" s="14">
        <v>10505466</v>
      </c>
      <c r="AD15" s="14">
        <v>37455255</v>
      </c>
      <c r="AE15" s="14">
        <v>39733670</v>
      </c>
      <c r="AF15" s="14">
        <v>0</v>
      </c>
      <c r="AG15" s="14">
        <v>1286983</v>
      </c>
      <c r="AH15" s="14">
        <v>20555460</v>
      </c>
      <c r="AI15" s="14">
        <v>75155</v>
      </c>
      <c r="AJ15" s="15">
        <v>218204741</v>
      </c>
      <c r="AK15" s="26">
        <f t="shared" si="3"/>
        <v>1984</v>
      </c>
      <c r="AL15" s="27">
        <v>29280</v>
      </c>
      <c r="AM15" s="30">
        <v>54995687</v>
      </c>
      <c r="AN15" s="30">
        <v>108603394</v>
      </c>
      <c r="AO15" s="30">
        <f t="shared" si="5"/>
        <v>10505466</v>
      </c>
      <c r="AP15" s="30">
        <f t="shared" si="6"/>
        <v>37455255</v>
      </c>
      <c r="AQ15" s="30">
        <f t="shared" si="7"/>
        <v>39733670</v>
      </c>
      <c r="AR15" s="30">
        <f t="shared" si="8"/>
        <v>0</v>
      </c>
      <c r="AS15" s="30">
        <f t="shared" si="9"/>
        <v>1286983</v>
      </c>
      <c r="AT15" s="30">
        <f t="shared" si="10"/>
        <v>20555460</v>
      </c>
      <c r="AU15" s="30">
        <f t="shared" si="11"/>
        <v>75155</v>
      </c>
      <c r="AV15" s="30">
        <f t="shared" si="12"/>
        <v>218204741</v>
      </c>
      <c r="AW15" s="30">
        <f>'EIA-923'!AG11</f>
        <v>67509000</v>
      </c>
      <c r="AX15" s="30">
        <f>'EIA-923'!M11</f>
        <v>31105000</v>
      </c>
      <c r="AZ15" s="40" t="s">
        <v>140</v>
      </c>
    </row>
    <row r="16" spans="26:57">
      <c r="Z16" s="16"/>
      <c r="AA16" s="12">
        <v>2</v>
      </c>
      <c r="AB16" s="17">
        <v>115143266</v>
      </c>
      <c r="AC16" s="18">
        <v>10370661</v>
      </c>
      <c r="AD16" s="18">
        <v>39424032</v>
      </c>
      <c r="AE16" s="18">
        <v>35725704</v>
      </c>
      <c r="AF16" s="18">
        <v>0</v>
      </c>
      <c r="AG16" s="18">
        <v>1194777</v>
      </c>
      <c r="AH16" s="18">
        <v>21501485</v>
      </c>
      <c r="AI16" s="18">
        <v>81721</v>
      </c>
      <c r="AJ16" s="19">
        <v>223441646</v>
      </c>
      <c r="AK16" s="26">
        <f t="shared" si="3"/>
        <v>0</v>
      </c>
      <c r="AL16" s="27">
        <v>29372</v>
      </c>
      <c r="AM16" s="30">
        <v>59965160</v>
      </c>
      <c r="AN16" s="30">
        <v>115151168</v>
      </c>
      <c r="AO16" s="30">
        <f t="shared" si="5"/>
        <v>10370661</v>
      </c>
      <c r="AP16" s="30">
        <f t="shared" si="6"/>
        <v>39424032</v>
      </c>
      <c r="AQ16" s="30">
        <f t="shared" si="7"/>
        <v>35725704</v>
      </c>
      <c r="AR16" s="30">
        <f t="shared" si="8"/>
        <v>0</v>
      </c>
      <c r="AS16" s="30">
        <f t="shared" si="9"/>
        <v>1194777</v>
      </c>
      <c r="AT16" s="30">
        <f t="shared" si="10"/>
        <v>21501485</v>
      </c>
      <c r="AU16" s="30">
        <f t="shared" si="11"/>
        <v>81721</v>
      </c>
      <c r="AV16" s="30">
        <f t="shared" si="12"/>
        <v>223441646</v>
      </c>
      <c r="AW16" s="30">
        <f>'EIA-923'!AG12</f>
        <v>70773000</v>
      </c>
      <c r="AX16" s="30">
        <f>'EIA-923'!M12</f>
        <v>33125000</v>
      </c>
      <c r="BB16" t="s">
        <v>92</v>
      </c>
    </row>
    <row r="17" spans="26:57">
      <c r="Z17" s="16"/>
      <c r="AA17" s="12">
        <v>3</v>
      </c>
      <c r="AB17" s="17">
        <v>120325641</v>
      </c>
      <c r="AC17" s="18">
        <v>11200571</v>
      </c>
      <c r="AD17" s="18">
        <v>41503789</v>
      </c>
      <c r="AE17" s="18">
        <v>44580153</v>
      </c>
      <c r="AF17" s="18">
        <v>0</v>
      </c>
      <c r="AG17" s="18">
        <v>1091043</v>
      </c>
      <c r="AH17" s="18">
        <v>19425087</v>
      </c>
      <c r="AI17" s="18">
        <v>76685</v>
      </c>
      <c r="AJ17" s="19">
        <v>238202969</v>
      </c>
      <c r="AK17" s="26">
        <f t="shared" si="3"/>
        <v>0</v>
      </c>
      <c r="AL17" s="27">
        <v>29464</v>
      </c>
      <c r="AM17" s="30">
        <v>64296223</v>
      </c>
      <c r="AN17" s="30">
        <v>120325641</v>
      </c>
      <c r="AO17" s="30">
        <f t="shared" si="5"/>
        <v>11200571</v>
      </c>
      <c r="AP17" s="30">
        <f t="shared" si="6"/>
        <v>41503789</v>
      </c>
      <c r="AQ17" s="30">
        <f t="shared" si="7"/>
        <v>44580153</v>
      </c>
      <c r="AR17" s="30">
        <f t="shared" si="8"/>
        <v>0</v>
      </c>
      <c r="AS17" s="30">
        <f t="shared" si="9"/>
        <v>1091043</v>
      </c>
      <c r="AT17" s="30">
        <f t="shared" si="10"/>
        <v>19425087</v>
      </c>
      <c r="AU17" s="30">
        <f t="shared" si="11"/>
        <v>76685</v>
      </c>
      <c r="AV17" s="30">
        <f t="shared" si="12"/>
        <v>238202969</v>
      </c>
      <c r="AW17" s="30">
        <f>'EIA-923'!AG13</f>
        <v>73979000</v>
      </c>
      <c r="AX17" s="30">
        <f>'EIA-923'!M13</f>
        <v>36042000</v>
      </c>
      <c r="AZ17" t="s">
        <v>229</v>
      </c>
      <c r="BB17" s="28">
        <f>AM252-AM238</f>
        <v>2802</v>
      </c>
      <c r="BC17" s="28"/>
      <c r="BD17" s="28"/>
      <c r="BE17" s="28"/>
    </row>
    <row r="18" spans="26:57">
      <c r="Z18" s="16"/>
      <c r="AA18" s="12">
        <v>4</v>
      </c>
      <c r="AB18" s="17">
        <v>84860040</v>
      </c>
      <c r="AC18" s="18">
        <v>9391485</v>
      </c>
      <c r="AD18" s="18">
        <v>35579594</v>
      </c>
      <c r="AE18" s="18">
        <v>47131277</v>
      </c>
      <c r="AF18" s="18">
        <v>0</v>
      </c>
      <c r="AG18" s="18">
        <v>1202883</v>
      </c>
      <c r="AH18" s="18">
        <v>20182577</v>
      </c>
      <c r="AI18" s="18">
        <v>68805</v>
      </c>
      <c r="AJ18" s="19">
        <v>198416661</v>
      </c>
      <c r="AK18" s="26">
        <f t="shared" si="3"/>
        <v>0</v>
      </c>
      <c r="AL18" s="27">
        <v>29555</v>
      </c>
      <c r="AM18" s="30">
        <v>43808489</v>
      </c>
      <c r="AN18" s="30">
        <v>84865254</v>
      </c>
      <c r="AO18" s="30">
        <f t="shared" si="5"/>
        <v>9391485</v>
      </c>
      <c r="AP18" s="30">
        <f t="shared" si="6"/>
        <v>35579594</v>
      </c>
      <c r="AQ18" s="30">
        <f t="shared" si="7"/>
        <v>47131277</v>
      </c>
      <c r="AR18" s="30">
        <f t="shared" si="8"/>
        <v>0</v>
      </c>
      <c r="AS18" s="30">
        <f t="shared" si="9"/>
        <v>1202883</v>
      </c>
      <c r="AT18" s="30">
        <f t="shared" si="10"/>
        <v>20182577</v>
      </c>
      <c r="AU18" s="30">
        <f t="shared" si="11"/>
        <v>68805</v>
      </c>
      <c r="AV18" s="30">
        <f t="shared" si="12"/>
        <v>198416661</v>
      </c>
      <c r="AW18" s="30">
        <f>'EIA-923'!AG14</f>
        <v>57789000</v>
      </c>
      <c r="AX18" s="30">
        <f>'EIA-923'!M14</f>
        <v>28579000</v>
      </c>
      <c r="AZ18" t="s">
        <v>91</v>
      </c>
      <c r="BB18" s="38">
        <f>AM252/AM238-1</f>
        <v>8.4811429263272675E-2</v>
      </c>
      <c r="BC18" s="38"/>
      <c r="BD18" s="38"/>
      <c r="BE18" s="38"/>
    </row>
    <row r="19" spans="26:57">
      <c r="Z19" s="11">
        <v>1985</v>
      </c>
      <c r="AA19" s="11">
        <v>1</v>
      </c>
      <c r="AB19" s="13">
        <v>96015313</v>
      </c>
      <c r="AC19" s="14">
        <v>9967361</v>
      </c>
      <c r="AD19" s="14">
        <v>36114372</v>
      </c>
      <c r="AE19" s="14">
        <v>45761834</v>
      </c>
      <c r="AF19" s="14">
        <v>0</v>
      </c>
      <c r="AG19" s="14">
        <v>1415024</v>
      </c>
      <c r="AH19" s="14">
        <v>19845986</v>
      </c>
      <c r="AI19" s="14">
        <v>72717</v>
      </c>
      <c r="AJ19" s="15">
        <v>209192607</v>
      </c>
      <c r="AK19" s="26">
        <f t="shared" si="3"/>
        <v>1985</v>
      </c>
      <c r="AL19" s="27">
        <v>29645</v>
      </c>
      <c r="AM19" s="30">
        <v>49810546</v>
      </c>
      <c r="AN19" s="30">
        <v>96015313</v>
      </c>
      <c r="AO19" s="30">
        <f t="shared" si="5"/>
        <v>9967361</v>
      </c>
      <c r="AP19" s="30">
        <f t="shared" si="6"/>
        <v>36114372</v>
      </c>
      <c r="AQ19" s="30">
        <f t="shared" si="7"/>
        <v>45761834</v>
      </c>
      <c r="AR19" s="30">
        <f t="shared" si="8"/>
        <v>0</v>
      </c>
      <c r="AS19" s="30">
        <f t="shared" si="9"/>
        <v>1415024</v>
      </c>
      <c r="AT19" s="30">
        <f t="shared" si="10"/>
        <v>19845986</v>
      </c>
      <c r="AU19" s="30">
        <f t="shared" si="11"/>
        <v>72717</v>
      </c>
      <c r="AV19" s="30">
        <f t="shared" si="12"/>
        <v>209192607</v>
      </c>
      <c r="AW19" s="30">
        <f>'EIA-923'!AG15</f>
        <v>58018000</v>
      </c>
      <c r="AX19" s="30">
        <f>'EIA-923'!M15</f>
        <v>26930000</v>
      </c>
    </row>
    <row r="20" spans="26:57">
      <c r="Z20" s="16"/>
      <c r="AA20" s="12">
        <v>2</v>
      </c>
      <c r="AB20" s="17">
        <v>108569815</v>
      </c>
      <c r="AC20" s="18">
        <v>10744464</v>
      </c>
      <c r="AD20" s="18">
        <v>36238385</v>
      </c>
      <c r="AE20" s="18">
        <v>44187070</v>
      </c>
      <c r="AF20" s="18">
        <v>0</v>
      </c>
      <c r="AG20" s="18">
        <v>1605101</v>
      </c>
      <c r="AH20" s="18">
        <v>21659236</v>
      </c>
      <c r="AI20" s="18">
        <v>86614</v>
      </c>
      <c r="AJ20" s="19">
        <v>223090685</v>
      </c>
      <c r="AK20" s="26">
        <f t="shared" si="3"/>
        <v>0</v>
      </c>
      <c r="AL20" s="27">
        <v>29737</v>
      </c>
      <c r="AM20" s="30">
        <v>58821267</v>
      </c>
      <c r="AN20" s="30">
        <v>108578518</v>
      </c>
      <c r="AO20" s="30">
        <f t="shared" si="5"/>
        <v>10744464</v>
      </c>
      <c r="AP20" s="30">
        <f t="shared" si="6"/>
        <v>36238385</v>
      </c>
      <c r="AQ20" s="30">
        <f t="shared" si="7"/>
        <v>44187070</v>
      </c>
      <c r="AR20" s="30">
        <f t="shared" si="8"/>
        <v>0</v>
      </c>
      <c r="AS20" s="30">
        <f t="shared" si="9"/>
        <v>1605101</v>
      </c>
      <c r="AT20" s="30">
        <f t="shared" si="10"/>
        <v>21659236</v>
      </c>
      <c r="AU20" s="30">
        <f t="shared" si="11"/>
        <v>86614</v>
      </c>
      <c r="AV20" s="30">
        <f t="shared" si="12"/>
        <v>223090685</v>
      </c>
      <c r="AW20" s="30">
        <f>'EIA-923'!AG16</f>
        <v>64254000</v>
      </c>
      <c r="AX20" s="30">
        <f>'EIA-923'!M16</f>
        <v>31693000</v>
      </c>
      <c r="AZ20" t="s">
        <v>230</v>
      </c>
      <c r="BB20" s="28">
        <f>AM252-AM244</f>
        <v>-141</v>
      </c>
      <c r="BC20" s="28"/>
      <c r="BD20" s="28"/>
      <c r="BE20" s="28"/>
    </row>
    <row r="21" spans="26:57">
      <c r="Z21" s="16"/>
      <c r="AA21" s="12">
        <v>3</v>
      </c>
      <c r="AB21" s="17">
        <v>101492021</v>
      </c>
      <c r="AC21" s="18">
        <v>13068063</v>
      </c>
      <c r="AD21" s="18">
        <v>34840022</v>
      </c>
      <c r="AE21" s="18">
        <v>39665002</v>
      </c>
      <c r="AF21" s="18">
        <v>0</v>
      </c>
      <c r="AG21" s="18">
        <v>1384483</v>
      </c>
      <c r="AH21" s="18">
        <v>20453918</v>
      </c>
      <c r="AI21" s="18">
        <v>83655</v>
      </c>
      <c r="AJ21" s="19">
        <v>210987164</v>
      </c>
      <c r="AK21" s="26">
        <f t="shared" si="3"/>
        <v>0</v>
      </c>
      <c r="AL21" s="27">
        <v>29829</v>
      </c>
      <c r="AM21" s="30">
        <v>55416680</v>
      </c>
      <c r="AN21" s="30">
        <v>101504577</v>
      </c>
      <c r="AO21" s="30">
        <f t="shared" si="5"/>
        <v>13068063</v>
      </c>
      <c r="AP21" s="30">
        <f t="shared" si="6"/>
        <v>34840022</v>
      </c>
      <c r="AQ21" s="30">
        <f t="shared" si="7"/>
        <v>39665002</v>
      </c>
      <c r="AR21" s="30">
        <f t="shared" si="8"/>
        <v>0</v>
      </c>
      <c r="AS21" s="30">
        <f t="shared" si="9"/>
        <v>1384483</v>
      </c>
      <c r="AT21" s="30">
        <f t="shared" si="10"/>
        <v>20453918</v>
      </c>
      <c r="AU21" s="30">
        <f t="shared" si="11"/>
        <v>83655</v>
      </c>
      <c r="AV21" s="30">
        <f t="shared" si="12"/>
        <v>210987164</v>
      </c>
      <c r="AW21" s="30">
        <f>'EIA-923'!AG17</f>
        <v>64553000</v>
      </c>
      <c r="AX21" s="30">
        <f>'EIA-923'!M17</f>
        <v>32504000</v>
      </c>
      <c r="AZ21" t="s">
        <v>91</v>
      </c>
      <c r="BB21" s="38">
        <f>AM252/AM244-1</f>
        <v>-3.9187348878574335E-3</v>
      </c>
      <c r="BC21" s="38"/>
      <c r="BD21" s="38"/>
      <c r="BE21" s="38"/>
    </row>
    <row r="22" spans="26:57">
      <c r="Z22" s="16"/>
      <c r="AA22" s="12">
        <v>4</v>
      </c>
      <c r="AB22" s="17">
        <v>102567786</v>
      </c>
      <c r="AC22" s="18">
        <v>11435426</v>
      </c>
      <c r="AD22" s="18">
        <v>32726323</v>
      </c>
      <c r="AE22" s="18">
        <v>43117398</v>
      </c>
      <c r="AF22" s="18">
        <v>0</v>
      </c>
      <c r="AG22" s="18">
        <v>1442873</v>
      </c>
      <c r="AH22" s="18">
        <v>21456724</v>
      </c>
      <c r="AI22" s="18">
        <v>10304</v>
      </c>
      <c r="AJ22" s="19">
        <v>212756834</v>
      </c>
      <c r="AK22" s="26">
        <f t="shared" si="3"/>
        <v>0</v>
      </c>
      <c r="AL22" s="27">
        <v>29920</v>
      </c>
      <c r="AM22" s="30">
        <v>56665795</v>
      </c>
      <c r="AN22" s="30">
        <v>102577839</v>
      </c>
      <c r="AO22" s="30">
        <f t="shared" si="5"/>
        <v>11435426</v>
      </c>
      <c r="AP22" s="30">
        <f t="shared" si="6"/>
        <v>32726323</v>
      </c>
      <c r="AQ22" s="30">
        <f t="shared" si="7"/>
        <v>43117398</v>
      </c>
      <c r="AR22" s="30">
        <f t="shared" si="8"/>
        <v>0</v>
      </c>
      <c r="AS22" s="30">
        <f t="shared" si="9"/>
        <v>1442873</v>
      </c>
      <c r="AT22" s="30">
        <f t="shared" si="10"/>
        <v>21456724</v>
      </c>
      <c r="AU22" s="30">
        <f t="shared" si="11"/>
        <v>10304</v>
      </c>
      <c r="AV22" s="30">
        <f t="shared" si="12"/>
        <v>212756834</v>
      </c>
      <c r="AW22" s="30">
        <f>'EIA-923'!AG18</f>
        <v>65126000</v>
      </c>
      <c r="AX22" s="30">
        <f>'EIA-923'!M18</f>
        <v>32379000</v>
      </c>
    </row>
    <row r="23" spans="26:57">
      <c r="Z23" s="11">
        <v>1986</v>
      </c>
      <c r="AA23" s="11">
        <v>1</v>
      </c>
      <c r="AB23" s="13">
        <v>105803539</v>
      </c>
      <c r="AC23" s="14">
        <v>13067929</v>
      </c>
      <c r="AD23" s="14">
        <v>37222521</v>
      </c>
      <c r="AE23" s="14">
        <v>44493978</v>
      </c>
      <c r="AF23" s="14">
        <v>0</v>
      </c>
      <c r="AG23" s="14">
        <v>1606630</v>
      </c>
      <c r="AH23" s="14">
        <v>21869043</v>
      </c>
      <c r="AI23" s="14">
        <v>18769</v>
      </c>
      <c r="AJ23" s="15">
        <v>224082409</v>
      </c>
      <c r="AK23" s="26">
        <f t="shared" si="3"/>
        <v>1986</v>
      </c>
      <c r="AL23" s="27">
        <v>30010</v>
      </c>
      <c r="AM23" s="30">
        <v>57789724</v>
      </c>
      <c r="AN23" s="30">
        <v>105821729</v>
      </c>
      <c r="AO23" s="30">
        <f t="shared" si="5"/>
        <v>13067929</v>
      </c>
      <c r="AP23" s="30">
        <f t="shared" si="6"/>
        <v>37222521</v>
      </c>
      <c r="AQ23" s="30">
        <f t="shared" si="7"/>
        <v>44493978</v>
      </c>
      <c r="AR23" s="30">
        <f t="shared" si="8"/>
        <v>0</v>
      </c>
      <c r="AS23" s="30">
        <f t="shared" si="9"/>
        <v>1606630</v>
      </c>
      <c r="AT23" s="30">
        <f t="shared" si="10"/>
        <v>21869043</v>
      </c>
      <c r="AU23" s="30">
        <f t="shared" si="11"/>
        <v>18769</v>
      </c>
      <c r="AV23" s="30">
        <f t="shared" si="12"/>
        <v>224082409</v>
      </c>
      <c r="AW23" s="30">
        <f>'EIA-923'!AG19</f>
        <v>64994000</v>
      </c>
      <c r="AX23" s="30">
        <f>'EIA-923'!M19</f>
        <v>31476000</v>
      </c>
      <c r="AZ23" t="s">
        <v>230</v>
      </c>
      <c r="BB23" s="28">
        <f>AM252-AM248</f>
        <v>1635</v>
      </c>
      <c r="BC23" s="28"/>
      <c r="BD23" s="28"/>
      <c r="BE23" s="28"/>
    </row>
    <row r="24" spans="26:57">
      <c r="Z24" s="16"/>
      <c r="AA24" s="12">
        <v>2</v>
      </c>
      <c r="AB24" s="17">
        <v>107725635</v>
      </c>
      <c r="AC24" s="18">
        <v>11703641</v>
      </c>
      <c r="AD24" s="18">
        <v>36996413</v>
      </c>
      <c r="AE24" s="18">
        <v>38229966</v>
      </c>
      <c r="AF24" s="18">
        <v>0</v>
      </c>
      <c r="AG24" s="18">
        <v>1542884</v>
      </c>
      <c r="AH24" s="18">
        <v>19499793</v>
      </c>
      <c r="AI24" s="18">
        <v>9156</v>
      </c>
      <c r="AJ24" s="19">
        <v>215707488</v>
      </c>
      <c r="AK24" s="26">
        <f t="shared" si="3"/>
        <v>0</v>
      </c>
      <c r="AL24" s="27">
        <v>30102</v>
      </c>
      <c r="AM24" s="30">
        <v>60081220</v>
      </c>
      <c r="AN24" s="30">
        <v>107734358</v>
      </c>
      <c r="AO24" s="30">
        <f t="shared" si="5"/>
        <v>11703641</v>
      </c>
      <c r="AP24" s="30">
        <f t="shared" si="6"/>
        <v>36996413</v>
      </c>
      <c r="AQ24" s="30">
        <f t="shared" si="7"/>
        <v>38229966</v>
      </c>
      <c r="AR24" s="30">
        <f t="shared" si="8"/>
        <v>0</v>
      </c>
      <c r="AS24" s="30">
        <f t="shared" si="9"/>
        <v>1542884</v>
      </c>
      <c r="AT24" s="30">
        <f t="shared" si="10"/>
        <v>19499793</v>
      </c>
      <c r="AU24" s="30">
        <f t="shared" si="11"/>
        <v>9156</v>
      </c>
      <c r="AV24" s="30">
        <f t="shared" si="12"/>
        <v>215707488</v>
      </c>
      <c r="AW24" s="30">
        <f>'EIA-923'!AG20</f>
        <v>66104000</v>
      </c>
      <c r="AX24" s="30">
        <f>'EIA-923'!M20</f>
        <v>32606000</v>
      </c>
      <c r="AZ24" t="s">
        <v>91</v>
      </c>
      <c r="BB24" s="38">
        <f>AM252/AM248-1</f>
        <v>4.780002923549187E-2</v>
      </c>
      <c r="BC24" s="38"/>
      <c r="BD24" s="38"/>
      <c r="BE24" s="38"/>
    </row>
    <row r="25" spans="26:57">
      <c r="Z25" s="16"/>
      <c r="AA25" s="12">
        <v>3</v>
      </c>
      <c r="AB25" s="17">
        <v>100925272</v>
      </c>
      <c r="AC25" s="18">
        <v>13765160</v>
      </c>
      <c r="AD25" s="18">
        <v>34343003</v>
      </c>
      <c r="AE25" s="18">
        <v>43821882</v>
      </c>
      <c r="AF25" s="18">
        <v>0</v>
      </c>
      <c r="AG25" s="18">
        <v>1345707</v>
      </c>
      <c r="AH25" s="18">
        <v>19165076</v>
      </c>
      <c r="AI25" s="18">
        <v>7487</v>
      </c>
      <c r="AJ25" s="19">
        <v>213373587</v>
      </c>
      <c r="AK25" s="26">
        <f t="shared" si="3"/>
        <v>0</v>
      </c>
      <c r="AL25" s="27">
        <v>30194</v>
      </c>
      <c r="AM25" s="30">
        <v>56855465</v>
      </c>
      <c r="AN25" s="30">
        <v>100932548</v>
      </c>
      <c r="AO25" s="30">
        <f t="shared" si="5"/>
        <v>13765160</v>
      </c>
      <c r="AP25" s="30">
        <f t="shared" si="6"/>
        <v>34343003</v>
      </c>
      <c r="AQ25" s="30">
        <f t="shared" si="7"/>
        <v>43821882</v>
      </c>
      <c r="AR25" s="30">
        <f t="shared" si="8"/>
        <v>0</v>
      </c>
      <c r="AS25" s="30">
        <f t="shared" si="9"/>
        <v>1345707</v>
      </c>
      <c r="AT25" s="30">
        <f t="shared" si="10"/>
        <v>19165076</v>
      </c>
      <c r="AU25" s="30">
        <f t="shared" si="11"/>
        <v>7487</v>
      </c>
      <c r="AV25" s="30">
        <f t="shared" si="12"/>
        <v>213373587</v>
      </c>
      <c r="AW25" s="30">
        <f>'EIA-923'!AG21</f>
        <v>66160000</v>
      </c>
      <c r="AX25" s="30">
        <f>'EIA-923'!M21</f>
        <v>34075000</v>
      </c>
    </row>
    <row r="26" spans="26:57">
      <c r="Z26" s="16"/>
      <c r="AA26" s="12">
        <v>4</v>
      </c>
      <c r="AB26" s="17">
        <v>99698202</v>
      </c>
      <c r="AC26" s="18">
        <v>12615735</v>
      </c>
      <c r="AD26" s="18">
        <v>34840208</v>
      </c>
      <c r="AE26" s="18">
        <v>48532109</v>
      </c>
      <c r="AF26" s="18">
        <v>0</v>
      </c>
      <c r="AG26" s="18">
        <v>1524652</v>
      </c>
      <c r="AH26" s="18">
        <v>20872536</v>
      </c>
      <c r="AI26" s="18">
        <v>7445</v>
      </c>
      <c r="AJ26" s="19">
        <v>218090887</v>
      </c>
      <c r="AK26" s="26">
        <f t="shared" si="3"/>
        <v>0</v>
      </c>
      <c r="AL26" s="27">
        <v>30285</v>
      </c>
      <c r="AM26" s="30">
        <v>55714007</v>
      </c>
      <c r="AN26" s="30">
        <v>99704015</v>
      </c>
      <c r="AO26" s="30">
        <f t="shared" si="5"/>
        <v>12615735</v>
      </c>
      <c r="AP26" s="30">
        <f t="shared" si="6"/>
        <v>34840208</v>
      </c>
      <c r="AQ26" s="30">
        <f t="shared" si="7"/>
        <v>48532109</v>
      </c>
      <c r="AR26" s="30">
        <f t="shared" si="8"/>
        <v>0</v>
      </c>
      <c r="AS26" s="30">
        <f t="shared" si="9"/>
        <v>1524652</v>
      </c>
      <c r="AT26" s="30">
        <f t="shared" si="10"/>
        <v>20872536</v>
      </c>
      <c r="AU26" s="30">
        <f t="shared" si="11"/>
        <v>7445</v>
      </c>
      <c r="AV26" s="30">
        <f t="shared" si="12"/>
        <v>218090887</v>
      </c>
      <c r="AW26" s="30">
        <f>'EIA-923'!AG22</f>
        <v>66915000</v>
      </c>
      <c r="AX26" s="30">
        <f>'EIA-923'!M22</f>
        <v>34154000</v>
      </c>
    </row>
    <row r="27" spans="26:57">
      <c r="Z27" s="11">
        <v>1987</v>
      </c>
      <c r="AA27" s="11">
        <v>1</v>
      </c>
      <c r="AB27" s="13">
        <v>104723511</v>
      </c>
      <c r="AC27" s="14">
        <v>13338511</v>
      </c>
      <c r="AD27" s="14">
        <v>36250541</v>
      </c>
      <c r="AE27" s="14">
        <v>40561174</v>
      </c>
      <c r="AF27" s="14">
        <v>0</v>
      </c>
      <c r="AG27" s="14">
        <v>1328528</v>
      </c>
      <c r="AH27" s="14">
        <v>19403742</v>
      </c>
      <c r="AI27" s="14">
        <v>6805</v>
      </c>
      <c r="AJ27" s="15">
        <v>215612812</v>
      </c>
      <c r="AK27" s="26">
        <f t="shared" si="3"/>
        <v>1987</v>
      </c>
      <c r="AL27" s="27">
        <v>30375</v>
      </c>
      <c r="AM27" s="30">
        <v>57159609</v>
      </c>
      <c r="AN27" s="30">
        <v>104729754</v>
      </c>
      <c r="AO27" s="30">
        <f t="shared" si="5"/>
        <v>13338511</v>
      </c>
      <c r="AP27" s="30">
        <f t="shared" si="6"/>
        <v>36250541</v>
      </c>
      <c r="AQ27" s="30">
        <f t="shared" si="7"/>
        <v>40561174</v>
      </c>
      <c r="AR27" s="30">
        <f t="shared" si="8"/>
        <v>0</v>
      </c>
      <c r="AS27" s="30">
        <f t="shared" si="9"/>
        <v>1328528</v>
      </c>
      <c r="AT27" s="30">
        <f t="shared" si="10"/>
        <v>19403742</v>
      </c>
      <c r="AU27" s="30">
        <f t="shared" si="11"/>
        <v>6805</v>
      </c>
      <c r="AV27" s="30">
        <f t="shared" si="12"/>
        <v>215612812</v>
      </c>
      <c r="AW27" s="30">
        <f>'EIA-923'!AG23</f>
        <v>65060000</v>
      </c>
      <c r="AX27" s="30">
        <f>'EIA-923'!M23</f>
        <v>31182000</v>
      </c>
    </row>
    <row r="28" spans="26:57">
      <c r="Z28" s="16"/>
      <c r="AA28" s="12">
        <v>2</v>
      </c>
      <c r="AB28" s="17">
        <v>104504922</v>
      </c>
      <c r="AC28" s="18">
        <v>12002799</v>
      </c>
      <c r="AD28" s="18">
        <v>36473402</v>
      </c>
      <c r="AE28" s="18">
        <v>41837065</v>
      </c>
      <c r="AF28" s="18">
        <v>6625</v>
      </c>
      <c r="AG28" s="18">
        <v>1547376</v>
      </c>
      <c r="AH28" s="18">
        <v>18706640</v>
      </c>
      <c r="AI28" s="18">
        <v>5367</v>
      </c>
      <c r="AJ28" s="19">
        <v>215084196</v>
      </c>
      <c r="AK28" s="26">
        <f t="shared" si="3"/>
        <v>0</v>
      </c>
      <c r="AL28" s="27">
        <v>30467</v>
      </c>
      <c r="AM28" s="30">
        <v>58180646</v>
      </c>
      <c r="AN28" s="30">
        <v>104510289</v>
      </c>
      <c r="AO28" s="30">
        <f t="shared" si="5"/>
        <v>12002799</v>
      </c>
      <c r="AP28" s="30">
        <f t="shared" si="6"/>
        <v>36473402</v>
      </c>
      <c r="AQ28" s="30">
        <f t="shared" si="7"/>
        <v>41837065</v>
      </c>
      <c r="AR28" s="30">
        <f t="shared" si="8"/>
        <v>6625</v>
      </c>
      <c r="AS28" s="30">
        <f t="shared" si="9"/>
        <v>1547376</v>
      </c>
      <c r="AT28" s="30">
        <f t="shared" si="10"/>
        <v>18706640</v>
      </c>
      <c r="AU28" s="30">
        <f t="shared" si="11"/>
        <v>5367</v>
      </c>
      <c r="AV28" s="30">
        <f t="shared" si="12"/>
        <v>215084196</v>
      </c>
      <c r="AW28" s="30">
        <f>'EIA-923'!AG24</f>
        <v>68366000</v>
      </c>
      <c r="AX28" s="30">
        <f>'EIA-923'!M24</f>
        <v>34566000</v>
      </c>
      <c r="AZ28" s="40" t="s">
        <v>141</v>
      </c>
    </row>
    <row r="29" spans="26:57">
      <c r="Z29" s="16"/>
      <c r="AA29" s="12">
        <v>3</v>
      </c>
      <c r="AB29" s="17">
        <v>107672773</v>
      </c>
      <c r="AC29" s="18">
        <v>14644187</v>
      </c>
      <c r="AD29" s="18">
        <v>36445560</v>
      </c>
      <c r="AE29" s="18">
        <v>49806140</v>
      </c>
      <c r="AF29" s="18">
        <v>0</v>
      </c>
      <c r="AG29" s="18">
        <v>1432552</v>
      </c>
      <c r="AH29" s="18">
        <v>19702011</v>
      </c>
      <c r="AI29" s="18">
        <v>7688</v>
      </c>
      <c r="AJ29" s="19">
        <v>229710911</v>
      </c>
      <c r="AK29" s="26">
        <f t="shared" si="3"/>
        <v>0</v>
      </c>
      <c r="AL29" s="27">
        <v>30559</v>
      </c>
      <c r="AM29" s="30">
        <v>61910296</v>
      </c>
      <c r="AN29" s="30">
        <v>107680049</v>
      </c>
      <c r="AO29" s="30">
        <f t="shared" si="5"/>
        <v>14644187</v>
      </c>
      <c r="AP29" s="30">
        <f t="shared" si="6"/>
        <v>36445560</v>
      </c>
      <c r="AQ29" s="30">
        <f t="shared" si="7"/>
        <v>49806140</v>
      </c>
      <c r="AR29" s="30">
        <f t="shared" si="8"/>
        <v>0</v>
      </c>
      <c r="AS29" s="30">
        <f t="shared" si="9"/>
        <v>1432552</v>
      </c>
      <c r="AT29" s="30">
        <f t="shared" si="10"/>
        <v>19702011</v>
      </c>
      <c r="AU29" s="30">
        <f t="shared" si="11"/>
        <v>7688</v>
      </c>
      <c r="AV29" s="30">
        <f t="shared" si="12"/>
        <v>229710911</v>
      </c>
      <c r="AW29" s="30">
        <f>'EIA-923'!AG25</f>
        <v>71497000</v>
      </c>
      <c r="AX29" s="30">
        <f>'EIA-923'!M25</f>
        <v>37340000</v>
      </c>
      <c r="BB29" t="s">
        <v>92</v>
      </c>
    </row>
    <row r="30" spans="26:57">
      <c r="Z30" s="16"/>
      <c r="AA30" s="12">
        <v>4</v>
      </c>
      <c r="AB30" s="17">
        <v>113249843</v>
      </c>
      <c r="AC30" s="18">
        <v>13175282</v>
      </c>
      <c r="AD30" s="18">
        <v>37611924</v>
      </c>
      <c r="AE30" s="18">
        <v>51793768</v>
      </c>
      <c r="AF30" s="18">
        <v>0</v>
      </c>
      <c r="AG30" s="18">
        <v>1625285</v>
      </c>
      <c r="AH30" s="18">
        <v>20200016</v>
      </c>
      <c r="AI30" s="18">
        <v>7025</v>
      </c>
      <c r="AJ30" s="19">
        <v>237663143</v>
      </c>
      <c r="AK30" s="26">
        <f t="shared" si="3"/>
        <v>0</v>
      </c>
      <c r="AL30" s="27">
        <v>30650</v>
      </c>
      <c r="AM30" s="30">
        <v>63690842</v>
      </c>
      <c r="AN30" s="30">
        <v>113253159</v>
      </c>
      <c r="AO30" s="30">
        <f t="shared" si="5"/>
        <v>13175282</v>
      </c>
      <c r="AP30" s="30">
        <f t="shared" si="6"/>
        <v>37611924</v>
      </c>
      <c r="AQ30" s="30">
        <f t="shared" si="7"/>
        <v>51793768</v>
      </c>
      <c r="AR30" s="30">
        <f t="shared" si="8"/>
        <v>0</v>
      </c>
      <c r="AS30" s="30">
        <f t="shared" si="9"/>
        <v>1625285</v>
      </c>
      <c r="AT30" s="30">
        <f t="shared" si="10"/>
        <v>20200016</v>
      </c>
      <c r="AU30" s="30">
        <f t="shared" si="11"/>
        <v>7025</v>
      </c>
      <c r="AV30" s="30">
        <f t="shared" si="12"/>
        <v>237663143</v>
      </c>
      <c r="AW30" s="30">
        <f>'EIA-923'!AG26</f>
        <v>75520000</v>
      </c>
      <c r="AX30" s="30">
        <f>'EIA-923'!M26</f>
        <v>39150000</v>
      </c>
      <c r="AZ30" t="s">
        <v>229</v>
      </c>
      <c r="BB30" s="28">
        <f>Logan_County!AI159-Logan_County!AI145</f>
        <v>2530</v>
      </c>
    </row>
    <row r="31" spans="26:57">
      <c r="Z31" s="11">
        <v>1988</v>
      </c>
      <c r="AA31" s="11">
        <v>1</v>
      </c>
      <c r="AB31" s="13">
        <v>113523925</v>
      </c>
      <c r="AC31" s="14">
        <v>14064263</v>
      </c>
      <c r="AD31" s="14">
        <v>34711651</v>
      </c>
      <c r="AE31" s="14">
        <v>50303621</v>
      </c>
      <c r="AF31" s="14">
        <v>0</v>
      </c>
      <c r="AG31" s="14">
        <v>1782775</v>
      </c>
      <c r="AH31" s="14">
        <v>21558322</v>
      </c>
      <c r="AI31" s="14">
        <v>4314</v>
      </c>
      <c r="AJ31" s="15">
        <v>235948871</v>
      </c>
      <c r="AK31" s="26">
        <f t="shared" si="3"/>
        <v>1988</v>
      </c>
      <c r="AL31" s="27">
        <v>30741</v>
      </c>
      <c r="AM31" s="30">
        <v>65043289</v>
      </c>
      <c r="AN31" s="30">
        <v>113528239</v>
      </c>
      <c r="AO31" s="30">
        <f t="shared" si="5"/>
        <v>14064263</v>
      </c>
      <c r="AP31" s="30">
        <f t="shared" si="6"/>
        <v>34711651</v>
      </c>
      <c r="AQ31" s="30">
        <f t="shared" si="7"/>
        <v>50303621</v>
      </c>
      <c r="AR31" s="30">
        <f t="shared" si="8"/>
        <v>0</v>
      </c>
      <c r="AS31" s="30">
        <f t="shared" si="9"/>
        <v>1782775</v>
      </c>
      <c r="AT31" s="30">
        <f t="shared" si="10"/>
        <v>21558322</v>
      </c>
      <c r="AU31" s="30">
        <f t="shared" si="11"/>
        <v>4314</v>
      </c>
      <c r="AV31" s="30">
        <f t="shared" si="12"/>
        <v>235948871</v>
      </c>
      <c r="AW31" s="30">
        <f>'EIA-923'!AG27</f>
        <v>66797000</v>
      </c>
      <c r="AX31" s="30">
        <f>'EIA-923'!M27</f>
        <v>34219000</v>
      </c>
      <c r="AZ31" t="s">
        <v>91</v>
      </c>
      <c r="BB31" s="38">
        <f>Logan_County!AI159/Logan_County!AI145-1</f>
        <v>0.12408043158410975</v>
      </c>
    </row>
    <row r="32" spans="26:57">
      <c r="Z32" s="16"/>
      <c r="AA32" s="12">
        <v>2</v>
      </c>
      <c r="AB32" s="17">
        <v>105671019</v>
      </c>
      <c r="AC32" s="18">
        <v>14006348</v>
      </c>
      <c r="AD32" s="18">
        <v>31831798</v>
      </c>
      <c r="AE32" s="18">
        <v>49284671</v>
      </c>
      <c r="AF32" s="18">
        <v>0</v>
      </c>
      <c r="AG32" s="18">
        <v>1732357</v>
      </c>
      <c r="AH32" s="18">
        <v>21114319</v>
      </c>
      <c r="AI32" s="18">
        <v>0</v>
      </c>
      <c r="AJ32" s="19">
        <v>223640512</v>
      </c>
      <c r="AK32" s="26">
        <f t="shared" si="3"/>
        <v>0</v>
      </c>
      <c r="AL32" s="27">
        <v>30833</v>
      </c>
      <c r="AM32" s="30">
        <v>60423796</v>
      </c>
      <c r="AN32" s="30">
        <v>105671019</v>
      </c>
      <c r="AO32" s="30">
        <f t="shared" si="5"/>
        <v>14006348</v>
      </c>
      <c r="AP32" s="30">
        <f t="shared" si="6"/>
        <v>31831798</v>
      </c>
      <c r="AQ32" s="30">
        <f t="shared" si="7"/>
        <v>49284671</v>
      </c>
      <c r="AR32" s="30">
        <f t="shared" si="8"/>
        <v>0</v>
      </c>
      <c r="AS32" s="30">
        <f t="shared" si="9"/>
        <v>1732357</v>
      </c>
      <c r="AT32" s="30">
        <f t="shared" si="10"/>
        <v>21114319</v>
      </c>
      <c r="AU32" s="30">
        <f t="shared" si="11"/>
        <v>0</v>
      </c>
      <c r="AV32" s="30">
        <f t="shared" si="12"/>
        <v>223640512</v>
      </c>
      <c r="AW32" s="30">
        <f>'EIA-923'!AG28</f>
        <v>62690000</v>
      </c>
      <c r="AX32" s="30">
        <f>'EIA-923'!M28</f>
        <v>32244000</v>
      </c>
    </row>
    <row r="33" spans="26:72">
      <c r="Z33" s="16"/>
      <c r="AA33" s="12">
        <v>3</v>
      </c>
      <c r="AB33" s="17">
        <v>109142136</v>
      </c>
      <c r="AC33" s="18">
        <v>14859476</v>
      </c>
      <c r="AD33" s="18">
        <v>34874105</v>
      </c>
      <c r="AE33" s="18">
        <v>55340864</v>
      </c>
      <c r="AF33" s="18">
        <v>0</v>
      </c>
      <c r="AG33" s="18">
        <v>1533842</v>
      </c>
      <c r="AH33" s="18">
        <v>22809421</v>
      </c>
      <c r="AI33" s="18">
        <v>0</v>
      </c>
      <c r="AJ33" s="19">
        <v>238559844</v>
      </c>
      <c r="AK33" s="26">
        <f t="shared" si="3"/>
        <v>0</v>
      </c>
      <c r="AL33" s="27">
        <v>30925</v>
      </c>
      <c r="AM33" s="30">
        <v>63584414</v>
      </c>
      <c r="AN33" s="30">
        <v>109142136</v>
      </c>
      <c r="AO33" s="30">
        <f t="shared" si="5"/>
        <v>14859476</v>
      </c>
      <c r="AP33" s="30">
        <f t="shared" si="6"/>
        <v>34874105</v>
      </c>
      <c r="AQ33" s="30">
        <f t="shared" si="7"/>
        <v>55340864</v>
      </c>
      <c r="AR33" s="30">
        <f t="shared" si="8"/>
        <v>0</v>
      </c>
      <c r="AS33" s="30">
        <f t="shared" si="9"/>
        <v>1533842</v>
      </c>
      <c r="AT33" s="30">
        <f t="shared" si="10"/>
        <v>22809421</v>
      </c>
      <c r="AU33" s="30">
        <f t="shared" si="11"/>
        <v>0</v>
      </c>
      <c r="AV33" s="30">
        <f t="shared" si="12"/>
        <v>238559844</v>
      </c>
      <c r="AW33" s="30">
        <f>'EIA-923'!AG29</f>
        <v>66454000</v>
      </c>
      <c r="AX33" s="30">
        <f>'EIA-923'!M29</f>
        <v>35125000</v>
      </c>
      <c r="AZ33" t="s">
        <v>230</v>
      </c>
      <c r="BB33" s="28">
        <f>Logan_County!AI159-Logan_County!AI151</f>
        <v>1354</v>
      </c>
    </row>
    <row r="34" spans="26:72">
      <c r="Z34" s="16"/>
      <c r="AA34" s="12">
        <v>4</v>
      </c>
      <c r="AB34" s="17">
        <v>112459428</v>
      </c>
      <c r="AC34" s="18">
        <v>11556381</v>
      </c>
      <c r="AD34" s="18">
        <v>35142642</v>
      </c>
      <c r="AE34" s="18">
        <v>56447552</v>
      </c>
      <c r="AF34" s="18">
        <v>0</v>
      </c>
      <c r="AG34" s="18">
        <v>1654198</v>
      </c>
      <c r="AH34" s="18">
        <v>23605267</v>
      </c>
      <c r="AI34" s="18">
        <v>0</v>
      </c>
      <c r="AJ34" s="19">
        <v>240865468</v>
      </c>
      <c r="AK34" s="26">
        <f t="shared" si="3"/>
        <v>0</v>
      </c>
      <c r="AL34" s="27">
        <v>31016</v>
      </c>
      <c r="AM34" s="30">
        <v>64923706</v>
      </c>
      <c r="AN34" s="30">
        <v>112459428</v>
      </c>
      <c r="AO34" s="30">
        <f t="shared" si="5"/>
        <v>11556381</v>
      </c>
      <c r="AP34" s="30">
        <f t="shared" si="6"/>
        <v>35142642</v>
      </c>
      <c r="AQ34" s="30">
        <f t="shared" si="7"/>
        <v>56447552</v>
      </c>
      <c r="AR34" s="30">
        <f t="shared" si="8"/>
        <v>0</v>
      </c>
      <c r="AS34" s="30">
        <f t="shared" si="9"/>
        <v>1654198</v>
      </c>
      <c r="AT34" s="30">
        <f t="shared" si="10"/>
        <v>23605267</v>
      </c>
      <c r="AU34" s="30">
        <f t="shared" si="11"/>
        <v>0</v>
      </c>
      <c r="AV34" s="30">
        <f t="shared" si="12"/>
        <v>240865468</v>
      </c>
      <c r="AW34" s="30">
        <f>'EIA-923'!AG30</f>
        <v>69013000</v>
      </c>
      <c r="AX34" s="30">
        <f>'EIA-923'!M30</f>
        <v>34372000</v>
      </c>
      <c r="AZ34" t="s">
        <v>91</v>
      </c>
      <c r="BB34" s="38">
        <f>Logan_County!AI159/Logan_County!AI151-1</f>
        <v>6.2784011870536949E-2</v>
      </c>
    </row>
    <row r="35" spans="26:72">
      <c r="Z35" s="11">
        <v>1989</v>
      </c>
      <c r="AA35" s="11">
        <v>1</v>
      </c>
      <c r="AB35" s="13">
        <v>118611864</v>
      </c>
      <c r="AC35" s="14">
        <v>13759895</v>
      </c>
      <c r="AD35" s="14">
        <v>33526132</v>
      </c>
      <c r="AE35" s="14">
        <v>52623439</v>
      </c>
      <c r="AF35" s="14">
        <v>0</v>
      </c>
      <c r="AG35" s="14">
        <v>1626215</v>
      </c>
      <c r="AH35" s="14">
        <v>22474977</v>
      </c>
      <c r="AI35" s="14">
        <v>3489</v>
      </c>
      <c r="AJ35" s="15">
        <v>242626011</v>
      </c>
      <c r="AK35" s="26">
        <f t="shared" si="3"/>
        <v>1989</v>
      </c>
      <c r="AL35" s="27">
        <v>31106</v>
      </c>
      <c r="AM35" s="30">
        <v>68692225</v>
      </c>
      <c r="AN35" s="30">
        <v>118611864</v>
      </c>
      <c r="AO35" s="30">
        <f t="shared" si="5"/>
        <v>13759895</v>
      </c>
      <c r="AP35" s="30">
        <f t="shared" si="6"/>
        <v>33526132</v>
      </c>
      <c r="AQ35" s="30">
        <f t="shared" si="7"/>
        <v>52623439</v>
      </c>
      <c r="AR35" s="30">
        <f t="shared" si="8"/>
        <v>0</v>
      </c>
      <c r="AS35" s="30">
        <f t="shared" si="9"/>
        <v>1626215</v>
      </c>
      <c r="AT35" s="30">
        <f t="shared" si="10"/>
        <v>22474977</v>
      </c>
      <c r="AU35" s="30">
        <f t="shared" si="11"/>
        <v>3489</v>
      </c>
      <c r="AV35" s="30">
        <f t="shared" si="12"/>
        <v>242626011</v>
      </c>
      <c r="AW35" s="30">
        <f>'EIA-923'!AG31</f>
        <v>70179000</v>
      </c>
      <c r="AX35" s="30">
        <f>'EIA-923'!M31</f>
        <v>35455000</v>
      </c>
    </row>
    <row r="36" spans="26:72">
      <c r="Z36" s="16"/>
      <c r="AA36" s="12">
        <v>2</v>
      </c>
      <c r="AB36" s="17">
        <v>109251694</v>
      </c>
      <c r="AC36" s="18">
        <v>14036070</v>
      </c>
      <c r="AD36" s="18">
        <v>34533743</v>
      </c>
      <c r="AE36" s="18">
        <v>52601572</v>
      </c>
      <c r="AF36" s="18">
        <v>0</v>
      </c>
      <c r="AG36" s="18">
        <v>1659835</v>
      </c>
      <c r="AH36" s="18">
        <v>22998096</v>
      </c>
      <c r="AI36" s="18">
        <v>4787</v>
      </c>
      <c r="AJ36" s="19">
        <v>235085797</v>
      </c>
      <c r="AK36" s="26">
        <f t="shared" si="3"/>
        <v>0</v>
      </c>
      <c r="AL36" s="27">
        <v>31198</v>
      </c>
      <c r="AM36" s="30">
        <v>63741347</v>
      </c>
      <c r="AN36" s="30">
        <v>109251694</v>
      </c>
      <c r="AO36" s="30">
        <f t="shared" si="5"/>
        <v>14036070</v>
      </c>
      <c r="AP36" s="30">
        <f t="shared" si="6"/>
        <v>34533743</v>
      </c>
      <c r="AQ36" s="30">
        <f t="shared" si="7"/>
        <v>52601572</v>
      </c>
      <c r="AR36" s="30">
        <f t="shared" si="8"/>
        <v>0</v>
      </c>
      <c r="AS36" s="30">
        <f t="shared" si="9"/>
        <v>1659835</v>
      </c>
      <c r="AT36" s="30">
        <f t="shared" si="10"/>
        <v>22998096</v>
      </c>
      <c r="AU36" s="30">
        <f t="shared" si="11"/>
        <v>4787</v>
      </c>
      <c r="AV36" s="30">
        <f t="shared" si="12"/>
        <v>235085797</v>
      </c>
      <c r="AW36" s="30">
        <f>'EIA-923'!AG32</f>
        <v>69946000</v>
      </c>
      <c r="AX36" s="30">
        <f>'EIA-923'!M32</f>
        <v>35929000</v>
      </c>
      <c r="AZ36" t="s">
        <v>230</v>
      </c>
      <c r="BB36" s="28">
        <f>Logan_County!AI159-Logan_County!AI155</f>
        <v>1670</v>
      </c>
    </row>
    <row r="37" spans="26:72">
      <c r="Z37" s="16"/>
      <c r="AA37" s="12">
        <v>3</v>
      </c>
      <c r="AB37" s="17">
        <v>109243187</v>
      </c>
      <c r="AC37" s="18">
        <v>15145984</v>
      </c>
      <c r="AD37" s="18">
        <v>35471806</v>
      </c>
      <c r="AE37" s="18">
        <v>54993046</v>
      </c>
      <c r="AF37" s="18">
        <v>0</v>
      </c>
      <c r="AG37" s="18">
        <v>1438389</v>
      </c>
      <c r="AH37" s="18">
        <v>24244817</v>
      </c>
      <c r="AI37" s="18">
        <v>3722</v>
      </c>
      <c r="AJ37" s="19">
        <v>240540951</v>
      </c>
      <c r="AK37" s="26">
        <f t="shared" si="3"/>
        <v>0</v>
      </c>
      <c r="AL37" s="27">
        <v>31290</v>
      </c>
      <c r="AM37" s="30">
        <v>64224165</v>
      </c>
      <c r="AN37" s="30">
        <v>109243187</v>
      </c>
      <c r="AO37" s="30">
        <f t="shared" si="5"/>
        <v>15145984</v>
      </c>
      <c r="AP37" s="30">
        <f t="shared" si="6"/>
        <v>35471806</v>
      </c>
      <c r="AQ37" s="30">
        <f t="shared" si="7"/>
        <v>54993046</v>
      </c>
      <c r="AR37" s="30">
        <f t="shared" si="8"/>
        <v>0</v>
      </c>
      <c r="AS37" s="30">
        <f t="shared" si="9"/>
        <v>1438389</v>
      </c>
      <c r="AT37" s="30">
        <f t="shared" si="10"/>
        <v>24244817</v>
      </c>
      <c r="AU37" s="30">
        <f t="shared" si="11"/>
        <v>3722</v>
      </c>
      <c r="AV37" s="30">
        <f t="shared" si="12"/>
        <v>240540951</v>
      </c>
      <c r="AW37" s="30">
        <f>'EIA-923'!AG33</f>
        <v>66501000</v>
      </c>
      <c r="AX37" s="30">
        <f>'EIA-923'!M33</f>
        <v>34216000</v>
      </c>
      <c r="AZ37" t="s">
        <v>91</v>
      </c>
      <c r="BB37" s="38">
        <f>Logan_County!AI159/Logan_County!AI155-1</f>
        <v>7.8588235294117625E-2</v>
      </c>
    </row>
    <row r="38" spans="26:72">
      <c r="Z38" s="16"/>
      <c r="AA38" s="12">
        <v>4</v>
      </c>
      <c r="AB38" s="17">
        <v>116455875</v>
      </c>
      <c r="AC38" s="18">
        <v>14061990</v>
      </c>
      <c r="AD38" s="18">
        <v>36447676</v>
      </c>
      <c r="AE38" s="18">
        <v>57000523</v>
      </c>
      <c r="AF38" s="18">
        <v>0</v>
      </c>
      <c r="AG38" s="18">
        <v>1776965</v>
      </c>
      <c r="AH38" s="18">
        <v>24555700</v>
      </c>
      <c r="AI38" s="18">
        <v>0</v>
      </c>
      <c r="AJ38" s="19">
        <v>250298729</v>
      </c>
      <c r="AK38" s="26">
        <f t="shared" si="3"/>
        <v>0</v>
      </c>
      <c r="AL38" s="27">
        <v>31381</v>
      </c>
      <c r="AM38" s="30">
        <v>68018930</v>
      </c>
      <c r="AN38" s="30">
        <v>116455875</v>
      </c>
      <c r="AO38" s="30">
        <f t="shared" si="5"/>
        <v>14061990</v>
      </c>
      <c r="AP38" s="30">
        <f t="shared" si="6"/>
        <v>36447676</v>
      </c>
      <c r="AQ38" s="30">
        <f t="shared" si="7"/>
        <v>57000523</v>
      </c>
      <c r="AR38" s="30">
        <f t="shared" si="8"/>
        <v>0</v>
      </c>
      <c r="AS38" s="30">
        <f t="shared" si="9"/>
        <v>1776965</v>
      </c>
      <c r="AT38" s="30">
        <f t="shared" si="10"/>
        <v>24555700</v>
      </c>
      <c r="AU38" s="30">
        <f t="shared" si="11"/>
        <v>0</v>
      </c>
      <c r="AV38" s="30">
        <f t="shared" si="12"/>
        <v>250298729</v>
      </c>
      <c r="AW38" s="30">
        <f>'EIA-923'!AG34</f>
        <v>70981000</v>
      </c>
      <c r="AX38" s="30">
        <f>'EIA-923'!M34</f>
        <v>35264000</v>
      </c>
    </row>
    <row r="39" spans="26:72">
      <c r="Z39" s="11">
        <v>1990</v>
      </c>
      <c r="AA39" s="11">
        <v>1</v>
      </c>
      <c r="AB39" s="13">
        <v>126210156</v>
      </c>
      <c r="AC39" s="14">
        <v>14449393</v>
      </c>
      <c r="AD39" s="14">
        <v>38788016</v>
      </c>
      <c r="AE39" s="14">
        <v>55927884</v>
      </c>
      <c r="AF39" s="14">
        <v>0</v>
      </c>
      <c r="AG39" s="14">
        <v>1630626</v>
      </c>
      <c r="AH39" s="14">
        <v>25117407</v>
      </c>
      <c r="AI39" s="14">
        <v>0</v>
      </c>
      <c r="AJ39" s="15">
        <v>262123482</v>
      </c>
      <c r="AK39" s="26">
        <f t="shared" si="3"/>
        <v>1990</v>
      </c>
      <c r="AL39" s="27">
        <v>31471</v>
      </c>
      <c r="AM39" s="30">
        <v>74523221</v>
      </c>
      <c r="AN39" s="30">
        <v>126210156</v>
      </c>
      <c r="AO39" s="30">
        <f t="shared" si="5"/>
        <v>14449393</v>
      </c>
      <c r="AP39" s="30">
        <f t="shared" si="6"/>
        <v>38788016</v>
      </c>
      <c r="AQ39" s="30">
        <f t="shared" si="7"/>
        <v>55927884</v>
      </c>
      <c r="AR39" s="30">
        <f t="shared" si="8"/>
        <v>0</v>
      </c>
      <c r="AS39" s="30">
        <f t="shared" si="9"/>
        <v>1630626</v>
      </c>
      <c r="AT39" s="30">
        <f t="shared" si="10"/>
        <v>25117407</v>
      </c>
      <c r="AU39" s="30">
        <f t="shared" si="11"/>
        <v>0</v>
      </c>
      <c r="AV39" s="30">
        <f t="shared" si="12"/>
        <v>262123482</v>
      </c>
      <c r="AW39" s="30">
        <f>'EIA-923'!AG35</f>
        <v>75435000</v>
      </c>
      <c r="AX39" s="30">
        <f>'EIA-923'!M35</f>
        <v>37878000</v>
      </c>
    </row>
    <row r="40" spans="26:72">
      <c r="Z40" s="16"/>
      <c r="AA40" s="12">
        <v>2</v>
      </c>
      <c r="AB40" s="17">
        <v>121996883</v>
      </c>
      <c r="AC40" s="18">
        <v>14196241</v>
      </c>
      <c r="AD40" s="18">
        <v>36455272</v>
      </c>
      <c r="AE40" s="18">
        <v>54723437</v>
      </c>
      <c r="AF40" s="18">
        <v>0</v>
      </c>
      <c r="AG40" s="18">
        <v>1569616</v>
      </c>
      <c r="AH40" s="18">
        <v>23443416</v>
      </c>
      <c r="AI40" s="18">
        <v>0</v>
      </c>
      <c r="AJ40" s="19">
        <v>252384865</v>
      </c>
      <c r="AK40" s="26">
        <f t="shared" si="3"/>
        <v>0</v>
      </c>
      <c r="AL40" s="27">
        <v>31563</v>
      </c>
      <c r="AM40" s="30">
        <v>72708013</v>
      </c>
      <c r="AN40" s="30">
        <v>121996883</v>
      </c>
      <c r="AO40" s="30">
        <f t="shared" si="5"/>
        <v>14196241</v>
      </c>
      <c r="AP40" s="30">
        <f t="shared" si="6"/>
        <v>36455272</v>
      </c>
      <c r="AQ40" s="30">
        <f t="shared" si="7"/>
        <v>54723437</v>
      </c>
      <c r="AR40" s="30">
        <f t="shared" si="8"/>
        <v>0</v>
      </c>
      <c r="AS40" s="30">
        <f t="shared" si="9"/>
        <v>1569616</v>
      </c>
      <c r="AT40" s="30">
        <f t="shared" si="10"/>
        <v>23443416</v>
      </c>
      <c r="AU40" s="30">
        <f t="shared" si="11"/>
        <v>0</v>
      </c>
      <c r="AV40" s="30">
        <f t="shared" si="12"/>
        <v>252384865</v>
      </c>
      <c r="AW40" s="30">
        <f>'EIA-923'!AG36</f>
        <v>71759000</v>
      </c>
      <c r="AX40" s="30">
        <f>'EIA-923'!M36</f>
        <v>36394000</v>
      </c>
      <c r="AY40" s="45" t="s">
        <v>261</v>
      </c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</row>
    <row r="41" spans="26:72">
      <c r="Z41" s="16"/>
      <c r="AA41" s="12">
        <v>3</v>
      </c>
      <c r="AB41" s="17">
        <v>116957432</v>
      </c>
      <c r="AC41" s="18">
        <v>15733564</v>
      </c>
      <c r="AD41" s="18">
        <v>35767792</v>
      </c>
      <c r="AE41" s="18">
        <v>59075922</v>
      </c>
      <c r="AF41" s="18">
        <v>0</v>
      </c>
      <c r="AG41" s="18">
        <v>1617897</v>
      </c>
      <c r="AH41" s="18">
        <v>23107522</v>
      </c>
      <c r="AI41" s="18">
        <v>0</v>
      </c>
      <c r="AJ41" s="19">
        <v>252260129</v>
      </c>
      <c r="AK41" s="26">
        <f t="shared" si="3"/>
        <v>0</v>
      </c>
      <c r="AL41" s="27">
        <v>31655</v>
      </c>
      <c r="AM41" s="30">
        <v>71081819</v>
      </c>
      <c r="AN41" s="30">
        <v>116957432</v>
      </c>
      <c r="AO41" s="30">
        <f t="shared" si="5"/>
        <v>15733564</v>
      </c>
      <c r="AP41" s="30">
        <f t="shared" si="6"/>
        <v>35767792</v>
      </c>
      <c r="AQ41" s="30">
        <f t="shared" si="7"/>
        <v>59075922</v>
      </c>
      <c r="AR41" s="30">
        <f t="shared" si="8"/>
        <v>0</v>
      </c>
      <c r="AS41" s="30">
        <f t="shared" si="9"/>
        <v>1617897</v>
      </c>
      <c r="AT41" s="30">
        <f t="shared" si="10"/>
        <v>23107522</v>
      </c>
      <c r="AU41" s="30">
        <f t="shared" si="11"/>
        <v>0</v>
      </c>
      <c r="AV41" s="30">
        <f t="shared" si="12"/>
        <v>252260129</v>
      </c>
      <c r="AW41" s="30">
        <f>'EIA-923'!AG37</f>
        <v>73102000</v>
      </c>
      <c r="AX41" s="30">
        <f>'EIA-923'!M37</f>
        <v>37609000</v>
      </c>
      <c r="AY41" s="42"/>
      <c r="AZ41" s="42"/>
      <c r="BA41" s="42"/>
      <c r="BB41" s="42"/>
      <c r="BC41" s="42"/>
      <c r="BD41" s="42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</row>
    <row r="42" spans="26:72">
      <c r="Z42" s="16"/>
      <c r="AA42" s="12">
        <v>4</v>
      </c>
      <c r="AB42" s="17">
        <v>119087227</v>
      </c>
      <c r="AC42" s="18">
        <v>13508118</v>
      </c>
      <c r="AD42" s="18">
        <v>35625093</v>
      </c>
      <c r="AE42" s="18">
        <v>56710173</v>
      </c>
      <c r="AF42" s="18">
        <v>0</v>
      </c>
      <c r="AG42" s="18">
        <v>1762135</v>
      </c>
      <c r="AH42" s="18">
        <v>24462147</v>
      </c>
      <c r="AI42" s="18">
        <v>0</v>
      </c>
      <c r="AJ42" s="19">
        <v>251154893</v>
      </c>
      <c r="AK42" s="26">
        <f t="shared" si="3"/>
        <v>0</v>
      </c>
      <c r="AL42" s="27">
        <v>31746</v>
      </c>
      <c r="AM42" s="30">
        <v>72268024</v>
      </c>
      <c r="AN42" s="30">
        <v>119087227</v>
      </c>
      <c r="AO42" s="30">
        <f t="shared" si="5"/>
        <v>13508118</v>
      </c>
      <c r="AP42" s="30">
        <f t="shared" si="6"/>
        <v>35625093</v>
      </c>
      <c r="AQ42" s="30">
        <f t="shared" si="7"/>
        <v>56710173</v>
      </c>
      <c r="AR42" s="30">
        <f t="shared" si="8"/>
        <v>0</v>
      </c>
      <c r="AS42" s="30">
        <f t="shared" si="9"/>
        <v>1762135</v>
      </c>
      <c r="AT42" s="30">
        <f t="shared" si="10"/>
        <v>24462147</v>
      </c>
      <c r="AU42" s="30">
        <f t="shared" si="11"/>
        <v>0</v>
      </c>
      <c r="AV42" s="30">
        <f t="shared" si="12"/>
        <v>251154893</v>
      </c>
      <c r="AW42" s="30">
        <f>'EIA-923'!AG38</f>
        <v>72313000</v>
      </c>
      <c r="AX42" s="30">
        <f>'EIA-923'!M38</f>
        <v>37592000</v>
      </c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</row>
    <row r="43" spans="26:72">
      <c r="Z43" s="11">
        <v>1991</v>
      </c>
      <c r="AA43" s="11">
        <v>1</v>
      </c>
      <c r="AB43" s="13">
        <v>116574705</v>
      </c>
      <c r="AC43" s="14">
        <v>13956496</v>
      </c>
      <c r="AD43" s="14">
        <v>35344031</v>
      </c>
      <c r="AE43" s="14">
        <v>61612058</v>
      </c>
      <c r="AF43" s="14">
        <v>0</v>
      </c>
      <c r="AG43" s="14">
        <v>1585929</v>
      </c>
      <c r="AH43" s="14">
        <v>23879109</v>
      </c>
      <c r="AI43" s="14">
        <v>0</v>
      </c>
      <c r="AJ43" s="15">
        <v>252952328</v>
      </c>
      <c r="AK43" s="26">
        <f t="shared" si="3"/>
        <v>1991</v>
      </c>
      <c r="AL43" s="27">
        <v>31836</v>
      </c>
      <c r="AM43" s="30">
        <v>69913275</v>
      </c>
      <c r="AN43" s="30">
        <v>116574705</v>
      </c>
      <c r="AO43" s="30">
        <f t="shared" si="5"/>
        <v>13956496</v>
      </c>
      <c r="AP43" s="30">
        <f t="shared" si="6"/>
        <v>35344031</v>
      </c>
      <c r="AQ43" s="30">
        <f t="shared" si="7"/>
        <v>61612058</v>
      </c>
      <c r="AR43" s="30">
        <f t="shared" si="8"/>
        <v>0</v>
      </c>
      <c r="AS43" s="30">
        <f t="shared" si="9"/>
        <v>1585929</v>
      </c>
      <c r="AT43" s="30">
        <f t="shared" si="10"/>
        <v>23879109</v>
      </c>
      <c r="AU43" s="30">
        <f t="shared" si="11"/>
        <v>0</v>
      </c>
      <c r="AV43" s="30">
        <f t="shared" si="12"/>
        <v>252952328</v>
      </c>
      <c r="AW43" s="30">
        <f>'EIA-923'!AG39</f>
        <v>68183145</v>
      </c>
      <c r="AX43" s="30">
        <f>'EIA-923'!M39</f>
        <v>34720801</v>
      </c>
      <c r="AY43" s="42" t="s">
        <v>142</v>
      </c>
      <c r="AZ43" s="42"/>
      <c r="BA43" s="42"/>
      <c r="BB43" s="42"/>
      <c r="BC43" s="42"/>
      <c r="BD43" s="42" t="s">
        <v>231</v>
      </c>
      <c r="BE43" s="42"/>
      <c r="BF43" s="42" t="s">
        <v>85</v>
      </c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</row>
    <row r="44" spans="26:72">
      <c r="Z44" s="16"/>
      <c r="AA44" s="12">
        <v>2</v>
      </c>
      <c r="AB44" s="17">
        <v>110451891</v>
      </c>
      <c r="AC44" s="18">
        <v>13028085</v>
      </c>
      <c r="AD44" s="18">
        <v>33637522</v>
      </c>
      <c r="AE44" s="18">
        <v>55744743</v>
      </c>
      <c r="AF44" s="18"/>
      <c r="AG44" s="18">
        <v>1464557</v>
      </c>
      <c r="AH44" s="18">
        <v>23942983</v>
      </c>
      <c r="AI44" s="18">
        <v>0</v>
      </c>
      <c r="AJ44" s="19">
        <v>238269781</v>
      </c>
      <c r="AK44" s="26">
        <f t="shared" si="3"/>
        <v>0</v>
      </c>
      <c r="AL44" s="27">
        <v>31928</v>
      </c>
      <c r="AM44" s="30">
        <v>65531415</v>
      </c>
      <c r="AN44" s="30">
        <v>110451891</v>
      </c>
      <c r="AO44" s="30">
        <f t="shared" si="5"/>
        <v>13028085</v>
      </c>
      <c r="AP44" s="30">
        <f t="shared" si="6"/>
        <v>33637522</v>
      </c>
      <c r="AQ44" s="30">
        <f t="shared" si="7"/>
        <v>55744743</v>
      </c>
      <c r="AR44" s="30">
        <f t="shared" si="8"/>
        <v>0</v>
      </c>
      <c r="AS44" s="30">
        <f t="shared" si="9"/>
        <v>1464557</v>
      </c>
      <c r="AT44" s="30">
        <f t="shared" si="10"/>
        <v>23942983</v>
      </c>
      <c r="AU44" s="30">
        <f t="shared" si="11"/>
        <v>0</v>
      </c>
      <c r="AV44" s="30">
        <f t="shared" si="12"/>
        <v>238269781</v>
      </c>
      <c r="AW44" s="30">
        <f>'EIA-923'!AG40</f>
        <v>66822924</v>
      </c>
      <c r="AX44" s="30">
        <f>'EIA-923'!M40</f>
        <v>32854269</v>
      </c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</row>
    <row r="45" spans="26:72">
      <c r="Z45" s="16"/>
      <c r="AA45" s="12">
        <v>3</v>
      </c>
      <c r="AB45" s="17">
        <v>112367304</v>
      </c>
      <c r="AC45" s="18">
        <v>16124947</v>
      </c>
      <c r="AD45" s="18">
        <v>35225271</v>
      </c>
      <c r="AE45" s="18">
        <v>60043397</v>
      </c>
      <c r="AF45" s="18"/>
      <c r="AG45" s="18">
        <v>1716405</v>
      </c>
      <c r="AH45" s="18">
        <v>21671646</v>
      </c>
      <c r="AI45" s="18"/>
      <c r="AJ45" s="19">
        <v>247148970</v>
      </c>
      <c r="AK45" s="26">
        <f t="shared" si="3"/>
        <v>0</v>
      </c>
      <c r="AL45" s="27">
        <v>32020</v>
      </c>
      <c r="AM45" s="30">
        <v>67688883</v>
      </c>
      <c r="AN45" s="30">
        <v>112367304</v>
      </c>
      <c r="AO45" s="30">
        <f t="shared" si="5"/>
        <v>16124947</v>
      </c>
      <c r="AP45" s="30">
        <f t="shared" si="6"/>
        <v>35225271</v>
      </c>
      <c r="AQ45" s="30">
        <f t="shared" si="7"/>
        <v>60043397</v>
      </c>
      <c r="AR45" s="30">
        <f t="shared" si="8"/>
        <v>0</v>
      </c>
      <c r="AS45" s="30">
        <f t="shared" si="9"/>
        <v>1716405</v>
      </c>
      <c r="AT45" s="30">
        <f t="shared" si="10"/>
        <v>21671646</v>
      </c>
      <c r="AU45" s="30">
        <f t="shared" si="11"/>
        <v>0</v>
      </c>
      <c r="AV45" s="30">
        <f t="shared" si="12"/>
        <v>247148970</v>
      </c>
      <c r="AW45" s="30">
        <f>'EIA-923'!AG41</f>
        <v>69635033</v>
      </c>
      <c r="AX45" s="30">
        <f>'EIA-923'!M41</f>
        <v>34912505</v>
      </c>
      <c r="AY45" s="42" t="s">
        <v>318</v>
      </c>
      <c r="AZ45" s="42"/>
      <c r="BA45" s="42"/>
      <c r="BB45" s="42"/>
      <c r="BC45" s="42"/>
      <c r="BD45" s="42" t="s">
        <v>84</v>
      </c>
      <c r="BE45" s="42"/>
      <c r="BF45" s="42" t="s">
        <v>84</v>
      </c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</row>
    <row r="46" spans="26:72">
      <c r="Z46" s="16"/>
      <c r="AA46" s="12">
        <v>4</v>
      </c>
      <c r="AB46" s="17">
        <v>113846828</v>
      </c>
      <c r="AC46" s="18">
        <v>13829825</v>
      </c>
      <c r="AD46" s="18">
        <v>34423280</v>
      </c>
      <c r="AE46" s="18">
        <v>59804106</v>
      </c>
      <c r="AF46" s="18"/>
      <c r="AG46" s="18">
        <v>1910382</v>
      </c>
      <c r="AH46" s="18">
        <v>23930569</v>
      </c>
      <c r="AI46" s="18"/>
      <c r="AJ46" s="19">
        <v>247744990</v>
      </c>
      <c r="AK46" s="26">
        <f t="shared" si="3"/>
        <v>0</v>
      </c>
      <c r="AL46" s="27">
        <v>32111</v>
      </c>
      <c r="AM46" s="30">
        <v>68521446</v>
      </c>
      <c r="AN46" s="30">
        <v>113846828</v>
      </c>
      <c r="AO46" s="30">
        <f t="shared" si="5"/>
        <v>13829825</v>
      </c>
      <c r="AP46" s="30">
        <f t="shared" si="6"/>
        <v>34423280</v>
      </c>
      <c r="AQ46" s="30">
        <f t="shared" si="7"/>
        <v>59804106</v>
      </c>
      <c r="AR46" s="30">
        <f t="shared" si="8"/>
        <v>0</v>
      </c>
      <c r="AS46" s="30">
        <f t="shared" si="9"/>
        <v>1910382</v>
      </c>
      <c r="AT46" s="30">
        <f t="shared" si="10"/>
        <v>23930569</v>
      </c>
      <c r="AU46" s="30">
        <f t="shared" si="11"/>
        <v>0</v>
      </c>
      <c r="AV46" s="30">
        <f t="shared" si="12"/>
        <v>247744990</v>
      </c>
      <c r="AW46" s="30">
        <f>'EIA-923'!AG42</f>
        <v>69772379</v>
      </c>
      <c r="AX46" s="30">
        <f>'EIA-923'!M42</f>
        <v>35647941</v>
      </c>
      <c r="AY46" s="42" t="s">
        <v>315</v>
      </c>
      <c r="AZ46" s="42" t="s">
        <v>316</v>
      </c>
      <c r="BA46" s="42" t="s">
        <v>317</v>
      </c>
      <c r="BB46" s="42" t="s">
        <v>37</v>
      </c>
      <c r="BC46" s="42"/>
      <c r="BD46" s="42" t="s">
        <v>232</v>
      </c>
      <c r="BE46" s="42"/>
      <c r="BF46" s="42" t="s">
        <v>233</v>
      </c>
      <c r="BG46" s="42" t="s">
        <v>234</v>
      </c>
      <c r="BH46" s="42" t="s">
        <v>321</v>
      </c>
      <c r="BI46" s="42" t="s">
        <v>105</v>
      </c>
      <c r="BJ46" s="42" t="s">
        <v>106</v>
      </c>
      <c r="BK46" s="42" t="s">
        <v>107</v>
      </c>
      <c r="BL46" s="42" t="s">
        <v>108</v>
      </c>
      <c r="BM46" s="42" t="s">
        <v>242</v>
      </c>
      <c r="BN46" s="42" t="s">
        <v>243</v>
      </c>
      <c r="BO46" s="42" t="s">
        <v>329</v>
      </c>
      <c r="BP46" s="42" t="s">
        <v>90</v>
      </c>
      <c r="BQ46" s="42" t="s">
        <v>192</v>
      </c>
      <c r="BR46" s="42" t="s">
        <v>83</v>
      </c>
      <c r="BT46" s="42" t="s">
        <v>87</v>
      </c>
    </row>
    <row r="47" spans="26:72">
      <c r="Z47" s="11">
        <v>1992</v>
      </c>
      <c r="AA47" s="11">
        <v>1</v>
      </c>
      <c r="AB47" s="13">
        <v>117813696</v>
      </c>
      <c r="AC47" s="14">
        <v>13509817</v>
      </c>
      <c r="AD47" s="14">
        <v>36479732</v>
      </c>
      <c r="AE47" s="14">
        <v>59543277</v>
      </c>
      <c r="AF47" s="14"/>
      <c r="AG47" s="14">
        <v>1713095</v>
      </c>
      <c r="AH47" s="14">
        <v>25496214</v>
      </c>
      <c r="AI47" s="14"/>
      <c r="AJ47" s="15">
        <v>254555831</v>
      </c>
      <c r="AK47" s="26">
        <f t="shared" si="3"/>
        <v>1992</v>
      </c>
      <c r="AL47" s="27">
        <v>32202</v>
      </c>
      <c r="AM47" s="30">
        <v>70945535</v>
      </c>
      <c r="AN47" s="30">
        <v>117813696</v>
      </c>
      <c r="AO47" s="30">
        <f t="shared" si="5"/>
        <v>13509817</v>
      </c>
      <c r="AP47" s="30">
        <f t="shared" si="6"/>
        <v>36479732</v>
      </c>
      <c r="AQ47" s="30">
        <f t="shared" si="7"/>
        <v>59543277</v>
      </c>
      <c r="AR47" s="30">
        <f t="shared" si="8"/>
        <v>0</v>
      </c>
      <c r="AS47" s="30">
        <f t="shared" si="9"/>
        <v>1713095</v>
      </c>
      <c r="AT47" s="30">
        <f t="shared" si="10"/>
        <v>25496214</v>
      </c>
      <c r="AU47" s="30">
        <f t="shared" si="11"/>
        <v>0</v>
      </c>
      <c r="AV47" s="30">
        <f t="shared" si="12"/>
        <v>254555831</v>
      </c>
      <c r="AW47" s="30">
        <f>'EIA-923'!AG43</f>
        <v>69026969</v>
      </c>
      <c r="AX47" s="30">
        <f>'EIA-923'!M43</f>
        <v>34144557</v>
      </c>
      <c r="AY47" s="43">
        <v>4.3710000000000004</v>
      </c>
      <c r="AZ47" s="43">
        <v>0.91900000000000004</v>
      </c>
      <c r="BA47" s="43">
        <v>8.2970000000000006</v>
      </c>
      <c r="BB47" s="44">
        <f t="shared" ref="BB47:BB78" si="13">AY47/BA47</f>
        <v>0.52681692177895623</v>
      </c>
      <c r="BC47" s="42"/>
      <c r="BD47" s="43">
        <v>224.3</v>
      </c>
      <c r="BE47" s="42"/>
      <c r="BF47" s="42">
        <v>15.1</v>
      </c>
      <c r="BG47" s="42">
        <v>9.6</v>
      </c>
      <c r="BH47" s="42">
        <v>24.7</v>
      </c>
      <c r="BI47" s="42">
        <v>0.7</v>
      </c>
      <c r="BJ47" s="42">
        <v>225</v>
      </c>
      <c r="BK47" s="42">
        <v>118.3</v>
      </c>
      <c r="BL47" s="42">
        <v>50.7</v>
      </c>
      <c r="BM47" s="42">
        <v>256</v>
      </c>
      <c r="BN47" s="42">
        <v>87</v>
      </c>
      <c r="BO47" s="42">
        <v>-6.9</v>
      </c>
      <c r="BP47" s="42">
        <v>-0.9</v>
      </c>
      <c r="BQ47" s="42">
        <v>225.6</v>
      </c>
      <c r="BR47" s="42">
        <v>1.5</v>
      </c>
      <c r="BT47" s="41">
        <f>BD47+BH47-BI47</f>
        <v>248.3</v>
      </c>
    </row>
    <row r="48" spans="26:72">
      <c r="Z48" s="16"/>
      <c r="AA48" s="12">
        <v>2</v>
      </c>
      <c r="AB48" s="17">
        <v>110727860</v>
      </c>
      <c r="AC48" s="18">
        <v>14237163</v>
      </c>
      <c r="AD48" s="18">
        <v>34435269</v>
      </c>
      <c r="AE48" s="18">
        <v>55378807</v>
      </c>
      <c r="AF48" s="18">
        <v>0</v>
      </c>
      <c r="AG48" s="18">
        <v>1780591</v>
      </c>
      <c r="AH48" s="18">
        <v>21929498</v>
      </c>
      <c r="AI48" s="18"/>
      <c r="AJ48" s="19">
        <v>238489188</v>
      </c>
      <c r="AK48" s="26">
        <f t="shared" si="3"/>
        <v>0</v>
      </c>
      <c r="AL48" s="27">
        <v>32294</v>
      </c>
      <c r="AM48" s="30">
        <v>66742964</v>
      </c>
      <c r="AN48" s="30">
        <v>110727860</v>
      </c>
      <c r="AO48" s="30">
        <f t="shared" si="5"/>
        <v>14237163</v>
      </c>
      <c r="AP48" s="30">
        <f t="shared" si="6"/>
        <v>34435269</v>
      </c>
      <c r="AQ48" s="30">
        <f t="shared" si="7"/>
        <v>55378807</v>
      </c>
      <c r="AR48" s="30">
        <f t="shared" si="8"/>
        <v>0</v>
      </c>
      <c r="AS48" s="30">
        <f t="shared" si="9"/>
        <v>1780591</v>
      </c>
      <c r="AT48" s="30">
        <f t="shared" si="10"/>
        <v>21929498</v>
      </c>
      <c r="AU48" s="30">
        <f t="shared" si="11"/>
        <v>0</v>
      </c>
      <c r="AV48" s="30">
        <f t="shared" si="12"/>
        <v>238489188</v>
      </c>
      <c r="AW48" s="30">
        <f>'EIA-923'!AG44</f>
        <v>68201130</v>
      </c>
      <c r="AX48" s="30">
        <f>'EIA-923'!M44</f>
        <v>33759534</v>
      </c>
      <c r="AY48" s="43">
        <v>4.2229999999999999</v>
      </c>
      <c r="AZ48" s="43">
        <v>1.1579999999999999</v>
      </c>
      <c r="BA48" s="43">
        <v>8.0980000000000008</v>
      </c>
      <c r="BB48" s="44">
        <f t="shared" si="13"/>
        <v>0.52148678686095329</v>
      </c>
      <c r="BC48" s="42"/>
      <c r="BD48" s="43">
        <v>213.6</v>
      </c>
      <c r="BE48" s="42"/>
      <c r="BF48" s="42">
        <v>15.3</v>
      </c>
      <c r="BG48" s="42">
        <v>11.7</v>
      </c>
      <c r="BH48" s="42">
        <v>27</v>
      </c>
      <c r="BI48" s="42">
        <v>1</v>
      </c>
      <c r="BJ48" s="42">
        <v>216.1</v>
      </c>
      <c r="BK48" s="42">
        <v>113.2</v>
      </c>
      <c r="BL48" s="42">
        <v>48.8</v>
      </c>
      <c r="BM48" s="42">
        <v>242.7</v>
      </c>
      <c r="BN48" s="42">
        <v>80.7</v>
      </c>
      <c r="BO48" s="42">
        <v>-0.7</v>
      </c>
      <c r="BP48" s="42">
        <v>-4.5999999999999996</v>
      </c>
      <c r="BQ48" s="42">
        <v>213</v>
      </c>
      <c r="BR48" s="42">
        <v>1.5</v>
      </c>
      <c r="BT48" s="41">
        <f t="shared" ref="BT48:BT111" si="14">BD48+BH48-BI48</f>
        <v>239.6</v>
      </c>
    </row>
    <row r="49" spans="1:72">
      <c r="Z49" s="16"/>
      <c r="AA49" s="12">
        <v>3</v>
      </c>
      <c r="AB49" s="17">
        <v>109182080</v>
      </c>
      <c r="AC49" s="18">
        <v>15949652</v>
      </c>
      <c r="AD49" s="18">
        <v>33065682</v>
      </c>
      <c r="AE49" s="18">
        <v>62196486</v>
      </c>
      <c r="AF49" s="18">
        <v>750</v>
      </c>
      <c r="AG49" s="18">
        <v>1609312</v>
      </c>
      <c r="AH49" s="18">
        <v>25648743</v>
      </c>
      <c r="AI49" s="18"/>
      <c r="AJ49" s="19">
        <v>247652705</v>
      </c>
      <c r="AK49" s="26">
        <f t="shared" si="3"/>
        <v>0</v>
      </c>
      <c r="AL49" s="27">
        <v>32386</v>
      </c>
      <c r="AM49" s="30">
        <v>65845369</v>
      </c>
      <c r="AN49" s="30">
        <v>109182080</v>
      </c>
      <c r="AO49" s="30">
        <f t="shared" si="5"/>
        <v>15949652</v>
      </c>
      <c r="AP49" s="30">
        <f t="shared" si="6"/>
        <v>33065682</v>
      </c>
      <c r="AQ49" s="30">
        <f t="shared" si="7"/>
        <v>62196486</v>
      </c>
      <c r="AR49" s="30">
        <f t="shared" si="8"/>
        <v>750</v>
      </c>
      <c r="AS49" s="30">
        <f t="shared" si="9"/>
        <v>1609312</v>
      </c>
      <c r="AT49" s="30">
        <f t="shared" si="10"/>
        <v>25648743</v>
      </c>
      <c r="AU49" s="30">
        <f t="shared" si="11"/>
        <v>0</v>
      </c>
      <c r="AV49" s="30">
        <f t="shared" si="12"/>
        <v>247652705</v>
      </c>
      <c r="AW49" s="30">
        <f>'EIA-923'!AG45</f>
        <v>70243049</v>
      </c>
      <c r="AX49" s="30">
        <f>'EIA-923'!M45</f>
        <v>36161437</v>
      </c>
      <c r="AY49" s="43">
        <v>4.74</v>
      </c>
      <c r="AZ49" s="43">
        <v>1.393</v>
      </c>
      <c r="BA49" s="43">
        <v>9.0809999999999995</v>
      </c>
      <c r="BB49" s="44">
        <f t="shared" si="13"/>
        <v>0.52196894615130496</v>
      </c>
      <c r="BC49" s="42"/>
      <c r="BD49" s="43">
        <v>241.8</v>
      </c>
      <c r="BE49" s="42"/>
      <c r="BF49" s="42">
        <v>14.7</v>
      </c>
      <c r="BG49" s="42">
        <v>11.8</v>
      </c>
      <c r="BH49" s="42">
        <v>26.5</v>
      </c>
      <c r="BI49" s="42">
        <v>0.9</v>
      </c>
      <c r="BJ49" s="42">
        <v>228.8</v>
      </c>
      <c r="BK49" s="42">
        <v>111.2</v>
      </c>
      <c r="BL49" s="42">
        <v>49.3</v>
      </c>
      <c r="BM49" s="42">
        <v>249.1</v>
      </c>
      <c r="BN49" s="42">
        <v>88.5</v>
      </c>
      <c r="BO49" s="42">
        <v>5.3</v>
      </c>
      <c r="BP49" s="42">
        <v>11.4</v>
      </c>
      <c r="BQ49" s="42">
        <v>241.7</v>
      </c>
      <c r="BR49" s="42">
        <v>1.5</v>
      </c>
      <c r="BT49" s="41">
        <f t="shared" si="14"/>
        <v>267.40000000000003</v>
      </c>
    </row>
    <row r="50" spans="1:72">
      <c r="Z50" s="16"/>
      <c r="AA50" s="12">
        <v>4</v>
      </c>
      <c r="AB50" s="17">
        <v>113394898</v>
      </c>
      <c r="AC50" s="18">
        <v>13994337</v>
      </c>
      <c r="AD50" s="18">
        <v>31739692</v>
      </c>
      <c r="AE50" s="18">
        <v>59203267</v>
      </c>
      <c r="AF50" s="18"/>
      <c r="AG50" s="18">
        <v>1700933</v>
      </c>
      <c r="AH50" s="18">
        <v>25970640</v>
      </c>
      <c r="AI50" s="18"/>
      <c r="AJ50" s="19">
        <v>246003767</v>
      </c>
      <c r="AK50" s="26">
        <f t="shared" si="3"/>
        <v>0</v>
      </c>
      <c r="AL50" s="27">
        <v>32477</v>
      </c>
      <c r="AM50" s="30">
        <v>68634513</v>
      </c>
      <c r="AN50" s="30">
        <v>113394898</v>
      </c>
      <c r="AO50" s="30">
        <f t="shared" si="5"/>
        <v>13994337</v>
      </c>
      <c r="AP50" s="30">
        <f t="shared" si="6"/>
        <v>31739692</v>
      </c>
      <c r="AQ50" s="30">
        <f t="shared" si="7"/>
        <v>59203267</v>
      </c>
      <c r="AR50" s="30">
        <f t="shared" si="8"/>
        <v>0</v>
      </c>
      <c r="AS50" s="30">
        <f t="shared" si="9"/>
        <v>1700933</v>
      </c>
      <c r="AT50" s="30">
        <f t="shared" si="10"/>
        <v>25970640</v>
      </c>
      <c r="AU50" s="30">
        <f t="shared" si="11"/>
        <v>0</v>
      </c>
      <c r="AV50" s="30">
        <f t="shared" si="12"/>
        <v>246003767</v>
      </c>
      <c r="AW50" s="30">
        <f>'EIA-923'!AG46</f>
        <v>71747057</v>
      </c>
      <c r="AX50" s="30">
        <f>'EIA-923'!M46</f>
        <v>37650328</v>
      </c>
      <c r="AY50" s="43">
        <v>4.3810000000000002</v>
      </c>
      <c r="AZ50" s="43">
        <v>0.94499999999999995</v>
      </c>
      <c r="BA50" s="43">
        <v>8.2230000000000008</v>
      </c>
      <c r="BB50" s="44">
        <f t="shared" si="13"/>
        <v>0.53277392679070901</v>
      </c>
      <c r="BC50" s="42"/>
      <c r="BD50" s="43">
        <v>227.9</v>
      </c>
      <c r="BE50" s="42"/>
      <c r="BF50" s="42">
        <v>14.3</v>
      </c>
      <c r="BG50" s="42">
        <v>10</v>
      </c>
      <c r="BH50" s="42">
        <v>24.3</v>
      </c>
      <c r="BI50" s="42">
        <v>1.2</v>
      </c>
      <c r="BJ50" s="42">
        <v>227.9</v>
      </c>
      <c r="BK50" s="42">
        <v>113.9</v>
      </c>
      <c r="BL50" s="42">
        <v>46.8</v>
      </c>
      <c r="BM50" s="42">
        <v>249.8</v>
      </c>
      <c r="BN50" s="42">
        <v>89.1</v>
      </c>
      <c r="BO50" s="42">
        <v>1.2</v>
      </c>
      <c r="BP50" s="42">
        <v>-1.8</v>
      </c>
      <c r="BQ50" s="42">
        <v>227.6</v>
      </c>
      <c r="BR50" s="42">
        <v>1.5</v>
      </c>
      <c r="BT50" s="41">
        <f t="shared" si="14"/>
        <v>251.00000000000003</v>
      </c>
    </row>
    <row r="51" spans="1:72">
      <c r="Z51" s="11">
        <v>1993</v>
      </c>
      <c r="AA51" s="11">
        <v>1</v>
      </c>
      <c r="AB51" s="13">
        <v>107529967</v>
      </c>
      <c r="AC51" s="14">
        <v>13787164</v>
      </c>
      <c r="AD51" s="14">
        <v>31584568</v>
      </c>
      <c r="AE51" s="14">
        <v>62974874</v>
      </c>
      <c r="AF51" s="14">
        <v>0</v>
      </c>
      <c r="AG51" s="14">
        <v>1635868</v>
      </c>
      <c r="AH51" s="14">
        <v>24935059</v>
      </c>
      <c r="AI51" s="14"/>
      <c r="AJ51" s="15">
        <v>242447500</v>
      </c>
      <c r="AK51" s="26">
        <f t="shared" si="3"/>
        <v>1993</v>
      </c>
      <c r="AL51" s="27">
        <v>32567</v>
      </c>
      <c r="AM51" s="30">
        <v>65375264</v>
      </c>
      <c r="AN51" s="30">
        <v>107529967</v>
      </c>
      <c r="AO51" s="30">
        <f t="shared" si="5"/>
        <v>13787164</v>
      </c>
      <c r="AP51" s="30">
        <f t="shared" si="6"/>
        <v>31584568</v>
      </c>
      <c r="AQ51" s="30">
        <f t="shared" si="7"/>
        <v>62974874</v>
      </c>
      <c r="AR51" s="30">
        <f t="shared" si="8"/>
        <v>0</v>
      </c>
      <c r="AS51" s="30">
        <f t="shared" si="9"/>
        <v>1635868</v>
      </c>
      <c r="AT51" s="30">
        <f t="shared" si="10"/>
        <v>24935059</v>
      </c>
      <c r="AU51" s="30">
        <f t="shared" si="11"/>
        <v>0</v>
      </c>
      <c r="AV51" s="30">
        <f t="shared" si="12"/>
        <v>242447500</v>
      </c>
      <c r="AW51" s="30">
        <f>'EIA-923'!AG47</f>
        <v>67075892</v>
      </c>
      <c r="AX51" s="30">
        <f>'EIA-923'!M47</f>
        <v>33781453</v>
      </c>
      <c r="AY51" s="43">
        <v>4.6369999999999996</v>
      </c>
      <c r="AZ51" s="43">
        <v>0.93899999999999995</v>
      </c>
      <c r="BA51" s="43">
        <v>8.67</v>
      </c>
      <c r="BB51" s="44">
        <f t="shared" si="13"/>
        <v>0.53483275663206453</v>
      </c>
      <c r="BC51" s="42"/>
      <c r="BD51" s="43">
        <v>233.6</v>
      </c>
      <c r="BE51" s="42"/>
      <c r="BF51" s="42">
        <v>12.1</v>
      </c>
      <c r="BG51" s="42">
        <v>6.8</v>
      </c>
      <c r="BH51" s="42">
        <v>18.899999999999999</v>
      </c>
      <c r="BI51" s="42">
        <v>1.4</v>
      </c>
      <c r="BJ51" s="42">
        <v>221.5</v>
      </c>
      <c r="BK51" s="42">
        <v>108.5</v>
      </c>
      <c r="BL51" s="42">
        <v>45.3</v>
      </c>
      <c r="BM51" s="42">
        <v>243.4</v>
      </c>
      <c r="BN51" s="42">
        <v>89.7</v>
      </c>
      <c r="BO51" s="42">
        <v>-4.5</v>
      </c>
      <c r="BP51" s="42">
        <v>11.1</v>
      </c>
      <c r="BQ51" s="42">
        <v>234.2</v>
      </c>
      <c r="BR51" s="42">
        <v>1.6</v>
      </c>
      <c r="BT51" s="41">
        <f t="shared" si="14"/>
        <v>251.1</v>
      </c>
    </row>
    <row r="52" spans="1:72">
      <c r="Z52" s="16"/>
      <c r="AA52" s="12">
        <v>2</v>
      </c>
      <c r="AB52" s="17">
        <v>102776445</v>
      </c>
      <c r="AC52" s="18">
        <v>14216291</v>
      </c>
      <c r="AD52" s="18">
        <v>27820489</v>
      </c>
      <c r="AE52" s="18">
        <v>61500337</v>
      </c>
      <c r="AF52" s="18"/>
      <c r="AG52" s="18">
        <v>1448998</v>
      </c>
      <c r="AH52" s="18">
        <v>23415301</v>
      </c>
      <c r="AI52" s="18"/>
      <c r="AJ52" s="19">
        <v>231177861</v>
      </c>
      <c r="AK52" s="26">
        <f t="shared" si="3"/>
        <v>0</v>
      </c>
      <c r="AL52" s="27">
        <v>32659</v>
      </c>
      <c r="AM52" s="30">
        <v>64080881</v>
      </c>
      <c r="AN52" s="30">
        <v>102776445</v>
      </c>
      <c r="AO52" s="30">
        <f t="shared" si="5"/>
        <v>14216291</v>
      </c>
      <c r="AP52" s="30">
        <f t="shared" si="6"/>
        <v>27820489</v>
      </c>
      <c r="AQ52" s="30">
        <f t="shared" si="7"/>
        <v>61500337</v>
      </c>
      <c r="AR52" s="30">
        <f t="shared" si="8"/>
        <v>0</v>
      </c>
      <c r="AS52" s="30">
        <f t="shared" si="9"/>
        <v>1448998</v>
      </c>
      <c r="AT52" s="30">
        <f t="shared" si="10"/>
        <v>23415301</v>
      </c>
      <c r="AU52" s="30">
        <f t="shared" si="11"/>
        <v>0</v>
      </c>
      <c r="AV52" s="30">
        <f t="shared" si="12"/>
        <v>231177861</v>
      </c>
      <c r="AW52" s="30">
        <f>'EIA-923'!AG48</f>
        <v>69412429</v>
      </c>
      <c r="AX52" s="30">
        <f>'EIA-923'!M48</f>
        <v>37399914</v>
      </c>
      <c r="AY52" s="43">
        <v>4.2949999999999999</v>
      </c>
      <c r="AZ52" s="43">
        <v>1.012</v>
      </c>
      <c r="BA52" s="43">
        <v>8.2899999999999991</v>
      </c>
      <c r="BB52" s="44">
        <f t="shared" si="13"/>
        <v>0.51809408926417377</v>
      </c>
      <c r="BC52" s="42"/>
      <c r="BD52" s="43">
        <v>219</v>
      </c>
      <c r="BE52" s="42"/>
      <c r="BF52" s="42">
        <v>13.7</v>
      </c>
      <c r="BG52" s="42">
        <v>6.2</v>
      </c>
      <c r="BH52" s="42">
        <v>19.899999999999999</v>
      </c>
      <c r="BI52" s="42">
        <v>1.3</v>
      </c>
      <c r="BJ52" s="42">
        <v>218.7</v>
      </c>
      <c r="BK52" s="42">
        <v>105</v>
      </c>
      <c r="BL52" s="42">
        <v>42.2</v>
      </c>
      <c r="BM52" s="42">
        <v>233.8</v>
      </c>
      <c r="BN52" s="42">
        <v>86.5</v>
      </c>
      <c r="BO52" s="42">
        <v>3.6</v>
      </c>
      <c r="BP52" s="42">
        <v>-2.2000000000000002</v>
      </c>
      <c r="BQ52" s="42">
        <v>218.1</v>
      </c>
      <c r="BR52" s="42">
        <v>1.6</v>
      </c>
      <c r="BT52" s="41">
        <f t="shared" si="14"/>
        <v>237.6</v>
      </c>
    </row>
    <row r="53" spans="1:72">
      <c r="Z53" s="16"/>
      <c r="AA53" s="12">
        <v>3</v>
      </c>
      <c r="AB53" s="17">
        <v>95532377</v>
      </c>
      <c r="AC53" s="18">
        <v>16034030</v>
      </c>
      <c r="AD53" s="18">
        <v>23902655</v>
      </c>
      <c r="AE53" s="18">
        <v>64286549</v>
      </c>
      <c r="AF53" s="18">
        <v>0</v>
      </c>
      <c r="AG53" s="18">
        <v>1621685</v>
      </c>
      <c r="AH53" s="18">
        <v>25379486</v>
      </c>
      <c r="AI53" s="18"/>
      <c r="AJ53" s="19">
        <v>226756782</v>
      </c>
      <c r="AK53" s="26">
        <f t="shared" si="3"/>
        <v>0</v>
      </c>
      <c r="AL53" s="27">
        <v>32751</v>
      </c>
      <c r="AM53" s="30">
        <v>61899414</v>
      </c>
      <c r="AN53" s="30">
        <v>95532377</v>
      </c>
      <c r="AO53" s="30">
        <f t="shared" si="5"/>
        <v>16034030</v>
      </c>
      <c r="AP53" s="30">
        <f t="shared" si="6"/>
        <v>23902655</v>
      </c>
      <c r="AQ53" s="30">
        <f t="shared" si="7"/>
        <v>64286549</v>
      </c>
      <c r="AR53" s="30">
        <f t="shared" si="8"/>
        <v>0</v>
      </c>
      <c r="AS53" s="30">
        <f t="shared" si="9"/>
        <v>1621685</v>
      </c>
      <c r="AT53" s="30">
        <f t="shared" si="10"/>
        <v>25379486</v>
      </c>
      <c r="AU53" s="30">
        <f t="shared" si="11"/>
        <v>0</v>
      </c>
      <c r="AV53" s="30">
        <f t="shared" si="12"/>
        <v>226756782</v>
      </c>
      <c r="AW53" s="30">
        <f>'EIA-923'!AG49</f>
        <v>66794800</v>
      </c>
      <c r="AX53" s="30">
        <f>'EIA-923'!M49</f>
        <v>39214606</v>
      </c>
      <c r="AY53" s="43">
        <v>5.0229999999999997</v>
      </c>
      <c r="AZ53" s="43">
        <v>1.5189999999999999</v>
      </c>
      <c r="BA53" s="43">
        <v>9.6489999999999991</v>
      </c>
      <c r="BB53" s="44">
        <f t="shared" si="13"/>
        <v>0.52057208000829103</v>
      </c>
      <c r="BC53" s="42"/>
      <c r="BD53" s="43">
        <v>254.8</v>
      </c>
      <c r="BE53" s="42"/>
      <c r="BF53" s="42">
        <v>11.9</v>
      </c>
      <c r="BG53" s="42">
        <v>6.7</v>
      </c>
      <c r="BH53" s="42">
        <v>18.5</v>
      </c>
      <c r="BI53" s="42">
        <v>2.5</v>
      </c>
      <c r="BJ53" s="42">
        <v>218.7</v>
      </c>
      <c r="BK53" s="42">
        <v>96.4</v>
      </c>
      <c r="BL53" s="42">
        <v>39.6</v>
      </c>
      <c r="BM53" s="42">
        <v>227.1</v>
      </c>
      <c r="BN53" s="42">
        <v>91.2</v>
      </c>
      <c r="BO53" s="42">
        <v>7.6</v>
      </c>
      <c r="BP53" s="42">
        <v>32.9</v>
      </c>
      <c r="BQ53" s="42">
        <v>253.2</v>
      </c>
      <c r="BR53" s="42">
        <v>1.6</v>
      </c>
      <c r="BT53" s="41">
        <f t="shared" si="14"/>
        <v>270.8</v>
      </c>
    </row>
    <row r="54" spans="1:72">
      <c r="Z54" s="16"/>
      <c r="AA54" s="12">
        <v>4</v>
      </c>
      <c r="AB54" s="17">
        <v>99141776</v>
      </c>
      <c r="AC54" s="18">
        <v>14020067</v>
      </c>
      <c r="AD54" s="18">
        <v>25701814</v>
      </c>
      <c r="AE54" s="18">
        <v>71511645</v>
      </c>
      <c r="AF54" s="18"/>
      <c r="AG54" s="18">
        <v>1717940</v>
      </c>
      <c r="AH54" s="18">
        <v>27939797</v>
      </c>
      <c r="AI54" s="18"/>
      <c r="AJ54" s="19">
        <v>240033039</v>
      </c>
      <c r="AK54" s="26">
        <f t="shared" si="3"/>
        <v>0</v>
      </c>
      <c r="AL54" s="27">
        <v>32842</v>
      </c>
      <c r="AM54" s="30">
        <v>62337975</v>
      </c>
      <c r="AN54" s="30">
        <v>99141776</v>
      </c>
      <c r="AO54" s="30">
        <f t="shared" si="5"/>
        <v>14020067</v>
      </c>
      <c r="AP54" s="30">
        <f t="shared" si="6"/>
        <v>25701814</v>
      </c>
      <c r="AQ54" s="30">
        <f t="shared" si="7"/>
        <v>71511645</v>
      </c>
      <c r="AR54" s="30">
        <f t="shared" si="8"/>
        <v>0</v>
      </c>
      <c r="AS54" s="30">
        <f t="shared" si="9"/>
        <v>1717940</v>
      </c>
      <c r="AT54" s="30">
        <f t="shared" si="10"/>
        <v>27939797</v>
      </c>
      <c r="AU54" s="30">
        <f t="shared" si="11"/>
        <v>0</v>
      </c>
      <c r="AV54" s="30">
        <f t="shared" si="12"/>
        <v>240033039</v>
      </c>
      <c r="AW54" s="30">
        <f>'EIA-923'!AG50</f>
        <v>68918844</v>
      </c>
      <c r="AX54" s="30">
        <f>'EIA-923'!M50</f>
        <v>38369446</v>
      </c>
      <c r="AY54" s="43">
        <v>4.5629999999999997</v>
      </c>
      <c r="AZ54" s="43">
        <v>1.0720000000000001</v>
      </c>
      <c r="BA54" s="43">
        <v>8.4220000000000006</v>
      </c>
      <c r="BB54" s="44">
        <f t="shared" si="13"/>
        <v>0.54179529802897164</v>
      </c>
      <c r="BC54" s="42"/>
      <c r="BD54" s="43">
        <v>236.6</v>
      </c>
      <c r="BE54" s="42"/>
      <c r="BF54" s="42">
        <v>12</v>
      </c>
      <c r="BG54" s="42">
        <v>5.2</v>
      </c>
      <c r="BH54" s="42">
        <v>17.2</v>
      </c>
      <c r="BI54" s="42">
        <v>3</v>
      </c>
      <c r="BJ54" s="42">
        <v>228.8</v>
      </c>
      <c r="BK54" s="42">
        <v>99.9</v>
      </c>
      <c r="BL54" s="42">
        <v>40.200000000000003</v>
      </c>
      <c r="BM54" s="42">
        <v>241.1</v>
      </c>
      <c r="BN54" s="42">
        <v>101.1</v>
      </c>
      <c r="BO54" s="42">
        <v>1.9</v>
      </c>
      <c r="BP54" s="42">
        <v>1.5</v>
      </c>
      <c r="BQ54" s="42">
        <v>231.8</v>
      </c>
      <c r="BR54" s="42">
        <v>1.6</v>
      </c>
      <c r="BT54" s="41">
        <f t="shared" si="14"/>
        <v>250.79999999999998</v>
      </c>
    </row>
    <row r="55" spans="1:72">
      <c r="A55">
        <v>5</v>
      </c>
      <c r="Z55" s="11">
        <v>1994</v>
      </c>
      <c r="AA55" s="11">
        <v>1</v>
      </c>
      <c r="AB55" s="13">
        <v>105873277</v>
      </c>
      <c r="AC55" s="14">
        <v>14542432</v>
      </c>
      <c r="AD55" s="14">
        <v>32137471</v>
      </c>
      <c r="AE55" s="14">
        <v>71745715</v>
      </c>
      <c r="AF55" s="14"/>
      <c r="AG55" s="14">
        <v>1740686</v>
      </c>
      <c r="AH55" s="14">
        <v>27954865</v>
      </c>
      <c r="AI55" s="14"/>
      <c r="AJ55" s="15">
        <v>253994446</v>
      </c>
      <c r="AK55" s="26">
        <f t="shared" si="3"/>
        <v>1994</v>
      </c>
      <c r="AL55" s="27">
        <v>32932</v>
      </c>
      <c r="AM55" s="30">
        <v>64487022</v>
      </c>
      <c r="AN55" s="30">
        <v>105873277</v>
      </c>
      <c r="AO55" s="30">
        <f t="shared" si="5"/>
        <v>14542432</v>
      </c>
      <c r="AP55" s="30">
        <f t="shared" si="6"/>
        <v>32137471</v>
      </c>
      <c r="AQ55" s="30">
        <f t="shared" si="7"/>
        <v>71745715</v>
      </c>
      <c r="AR55" s="30">
        <f t="shared" si="8"/>
        <v>0</v>
      </c>
      <c r="AS55" s="30">
        <f t="shared" si="9"/>
        <v>1740686</v>
      </c>
      <c r="AT55" s="30">
        <f t="shared" si="10"/>
        <v>27954865</v>
      </c>
      <c r="AU55" s="30">
        <f t="shared" si="11"/>
        <v>0</v>
      </c>
      <c r="AV55" s="30">
        <f t="shared" si="12"/>
        <v>253994446</v>
      </c>
      <c r="AW55" s="30">
        <f>'EIA-923'!AG51</f>
        <v>68770585</v>
      </c>
      <c r="AX55" s="30">
        <f>'EIA-923'!M51</f>
        <v>37596274</v>
      </c>
      <c r="AY55" s="43">
        <v>4.7910000000000004</v>
      </c>
      <c r="AZ55" s="43">
        <v>0.93</v>
      </c>
      <c r="BA55" s="43">
        <v>8.8550000000000004</v>
      </c>
      <c r="BB55" s="44">
        <f t="shared" si="13"/>
        <v>0.54105025409373242</v>
      </c>
      <c r="BC55" s="42"/>
      <c r="BD55" s="43">
        <v>243</v>
      </c>
      <c r="BE55" s="42"/>
      <c r="BF55" s="42">
        <v>11.3</v>
      </c>
      <c r="BG55" s="42">
        <v>3.5</v>
      </c>
      <c r="BH55" s="42">
        <v>14.9</v>
      </c>
      <c r="BI55" s="42">
        <v>2.2000000000000002</v>
      </c>
      <c r="BJ55" s="42">
        <v>233.6</v>
      </c>
      <c r="BK55" s="42">
        <v>107.2</v>
      </c>
      <c r="BL55" s="42">
        <v>46.9</v>
      </c>
      <c r="BM55" s="42">
        <v>255.2</v>
      </c>
      <c r="BN55" s="42">
        <v>101.1</v>
      </c>
      <c r="BO55" s="42">
        <v>-8.9</v>
      </c>
      <c r="BP55" s="42">
        <v>8.1999999999999993</v>
      </c>
      <c r="BQ55" s="42">
        <v>243.8</v>
      </c>
      <c r="BR55" s="42">
        <v>2</v>
      </c>
      <c r="BT55" s="41">
        <f t="shared" si="14"/>
        <v>255.7</v>
      </c>
    </row>
    <row r="56" spans="1:72">
      <c r="Z56" s="16"/>
      <c r="AA56" s="12">
        <v>2</v>
      </c>
      <c r="AB56" s="17">
        <v>112538604</v>
      </c>
      <c r="AC56" s="18">
        <v>14077759</v>
      </c>
      <c r="AD56" s="18">
        <v>31763278</v>
      </c>
      <c r="AE56" s="18">
        <v>70304521</v>
      </c>
      <c r="AF56" s="18">
        <v>0</v>
      </c>
      <c r="AG56" s="18">
        <v>1661717</v>
      </c>
      <c r="AH56" s="18">
        <v>26765930</v>
      </c>
      <c r="AI56" s="18"/>
      <c r="AJ56" s="19">
        <v>257111809</v>
      </c>
      <c r="AK56" s="26">
        <f t="shared" si="3"/>
        <v>0</v>
      </c>
      <c r="AL56" s="27">
        <v>33024</v>
      </c>
      <c r="AM56" s="30">
        <v>69816450</v>
      </c>
      <c r="AN56" s="30">
        <v>112538604</v>
      </c>
      <c r="AO56" s="30">
        <f t="shared" si="5"/>
        <v>14077759</v>
      </c>
      <c r="AP56" s="30">
        <f t="shared" si="6"/>
        <v>31763278</v>
      </c>
      <c r="AQ56" s="30">
        <f t="shared" si="7"/>
        <v>70304521</v>
      </c>
      <c r="AR56" s="30">
        <f t="shared" si="8"/>
        <v>0</v>
      </c>
      <c r="AS56" s="30">
        <f t="shared" si="9"/>
        <v>1661717</v>
      </c>
      <c r="AT56" s="30">
        <f t="shared" si="10"/>
        <v>26765930</v>
      </c>
      <c r="AU56" s="30">
        <f t="shared" si="11"/>
        <v>0</v>
      </c>
      <c r="AV56" s="30">
        <f t="shared" si="12"/>
        <v>257111809</v>
      </c>
      <c r="AW56" s="30">
        <f>'EIA-923'!AG52</f>
        <v>76003973</v>
      </c>
      <c r="AX56" s="30">
        <f>'EIA-923'!M52</f>
        <v>42790522</v>
      </c>
      <c r="AY56" s="43">
        <v>4.4740000000000002</v>
      </c>
      <c r="AZ56" s="43">
        <v>1.2390000000000001</v>
      </c>
      <c r="BA56" s="43">
        <v>8.6539999999999999</v>
      </c>
      <c r="BB56" s="44">
        <f t="shared" si="13"/>
        <v>0.51698636468685</v>
      </c>
      <c r="BC56" s="42"/>
      <c r="BD56" s="43">
        <v>228.2</v>
      </c>
      <c r="BE56" s="42"/>
      <c r="BF56" s="42">
        <v>12.1</v>
      </c>
      <c r="BG56" s="42">
        <v>5.8</v>
      </c>
      <c r="BH56" s="42">
        <v>17.899999999999999</v>
      </c>
      <c r="BI56" s="42">
        <v>1.7</v>
      </c>
      <c r="BJ56" s="42">
        <v>239.2</v>
      </c>
      <c r="BK56" s="42">
        <v>112.7</v>
      </c>
      <c r="BL56" s="42">
        <v>45.8</v>
      </c>
      <c r="BM56" s="42">
        <v>257</v>
      </c>
      <c r="BN56" s="42">
        <v>98.5</v>
      </c>
      <c r="BO56" s="42">
        <v>-1.6</v>
      </c>
      <c r="BP56" s="42">
        <v>-14.4</v>
      </c>
      <c r="BQ56" s="42">
        <v>226.7</v>
      </c>
      <c r="BR56" s="42">
        <v>2</v>
      </c>
      <c r="BT56" s="41">
        <f t="shared" si="14"/>
        <v>244.4</v>
      </c>
    </row>
    <row r="57" spans="1:72">
      <c r="Z57" s="16"/>
      <c r="AA57" s="12">
        <v>3</v>
      </c>
      <c r="AB57" s="17">
        <v>110719370</v>
      </c>
      <c r="AC57" s="18">
        <v>14629244</v>
      </c>
      <c r="AD57" s="18">
        <v>30386402</v>
      </c>
      <c r="AE57" s="18">
        <v>73224093</v>
      </c>
      <c r="AF57" s="18">
        <v>0</v>
      </c>
      <c r="AG57" s="18">
        <v>1353038</v>
      </c>
      <c r="AH57" s="18">
        <v>29342568</v>
      </c>
      <c r="AI57" s="18"/>
      <c r="AJ57" s="19">
        <v>259654715</v>
      </c>
      <c r="AK57" s="26">
        <f t="shared" si="3"/>
        <v>0</v>
      </c>
      <c r="AL57" s="27">
        <v>33116</v>
      </c>
      <c r="AM57" s="30">
        <v>69080070</v>
      </c>
      <c r="AN57" s="30">
        <v>110719370</v>
      </c>
      <c r="AO57" s="30">
        <f t="shared" si="5"/>
        <v>14629244</v>
      </c>
      <c r="AP57" s="30">
        <f t="shared" si="6"/>
        <v>30386402</v>
      </c>
      <c r="AQ57" s="30">
        <f t="shared" si="7"/>
        <v>73224093</v>
      </c>
      <c r="AR57" s="30">
        <f t="shared" si="8"/>
        <v>0</v>
      </c>
      <c r="AS57" s="30">
        <f t="shared" si="9"/>
        <v>1353038</v>
      </c>
      <c r="AT57" s="30">
        <f t="shared" si="10"/>
        <v>29342568</v>
      </c>
      <c r="AU57" s="30">
        <f t="shared" si="11"/>
        <v>0</v>
      </c>
      <c r="AV57" s="30">
        <f t="shared" si="12"/>
        <v>259654715</v>
      </c>
      <c r="AW57" s="30">
        <f>'EIA-923'!AG53</f>
        <v>73665155</v>
      </c>
      <c r="AX57" s="30">
        <f>'EIA-923'!M53</f>
        <v>42264905</v>
      </c>
      <c r="AY57" s="43">
        <v>4.8929999999999998</v>
      </c>
      <c r="AZ57" s="43">
        <v>1.67</v>
      </c>
      <c r="BA57" s="43">
        <v>9.6210000000000004</v>
      </c>
      <c r="BB57" s="44">
        <f t="shared" si="13"/>
        <v>0.50857499220455249</v>
      </c>
      <c r="BC57" s="42"/>
      <c r="BD57" s="43">
        <v>251.5</v>
      </c>
      <c r="BE57" s="42"/>
      <c r="BF57" s="42">
        <v>11.9</v>
      </c>
      <c r="BG57" s="42">
        <v>7.8</v>
      </c>
      <c r="BH57" s="42">
        <v>19.7</v>
      </c>
      <c r="BI57" s="42">
        <v>2.6</v>
      </c>
      <c r="BJ57" s="42">
        <v>246.5</v>
      </c>
      <c r="BK57" s="42">
        <v>113.1</v>
      </c>
      <c r="BL57" s="42">
        <v>44.6</v>
      </c>
      <c r="BM57" s="42">
        <v>260.89999999999998</v>
      </c>
      <c r="BN57" s="42">
        <v>103.2</v>
      </c>
      <c r="BO57" s="42">
        <v>2.8</v>
      </c>
      <c r="BP57" s="42">
        <v>5.5</v>
      </c>
      <c r="BQ57" s="42">
        <v>254</v>
      </c>
      <c r="BR57" s="42">
        <v>2</v>
      </c>
      <c r="BT57" s="41">
        <f t="shared" si="14"/>
        <v>268.59999999999997</v>
      </c>
    </row>
    <row r="58" spans="1:72">
      <c r="Z58" s="16"/>
      <c r="AA58" s="12">
        <v>4</v>
      </c>
      <c r="AB58" s="17">
        <v>111516752</v>
      </c>
      <c r="AC58" s="18">
        <v>12715734</v>
      </c>
      <c r="AD58" s="18">
        <v>29760896</v>
      </c>
      <c r="AE58" s="18">
        <v>74600514</v>
      </c>
      <c r="AF58" s="18">
        <v>0</v>
      </c>
      <c r="AG58" s="18">
        <v>1770263</v>
      </c>
      <c r="AH58" s="18">
        <v>28320465</v>
      </c>
      <c r="AI58" s="18"/>
      <c r="AJ58" s="19">
        <v>258684624</v>
      </c>
      <c r="AK58" s="26">
        <f t="shared" si="3"/>
        <v>0</v>
      </c>
      <c r="AL58" s="27">
        <v>33207</v>
      </c>
      <c r="AM58" s="30">
        <v>69241235</v>
      </c>
      <c r="AN58" s="30">
        <v>111516752</v>
      </c>
      <c r="AO58" s="30">
        <f t="shared" si="5"/>
        <v>12715734</v>
      </c>
      <c r="AP58" s="30">
        <f t="shared" si="6"/>
        <v>29760896</v>
      </c>
      <c r="AQ58" s="30">
        <f t="shared" si="7"/>
        <v>74600514</v>
      </c>
      <c r="AR58" s="30">
        <f t="shared" si="8"/>
        <v>0</v>
      </c>
      <c r="AS58" s="30">
        <f t="shared" si="9"/>
        <v>1770263</v>
      </c>
      <c r="AT58" s="30">
        <f t="shared" si="10"/>
        <v>28320465</v>
      </c>
      <c r="AU58" s="30">
        <f t="shared" si="11"/>
        <v>0</v>
      </c>
      <c r="AV58" s="30">
        <f t="shared" si="12"/>
        <v>258684624</v>
      </c>
      <c r="AW58" s="30">
        <f>'EIA-923'!AG54</f>
        <v>73189203</v>
      </c>
      <c r="AX58" s="30">
        <f>'EIA-923'!M54</f>
        <v>41255506</v>
      </c>
      <c r="AY58" s="43">
        <v>4.3730000000000002</v>
      </c>
      <c r="AZ58" s="43">
        <v>1.198</v>
      </c>
      <c r="BA58" s="43">
        <v>8.4559999999999995</v>
      </c>
      <c r="BB58" s="44">
        <f t="shared" si="13"/>
        <v>0.51714758751182599</v>
      </c>
      <c r="BC58" s="42"/>
      <c r="BD58" s="43">
        <v>228.7</v>
      </c>
      <c r="BE58" s="42"/>
      <c r="BF58" s="42">
        <v>12</v>
      </c>
      <c r="BG58" s="42">
        <v>6.8</v>
      </c>
      <c r="BH58" s="42">
        <v>18.8</v>
      </c>
      <c r="BI58" s="42">
        <v>2.2999999999999998</v>
      </c>
      <c r="BJ58" s="42">
        <v>243.8</v>
      </c>
      <c r="BK58" s="42">
        <v>112.4</v>
      </c>
      <c r="BL58" s="42">
        <v>42.6</v>
      </c>
      <c r="BM58" s="42">
        <v>260.5</v>
      </c>
      <c r="BN58" s="42">
        <v>105.5</v>
      </c>
      <c r="BO58" s="42">
        <v>-0.3</v>
      </c>
      <c r="BP58" s="42">
        <v>-14.9</v>
      </c>
      <c r="BQ58" s="42">
        <v>230.8</v>
      </c>
      <c r="BR58" s="42">
        <v>2</v>
      </c>
      <c r="BT58" s="41">
        <f t="shared" si="14"/>
        <v>245.2</v>
      </c>
    </row>
    <row r="59" spans="1:72">
      <c r="L59" s="28" t="s">
        <v>38</v>
      </c>
      <c r="Z59" s="11">
        <v>1995</v>
      </c>
      <c r="AA59" s="11">
        <v>1</v>
      </c>
      <c r="AB59" s="13">
        <v>112493303</v>
      </c>
      <c r="AC59" s="14">
        <v>12064264</v>
      </c>
      <c r="AD59" s="14">
        <v>29559063</v>
      </c>
      <c r="AE59" s="14">
        <v>81228759</v>
      </c>
      <c r="AF59" s="14"/>
      <c r="AG59" s="14">
        <v>1423384</v>
      </c>
      <c r="AH59" s="14">
        <v>27821811</v>
      </c>
      <c r="AI59" s="14"/>
      <c r="AJ59" s="15">
        <v>264590584</v>
      </c>
      <c r="AK59" s="26">
        <f t="shared" si="3"/>
        <v>1995</v>
      </c>
      <c r="AL59" s="27">
        <v>33297</v>
      </c>
      <c r="AM59" s="30">
        <v>70314064</v>
      </c>
      <c r="AN59" s="30">
        <v>112493303</v>
      </c>
      <c r="AO59" s="30">
        <f t="shared" si="5"/>
        <v>12064264</v>
      </c>
      <c r="AP59" s="30">
        <f t="shared" si="6"/>
        <v>29559063</v>
      </c>
      <c r="AQ59" s="30">
        <f t="shared" si="7"/>
        <v>81228759</v>
      </c>
      <c r="AR59" s="30">
        <f t="shared" si="8"/>
        <v>0</v>
      </c>
      <c r="AS59" s="30">
        <f t="shared" si="9"/>
        <v>1423384</v>
      </c>
      <c r="AT59" s="30">
        <f t="shared" si="10"/>
        <v>27821811</v>
      </c>
      <c r="AU59" s="30">
        <f t="shared" si="11"/>
        <v>0</v>
      </c>
      <c r="AV59" s="30">
        <f t="shared" si="12"/>
        <v>264590584</v>
      </c>
      <c r="AW59" s="30">
        <f>'EIA-923'!AG55</f>
        <v>68129503</v>
      </c>
      <c r="AX59" s="30">
        <f>'EIA-923'!M55</f>
        <v>39656474</v>
      </c>
      <c r="AY59" s="43">
        <v>4.5730000000000004</v>
      </c>
      <c r="AZ59" s="43">
        <v>1.1100000000000001</v>
      </c>
      <c r="BA59" s="43">
        <v>8.8160000000000007</v>
      </c>
      <c r="BB59" s="44">
        <f t="shared" si="13"/>
        <v>0.51871597096188748</v>
      </c>
      <c r="BC59" s="42"/>
      <c r="BD59" s="43">
        <v>232.8</v>
      </c>
      <c r="BE59" s="42"/>
      <c r="BF59" s="42">
        <v>11.7</v>
      </c>
      <c r="BG59" s="42">
        <v>7.3</v>
      </c>
      <c r="BH59" s="42">
        <v>19</v>
      </c>
      <c r="BI59" s="42">
        <v>2.1</v>
      </c>
      <c r="BJ59" s="42">
        <v>241</v>
      </c>
      <c r="BK59" s="42">
        <v>113.3</v>
      </c>
      <c r="BL59" s="42">
        <v>42.7</v>
      </c>
      <c r="BM59" s="42">
        <v>267.10000000000002</v>
      </c>
      <c r="BN59" s="42">
        <v>111.1</v>
      </c>
      <c r="BO59" s="42">
        <v>-9.1999999999999993</v>
      </c>
      <c r="BP59" s="42">
        <v>-7.9</v>
      </c>
      <c r="BQ59" s="42">
        <v>235.3</v>
      </c>
      <c r="BR59" s="42">
        <v>2.1</v>
      </c>
      <c r="BT59" s="41">
        <f t="shared" si="14"/>
        <v>249.70000000000002</v>
      </c>
    </row>
    <row r="60" spans="1:72">
      <c r="Z60" s="16"/>
      <c r="AA60" s="12">
        <v>2</v>
      </c>
      <c r="AB60" s="17">
        <v>106881539</v>
      </c>
      <c r="AC60" s="18">
        <v>13071116</v>
      </c>
      <c r="AD60" s="18">
        <v>27585997</v>
      </c>
      <c r="AE60" s="18">
        <v>74960738</v>
      </c>
      <c r="AF60" s="18"/>
      <c r="AG60" s="18">
        <v>1648694</v>
      </c>
      <c r="AH60" s="18">
        <v>25556899</v>
      </c>
      <c r="AI60" s="18">
        <v>0</v>
      </c>
      <c r="AJ60" s="19">
        <v>249704983</v>
      </c>
      <c r="AK60" s="26">
        <f t="shared" si="3"/>
        <v>0</v>
      </c>
      <c r="AL60" s="27">
        <v>33389</v>
      </c>
      <c r="AM60" s="30">
        <v>67257461</v>
      </c>
      <c r="AN60" s="30">
        <v>106881539</v>
      </c>
      <c r="AO60" s="30">
        <f t="shared" si="5"/>
        <v>13071116</v>
      </c>
      <c r="AP60" s="30">
        <f t="shared" si="6"/>
        <v>27585997</v>
      </c>
      <c r="AQ60" s="30">
        <f t="shared" si="7"/>
        <v>74960738</v>
      </c>
      <c r="AR60" s="30">
        <f t="shared" si="8"/>
        <v>0</v>
      </c>
      <c r="AS60" s="30">
        <f t="shared" si="9"/>
        <v>1648694</v>
      </c>
      <c r="AT60" s="30">
        <f t="shared" si="10"/>
        <v>25556899</v>
      </c>
      <c r="AU60" s="30">
        <f t="shared" si="11"/>
        <v>0</v>
      </c>
      <c r="AV60" s="30">
        <f t="shared" si="12"/>
        <v>249704983</v>
      </c>
      <c r="AW60" s="30">
        <f>'EIA-923'!AG56</f>
        <v>67924062</v>
      </c>
      <c r="AX60" s="30">
        <f>'EIA-923'!M56</f>
        <v>38708234</v>
      </c>
      <c r="AY60" s="43">
        <v>4.3550000000000004</v>
      </c>
      <c r="AZ60" s="43">
        <v>1.331</v>
      </c>
      <c r="BA60" s="43">
        <v>8.7390000000000008</v>
      </c>
      <c r="BB60" s="44">
        <f t="shared" si="13"/>
        <v>0.49834077125529236</v>
      </c>
      <c r="BC60" s="42"/>
      <c r="BD60" s="43">
        <v>222.4</v>
      </c>
      <c r="BE60" s="42"/>
      <c r="BF60" s="42">
        <v>13.4</v>
      </c>
      <c r="BG60" s="42">
        <v>9.8000000000000007</v>
      </c>
      <c r="BH60" s="42">
        <v>23.2</v>
      </c>
      <c r="BI60" s="42">
        <v>2.1</v>
      </c>
      <c r="BJ60" s="42">
        <v>228.7</v>
      </c>
      <c r="BK60" s="42">
        <v>106</v>
      </c>
      <c r="BL60" s="42">
        <v>40.6</v>
      </c>
      <c r="BM60" s="42">
        <v>249.4</v>
      </c>
      <c r="BN60" s="42">
        <v>102.7</v>
      </c>
      <c r="BO60" s="42">
        <v>0.4</v>
      </c>
      <c r="BP60" s="42">
        <v>-7.7</v>
      </c>
      <c r="BQ60" s="42">
        <v>223.1</v>
      </c>
      <c r="BR60" s="42">
        <v>2.1</v>
      </c>
      <c r="BT60" s="41">
        <f t="shared" si="14"/>
        <v>243.5</v>
      </c>
    </row>
    <row r="61" spans="1:72">
      <c r="F61" s="28"/>
      <c r="G61" s="28"/>
      <c r="H61" s="28"/>
      <c r="I61" s="28"/>
      <c r="J61" s="28"/>
      <c r="K61" s="28"/>
      <c r="L61" s="28"/>
      <c r="Z61" s="16"/>
      <c r="AA61" s="12">
        <v>3</v>
      </c>
      <c r="AB61" s="17">
        <v>106218191</v>
      </c>
      <c r="AC61" s="18">
        <v>15371724</v>
      </c>
      <c r="AD61" s="18">
        <v>27075296</v>
      </c>
      <c r="AE61" s="18">
        <v>79627717</v>
      </c>
      <c r="AF61" s="18"/>
      <c r="AG61" s="18">
        <v>1677731</v>
      </c>
      <c r="AH61" s="18">
        <v>26314412</v>
      </c>
      <c r="AI61" s="18">
        <v>0</v>
      </c>
      <c r="AJ61" s="19">
        <v>256285071</v>
      </c>
      <c r="AK61" s="26">
        <f t="shared" si="3"/>
        <v>0</v>
      </c>
      <c r="AL61" s="27">
        <v>33481</v>
      </c>
      <c r="AM61" s="30">
        <v>66192239</v>
      </c>
      <c r="AN61" s="30">
        <v>106218191</v>
      </c>
      <c r="AO61" s="30">
        <f t="shared" si="5"/>
        <v>15371724</v>
      </c>
      <c r="AP61" s="30">
        <f t="shared" si="6"/>
        <v>27075296</v>
      </c>
      <c r="AQ61" s="30">
        <f t="shared" si="7"/>
        <v>79627717</v>
      </c>
      <c r="AR61" s="30">
        <f t="shared" si="8"/>
        <v>0</v>
      </c>
      <c r="AS61" s="30">
        <f t="shared" si="9"/>
        <v>1677731</v>
      </c>
      <c r="AT61" s="30">
        <f t="shared" si="10"/>
        <v>26314412</v>
      </c>
      <c r="AU61" s="30">
        <f t="shared" si="11"/>
        <v>0</v>
      </c>
      <c r="AV61" s="30">
        <f t="shared" si="12"/>
        <v>256285071</v>
      </c>
      <c r="AW61" s="30">
        <f>'EIA-923'!AG57</f>
        <v>69733066</v>
      </c>
      <c r="AX61" s="30">
        <f>'EIA-923'!M57</f>
        <v>39663545</v>
      </c>
      <c r="AY61" s="43">
        <v>5.1689999999999996</v>
      </c>
      <c r="AZ61" s="43">
        <v>1.915</v>
      </c>
      <c r="BA61" s="43">
        <v>10.367000000000001</v>
      </c>
      <c r="BB61" s="44">
        <f t="shared" si="13"/>
        <v>0.49860133114690836</v>
      </c>
      <c r="BC61" s="42"/>
      <c r="BD61" s="43">
        <v>265.39999999999998</v>
      </c>
      <c r="BE61" s="42"/>
      <c r="BF61" s="42">
        <v>13.7</v>
      </c>
      <c r="BG61" s="42">
        <v>8.5</v>
      </c>
      <c r="BH61" s="42">
        <v>22.2</v>
      </c>
      <c r="BI61" s="42">
        <v>2.5</v>
      </c>
      <c r="BJ61" s="42">
        <v>244.1</v>
      </c>
      <c r="BK61" s="42">
        <v>107</v>
      </c>
      <c r="BL61" s="42">
        <v>42.7</v>
      </c>
      <c r="BM61" s="42">
        <v>257.89999999999998</v>
      </c>
      <c r="BN61" s="42">
        <v>108.2</v>
      </c>
      <c r="BO61" s="42">
        <v>5.9</v>
      </c>
      <c r="BP61" s="42">
        <v>19.899999999999999</v>
      </c>
      <c r="BQ61" s="42">
        <v>266.10000000000002</v>
      </c>
      <c r="BR61" s="42">
        <v>2.1</v>
      </c>
      <c r="BT61" s="41">
        <f t="shared" si="14"/>
        <v>285.09999999999997</v>
      </c>
    </row>
    <row r="62" spans="1:72">
      <c r="F62" s="28"/>
      <c r="G62" s="28"/>
      <c r="H62" s="28"/>
      <c r="I62" s="28"/>
      <c r="J62" s="28"/>
      <c r="K62" s="28"/>
      <c r="L62" s="28"/>
      <c r="Z62" s="16"/>
      <c r="AA62" s="12">
        <v>4</v>
      </c>
      <c r="AB62" s="17">
        <v>108487802</v>
      </c>
      <c r="AC62" s="18">
        <v>14993248</v>
      </c>
      <c r="AD62" s="18">
        <v>27374089</v>
      </c>
      <c r="AE62" s="18">
        <v>79728039</v>
      </c>
      <c r="AF62" s="18"/>
      <c r="AG62" s="18">
        <v>1858199</v>
      </c>
      <c r="AH62" s="18">
        <v>26490089</v>
      </c>
      <c r="AI62" s="18">
        <v>4300</v>
      </c>
      <c r="AJ62" s="19">
        <v>258935766</v>
      </c>
      <c r="AK62" s="26">
        <f t="shared" si="3"/>
        <v>0</v>
      </c>
      <c r="AL62" s="27">
        <v>33572</v>
      </c>
      <c r="AM62" s="30">
        <v>66693253</v>
      </c>
      <c r="AN62" s="30">
        <v>108487802</v>
      </c>
      <c r="AO62" s="30">
        <f t="shared" si="5"/>
        <v>14993248</v>
      </c>
      <c r="AP62" s="30">
        <f t="shared" si="6"/>
        <v>27374089</v>
      </c>
      <c r="AQ62" s="30">
        <f t="shared" si="7"/>
        <v>79728039</v>
      </c>
      <c r="AR62" s="30">
        <f t="shared" si="8"/>
        <v>0</v>
      </c>
      <c r="AS62" s="30">
        <f t="shared" si="9"/>
        <v>1858199</v>
      </c>
      <c r="AT62" s="30">
        <f t="shared" si="10"/>
        <v>26490089</v>
      </c>
      <c r="AU62" s="30">
        <f t="shared" si="11"/>
        <v>4300</v>
      </c>
      <c r="AV62" s="30">
        <f t="shared" si="12"/>
        <v>258935766</v>
      </c>
      <c r="AW62" s="30">
        <f>'EIA-923'!AG58</f>
        <v>71324019</v>
      </c>
      <c r="AX62" s="30">
        <f>'EIA-923'!M58</f>
        <v>39902523</v>
      </c>
      <c r="AY62" s="43">
        <v>4.63</v>
      </c>
      <c r="AZ62" s="43">
        <v>1.075</v>
      </c>
      <c r="BA62" s="43">
        <v>8.8149999999999995</v>
      </c>
      <c r="BB62" s="44">
        <f t="shared" si="13"/>
        <v>0.52524106636415202</v>
      </c>
      <c r="BC62" s="42"/>
      <c r="BD62" s="43">
        <v>241.6</v>
      </c>
      <c r="BE62" s="42"/>
      <c r="BF62" s="42">
        <v>13.3</v>
      </c>
      <c r="BG62" s="42">
        <v>10.9</v>
      </c>
      <c r="BH62" s="42">
        <v>24.2</v>
      </c>
      <c r="BI62" s="42">
        <v>2.7</v>
      </c>
      <c r="BJ62" s="42">
        <v>238.9</v>
      </c>
      <c r="BK62" s="42">
        <v>108.4</v>
      </c>
      <c r="BL62" s="42">
        <v>42.6</v>
      </c>
      <c r="BM62" s="42">
        <v>258.60000000000002</v>
      </c>
      <c r="BN62" s="42">
        <v>107.6</v>
      </c>
      <c r="BO62" s="42">
        <v>1.7</v>
      </c>
      <c r="BP62" s="42">
        <v>-2.9</v>
      </c>
      <c r="BQ62" s="42">
        <v>238.2</v>
      </c>
      <c r="BR62" s="42">
        <v>2.1</v>
      </c>
      <c r="BT62" s="41">
        <f t="shared" si="14"/>
        <v>263.10000000000002</v>
      </c>
    </row>
    <row r="63" spans="1:72">
      <c r="F63" s="28"/>
      <c r="G63" s="28"/>
      <c r="H63" s="28"/>
      <c r="I63" s="28"/>
      <c r="J63" s="28"/>
      <c r="K63" s="28"/>
      <c r="L63" s="28"/>
      <c r="Z63" s="11">
        <v>1996</v>
      </c>
      <c r="AA63" s="11">
        <v>1</v>
      </c>
      <c r="AB63" s="13">
        <v>112219777</v>
      </c>
      <c r="AC63" s="14">
        <v>15337631</v>
      </c>
      <c r="AD63" s="14">
        <v>29328783</v>
      </c>
      <c r="AE63" s="14">
        <v>78533363</v>
      </c>
      <c r="AF63" s="14"/>
      <c r="AG63" s="14">
        <v>1386152</v>
      </c>
      <c r="AH63" s="14">
        <v>24245869</v>
      </c>
      <c r="AI63" s="14">
        <v>3631</v>
      </c>
      <c r="AJ63" s="15">
        <v>261055206</v>
      </c>
      <c r="AK63" s="26">
        <f t="shared" si="3"/>
        <v>1996</v>
      </c>
      <c r="AL63" s="27">
        <v>33663</v>
      </c>
      <c r="AM63" s="30">
        <v>68667124</v>
      </c>
      <c r="AN63" s="30">
        <v>112219777</v>
      </c>
      <c r="AO63" s="30">
        <f t="shared" si="5"/>
        <v>15337631</v>
      </c>
      <c r="AP63" s="30">
        <f t="shared" si="6"/>
        <v>29328783</v>
      </c>
      <c r="AQ63" s="30">
        <f t="shared" si="7"/>
        <v>78533363</v>
      </c>
      <c r="AR63" s="30">
        <f t="shared" si="8"/>
        <v>0</v>
      </c>
      <c r="AS63" s="30">
        <f t="shared" si="9"/>
        <v>1386152</v>
      </c>
      <c r="AT63" s="30">
        <f t="shared" si="10"/>
        <v>24245869</v>
      </c>
      <c r="AU63" s="30">
        <f t="shared" si="11"/>
        <v>3631</v>
      </c>
      <c r="AV63" s="30">
        <f t="shared" si="12"/>
        <v>261055206</v>
      </c>
      <c r="AW63" s="30">
        <f>'EIA-923'!AG59</f>
        <v>70854216</v>
      </c>
      <c r="AX63" s="30">
        <f>'EIA-923'!M59</f>
        <v>38001276</v>
      </c>
      <c r="AY63" s="43">
        <v>4.8609999999999998</v>
      </c>
      <c r="AZ63" s="43">
        <v>0.90800000000000003</v>
      </c>
      <c r="BA63" s="43">
        <v>9.26</v>
      </c>
      <c r="BB63" s="44">
        <f t="shared" si="13"/>
        <v>0.52494600431965444</v>
      </c>
      <c r="BC63" s="42"/>
      <c r="BD63" s="43">
        <v>249</v>
      </c>
      <c r="BE63" s="42"/>
      <c r="BF63" s="42">
        <v>12.3</v>
      </c>
      <c r="BG63" s="42">
        <v>8.1999999999999993</v>
      </c>
      <c r="BH63" s="42">
        <v>20.5</v>
      </c>
      <c r="BI63" s="42">
        <v>2</v>
      </c>
      <c r="BJ63" s="42">
        <v>238.8</v>
      </c>
      <c r="BK63" s="42">
        <v>111.5</v>
      </c>
      <c r="BL63" s="42">
        <v>44</v>
      </c>
      <c r="BM63" s="42">
        <v>259.8</v>
      </c>
      <c r="BN63" s="42">
        <v>104.3</v>
      </c>
      <c r="BO63" s="42">
        <v>-2.4</v>
      </c>
      <c r="BP63" s="42">
        <v>10.1</v>
      </c>
      <c r="BQ63" s="42">
        <v>251.1</v>
      </c>
      <c r="BR63" s="42">
        <v>2.2000000000000002</v>
      </c>
      <c r="BT63" s="41">
        <f t="shared" si="14"/>
        <v>267.5</v>
      </c>
    </row>
    <row r="64" spans="1:72">
      <c r="F64" s="28"/>
      <c r="G64" s="28"/>
      <c r="H64" s="28"/>
      <c r="I64" s="28"/>
      <c r="J64" s="28"/>
      <c r="K64" s="28"/>
      <c r="L64" s="28"/>
      <c r="Z64" s="16"/>
      <c r="AA64" s="12">
        <v>2</v>
      </c>
      <c r="AB64" s="17">
        <v>114132611</v>
      </c>
      <c r="AC64" s="18">
        <v>13973438</v>
      </c>
      <c r="AD64" s="18">
        <v>28592706</v>
      </c>
      <c r="AE64" s="18">
        <v>79601390</v>
      </c>
      <c r="AF64" s="18"/>
      <c r="AG64" s="18">
        <v>1559360</v>
      </c>
      <c r="AH64" s="18">
        <v>25193200</v>
      </c>
      <c r="AI64" s="18">
        <v>0</v>
      </c>
      <c r="AJ64" s="19">
        <v>263052705</v>
      </c>
      <c r="AK64" s="26">
        <f t="shared" si="3"/>
        <v>0</v>
      </c>
      <c r="AL64" s="27">
        <v>33755</v>
      </c>
      <c r="AM64" s="30">
        <v>70463056</v>
      </c>
      <c r="AN64" s="30">
        <v>114132611</v>
      </c>
      <c r="AO64" s="30">
        <f t="shared" si="5"/>
        <v>13973438</v>
      </c>
      <c r="AP64" s="30">
        <f t="shared" si="6"/>
        <v>28592706</v>
      </c>
      <c r="AQ64" s="30">
        <f t="shared" si="7"/>
        <v>79601390</v>
      </c>
      <c r="AR64" s="30">
        <f t="shared" si="8"/>
        <v>0</v>
      </c>
      <c r="AS64" s="30">
        <f t="shared" si="9"/>
        <v>1559360</v>
      </c>
      <c r="AT64" s="30">
        <f t="shared" si="10"/>
        <v>25193200</v>
      </c>
      <c r="AU64" s="30">
        <f t="shared" si="11"/>
        <v>0</v>
      </c>
      <c r="AV64" s="30">
        <f t="shared" si="12"/>
        <v>263052705</v>
      </c>
      <c r="AW64" s="30">
        <f>'EIA-923'!AG60</f>
        <v>74621793</v>
      </c>
      <c r="AX64" s="30">
        <f>'EIA-923'!M60</f>
        <v>41448235</v>
      </c>
      <c r="AY64" s="43">
        <v>4.6100000000000003</v>
      </c>
      <c r="AZ64" s="43">
        <v>1.329</v>
      </c>
      <c r="BA64" s="43">
        <v>9.1929999999999996</v>
      </c>
      <c r="BB64" s="44">
        <f t="shared" si="13"/>
        <v>0.50146850864788428</v>
      </c>
      <c r="BC64" s="42"/>
      <c r="BD64" s="43">
        <v>234.6</v>
      </c>
      <c r="BE64" s="42"/>
      <c r="BF64" s="42">
        <v>13.1</v>
      </c>
      <c r="BG64" s="42">
        <v>10</v>
      </c>
      <c r="BH64" s="42">
        <v>23</v>
      </c>
      <c r="BI64" s="42">
        <v>1.7</v>
      </c>
      <c r="BJ64" s="42">
        <v>241.6</v>
      </c>
      <c r="BK64" s="42">
        <v>113.9</v>
      </c>
      <c r="BL64" s="42">
        <v>42.7</v>
      </c>
      <c r="BM64" s="42">
        <v>263.39999999999998</v>
      </c>
      <c r="BN64" s="42">
        <v>106.7</v>
      </c>
      <c r="BO64" s="42">
        <v>-0.5</v>
      </c>
      <c r="BP64" s="42">
        <v>-9.8000000000000007</v>
      </c>
      <c r="BQ64" s="42">
        <v>234</v>
      </c>
      <c r="BR64" s="42">
        <v>2.2000000000000002</v>
      </c>
      <c r="BT64" s="41">
        <f t="shared" si="14"/>
        <v>255.90000000000003</v>
      </c>
    </row>
    <row r="65" spans="6:72">
      <c r="F65" s="28"/>
      <c r="G65" s="28"/>
      <c r="H65" s="28"/>
      <c r="I65" s="28"/>
      <c r="J65" s="28"/>
      <c r="K65" s="28"/>
      <c r="L65" s="28"/>
      <c r="Z65" s="16"/>
      <c r="AA65" s="12">
        <v>3</v>
      </c>
      <c r="AB65" s="17">
        <v>111477686</v>
      </c>
      <c r="AC65" s="18">
        <v>14836975</v>
      </c>
      <c r="AD65" s="18">
        <v>28752138</v>
      </c>
      <c r="AE65" s="18">
        <v>86848262</v>
      </c>
      <c r="AF65" s="18"/>
      <c r="AG65" s="18">
        <v>1546796</v>
      </c>
      <c r="AH65" s="18">
        <v>27971203</v>
      </c>
      <c r="AI65" s="18"/>
      <c r="AJ65" s="19">
        <v>271433060</v>
      </c>
      <c r="AK65" s="26">
        <f t="shared" si="3"/>
        <v>0</v>
      </c>
      <c r="AL65" s="27">
        <v>33847</v>
      </c>
      <c r="AM65" s="30">
        <v>70015053</v>
      </c>
      <c r="AN65" s="30">
        <v>111477686</v>
      </c>
      <c r="AO65" s="30">
        <f t="shared" si="5"/>
        <v>14836975</v>
      </c>
      <c r="AP65" s="30">
        <f t="shared" si="6"/>
        <v>28752138</v>
      </c>
      <c r="AQ65" s="30">
        <f t="shared" si="7"/>
        <v>86848262</v>
      </c>
      <c r="AR65" s="30">
        <f t="shared" si="8"/>
        <v>0</v>
      </c>
      <c r="AS65" s="30">
        <f t="shared" si="9"/>
        <v>1546796</v>
      </c>
      <c r="AT65" s="30">
        <f t="shared" si="10"/>
        <v>27971203</v>
      </c>
      <c r="AU65" s="30">
        <f t="shared" si="11"/>
        <v>0</v>
      </c>
      <c r="AV65" s="30">
        <f t="shared" si="12"/>
        <v>271433060</v>
      </c>
      <c r="AW65" s="30">
        <f>'EIA-923'!AG61</f>
        <v>73558929</v>
      </c>
      <c r="AX65" s="30">
        <f>'EIA-923'!M61</f>
        <v>41678349</v>
      </c>
      <c r="AY65" s="43">
        <v>5.194</v>
      </c>
      <c r="AZ65" s="43">
        <v>1.738</v>
      </c>
      <c r="BA65" s="43">
        <v>10.218999999999999</v>
      </c>
      <c r="BB65" s="44">
        <f t="shared" si="13"/>
        <v>0.50826891085233394</v>
      </c>
      <c r="BC65" s="42"/>
      <c r="BD65" s="43">
        <v>265.8</v>
      </c>
      <c r="BE65" s="42"/>
      <c r="BF65" s="42">
        <v>14</v>
      </c>
      <c r="BG65" s="42">
        <v>9.5</v>
      </c>
      <c r="BH65" s="42">
        <v>23.5</v>
      </c>
      <c r="BI65" s="42">
        <v>2.4</v>
      </c>
      <c r="BJ65" s="42">
        <v>254.6</v>
      </c>
      <c r="BK65" s="42">
        <v>111.3</v>
      </c>
      <c r="BL65" s="42">
        <v>43.9</v>
      </c>
      <c r="BM65" s="42">
        <v>272.10000000000002</v>
      </c>
      <c r="BN65" s="42">
        <v>116.9</v>
      </c>
      <c r="BO65" s="42">
        <v>3.6</v>
      </c>
      <c r="BP65" s="42">
        <v>6.7</v>
      </c>
      <c r="BQ65" s="42">
        <v>263.5</v>
      </c>
      <c r="BR65" s="42">
        <v>2.2000000000000002</v>
      </c>
      <c r="BT65" s="41">
        <f t="shared" si="14"/>
        <v>286.90000000000003</v>
      </c>
    </row>
    <row r="66" spans="6:72">
      <c r="F66" s="28"/>
      <c r="G66" s="28"/>
      <c r="H66" s="28"/>
      <c r="I66" s="28"/>
      <c r="J66" s="28"/>
      <c r="K66" s="28"/>
      <c r="L66" s="28"/>
      <c r="Z66" s="16"/>
      <c r="AA66" s="12">
        <v>4</v>
      </c>
      <c r="AB66" s="17">
        <v>115009343</v>
      </c>
      <c r="AC66" s="18">
        <v>14036049</v>
      </c>
      <c r="AD66" s="18">
        <v>27909024</v>
      </c>
      <c r="AE66" s="18">
        <v>82923669</v>
      </c>
      <c r="AF66" s="18"/>
      <c r="AG66" s="18">
        <v>1559761</v>
      </c>
      <c r="AH66" s="18">
        <v>26491470</v>
      </c>
      <c r="AI66" s="18">
        <v>0</v>
      </c>
      <c r="AJ66" s="19">
        <v>267929316</v>
      </c>
      <c r="AK66" s="26">
        <f t="shared" si="3"/>
        <v>0</v>
      </c>
      <c r="AL66" s="27">
        <v>33938</v>
      </c>
      <c r="AM66" s="30">
        <v>70734923</v>
      </c>
      <c r="AN66" s="30">
        <v>115009343</v>
      </c>
      <c r="AO66" s="30">
        <f t="shared" si="5"/>
        <v>14036049</v>
      </c>
      <c r="AP66" s="30">
        <f t="shared" si="6"/>
        <v>27909024</v>
      </c>
      <c r="AQ66" s="30">
        <f t="shared" si="7"/>
        <v>82923669</v>
      </c>
      <c r="AR66" s="30">
        <f t="shared" si="8"/>
        <v>0</v>
      </c>
      <c r="AS66" s="30">
        <f t="shared" si="9"/>
        <v>1559761</v>
      </c>
      <c r="AT66" s="30">
        <f t="shared" si="10"/>
        <v>26491470</v>
      </c>
      <c r="AU66" s="30">
        <f t="shared" si="11"/>
        <v>0</v>
      </c>
      <c r="AV66" s="30">
        <f t="shared" si="12"/>
        <v>267929316</v>
      </c>
      <c r="AW66" s="30">
        <f>'EIA-923'!AG62</f>
        <v>75873858</v>
      </c>
      <c r="AX66" s="30">
        <f>'EIA-923'!M62</f>
        <v>42383724</v>
      </c>
      <c r="AY66" s="43">
        <v>4.9509999999999996</v>
      </c>
      <c r="AZ66" s="43">
        <v>0.996</v>
      </c>
      <c r="BA66" s="43">
        <v>8.9649999999999999</v>
      </c>
      <c r="BB66" s="44">
        <f t="shared" si="13"/>
        <v>0.55225878416062457</v>
      </c>
      <c r="BC66" s="42"/>
      <c r="BD66" s="43">
        <v>256.89999999999998</v>
      </c>
      <c r="BE66" s="42"/>
      <c r="BF66" s="42">
        <v>13.6</v>
      </c>
      <c r="BG66" s="42">
        <v>9.9</v>
      </c>
      <c r="BH66" s="42">
        <v>23.4</v>
      </c>
      <c r="BI66" s="42">
        <v>2</v>
      </c>
      <c r="BJ66" s="42">
        <v>252.3</v>
      </c>
      <c r="BK66" s="42">
        <v>115.1</v>
      </c>
      <c r="BL66" s="42">
        <v>42.2</v>
      </c>
      <c r="BM66" s="42">
        <v>268.60000000000002</v>
      </c>
      <c r="BN66" s="42">
        <v>111.3</v>
      </c>
      <c r="BO66" s="42">
        <v>5.0999999999999996</v>
      </c>
      <c r="BP66" s="42">
        <v>4.5999999999999996</v>
      </c>
      <c r="BQ66" s="42">
        <v>259.10000000000002</v>
      </c>
      <c r="BR66" s="42">
        <v>2.2000000000000002</v>
      </c>
      <c r="BT66" s="41">
        <f t="shared" si="14"/>
        <v>278.29999999999995</v>
      </c>
    </row>
    <row r="67" spans="6:72">
      <c r="F67" s="28"/>
      <c r="G67" s="28"/>
      <c r="H67" s="28"/>
      <c r="I67" s="28"/>
      <c r="J67" s="28"/>
      <c r="K67" s="28"/>
      <c r="L67" s="28"/>
      <c r="Z67" s="11">
        <v>1997</v>
      </c>
      <c r="AA67" s="11">
        <v>1</v>
      </c>
      <c r="AB67" s="13">
        <v>120684598</v>
      </c>
      <c r="AC67" s="14">
        <v>14059416</v>
      </c>
      <c r="AD67" s="14">
        <v>28821209</v>
      </c>
      <c r="AE67" s="14">
        <v>82212790</v>
      </c>
      <c r="AF67" s="14"/>
      <c r="AG67" s="14">
        <v>741318</v>
      </c>
      <c r="AH67" s="14">
        <v>28342063</v>
      </c>
      <c r="AI67" s="14">
        <v>0</v>
      </c>
      <c r="AJ67" s="15">
        <v>274861394</v>
      </c>
      <c r="AK67" s="26">
        <f t="shared" si="3"/>
        <v>1997</v>
      </c>
      <c r="AL67" s="27">
        <v>34028</v>
      </c>
      <c r="AM67" s="30">
        <v>74345398</v>
      </c>
      <c r="AN67" s="30">
        <v>120684598</v>
      </c>
      <c r="AO67" s="30">
        <f t="shared" si="5"/>
        <v>14059416</v>
      </c>
      <c r="AP67" s="30">
        <f t="shared" si="6"/>
        <v>28821209</v>
      </c>
      <c r="AQ67" s="30">
        <f t="shared" si="7"/>
        <v>82212790</v>
      </c>
      <c r="AR67" s="30">
        <f t="shared" si="8"/>
        <v>0</v>
      </c>
      <c r="AS67" s="30">
        <f t="shared" si="9"/>
        <v>741318</v>
      </c>
      <c r="AT67" s="30">
        <f t="shared" si="10"/>
        <v>28342063</v>
      </c>
      <c r="AU67" s="30">
        <f t="shared" si="11"/>
        <v>0</v>
      </c>
      <c r="AV67" s="30">
        <f t="shared" si="12"/>
        <v>274861394</v>
      </c>
      <c r="AW67" s="30">
        <f>'EIA-923'!AG63</f>
        <v>75856421</v>
      </c>
      <c r="AX67" s="30">
        <f>'EIA-923'!M63</f>
        <v>41637718</v>
      </c>
      <c r="AY67" s="43">
        <v>4.9779999999999998</v>
      </c>
      <c r="AZ67" s="43">
        <v>0.91700000000000004</v>
      </c>
      <c r="BA67" s="43">
        <v>9.2330000000000005</v>
      </c>
      <c r="BB67" s="44">
        <f t="shared" si="13"/>
        <v>0.53915303801581282</v>
      </c>
      <c r="BC67" s="42"/>
      <c r="BD67" s="43">
        <v>251.9</v>
      </c>
      <c r="BE67" s="42"/>
      <c r="BF67" s="42">
        <v>12.3</v>
      </c>
      <c r="BG67" s="42">
        <v>7.7</v>
      </c>
      <c r="BH67" s="42">
        <v>20</v>
      </c>
      <c r="BI67" s="42">
        <v>1.3</v>
      </c>
      <c r="BJ67" s="42">
        <v>246.5</v>
      </c>
      <c r="BK67" s="42">
        <v>119.7</v>
      </c>
      <c r="BL67" s="42">
        <v>42.5</v>
      </c>
      <c r="BM67" s="42">
        <v>274.10000000000002</v>
      </c>
      <c r="BN67" s="42">
        <v>111.9</v>
      </c>
      <c r="BO67" s="42">
        <v>-8.9</v>
      </c>
      <c r="BP67" s="42">
        <v>2.2999999999999998</v>
      </c>
      <c r="BQ67" s="42">
        <v>250.8</v>
      </c>
      <c r="BR67" s="42">
        <v>2</v>
      </c>
      <c r="BT67" s="41">
        <f t="shared" si="14"/>
        <v>270.59999999999997</v>
      </c>
    </row>
    <row r="68" spans="6:72">
      <c r="F68" s="28"/>
      <c r="G68" s="28"/>
      <c r="H68" s="28"/>
      <c r="I68" s="28"/>
      <c r="J68" s="28"/>
      <c r="K68" s="28"/>
      <c r="L68" s="28"/>
      <c r="Z68" s="16"/>
      <c r="AA68" s="12">
        <v>2</v>
      </c>
      <c r="AB68" s="17">
        <v>119212756</v>
      </c>
      <c r="AC68" s="18">
        <v>13460283</v>
      </c>
      <c r="AD68" s="18">
        <v>27695663</v>
      </c>
      <c r="AE68" s="18">
        <v>80644473</v>
      </c>
      <c r="AF68" s="18"/>
      <c r="AG68" s="18">
        <v>1293223</v>
      </c>
      <c r="AH68" s="18">
        <v>28442635</v>
      </c>
      <c r="AI68" s="18">
        <v>0</v>
      </c>
      <c r="AJ68" s="19">
        <v>270749033</v>
      </c>
      <c r="AK68" s="26">
        <f t="shared" si="3"/>
        <v>0</v>
      </c>
      <c r="AL68" s="27">
        <v>34120</v>
      </c>
      <c r="AM68" s="30">
        <v>73821566</v>
      </c>
      <c r="AN68" s="30">
        <v>119212756</v>
      </c>
      <c r="AO68" s="30">
        <f t="shared" si="5"/>
        <v>13460283</v>
      </c>
      <c r="AP68" s="30">
        <f t="shared" si="6"/>
        <v>27695663</v>
      </c>
      <c r="AQ68" s="30">
        <f t="shared" si="7"/>
        <v>80644473</v>
      </c>
      <c r="AR68" s="30">
        <f t="shared" si="8"/>
        <v>0</v>
      </c>
      <c r="AS68" s="30">
        <f t="shared" si="9"/>
        <v>1293223</v>
      </c>
      <c r="AT68" s="30">
        <f t="shared" si="10"/>
        <v>28442635</v>
      </c>
      <c r="AU68" s="30">
        <f t="shared" si="11"/>
        <v>0</v>
      </c>
      <c r="AV68" s="30">
        <f t="shared" si="12"/>
        <v>270749033</v>
      </c>
      <c r="AW68" s="30">
        <f>'EIA-923'!AG64</f>
        <v>76085214</v>
      </c>
      <c r="AX68" s="30">
        <f>'EIA-923'!M64</f>
        <v>41955259</v>
      </c>
      <c r="AY68" s="43">
        <v>4.6970000000000001</v>
      </c>
      <c r="AZ68" s="43">
        <v>1.288</v>
      </c>
      <c r="BA68" s="43">
        <v>9.1240000000000006</v>
      </c>
      <c r="BB68" s="44">
        <f t="shared" si="13"/>
        <v>0.51479614204296353</v>
      </c>
      <c r="BC68" s="42"/>
      <c r="BD68" s="43">
        <v>238.5</v>
      </c>
      <c r="BE68" s="42"/>
      <c r="BF68" s="42">
        <v>13.2</v>
      </c>
      <c r="BG68" s="42">
        <v>7.4</v>
      </c>
      <c r="BH68" s="42">
        <v>20.6</v>
      </c>
      <c r="BI68" s="42">
        <v>1.7</v>
      </c>
      <c r="BJ68" s="42">
        <v>246.3</v>
      </c>
      <c r="BK68" s="42">
        <v>118.7</v>
      </c>
      <c r="BL68" s="42">
        <v>41.1</v>
      </c>
      <c r="BM68" s="42">
        <v>270.10000000000002</v>
      </c>
      <c r="BN68" s="42">
        <v>110.4</v>
      </c>
      <c r="BO68" s="42">
        <v>-5</v>
      </c>
      <c r="BP68" s="42">
        <v>-6.9</v>
      </c>
      <c r="BQ68" s="42">
        <v>241.4</v>
      </c>
      <c r="BR68" s="42">
        <v>2</v>
      </c>
      <c r="BT68" s="41">
        <f t="shared" si="14"/>
        <v>257.40000000000003</v>
      </c>
    </row>
    <row r="69" spans="6:72">
      <c r="F69" s="28"/>
      <c r="G69" s="28"/>
      <c r="H69" s="28"/>
      <c r="I69" s="28"/>
      <c r="J69" s="28"/>
      <c r="K69" s="28"/>
      <c r="L69" s="28"/>
      <c r="Z69" s="16"/>
      <c r="AA69" s="12">
        <v>3</v>
      </c>
      <c r="AB69" s="17">
        <v>114081084</v>
      </c>
      <c r="AC69" s="18">
        <v>15398792</v>
      </c>
      <c r="AD69" s="18">
        <v>28187460</v>
      </c>
      <c r="AE69" s="18">
        <v>85595266</v>
      </c>
      <c r="AF69" s="18"/>
      <c r="AG69" s="18">
        <v>1782424</v>
      </c>
      <c r="AH69" s="18">
        <v>27552564</v>
      </c>
      <c r="AI69" s="18">
        <v>0</v>
      </c>
      <c r="AJ69" s="19">
        <v>272597590</v>
      </c>
      <c r="AK69" s="26">
        <f t="shared" si="3"/>
        <v>0</v>
      </c>
      <c r="AL69" s="27">
        <v>34212</v>
      </c>
      <c r="AM69" s="30">
        <v>70736004</v>
      </c>
      <c r="AN69" s="30">
        <v>114081084</v>
      </c>
      <c r="AO69" s="30">
        <f t="shared" si="5"/>
        <v>15398792</v>
      </c>
      <c r="AP69" s="30">
        <f t="shared" si="6"/>
        <v>28187460</v>
      </c>
      <c r="AQ69" s="30">
        <f t="shared" si="7"/>
        <v>85595266</v>
      </c>
      <c r="AR69" s="30">
        <f t="shared" si="8"/>
        <v>0</v>
      </c>
      <c r="AS69" s="30">
        <f t="shared" si="9"/>
        <v>1782424</v>
      </c>
      <c r="AT69" s="30">
        <f t="shared" si="10"/>
        <v>27552564</v>
      </c>
      <c r="AU69" s="30">
        <f t="shared" si="11"/>
        <v>0</v>
      </c>
      <c r="AV69" s="30">
        <f t="shared" si="12"/>
        <v>272597590</v>
      </c>
      <c r="AW69" s="30">
        <f>'EIA-923'!AG65</f>
        <v>76494682</v>
      </c>
      <c r="AX69" s="30">
        <f>'EIA-923'!M65</f>
        <v>42069655</v>
      </c>
      <c r="AY69" s="43">
        <v>5.3920000000000003</v>
      </c>
      <c r="AZ69" s="43">
        <v>1.923</v>
      </c>
      <c r="BA69" s="43">
        <v>10.635999999999999</v>
      </c>
      <c r="BB69" s="44">
        <f t="shared" si="13"/>
        <v>0.50695750282060936</v>
      </c>
      <c r="BC69" s="42"/>
      <c r="BD69" s="43">
        <v>275.39999999999998</v>
      </c>
      <c r="BE69" s="42"/>
      <c r="BF69" s="42">
        <v>13.2</v>
      </c>
      <c r="BG69" s="42">
        <v>9.1999999999999993</v>
      </c>
      <c r="BH69" s="42">
        <v>22.4</v>
      </c>
      <c r="BI69" s="42">
        <v>2.2000000000000002</v>
      </c>
      <c r="BJ69" s="42">
        <v>254.9</v>
      </c>
      <c r="BK69" s="42">
        <v>112.7</v>
      </c>
      <c r="BL69" s="42">
        <v>44.1</v>
      </c>
      <c r="BM69" s="42">
        <v>271.7</v>
      </c>
      <c r="BN69" s="42">
        <v>114.8</v>
      </c>
      <c r="BO69" s="42">
        <v>3.4</v>
      </c>
      <c r="BP69" s="42">
        <v>18.100000000000001</v>
      </c>
      <c r="BQ69" s="42">
        <v>275</v>
      </c>
      <c r="BR69" s="42">
        <v>2</v>
      </c>
      <c r="BT69" s="41">
        <f t="shared" si="14"/>
        <v>295.59999999999997</v>
      </c>
    </row>
    <row r="70" spans="6:72">
      <c r="F70" s="28"/>
      <c r="G70" s="28"/>
      <c r="H70" s="28"/>
      <c r="I70" s="28"/>
      <c r="J70" s="28"/>
      <c r="K70" s="28"/>
      <c r="L70" s="28"/>
      <c r="Z70" s="16"/>
      <c r="AA70" s="12">
        <v>4</v>
      </c>
      <c r="AB70" s="17">
        <v>116725512</v>
      </c>
      <c r="AC70" s="18">
        <v>13991376</v>
      </c>
      <c r="AD70" s="18">
        <v>28232541</v>
      </c>
      <c r="AE70" s="18">
        <v>85955191</v>
      </c>
      <c r="AF70" s="18"/>
      <c r="AG70" s="18">
        <v>1794844</v>
      </c>
      <c r="AH70" s="18">
        <v>26355667</v>
      </c>
      <c r="AI70" s="18">
        <v>0</v>
      </c>
      <c r="AJ70" s="19">
        <v>273055131</v>
      </c>
      <c r="AK70" s="26">
        <f t="shared" si="3"/>
        <v>0</v>
      </c>
      <c r="AL70" s="27">
        <v>34303</v>
      </c>
      <c r="AM70" s="30">
        <v>71338187</v>
      </c>
      <c r="AN70" s="30">
        <v>116725512</v>
      </c>
      <c r="AO70" s="30">
        <f t="shared" si="5"/>
        <v>13991376</v>
      </c>
      <c r="AP70" s="30">
        <f t="shared" si="6"/>
        <v>28232541</v>
      </c>
      <c r="AQ70" s="30">
        <f t="shared" si="7"/>
        <v>85955191</v>
      </c>
      <c r="AR70" s="30">
        <f t="shared" si="8"/>
        <v>0</v>
      </c>
      <c r="AS70" s="30">
        <f t="shared" si="9"/>
        <v>1794844</v>
      </c>
      <c r="AT70" s="30">
        <f t="shared" si="10"/>
        <v>26355667</v>
      </c>
      <c r="AU70" s="30">
        <f t="shared" si="11"/>
        <v>0</v>
      </c>
      <c r="AV70" s="30">
        <f t="shared" si="12"/>
        <v>273055131</v>
      </c>
      <c r="AW70" s="30">
        <f>'EIA-923'!AG66</f>
        <v>79704856</v>
      </c>
      <c r="AX70" s="30">
        <f>'EIA-923'!M66</f>
        <v>44498242</v>
      </c>
      <c r="AY70" s="43">
        <v>5.1470000000000002</v>
      </c>
      <c r="AZ70" s="43">
        <v>1.117</v>
      </c>
      <c r="BA70" s="43">
        <v>9.266</v>
      </c>
      <c r="BB70" s="44">
        <f t="shared" si="13"/>
        <v>0.55547161666306932</v>
      </c>
      <c r="BC70" s="42"/>
      <c r="BD70" s="43">
        <v>263.7</v>
      </c>
      <c r="BE70" s="42"/>
      <c r="BF70" s="42">
        <v>13.4</v>
      </c>
      <c r="BG70" s="42">
        <v>7.2</v>
      </c>
      <c r="BH70" s="42">
        <v>20.6</v>
      </c>
      <c r="BI70" s="42">
        <v>2.2000000000000002</v>
      </c>
      <c r="BJ70" s="42">
        <v>260.89999999999998</v>
      </c>
      <c r="BK70" s="42">
        <v>116.7</v>
      </c>
      <c r="BL70" s="42">
        <v>43.3</v>
      </c>
      <c r="BM70" s="42">
        <v>274.10000000000002</v>
      </c>
      <c r="BN70" s="42">
        <v>114.1</v>
      </c>
      <c r="BO70" s="42">
        <v>5.0999999999999996</v>
      </c>
      <c r="BP70" s="42">
        <v>3.1</v>
      </c>
      <c r="BQ70" s="42">
        <v>266</v>
      </c>
      <c r="BR70" s="42">
        <v>2</v>
      </c>
      <c r="BT70" s="41">
        <f t="shared" si="14"/>
        <v>282.10000000000002</v>
      </c>
    </row>
    <row r="71" spans="6:72">
      <c r="F71" s="28"/>
      <c r="G71" s="28"/>
      <c r="H71" s="28"/>
      <c r="I71" s="28"/>
      <c r="J71" s="28"/>
      <c r="K71" s="28"/>
      <c r="L71" s="28"/>
      <c r="Z71" s="11">
        <v>1998</v>
      </c>
      <c r="AA71" s="11">
        <v>1</v>
      </c>
      <c r="AB71" s="13">
        <v>119937671</v>
      </c>
      <c r="AC71" s="14">
        <v>13579277</v>
      </c>
      <c r="AD71" s="14">
        <v>29590623</v>
      </c>
      <c r="AE71" s="14">
        <v>90139497</v>
      </c>
      <c r="AF71" s="14"/>
      <c r="AG71" s="14">
        <v>1260940</v>
      </c>
      <c r="AH71" s="14">
        <v>27777112</v>
      </c>
      <c r="AI71" s="14">
        <v>0</v>
      </c>
      <c r="AJ71" s="15">
        <v>282285120</v>
      </c>
      <c r="AK71" s="26">
        <f t="shared" si="3"/>
        <v>1998</v>
      </c>
      <c r="AL71" s="27">
        <v>34393</v>
      </c>
      <c r="AM71" s="30">
        <v>71963807</v>
      </c>
      <c r="AN71" s="30">
        <v>119937671</v>
      </c>
      <c r="AO71" s="30">
        <f t="shared" si="5"/>
        <v>13579277</v>
      </c>
      <c r="AP71" s="30">
        <f t="shared" si="6"/>
        <v>29590623</v>
      </c>
      <c r="AQ71" s="30">
        <f t="shared" si="7"/>
        <v>90139497</v>
      </c>
      <c r="AR71" s="30">
        <f t="shared" si="8"/>
        <v>0</v>
      </c>
      <c r="AS71" s="30">
        <f t="shared" si="9"/>
        <v>1260940</v>
      </c>
      <c r="AT71" s="30">
        <f t="shared" si="10"/>
        <v>27777112</v>
      </c>
      <c r="AU71" s="30">
        <f t="shared" si="11"/>
        <v>0</v>
      </c>
      <c r="AV71" s="30">
        <f t="shared" si="12"/>
        <v>282285120</v>
      </c>
      <c r="AW71" s="30">
        <f>'EIA-923'!AG67</f>
        <v>78520972</v>
      </c>
      <c r="AX71" s="30">
        <f>'EIA-923'!M67</f>
        <v>43000639</v>
      </c>
      <c r="AY71" s="43">
        <v>5.04</v>
      </c>
      <c r="AZ71" s="43">
        <v>0.98799999999999999</v>
      </c>
      <c r="BA71" s="43">
        <v>9.3640000000000008</v>
      </c>
      <c r="BB71" s="44">
        <f t="shared" si="13"/>
        <v>0.53823152498932081</v>
      </c>
      <c r="BC71" s="42"/>
      <c r="BD71" s="43">
        <v>252.6</v>
      </c>
      <c r="BE71" s="42"/>
      <c r="BF71" s="42">
        <v>12.3</v>
      </c>
      <c r="BG71" s="42">
        <v>6.3</v>
      </c>
      <c r="BH71" s="42">
        <v>18.600000000000001</v>
      </c>
      <c r="BI71" s="42">
        <v>1.8</v>
      </c>
      <c r="BJ71" s="42">
        <v>257.7</v>
      </c>
      <c r="BK71" s="42">
        <v>119.5</v>
      </c>
      <c r="BL71" s="42">
        <v>43.1</v>
      </c>
      <c r="BM71" s="42">
        <v>281.5</v>
      </c>
      <c r="BN71" s="42">
        <v>118.8</v>
      </c>
      <c r="BO71" s="42">
        <v>-7</v>
      </c>
      <c r="BP71" s="42">
        <v>-8.1</v>
      </c>
      <c r="BQ71" s="42">
        <v>251.8</v>
      </c>
      <c r="BR71" s="42">
        <v>2.2999999999999998</v>
      </c>
      <c r="BT71" s="41">
        <f t="shared" si="14"/>
        <v>269.39999999999998</v>
      </c>
    </row>
    <row r="72" spans="6:72">
      <c r="F72" s="28"/>
      <c r="G72" s="28"/>
      <c r="H72" s="28"/>
      <c r="I72" s="28"/>
      <c r="J72" s="28"/>
      <c r="K72" s="28"/>
      <c r="L72" s="28"/>
      <c r="Z72" s="16"/>
      <c r="AA72" s="12">
        <v>2</v>
      </c>
      <c r="AB72" s="17">
        <v>113578201</v>
      </c>
      <c r="AC72" s="18">
        <v>13816410</v>
      </c>
      <c r="AD72" s="18">
        <v>28691127</v>
      </c>
      <c r="AE72" s="18">
        <v>89851213</v>
      </c>
      <c r="AF72" s="18"/>
      <c r="AG72" s="18">
        <v>1589617</v>
      </c>
      <c r="AH72" s="18">
        <v>27275872</v>
      </c>
      <c r="AI72" s="18">
        <v>0</v>
      </c>
      <c r="AJ72" s="19">
        <v>274802440</v>
      </c>
      <c r="AK72" s="26">
        <f t="shared" si="3"/>
        <v>0</v>
      </c>
      <c r="AL72" s="27">
        <v>34485</v>
      </c>
      <c r="AM72" s="30">
        <v>68668377</v>
      </c>
      <c r="AN72" s="30">
        <v>113578201</v>
      </c>
      <c r="AO72" s="30">
        <f t="shared" si="5"/>
        <v>13816410</v>
      </c>
      <c r="AP72" s="30">
        <f t="shared" si="6"/>
        <v>28691127</v>
      </c>
      <c r="AQ72" s="30">
        <f t="shared" si="7"/>
        <v>89851213</v>
      </c>
      <c r="AR72" s="30">
        <f t="shared" si="8"/>
        <v>0</v>
      </c>
      <c r="AS72" s="30">
        <f t="shared" si="9"/>
        <v>1589617</v>
      </c>
      <c r="AT72" s="30">
        <f t="shared" si="10"/>
        <v>27275872</v>
      </c>
      <c r="AU72" s="30">
        <f t="shared" si="11"/>
        <v>0</v>
      </c>
      <c r="AV72" s="30">
        <f t="shared" si="12"/>
        <v>274802440</v>
      </c>
      <c r="AW72" s="30">
        <f>'EIA-923'!AG68</f>
        <v>78051123</v>
      </c>
      <c r="AX72" s="30">
        <f>'EIA-923'!M68</f>
        <v>42773216</v>
      </c>
      <c r="AY72" s="43">
        <v>4.9569999999999999</v>
      </c>
      <c r="AZ72" s="43">
        <v>1.508</v>
      </c>
      <c r="BA72" s="43">
        <v>9.7780000000000005</v>
      </c>
      <c r="BB72" s="44">
        <f t="shared" si="13"/>
        <v>0.50695438740028631</v>
      </c>
      <c r="BC72" s="42"/>
      <c r="BD72" s="43">
        <v>249.3</v>
      </c>
      <c r="BE72" s="42"/>
      <c r="BF72" s="42">
        <v>12.5</v>
      </c>
      <c r="BG72" s="42">
        <v>8.3000000000000007</v>
      </c>
      <c r="BH72" s="42">
        <v>20.7</v>
      </c>
      <c r="BI72" s="42">
        <v>2.2000000000000002</v>
      </c>
      <c r="BJ72" s="42">
        <v>259.39999999999998</v>
      </c>
      <c r="BK72" s="42">
        <v>114</v>
      </c>
      <c r="BL72" s="42">
        <v>42.4</v>
      </c>
      <c r="BM72" s="42">
        <v>275.3</v>
      </c>
      <c r="BN72" s="42">
        <v>118.9</v>
      </c>
      <c r="BO72" s="42">
        <v>2.7</v>
      </c>
      <c r="BP72" s="42">
        <v>-9.8000000000000007</v>
      </c>
      <c r="BQ72" s="42">
        <v>251.9</v>
      </c>
      <c r="BR72" s="42">
        <v>2.2999999999999998</v>
      </c>
      <c r="BT72" s="41">
        <f t="shared" si="14"/>
        <v>267.8</v>
      </c>
    </row>
    <row r="73" spans="6:72">
      <c r="F73" s="28"/>
      <c r="G73" s="28"/>
      <c r="H73" s="28"/>
      <c r="I73" s="28"/>
      <c r="J73" s="28"/>
      <c r="K73" s="28"/>
      <c r="L73" s="28"/>
      <c r="Z73" s="16"/>
      <c r="AA73" s="12">
        <v>3</v>
      </c>
      <c r="AB73" s="17">
        <v>112935810</v>
      </c>
      <c r="AC73" s="18">
        <v>14430949</v>
      </c>
      <c r="AD73" s="18">
        <v>27230583</v>
      </c>
      <c r="AE73" s="18">
        <v>94158977</v>
      </c>
      <c r="AF73" s="18"/>
      <c r="AG73" s="18">
        <v>1627389</v>
      </c>
      <c r="AH73" s="18">
        <v>28175319</v>
      </c>
      <c r="AI73" s="18">
        <v>0</v>
      </c>
      <c r="AJ73" s="19">
        <v>278559027</v>
      </c>
      <c r="AK73" s="26">
        <f t="shared" si="3"/>
        <v>0</v>
      </c>
      <c r="AL73" s="27">
        <v>34577</v>
      </c>
      <c r="AM73" s="30">
        <v>68731624</v>
      </c>
      <c r="AN73" s="30">
        <v>112935810</v>
      </c>
      <c r="AO73" s="30">
        <f t="shared" si="5"/>
        <v>14430949</v>
      </c>
      <c r="AP73" s="30">
        <f t="shared" si="6"/>
        <v>27230583</v>
      </c>
      <c r="AQ73" s="30">
        <f t="shared" si="7"/>
        <v>94158977</v>
      </c>
      <c r="AR73" s="30">
        <f t="shared" si="8"/>
        <v>0</v>
      </c>
      <c r="AS73" s="30">
        <f t="shared" si="9"/>
        <v>1627389</v>
      </c>
      <c r="AT73" s="30">
        <f t="shared" si="10"/>
        <v>28175319</v>
      </c>
      <c r="AU73" s="30">
        <f t="shared" si="11"/>
        <v>0</v>
      </c>
      <c r="AV73" s="30">
        <f t="shared" si="12"/>
        <v>278559027</v>
      </c>
      <c r="AW73" s="30">
        <f>'EIA-923'!AG69</f>
        <v>81051917</v>
      </c>
      <c r="AX73" s="30">
        <f>'EIA-923'!M69</f>
        <v>45299971</v>
      </c>
      <c r="AY73" s="43">
        <v>5.6319999999999997</v>
      </c>
      <c r="AZ73" s="43">
        <v>2.1680000000000001</v>
      </c>
      <c r="BA73" s="43">
        <v>11.285</v>
      </c>
      <c r="BB73" s="44">
        <f t="shared" si="13"/>
        <v>0.49906956136464331</v>
      </c>
      <c r="BC73" s="42"/>
      <c r="BD73" s="43">
        <v>283.7</v>
      </c>
      <c r="BE73" s="42"/>
      <c r="BF73" s="42">
        <v>11.7</v>
      </c>
      <c r="BG73" s="42">
        <v>8.1999999999999993</v>
      </c>
      <c r="BH73" s="42">
        <v>19.899999999999999</v>
      </c>
      <c r="BI73" s="42">
        <v>2.1</v>
      </c>
      <c r="BJ73" s="42">
        <v>259.10000000000002</v>
      </c>
      <c r="BK73" s="42">
        <v>113.2</v>
      </c>
      <c r="BL73" s="42">
        <v>41.5</v>
      </c>
      <c r="BM73" s="42">
        <v>278.39999999999998</v>
      </c>
      <c r="BN73" s="42">
        <v>123.6</v>
      </c>
      <c r="BO73" s="42">
        <v>-1.5</v>
      </c>
      <c r="BP73" s="42">
        <v>12.5</v>
      </c>
      <c r="BQ73" s="42">
        <v>273.89999999999998</v>
      </c>
      <c r="BR73" s="42">
        <v>2.2999999999999998</v>
      </c>
      <c r="BT73" s="41">
        <f t="shared" si="14"/>
        <v>301.49999999999994</v>
      </c>
    </row>
    <row r="74" spans="6:72">
      <c r="F74" s="28"/>
      <c r="G74" s="28"/>
      <c r="H74" s="28"/>
      <c r="I74" s="28"/>
      <c r="J74" s="28"/>
      <c r="K74" s="28"/>
      <c r="L74" s="28"/>
      <c r="Z74" s="16"/>
      <c r="AA74" s="12">
        <v>4</v>
      </c>
      <c r="AB74" s="17">
        <v>114039700</v>
      </c>
      <c r="AC74" s="18">
        <v>14005408</v>
      </c>
      <c r="AD74" s="18">
        <v>27457331</v>
      </c>
      <c r="AE74" s="18">
        <v>95962035</v>
      </c>
      <c r="AF74" s="18"/>
      <c r="AG74" s="18">
        <v>1515288</v>
      </c>
      <c r="AH74" s="18">
        <v>30435673</v>
      </c>
      <c r="AI74" s="18"/>
      <c r="AJ74" s="19">
        <v>283415435</v>
      </c>
      <c r="AK74" s="26">
        <f t="shared" si="3"/>
        <v>0</v>
      </c>
      <c r="AL74" s="27">
        <v>34668</v>
      </c>
      <c r="AM74" s="30">
        <v>69011066</v>
      </c>
      <c r="AN74" s="30">
        <v>114039700</v>
      </c>
      <c r="AO74" s="30">
        <f t="shared" si="5"/>
        <v>14005408</v>
      </c>
      <c r="AP74" s="30">
        <f t="shared" si="6"/>
        <v>27457331</v>
      </c>
      <c r="AQ74" s="30">
        <f t="shared" si="7"/>
        <v>95962035</v>
      </c>
      <c r="AR74" s="30">
        <f t="shared" si="8"/>
        <v>0</v>
      </c>
      <c r="AS74" s="30">
        <f t="shared" si="9"/>
        <v>1515288</v>
      </c>
      <c r="AT74" s="30">
        <f t="shared" si="10"/>
        <v>30435673</v>
      </c>
      <c r="AU74" s="30">
        <f t="shared" si="11"/>
        <v>0</v>
      </c>
      <c r="AV74" s="30">
        <f t="shared" si="12"/>
        <v>283415435</v>
      </c>
      <c r="AW74" s="30">
        <f>'EIA-923'!AG70</f>
        <v>80007342</v>
      </c>
      <c r="AX74" s="30">
        <f>'EIA-923'!M70</f>
        <v>44359529</v>
      </c>
      <c r="AY74" s="43">
        <v>4.8979999999999997</v>
      </c>
      <c r="AZ74" s="43">
        <v>1.149</v>
      </c>
      <c r="BA74" s="43">
        <v>9.234</v>
      </c>
      <c r="BB74" s="44">
        <f t="shared" si="13"/>
        <v>0.53043101581113272</v>
      </c>
      <c r="BC74" s="42"/>
      <c r="BD74" s="43">
        <v>251.6</v>
      </c>
      <c r="BE74" s="42"/>
      <c r="BF74" s="42">
        <v>10.6</v>
      </c>
      <c r="BG74" s="42">
        <v>8.1999999999999993</v>
      </c>
      <c r="BH74" s="42">
        <v>18.8</v>
      </c>
      <c r="BI74" s="42">
        <v>2.5</v>
      </c>
      <c r="BJ74" s="42">
        <v>269.39999999999998</v>
      </c>
      <c r="BK74" s="42">
        <v>113.6</v>
      </c>
      <c r="BL74" s="42">
        <v>41.4</v>
      </c>
      <c r="BM74" s="42">
        <v>282.39999999999998</v>
      </c>
      <c r="BN74" s="42">
        <v>127.4</v>
      </c>
      <c r="BO74" s="42">
        <v>3.3</v>
      </c>
      <c r="BP74" s="42">
        <v>-16.2</v>
      </c>
      <c r="BQ74" s="42">
        <v>255.5</v>
      </c>
      <c r="BR74" s="42">
        <v>2.2999999999999998</v>
      </c>
      <c r="BT74" s="41">
        <f t="shared" si="14"/>
        <v>267.89999999999998</v>
      </c>
    </row>
    <row r="75" spans="6:72">
      <c r="F75" s="28"/>
      <c r="G75" s="28"/>
      <c r="H75" s="28"/>
      <c r="I75" s="28"/>
      <c r="J75" s="28"/>
      <c r="K75" s="28"/>
      <c r="L75" s="28"/>
      <c r="Z75" s="11">
        <v>1999</v>
      </c>
      <c r="AA75" s="11">
        <v>1</v>
      </c>
      <c r="AB75" s="13">
        <v>115127679</v>
      </c>
      <c r="AC75" s="14">
        <v>12562625</v>
      </c>
      <c r="AD75" s="14">
        <v>27900829</v>
      </c>
      <c r="AE75" s="14">
        <v>97344526</v>
      </c>
      <c r="AF75" s="14"/>
      <c r="AG75" s="14">
        <v>1200657</v>
      </c>
      <c r="AH75" s="14">
        <v>29259238</v>
      </c>
      <c r="AI75" s="14"/>
      <c r="AJ75" s="15">
        <v>283395554</v>
      </c>
      <c r="AK75" s="26">
        <f t="shared" si="3"/>
        <v>1999</v>
      </c>
      <c r="AL75" s="27">
        <v>34758</v>
      </c>
      <c r="AM75" s="30">
        <v>70710411</v>
      </c>
      <c r="AN75" s="30">
        <v>115127679</v>
      </c>
      <c r="AO75" s="30">
        <f t="shared" si="5"/>
        <v>12562625</v>
      </c>
      <c r="AP75" s="30">
        <f t="shared" si="6"/>
        <v>27900829</v>
      </c>
      <c r="AQ75" s="30">
        <f t="shared" si="7"/>
        <v>97344526</v>
      </c>
      <c r="AR75" s="30">
        <f t="shared" si="8"/>
        <v>0</v>
      </c>
      <c r="AS75" s="30">
        <f t="shared" si="9"/>
        <v>1200657</v>
      </c>
      <c r="AT75" s="30">
        <f t="shared" si="10"/>
        <v>29259238</v>
      </c>
      <c r="AU75" s="30">
        <f t="shared" si="11"/>
        <v>0</v>
      </c>
      <c r="AV75" s="30">
        <f t="shared" si="12"/>
        <v>283395554</v>
      </c>
      <c r="AW75" s="30">
        <f>'EIA-923'!AG71</f>
        <v>74572496</v>
      </c>
      <c r="AX75" s="30">
        <f>'EIA-923'!M71</f>
        <v>42788739</v>
      </c>
      <c r="AY75" s="43">
        <v>5.0819999999999999</v>
      </c>
      <c r="AZ75" s="43">
        <v>1.1339999999999999</v>
      </c>
      <c r="BA75" s="43">
        <v>9.875</v>
      </c>
      <c r="BB75" s="44">
        <f t="shared" si="13"/>
        <v>0.51463291139240508</v>
      </c>
      <c r="BC75" s="42"/>
      <c r="BD75" s="43">
        <v>252.9</v>
      </c>
      <c r="BE75" s="42"/>
      <c r="BF75" s="42">
        <v>8.6</v>
      </c>
      <c r="BG75" s="42">
        <v>4.4000000000000004</v>
      </c>
      <c r="BH75" s="42">
        <v>13</v>
      </c>
      <c r="BI75" s="42">
        <v>2.2000000000000002</v>
      </c>
      <c r="BJ75" s="42">
        <v>266.2</v>
      </c>
      <c r="BK75" s="42">
        <v>114.9</v>
      </c>
      <c r="BL75" s="42">
        <v>40.4</v>
      </c>
      <c r="BM75" s="42">
        <v>283</v>
      </c>
      <c r="BN75" s="42">
        <v>127.7</v>
      </c>
      <c r="BO75" s="42">
        <v>-6.2</v>
      </c>
      <c r="BP75" s="42">
        <v>-19</v>
      </c>
      <c r="BQ75" s="42">
        <v>249.3</v>
      </c>
      <c r="BR75" s="42">
        <v>2.1</v>
      </c>
      <c r="BT75" s="41">
        <f t="shared" si="14"/>
        <v>263.7</v>
      </c>
    </row>
    <row r="76" spans="6:72">
      <c r="F76" s="28"/>
      <c r="G76" s="28"/>
      <c r="H76" s="28"/>
      <c r="I76" s="28"/>
      <c r="J76" s="28"/>
      <c r="K76" s="28"/>
      <c r="L76" s="28"/>
      <c r="Z76" s="16"/>
      <c r="AA76" s="12">
        <v>2</v>
      </c>
      <c r="AB76" s="17">
        <v>103757297</v>
      </c>
      <c r="AC76" s="18">
        <v>13986987</v>
      </c>
      <c r="AD76" s="18">
        <v>26939332</v>
      </c>
      <c r="AE76" s="18">
        <v>91800398</v>
      </c>
      <c r="AF76" s="18"/>
      <c r="AG76" s="18">
        <v>1546927</v>
      </c>
      <c r="AH76" s="18">
        <v>26538516</v>
      </c>
      <c r="AI76" s="18">
        <v>0</v>
      </c>
      <c r="AJ76" s="19">
        <v>264569457</v>
      </c>
      <c r="AK76" s="26">
        <f t="shared" ref="AK76:AK123" si="15">Z76</f>
        <v>0</v>
      </c>
      <c r="AL76" s="27">
        <v>34850</v>
      </c>
      <c r="AM76" s="30">
        <v>64766439</v>
      </c>
      <c r="AN76" s="30">
        <v>103757297</v>
      </c>
      <c r="AO76" s="30">
        <f t="shared" ref="AO76:AO123" si="16">AC76</f>
        <v>13986987</v>
      </c>
      <c r="AP76" s="30">
        <f t="shared" ref="AP76:AP123" si="17">AD76</f>
        <v>26939332</v>
      </c>
      <c r="AQ76" s="30">
        <f t="shared" ref="AQ76:AQ123" si="18">AE76</f>
        <v>91800398</v>
      </c>
      <c r="AR76" s="30">
        <f t="shared" ref="AR76:AR123" si="19">AF76</f>
        <v>0</v>
      </c>
      <c r="AS76" s="30">
        <f t="shared" ref="AS76:AS123" si="20">AG76</f>
        <v>1546927</v>
      </c>
      <c r="AT76" s="30">
        <f t="shared" ref="AT76:AT123" si="21">AH76</f>
        <v>26538516</v>
      </c>
      <c r="AU76" s="30">
        <f t="shared" ref="AU76:AU123" si="22">AI76</f>
        <v>0</v>
      </c>
      <c r="AV76" s="30">
        <f t="shared" ref="AV76:AV123" si="23">AJ76</f>
        <v>264569457</v>
      </c>
      <c r="AW76" s="30">
        <f>'EIA-923'!AG72</f>
        <v>70957664</v>
      </c>
      <c r="AX76" s="30">
        <f>'EIA-923'!M72</f>
        <v>42127914</v>
      </c>
      <c r="AY76" s="43">
        <v>4.9729999999999999</v>
      </c>
      <c r="AZ76" s="43">
        <v>1.643</v>
      </c>
      <c r="BA76" s="43">
        <v>9.9969999999999999</v>
      </c>
      <c r="BB76" s="44">
        <f t="shared" si="13"/>
        <v>0.49744923477043113</v>
      </c>
      <c r="BC76" s="42"/>
      <c r="BD76" s="43">
        <v>249.2</v>
      </c>
      <c r="BE76" s="42"/>
      <c r="BF76" s="42">
        <v>8</v>
      </c>
      <c r="BG76" s="42">
        <v>6.4</v>
      </c>
      <c r="BH76" s="42">
        <v>14.4</v>
      </c>
      <c r="BI76" s="42">
        <v>2.1</v>
      </c>
      <c r="BJ76" s="42">
        <v>255</v>
      </c>
      <c r="BK76" s="42">
        <v>103.6</v>
      </c>
      <c r="BL76" s="42">
        <v>40.799999999999997</v>
      </c>
      <c r="BM76" s="42">
        <v>266.39999999999998</v>
      </c>
      <c r="BN76" s="42">
        <v>122</v>
      </c>
      <c r="BO76" s="42">
        <v>1</v>
      </c>
      <c r="BP76" s="42">
        <v>-7.8</v>
      </c>
      <c r="BQ76" s="42">
        <v>249.3</v>
      </c>
      <c r="BR76" s="42">
        <v>2.1</v>
      </c>
      <c r="BT76" s="41">
        <f t="shared" si="14"/>
        <v>261.49999999999994</v>
      </c>
    </row>
    <row r="77" spans="6:72">
      <c r="F77" s="28"/>
      <c r="G77" s="28"/>
      <c r="H77" s="28"/>
      <c r="I77" s="28"/>
      <c r="J77" s="28"/>
      <c r="K77" s="28"/>
      <c r="L77" s="28"/>
      <c r="Z77" s="16"/>
      <c r="AA77" s="12">
        <v>3</v>
      </c>
      <c r="AB77" s="17">
        <v>103336060</v>
      </c>
      <c r="AC77" s="18">
        <v>15475159</v>
      </c>
      <c r="AD77" s="18">
        <v>27018335</v>
      </c>
      <c r="AE77" s="18">
        <v>99456969</v>
      </c>
      <c r="AF77" s="18"/>
      <c r="AG77" s="18">
        <v>1653119</v>
      </c>
      <c r="AH77" s="18">
        <v>27520300</v>
      </c>
      <c r="AI77" s="18">
        <v>0</v>
      </c>
      <c r="AJ77" s="19">
        <v>274459942</v>
      </c>
      <c r="AK77" s="26">
        <f t="shared" si="15"/>
        <v>0</v>
      </c>
      <c r="AL77" s="27">
        <v>34942</v>
      </c>
      <c r="AM77" s="30">
        <v>64548238</v>
      </c>
      <c r="AN77" s="30">
        <v>103336060</v>
      </c>
      <c r="AO77" s="30">
        <f t="shared" si="16"/>
        <v>15475159</v>
      </c>
      <c r="AP77" s="30">
        <f t="shared" si="17"/>
        <v>27018335</v>
      </c>
      <c r="AQ77" s="30">
        <f t="shared" si="18"/>
        <v>99456969</v>
      </c>
      <c r="AR77" s="30">
        <f t="shared" si="19"/>
        <v>0</v>
      </c>
      <c r="AS77" s="30">
        <f t="shared" si="20"/>
        <v>1653119</v>
      </c>
      <c r="AT77" s="30">
        <f t="shared" si="21"/>
        <v>27520300</v>
      </c>
      <c r="AU77" s="30">
        <f t="shared" si="22"/>
        <v>0</v>
      </c>
      <c r="AV77" s="30">
        <f t="shared" si="23"/>
        <v>274459942</v>
      </c>
      <c r="AW77" s="30">
        <f>'EIA-923'!AG73</f>
        <v>72337120</v>
      </c>
      <c r="AX77" s="30">
        <f>'EIA-923'!M73</f>
        <v>42302465</v>
      </c>
      <c r="AY77" s="43">
        <v>5.6379999999999999</v>
      </c>
      <c r="AZ77" s="43">
        <v>2.117</v>
      </c>
      <c r="BA77" s="43">
        <v>11.37</v>
      </c>
      <c r="BB77" s="44">
        <f t="shared" si="13"/>
        <v>0.49586631486367638</v>
      </c>
      <c r="BC77" s="42"/>
      <c r="BD77" s="43">
        <v>283.89999999999998</v>
      </c>
      <c r="BE77" s="42"/>
      <c r="BF77" s="42">
        <v>7.5</v>
      </c>
      <c r="BG77" s="42">
        <v>8.6</v>
      </c>
      <c r="BH77" s="42">
        <v>16.100000000000001</v>
      </c>
      <c r="BI77" s="42">
        <v>2.4</v>
      </c>
      <c r="BJ77" s="42">
        <v>266.5</v>
      </c>
      <c r="BK77" s="42">
        <v>103.1</v>
      </c>
      <c r="BL77" s="42">
        <v>42.4</v>
      </c>
      <c r="BM77" s="42">
        <v>275.10000000000002</v>
      </c>
      <c r="BN77" s="42">
        <v>129.69999999999999</v>
      </c>
      <c r="BO77" s="42">
        <v>5.0999999999999996</v>
      </c>
      <c r="BP77" s="42">
        <v>12.1</v>
      </c>
      <c r="BQ77" s="42">
        <v>280.89999999999998</v>
      </c>
      <c r="BR77" s="42">
        <v>2.4</v>
      </c>
      <c r="BT77" s="41">
        <f t="shared" si="14"/>
        <v>297.60000000000002</v>
      </c>
    </row>
    <row r="78" spans="6:72">
      <c r="F78" s="28"/>
      <c r="G78" s="28"/>
      <c r="H78" s="28"/>
      <c r="I78" s="28"/>
      <c r="J78" s="28"/>
      <c r="K78" s="28"/>
      <c r="L78" s="28"/>
      <c r="Z78" s="16"/>
      <c r="AA78" s="12">
        <v>4</v>
      </c>
      <c r="AB78" s="17">
        <v>104255237</v>
      </c>
      <c r="AC78" s="18">
        <v>14052676</v>
      </c>
      <c r="AD78" s="18">
        <v>24959660</v>
      </c>
      <c r="AE78" s="18">
        <v>101111964</v>
      </c>
      <c r="AF78" s="18"/>
      <c r="AG78" s="18">
        <v>1276944</v>
      </c>
      <c r="AH78" s="18">
        <v>30413974</v>
      </c>
      <c r="AI78" s="18">
        <v>10503</v>
      </c>
      <c r="AJ78" s="19">
        <v>276080958</v>
      </c>
      <c r="AK78" s="26">
        <f t="shared" si="15"/>
        <v>0</v>
      </c>
      <c r="AL78" s="27">
        <v>35033</v>
      </c>
      <c r="AM78" s="30">
        <v>64568937</v>
      </c>
      <c r="AN78" s="30">
        <v>104255237</v>
      </c>
      <c r="AO78" s="30">
        <f t="shared" si="16"/>
        <v>14052676</v>
      </c>
      <c r="AP78" s="30">
        <f t="shared" si="17"/>
        <v>24959660</v>
      </c>
      <c r="AQ78" s="30">
        <f t="shared" si="18"/>
        <v>101111964</v>
      </c>
      <c r="AR78" s="30">
        <f t="shared" si="19"/>
        <v>0</v>
      </c>
      <c r="AS78" s="30">
        <f t="shared" si="20"/>
        <v>1276944</v>
      </c>
      <c r="AT78" s="30">
        <f t="shared" si="21"/>
        <v>30413974</v>
      </c>
      <c r="AU78" s="30">
        <f t="shared" si="22"/>
        <v>10503</v>
      </c>
      <c r="AV78" s="30">
        <f t="shared" si="23"/>
        <v>276080958</v>
      </c>
      <c r="AW78" s="30">
        <f>'EIA-923'!AG74</f>
        <v>70829975</v>
      </c>
      <c r="AX78" s="30">
        <f>'EIA-923'!M74</f>
        <v>41647670</v>
      </c>
      <c r="AY78" s="43">
        <v>4.9189999999999996</v>
      </c>
      <c r="AZ78" s="43">
        <v>1.196</v>
      </c>
      <c r="BA78" s="43">
        <v>9.2409999999999997</v>
      </c>
      <c r="BB78" s="44">
        <f t="shared" si="13"/>
        <v>0.53230169895032997</v>
      </c>
      <c r="BC78" s="42"/>
      <c r="BD78" s="43">
        <v>252.8</v>
      </c>
      <c r="BE78" s="42"/>
      <c r="BF78" s="42">
        <v>8.1</v>
      </c>
      <c r="BG78" s="42">
        <v>6.9</v>
      </c>
      <c r="BH78" s="42">
        <v>15</v>
      </c>
      <c r="BI78" s="42">
        <v>2.4</v>
      </c>
      <c r="BJ78" s="42">
        <v>260.39999999999998</v>
      </c>
      <c r="BK78" s="42">
        <v>104</v>
      </c>
      <c r="BL78" s="42">
        <v>38.9</v>
      </c>
      <c r="BM78" s="42">
        <v>275.89999999999998</v>
      </c>
      <c r="BN78" s="42">
        <v>133</v>
      </c>
      <c r="BO78" s="42">
        <v>-2.8</v>
      </c>
      <c r="BP78" s="42">
        <v>-6.3</v>
      </c>
      <c r="BQ78" s="42">
        <v>256.2</v>
      </c>
      <c r="BR78" s="42">
        <v>2.1</v>
      </c>
      <c r="BT78" s="41">
        <f t="shared" si="14"/>
        <v>265.40000000000003</v>
      </c>
    </row>
    <row r="79" spans="6:72">
      <c r="F79" s="28"/>
      <c r="G79" s="28"/>
      <c r="H79" s="28"/>
      <c r="I79" s="28"/>
      <c r="J79" s="28"/>
      <c r="K79" s="28"/>
      <c r="L79" s="28"/>
      <c r="Z79" s="11">
        <v>2000</v>
      </c>
      <c r="AA79" s="11">
        <v>1</v>
      </c>
      <c r="AB79" s="13">
        <v>110339961</v>
      </c>
      <c r="AC79" s="14">
        <v>12722085</v>
      </c>
      <c r="AD79" s="14">
        <v>23545187</v>
      </c>
      <c r="AE79" s="14">
        <v>98030630</v>
      </c>
      <c r="AF79" s="14"/>
      <c r="AG79" s="14">
        <v>1357222</v>
      </c>
      <c r="AH79" s="14">
        <v>29197623</v>
      </c>
      <c r="AI79" s="14">
        <v>17664</v>
      </c>
      <c r="AJ79" s="15">
        <v>275210372</v>
      </c>
      <c r="AK79" s="26">
        <f t="shared" si="15"/>
        <v>2000</v>
      </c>
      <c r="AL79" s="27">
        <v>35124</v>
      </c>
      <c r="AM79" s="30">
        <v>68502116</v>
      </c>
      <c r="AN79" s="30">
        <v>110339961</v>
      </c>
      <c r="AO79" s="30">
        <f t="shared" si="16"/>
        <v>12722085</v>
      </c>
      <c r="AP79" s="30">
        <f t="shared" si="17"/>
        <v>23545187</v>
      </c>
      <c r="AQ79" s="30">
        <f t="shared" si="18"/>
        <v>98030630</v>
      </c>
      <c r="AR79" s="30">
        <f t="shared" si="19"/>
        <v>0</v>
      </c>
      <c r="AS79" s="30">
        <f t="shared" si="20"/>
        <v>1357222</v>
      </c>
      <c r="AT79" s="30">
        <f t="shared" si="21"/>
        <v>29197623</v>
      </c>
      <c r="AU79" s="30">
        <f t="shared" si="22"/>
        <v>17664</v>
      </c>
      <c r="AV79" s="30">
        <f t="shared" si="23"/>
        <v>275210372</v>
      </c>
      <c r="AW79" s="30">
        <f>'EIA-923'!AG75</f>
        <v>64697635</v>
      </c>
      <c r="AX79" s="30">
        <f>'EIA-923'!M75</f>
        <v>40608071</v>
      </c>
      <c r="AY79" s="43">
        <v>5.4320000000000004</v>
      </c>
      <c r="AZ79" s="43">
        <v>1.286</v>
      </c>
      <c r="BA79" s="43">
        <v>10.151</v>
      </c>
      <c r="BB79" s="44">
        <f t="shared" ref="BB79:BB110" si="24">AY79/BA79</f>
        <v>0.53511969264111914</v>
      </c>
      <c r="BC79" s="42"/>
      <c r="BD79" s="43">
        <v>271.5</v>
      </c>
      <c r="BE79" s="42"/>
      <c r="BF79" s="42">
        <v>7.9</v>
      </c>
      <c r="BG79" s="42">
        <v>5.7</v>
      </c>
      <c r="BH79" s="42">
        <v>13.6</v>
      </c>
      <c r="BI79" s="42">
        <v>2.8</v>
      </c>
      <c r="BJ79" s="42">
        <v>258.8</v>
      </c>
      <c r="BK79" s="42">
        <v>109.7</v>
      </c>
      <c r="BL79" s="42">
        <v>36.200000000000003</v>
      </c>
      <c r="BM79" s="42">
        <v>274.3</v>
      </c>
      <c r="BN79" s="42">
        <v>128.5</v>
      </c>
      <c r="BO79" s="42">
        <v>-4.8</v>
      </c>
      <c r="BP79" s="42">
        <v>0.7</v>
      </c>
      <c r="BQ79" s="42">
        <v>261.7</v>
      </c>
      <c r="BR79" s="42">
        <v>2.2999999999999998</v>
      </c>
      <c r="BT79" s="41">
        <f t="shared" si="14"/>
        <v>282.3</v>
      </c>
    </row>
    <row r="80" spans="6:72">
      <c r="F80" s="28"/>
      <c r="G80" s="28"/>
      <c r="H80" s="28"/>
      <c r="I80" s="28"/>
      <c r="J80" s="28"/>
      <c r="K80" s="28"/>
      <c r="L80" s="28"/>
      <c r="Z80" s="16"/>
      <c r="AA80" s="12">
        <v>2</v>
      </c>
      <c r="AB80" s="17">
        <v>107413349</v>
      </c>
      <c r="AC80" s="18">
        <v>12375926</v>
      </c>
      <c r="AD80" s="18">
        <v>23030881</v>
      </c>
      <c r="AE80" s="18">
        <v>92820446</v>
      </c>
      <c r="AF80" s="18"/>
      <c r="AG80" s="18">
        <v>1388234</v>
      </c>
      <c r="AH80" s="18">
        <v>25878234</v>
      </c>
      <c r="AI80" s="18">
        <v>14335</v>
      </c>
      <c r="AJ80" s="19">
        <v>262921405</v>
      </c>
      <c r="AK80" s="26">
        <f t="shared" si="15"/>
        <v>0</v>
      </c>
      <c r="AL80" s="27">
        <v>35216</v>
      </c>
      <c r="AM80" s="30">
        <v>67124752</v>
      </c>
      <c r="AN80" s="30">
        <v>107413349</v>
      </c>
      <c r="AO80" s="30">
        <f t="shared" si="16"/>
        <v>12375926</v>
      </c>
      <c r="AP80" s="30">
        <f t="shared" si="17"/>
        <v>23030881</v>
      </c>
      <c r="AQ80" s="30">
        <f t="shared" si="18"/>
        <v>92820446</v>
      </c>
      <c r="AR80" s="30">
        <f t="shared" si="19"/>
        <v>0</v>
      </c>
      <c r="AS80" s="30">
        <f t="shared" si="20"/>
        <v>1388234</v>
      </c>
      <c r="AT80" s="30">
        <f t="shared" si="21"/>
        <v>25878234</v>
      </c>
      <c r="AU80" s="30">
        <f t="shared" si="22"/>
        <v>14335</v>
      </c>
      <c r="AV80" s="30">
        <f t="shared" si="23"/>
        <v>262921405</v>
      </c>
      <c r="AW80" s="30">
        <f>'EIA-923'!AG76</f>
        <v>63966258</v>
      </c>
      <c r="AX80" s="30">
        <f>'EIA-923'!M76</f>
        <v>41697230</v>
      </c>
      <c r="AY80" s="43">
        <v>5.1269999999999998</v>
      </c>
      <c r="AZ80" s="43">
        <v>1.78</v>
      </c>
      <c r="BA80" s="43">
        <v>10.413</v>
      </c>
      <c r="BB80" s="44">
        <f t="shared" si="24"/>
        <v>0.49236531259003163</v>
      </c>
      <c r="BC80" s="42"/>
      <c r="BD80" s="43">
        <v>256.10000000000002</v>
      </c>
      <c r="BE80" s="42"/>
      <c r="BF80" s="42">
        <v>7.5</v>
      </c>
      <c r="BG80" s="42">
        <v>6.9</v>
      </c>
      <c r="BH80" s="42">
        <v>14.4</v>
      </c>
      <c r="BI80" s="42">
        <v>2.7</v>
      </c>
      <c r="BJ80" s="42">
        <v>251.7</v>
      </c>
      <c r="BK80" s="42">
        <v>105.9</v>
      </c>
      <c r="BL80" s="42">
        <v>35.299999999999997</v>
      </c>
      <c r="BM80" s="42">
        <v>261.3</v>
      </c>
      <c r="BN80" s="42">
        <v>120</v>
      </c>
      <c r="BO80" s="42">
        <v>2.1</v>
      </c>
      <c r="BP80" s="42">
        <v>5.7</v>
      </c>
      <c r="BQ80" s="42">
        <v>259.5</v>
      </c>
      <c r="BR80" s="42">
        <v>2.2000000000000002</v>
      </c>
      <c r="BT80" s="41">
        <f t="shared" si="14"/>
        <v>267.8</v>
      </c>
    </row>
    <row r="81" spans="6:72">
      <c r="F81" s="28"/>
      <c r="G81" s="28"/>
      <c r="H81" s="28"/>
      <c r="I81" s="28"/>
      <c r="J81" s="28"/>
      <c r="K81" s="28"/>
      <c r="L81" s="28"/>
      <c r="Z81" s="16"/>
      <c r="AA81" s="12">
        <v>3</v>
      </c>
      <c r="AB81" s="17">
        <v>102669716</v>
      </c>
      <c r="AC81" s="18">
        <v>15067513</v>
      </c>
      <c r="AD81" s="18">
        <v>21918982</v>
      </c>
      <c r="AE81" s="18">
        <v>103142048</v>
      </c>
      <c r="AF81" s="18"/>
      <c r="AG81" s="18">
        <v>1603398</v>
      </c>
      <c r="AH81" s="18">
        <v>26886775</v>
      </c>
      <c r="AI81" s="18">
        <v>611</v>
      </c>
      <c r="AJ81" s="19">
        <v>271289043</v>
      </c>
      <c r="AK81" s="26">
        <f t="shared" si="15"/>
        <v>0</v>
      </c>
      <c r="AL81" s="27">
        <v>35308</v>
      </c>
      <c r="AM81" s="30">
        <v>64377978</v>
      </c>
      <c r="AN81" s="30">
        <v>102669716</v>
      </c>
      <c r="AO81" s="30">
        <f t="shared" si="16"/>
        <v>15067513</v>
      </c>
      <c r="AP81" s="30">
        <f t="shared" si="17"/>
        <v>21918982</v>
      </c>
      <c r="AQ81" s="30">
        <f t="shared" si="18"/>
        <v>103142048</v>
      </c>
      <c r="AR81" s="30">
        <f t="shared" si="19"/>
        <v>0</v>
      </c>
      <c r="AS81" s="30">
        <f t="shared" si="20"/>
        <v>1603398</v>
      </c>
      <c r="AT81" s="30">
        <f t="shared" si="21"/>
        <v>26886775</v>
      </c>
      <c r="AU81" s="30">
        <f t="shared" si="22"/>
        <v>611</v>
      </c>
      <c r="AV81" s="30">
        <f t="shared" si="23"/>
        <v>271289043</v>
      </c>
      <c r="AW81" s="30">
        <f>'EIA-923'!AG77</f>
        <v>56467180</v>
      </c>
      <c r="AX81" s="30">
        <f>'EIA-923'!M77</f>
        <v>39089737</v>
      </c>
      <c r="AY81" s="43">
        <v>5.6310000000000002</v>
      </c>
      <c r="AZ81" s="43">
        <v>2.1970000000000001</v>
      </c>
      <c r="BA81" s="43">
        <v>11.279</v>
      </c>
      <c r="BB81" s="44">
        <f t="shared" si="24"/>
        <v>0.49924638709105418</v>
      </c>
      <c r="BC81" s="42"/>
      <c r="BD81" s="43">
        <v>285.2</v>
      </c>
      <c r="BE81" s="42"/>
      <c r="BF81" s="42">
        <v>9.1999999999999993</v>
      </c>
      <c r="BG81" s="42">
        <v>6.6</v>
      </c>
      <c r="BH81" s="42">
        <v>15.8</v>
      </c>
      <c r="BI81" s="42">
        <v>3.6</v>
      </c>
      <c r="BJ81" s="42">
        <v>263.2</v>
      </c>
      <c r="BK81" s="42">
        <v>101.6</v>
      </c>
      <c r="BL81" s="42">
        <v>36.9</v>
      </c>
      <c r="BM81" s="42">
        <v>270.60000000000002</v>
      </c>
      <c r="BN81" s="42">
        <v>132.1</v>
      </c>
      <c r="BO81" s="42">
        <v>4.9000000000000004</v>
      </c>
      <c r="BP81" s="42">
        <v>17.600000000000001</v>
      </c>
      <c r="BQ81" s="42">
        <v>283.2</v>
      </c>
      <c r="BR81" s="42">
        <v>2.4</v>
      </c>
      <c r="BT81" s="41">
        <f t="shared" si="14"/>
        <v>297.39999999999998</v>
      </c>
    </row>
    <row r="82" spans="6:72">
      <c r="F82" s="28"/>
      <c r="G82" s="28"/>
      <c r="H82" s="28"/>
      <c r="I82" s="28"/>
      <c r="J82" s="28"/>
      <c r="K82" s="28"/>
      <c r="L82" s="28"/>
      <c r="Z82" s="16"/>
      <c r="AA82" s="12">
        <v>4</v>
      </c>
      <c r="AB82" s="17">
        <v>103312137</v>
      </c>
      <c r="AC82" s="18">
        <v>13949856</v>
      </c>
      <c r="AD82" s="18">
        <v>21408992</v>
      </c>
      <c r="AE82" s="18">
        <v>98942462</v>
      </c>
      <c r="AF82" s="18"/>
      <c r="AG82" s="18">
        <v>1561924</v>
      </c>
      <c r="AH82" s="18">
        <v>29531720</v>
      </c>
      <c r="AI82" s="18"/>
      <c r="AJ82" s="19">
        <v>268707091</v>
      </c>
      <c r="AK82" s="26">
        <f t="shared" si="15"/>
        <v>0</v>
      </c>
      <c r="AL82" s="27">
        <v>35399</v>
      </c>
      <c r="AM82" s="30">
        <v>64160409</v>
      </c>
      <c r="AN82" s="30">
        <v>103312137</v>
      </c>
      <c r="AO82" s="30">
        <f t="shared" si="16"/>
        <v>13949856</v>
      </c>
      <c r="AP82" s="30">
        <f t="shared" si="17"/>
        <v>21408992</v>
      </c>
      <c r="AQ82" s="30">
        <f t="shared" si="18"/>
        <v>98942462</v>
      </c>
      <c r="AR82" s="30">
        <f t="shared" si="19"/>
        <v>0</v>
      </c>
      <c r="AS82" s="30">
        <f t="shared" si="20"/>
        <v>1561924</v>
      </c>
      <c r="AT82" s="30">
        <f t="shared" si="21"/>
        <v>29531720</v>
      </c>
      <c r="AU82" s="30">
        <f t="shared" si="22"/>
        <v>0</v>
      </c>
      <c r="AV82" s="30">
        <f t="shared" si="23"/>
        <v>268707091</v>
      </c>
      <c r="AW82" s="30">
        <f>'EIA-923'!AG78</f>
        <v>50100070</v>
      </c>
      <c r="AX82" s="30">
        <f>'EIA-923'!M78</f>
        <v>34802651</v>
      </c>
      <c r="AY82" s="43">
        <v>5.2969999999999997</v>
      </c>
      <c r="AZ82" s="43">
        <v>1.3029999999999999</v>
      </c>
      <c r="BA82" s="43">
        <v>9.7080000000000002</v>
      </c>
      <c r="BB82" s="44">
        <f t="shared" si="24"/>
        <v>0.54563246806757304</v>
      </c>
      <c r="BC82" s="42"/>
      <c r="BD82" s="43">
        <v>271.3</v>
      </c>
      <c r="BE82" s="42"/>
      <c r="BF82" s="42">
        <v>8.3000000000000007</v>
      </c>
      <c r="BG82" s="42">
        <v>6.4</v>
      </c>
      <c r="BH82" s="42">
        <v>14.7</v>
      </c>
      <c r="BI82" s="42">
        <v>3.4</v>
      </c>
      <c r="BJ82" s="42">
        <v>261.5</v>
      </c>
      <c r="BK82" s="42">
        <v>102.2</v>
      </c>
      <c r="BL82" s="42">
        <v>35.1</v>
      </c>
      <c r="BM82" s="42">
        <v>267.39999999999998</v>
      </c>
      <c r="BN82" s="42">
        <v>130.1</v>
      </c>
      <c r="BO82" s="42">
        <v>5.4</v>
      </c>
      <c r="BP82" s="42">
        <v>16.8</v>
      </c>
      <c r="BQ82" s="42">
        <v>280.5</v>
      </c>
      <c r="BR82" s="42">
        <v>2.2999999999999998</v>
      </c>
      <c r="BT82" s="41">
        <f t="shared" si="14"/>
        <v>282.60000000000002</v>
      </c>
    </row>
    <row r="83" spans="6:72">
      <c r="F83" s="28"/>
      <c r="G83" s="28"/>
      <c r="H83" s="28"/>
      <c r="I83" s="28"/>
      <c r="J83" s="28"/>
      <c r="K83" s="28"/>
      <c r="L83" s="28"/>
      <c r="Z83" s="11">
        <v>2001</v>
      </c>
      <c r="AA83" s="11">
        <v>1</v>
      </c>
      <c r="AB83" s="13">
        <v>111735118</v>
      </c>
      <c r="AC83" s="14">
        <v>11628416</v>
      </c>
      <c r="AD83" s="14">
        <v>25154069</v>
      </c>
      <c r="AE83" s="14">
        <v>102936477</v>
      </c>
      <c r="AF83" s="14"/>
      <c r="AG83" s="14">
        <v>1789092</v>
      </c>
      <c r="AH83" s="14">
        <v>30579871</v>
      </c>
      <c r="AI83" s="14"/>
      <c r="AJ83" s="15">
        <v>283823043</v>
      </c>
      <c r="AK83" s="26">
        <f t="shared" si="15"/>
        <v>2001</v>
      </c>
      <c r="AL83" s="27">
        <v>35489</v>
      </c>
      <c r="AM83" s="30">
        <v>68710757</v>
      </c>
      <c r="AN83" s="30">
        <v>111735118</v>
      </c>
      <c r="AO83" s="30">
        <f t="shared" si="16"/>
        <v>11628416</v>
      </c>
      <c r="AP83" s="30">
        <f t="shared" si="17"/>
        <v>25154069</v>
      </c>
      <c r="AQ83" s="30">
        <f t="shared" si="18"/>
        <v>102936477</v>
      </c>
      <c r="AR83" s="30">
        <f t="shared" si="19"/>
        <v>0</v>
      </c>
      <c r="AS83" s="30">
        <f t="shared" si="20"/>
        <v>1789092</v>
      </c>
      <c r="AT83" s="30">
        <f t="shared" si="21"/>
        <v>30579871</v>
      </c>
      <c r="AU83" s="30">
        <f t="shared" si="22"/>
        <v>0</v>
      </c>
      <c r="AV83" s="30">
        <f t="shared" si="23"/>
        <v>283823043</v>
      </c>
      <c r="AW83" s="30">
        <f>'EIA-923'!AG79</f>
        <v>54225706</v>
      </c>
      <c r="AX83" s="30">
        <f>'EIA-923'!M79</f>
        <v>38378890</v>
      </c>
      <c r="AY83" s="43">
        <v>5.359</v>
      </c>
      <c r="AZ83" s="43">
        <v>1.3859999999999999</v>
      </c>
      <c r="BA83" s="43">
        <v>10.179</v>
      </c>
      <c r="BB83" s="44">
        <f t="shared" si="24"/>
        <v>0.52647607820021614</v>
      </c>
      <c r="BC83" s="42"/>
      <c r="BD83" s="43">
        <v>267.2</v>
      </c>
      <c r="BE83" s="42"/>
      <c r="BF83" s="42">
        <v>7</v>
      </c>
      <c r="BG83" s="42">
        <v>4.8</v>
      </c>
      <c r="BH83" s="42">
        <v>11.8</v>
      </c>
      <c r="BI83" s="42">
        <v>3.9</v>
      </c>
      <c r="BJ83" s="42">
        <v>268.5</v>
      </c>
      <c r="BK83" s="42">
        <v>111.6</v>
      </c>
      <c r="BL83" s="42">
        <v>36.799999999999997</v>
      </c>
      <c r="BM83" s="42">
        <v>283.8</v>
      </c>
      <c r="BN83" s="42">
        <v>135.4</v>
      </c>
      <c r="BO83" s="42">
        <v>-7.3</v>
      </c>
      <c r="BP83" s="42">
        <v>-7</v>
      </c>
      <c r="BQ83" s="42">
        <v>264.10000000000002</v>
      </c>
      <c r="BR83" s="42">
        <v>2.5</v>
      </c>
      <c r="BT83" s="41">
        <f t="shared" si="14"/>
        <v>275.10000000000002</v>
      </c>
    </row>
    <row r="84" spans="6:72">
      <c r="F84" s="28"/>
      <c r="G84" s="28"/>
      <c r="H84" s="28"/>
      <c r="I84" s="28"/>
      <c r="J84" s="28"/>
      <c r="K84" s="28"/>
      <c r="L84" s="28"/>
      <c r="Z84" s="16"/>
      <c r="AA84" s="12">
        <v>2</v>
      </c>
      <c r="AB84" s="17">
        <v>109789035</v>
      </c>
      <c r="AC84" s="18">
        <v>12178466</v>
      </c>
      <c r="AD84" s="18">
        <v>25005710</v>
      </c>
      <c r="AE84" s="18">
        <v>102026031</v>
      </c>
      <c r="AF84" s="18"/>
      <c r="AG84" s="18">
        <v>1698695</v>
      </c>
      <c r="AH84" s="18">
        <v>28653318</v>
      </c>
      <c r="AI84" s="18"/>
      <c r="AJ84" s="19">
        <v>279351255</v>
      </c>
      <c r="AK84" s="26">
        <f t="shared" si="15"/>
        <v>0</v>
      </c>
      <c r="AL84" s="27">
        <v>35581</v>
      </c>
      <c r="AM84" s="30">
        <v>68435111</v>
      </c>
      <c r="AN84" s="30">
        <v>109789035</v>
      </c>
      <c r="AO84" s="30">
        <f t="shared" si="16"/>
        <v>12178466</v>
      </c>
      <c r="AP84" s="30">
        <f t="shared" si="17"/>
        <v>25005710</v>
      </c>
      <c r="AQ84" s="30">
        <f t="shared" si="18"/>
        <v>102026031</v>
      </c>
      <c r="AR84" s="30">
        <f t="shared" si="19"/>
        <v>0</v>
      </c>
      <c r="AS84" s="30">
        <f t="shared" si="20"/>
        <v>1698695</v>
      </c>
      <c r="AT84" s="30">
        <f t="shared" si="21"/>
        <v>28653318</v>
      </c>
      <c r="AU84" s="30">
        <f t="shared" si="22"/>
        <v>0</v>
      </c>
      <c r="AV84" s="30">
        <f t="shared" si="23"/>
        <v>279351255</v>
      </c>
      <c r="AW84" s="30">
        <f>'EIA-923'!AG80</f>
        <v>53085668</v>
      </c>
      <c r="AX84" s="30">
        <f>'EIA-923'!M80</f>
        <v>38432136</v>
      </c>
      <c r="AY84" s="43">
        <v>4.9989999999999997</v>
      </c>
      <c r="AZ84" s="43">
        <v>1.696</v>
      </c>
      <c r="BA84" s="43">
        <v>9.9589999999999996</v>
      </c>
      <c r="BB84" s="44">
        <f t="shared" si="24"/>
        <v>0.50195802791444921</v>
      </c>
      <c r="BC84" s="42"/>
      <c r="BD84" s="43">
        <v>253</v>
      </c>
      <c r="BE84" s="42"/>
      <c r="BF84" s="42">
        <v>6.7</v>
      </c>
      <c r="BG84" s="42">
        <v>6.8</v>
      </c>
      <c r="BH84" s="42">
        <v>13.5</v>
      </c>
      <c r="BI84" s="42">
        <v>4.0999999999999996</v>
      </c>
      <c r="BJ84" s="42">
        <v>270.7</v>
      </c>
      <c r="BK84" s="42">
        <v>109.8</v>
      </c>
      <c r="BL84" s="42">
        <v>37.200000000000003</v>
      </c>
      <c r="BM84" s="42">
        <v>279.39999999999998</v>
      </c>
      <c r="BN84" s="42">
        <v>132.4</v>
      </c>
      <c r="BO84" s="42">
        <v>0.7</v>
      </c>
      <c r="BP84" s="42">
        <v>-17.600000000000001</v>
      </c>
      <c r="BQ84" s="42">
        <v>255.4</v>
      </c>
      <c r="BR84" s="42">
        <v>2.2999999999999998</v>
      </c>
      <c r="BT84" s="41">
        <f t="shared" si="14"/>
        <v>262.39999999999998</v>
      </c>
    </row>
    <row r="85" spans="6:72">
      <c r="F85" s="28"/>
      <c r="G85" s="28"/>
      <c r="H85" s="28"/>
      <c r="I85" s="28"/>
      <c r="J85" s="28"/>
      <c r="K85" s="28"/>
      <c r="L85" s="28"/>
      <c r="Z85" s="16"/>
      <c r="AA85" s="12">
        <v>3</v>
      </c>
      <c r="AB85" s="17">
        <v>105184703</v>
      </c>
      <c r="AC85" s="18">
        <v>13436565</v>
      </c>
      <c r="AD85" s="18">
        <v>24464667</v>
      </c>
      <c r="AE85" s="18">
        <v>106674413</v>
      </c>
      <c r="AF85" s="18"/>
      <c r="AG85" s="18">
        <v>1545808</v>
      </c>
      <c r="AH85" s="18">
        <v>28735772</v>
      </c>
      <c r="AI85" s="18"/>
      <c r="AJ85" s="19">
        <v>280041928</v>
      </c>
      <c r="AK85" s="26">
        <f t="shared" si="15"/>
        <v>0</v>
      </c>
      <c r="AL85" s="27">
        <v>35673</v>
      </c>
      <c r="AM85" s="30">
        <v>66945738</v>
      </c>
      <c r="AN85" s="30">
        <v>105184703</v>
      </c>
      <c r="AO85" s="30">
        <f t="shared" si="16"/>
        <v>13436565</v>
      </c>
      <c r="AP85" s="30">
        <f t="shared" si="17"/>
        <v>24464667</v>
      </c>
      <c r="AQ85" s="30">
        <f t="shared" si="18"/>
        <v>106674413</v>
      </c>
      <c r="AR85" s="30">
        <f t="shared" si="19"/>
        <v>0</v>
      </c>
      <c r="AS85" s="30">
        <f t="shared" si="20"/>
        <v>1545808</v>
      </c>
      <c r="AT85" s="30">
        <f t="shared" si="21"/>
        <v>28735772</v>
      </c>
      <c r="AU85" s="30">
        <f t="shared" si="22"/>
        <v>0</v>
      </c>
      <c r="AV85" s="30">
        <f t="shared" si="23"/>
        <v>280041928</v>
      </c>
      <c r="AW85" s="30">
        <f>'EIA-923'!AG81</f>
        <v>52222829</v>
      </c>
      <c r="AX85" s="30">
        <f>'EIA-923'!M81</f>
        <v>38329696</v>
      </c>
      <c r="AY85" s="43">
        <v>5.6120000000000001</v>
      </c>
      <c r="AZ85" s="43">
        <v>2.2999999999999998</v>
      </c>
      <c r="BA85" s="43">
        <v>11.250999999999999</v>
      </c>
      <c r="BB85" s="44">
        <f t="shared" si="24"/>
        <v>0.49880010665718605</v>
      </c>
      <c r="BC85" s="42"/>
      <c r="BD85" s="43">
        <v>287</v>
      </c>
      <c r="BE85" s="42"/>
      <c r="BF85" s="42">
        <v>6</v>
      </c>
      <c r="BG85" s="42">
        <v>5.7</v>
      </c>
      <c r="BH85" s="42">
        <v>11.7</v>
      </c>
      <c r="BI85" s="42">
        <v>6</v>
      </c>
      <c r="BJ85" s="42">
        <v>277.89999999999998</v>
      </c>
      <c r="BK85" s="42">
        <v>105</v>
      </c>
      <c r="BL85" s="42">
        <v>37.700000000000003</v>
      </c>
      <c r="BM85" s="42">
        <v>279.7</v>
      </c>
      <c r="BN85" s="42">
        <v>137</v>
      </c>
      <c r="BO85" s="42">
        <v>3.7</v>
      </c>
      <c r="BP85" s="42">
        <v>10.6</v>
      </c>
      <c r="BQ85" s="42">
        <v>291.10000000000002</v>
      </c>
      <c r="BR85" s="42">
        <v>2.6</v>
      </c>
      <c r="BT85" s="41">
        <f t="shared" si="14"/>
        <v>292.7</v>
      </c>
    </row>
    <row r="86" spans="6:72">
      <c r="F86" s="28"/>
      <c r="G86" s="28"/>
      <c r="H86" s="28"/>
      <c r="I86" s="28"/>
      <c r="J86" s="28"/>
      <c r="K86" s="28"/>
      <c r="L86" s="28"/>
      <c r="Z86" s="16"/>
      <c r="AA86" s="12">
        <v>4</v>
      </c>
      <c r="AB86" s="17">
        <v>106464168</v>
      </c>
      <c r="AC86" s="18">
        <v>12135319</v>
      </c>
      <c r="AD86" s="18">
        <v>23115834</v>
      </c>
      <c r="AE86" s="18">
        <v>111871575</v>
      </c>
      <c r="AF86" s="18"/>
      <c r="AG86" s="18">
        <v>1104891</v>
      </c>
      <c r="AH86" s="18">
        <v>30153569</v>
      </c>
      <c r="AI86" s="18"/>
      <c r="AJ86" s="19">
        <v>284845356</v>
      </c>
      <c r="AK86" s="26">
        <f t="shared" si="15"/>
        <v>0</v>
      </c>
      <c r="AL86" s="27">
        <v>35764</v>
      </c>
      <c r="AM86" s="30">
        <v>67339795</v>
      </c>
      <c r="AN86" s="30">
        <v>106464168</v>
      </c>
      <c r="AO86" s="30">
        <f t="shared" si="16"/>
        <v>12135319</v>
      </c>
      <c r="AP86" s="30">
        <f t="shared" si="17"/>
        <v>23115834</v>
      </c>
      <c r="AQ86" s="30">
        <f t="shared" si="18"/>
        <v>111871575</v>
      </c>
      <c r="AR86" s="30">
        <f t="shared" si="19"/>
        <v>0</v>
      </c>
      <c r="AS86" s="30">
        <f t="shared" si="20"/>
        <v>1104891</v>
      </c>
      <c r="AT86" s="30">
        <f t="shared" si="21"/>
        <v>30153569</v>
      </c>
      <c r="AU86" s="30">
        <f t="shared" si="22"/>
        <v>0</v>
      </c>
      <c r="AV86" s="30">
        <f t="shared" si="23"/>
        <v>284845356</v>
      </c>
      <c r="AW86" s="30">
        <f>'EIA-923'!AG82</f>
        <v>48923215</v>
      </c>
      <c r="AX86" s="30">
        <f>'EIA-923'!M82</f>
        <v>36012523</v>
      </c>
      <c r="AY86" s="43">
        <v>4.8959999999999999</v>
      </c>
      <c r="AZ86" s="43">
        <v>1.613</v>
      </c>
      <c r="BA86" s="43">
        <v>9.5559999999999992</v>
      </c>
      <c r="BB86" s="44">
        <f t="shared" si="24"/>
        <v>0.51234826287149438</v>
      </c>
      <c r="BC86" s="42"/>
      <c r="BD86" s="43">
        <v>253</v>
      </c>
      <c r="BE86" s="42"/>
      <c r="BF86" s="42">
        <v>5.6</v>
      </c>
      <c r="BG86" s="42">
        <v>6</v>
      </c>
      <c r="BH86" s="42">
        <v>11.7</v>
      </c>
      <c r="BI86" s="42">
        <v>5.7</v>
      </c>
      <c r="BJ86" s="42">
        <v>277.8</v>
      </c>
      <c r="BK86" s="42">
        <v>106.3</v>
      </c>
      <c r="BL86" s="42">
        <v>35.299999999999997</v>
      </c>
      <c r="BM86" s="42">
        <v>284.8</v>
      </c>
      <c r="BN86" s="42">
        <v>143.1</v>
      </c>
      <c r="BO86" s="42">
        <v>-1.1000000000000001</v>
      </c>
      <c r="BP86" s="42">
        <v>-23.6</v>
      </c>
      <c r="BQ86" s="42">
        <v>256.8</v>
      </c>
      <c r="BR86" s="42">
        <v>2.6</v>
      </c>
      <c r="BT86" s="41">
        <f t="shared" si="14"/>
        <v>259</v>
      </c>
    </row>
    <row r="87" spans="6:72">
      <c r="F87" s="28"/>
      <c r="G87" s="28"/>
      <c r="H87" s="28"/>
      <c r="I87" s="28"/>
      <c r="J87" s="28"/>
      <c r="K87" s="28"/>
      <c r="L87" s="28"/>
      <c r="Z87" s="11">
        <v>2002</v>
      </c>
      <c r="AA87" s="11">
        <v>1</v>
      </c>
      <c r="AB87" s="13">
        <v>107942217</v>
      </c>
      <c r="AC87" s="14">
        <v>11637127</v>
      </c>
      <c r="AD87" s="14">
        <v>25247793</v>
      </c>
      <c r="AE87" s="14">
        <v>106010587</v>
      </c>
      <c r="AF87" s="14"/>
      <c r="AG87" s="14">
        <v>1597000</v>
      </c>
      <c r="AH87" s="14">
        <v>29967037</v>
      </c>
      <c r="AI87" s="14"/>
      <c r="AJ87" s="15">
        <v>282401761</v>
      </c>
      <c r="AK87" s="26">
        <f t="shared" si="15"/>
        <v>2002</v>
      </c>
      <c r="AL87" s="27">
        <v>35854</v>
      </c>
      <c r="AM87" s="30">
        <v>68402394</v>
      </c>
      <c r="AN87" s="30">
        <v>107942217</v>
      </c>
      <c r="AO87" s="30">
        <f t="shared" si="16"/>
        <v>11637127</v>
      </c>
      <c r="AP87" s="30">
        <f t="shared" si="17"/>
        <v>25247793</v>
      </c>
      <c r="AQ87" s="30">
        <f t="shared" si="18"/>
        <v>106010587</v>
      </c>
      <c r="AR87" s="30">
        <f t="shared" si="19"/>
        <v>0</v>
      </c>
      <c r="AS87" s="30">
        <f t="shared" si="20"/>
        <v>1597000</v>
      </c>
      <c r="AT87" s="30">
        <f t="shared" si="21"/>
        <v>29967037</v>
      </c>
      <c r="AU87" s="30">
        <f t="shared" si="22"/>
        <v>0</v>
      </c>
      <c r="AV87" s="30">
        <f t="shared" si="23"/>
        <v>282401761</v>
      </c>
      <c r="AW87" s="30">
        <f>'EIA-923'!AG83</f>
        <v>69207103</v>
      </c>
      <c r="AX87" s="30">
        <f>'EIA-923'!M83</f>
        <v>41661371</v>
      </c>
      <c r="AY87" s="43">
        <v>5.0990000000000002</v>
      </c>
      <c r="AZ87" s="43">
        <v>1.599</v>
      </c>
      <c r="BA87" s="43">
        <v>10.048</v>
      </c>
      <c r="BB87" s="44">
        <f t="shared" si="24"/>
        <v>0.50746417197452232</v>
      </c>
      <c r="BC87" s="42"/>
      <c r="BD87" s="43">
        <v>253</v>
      </c>
      <c r="BE87" s="42"/>
      <c r="BF87" s="42">
        <v>4.3</v>
      </c>
      <c r="BG87" s="42">
        <v>4.9000000000000004</v>
      </c>
      <c r="BH87" s="42">
        <v>9.3000000000000007</v>
      </c>
      <c r="BI87" s="42">
        <v>4</v>
      </c>
      <c r="BJ87" s="42">
        <v>272.89999999999998</v>
      </c>
      <c r="BK87" s="42">
        <v>108.1</v>
      </c>
      <c r="BL87" s="42">
        <v>36.9</v>
      </c>
      <c r="BM87" s="42">
        <v>282.60000000000002</v>
      </c>
      <c r="BN87" s="42">
        <v>137.6</v>
      </c>
      <c r="BO87" s="42">
        <v>-4.4000000000000004</v>
      </c>
      <c r="BP87" s="42">
        <v>-6.6</v>
      </c>
      <c r="BQ87" s="42">
        <v>268.60000000000002</v>
      </c>
      <c r="BR87" s="42">
        <v>2.2999999999999998</v>
      </c>
      <c r="BT87" s="41">
        <f t="shared" si="14"/>
        <v>258.3</v>
      </c>
    </row>
    <row r="88" spans="6:72">
      <c r="F88" s="28"/>
      <c r="G88" s="28"/>
      <c r="H88" s="28"/>
      <c r="I88" s="28"/>
      <c r="J88" s="28"/>
      <c r="K88" s="28"/>
      <c r="L88" s="28"/>
      <c r="Z88" s="16"/>
      <c r="AA88" s="12">
        <v>2</v>
      </c>
      <c r="AB88" s="17">
        <v>98207387</v>
      </c>
      <c r="AC88" s="18">
        <v>12748792</v>
      </c>
      <c r="AD88" s="18">
        <v>24595914</v>
      </c>
      <c r="AE88" s="18">
        <v>100885943</v>
      </c>
      <c r="AF88" s="18"/>
      <c r="AG88" s="18">
        <v>1716354</v>
      </c>
      <c r="AH88" s="18">
        <v>28234478</v>
      </c>
      <c r="AI88" s="18"/>
      <c r="AJ88" s="19">
        <v>266388868</v>
      </c>
      <c r="AK88" s="26">
        <f t="shared" si="15"/>
        <v>0</v>
      </c>
      <c r="AL88" s="27">
        <v>35946</v>
      </c>
      <c r="AM88" s="30">
        <v>60967639</v>
      </c>
      <c r="AN88" s="30">
        <v>98207387</v>
      </c>
      <c r="AO88" s="30">
        <f t="shared" si="16"/>
        <v>12748792</v>
      </c>
      <c r="AP88" s="30">
        <f t="shared" si="17"/>
        <v>24595914</v>
      </c>
      <c r="AQ88" s="30">
        <f t="shared" si="18"/>
        <v>100885943</v>
      </c>
      <c r="AR88" s="30">
        <f t="shared" si="19"/>
        <v>0</v>
      </c>
      <c r="AS88" s="30">
        <f t="shared" si="20"/>
        <v>1716354</v>
      </c>
      <c r="AT88" s="30">
        <f t="shared" si="21"/>
        <v>28234478</v>
      </c>
      <c r="AU88" s="30">
        <f t="shared" si="22"/>
        <v>0</v>
      </c>
      <c r="AV88" s="30">
        <f t="shared" si="23"/>
        <v>266388868</v>
      </c>
      <c r="AW88" s="30">
        <f>'EIA-923'!AG84</f>
        <v>57722892</v>
      </c>
      <c r="AX88" s="30">
        <f>'EIA-923'!M84</f>
        <v>36690629</v>
      </c>
      <c r="AY88" s="43">
        <v>5.0369999999999999</v>
      </c>
      <c r="AZ88" s="43">
        <v>1.8140000000000001</v>
      </c>
      <c r="BA88" s="43">
        <v>10.314</v>
      </c>
      <c r="BB88" s="44">
        <f t="shared" si="24"/>
        <v>0.48836532867946481</v>
      </c>
      <c r="BC88" s="42"/>
      <c r="BD88" s="43">
        <v>253</v>
      </c>
      <c r="BE88" s="42"/>
      <c r="BF88" s="42">
        <v>6.2</v>
      </c>
      <c r="BG88" s="42">
        <v>4.9000000000000004</v>
      </c>
      <c r="BH88" s="42">
        <v>11</v>
      </c>
      <c r="BI88" s="42">
        <v>3.9</v>
      </c>
      <c r="BJ88" s="42">
        <v>258.5</v>
      </c>
      <c r="BK88" s="42">
        <v>98.5</v>
      </c>
      <c r="BL88" s="42">
        <v>37.299999999999997</v>
      </c>
      <c r="BM88" s="42">
        <v>266.7</v>
      </c>
      <c r="BN88" s="42">
        <v>130.80000000000001</v>
      </c>
      <c r="BO88" s="42">
        <v>-1</v>
      </c>
      <c r="BP88" s="42">
        <v>-6.1</v>
      </c>
      <c r="BQ88" s="42">
        <v>254.4</v>
      </c>
      <c r="BR88" s="42">
        <v>2</v>
      </c>
      <c r="BT88" s="41">
        <f t="shared" si="14"/>
        <v>260.10000000000002</v>
      </c>
    </row>
    <row r="89" spans="6:72">
      <c r="F89" s="28"/>
      <c r="G89" s="28"/>
      <c r="H89" s="28"/>
      <c r="I89" s="28"/>
      <c r="J89" s="28"/>
      <c r="K89" s="28"/>
      <c r="L89" s="28"/>
      <c r="Z89" s="16"/>
      <c r="AA89" s="12">
        <v>3</v>
      </c>
      <c r="AB89" s="17">
        <v>95081455</v>
      </c>
      <c r="AC89" s="18">
        <v>13537818</v>
      </c>
      <c r="AD89" s="18">
        <v>23205473</v>
      </c>
      <c r="AE89" s="18">
        <v>109517068</v>
      </c>
      <c r="AF89" s="18"/>
      <c r="AG89" s="18">
        <v>1827056</v>
      </c>
      <c r="AH89" s="18">
        <v>27604803</v>
      </c>
      <c r="AI89" s="18"/>
      <c r="AJ89" s="19">
        <v>270773673</v>
      </c>
      <c r="AK89" s="26">
        <f t="shared" si="15"/>
        <v>0</v>
      </c>
      <c r="AL89" s="27">
        <v>36038</v>
      </c>
      <c r="AM89" s="30">
        <v>61113216</v>
      </c>
      <c r="AN89" s="30">
        <v>95081455</v>
      </c>
      <c r="AO89" s="30">
        <f t="shared" si="16"/>
        <v>13537818</v>
      </c>
      <c r="AP89" s="30">
        <f t="shared" si="17"/>
        <v>23205473</v>
      </c>
      <c r="AQ89" s="30">
        <f t="shared" si="18"/>
        <v>109517068</v>
      </c>
      <c r="AR89" s="30">
        <f t="shared" si="19"/>
        <v>0</v>
      </c>
      <c r="AS89" s="30">
        <f t="shared" si="20"/>
        <v>1827056</v>
      </c>
      <c r="AT89" s="30">
        <f t="shared" si="21"/>
        <v>27604803</v>
      </c>
      <c r="AU89" s="30">
        <f t="shared" si="22"/>
        <v>0</v>
      </c>
      <c r="AV89" s="30">
        <f t="shared" si="23"/>
        <v>270773673</v>
      </c>
      <c r="AW89" s="30">
        <f>'EIA-923'!AG85</f>
        <v>72234022</v>
      </c>
      <c r="AX89" s="30">
        <f>'EIA-923'!M85</f>
        <v>45158348</v>
      </c>
      <c r="AY89" s="43">
        <v>5.7450000000000001</v>
      </c>
      <c r="AZ89" s="43">
        <v>2.5710000000000002</v>
      </c>
      <c r="BA89" s="43">
        <v>11.82</v>
      </c>
      <c r="BB89" s="44">
        <f t="shared" si="24"/>
        <v>0.48604060913705582</v>
      </c>
      <c r="BC89" s="42"/>
      <c r="BD89" s="43">
        <v>290.3</v>
      </c>
      <c r="BE89" s="42"/>
      <c r="BF89" s="42">
        <v>5.5</v>
      </c>
      <c r="BG89" s="42">
        <v>3.8</v>
      </c>
      <c r="BH89" s="42">
        <v>9.3000000000000007</v>
      </c>
      <c r="BI89" s="42">
        <v>4.7</v>
      </c>
      <c r="BJ89" s="42">
        <v>271.89999999999998</v>
      </c>
      <c r="BK89" s="42">
        <v>95.2</v>
      </c>
      <c r="BL89" s="42">
        <v>36.700000000000003</v>
      </c>
      <c r="BM89" s="42">
        <v>270.89999999999998</v>
      </c>
      <c r="BN89" s="42">
        <v>138.9</v>
      </c>
      <c r="BO89" s="42">
        <v>5.6</v>
      </c>
      <c r="BP89" s="42">
        <v>15.4</v>
      </c>
      <c r="BQ89" s="42">
        <v>289.60000000000002</v>
      </c>
      <c r="BR89" s="42">
        <v>2.4</v>
      </c>
      <c r="BT89" s="41">
        <f t="shared" si="14"/>
        <v>294.90000000000003</v>
      </c>
    </row>
    <row r="90" spans="6:72">
      <c r="F90" s="28"/>
      <c r="G90" s="28"/>
      <c r="H90" s="28"/>
      <c r="I90" s="28"/>
      <c r="J90" s="28"/>
      <c r="K90" s="28"/>
      <c r="L90" s="28"/>
      <c r="Z90" s="16"/>
      <c r="AA90" s="12">
        <v>4</v>
      </c>
      <c r="AB90" s="17">
        <v>95126223</v>
      </c>
      <c r="AC90" s="18">
        <v>13444439</v>
      </c>
      <c r="AD90" s="18">
        <v>22451117</v>
      </c>
      <c r="AE90" s="18">
        <v>111375984</v>
      </c>
      <c r="AF90" s="18"/>
      <c r="AG90" s="18">
        <v>1832465</v>
      </c>
      <c r="AH90" s="18">
        <v>29877336</v>
      </c>
      <c r="AI90" s="18"/>
      <c r="AJ90" s="19">
        <v>274107564</v>
      </c>
      <c r="AK90" s="26">
        <f t="shared" si="15"/>
        <v>0</v>
      </c>
      <c r="AL90" s="27">
        <v>36129</v>
      </c>
      <c r="AM90" s="30">
        <v>58520094</v>
      </c>
      <c r="AN90" s="30">
        <v>95119214</v>
      </c>
      <c r="AO90" s="30">
        <f t="shared" si="16"/>
        <v>13444439</v>
      </c>
      <c r="AP90" s="30">
        <f t="shared" si="17"/>
        <v>22451117</v>
      </c>
      <c r="AQ90" s="30">
        <f t="shared" si="18"/>
        <v>111375984</v>
      </c>
      <c r="AR90" s="30">
        <f t="shared" si="19"/>
        <v>0</v>
      </c>
      <c r="AS90" s="30">
        <f t="shared" si="20"/>
        <v>1832465</v>
      </c>
      <c r="AT90" s="30">
        <f t="shared" si="21"/>
        <v>29877336</v>
      </c>
      <c r="AU90" s="30">
        <f t="shared" si="22"/>
        <v>0</v>
      </c>
      <c r="AV90" s="30">
        <f t="shared" si="23"/>
        <v>274107564</v>
      </c>
      <c r="AW90" s="30">
        <f>'EIA-923'!AG86</f>
        <v>65247690</v>
      </c>
      <c r="AX90" s="30">
        <f>'EIA-923'!M86</f>
        <v>39276223</v>
      </c>
      <c r="AY90" s="43">
        <v>5.2969999999999997</v>
      </c>
      <c r="AZ90" s="43">
        <v>1.581</v>
      </c>
      <c r="BA90" s="43">
        <v>10.089</v>
      </c>
      <c r="BB90" s="44">
        <f t="shared" si="24"/>
        <v>0.52502725740905931</v>
      </c>
      <c r="BC90" s="42"/>
      <c r="BD90" s="43">
        <v>270.10000000000002</v>
      </c>
      <c r="BE90" s="42"/>
      <c r="BF90" s="42">
        <v>5.6</v>
      </c>
      <c r="BG90" s="42">
        <v>4.5</v>
      </c>
      <c r="BH90" s="42">
        <v>10</v>
      </c>
      <c r="BI90" s="42">
        <v>4.4000000000000004</v>
      </c>
      <c r="BJ90" s="42">
        <v>260.89999999999998</v>
      </c>
      <c r="BK90" s="42">
        <v>95.2</v>
      </c>
      <c r="BL90" s="42">
        <v>35.9</v>
      </c>
      <c r="BM90" s="42">
        <v>274.10000000000002</v>
      </c>
      <c r="BN90" s="42">
        <v>143.1</v>
      </c>
      <c r="BO90" s="42">
        <v>-7.6</v>
      </c>
      <c r="BP90" s="42">
        <v>-5.5</v>
      </c>
      <c r="BQ90" s="42">
        <v>257.8</v>
      </c>
      <c r="BR90" s="42">
        <v>2.4</v>
      </c>
      <c r="BT90" s="41">
        <f t="shared" si="14"/>
        <v>275.70000000000005</v>
      </c>
    </row>
    <row r="91" spans="6:72">
      <c r="F91" s="28"/>
      <c r="G91" s="28"/>
      <c r="H91" s="28"/>
      <c r="I91" s="28"/>
      <c r="J91" s="28"/>
      <c r="K91" s="28"/>
      <c r="L91" s="28"/>
      <c r="Z91" s="11">
        <v>2003</v>
      </c>
      <c r="AA91" s="11">
        <v>1</v>
      </c>
      <c r="AB91" s="13">
        <v>95371882</v>
      </c>
      <c r="AC91" s="14">
        <v>12712798</v>
      </c>
      <c r="AD91" s="14">
        <v>23366619</v>
      </c>
      <c r="AE91" s="14">
        <v>103278827</v>
      </c>
      <c r="AF91" s="14"/>
      <c r="AG91" s="14">
        <v>1567813</v>
      </c>
      <c r="AH91" s="14">
        <v>27821330</v>
      </c>
      <c r="AI91" s="14"/>
      <c r="AJ91" s="15">
        <v>264119269</v>
      </c>
      <c r="AK91" s="26">
        <f t="shared" si="15"/>
        <v>2003</v>
      </c>
      <c r="AL91" s="27">
        <v>36219</v>
      </c>
      <c r="AM91" s="30">
        <v>58578552</v>
      </c>
      <c r="AN91" s="30">
        <v>95361346</v>
      </c>
      <c r="AO91" s="30">
        <f t="shared" si="16"/>
        <v>12712798</v>
      </c>
      <c r="AP91" s="30">
        <f t="shared" si="17"/>
        <v>23366619</v>
      </c>
      <c r="AQ91" s="30">
        <f t="shared" si="18"/>
        <v>103278827</v>
      </c>
      <c r="AR91" s="30">
        <f t="shared" si="19"/>
        <v>0</v>
      </c>
      <c r="AS91" s="30">
        <f t="shared" si="20"/>
        <v>1567813</v>
      </c>
      <c r="AT91" s="30">
        <f t="shared" si="21"/>
        <v>27821330</v>
      </c>
      <c r="AU91" s="30">
        <f t="shared" si="22"/>
        <v>0</v>
      </c>
      <c r="AV91" s="30">
        <f t="shared" si="23"/>
        <v>264119269</v>
      </c>
      <c r="AW91" s="30">
        <f>'EIA-923'!AG87</f>
        <v>68056136</v>
      </c>
      <c r="AX91" s="30">
        <f>'EIA-923'!M87</f>
        <v>42445498</v>
      </c>
      <c r="AY91" s="43">
        <v>5.4809999999999999</v>
      </c>
      <c r="AZ91" s="43">
        <v>1.56</v>
      </c>
      <c r="BA91" s="43">
        <v>10.506</v>
      </c>
      <c r="BB91" s="44">
        <f t="shared" si="24"/>
        <v>0.52170188463735001</v>
      </c>
      <c r="BC91" s="42"/>
      <c r="BD91" s="43">
        <v>272.2</v>
      </c>
      <c r="BE91" s="42"/>
      <c r="BF91" s="42">
        <v>5.6</v>
      </c>
      <c r="BG91" s="42">
        <v>2.9</v>
      </c>
      <c r="BH91" s="42">
        <v>8.5</v>
      </c>
      <c r="BI91" s="42">
        <v>5</v>
      </c>
      <c r="BJ91" s="42">
        <v>256.5</v>
      </c>
      <c r="BK91" s="42">
        <v>95.4</v>
      </c>
      <c r="BL91" s="42">
        <v>36.1</v>
      </c>
      <c r="BM91" s="42">
        <v>264.2</v>
      </c>
      <c r="BN91" s="42">
        <v>132.69999999999999</v>
      </c>
      <c r="BO91" s="42">
        <v>-4.2</v>
      </c>
      <c r="BP91" s="42">
        <v>9.6</v>
      </c>
      <c r="BQ91" s="42">
        <v>268.7</v>
      </c>
      <c r="BR91" s="42">
        <v>2.6</v>
      </c>
      <c r="BT91" s="41">
        <f t="shared" si="14"/>
        <v>275.7</v>
      </c>
    </row>
    <row r="92" spans="6:72">
      <c r="F92" s="28"/>
      <c r="G92" s="28"/>
      <c r="H92" s="28"/>
      <c r="I92" s="28"/>
      <c r="J92" s="28"/>
      <c r="K92" s="28"/>
      <c r="L92" s="28"/>
      <c r="Z92" s="16"/>
      <c r="AA92" s="12">
        <v>2</v>
      </c>
      <c r="AB92" s="17">
        <v>96532434</v>
      </c>
      <c r="AC92" s="18">
        <v>13707450</v>
      </c>
      <c r="AD92" s="18">
        <v>23251764</v>
      </c>
      <c r="AE92" s="18">
        <v>105166208</v>
      </c>
      <c r="AF92" s="18"/>
      <c r="AG92" s="18">
        <v>1772355</v>
      </c>
      <c r="AH92" s="18">
        <v>27911197</v>
      </c>
      <c r="AI92" s="18"/>
      <c r="AJ92" s="19">
        <v>268341408</v>
      </c>
      <c r="AK92" s="26">
        <f t="shared" si="15"/>
        <v>0</v>
      </c>
      <c r="AL92" s="27">
        <v>36311</v>
      </c>
      <c r="AM92" s="30">
        <v>59557464</v>
      </c>
      <c r="AN92" s="30">
        <v>96532434</v>
      </c>
      <c r="AO92" s="30">
        <f t="shared" si="16"/>
        <v>13707450</v>
      </c>
      <c r="AP92" s="30">
        <f t="shared" si="17"/>
        <v>23251764</v>
      </c>
      <c r="AQ92" s="30">
        <f t="shared" si="18"/>
        <v>105166208</v>
      </c>
      <c r="AR92" s="30">
        <f t="shared" si="19"/>
        <v>0</v>
      </c>
      <c r="AS92" s="30">
        <f t="shared" si="20"/>
        <v>1772355</v>
      </c>
      <c r="AT92" s="30">
        <f t="shared" si="21"/>
        <v>27911197</v>
      </c>
      <c r="AU92" s="30">
        <f t="shared" si="22"/>
        <v>0</v>
      </c>
      <c r="AV92" s="30">
        <f t="shared" si="23"/>
        <v>268341408</v>
      </c>
      <c r="AW92" s="30">
        <f>'EIA-923'!AG88</f>
        <v>67885565</v>
      </c>
      <c r="AX92" s="30">
        <f>'EIA-923'!M88</f>
        <v>43233965</v>
      </c>
      <c r="AY92" s="43">
        <v>4.9950000000000001</v>
      </c>
      <c r="AZ92" s="43">
        <v>1.6379999999999999</v>
      </c>
      <c r="BA92" s="43">
        <v>10.132</v>
      </c>
      <c r="BB92" s="44">
        <f t="shared" si="24"/>
        <v>0.49299249901302805</v>
      </c>
      <c r="BC92" s="42"/>
      <c r="BD92" s="43">
        <v>253.7</v>
      </c>
      <c r="BE92" s="42"/>
      <c r="BF92" s="42">
        <v>6</v>
      </c>
      <c r="BG92" s="42">
        <v>5.5</v>
      </c>
      <c r="BH92" s="42">
        <v>11.4</v>
      </c>
      <c r="BI92" s="42">
        <v>6.4</v>
      </c>
      <c r="BJ92" s="42">
        <v>265.8</v>
      </c>
      <c r="BK92" s="42">
        <v>96.7</v>
      </c>
      <c r="BL92" s="42">
        <v>37</v>
      </c>
      <c r="BM92" s="42">
        <v>268.5</v>
      </c>
      <c r="BN92" s="42">
        <v>134.80000000000001</v>
      </c>
      <c r="BO92" s="42">
        <v>2.4</v>
      </c>
      <c r="BP92" s="42">
        <v>-10.7</v>
      </c>
      <c r="BQ92" s="42">
        <v>257.39999999999998</v>
      </c>
      <c r="BR92" s="42">
        <v>2.2999999999999998</v>
      </c>
      <c r="BT92" s="41">
        <f t="shared" si="14"/>
        <v>258.7</v>
      </c>
    </row>
    <row r="93" spans="6:72">
      <c r="F93" s="28"/>
      <c r="G93" s="28"/>
      <c r="H93" s="28"/>
      <c r="I93" s="28"/>
      <c r="J93" s="28"/>
      <c r="K93" s="28"/>
      <c r="L93" s="28"/>
      <c r="Z93" s="16"/>
      <c r="AA93" s="12">
        <v>3</v>
      </c>
      <c r="AB93" s="17">
        <v>92354656</v>
      </c>
      <c r="AC93" s="18">
        <v>14679842</v>
      </c>
      <c r="AD93" s="18">
        <v>21346082</v>
      </c>
      <c r="AE93" s="18">
        <v>110494506</v>
      </c>
      <c r="AF93" s="18"/>
      <c r="AG93" s="18">
        <v>1960571</v>
      </c>
      <c r="AH93" s="18">
        <v>27642248</v>
      </c>
      <c r="AI93" s="18"/>
      <c r="AJ93" s="19">
        <v>268477905</v>
      </c>
      <c r="AK93" s="26">
        <f t="shared" si="15"/>
        <v>0</v>
      </c>
      <c r="AL93" s="27">
        <v>36403</v>
      </c>
      <c r="AM93" s="30">
        <v>56711777</v>
      </c>
      <c r="AN93" s="30">
        <v>92354656</v>
      </c>
      <c r="AO93" s="30">
        <f t="shared" si="16"/>
        <v>14679842</v>
      </c>
      <c r="AP93" s="30">
        <f t="shared" si="17"/>
        <v>21346082</v>
      </c>
      <c r="AQ93" s="30">
        <f t="shared" si="18"/>
        <v>110494506</v>
      </c>
      <c r="AR93" s="30">
        <f t="shared" si="19"/>
        <v>0</v>
      </c>
      <c r="AS93" s="30">
        <f t="shared" si="20"/>
        <v>1960571</v>
      </c>
      <c r="AT93" s="30">
        <f t="shared" si="21"/>
        <v>27642248</v>
      </c>
      <c r="AU93" s="30">
        <f t="shared" si="22"/>
        <v>0</v>
      </c>
      <c r="AV93" s="30">
        <f t="shared" si="23"/>
        <v>268477905</v>
      </c>
      <c r="AW93" s="30">
        <f>'EIA-923'!AG89</f>
        <v>67405387</v>
      </c>
      <c r="AX93" s="30">
        <f>'EIA-923'!M89</f>
        <v>41687368</v>
      </c>
      <c r="AY93" s="43">
        <v>5.7839999999999998</v>
      </c>
      <c r="AZ93" s="43">
        <v>2.383</v>
      </c>
      <c r="BA93" s="43">
        <v>11.731999999999999</v>
      </c>
      <c r="BB93" s="44">
        <f t="shared" si="24"/>
        <v>0.49301056938288446</v>
      </c>
      <c r="BC93" s="42"/>
      <c r="BD93" s="43">
        <v>293.8</v>
      </c>
      <c r="BE93" s="42"/>
      <c r="BF93" s="42">
        <v>5.3</v>
      </c>
      <c r="BG93" s="42">
        <v>6.8</v>
      </c>
      <c r="BH93" s="42">
        <v>12.1</v>
      </c>
      <c r="BI93" s="42">
        <v>7.1</v>
      </c>
      <c r="BJ93" s="42">
        <v>270.39999999999998</v>
      </c>
      <c r="BK93" s="42">
        <v>92.4</v>
      </c>
      <c r="BL93" s="42">
        <v>36.1</v>
      </c>
      <c r="BM93" s="42">
        <v>268.60000000000002</v>
      </c>
      <c r="BN93" s="42">
        <v>140.1</v>
      </c>
      <c r="BO93" s="42">
        <v>6.8</v>
      </c>
      <c r="BP93" s="42">
        <v>19.399999999999999</v>
      </c>
      <c r="BQ93" s="42">
        <v>292.39999999999998</v>
      </c>
      <c r="BR93" s="42">
        <v>2.6</v>
      </c>
      <c r="BT93" s="41">
        <f t="shared" si="14"/>
        <v>298.8</v>
      </c>
    </row>
    <row r="94" spans="6:72">
      <c r="F94" s="28"/>
      <c r="G94" s="28"/>
      <c r="H94" s="28"/>
      <c r="I94" s="28"/>
      <c r="J94" s="28"/>
      <c r="K94" s="28"/>
      <c r="L94" s="28"/>
      <c r="Z94" s="16"/>
      <c r="AA94" s="12">
        <v>4</v>
      </c>
      <c r="AB94" s="17">
        <v>92266038</v>
      </c>
      <c r="AC94" s="18">
        <v>14147726</v>
      </c>
      <c r="AD94" s="18">
        <v>22904290</v>
      </c>
      <c r="AE94" s="18">
        <v>112189858</v>
      </c>
      <c r="AF94" s="18"/>
      <c r="AG94" s="18">
        <v>2012458</v>
      </c>
      <c r="AH94" s="18">
        <v>26883735</v>
      </c>
      <c r="AI94" s="18"/>
      <c r="AJ94" s="19">
        <v>270404105</v>
      </c>
      <c r="AK94" s="26">
        <f t="shared" si="15"/>
        <v>0</v>
      </c>
      <c r="AL94" s="27">
        <v>36494</v>
      </c>
      <c r="AM94" s="30">
        <v>56272379</v>
      </c>
      <c r="AN94" s="30">
        <v>92266038</v>
      </c>
      <c r="AO94" s="30">
        <f t="shared" si="16"/>
        <v>14147726</v>
      </c>
      <c r="AP94" s="30">
        <f t="shared" si="17"/>
        <v>22904290</v>
      </c>
      <c r="AQ94" s="30">
        <f t="shared" si="18"/>
        <v>112189858</v>
      </c>
      <c r="AR94" s="30">
        <f t="shared" si="19"/>
        <v>0</v>
      </c>
      <c r="AS94" s="30">
        <f t="shared" si="20"/>
        <v>2012458</v>
      </c>
      <c r="AT94" s="30">
        <f t="shared" si="21"/>
        <v>26883735</v>
      </c>
      <c r="AU94" s="30">
        <f t="shared" si="22"/>
        <v>0</v>
      </c>
      <c r="AV94" s="30">
        <f t="shared" si="23"/>
        <v>270404105</v>
      </c>
      <c r="AW94" s="30">
        <f>'EIA-923'!AG90</f>
        <v>66190113</v>
      </c>
      <c r="AX94" s="30">
        <f>'EIA-923'!M90</f>
        <v>40694073</v>
      </c>
      <c r="AY94" s="43">
        <v>5.3680000000000003</v>
      </c>
      <c r="AZ94" s="43">
        <v>1.5349999999999999</v>
      </c>
      <c r="BA94" s="43">
        <v>10.177</v>
      </c>
      <c r="BB94" s="44">
        <f t="shared" si="24"/>
        <v>0.52746388916183562</v>
      </c>
      <c r="BC94" s="42"/>
      <c r="BD94" s="43">
        <v>275.2</v>
      </c>
      <c r="BE94" s="42"/>
      <c r="BF94" s="42">
        <v>5.2</v>
      </c>
      <c r="BG94" s="42">
        <v>6</v>
      </c>
      <c r="BH94" s="42">
        <v>11</v>
      </c>
      <c r="BI94" s="42">
        <v>6.6</v>
      </c>
      <c r="BJ94" s="42">
        <v>266.10000000000002</v>
      </c>
      <c r="BK94" s="42">
        <v>92.3</v>
      </c>
      <c r="BL94" s="42">
        <v>37.1</v>
      </c>
      <c r="BM94" s="42">
        <v>270.5</v>
      </c>
      <c r="BN94" s="42">
        <v>141.1</v>
      </c>
      <c r="BO94" s="42">
        <v>0</v>
      </c>
      <c r="BP94" s="42">
        <v>3.3</v>
      </c>
      <c r="BQ94" s="42">
        <v>272</v>
      </c>
      <c r="BR94" s="42">
        <v>2.6</v>
      </c>
      <c r="BT94" s="41">
        <f t="shared" si="14"/>
        <v>279.59999999999997</v>
      </c>
    </row>
    <row r="95" spans="6:72">
      <c r="F95" s="28"/>
      <c r="G95" s="28"/>
      <c r="H95" s="28"/>
      <c r="I95" s="28"/>
      <c r="J95" s="28"/>
      <c r="K95" s="28"/>
      <c r="L95" s="28"/>
      <c r="Z95" s="11">
        <v>2004</v>
      </c>
      <c r="AA95" s="11">
        <v>1</v>
      </c>
      <c r="AB95" s="13">
        <v>98428100</v>
      </c>
      <c r="AC95" s="14">
        <v>12585427</v>
      </c>
      <c r="AD95" s="14">
        <v>23930322</v>
      </c>
      <c r="AE95" s="14">
        <v>109738813</v>
      </c>
      <c r="AF95" s="14"/>
      <c r="AG95" s="14">
        <v>1851170</v>
      </c>
      <c r="AH95" s="14">
        <v>28443745</v>
      </c>
      <c r="AI95" s="14"/>
      <c r="AJ95" s="15">
        <v>274977577</v>
      </c>
      <c r="AK95" s="26">
        <f t="shared" si="15"/>
        <v>2004</v>
      </c>
      <c r="AL95" s="27">
        <v>36585</v>
      </c>
      <c r="AM95" s="30">
        <v>59191613</v>
      </c>
      <c r="AN95" s="30">
        <v>98428100</v>
      </c>
      <c r="AO95" s="30">
        <f t="shared" si="16"/>
        <v>12585427</v>
      </c>
      <c r="AP95" s="30">
        <f t="shared" si="17"/>
        <v>23930322</v>
      </c>
      <c r="AQ95" s="30">
        <f t="shared" si="18"/>
        <v>109738813</v>
      </c>
      <c r="AR95" s="30">
        <f t="shared" si="19"/>
        <v>0</v>
      </c>
      <c r="AS95" s="30">
        <f t="shared" si="20"/>
        <v>1851170</v>
      </c>
      <c r="AT95" s="30">
        <f t="shared" si="21"/>
        <v>28443745</v>
      </c>
      <c r="AU95" s="30">
        <f t="shared" si="22"/>
        <v>0</v>
      </c>
      <c r="AV95" s="30">
        <f t="shared" si="23"/>
        <v>274977577</v>
      </c>
      <c r="AW95" s="30">
        <f>'EIA-923'!AG91</f>
        <v>64654716</v>
      </c>
      <c r="AX95" s="30">
        <f>'EIA-923'!M91</f>
        <v>39507734</v>
      </c>
      <c r="AY95" s="43">
        <v>5.4550000000000001</v>
      </c>
      <c r="AZ95" s="43">
        <v>1.63</v>
      </c>
      <c r="BA95" s="43">
        <v>10.654999999999999</v>
      </c>
      <c r="BB95" s="44">
        <f t="shared" si="24"/>
        <v>0.51196621304551859</v>
      </c>
      <c r="BC95" s="42"/>
      <c r="BD95" s="43">
        <v>276.10000000000002</v>
      </c>
      <c r="BE95" s="42"/>
      <c r="BF95" s="42">
        <v>6.7</v>
      </c>
      <c r="BG95" s="42">
        <v>3</v>
      </c>
      <c r="BH95" s="42">
        <v>9.6999999999999993</v>
      </c>
      <c r="BI95" s="42">
        <v>5.3</v>
      </c>
      <c r="BJ95" s="42">
        <v>270.10000000000002</v>
      </c>
      <c r="BK95" s="42">
        <v>98.7</v>
      </c>
      <c r="BL95" s="42">
        <v>36.6</v>
      </c>
      <c r="BM95" s="42">
        <v>275.5</v>
      </c>
      <c r="BN95" s="42">
        <v>140.19999999999999</v>
      </c>
      <c r="BO95" s="42">
        <v>-1</v>
      </c>
      <c r="BP95" s="42">
        <v>8.9</v>
      </c>
      <c r="BQ95" s="42">
        <v>281.60000000000002</v>
      </c>
      <c r="BR95" s="42">
        <v>2.6</v>
      </c>
      <c r="BT95" s="41">
        <f t="shared" si="14"/>
        <v>280.5</v>
      </c>
    </row>
    <row r="96" spans="6:72">
      <c r="F96" s="28"/>
      <c r="G96" s="28"/>
      <c r="H96" s="28"/>
      <c r="I96" s="28"/>
      <c r="J96" s="28"/>
      <c r="K96" s="28"/>
      <c r="L96" s="28"/>
      <c r="Z96" s="16"/>
      <c r="AA96" s="12">
        <v>2</v>
      </c>
      <c r="AB96" s="17">
        <v>98117937</v>
      </c>
      <c r="AC96" s="18">
        <v>12443351</v>
      </c>
      <c r="AD96" s="18">
        <v>23701120</v>
      </c>
      <c r="AE96" s="18">
        <v>109528296</v>
      </c>
      <c r="AF96" s="18"/>
      <c r="AG96" s="18">
        <v>1640280</v>
      </c>
      <c r="AH96" s="18">
        <v>28731082</v>
      </c>
      <c r="AI96" s="18"/>
      <c r="AJ96" s="19">
        <v>274162066</v>
      </c>
      <c r="AK96" s="26">
        <f t="shared" si="15"/>
        <v>0</v>
      </c>
      <c r="AL96" s="27">
        <v>36677</v>
      </c>
      <c r="AM96" s="30">
        <v>58641284</v>
      </c>
      <c r="AN96" s="30">
        <v>98117937</v>
      </c>
      <c r="AO96" s="30">
        <f t="shared" si="16"/>
        <v>12443351</v>
      </c>
      <c r="AP96" s="30">
        <f t="shared" si="17"/>
        <v>23701120</v>
      </c>
      <c r="AQ96" s="30">
        <f t="shared" si="18"/>
        <v>109528296</v>
      </c>
      <c r="AR96" s="30">
        <f t="shared" si="19"/>
        <v>0</v>
      </c>
      <c r="AS96" s="30">
        <f t="shared" si="20"/>
        <v>1640280</v>
      </c>
      <c r="AT96" s="30">
        <f t="shared" si="21"/>
        <v>28731082</v>
      </c>
      <c r="AU96" s="30">
        <f t="shared" si="22"/>
        <v>0</v>
      </c>
      <c r="AV96" s="30">
        <f t="shared" si="23"/>
        <v>274162066</v>
      </c>
      <c r="AW96" s="30">
        <f>'EIA-923'!AG92</f>
        <v>64906725</v>
      </c>
      <c r="AX96" s="30">
        <f>'EIA-923'!M92</f>
        <v>38447178</v>
      </c>
      <c r="AY96" s="43">
        <v>5.1219999999999999</v>
      </c>
      <c r="AZ96" s="43">
        <v>1.962</v>
      </c>
      <c r="BA96" s="43">
        <v>10.583</v>
      </c>
      <c r="BB96" s="44">
        <f t="shared" si="24"/>
        <v>0.48398374751960688</v>
      </c>
      <c r="BC96" s="42"/>
      <c r="BD96" s="43">
        <v>260.3</v>
      </c>
      <c r="BE96" s="42"/>
      <c r="BF96" s="42">
        <v>8.6</v>
      </c>
      <c r="BG96" s="42">
        <v>6.7</v>
      </c>
      <c r="BH96" s="42">
        <v>15.3</v>
      </c>
      <c r="BI96" s="42">
        <v>6.9</v>
      </c>
      <c r="BJ96" s="42">
        <v>264.5</v>
      </c>
      <c r="BK96" s="42">
        <v>98</v>
      </c>
      <c r="BL96" s="42">
        <v>36.1</v>
      </c>
      <c r="BM96" s="42">
        <v>274.3</v>
      </c>
      <c r="BN96" s="42">
        <v>140.19999999999999</v>
      </c>
      <c r="BO96" s="42">
        <v>-1.4</v>
      </c>
      <c r="BP96" s="42">
        <v>-7.6</v>
      </c>
      <c r="BQ96" s="42">
        <v>259.3</v>
      </c>
      <c r="BR96" s="42">
        <v>2.2999999999999998</v>
      </c>
      <c r="BT96" s="41">
        <f t="shared" si="14"/>
        <v>268.70000000000005</v>
      </c>
    </row>
    <row r="97" spans="6:72">
      <c r="F97" s="28"/>
      <c r="G97" s="28"/>
      <c r="H97" s="28"/>
      <c r="I97" s="28"/>
      <c r="J97" s="28"/>
      <c r="K97" s="28"/>
      <c r="L97" s="28"/>
      <c r="Z97" s="16"/>
      <c r="AA97" s="12">
        <v>3</v>
      </c>
      <c r="AB97" s="17">
        <v>95789487</v>
      </c>
      <c r="AC97" s="18">
        <v>14738040</v>
      </c>
      <c r="AD97" s="18">
        <v>23213618</v>
      </c>
      <c r="AE97" s="18">
        <v>116343255</v>
      </c>
      <c r="AF97" s="18"/>
      <c r="AG97" s="18">
        <v>1479536</v>
      </c>
      <c r="AH97" s="18">
        <v>29605850</v>
      </c>
      <c r="AI97" s="18"/>
      <c r="AJ97" s="19">
        <v>281169786</v>
      </c>
      <c r="AK97" s="26">
        <f t="shared" si="15"/>
        <v>0</v>
      </c>
      <c r="AL97" s="27">
        <v>36769</v>
      </c>
      <c r="AM97" s="30">
        <v>57983392</v>
      </c>
      <c r="AN97" s="30">
        <v>95789487</v>
      </c>
      <c r="AO97" s="30">
        <f t="shared" si="16"/>
        <v>14738040</v>
      </c>
      <c r="AP97" s="30">
        <f t="shared" si="17"/>
        <v>23213618</v>
      </c>
      <c r="AQ97" s="30">
        <f t="shared" si="18"/>
        <v>116343255</v>
      </c>
      <c r="AR97" s="30">
        <f t="shared" si="19"/>
        <v>0</v>
      </c>
      <c r="AS97" s="30">
        <f t="shared" si="20"/>
        <v>1479536</v>
      </c>
      <c r="AT97" s="30">
        <f t="shared" si="21"/>
        <v>29605850</v>
      </c>
      <c r="AU97" s="30">
        <f t="shared" si="22"/>
        <v>0</v>
      </c>
      <c r="AV97" s="30">
        <f t="shared" si="23"/>
        <v>281169786</v>
      </c>
      <c r="AW97" s="30">
        <f>'EIA-923'!AG93</f>
        <v>65107104</v>
      </c>
      <c r="AX97" s="30">
        <f>'EIA-923'!M93</f>
        <v>38493319</v>
      </c>
      <c r="AY97" s="43">
        <v>5.6950000000000003</v>
      </c>
      <c r="AZ97" s="43">
        <v>2.4449999999999998</v>
      </c>
      <c r="BA97" s="43">
        <v>11.754</v>
      </c>
      <c r="BB97" s="44">
        <f t="shared" si="24"/>
        <v>0.48451590947762468</v>
      </c>
      <c r="BC97" s="42"/>
      <c r="BD97" s="43">
        <v>292.5</v>
      </c>
      <c r="BE97" s="42"/>
      <c r="BF97" s="42">
        <v>6.2</v>
      </c>
      <c r="BG97" s="42">
        <v>6</v>
      </c>
      <c r="BH97" s="42">
        <v>12.2</v>
      </c>
      <c r="BI97" s="42">
        <v>7.8</v>
      </c>
      <c r="BJ97" s="42">
        <v>278.39999999999998</v>
      </c>
      <c r="BK97" s="42">
        <v>95.8</v>
      </c>
      <c r="BL97" s="42">
        <v>38</v>
      </c>
      <c r="BM97" s="42">
        <v>281.5</v>
      </c>
      <c r="BN97" s="42">
        <v>147.69999999999999</v>
      </c>
      <c r="BO97" s="42">
        <v>1.3</v>
      </c>
      <c r="BP97" s="42">
        <v>13.6</v>
      </c>
      <c r="BQ97" s="42">
        <v>294.39999999999998</v>
      </c>
      <c r="BR97" s="42">
        <v>2.4</v>
      </c>
      <c r="BT97" s="41">
        <f t="shared" si="14"/>
        <v>296.89999999999998</v>
      </c>
    </row>
    <row r="98" spans="6:72">
      <c r="F98" s="28"/>
      <c r="G98" s="28"/>
      <c r="H98" s="28"/>
      <c r="I98" s="28"/>
      <c r="J98" s="28"/>
      <c r="K98" s="28"/>
      <c r="L98" s="28"/>
      <c r="Z98" s="16"/>
      <c r="AA98" s="12">
        <v>4</v>
      </c>
      <c r="AB98" s="17">
        <v>98412708</v>
      </c>
      <c r="AC98" s="18">
        <v>13495187</v>
      </c>
      <c r="AD98" s="18">
        <v>22030231</v>
      </c>
      <c r="AE98" s="18">
        <v>115863906</v>
      </c>
      <c r="AF98" s="18"/>
      <c r="AG98" s="18">
        <v>2194022</v>
      </c>
      <c r="AH98" s="18">
        <v>28762617</v>
      </c>
      <c r="AI98" s="18"/>
      <c r="AJ98" s="19">
        <v>280758671</v>
      </c>
      <c r="AK98" s="26">
        <f t="shared" si="15"/>
        <v>0</v>
      </c>
      <c r="AL98" s="27">
        <v>36860</v>
      </c>
      <c r="AM98" s="30">
        <v>56702247</v>
      </c>
      <c r="AN98" s="30">
        <v>98412708</v>
      </c>
      <c r="AO98" s="30">
        <f t="shared" si="16"/>
        <v>13495187</v>
      </c>
      <c r="AP98" s="30">
        <f t="shared" si="17"/>
        <v>22030231</v>
      </c>
      <c r="AQ98" s="30">
        <f t="shared" si="18"/>
        <v>115863906</v>
      </c>
      <c r="AR98" s="30">
        <f t="shared" si="19"/>
        <v>0</v>
      </c>
      <c r="AS98" s="30">
        <f t="shared" si="20"/>
        <v>2194022</v>
      </c>
      <c r="AT98" s="30">
        <f t="shared" si="21"/>
        <v>28762617</v>
      </c>
      <c r="AU98" s="30">
        <f t="shared" si="22"/>
        <v>0</v>
      </c>
      <c r="AV98" s="30">
        <f t="shared" si="23"/>
        <v>280758671</v>
      </c>
      <c r="AW98" s="30">
        <f>'EIA-923'!AG94</f>
        <v>64064248</v>
      </c>
      <c r="AX98" s="30">
        <f>'EIA-923'!M94</f>
        <v>37004856</v>
      </c>
      <c r="AY98" s="43">
        <v>5.3460000000000001</v>
      </c>
      <c r="AZ98" s="43">
        <v>1.72</v>
      </c>
      <c r="BA98" s="43">
        <v>10.397</v>
      </c>
      <c r="BB98" s="44">
        <f t="shared" si="24"/>
        <v>0.51418678464941814</v>
      </c>
      <c r="BC98" s="42"/>
      <c r="BD98" s="43">
        <v>278.3</v>
      </c>
      <c r="BE98" s="42"/>
      <c r="BF98" s="42">
        <v>5.5</v>
      </c>
      <c r="BG98" s="42">
        <v>5.4</v>
      </c>
      <c r="BH98" s="42">
        <v>10.9</v>
      </c>
      <c r="BI98" s="42">
        <v>7.3</v>
      </c>
      <c r="BJ98" s="42">
        <v>275.5</v>
      </c>
      <c r="BK98" s="42">
        <v>98.2</v>
      </c>
      <c r="BL98" s="42">
        <v>35.5</v>
      </c>
      <c r="BM98" s="42">
        <v>280.8</v>
      </c>
      <c r="BN98" s="42">
        <v>147.1</v>
      </c>
      <c r="BO98" s="42">
        <v>-1.7</v>
      </c>
      <c r="BP98" s="42">
        <v>-0.6</v>
      </c>
      <c r="BQ98" s="42">
        <v>278.8</v>
      </c>
      <c r="BR98" s="42">
        <v>3.9</v>
      </c>
      <c r="BT98" s="41">
        <f t="shared" si="14"/>
        <v>281.89999999999998</v>
      </c>
    </row>
    <row r="99" spans="6:72">
      <c r="F99" s="28"/>
      <c r="G99" s="28"/>
      <c r="H99" s="28"/>
      <c r="I99" s="28"/>
      <c r="J99" s="28"/>
      <c r="K99" s="28"/>
      <c r="L99" s="28"/>
      <c r="Z99" s="11">
        <v>2005</v>
      </c>
      <c r="AA99" s="11">
        <v>1</v>
      </c>
      <c r="AB99" s="13">
        <v>100420408</v>
      </c>
      <c r="AC99" s="14">
        <v>12845250</v>
      </c>
      <c r="AD99" s="14">
        <v>24204432</v>
      </c>
      <c r="AE99" s="14">
        <v>117504092</v>
      </c>
      <c r="AF99" s="14"/>
      <c r="AG99" s="14">
        <v>1817306</v>
      </c>
      <c r="AH99" s="14">
        <v>29520121</v>
      </c>
      <c r="AI99" s="14"/>
      <c r="AJ99" s="15">
        <v>286311609</v>
      </c>
      <c r="AK99" s="26">
        <f t="shared" si="15"/>
        <v>2005</v>
      </c>
      <c r="AL99" s="27">
        <v>36950</v>
      </c>
      <c r="AM99" s="30">
        <v>58726356</v>
      </c>
      <c r="AN99" s="30">
        <v>100420408</v>
      </c>
      <c r="AO99" s="30">
        <f t="shared" si="16"/>
        <v>12845250</v>
      </c>
      <c r="AP99" s="30">
        <f t="shared" si="17"/>
        <v>24204432</v>
      </c>
      <c r="AQ99" s="30">
        <f t="shared" si="18"/>
        <v>117504092</v>
      </c>
      <c r="AR99" s="30">
        <f t="shared" si="19"/>
        <v>0</v>
      </c>
      <c r="AS99" s="30">
        <f t="shared" si="20"/>
        <v>1817306</v>
      </c>
      <c r="AT99" s="30">
        <f t="shared" si="21"/>
        <v>29520121</v>
      </c>
      <c r="AU99" s="30">
        <f t="shared" si="22"/>
        <v>0</v>
      </c>
      <c r="AV99" s="30">
        <f t="shared" si="23"/>
        <v>286311609</v>
      </c>
      <c r="AW99" s="30">
        <f>'EIA-923'!AG95</f>
        <v>64586531</v>
      </c>
      <c r="AX99" s="30">
        <f>'EIA-923'!M95</f>
        <v>38103915</v>
      </c>
      <c r="AY99" s="43">
        <v>5.516</v>
      </c>
      <c r="AZ99" s="43">
        <v>1.6459999999999999</v>
      </c>
      <c r="BA99" s="43">
        <v>10.656000000000001</v>
      </c>
      <c r="BB99" s="44">
        <f t="shared" si="24"/>
        <v>0.51764264264264259</v>
      </c>
      <c r="BC99" s="42"/>
      <c r="BD99" s="43">
        <v>278.3</v>
      </c>
      <c r="BE99" s="42"/>
      <c r="BF99" s="42">
        <v>7.2</v>
      </c>
      <c r="BG99" s="42">
        <v>3</v>
      </c>
      <c r="BH99" s="42">
        <v>10.1</v>
      </c>
      <c r="BI99" s="42">
        <v>7.6</v>
      </c>
      <c r="BJ99" s="42">
        <v>285.7</v>
      </c>
      <c r="BK99" s="42">
        <v>100.2</v>
      </c>
      <c r="BL99" s="42">
        <v>37</v>
      </c>
      <c r="BM99" s="42">
        <v>285.8</v>
      </c>
      <c r="BN99" s="42">
        <v>148.6</v>
      </c>
      <c r="BO99" s="42">
        <v>2.5</v>
      </c>
      <c r="BP99" s="42">
        <v>1.3</v>
      </c>
      <c r="BQ99" s="42">
        <v>290.2</v>
      </c>
      <c r="BR99" s="42">
        <v>3.2</v>
      </c>
      <c r="BT99" s="41">
        <f t="shared" si="14"/>
        <v>280.8</v>
      </c>
    </row>
    <row r="100" spans="6:72">
      <c r="F100" s="28"/>
      <c r="G100" s="28"/>
      <c r="H100" s="28"/>
      <c r="I100" s="28"/>
      <c r="J100" s="28"/>
      <c r="K100" s="28"/>
      <c r="L100" s="28"/>
      <c r="Z100" s="16"/>
      <c r="AA100" s="12">
        <v>2</v>
      </c>
      <c r="AB100" s="17">
        <v>101497749</v>
      </c>
      <c r="AC100" s="18">
        <v>12823914</v>
      </c>
      <c r="AD100" s="18">
        <v>24122300</v>
      </c>
      <c r="AE100" s="18">
        <v>109263393</v>
      </c>
      <c r="AF100" s="18"/>
      <c r="AG100" s="18">
        <v>1790297</v>
      </c>
      <c r="AH100" s="18">
        <v>29801277</v>
      </c>
      <c r="AI100" s="18"/>
      <c r="AJ100" s="19">
        <v>279298930</v>
      </c>
      <c r="AK100" s="26">
        <f t="shared" si="15"/>
        <v>0</v>
      </c>
      <c r="AL100" s="27">
        <v>37042</v>
      </c>
      <c r="AM100" s="30">
        <v>61120281</v>
      </c>
      <c r="AN100" s="30">
        <v>101497749</v>
      </c>
      <c r="AO100" s="30">
        <f t="shared" si="16"/>
        <v>12823914</v>
      </c>
      <c r="AP100" s="30">
        <f t="shared" si="17"/>
        <v>24122300</v>
      </c>
      <c r="AQ100" s="30">
        <f t="shared" si="18"/>
        <v>109263393</v>
      </c>
      <c r="AR100" s="30">
        <f t="shared" si="19"/>
        <v>0</v>
      </c>
      <c r="AS100" s="30">
        <f t="shared" si="20"/>
        <v>1790297</v>
      </c>
      <c r="AT100" s="30">
        <f t="shared" si="21"/>
        <v>29801277</v>
      </c>
      <c r="AU100" s="30">
        <f t="shared" si="22"/>
        <v>0</v>
      </c>
      <c r="AV100" s="30">
        <f t="shared" si="23"/>
        <v>279298930</v>
      </c>
      <c r="AW100" s="30">
        <f>'EIA-923'!AG96</f>
        <v>67988646</v>
      </c>
      <c r="AX100" s="30">
        <f>'EIA-923'!M96</f>
        <v>40759593</v>
      </c>
      <c r="AY100" s="43">
        <v>5.1859999999999999</v>
      </c>
      <c r="AZ100" s="43">
        <v>2.0049999999999999</v>
      </c>
      <c r="BA100" s="43">
        <v>10.641</v>
      </c>
      <c r="BB100" s="44">
        <f t="shared" si="24"/>
        <v>0.48736021050653133</v>
      </c>
      <c r="BC100" s="42"/>
      <c r="BD100" s="43">
        <v>263.7</v>
      </c>
      <c r="BE100" s="42"/>
      <c r="BF100" s="42">
        <v>8.1</v>
      </c>
      <c r="BG100" s="42">
        <v>6.7</v>
      </c>
      <c r="BH100" s="42">
        <v>14.8</v>
      </c>
      <c r="BI100" s="42">
        <v>7.2</v>
      </c>
      <c r="BJ100" s="42">
        <v>271.5</v>
      </c>
      <c r="BK100" s="42">
        <v>101.3</v>
      </c>
      <c r="BL100" s="42">
        <v>36.9</v>
      </c>
      <c r="BM100" s="42">
        <v>278.8</v>
      </c>
      <c r="BN100" s="42">
        <v>140.5</v>
      </c>
      <c r="BO100" s="42">
        <v>0.3</v>
      </c>
      <c r="BP100" s="42">
        <v>-11.4</v>
      </c>
      <c r="BQ100" s="42">
        <v>263.2</v>
      </c>
      <c r="BR100" s="42">
        <v>3.1</v>
      </c>
      <c r="BT100" s="41">
        <f t="shared" si="14"/>
        <v>271.3</v>
      </c>
    </row>
    <row r="101" spans="6:72">
      <c r="Z101" s="16"/>
      <c r="AA101" s="12">
        <v>3</v>
      </c>
      <c r="AB101" s="17">
        <v>98648870</v>
      </c>
      <c r="AC101" s="18">
        <v>13694299</v>
      </c>
      <c r="AD101" s="18">
        <v>23599435</v>
      </c>
      <c r="AE101" s="18">
        <v>117391971</v>
      </c>
      <c r="AF101" s="18"/>
      <c r="AG101" s="18">
        <v>1695499</v>
      </c>
      <c r="AH101" s="18">
        <v>30747638</v>
      </c>
      <c r="AI101" s="18"/>
      <c r="AJ101" s="19">
        <v>285777712</v>
      </c>
      <c r="AK101" s="26">
        <f t="shared" si="15"/>
        <v>0</v>
      </c>
      <c r="AL101" s="27">
        <v>37134</v>
      </c>
      <c r="AM101" s="30">
        <v>58868974</v>
      </c>
      <c r="AN101" s="30">
        <v>98648870</v>
      </c>
      <c r="AO101" s="30">
        <f t="shared" si="16"/>
        <v>13694299</v>
      </c>
      <c r="AP101" s="30">
        <f t="shared" si="17"/>
        <v>23599435</v>
      </c>
      <c r="AQ101" s="30">
        <f t="shared" si="18"/>
        <v>117391971</v>
      </c>
      <c r="AR101" s="30">
        <f t="shared" si="19"/>
        <v>0</v>
      </c>
      <c r="AS101" s="30">
        <f t="shared" si="20"/>
        <v>1695499</v>
      </c>
      <c r="AT101" s="30">
        <f t="shared" si="21"/>
        <v>30747638</v>
      </c>
      <c r="AU101" s="30">
        <f t="shared" si="22"/>
        <v>0</v>
      </c>
      <c r="AV101" s="30">
        <f t="shared" si="23"/>
        <v>285777712</v>
      </c>
      <c r="AW101" s="30">
        <f>'EIA-923'!AG97</f>
        <v>72100094</v>
      </c>
      <c r="AX101" s="30">
        <f>'EIA-923'!M97</f>
        <v>41736886</v>
      </c>
      <c r="AY101" s="43">
        <v>5.9269999999999996</v>
      </c>
      <c r="AZ101" s="43">
        <v>2.9449999999999998</v>
      </c>
      <c r="BA101" s="43">
        <v>12.581</v>
      </c>
      <c r="BB101" s="44">
        <f t="shared" si="24"/>
        <v>0.4711072251808282</v>
      </c>
      <c r="BC101" s="42"/>
      <c r="BD101" s="43">
        <v>303.7</v>
      </c>
      <c r="BE101" s="42"/>
      <c r="BF101" s="42">
        <v>6.5</v>
      </c>
      <c r="BG101" s="42">
        <v>6.1</v>
      </c>
      <c r="BH101" s="42">
        <v>12.6</v>
      </c>
      <c r="BI101" s="42">
        <v>7.8</v>
      </c>
      <c r="BJ101" s="42">
        <v>284</v>
      </c>
      <c r="BK101" s="42">
        <v>98.4</v>
      </c>
      <c r="BL101" s="42">
        <v>37.299999999999997</v>
      </c>
      <c r="BM101" s="42">
        <v>285.3</v>
      </c>
      <c r="BN101" s="42">
        <v>149.6</v>
      </c>
      <c r="BO101" s="42">
        <v>3.5</v>
      </c>
      <c r="BP101" s="42">
        <v>16.8</v>
      </c>
      <c r="BQ101" s="42">
        <v>304.60000000000002</v>
      </c>
      <c r="BR101" s="42">
        <v>3.8</v>
      </c>
      <c r="BT101" s="41">
        <f t="shared" si="14"/>
        <v>308.5</v>
      </c>
    </row>
    <row r="102" spans="6:72">
      <c r="Z102" s="16"/>
      <c r="AA102" s="12">
        <v>4</v>
      </c>
      <c r="AB102" s="17">
        <v>97585838</v>
      </c>
      <c r="AC102" s="18">
        <v>14294092</v>
      </c>
      <c r="AD102" s="18">
        <v>23388792</v>
      </c>
      <c r="AE102" s="18">
        <v>116286002</v>
      </c>
      <c r="AF102" s="18"/>
      <c r="AG102" s="18">
        <v>1416584</v>
      </c>
      <c r="AH102" s="18">
        <v>29067764</v>
      </c>
      <c r="AI102" s="18"/>
      <c r="AJ102" s="19">
        <v>282039072</v>
      </c>
      <c r="AK102" s="26">
        <f t="shared" si="15"/>
        <v>0</v>
      </c>
      <c r="AL102" s="27">
        <v>37225</v>
      </c>
      <c r="AM102" s="30">
        <v>57279149</v>
      </c>
      <c r="AN102" s="30">
        <v>97585838</v>
      </c>
      <c r="AO102" s="30">
        <f t="shared" si="16"/>
        <v>14294092</v>
      </c>
      <c r="AP102" s="30">
        <f t="shared" si="17"/>
        <v>23388792</v>
      </c>
      <c r="AQ102" s="30">
        <f t="shared" si="18"/>
        <v>116286002</v>
      </c>
      <c r="AR102" s="30">
        <f t="shared" si="19"/>
        <v>0</v>
      </c>
      <c r="AS102" s="30">
        <f t="shared" si="20"/>
        <v>1416584</v>
      </c>
      <c r="AT102" s="30">
        <f t="shared" si="21"/>
        <v>29067764</v>
      </c>
      <c r="AU102" s="30">
        <f t="shared" si="22"/>
        <v>0</v>
      </c>
      <c r="AV102" s="30">
        <f t="shared" si="23"/>
        <v>282039072</v>
      </c>
      <c r="AW102" s="30">
        <f>'EIA-923'!AG98</f>
        <v>65421123</v>
      </c>
      <c r="AX102" s="30">
        <f>'EIA-923'!M98</f>
        <v>38154146</v>
      </c>
      <c r="AY102" s="43">
        <v>5.4260000000000002</v>
      </c>
      <c r="AZ102" s="43">
        <v>1.732</v>
      </c>
      <c r="BA102" s="43">
        <v>10.55</v>
      </c>
      <c r="BB102" s="44">
        <f t="shared" si="24"/>
        <v>0.51431279620853076</v>
      </c>
      <c r="BC102" s="42"/>
      <c r="BD102" s="43">
        <v>280.3</v>
      </c>
      <c r="BE102" s="42"/>
      <c r="BF102" s="42">
        <v>6.9</v>
      </c>
      <c r="BG102" s="42">
        <v>5.5</v>
      </c>
      <c r="BH102" s="42">
        <v>12.4</v>
      </c>
      <c r="BI102" s="42">
        <v>7.8</v>
      </c>
      <c r="BJ102" s="42">
        <v>277</v>
      </c>
      <c r="BK102" s="42">
        <v>97.5</v>
      </c>
      <c r="BL102" s="42">
        <v>37.799999999999997</v>
      </c>
      <c r="BM102" s="42">
        <v>281.60000000000002</v>
      </c>
      <c r="BN102" s="42">
        <v>146.30000000000001</v>
      </c>
      <c r="BO102" s="42">
        <v>0</v>
      </c>
      <c r="BP102" s="42">
        <v>-3.1</v>
      </c>
      <c r="BQ102" s="42">
        <v>277.10000000000002</v>
      </c>
      <c r="BR102" s="42">
        <v>3.2</v>
      </c>
      <c r="BT102" s="41">
        <f t="shared" si="14"/>
        <v>284.89999999999998</v>
      </c>
    </row>
    <row r="103" spans="6:72">
      <c r="Z103" s="11">
        <v>2006</v>
      </c>
      <c r="AA103" s="11">
        <v>1</v>
      </c>
      <c r="AB103" s="13">
        <v>103810416</v>
      </c>
      <c r="AC103" s="14">
        <v>12568333</v>
      </c>
      <c r="AD103" s="14">
        <v>25078701</v>
      </c>
      <c r="AE103" s="14">
        <v>120837236</v>
      </c>
      <c r="AF103" s="14"/>
      <c r="AG103" s="14">
        <v>1108459</v>
      </c>
      <c r="AH103" s="14">
        <v>25748146</v>
      </c>
      <c r="AI103" s="14"/>
      <c r="AJ103" s="15">
        <v>289151291</v>
      </c>
      <c r="AK103" s="26">
        <f t="shared" si="15"/>
        <v>2006</v>
      </c>
      <c r="AL103" s="27">
        <v>37315</v>
      </c>
      <c r="AM103" s="30">
        <v>61827700</v>
      </c>
      <c r="AN103" s="30">
        <v>103810416</v>
      </c>
      <c r="AO103" s="30">
        <f t="shared" si="16"/>
        <v>12568333</v>
      </c>
      <c r="AP103" s="30">
        <f t="shared" si="17"/>
        <v>25078701</v>
      </c>
      <c r="AQ103" s="30">
        <f t="shared" si="18"/>
        <v>120837236</v>
      </c>
      <c r="AR103" s="30">
        <f t="shared" si="19"/>
        <v>0</v>
      </c>
      <c r="AS103" s="30">
        <f t="shared" si="20"/>
        <v>1108459</v>
      </c>
      <c r="AT103" s="30">
        <f t="shared" si="21"/>
        <v>25748146</v>
      </c>
      <c r="AU103" s="30">
        <f t="shared" si="22"/>
        <v>0</v>
      </c>
      <c r="AV103" s="30">
        <f t="shared" si="23"/>
        <v>289151291</v>
      </c>
      <c r="AW103" s="30">
        <f>'EIA-923'!AG99</f>
        <v>70727201</v>
      </c>
      <c r="AX103" s="30">
        <f>'EIA-923'!M99</f>
        <v>39790325</v>
      </c>
      <c r="AY103" s="43">
        <v>5.4349999999999996</v>
      </c>
      <c r="AZ103" s="43">
        <v>1.6240000000000001</v>
      </c>
      <c r="BA103" s="43">
        <v>10.608000000000001</v>
      </c>
      <c r="BB103" s="44">
        <f t="shared" si="24"/>
        <v>0.51234917043740569</v>
      </c>
      <c r="BC103" s="42"/>
      <c r="BD103" s="43">
        <v>272.7</v>
      </c>
      <c r="BE103" s="42"/>
      <c r="BF103" s="42">
        <v>6.6</v>
      </c>
      <c r="BG103" s="42">
        <v>4.0999999999999996</v>
      </c>
      <c r="BH103" s="42">
        <v>10.7</v>
      </c>
      <c r="BI103" s="42">
        <v>9</v>
      </c>
      <c r="BJ103" s="42">
        <v>287.3</v>
      </c>
      <c r="BK103" s="42">
        <v>103.5</v>
      </c>
      <c r="BL103" s="42">
        <v>37.6</v>
      </c>
      <c r="BM103" s="42">
        <v>289.10000000000002</v>
      </c>
      <c r="BN103" s="42">
        <v>148</v>
      </c>
      <c r="BO103" s="42">
        <v>-0.1</v>
      </c>
      <c r="BP103" s="42">
        <v>-10.7</v>
      </c>
      <c r="BQ103" s="42">
        <v>280.2</v>
      </c>
      <c r="BR103" s="42">
        <v>3.6</v>
      </c>
      <c r="BT103" s="41">
        <f t="shared" si="14"/>
        <v>274.39999999999998</v>
      </c>
    </row>
    <row r="104" spans="6:72">
      <c r="Z104" s="16"/>
      <c r="AA104" s="12">
        <v>2</v>
      </c>
      <c r="AB104" s="17">
        <v>100713278</v>
      </c>
      <c r="AC104" s="18">
        <v>13215064</v>
      </c>
      <c r="AD104" s="18">
        <v>23620465</v>
      </c>
      <c r="AE104" s="18">
        <v>124376893</v>
      </c>
      <c r="AF104" s="18"/>
      <c r="AG104" s="18">
        <v>1093291</v>
      </c>
      <c r="AH104" s="18">
        <v>29390861</v>
      </c>
      <c r="AI104" s="18"/>
      <c r="AJ104" s="19">
        <v>292409852</v>
      </c>
      <c r="AK104" s="26">
        <f t="shared" si="15"/>
        <v>0</v>
      </c>
      <c r="AL104" s="27">
        <v>37407</v>
      </c>
      <c r="AM104" s="30">
        <v>60070037</v>
      </c>
      <c r="AN104" s="30">
        <v>100713278</v>
      </c>
      <c r="AO104" s="30">
        <f t="shared" si="16"/>
        <v>13215064</v>
      </c>
      <c r="AP104" s="30">
        <f t="shared" si="17"/>
        <v>23620465</v>
      </c>
      <c r="AQ104" s="30">
        <f t="shared" si="18"/>
        <v>124376893</v>
      </c>
      <c r="AR104" s="30">
        <f t="shared" si="19"/>
        <v>0</v>
      </c>
      <c r="AS104" s="30">
        <f t="shared" si="20"/>
        <v>1093291</v>
      </c>
      <c r="AT104" s="30">
        <f t="shared" si="21"/>
        <v>29390861</v>
      </c>
      <c r="AU104" s="30">
        <f t="shared" si="22"/>
        <v>0</v>
      </c>
      <c r="AV104" s="30">
        <f t="shared" si="23"/>
        <v>292409852</v>
      </c>
      <c r="AW104" s="30">
        <f>'EIA-923'!AG100</f>
        <v>71446215</v>
      </c>
      <c r="AX104" s="30">
        <f>'EIA-923'!M100</f>
        <v>42953202</v>
      </c>
      <c r="AY104" s="43">
        <v>5.1440000000000001</v>
      </c>
      <c r="AZ104" s="43">
        <v>2.2280000000000002</v>
      </c>
      <c r="BA104" s="43">
        <v>10.909000000000001</v>
      </c>
      <c r="BB104" s="44">
        <f t="shared" si="24"/>
        <v>0.47153726281052338</v>
      </c>
      <c r="BC104" s="42"/>
      <c r="BD104" s="43">
        <v>261.2</v>
      </c>
      <c r="BE104" s="42"/>
      <c r="BF104" s="42">
        <v>7.1</v>
      </c>
      <c r="BG104" s="42">
        <v>5.5</v>
      </c>
      <c r="BH104" s="42">
        <v>12.6</v>
      </c>
      <c r="BI104" s="42">
        <v>8</v>
      </c>
      <c r="BJ104" s="42">
        <v>287.60000000000002</v>
      </c>
      <c r="BK104" s="42">
        <v>100.3</v>
      </c>
      <c r="BL104" s="42">
        <v>36.799999999999997</v>
      </c>
      <c r="BM104" s="42">
        <v>292.39999999999998</v>
      </c>
      <c r="BN104" s="42">
        <v>155.30000000000001</v>
      </c>
      <c r="BO104" s="42">
        <v>-0.2</v>
      </c>
      <c r="BP104" s="42">
        <v>-24.2</v>
      </c>
      <c r="BQ104" s="42">
        <v>266.7</v>
      </c>
      <c r="BR104" s="42">
        <v>3.4</v>
      </c>
      <c r="BT104" s="41">
        <f t="shared" si="14"/>
        <v>265.8</v>
      </c>
    </row>
    <row r="105" spans="6:72">
      <c r="Z105" s="16"/>
      <c r="AA105" s="12">
        <v>3</v>
      </c>
      <c r="AB105" s="17">
        <v>94262680</v>
      </c>
      <c r="AC105" s="18">
        <v>14490280</v>
      </c>
      <c r="AD105" s="18">
        <v>24223268</v>
      </c>
      <c r="AE105" s="18">
        <v>128179776</v>
      </c>
      <c r="AF105" s="18"/>
      <c r="AG105" s="18">
        <v>990380</v>
      </c>
      <c r="AH105" s="18">
        <v>27638238</v>
      </c>
      <c r="AI105" s="18"/>
      <c r="AJ105" s="19">
        <v>289784622</v>
      </c>
      <c r="AK105" s="26">
        <f t="shared" si="15"/>
        <v>0</v>
      </c>
      <c r="AL105" s="27">
        <v>37499</v>
      </c>
      <c r="AM105" s="30">
        <v>57631052</v>
      </c>
      <c r="AN105" s="30">
        <v>94262680</v>
      </c>
      <c r="AO105" s="30">
        <f t="shared" si="16"/>
        <v>14490280</v>
      </c>
      <c r="AP105" s="30">
        <f t="shared" si="17"/>
        <v>24223268</v>
      </c>
      <c r="AQ105" s="30">
        <f t="shared" si="18"/>
        <v>128179776</v>
      </c>
      <c r="AR105" s="30">
        <f t="shared" si="19"/>
        <v>0</v>
      </c>
      <c r="AS105" s="30">
        <f t="shared" si="20"/>
        <v>990380</v>
      </c>
      <c r="AT105" s="30">
        <f t="shared" si="21"/>
        <v>27638238</v>
      </c>
      <c r="AU105" s="30">
        <f t="shared" si="22"/>
        <v>0</v>
      </c>
      <c r="AV105" s="30">
        <f t="shared" si="23"/>
        <v>289784622</v>
      </c>
      <c r="AW105" s="30">
        <f>'EIA-923'!AG101</f>
        <v>70058740</v>
      </c>
      <c r="AX105" s="30">
        <f>'EIA-923'!M101</f>
        <v>43033478</v>
      </c>
      <c r="AY105" s="43">
        <v>5.8570000000000002</v>
      </c>
      <c r="AZ105" s="43">
        <v>3.1230000000000002</v>
      </c>
      <c r="BA105" s="43">
        <v>12.503</v>
      </c>
      <c r="BB105" s="44">
        <f t="shared" si="24"/>
        <v>0.46844757258258019</v>
      </c>
      <c r="BC105" s="42"/>
      <c r="BD105" s="43">
        <v>300.7</v>
      </c>
      <c r="BE105" s="42"/>
      <c r="BF105" s="42">
        <v>6.7</v>
      </c>
      <c r="BG105" s="42">
        <v>6.8</v>
      </c>
      <c r="BH105" s="42">
        <v>13.5</v>
      </c>
      <c r="BI105" s="42">
        <v>10.4</v>
      </c>
      <c r="BJ105" s="42">
        <v>288.8</v>
      </c>
      <c r="BK105" s="42">
        <v>94.3</v>
      </c>
      <c r="BL105" s="42">
        <v>38.799999999999997</v>
      </c>
      <c r="BM105" s="42">
        <v>289.8</v>
      </c>
      <c r="BN105" s="42">
        <v>156.80000000000001</v>
      </c>
      <c r="BO105" s="42">
        <v>2.1</v>
      </c>
      <c r="BP105" s="42">
        <v>8.4</v>
      </c>
      <c r="BQ105" s="42">
        <v>301</v>
      </c>
      <c r="BR105" s="42">
        <v>3.8</v>
      </c>
      <c r="BT105" s="41">
        <f t="shared" si="14"/>
        <v>303.8</v>
      </c>
    </row>
    <row r="106" spans="6:72">
      <c r="Z106" s="16"/>
      <c r="AA106" s="12">
        <v>4</v>
      </c>
      <c r="AB106" s="17">
        <v>93764417</v>
      </c>
      <c r="AC106" s="18">
        <v>13208163</v>
      </c>
      <c r="AD106" s="18">
        <v>24927693</v>
      </c>
      <c r="AE106" s="18">
        <v>129917891</v>
      </c>
      <c r="AF106" s="18"/>
      <c r="AG106" s="18">
        <v>812442</v>
      </c>
      <c r="AH106" s="18">
        <v>28764803</v>
      </c>
      <c r="AI106" s="18"/>
      <c r="AJ106" s="19">
        <v>291395409</v>
      </c>
      <c r="AK106" s="26">
        <f t="shared" si="15"/>
        <v>0</v>
      </c>
      <c r="AL106" s="27">
        <v>37590</v>
      </c>
      <c r="AM106" s="30">
        <v>56804007</v>
      </c>
      <c r="AN106" s="30">
        <v>93764417</v>
      </c>
      <c r="AO106" s="30">
        <f t="shared" si="16"/>
        <v>13208163</v>
      </c>
      <c r="AP106" s="30">
        <f t="shared" si="17"/>
        <v>24927693</v>
      </c>
      <c r="AQ106" s="30">
        <f t="shared" si="18"/>
        <v>129917891</v>
      </c>
      <c r="AR106" s="30">
        <f t="shared" si="19"/>
        <v>0</v>
      </c>
      <c r="AS106" s="30">
        <f t="shared" si="20"/>
        <v>812442</v>
      </c>
      <c r="AT106" s="30">
        <f t="shared" si="21"/>
        <v>28764803</v>
      </c>
      <c r="AU106" s="30">
        <f t="shared" si="22"/>
        <v>0</v>
      </c>
      <c r="AV106" s="30">
        <f t="shared" si="23"/>
        <v>291395409</v>
      </c>
      <c r="AW106" s="30">
        <f>'EIA-923'!AG102</f>
        <v>68295437</v>
      </c>
      <c r="AX106" s="30">
        <f>'EIA-923'!M102</f>
        <v>39927449</v>
      </c>
      <c r="AY106" s="43">
        <v>5.3730000000000002</v>
      </c>
      <c r="AZ106" s="43">
        <v>1.9590000000000001</v>
      </c>
      <c r="BA106" s="43">
        <v>10.510999999999999</v>
      </c>
      <c r="BB106" s="44">
        <f t="shared" si="24"/>
        <v>0.51117876510322524</v>
      </c>
      <c r="BC106" s="42"/>
      <c r="BD106" s="43">
        <v>277.7</v>
      </c>
      <c r="BE106" s="42"/>
      <c r="BF106" s="42">
        <v>7.1</v>
      </c>
      <c r="BG106" s="42">
        <v>5.8</v>
      </c>
      <c r="BH106" s="42">
        <v>12.9</v>
      </c>
      <c r="BI106" s="42">
        <v>8.9</v>
      </c>
      <c r="BJ106" s="42">
        <v>284.10000000000002</v>
      </c>
      <c r="BK106" s="42">
        <v>93.8</v>
      </c>
      <c r="BL106" s="42">
        <v>38.200000000000003</v>
      </c>
      <c r="BM106" s="42">
        <v>291.39999999999998</v>
      </c>
      <c r="BN106" s="42">
        <v>159.4</v>
      </c>
      <c r="BO106" s="42">
        <v>-3.4</v>
      </c>
      <c r="BP106" s="42">
        <v>-14.6</v>
      </c>
      <c r="BQ106" s="42">
        <v>273.10000000000002</v>
      </c>
      <c r="BR106" s="42">
        <v>3.6</v>
      </c>
      <c r="BT106" s="41">
        <f t="shared" si="14"/>
        <v>281.7</v>
      </c>
    </row>
    <row r="107" spans="6:72">
      <c r="Z107" s="11">
        <v>2007</v>
      </c>
      <c r="AA107" s="11">
        <v>1</v>
      </c>
      <c r="AB107" s="13">
        <v>99859763</v>
      </c>
      <c r="AC107" s="14">
        <v>11488056</v>
      </c>
      <c r="AD107" s="14">
        <v>26472756</v>
      </c>
      <c r="AE107" s="14">
        <v>122053712</v>
      </c>
      <c r="AF107" s="14"/>
      <c r="AG107" s="14">
        <v>454646</v>
      </c>
      <c r="AH107" s="14">
        <v>25713963</v>
      </c>
      <c r="AI107" s="14"/>
      <c r="AJ107" s="15">
        <v>286042896</v>
      </c>
      <c r="AK107" s="26">
        <f t="shared" si="15"/>
        <v>2007</v>
      </c>
      <c r="AL107" s="27">
        <v>37680</v>
      </c>
      <c r="AM107" s="30">
        <v>58935599</v>
      </c>
      <c r="AN107" s="30">
        <v>99859763</v>
      </c>
      <c r="AO107" s="30">
        <f t="shared" si="16"/>
        <v>11488056</v>
      </c>
      <c r="AP107" s="30">
        <f t="shared" si="17"/>
        <v>26472756</v>
      </c>
      <c r="AQ107" s="30">
        <f t="shared" si="18"/>
        <v>122053712</v>
      </c>
      <c r="AR107" s="30">
        <f t="shared" si="19"/>
        <v>0</v>
      </c>
      <c r="AS107" s="30">
        <f t="shared" si="20"/>
        <v>454646</v>
      </c>
      <c r="AT107" s="30">
        <f t="shared" si="21"/>
        <v>25713963</v>
      </c>
      <c r="AU107" s="30">
        <f t="shared" si="22"/>
        <v>0</v>
      </c>
      <c r="AV107" s="30">
        <f t="shared" si="23"/>
        <v>286042896</v>
      </c>
      <c r="AW107" s="30">
        <f>'EIA-923'!AG103</f>
        <v>66781084</v>
      </c>
      <c r="AX107" s="30">
        <f>'EIA-923'!M103</f>
        <v>38603330</v>
      </c>
      <c r="AY107" s="43">
        <v>5.5460000000000003</v>
      </c>
      <c r="AZ107" s="43">
        <v>1.948</v>
      </c>
      <c r="BA107" s="43">
        <v>11.08</v>
      </c>
      <c r="BB107" s="44">
        <f t="shared" si="24"/>
        <v>0.50054151624548737</v>
      </c>
      <c r="BC107" s="42"/>
      <c r="BD107" s="43">
        <v>278.7</v>
      </c>
      <c r="BE107" s="42"/>
      <c r="BF107" s="42">
        <v>6.7</v>
      </c>
      <c r="BG107" s="42">
        <v>4.4000000000000004</v>
      </c>
      <c r="BH107" s="42">
        <v>11.1</v>
      </c>
      <c r="BI107" s="42">
        <v>8.8000000000000007</v>
      </c>
      <c r="BJ107" s="42">
        <v>286.2</v>
      </c>
      <c r="BK107" s="42">
        <v>99.5</v>
      </c>
      <c r="BL107" s="42">
        <v>38.1</v>
      </c>
      <c r="BM107" s="42">
        <v>286</v>
      </c>
      <c r="BN107" s="42">
        <v>148.4</v>
      </c>
      <c r="BO107" s="42">
        <v>2.5</v>
      </c>
      <c r="BP107" s="42">
        <v>0.8</v>
      </c>
      <c r="BQ107" s="42">
        <v>290.3</v>
      </c>
      <c r="BR107" s="42">
        <v>3.2</v>
      </c>
      <c r="BT107" s="41">
        <f t="shared" si="14"/>
        <v>281</v>
      </c>
    </row>
    <row r="108" spans="6:72">
      <c r="Z108" s="16"/>
      <c r="AA108" s="12">
        <v>2</v>
      </c>
      <c r="AB108" s="17">
        <v>95742549</v>
      </c>
      <c r="AC108" s="18">
        <v>11584799</v>
      </c>
      <c r="AD108" s="18">
        <v>24625635</v>
      </c>
      <c r="AE108" s="18">
        <v>122944181</v>
      </c>
      <c r="AF108" s="18"/>
      <c r="AG108" s="18">
        <v>341608</v>
      </c>
      <c r="AH108" s="18">
        <v>30469537</v>
      </c>
      <c r="AI108" s="18"/>
      <c r="AJ108" s="19">
        <v>285708309</v>
      </c>
      <c r="AK108" s="26">
        <f t="shared" si="15"/>
        <v>0</v>
      </c>
      <c r="AL108" s="27">
        <v>37772</v>
      </c>
      <c r="AM108" s="30">
        <v>58267525</v>
      </c>
      <c r="AN108" s="30">
        <v>95742549</v>
      </c>
      <c r="AO108" s="30">
        <f t="shared" si="16"/>
        <v>11584799</v>
      </c>
      <c r="AP108" s="30">
        <f t="shared" si="17"/>
        <v>24625635</v>
      </c>
      <c r="AQ108" s="30">
        <f t="shared" si="18"/>
        <v>122944181</v>
      </c>
      <c r="AR108" s="30">
        <f t="shared" si="19"/>
        <v>0</v>
      </c>
      <c r="AS108" s="30">
        <f t="shared" si="20"/>
        <v>341608</v>
      </c>
      <c r="AT108" s="30">
        <f t="shared" si="21"/>
        <v>30469537</v>
      </c>
      <c r="AU108" s="30">
        <f t="shared" si="22"/>
        <v>0</v>
      </c>
      <c r="AV108" s="30">
        <f t="shared" si="23"/>
        <v>285708309</v>
      </c>
      <c r="AW108" s="30">
        <f>'EIA-923'!AG104</f>
        <v>68975594</v>
      </c>
      <c r="AX108" s="30">
        <f>'EIA-923'!M104</f>
        <v>40213643</v>
      </c>
      <c r="AY108" s="43">
        <v>5.2450000000000001</v>
      </c>
      <c r="AZ108" s="43">
        <v>2.2869999999999999</v>
      </c>
      <c r="BA108" s="43">
        <v>10.946</v>
      </c>
      <c r="BB108" s="44">
        <f t="shared" si="24"/>
        <v>0.479170473232231</v>
      </c>
      <c r="BC108" s="42"/>
      <c r="BD108" s="43">
        <v>267.10000000000002</v>
      </c>
      <c r="BE108" s="42"/>
      <c r="BF108" s="42">
        <v>7.9</v>
      </c>
      <c r="BG108" s="42">
        <v>6.8</v>
      </c>
      <c r="BH108" s="42">
        <v>14.7</v>
      </c>
      <c r="BI108" s="42">
        <v>8.4</v>
      </c>
      <c r="BJ108" s="42">
        <v>280.89999999999998</v>
      </c>
      <c r="BK108" s="42">
        <v>95.5</v>
      </c>
      <c r="BL108" s="42">
        <v>36.4</v>
      </c>
      <c r="BM108" s="42">
        <v>285.7</v>
      </c>
      <c r="BN108" s="42">
        <v>153.80000000000001</v>
      </c>
      <c r="BO108" s="42">
        <v>1.5</v>
      </c>
      <c r="BP108" s="42">
        <v>-13.3</v>
      </c>
      <c r="BQ108" s="42">
        <v>271</v>
      </c>
      <c r="BR108" s="42">
        <v>3.4</v>
      </c>
      <c r="BT108" s="41">
        <f t="shared" si="14"/>
        <v>273.40000000000003</v>
      </c>
    </row>
    <row r="109" spans="6:72">
      <c r="Z109" s="16"/>
      <c r="AA109" s="12">
        <v>3</v>
      </c>
      <c r="AB109" s="17">
        <v>91767086</v>
      </c>
      <c r="AC109" s="18">
        <v>12801267</v>
      </c>
      <c r="AD109" s="18">
        <v>24047338</v>
      </c>
      <c r="AE109" s="18">
        <v>131115150</v>
      </c>
      <c r="AF109" s="18"/>
      <c r="AG109" s="18">
        <v>169865</v>
      </c>
      <c r="AH109" s="18">
        <v>26142033</v>
      </c>
      <c r="AI109" s="18"/>
      <c r="AJ109" s="19">
        <v>286042739</v>
      </c>
      <c r="AK109" s="26">
        <f t="shared" si="15"/>
        <v>0</v>
      </c>
      <c r="AL109" s="27">
        <v>37864</v>
      </c>
      <c r="AM109" s="30">
        <v>55282270</v>
      </c>
      <c r="AN109" s="30">
        <v>91767086</v>
      </c>
      <c r="AO109" s="30">
        <f t="shared" si="16"/>
        <v>12801267</v>
      </c>
      <c r="AP109" s="30">
        <f t="shared" si="17"/>
        <v>24047338</v>
      </c>
      <c r="AQ109" s="30">
        <f t="shared" si="18"/>
        <v>131115150</v>
      </c>
      <c r="AR109" s="30">
        <f t="shared" si="19"/>
        <v>0</v>
      </c>
      <c r="AS109" s="30">
        <f t="shared" si="20"/>
        <v>169865</v>
      </c>
      <c r="AT109" s="30">
        <f t="shared" si="21"/>
        <v>26142033</v>
      </c>
      <c r="AU109" s="30">
        <f t="shared" si="22"/>
        <v>0</v>
      </c>
      <c r="AV109" s="30">
        <f t="shared" si="23"/>
        <v>286042739</v>
      </c>
      <c r="AW109" s="30">
        <f>'EIA-923'!AG105</f>
        <v>68635382</v>
      </c>
      <c r="AX109" s="30">
        <f>'EIA-923'!M105</f>
        <v>41107537</v>
      </c>
      <c r="AY109" s="43">
        <v>5.9189999999999996</v>
      </c>
      <c r="AZ109" s="43">
        <v>3.3410000000000002</v>
      </c>
      <c r="BA109" s="43">
        <v>12.722</v>
      </c>
      <c r="BB109" s="44">
        <f t="shared" si="24"/>
        <v>0.46525703505738092</v>
      </c>
      <c r="BC109" s="42"/>
      <c r="BD109" s="43">
        <v>303.7</v>
      </c>
      <c r="BE109" s="42"/>
      <c r="BF109" s="42">
        <v>9.1999999999999993</v>
      </c>
      <c r="BG109" s="42">
        <v>7</v>
      </c>
      <c r="BH109" s="42">
        <v>16.2</v>
      </c>
      <c r="BI109" s="42">
        <v>10.6</v>
      </c>
      <c r="BJ109" s="42">
        <v>282.8</v>
      </c>
      <c r="BK109" s="42">
        <v>91.6</v>
      </c>
      <c r="BL109" s="42">
        <v>37</v>
      </c>
      <c r="BM109" s="42">
        <v>286</v>
      </c>
      <c r="BN109" s="42">
        <v>157.4</v>
      </c>
      <c r="BO109" s="42">
        <v>2.4</v>
      </c>
      <c r="BP109" s="42">
        <v>12.4</v>
      </c>
      <c r="BQ109" s="42">
        <v>299</v>
      </c>
      <c r="BR109" s="42">
        <v>3.8</v>
      </c>
      <c r="BT109" s="41">
        <f t="shared" si="14"/>
        <v>309.29999999999995</v>
      </c>
    </row>
    <row r="110" spans="6:72">
      <c r="Z110" s="16"/>
      <c r="AA110" s="12">
        <v>4</v>
      </c>
      <c r="AB110" s="17">
        <v>92039573</v>
      </c>
      <c r="AC110" s="18">
        <v>12828813</v>
      </c>
      <c r="AD110" s="18">
        <v>22615172</v>
      </c>
      <c r="AE110" s="18">
        <v>133395079</v>
      </c>
      <c r="AF110" s="18"/>
      <c r="AG110" s="18">
        <v>357441</v>
      </c>
      <c r="AH110" s="18">
        <v>27595884</v>
      </c>
      <c r="AI110" s="18"/>
      <c r="AJ110" s="19">
        <v>288831962</v>
      </c>
      <c r="AK110" s="26">
        <f t="shared" si="15"/>
        <v>0</v>
      </c>
      <c r="AL110" s="27">
        <v>37955</v>
      </c>
      <c r="AM110" s="30">
        <v>54852504</v>
      </c>
      <c r="AN110" s="30">
        <v>92039573</v>
      </c>
      <c r="AO110" s="30">
        <f t="shared" si="16"/>
        <v>12828813</v>
      </c>
      <c r="AP110" s="30">
        <f t="shared" si="17"/>
        <v>22615172</v>
      </c>
      <c r="AQ110" s="30">
        <f t="shared" si="18"/>
        <v>133395079</v>
      </c>
      <c r="AR110" s="30">
        <f t="shared" si="19"/>
        <v>0</v>
      </c>
      <c r="AS110" s="30">
        <f t="shared" si="20"/>
        <v>357441</v>
      </c>
      <c r="AT110" s="30">
        <f t="shared" si="21"/>
        <v>27595884</v>
      </c>
      <c r="AU110" s="30">
        <f t="shared" si="22"/>
        <v>0</v>
      </c>
      <c r="AV110" s="30">
        <f t="shared" si="23"/>
        <v>288831962</v>
      </c>
      <c r="AW110" s="30">
        <f>'EIA-923'!AG106</f>
        <v>64517220</v>
      </c>
      <c r="AX110" s="30">
        <f>'EIA-923'!M106</f>
        <v>38453250</v>
      </c>
      <c r="AY110" s="43">
        <v>5.3849999999999998</v>
      </c>
      <c r="AZ110" s="43">
        <v>2.2370000000000001</v>
      </c>
      <c r="BA110" s="43">
        <v>10.794</v>
      </c>
      <c r="BB110" s="44">
        <f t="shared" si="24"/>
        <v>0.49888827126181207</v>
      </c>
      <c r="BC110" s="42"/>
      <c r="BD110" s="43">
        <v>278.5</v>
      </c>
      <c r="BE110" s="42"/>
      <c r="BF110" s="42">
        <v>8.4</v>
      </c>
      <c r="BG110" s="42">
        <v>8.6999999999999993</v>
      </c>
      <c r="BH110" s="42">
        <v>17.100000000000001</v>
      </c>
      <c r="BI110" s="42">
        <v>8.6</v>
      </c>
      <c r="BJ110" s="42">
        <v>276.5</v>
      </c>
      <c r="BK110" s="42">
        <v>91.9</v>
      </c>
      <c r="BL110" s="42">
        <v>35.6</v>
      </c>
      <c r="BM110" s="42">
        <v>288.89999999999998</v>
      </c>
      <c r="BN110" s="42">
        <v>161.4</v>
      </c>
      <c r="BO110" s="42">
        <v>-3.9</v>
      </c>
      <c r="BP110" s="42">
        <v>-8.3000000000000007</v>
      </c>
      <c r="BQ110" s="42">
        <v>271.8</v>
      </c>
      <c r="BR110" s="42">
        <v>3.7</v>
      </c>
      <c r="BT110" s="41">
        <f t="shared" si="14"/>
        <v>287</v>
      </c>
    </row>
    <row r="111" spans="6:72">
      <c r="Z111" s="11">
        <v>2008</v>
      </c>
      <c r="AA111" s="11">
        <v>1</v>
      </c>
      <c r="AB111" s="13">
        <v>97871115</v>
      </c>
      <c r="AC111" s="14">
        <v>11183647</v>
      </c>
      <c r="AD111" s="14">
        <v>24125374</v>
      </c>
      <c r="AE111" s="14">
        <v>130763117</v>
      </c>
      <c r="AF111" s="14"/>
      <c r="AG111" s="14">
        <v>380546</v>
      </c>
      <c r="AH111" s="14">
        <v>24685626</v>
      </c>
      <c r="AI111" s="14"/>
      <c r="AJ111" s="15">
        <v>289009425</v>
      </c>
      <c r="AK111" s="26">
        <f t="shared" si="15"/>
        <v>2008</v>
      </c>
      <c r="AL111" s="27">
        <v>38046</v>
      </c>
      <c r="AM111" s="30">
        <v>58248706</v>
      </c>
      <c r="AN111" s="30">
        <v>97871115</v>
      </c>
      <c r="AO111" s="30">
        <f t="shared" si="16"/>
        <v>11183647</v>
      </c>
      <c r="AP111" s="30">
        <f t="shared" si="17"/>
        <v>24125374</v>
      </c>
      <c r="AQ111" s="30">
        <f t="shared" si="18"/>
        <v>130763117</v>
      </c>
      <c r="AR111" s="30">
        <f t="shared" si="19"/>
        <v>0</v>
      </c>
      <c r="AS111" s="30">
        <f t="shared" si="20"/>
        <v>380546</v>
      </c>
      <c r="AT111" s="30">
        <f t="shared" si="21"/>
        <v>24685626</v>
      </c>
      <c r="AU111" s="30">
        <f t="shared" si="22"/>
        <v>0</v>
      </c>
      <c r="AV111" s="30">
        <f t="shared" si="23"/>
        <v>289009425</v>
      </c>
      <c r="AW111" s="30">
        <f>'EIA-923'!AG107</f>
        <v>69820625</v>
      </c>
      <c r="AX111" s="30">
        <f>'EIA-923'!M107</f>
        <v>37753137</v>
      </c>
      <c r="AY111" s="43">
        <v>5.6079999999999997</v>
      </c>
      <c r="AZ111" s="43">
        <v>2.141</v>
      </c>
      <c r="BA111" s="43">
        <v>11.129</v>
      </c>
      <c r="BB111" s="44">
        <f t="shared" ref="BB111:BB122" si="25">AY111/BA111</f>
        <v>0.50390870698175938</v>
      </c>
      <c r="BC111" s="42"/>
      <c r="BD111" s="43">
        <v>285</v>
      </c>
      <c r="BE111" s="42"/>
      <c r="BF111" s="42">
        <v>9.1</v>
      </c>
      <c r="BG111" s="42">
        <v>6.7</v>
      </c>
      <c r="BH111" s="42">
        <v>15.8</v>
      </c>
      <c r="BI111" s="42">
        <v>7.6</v>
      </c>
      <c r="BJ111" s="42">
        <v>280</v>
      </c>
      <c r="BK111" s="42">
        <v>97.7</v>
      </c>
      <c r="BL111" s="42">
        <v>35.5</v>
      </c>
      <c r="BM111" s="42">
        <v>289</v>
      </c>
      <c r="BN111" s="42">
        <v>155.80000000000001</v>
      </c>
      <c r="BO111" s="42">
        <v>-0.9</v>
      </c>
      <c r="BP111" s="42">
        <v>5.6</v>
      </c>
      <c r="BQ111" s="42">
        <v>289</v>
      </c>
      <c r="BR111" s="42">
        <v>3.5</v>
      </c>
      <c r="BT111" s="41">
        <f t="shared" si="14"/>
        <v>293.2</v>
      </c>
    </row>
    <row r="112" spans="6:72">
      <c r="Z112" s="16"/>
      <c r="AA112" s="12">
        <v>2</v>
      </c>
      <c r="AB112" s="17">
        <v>99586284</v>
      </c>
      <c r="AC112" s="18">
        <v>10753258</v>
      </c>
      <c r="AD112" s="18">
        <v>24227217</v>
      </c>
      <c r="AE112" s="18">
        <v>122602492</v>
      </c>
      <c r="AF112" s="18"/>
      <c r="AG112" s="18">
        <v>320946</v>
      </c>
      <c r="AH112" s="18">
        <v>26867175</v>
      </c>
      <c r="AI112" s="18"/>
      <c r="AJ112" s="19">
        <v>284357372</v>
      </c>
      <c r="AK112" s="26">
        <f t="shared" si="15"/>
        <v>0</v>
      </c>
      <c r="AL112" s="27">
        <v>38138</v>
      </c>
      <c r="AM112" s="30">
        <v>60151850</v>
      </c>
      <c r="AN112" s="30">
        <v>99586284</v>
      </c>
      <c r="AO112" s="30">
        <f t="shared" si="16"/>
        <v>10753258</v>
      </c>
      <c r="AP112" s="30">
        <f t="shared" si="17"/>
        <v>24227217</v>
      </c>
      <c r="AQ112" s="30">
        <f t="shared" si="18"/>
        <v>122602492</v>
      </c>
      <c r="AR112" s="30">
        <f t="shared" si="19"/>
        <v>0</v>
      </c>
      <c r="AS112" s="30">
        <f t="shared" si="20"/>
        <v>320946</v>
      </c>
      <c r="AT112" s="30">
        <f t="shared" si="21"/>
        <v>26867175</v>
      </c>
      <c r="AU112" s="30">
        <f t="shared" si="22"/>
        <v>0</v>
      </c>
      <c r="AV112" s="30">
        <f t="shared" si="23"/>
        <v>284357372</v>
      </c>
      <c r="AW112" s="30">
        <f>'EIA-923'!AG108</f>
        <v>70585421</v>
      </c>
      <c r="AX112" s="30">
        <f>'EIA-923'!M108</f>
        <v>39729093</v>
      </c>
      <c r="AY112" s="43">
        <v>5.1970000000000001</v>
      </c>
      <c r="AZ112" s="43">
        <v>2.3069999999999999</v>
      </c>
      <c r="BA112" s="43">
        <v>11.035</v>
      </c>
      <c r="BB112" s="44">
        <f t="shared" si="25"/>
        <v>0.47095604893520615</v>
      </c>
      <c r="BC112" s="42"/>
      <c r="BD112" s="43">
        <v>267.3</v>
      </c>
      <c r="BE112" s="42"/>
      <c r="BF112" s="42">
        <v>12.6</v>
      </c>
      <c r="BG112" s="42">
        <v>10.5</v>
      </c>
      <c r="BH112" s="42">
        <v>23.1</v>
      </c>
      <c r="BI112" s="42">
        <v>9</v>
      </c>
      <c r="BJ112" s="42">
        <v>273</v>
      </c>
      <c r="BK112" s="42">
        <v>99.4</v>
      </c>
      <c r="BL112" s="42">
        <v>35.1</v>
      </c>
      <c r="BM112" s="42">
        <v>284.3</v>
      </c>
      <c r="BN112" s="42">
        <v>149.80000000000001</v>
      </c>
      <c r="BO112" s="42">
        <v>2.8</v>
      </c>
      <c r="BP112" s="42">
        <v>-6.6</v>
      </c>
      <c r="BQ112" s="42">
        <v>269.89999999999998</v>
      </c>
      <c r="BR112" s="42">
        <v>3.4</v>
      </c>
      <c r="BT112" s="41">
        <f t="shared" ref="BT112:BT124" si="26">BD112+BH112-BI112</f>
        <v>281.40000000000003</v>
      </c>
    </row>
    <row r="113" spans="6:72">
      <c r="Z113" s="16"/>
      <c r="AA113" s="12">
        <v>3</v>
      </c>
      <c r="AB113" s="17">
        <v>96016551</v>
      </c>
      <c r="AC113" s="18">
        <v>12005466</v>
      </c>
      <c r="AD113" s="18">
        <v>25730183</v>
      </c>
      <c r="AE113" s="18">
        <v>136699235</v>
      </c>
      <c r="AF113" s="18"/>
      <c r="AG113" s="18">
        <v>323611</v>
      </c>
      <c r="AH113" s="18">
        <v>28736405</v>
      </c>
      <c r="AI113" s="18"/>
      <c r="AJ113" s="19">
        <v>299511451</v>
      </c>
      <c r="AK113" s="26">
        <f t="shared" si="15"/>
        <v>0</v>
      </c>
      <c r="AL113" s="27">
        <v>38230</v>
      </c>
      <c r="AM113" s="30">
        <v>59193161</v>
      </c>
      <c r="AN113" s="30">
        <v>96016551</v>
      </c>
      <c r="AO113" s="30">
        <f t="shared" si="16"/>
        <v>12005466</v>
      </c>
      <c r="AP113" s="30">
        <f t="shared" si="17"/>
        <v>25730183</v>
      </c>
      <c r="AQ113" s="30">
        <f t="shared" si="18"/>
        <v>136699235</v>
      </c>
      <c r="AR113" s="30">
        <f t="shared" si="19"/>
        <v>0</v>
      </c>
      <c r="AS113" s="30">
        <f t="shared" si="20"/>
        <v>323611</v>
      </c>
      <c r="AT113" s="30">
        <f t="shared" si="21"/>
        <v>28736405</v>
      </c>
      <c r="AU113" s="30">
        <f t="shared" si="22"/>
        <v>0</v>
      </c>
      <c r="AV113" s="30">
        <f t="shared" si="23"/>
        <v>299511451</v>
      </c>
      <c r="AW113" s="30">
        <f>'EIA-923'!AG109</f>
        <v>68796567</v>
      </c>
      <c r="AX113" s="30">
        <f>'EIA-923'!M109</f>
        <v>39169902</v>
      </c>
      <c r="AY113" s="43">
        <v>5.7460000000000004</v>
      </c>
      <c r="AZ113" s="43">
        <v>3.0339999999999998</v>
      </c>
      <c r="BA113" s="43">
        <v>12.282</v>
      </c>
      <c r="BB113" s="44">
        <f t="shared" si="25"/>
        <v>0.46783911415078983</v>
      </c>
      <c r="BC113" s="42"/>
      <c r="BD113" s="43">
        <v>299</v>
      </c>
      <c r="BE113" s="42"/>
      <c r="BF113" s="42">
        <v>10.6</v>
      </c>
      <c r="BG113" s="42">
        <v>9.8000000000000007</v>
      </c>
      <c r="BH113" s="42">
        <v>20.3</v>
      </c>
      <c r="BI113" s="42">
        <v>8.5</v>
      </c>
      <c r="BJ113" s="42">
        <v>287.8</v>
      </c>
      <c r="BK113" s="42">
        <v>95.3</v>
      </c>
      <c r="BL113" s="42">
        <v>37.799999999999997</v>
      </c>
      <c r="BM113" s="42">
        <v>298.89999999999998</v>
      </c>
      <c r="BN113" s="42">
        <v>165.8</v>
      </c>
      <c r="BO113" s="42">
        <v>0.7</v>
      </c>
      <c r="BP113" s="42">
        <v>8.1999999999999993</v>
      </c>
      <c r="BQ113" s="42">
        <v>299.60000000000002</v>
      </c>
      <c r="BR113" s="42">
        <v>3.7</v>
      </c>
      <c r="BT113" s="41">
        <f t="shared" si="26"/>
        <v>310.8</v>
      </c>
    </row>
    <row r="114" spans="6:72">
      <c r="Z114" s="16"/>
      <c r="AA114" s="12">
        <v>4</v>
      </c>
      <c r="AB114" s="17">
        <v>98871790</v>
      </c>
      <c r="AC114" s="18">
        <v>11828492</v>
      </c>
      <c r="AD114" s="18">
        <v>26674894</v>
      </c>
      <c r="AE114" s="18">
        <v>136049538</v>
      </c>
      <c r="AF114" s="18"/>
      <c r="AG114" s="18">
        <v>451912</v>
      </c>
      <c r="AH114" s="18">
        <v>25695739</v>
      </c>
      <c r="AI114" s="18"/>
      <c r="AJ114" s="19">
        <v>299572365</v>
      </c>
      <c r="AK114" s="26">
        <f t="shared" si="15"/>
        <v>0</v>
      </c>
      <c r="AL114" s="27">
        <v>38321</v>
      </c>
      <c r="AM114" s="30">
        <v>57908584</v>
      </c>
      <c r="AN114" s="30">
        <v>98871790</v>
      </c>
      <c r="AO114" s="30">
        <f t="shared" si="16"/>
        <v>11828492</v>
      </c>
      <c r="AP114" s="30">
        <f t="shared" si="17"/>
        <v>26674894</v>
      </c>
      <c r="AQ114" s="30">
        <f t="shared" si="18"/>
        <v>136049538</v>
      </c>
      <c r="AR114" s="30">
        <f t="shared" si="19"/>
        <v>0</v>
      </c>
      <c r="AS114" s="30">
        <f t="shared" si="20"/>
        <v>451912</v>
      </c>
      <c r="AT114" s="30">
        <f t="shared" si="21"/>
        <v>25695739</v>
      </c>
      <c r="AU114" s="30">
        <f t="shared" si="22"/>
        <v>0</v>
      </c>
      <c r="AV114" s="30">
        <f t="shared" si="23"/>
        <v>299572365</v>
      </c>
      <c r="AW114" s="30">
        <f>'EIA-923'!AG110</f>
        <v>70169724</v>
      </c>
      <c r="AX114" s="30">
        <f>'EIA-923'!M110</f>
        <v>39033955</v>
      </c>
      <c r="AY114" s="43">
        <v>5.1509999999999998</v>
      </c>
      <c r="AZ114" s="43">
        <v>2.1640000000000001</v>
      </c>
      <c r="BA114" s="43">
        <v>10.571</v>
      </c>
      <c r="BB114" s="44">
        <f t="shared" si="25"/>
        <v>0.48727651120991389</v>
      </c>
      <c r="BC114" s="42"/>
      <c r="BD114" s="43">
        <v>269.2</v>
      </c>
      <c r="BE114" s="42"/>
      <c r="BF114" s="42">
        <v>10.4</v>
      </c>
      <c r="BG114" s="42">
        <v>12</v>
      </c>
      <c r="BH114" s="42">
        <v>22.3</v>
      </c>
      <c r="BI114" s="42">
        <v>9.1</v>
      </c>
      <c r="BJ114" s="42">
        <v>283</v>
      </c>
      <c r="BK114" s="42">
        <v>98.7</v>
      </c>
      <c r="BL114" s="42">
        <v>38.6</v>
      </c>
      <c r="BM114" s="42">
        <v>299.60000000000002</v>
      </c>
      <c r="BN114" s="42">
        <v>162.19999999999999</v>
      </c>
      <c r="BO114" s="42">
        <v>-3.3</v>
      </c>
      <c r="BP114" s="42">
        <v>-18.8</v>
      </c>
      <c r="BQ114" s="42">
        <v>267.8</v>
      </c>
      <c r="BR114" s="42">
        <v>3.6</v>
      </c>
      <c r="BT114" s="41">
        <f t="shared" si="26"/>
        <v>282.39999999999998</v>
      </c>
    </row>
    <row r="115" spans="6:72">
      <c r="Z115" s="11">
        <v>2009</v>
      </c>
      <c r="AA115" s="11">
        <v>1</v>
      </c>
      <c r="AB115" s="13">
        <v>95982251</v>
      </c>
      <c r="AC115" s="14">
        <v>10212193</v>
      </c>
      <c r="AD115" s="14">
        <v>26535363</v>
      </c>
      <c r="AE115" s="14">
        <v>126406964</v>
      </c>
      <c r="AF115" s="14"/>
      <c r="AG115" s="14">
        <v>470059</v>
      </c>
      <c r="AH115" s="14">
        <v>23164425</v>
      </c>
      <c r="AI115" s="14"/>
      <c r="AJ115" s="15">
        <v>282771255</v>
      </c>
      <c r="AK115" s="26">
        <f t="shared" si="15"/>
        <v>2009</v>
      </c>
      <c r="AL115" s="27">
        <v>38411</v>
      </c>
      <c r="AM115" s="30">
        <v>56527535</v>
      </c>
      <c r="AN115" s="30">
        <v>95982251</v>
      </c>
      <c r="AO115" s="30">
        <f t="shared" si="16"/>
        <v>10212193</v>
      </c>
      <c r="AP115" s="30">
        <f t="shared" si="17"/>
        <v>26535363</v>
      </c>
      <c r="AQ115" s="30">
        <f t="shared" si="18"/>
        <v>126406964</v>
      </c>
      <c r="AR115" s="30">
        <f t="shared" si="19"/>
        <v>0</v>
      </c>
      <c r="AS115" s="30">
        <f t="shared" si="20"/>
        <v>470059</v>
      </c>
      <c r="AT115" s="30">
        <f t="shared" si="21"/>
        <v>23164425</v>
      </c>
      <c r="AU115" s="30">
        <f t="shared" si="22"/>
        <v>0</v>
      </c>
      <c r="AV115" s="30">
        <f t="shared" si="23"/>
        <v>282771255</v>
      </c>
      <c r="AW115" s="30">
        <f>'EIA-923'!AG111</f>
        <v>63705240</v>
      </c>
      <c r="AX115" s="30">
        <f>'EIA-923'!M111</f>
        <v>35823644</v>
      </c>
      <c r="AY115" s="43">
        <v>4.9820000000000002</v>
      </c>
      <c r="AZ115" s="43">
        <v>2.1859999999999999</v>
      </c>
      <c r="BA115" s="43">
        <v>10.739000000000001</v>
      </c>
      <c r="BB115" s="44">
        <f t="shared" si="25"/>
        <v>0.46391656578824841</v>
      </c>
      <c r="BC115" s="42"/>
      <c r="BD115" s="43">
        <v>254.4</v>
      </c>
      <c r="BE115" s="42"/>
      <c r="BF115" s="42">
        <v>8.5</v>
      </c>
      <c r="BG115" s="42">
        <v>4.9000000000000004</v>
      </c>
      <c r="BH115" s="42">
        <v>13.3</v>
      </c>
      <c r="BI115" s="42">
        <v>6.3</v>
      </c>
      <c r="BJ115" s="42">
        <v>269.2</v>
      </c>
      <c r="BK115" s="42">
        <v>95.9</v>
      </c>
      <c r="BL115" s="42">
        <v>36.799999999999997</v>
      </c>
      <c r="BM115" s="42">
        <v>282.8</v>
      </c>
      <c r="BN115" s="42">
        <v>150</v>
      </c>
      <c r="BO115" s="42">
        <v>-6.6</v>
      </c>
      <c r="BP115" s="42">
        <v>-11.7</v>
      </c>
      <c r="BQ115" s="42">
        <v>260.60000000000002</v>
      </c>
      <c r="BR115" s="42">
        <v>3.1</v>
      </c>
      <c r="BT115" s="41">
        <f t="shared" si="26"/>
        <v>261.39999999999998</v>
      </c>
    </row>
    <row r="116" spans="6:72">
      <c r="Z116" s="16"/>
      <c r="AA116" s="12">
        <v>2</v>
      </c>
      <c r="AB116" s="17">
        <v>84594517</v>
      </c>
      <c r="AC116" s="18">
        <v>10618301</v>
      </c>
      <c r="AD116" s="18">
        <v>26735969</v>
      </c>
      <c r="AE116" s="18">
        <v>116065543</v>
      </c>
      <c r="AF116" s="18"/>
      <c r="AG116" s="18">
        <v>475652</v>
      </c>
      <c r="AH116" s="18">
        <v>24475834</v>
      </c>
      <c r="AI116" s="18"/>
      <c r="AJ116" s="19">
        <v>262965816</v>
      </c>
      <c r="AK116" s="26">
        <f t="shared" si="15"/>
        <v>0</v>
      </c>
      <c r="AL116" s="27">
        <v>38503</v>
      </c>
      <c r="AM116" s="30">
        <v>48203091</v>
      </c>
      <c r="AN116" s="30">
        <v>84594517</v>
      </c>
      <c r="AO116" s="30">
        <f t="shared" si="16"/>
        <v>10618301</v>
      </c>
      <c r="AP116" s="30">
        <f t="shared" si="17"/>
        <v>26735969</v>
      </c>
      <c r="AQ116" s="30">
        <f t="shared" si="18"/>
        <v>116065543</v>
      </c>
      <c r="AR116" s="30">
        <f t="shared" si="19"/>
        <v>0</v>
      </c>
      <c r="AS116" s="30">
        <f t="shared" si="20"/>
        <v>475652</v>
      </c>
      <c r="AT116" s="30">
        <f t="shared" si="21"/>
        <v>24475834</v>
      </c>
      <c r="AU116" s="30">
        <f t="shared" si="22"/>
        <v>0</v>
      </c>
      <c r="AV116" s="30">
        <f t="shared" si="23"/>
        <v>262965816</v>
      </c>
      <c r="AW116" s="30">
        <f>'EIA-923'!AG112</f>
        <v>60095057</v>
      </c>
      <c r="AX116" s="30">
        <f>'EIA-923'!M112</f>
        <v>34151342</v>
      </c>
      <c r="AY116" s="43">
        <v>4.4580000000000002</v>
      </c>
      <c r="AZ116" s="43">
        <v>2.3460000000000001</v>
      </c>
      <c r="BA116" s="43">
        <v>10.423</v>
      </c>
      <c r="BB116" s="44">
        <f t="shared" si="25"/>
        <v>0.42770795356423297</v>
      </c>
      <c r="BC116" s="42"/>
      <c r="BD116" s="43">
        <v>231.1</v>
      </c>
      <c r="BE116" s="42"/>
      <c r="BF116" s="42">
        <v>6.5</v>
      </c>
      <c r="BG116" s="42">
        <v>6.4</v>
      </c>
      <c r="BH116" s="42">
        <v>13</v>
      </c>
      <c r="BI116" s="42">
        <v>5.4</v>
      </c>
      <c r="BJ116" s="42">
        <v>252.7</v>
      </c>
      <c r="BK116" s="42">
        <v>84.6</v>
      </c>
      <c r="BL116" s="42">
        <v>37.4</v>
      </c>
      <c r="BM116" s="42">
        <v>263</v>
      </c>
      <c r="BN116" s="42">
        <v>141</v>
      </c>
      <c r="BO116" s="42">
        <v>-2.8</v>
      </c>
      <c r="BP116" s="42">
        <v>-20.8</v>
      </c>
      <c r="BQ116" s="42">
        <v>234.7</v>
      </c>
      <c r="BR116" s="42">
        <v>2.8</v>
      </c>
      <c r="BT116" s="41">
        <f t="shared" si="26"/>
        <v>238.7</v>
      </c>
    </row>
    <row r="117" spans="6:72">
      <c r="F117" s="28"/>
      <c r="G117" s="28"/>
      <c r="H117" s="28"/>
      <c r="I117" s="28"/>
      <c r="J117" s="28"/>
      <c r="K117" s="28"/>
      <c r="L117" s="28"/>
      <c r="Z117" s="16"/>
      <c r="AA117" s="12">
        <v>3</v>
      </c>
      <c r="AB117" s="17">
        <v>80992832</v>
      </c>
      <c r="AC117" s="18">
        <v>11104592</v>
      </c>
      <c r="AD117" s="18">
        <v>25761968</v>
      </c>
      <c r="AE117" s="18">
        <v>125098565</v>
      </c>
      <c r="AF117" s="18"/>
      <c r="AG117" s="18">
        <v>376825</v>
      </c>
      <c r="AH117" s="18">
        <v>25588253</v>
      </c>
      <c r="AI117" s="18"/>
      <c r="AJ117" s="19">
        <v>268923035</v>
      </c>
      <c r="AK117" s="26">
        <f t="shared" si="15"/>
        <v>0</v>
      </c>
      <c r="AL117" s="27">
        <v>38595</v>
      </c>
      <c r="AM117" s="30">
        <v>46745230</v>
      </c>
      <c r="AN117" s="30">
        <v>80992832</v>
      </c>
      <c r="AO117" s="30">
        <f t="shared" si="16"/>
        <v>11104592</v>
      </c>
      <c r="AP117" s="30">
        <f t="shared" si="17"/>
        <v>25761968</v>
      </c>
      <c r="AQ117" s="30">
        <f t="shared" si="18"/>
        <v>125098565</v>
      </c>
      <c r="AR117" s="30">
        <f t="shared" si="19"/>
        <v>0</v>
      </c>
      <c r="AS117" s="30">
        <f t="shared" si="20"/>
        <v>376825</v>
      </c>
      <c r="AT117" s="30">
        <f t="shared" si="21"/>
        <v>25588253</v>
      </c>
      <c r="AU117" s="30">
        <f t="shared" si="22"/>
        <v>0</v>
      </c>
      <c r="AV117" s="30">
        <f t="shared" si="23"/>
        <v>268923035</v>
      </c>
      <c r="AW117" s="30">
        <f>'EIA-923'!AG113</f>
        <v>57311360</v>
      </c>
      <c r="AX117" s="30">
        <f>'EIA-923'!M113</f>
        <v>32587875</v>
      </c>
      <c r="AY117" s="43">
        <v>4.9850000000000003</v>
      </c>
      <c r="AZ117" s="43">
        <v>3.2959999999999998</v>
      </c>
      <c r="BA117" s="43">
        <v>11.752000000000001</v>
      </c>
      <c r="BB117" s="44">
        <f t="shared" si="25"/>
        <v>0.42418311776718859</v>
      </c>
      <c r="BC117" s="42"/>
      <c r="BD117" s="43">
        <v>259.60000000000002</v>
      </c>
      <c r="BE117" s="42"/>
      <c r="BF117" s="42">
        <v>10.4</v>
      </c>
      <c r="BG117" s="42">
        <v>4.8</v>
      </c>
      <c r="BH117" s="42">
        <v>15.2</v>
      </c>
      <c r="BI117" s="42">
        <v>5.4</v>
      </c>
      <c r="BJ117" s="42">
        <v>261.89999999999998</v>
      </c>
      <c r="BK117" s="42">
        <v>81.400000000000006</v>
      </c>
      <c r="BL117" s="42">
        <v>36.9</v>
      </c>
      <c r="BM117" s="42">
        <v>269.3</v>
      </c>
      <c r="BN117" s="42">
        <v>151.1</v>
      </c>
      <c r="BO117" s="42">
        <v>2.2999999999999998</v>
      </c>
      <c r="BP117" s="42">
        <v>-1.4</v>
      </c>
      <c r="BQ117" s="42">
        <v>263.7</v>
      </c>
      <c r="BR117" s="42">
        <v>3.2</v>
      </c>
      <c r="BT117" s="41">
        <f t="shared" si="26"/>
        <v>269.40000000000003</v>
      </c>
    </row>
    <row r="118" spans="6:72">
      <c r="F118" s="28"/>
      <c r="G118" s="28"/>
      <c r="H118" s="28"/>
      <c r="I118" s="28"/>
      <c r="J118" s="28"/>
      <c r="K118" s="28"/>
      <c r="L118" s="28" t="s">
        <v>38</v>
      </c>
      <c r="Z118" s="16"/>
      <c r="AA118" s="12">
        <v>4</v>
      </c>
      <c r="AB118" s="17">
        <v>79229296</v>
      </c>
      <c r="AC118" s="18">
        <v>10259939</v>
      </c>
      <c r="AD118" s="18">
        <v>25709268</v>
      </c>
      <c r="AE118" s="18">
        <v>114368510</v>
      </c>
      <c r="AF118" s="18"/>
      <c r="AG118" s="18">
        <v>537827</v>
      </c>
      <c r="AH118" s="18">
        <v>23331144</v>
      </c>
      <c r="AI118" s="18"/>
      <c r="AJ118" s="19">
        <v>253435984</v>
      </c>
      <c r="AK118" s="26">
        <f t="shared" si="15"/>
        <v>0</v>
      </c>
      <c r="AL118" s="27">
        <v>38686</v>
      </c>
      <c r="AM118" s="30">
        <v>43278924</v>
      </c>
      <c r="AN118" s="30">
        <v>79229296</v>
      </c>
      <c r="AO118" s="30">
        <f t="shared" si="16"/>
        <v>10259939</v>
      </c>
      <c r="AP118" s="30">
        <f t="shared" si="17"/>
        <v>25709268</v>
      </c>
      <c r="AQ118" s="30">
        <f t="shared" si="18"/>
        <v>114368510</v>
      </c>
      <c r="AR118" s="30">
        <f t="shared" si="19"/>
        <v>0</v>
      </c>
      <c r="AS118" s="30">
        <f t="shared" si="20"/>
        <v>537827</v>
      </c>
      <c r="AT118" s="30">
        <f t="shared" si="21"/>
        <v>23331144</v>
      </c>
      <c r="AU118" s="30">
        <f t="shared" si="22"/>
        <v>0</v>
      </c>
      <c r="AV118" s="30">
        <f t="shared" si="23"/>
        <v>253435984</v>
      </c>
      <c r="AW118" s="30">
        <f>'EIA-923'!AG114</f>
        <v>51407919</v>
      </c>
      <c r="AX118" s="30">
        <f>'EIA-923'!M114</f>
        <v>26776500</v>
      </c>
      <c r="AY118" s="43">
        <v>4.8170000000000002</v>
      </c>
      <c r="AZ118" s="43">
        <v>2.2549999999999999</v>
      </c>
      <c r="BA118" s="43">
        <v>10.372</v>
      </c>
      <c r="BB118" s="44">
        <f t="shared" si="25"/>
        <v>0.46442344774392597</v>
      </c>
      <c r="BC118" s="42"/>
      <c r="BD118" s="43">
        <v>252.4</v>
      </c>
      <c r="BE118" s="42"/>
      <c r="BF118" s="42">
        <v>11.9</v>
      </c>
      <c r="BG118" s="42">
        <v>5.8</v>
      </c>
      <c r="BH118" s="42">
        <v>17.7</v>
      </c>
      <c r="BI118" s="42">
        <v>5.4</v>
      </c>
      <c r="BJ118" s="42">
        <v>241.6</v>
      </c>
      <c r="BK118" s="42">
        <v>81.400000000000006</v>
      </c>
      <c r="BL118" s="42">
        <v>35.6</v>
      </c>
      <c r="BM118" s="42">
        <v>259.8</v>
      </c>
      <c r="BN118" s="42">
        <v>142.9</v>
      </c>
      <c r="BO118" s="42">
        <v>-6</v>
      </c>
      <c r="BP118" s="42">
        <v>7.4</v>
      </c>
      <c r="BQ118" s="42">
        <v>252.3</v>
      </c>
      <c r="BR118" s="42">
        <v>3.3</v>
      </c>
      <c r="BT118" s="41">
        <f t="shared" si="26"/>
        <v>264.70000000000005</v>
      </c>
    </row>
    <row r="119" spans="6:72">
      <c r="F119" s="28"/>
      <c r="G119" s="28"/>
      <c r="H119" s="28"/>
      <c r="I119" s="28"/>
      <c r="J119" s="28"/>
      <c r="K119" s="28"/>
      <c r="L119" s="28"/>
      <c r="Z119" s="11">
        <v>2010</v>
      </c>
      <c r="AA119" s="11">
        <v>1</v>
      </c>
      <c r="AB119" s="13">
        <v>84974334</v>
      </c>
      <c r="AC119" s="14">
        <v>11478425</v>
      </c>
      <c r="AD119" s="14">
        <v>26243578</v>
      </c>
      <c r="AE119" s="14">
        <v>119889019</v>
      </c>
      <c r="AF119" s="14"/>
      <c r="AG119" s="14">
        <v>549940</v>
      </c>
      <c r="AH119" s="14">
        <v>22850957</v>
      </c>
      <c r="AI119" s="14"/>
      <c r="AJ119" s="15">
        <v>265986253</v>
      </c>
      <c r="AK119" s="26">
        <f t="shared" si="15"/>
        <v>2010</v>
      </c>
      <c r="AL119" s="27">
        <v>38776</v>
      </c>
      <c r="AM119" s="30">
        <v>46674446</v>
      </c>
      <c r="AN119" s="30">
        <v>84974334</v>
      </c>
      <c r="AO119" s="30">
        <f t="shared" si="16"/>
        <v>11478425</v>
      </c>
      <c r="AP119" s="30">
        <f t="shared" si="17"/>
        <v>26243578</v>
      </c>
      <c r="AQ119" s="30">
        <f t="shared" si="18"/>
        <v>119889019</v>
      </c>
      <c r="AR119" s="30">
        <f t="shared" si="19"/>
        <v>0</v>
      </c>
      <c r="AS119" s="30">
        <f t="shared" si="20"/>
        <v>549940</v>
      </c>
      <c r="AT119" s="30">
        <f t="shared" si="21"/>
        <v>22850957</v>
      </c>
      <c r="AU119" s="30">
        <f t="shared" si="22"/>
        <v>0</v>
      </c>
      <c r="AV119" s="30">
        <f t="shared" si="23"/>
        <v>265986253</v>
      </c>
      <c r="AW119" s="30">
        <f>'EIA-923'!AG115</f>
        <v>57363963</v>
      </c>
      <c r="AX119" s="30">
        <f>'EIA-923'!M115</f>
        <v>29088327</v>
      </c>
      <c r="AY119" s="43">
        <v>5.2359999999999998</v>
      </c>
      <c r="AZ119" s="43">
        <v>2.238</v>
      </c>
      <c r="BA119" s="43">
        <v>11.010999999999999</v>
      </c>
      <c r="BB119" s="44">
        <f t="shared" si="25"/>
        <v>0.47552447552447552</v>
      </c>
      <c r="BC119" s="42"/>
      <c r="BD119" s="43">
        <v>264.60000000000002</v>
      </c>
      <c r="BE119" s="42"/>
      <c r="BF119" s="42">
        <v>14.2</v>
      </c>
      <c r="BG119" s="42">
        <v>3.6</v>
      </c>
      <c r="BH119" s="42">
        <v>17.8</v>
      </c>
      <c r="BI119" s="42">
        <v>4.8</v>
      </c>
      <c r="BJ119" s="42">
        <v>249.9</v>
      </c>
      <c r="BK119" s="42">
        <v>84.4</v>
      </c>
      <c r="BL119" s="42">
        <v>37.700000000000003</v>
      </c>
      <c r="BM119" s="42">
        <v>265.3</v>
      </c>
      <c r="BN119" s="42">
        <v>143.30000000000001</v>
      </c>
      <c r="BO119" s="42">
        <v>-2.4</v>
      </c>
      <c r="BP119" s="42">
        <v>13.1</v>
      </c>
      <c r="BQ119" s="42">
        <v>266.10000000000002</v>
      </c>
      <c r="BR119" s="42">
        <v>3.1</v>
      </c>
      <c r="BT119" s="41">
        <f t="shared" si="26"/>
        <v>277.60000000000002</v>
      </c>
    </row>
    <row r="120" spans="6:72">
      <c r="F120" s="28"/>
      <c r="G120" s="28"/>
      <c r="H120" s="28"/>
      <c r="I120" s="28"/>
      <c r="J120" s="28"/>
      <c r="K120" s="28"/>
      <c r="L120" s="28"/>
      <c r="Z120" s="16"/>
      <c r="AA120" s="12">
        <v>2</v>
      </c>
      <c r="AB120" s="17">
        <v>84837458</v>
      </c>
      <c r="AC120" s="18">
        <v>11712471</v>
      </c>
      <c r="AD120" s="18">
        <v>26132624</v>
      </c>
      <c r="AE120" s="18">
        <v>120876515</v>
      </c>
      <c r="AF120" s="18">
        <v>9590</v>
      </c>
      <c r="AG120" s="18">
        <v>503580</v>
      </c>
      <c r="AH120" s="18">
        <v>21459818</v>
      </c>
      <c r="AI120" s="18"/>
      <c r="AJ120" s="19">
        <v>265532056</v>
      </c>
      <c r="AK120" s="26">
        <f t="shared" si="15"/>
        <v>0</v>
      </c>
      <c r="AL120" s="27">
        <v>38868</v>
      </c>
      <c r="AM120" s="30">
        <v>46903589</v>
      </c>
      <c r="AN120" s="30">
        <v>84837458</v>
      </c>
      <c r="AO120" s="30">
        <f t="shared" si="16"/>
        <v>11712471</v>
      </c>
      <c r="AP120" s="30">
        <f t="shared" si="17"/>
        <v>26132624</v>
      </c>
      <c r="AQ120" s="30">
        <f t="shared" si="18"/>
        <v>120876515</v>
      </c>
      <c r="AR120" s="30">
        <f t="shared" si="19"/>
        <v>9590</v>
      </c>
      <c r="AS120" s="30">
        <f t="shared" si="20"/>
        <v>503580</v>
      </c>
      <c r="AT120" s="30">
        <f t="shared" si="21"/>
        <v>21459818</v>
      </c>
      <c r="AU120" s="30">
        <f t="shared" si="22"/>
        <v>0</v>
      </c>
      <c r="AV120" s="30">
        <f t="shared" si="23"/>
        <v>265532056</v>
      </c>
      <c r="AW120" s="30">
        <f>'EIA-923'!AG116</f>
        <v>57856939</v>
      </c>
      <c r="AX120" s="30">
        <f>'EIA-923'!M116</f>
        <v>28493365</v>
      </c>
      <c r="AY120" s="43">
        <v>4.8</v>
      </c>
      <c r="AZ120" s="43">
        <v>2.528</v>
      </c>
      <c r="BA120" s="43">
        <v>10.897</v>
      </c>
      <c r="BB120" s="44">
        <f t="shared" si="25"/>
        <v>0.44048820776360464</v>
      </c>
      <c r="BC120" s="42"/>
      <c r="BD120" s="43">
        <v>247.4</v>
      </c>
      <c r="BE120" s="42"/>
      <c r="BF120" s="42">
        <v>15.6</v>
      </c>
      <c r="BG120" s="42">
        <v>6.4</v>
      </c>
      <c r="BH120" s="42">
        <v>22</v>
      </c>
      <c r="BI120" s="42">
        <v>5.0999999999999996</v>
      </c>
      <c r="BJ120" s="42">
        <v>249.7</v>
      </c>
      <c r="BK120" s="42">
        <v>84.4</v>
      </c>
      <c r="BL120" s="42">
        <v>37.799999999999997</v>
      </c>
      <c r="BM120" s="42">
        <v>265.10000000000002</v>
      </c>
      <c r="BN120" s="42">
        <v>142.80000000000001</v>
      </c>
      <c r="BO120" s="42">
        <v>1.5</v>
      </c>
      <c r="BP120" s="42">
        <v>-3.8</v>
      </c>
      <c r="BQ120" s="42">
        <v>249.1</v>
      </c>
      <c r="BR120" s="42">
        <v>3.3</v>
      </c>
      <c r="BT120" s="41">
        <f t="shared" si="26"/>
        <v>264.29999999999995</v>
      </c>
    </row>
    <row r="121" spans="6:72">
      <c r="F121" s="28"/>
      <c r="G121" s="28"/>
      <c r="H121" s="28"/>
      <c r="I121" s="28"/>
      <c r="J121" s="28"/>
      <c r="K121" s="28"/>
      <c r="L121" s="28"/>
      <c r="Z121" s="16"/>
      <c r="AA121" s="12">
        <v>3</v>
      </c>
      <c r="AB121" s="17">
        <v>83755587</v>
      </c>
      <c r="AC121" s="18">
        <v>13461295</v>
      </c>
      <c r="AD121" s="18">
        <v>27462127</v>
      </c>
      <c r="AE121" s="18">
        <v>131425846</v>
      </c>
      <c r="AF121" s="18">
        <v>8935</v>
      </c>
      <c r="AG121" s="18">
        <v>488855</v>
      </c>
      <c r="AH121" s="18">
        <v>21366158</v>
      </c>
      <c r="AI121" s="18"/>
      <c r="AJ121" s="19">
        <v>277968803</v>
      </c>
      <c r="AK121" s="26">
        <f t="shared" si="15"/>
        <v>0</v>
      </c>
      <c r="AL121" s="27">
        <v>38960</v>
      </c>
      <c r="AM121" s="30">
        <v>46768643</v>
      </c>
      <c r="AN121" s="30">
        <v>83755587</v>
      </c>
      <c r="AO121" s="30">
        <f t="shared" si="16"/>
        <v>13461295</v>
      </c>
      <c r="AP121" s="30">
        <f t="shared" si="17"/>
        <v>27462127</v>
      </c>
      <c r="AQ121" s="30">
        <f t="shared" si="18"/>
        <v>131425846</v>
      </c>
      <c r="AR121" s="30">
        <f t="shared" si="19"/>
        <v>8935</v>
      </c>
      <c r="AS121" s="30">
        <f t="shared" si="20"/>
        <v>488855</v>
      </c>
      <c r="AT121" s="30">
        <f t="shared" si="21"/>
        <v>21366158</v>
      </c>
      <c r="AU121" s="30">
        <f t="shared" si="22"/>
        <v>0</v>
      </c>
      <c r="AV121" s="30">
        <f t="shared" si="23"/>
        <v>277968803</v>
      </c>
      <c r="AW121" s="30">
        <f>'EIA-923'!AG117</f>
        <v>59207315</v>
      </c>
      <c r="AX121" s="30">
        <f>'EIA-923'!M117</f>
        <v>29968275</v>
      </c>
      <c r="AY121" s="43">
        <v>5.508</v>
      </c>
      <c r="AZ121" s="43">
        <v>3.5710000000000002</v>
      </c>
      <c r="BA121" s="43">
        <v>12.65</v>
      </c>
      <c r="BB121" s="44">
        <f t="shared" si="25"/>
        <v>0.43541501976284586</v>
      </c>
      <c r="BC121" s="42"/>
      <c r="BD121" s="43">
        <v>286.10000000000002</v>
      </c>
      <c r="BE121" s="42"/>
      <c r="BF121" s="42">
        <v>13</v>
      </c>
      <c r="BG121" s="42">
        <v>8</v>
      </c>
      <c r="BH121" s="42">
        <v>21.1</v>
      </c>
      <c r="BI121" s="42">
        <v>4.7</v>
      </c>
      <c r="BJ121" s="42">
        <v>268</v>
      </c>
      <c r="BK121" s="42">
        <v>83.5</v>
      </c>
      <c r="BL121" s="42">
        <v>41.4</v>
      </c>
      <c r="BM121" s="42">
        <v>278.2</v>
      </c>
      <c r="BN121" s="42">
        <v>153.30000000000001</v>
      </c>
      <c r="BO121" s="42">
        <v>6.2</v>
      </c>
      <c r="BP121" s="42">
        <v>18.100000000000001</v>
      </c>
      <c r="BQ121" s="42">
        <v>289.39999999999998</v>
      </c>
      <c r="BR121" s="42">
        <v>3.2</v>
      </c>
      <c r="BT121" s="41">
        <f t="shared" si="26"/>
        <v>302.50000000000006</v>
      </c>
    </row>
    <row r="122" spans="6:72">
      <c r="F122" s="28"/>
      <c r="G122" s="28"/>
      <c r="H122" s="28"/>
      <c r="I122" s="28"/>
      <c r="J122" s="28"/>
      <c r="K122" s="28"/>
      <c r="L122" s="28"/>
      <c r="Z122" s="16"/>
      <c r="AA122" s="12">
        <v>4</v>
      </c>
      <c r="AB122" s="17">
        <v>83028198</v>
      </c>
      <c r="AC122" s="18">
        <v>12948320</v>
      </c>
      <c r="AD122" s="18">
        <v>27463664</v>
      </c>
      <c r="AE122" s="18">
        <v>129926259</v>
      </c>
      <c r="AF122" s="18">
        <v>6173</v>
      </c>
      <c r="AG122" s="18">
        <v>608719</v>
      </c>
      <c r="AH122" s="18">
        <v>21609602</v>
      </c>
      <c r="AI122" s="18"/>
      <c r="AJ122" s="19">
        <v>275590935</v>
      </c>
      <c r="AK122" s="26">
        <f t="shared" si="15"/>
        <v>0</v>
      </c>
      <c r="AL122" s="27">
        <v>39051</v>
      </c>
      <c r="AM122" s="30">
        <v>45037348</v>
      </c>
      <c r="AN122" s="30">
        <v>83028198</v>
      </c>
      <c r="AO122" s="30">
        <f t="shared" si="16"/>
        <v>12948320</v>
      </c>
      <c r="AP122" s="30">
        <f t="shared" si="17"/>
        <v>27463664</v>
      </c>
      <c r="AQ122" s="30">
        <f t="shared" si="18"/>
        <v>129926259</v>
      </c>
      <c r="AR122" s="30">
        <f t="shared" si="19"/>
        <v>6173</v>
      </c>
      <c r="AS122" s="30">
        <f t="shared" si="20"/>
        <v>608719</v>
      </c>
      <c r="AT122" s="30">
        <f t="shared" si="21"/>
        <v>21609602</v>
      </c>
      <c r="AU122" s="30">
        <f t="shared" si="22"/>
        <v>0</v>
      </c>
      <c r="AV122" s="30">
        <f t="shared" si="23"/>
        <v>275590935</v>
      </c>
      <c r="AW122" s="30">
        <f>'EIA-923'!AG118</f>
        <v>56044943</v>
      </c>
      <c r="AX122" s="30">
        <f>'EIA-923'!M118</f>
        <v>26950266</v>
      </c>
      <c r="AY122" s="43">
        <v>4.7389999999999999</v>
      </c>
      <c r="AZ122" s="43">
        <v>2.411</v>
      </c>
      <c r="BA122" s="43">
        <v>10.583</v>
      </c>
      <c r="BB122" s="44">
        <f t="shared" si="25"/>
        <v>0.44779363129547384</v>
      </c>
      <c r="BC122" s="42"/>
      <c r="BD122" s="43">
        <v>250.1</v>
      </c>
      <c r="BE122" s="42"/>
      <c r="BF122" s="42">
        <v>13.3</v>
      </c>
      <c r="BG122" s="42">
        <v>7.6</v>
      </c>
      <c r="BH122" s="42">
        <v>20.9</v>
      </c>
      <c r="BI122" s="42">
        <v>4.8</v>
      </c>
      <c r="BJ122" s="42">
        <v>260.8</v>
      </c>
      <c r="BK122" s="42">
        <v>83.8</v>
      </c>
      <c r="BL122" s="42">
        <v>40.700000000000003</v>
      </c>
      <c r="BM122" s="42">
        <v>276.60000000000002</v>
      </c>
      <c r="BN122" s="42">
        <v>152.1</v>
      </c>
      <c r="BO122" s="42">
        <v>0.3</v>
      </c>
      <c r="BP122" s="42">
        <v>-12.5</v>
      </c>
      <c r="BQ122" s="42">
        <v>251.6</v>
      </c>
      <c r="BR122" s="42">
        <v>3.2</v>
      </c>
      <c r="BT122" s="41">
        <f t="shared" si="26"/>
        <v>266.2</v>
      </c>
    </row>
    <row r="123" spans="6:72">
      <c r="F123" s="28"/>
      <c r="G123" s="28"/>
      <c r="H123" s="28"/>
      <c r="I123" s="28"/>
      <c r="J123" s="28"/>
      <c r="K123" s="28"/>
      <c r="L123" s="28"/>
      <c r="Z123" s="11">
        <v>2011</v>
      </c>
      <c r="AA123" s="11">
        <v>1</v>
      </c>
      <c r="AB123" s="13">
        <v>83695477</v>
      </c>
      <c r="AC123" s="14">
        <v>12083039</v>
      </c>
      <c r="AD123" s="14">
        <v>28310371</v>
      </c>
      <c r="AE123" s="14">
        <v>123597714</v>
      </c>
      <c r="AF123" s="14">
        <v>0</v>
      </c>
      <c r="AG123" s="14">
        <v>594202</v>
      </c>
      <c r="AH123" s="14">
        <v>20512886</v>
      </c>
      <c r="AI123" s="14"/>
      <c r="AJ123" s="15">
        <v>268793689</v>
      </c>
      <c r="AK123" s="26">
        <f t="shared" si="15"/>
        <v>2011</v>
      </c>
      <c r="AL123" s="27">
        <v>39141</v>
      </c>
      <c r="AM123" s="30">
        <v>46852500</v>
      </c>
      <c r="AN123" s="30">
        <v>87050719</v>
      </c>
      <c r="AO123" s="30">
        <f t="shared" si="16"/>
        <v>12083039</v>
      </c>
      <c r="AP123" s="30">
        <f t="shared" si="17"/>
        <v>28310371</v>
      </c>
      <c r="AQ123" s="30">
        <f t="shared" si="18"/>
        <v>123597714</v>
      </c>
      <c r="AR123" s="30">
        <f t="shared" si="19"/>
        <v>0</v>
      </c>
      <c r="AS123" s="30">
        <f t="shared" si="20"/>
        <v>594202</v>
      </c>
      <c r="AT123" s="30">
        <f t="shared" si="21"/>
        <v>20512886</v>
      </c>
      <c r="AU123" s="30">
        <f t="shared" si="22"/>
        <v>0</v>
      </c>
      <c r="AV123" s="30">
        <f t="shared" si="23"/>
        <v>268793689</v>
      </c>
      <c r="AW123" s="30">
        <f>'EIA-923'!AG119</f>
        <v>53866997</v>
      </c>
      <c r="AX123" s="30">
        <f>'EIA-923'!M119</f>
        <v>26547139</v>
      </c>
      <c r="AY123" s="43">
        <v>4.9390000000000001</v>
      </c>
      <c r="AZ123" s="43">
        <v>2.2789999999999999</v>
      </c>
      <c r="BA123" s="43">
        <v>11.039</v>
      </c>
      <c r="BB123" s="44">
        <v>0.45</v>
      </c>
      <c r="BC123" s="42"/>
      <c r="BD123" s="43">
        <v>254.5</v>
      </c>
      <c r="BE123" s="42"/>
      <c r="BF123" s="42">
        <v>17.2</v>
      </c>
      <c r="BG123" s="42">
        <v>9.5</v>
      </c>
      <c r="BH123" s="42">
        <v>26.6</v>
      </c>
      <c r="BI123" s="42">
        <v>3.4</v>
      </c>
      <c r="BJ123" s="42">
        <v>255.2</v>
      </c>
      <c r="BK123" s="42">
        <v>87.3</v>
      </c>
      <c r="BL123" s="42">
        <v>41.5</v>
      </c>
      <c r="BM123" s="42">
        <v>273.60000000000002</v>
      </c>
      <c r="BN123" s="42">
        <v>144.80000000000001</v>
      </c>
      <c r="BO123" s="42">
        <v>4.8</v>
      </c>
      <c r="BP123" s="42">
        <v>9.1999999999999993</v>
      </c>
      <c r="BQ123" s="42">
        <v>267.60000000000002</v>
      </c>
      <c r="BR123" s="42">
        <v>3.2</v>
      </c>
      <c r="BT123" s="41">
        <f t="shared" si="26"/>
        <v>277.70000000000005</v>
      </c>
    </row>
    <row r="124" spans="6:72">
      <c r="F124" s="28"/>
      <c r="G124" s="28"/>
      <c r="H124" s="28"/>
      <c r="I124" s="28"/>
      <c r="J124" s="28"/>
      <c r="K124" s="28"/>
      <c r="L124" s="28"/>
      <c r="Z124" s="20" t="s">
        <v>23</v>
      </c>
      <c r="AA124" s="21"/>
      <c r="AB124" s="22">
        <v>11766266508</v>
      </c>
      <c r="AC124" s="23">
        <v>1479080846</v>
      </c>
      <c r="AD124" s="23">
        <v>3304804313</v>
      </c>
      <c r="AE124" s="23">
        <v>9487667854</v>
      </c>
      <c r="AF124" s="23">
        <v>72669</v>
      </c>
      <c r="AG124" s="23">
        <v>155060725</v>
      </c>
      <c r="AH124" s="23">
        <v>2857461113</v>
      </c>
      <c r="AI124" s="23">
        <v>1066476</v>
      </c>
      <c r="AJ124" s="24">
        <v>29051480504</v>
      </c>
      <c r="AK124" s="26">
        <v>0</v>
      </c>
      <c r="AL124" s="27">
        <v>39233</v>
      </c>
      <c r="AM124" s="30">
        <v>46324232</v>
      </c>
      <c r="AN124" s="30">
        <v>83886706</v>
      </c>
      <c r="AW124" s="30">
        <f>'EIA-923'!AG120</f>
        <v>53123275.5</v>
      </c>
      <c r="AX124" s="30">
        <f>'EIA-923'!M120</f>
        <v>25486740</v>
      </c>
      <c r="AY124" s="43">
        <v>4.5629999999999997</v>
      </c>
      <c r="AZ124" s="43">
        <v>2.641</v>
      </c>
      <c r="BA124" s="43">
        <v>10.941000000000001</v>
      </c>
      <c r="BB124" s="44">
        <f>BB123*0.95</f>
        <v>0.42749999999999999</v>
      </c>
      <c r="BC124" s="42"/>
      <c r="BD124" s="43">
        <v>239.5</v>
      </c>
      <c r="BE124" s="42"/>
      <c r="BF124" s="42">
        <v>17.899999999999999</v>
      </c>
      <c r="BG124" s="42">
        <v>8.4</v>
      </c>
      <c r="BH124" s="42">
        <v>26.2</v>
      </c>
      <c r="BI124" s="42">
        <v>4</v>
      </c>
      <c r="BJ124" s="42">
        <v>236.8</v>
      </c>
      <c r="BK124" s="42">
        <v>84.2</v>
      </c>
      <c r="BL124" s="42">
        <v>38.299999999999997</v>
      </c>
      <c r="BM124" s="42">
        <v>258.10000000000002</v>
      </c>
      <c r="BN124" s="42">
        <v>135.69999999999999</v>
      </c>
      <c r="BO124" s="42">
        <v>-1.7</v>
      </c>
      <c r="BP124" s="42">
        <v>-5.7</v>
      </c>
      <c r="BQ124" s="42">
        <v>234.2</v>
      </c>
      <c r="BR124" s="42">
        <v>3.2</v>
      </c>
      <c r="BT124" s="41">
        <f t="shared" si="26"/>
        <v>261.7</v>
      </c>
    </row>
    <row r="125" spans="6:72">
      <c r="F125" s="28"/>
      <c r="G125" s="28"/>
      <c r="H125" s="28"/>
      <c r="I125" s="28"/>
      <c r="J125" s="28"/>
      <c r="K125" s="28"/>
      <c r="L125" s="28"/>
      <c r="AB125"/>
      <c r="AC125"/>
      <c r="AD125"/>
      <c r="AE125"/>
      <c r="AF125"/>
      <c r="AG125"/>
      <c r="AH125"/>
      <c r="AI125"/>
      <c r="AJ125"/>
      <c r="AY125" s="42"/>
      <c r="AZ125" s="42"/>
      <c r="BA125" s="42"/>
      <c r="BB125" s="42"/>
      <c r="BC125" s="42"/>
      <c r="BD125" s="42"/>
      <c r="BE125" s="42"/>
      <c r="BF125" s="42"/>
      <c r="BG125" s="42"/>
      <c r="BH125" s="42"/>
      <c r="BI125" s="42"/>
      <c r="BJ125" s="42"/>
      <c r="BK125" s="42"/>
      <c r="BL125" s="42"/>
      <c r="BM125" s="42"/>
      <c r="BN125" s="42"/>
      <c r="BO125" s="42"/>
      <c r="BP125" s="42"/>
      <c r="BQ125" s="42"/>
      <c r="BR125" s="42"/>
    </row>
    <row r="126" spans="6:72">
      <c r="F126" s="28"/>
      <c r="G126" s="28"/>
      <c r="H126" s="28"/>
      <c r="I126" s="28"/>
      <c r="J126" s="28"/>
      <c r="K126" s="28"/>
      <c r="L126" s="28"/>
      <c r="AB126"/>
      <c r="AC126"/>
      <c r="AD126"/>
      <c r="AE126"/>
      <c r="AF126"/>
      <c r="AG126"/>
      <c r="AH126"/>
      <c r="AI126"/>
      <c r="AJ126"/>
      <c r="AY126" s="42"/>
      <c r="AZ126" s="42"/>
      <c r="BA126" s="42"/>
      <c r="BB126" s="42"/>
      <c r="BC126" s="42"/>
      <c r="BD126" s="42"/>
      <c r="BE126" s="42"/>
      <c r="BF126" s="42"/>
      <c r="BG126" s="42"/>
      <c r="BH126" s="42"/>
      <c r="BI126" s="42"/>
      <c r="BJ126" s="42"/>
      <c r="BK126" s="42"/>
      <c r="BL126" s="42"/>
      <c r="BM126" s="42"/>
      <c r="BN126" s="42"/>
      <c r="BO126" s="42"/>
      <c r="BP126" s="42"/>
      <c r="BQ126" s="42"/>
      <c r="BR126" s="42"/>
    </row>
    <row r="127" spans="6:72">
      <c r="F127" s="28"/>
      <c r="G127" s="28"/>
      <c r="H127" s="28"/>
      <c r="I127" s="28"/>
      <c r="J127" s="28"/>
      <c r="K127" s="28"/>
      <c r="L127" s="28"/>
      <c r="AB127"/>
      <c r="AC127"/>
      <c r="AD127"/>
      <c r="AE127"/>
      <c r="AF127"/>
      <c r="AG127"/>
      <c r="AH127"/>
      <c r="AI127"/>
      <c r="AJ127"/>
      <c r="AY127" s="42"/>
      <c r="AZ127" s="42"/>
      <c r="BA127" s="42"/>
      <c r="BB127" s="42"/>
      <c r="BC127" s="42"/>
      <c r="BD127" s="42"/>
      <c r="BE127" s="42"/>
      <c r="BF127" s="42"/>
      <c r="BG127" s="42"/>
      <c r="BH127" s="42"/>
      <c r="BI127" s="42"/>
      <c r="BJ127" s="42"/>
      <c r="BK127" s="42"/>
      <c r="BL127" s="42"/>
      <c r="BM127" s="42"/>
      <c r="BN127" s="42"/>
      <c r="BO127" s="42"/>
      <c r="BP127" s="42"/>
      <c r="BQ127" s="42"/>
      <c r="BR127" s="42"/>
    </row>
    <row r="128" spans="6:72">
      <c r="F128" s="28"/>
      <c r="G128" s="28"/>
      <c r="H128" s="28"/>
      <c r="I128" s="28"/>
      <c r="J128" s="28"/>
      <c r="K128" s="28"/>
      <c r="L128" s="28"/>
      <c r="AB128"/>
      <c r="AC128"/>
      <c r="AD128"/>
      <c r="AE128"/>
      <c r="AF128"/>
      <c r="AG128"/>
      <c r="AH128"/>
      <c r="AI128"/>
      <c r="AJ128"/>
      <c r="AY128" s="42"/>
      <c r="AZ128" s="42"/>
      <c r="BA128" s="42"/>
      <c r="BB128" s="42"/>
      <c r="BC128" s="42"/>
      <c r="BD128" s="42"/>
      <c r="BE128" s="42"/>
      <c r="BF128" s="42"/>
      <c r="BG128" s="42"/>
      <c r="BH128" s="42"/>
      <c r="BI128" s="42"/>
      <c r="BJ128" s="42"/>
      <c r="BK128" s="42"/>
      <c r="BL128" s="42"/>
      <c r="BM128" s="42"/>
      <c r="BN128" s="42"/>
      <c r="BO128" s="42"/>
      <c r="BP128" s="42"/>
      <c r="BQ128" s="42"/>
      <c r="BR128" s="42"/>
    </row>
    <row r="129" spans="6:70">
      <c r="F129" s="28"/>
      <c r="G129" s="28"/>
      <c r="H129" s="28"/>
      <c r="I129" s="28"/>
      <c r="J129" s="28"/>
      <c r="K129" s="28"/>
      <c r="L129" s="28"/>
      <c r="AB129"/>
      <c r="AC129"/>
      <c r="AD129"/>
      <c r="AE129"/>
      <c r="AF129"/>
      <c r="AG129"/>
      <c r="AH129"/>
      <c r="AI129"/>
      <c r="AJ129"/>
      <c r="AY129" s="42"/>
      <c r="AZ129" s="42"/>
      <c r="BA129" s="42"/>
      <c r="BB129" s="42"/>
      <c r="BC129" s="42"/>
      <c r="BD129" s="42"/>
      <c r="BE129" s="42"/>
      <c r="BF129" s="42"/>
      <c r="BG129" s="42"/>
      <c r="BH129" s="42"/>
      <c r="BI129" s="42"/>
      <c r="BJ129" s="42"/>
      <c r="BK129" s="42"/>
      <c r="BL129" s="42"/>
      <c r="BM129" s="42"/>
      <c r="BN129" s="42"/>
      <c r="BO129" s="42"/>
      <c r="BP129" s="42"/>
      <c r="BQ129" s="42"/>
      <c r="BR129" s="42"/>
    </row>
    <row r="130" spans="6:70">
      <c r="F130" s="28"/>
      <c r="G130" s="28"/>
      <c r="H130" s="28"/>
      <c r="I130" s="28"/>
      <c r="J130" s="28"/>
      <c r="K130" s="28"/>
      <c r="L130" s="28"/>
      <c r="AB130"/>
      <c r="AC130"/>
      <c r="AD130"/>
      <c r="AE130"/>
      <c r="AF130"/>
      <c r="AG130"/>
      <c r="AH130"/>
      <c r="AI130"/>
      <c r="AJ130"/>
      <c r="AY130" s="42"/>
      <c r="AZ130" s="42"/>
      <c r="BA130" s="42"/>
      <c r="BB130" s="42"/>
      <c r="BC130" s="42"/>
      <c r="BD130" s="42"/>
      <c r="BE130" s="42"/>
      <c r="BF130" s="42"/>
      <c r="BG130" s="42"/>
      <c r="BH130" s="42"/>
      <c r="BI130" s="42"/>
      <c r="BJ130" s="42"/>
      <c r="BK130" s="42"/>
      <c r="BL130" s="42"/>
      <c r="BM130" s="42"/>
      <c r="BN130" s="42"/>
      <c r="BO130" s="42"/>
      <c r="BP130" s="42"/>
      <c r="BQ130" s="42"/>
      <c r="BR130" s="42"/>
    </row>
    <row r="131" spans="6:70">
      <c r="F131" s="28"/>
      <c r="G131" s="28"/>
      <c r="H131" s="28"/>
      <c r="I131" s="28"/>
      <c r="J131" s="28"/>
      <c r="K131" s="28"/>
      <c r="L131" s="28"/>
      <c r="AB131"/>
      <c r="AC131"/>
      <c r="AD131"/>
      <c r="AE131"/>
      <c r="AF131"/>
      <c r="AG131"/>
      <c r="AH131"/>
      <c r="AI131"/>
      <c r="AJ131"/>
      <c r="AY131" s="42"/>
      <c r="AZ131" s="42"/>
      <c r="BA131" s="42"/>
      <c r="BB131" s="42"/>
      <c r="BC131" s="42"/>
      <c r="BD131" s="42"/>
      <c r="BE131" s="42"/>
      <c r="BF131" s="42"/>
      <c r="BG131" s="42"/>
      <c r="BH131" s="42"/>
      <c r="BI131" s="42"/>
      <c r="BJ131" s="42"/>
      <c r="BK131" s="42"/>
      <c r="BL131" s="42"/>
      <c r="BM131" s="42"/>
      <c r="BN131" s="42"/>
      <c r="BO131" s="42"/>
      <c r="BP131" s="42"/>
      <c r="BQ131" s="42"/>
      <c r="BR131" s="42"/>
    </row>
    <row r="132" spans="6:70">
      <c r="F132" s="28"/>
      <c r="G132" s="28"/>
      <c r="H132" s="28"/>
      <c r="I132" s="28"/>
      <c r="J132" s="28"/>
      <c r="K132" s="28"/>
      <c r="L132" s="28"/>
      <c r="AB132"/>
      <c r="AC132"/>
      <c r="AD132"/>
      <c r="AE132"/>
      <c r="AF132"/>
      <c r="AG132"/>
      <c r="AH132"/>
      <c r="AI132"/>
      <c r="AJ132"/>
      <c r="AY132" s="42"/>
      <c r="AZ132" s="42"/>
      <c r="BA132" s="42"/>
      <c r="BB132" s="42"/>
      <c r="BC132" s="42"/>
      <c r="BD132" s="42"/>
      <c r="BE132" s="42"/>
      <c r="BF132" s="42"/>
      <c r="BG132" s="42"/>
      <c r="BH132" s="42"/>
      <c r="BI132" s="42"/>
      <c r="BJ132" s="42"/>
      <c r="BK132" s="42"/>
      <c r="BL132" s="42"/>
      <c r="BM132" s="42"/>
      <c r="BN132" s="42"/>
      <c r="BO132" s="42"/>
      <c r="BP132" s="42"/>
      <c r="BQ132" s="42"/>
      <c r="BR132" s="42"/>
    </row>
    <row r="133" spans="6:70">
      <c r="F133" s="28"/>
      <c r="G133" s="28"/>
      <c r="H133" s="28"/>
      <c r="I133" s="28"/>
      <c r="J133" s="28"/>
      <c r="K133" s="28"/>
      <c r="L133" s="28"/>
      <c r="AB133"/>
      <c r="AC133"/>
      <c r="AD133"/>
      <c r="AE133"/>
      <c r="AF133"/>
      <c r="AG133"/>
      <c r="AH133"/>
      <c r="AI133"/>
      <c r="AJ133"/>
      <c r="AY133" s="42"/>
      <c r="AZ133" s="42"/>
      <c r="BA133" s="42"/>
      <c r="BB133" s="42"/>
      <c r="BC133" s="42"/>
      <c r="BD133" s="42"/>
      <c r="BE133" s="42"/>
      <c r="BF133" s="42"/>
      <c r="BG133" s="42"/>
      <c r="BH133" s="42"/>
      <c r="BI133" s="42"/>
      <c r="BJ133" s="42"/>
      <c r="BK133" s="42"/>
      <c r="BL133" s="42"/>
      <c r="BM133" s="42"/>
      <c r="BN133" s="42"/>
      <c r="BO133" s="42"/>
      <c r="BP133" s="42"/>
      <c r="BQ133" s="42"/>
      <c r="BR133" s="42"/>
    </row>
    <row r="134" spans="6:70">
      <c r="F134" s="28"/>
      <c r="G134" s="28"/>
      <c r="H134" s="28"/>
      <c r="I134" s="28"/>
      <c r="J134" s="28"/>
      <c r="K134" s="28"/>
      <c r="L134" s="28"/>
      <c r="AB134"/>
      <c r="AC134"/>
      <c r="AD134"/>
      <c r="AE134"/>
      <c r="AF134"/>
      <c r="AG134"/>
      <c r="AH134"/>
      <c r="AI134"/>
      <c r="AJ134"/>
      <c r="AY134" s="42"/>
      <c r="AZ134" s="42"/>
      <c r="BA134" s="42"/>
      <c r="BB134" s="42"/>
      <c r="BC134" s="42"/>
      <c r="BD134" s="42"/>
      <c r="BE134" s="42"/>
      <c r="BF134" s="42"/>
      <c r="BG134" s="42"/>
      <c r="BH134" s="42"/>
      <c r="BI134" s="42"/>
      <c r="BJ134" s="42"/>
      <c r="BK134" s="42"/>
      <c r="BL134" s="42"/>
      <c r="BM134" s="42"/>
      <c r="BN134" s="42"/>
      <c r="BO134" s="42"/>
      <c r="BP134" s="42"/>
      <c r="BQ134" s="42"/>
      <c r="BR134" s="42"/>
    </row>
    <row r="135" spans="6:70">
      <c r="F135" s="28"/>
      <c r="G135" s="28"/>
      <c r="H135" s="28"/>
      <c r="I135" s="28"/>
      <c r="J135" s="28"/>
      <c r="K135" s="28"/>
      <c r="L135" s="28"/>
      <c r="AB135"/>
      <c r="AC135"/>
      <c r="AD135"/>
      <c r="AE135"/>
      <c r="AF135"/>
      <c r="AG135"/>
      <c r="AH135"/>
      <c r="AI135"/>
      <c r="AJ135"/>
      <c r="AY135" s="42"/>
      <c r="AZ135" s="42"/>
      <c r="BA135" s="42"/>
      <c r="BB135" s="42"/>
      <c r="BC135" s="42"/>
      <c r="BD135" s="42"/>
      <c r="BE135" s="42"/>
      <c r="BF135" s="42"/>
      <c r="BG135" s="42"/>
      <c r="BH135" s="42"/>
      <c r="BI135" s="42"/>
      <c r="BJ135" s="42"/>
      <c r="BK135" s="42"/>
      <c r="BL135" s="42"/>
      <c r="BM135" s="42"/>
      <c r="BN135" s="42"/>
      <c r="BO135" s="42"/>
      <c r="BP135" s="42"/>
      <c r="BQ135" s="42"/>
      <c r="BR135" s="42"/>
    </row>
    <row r="136" spans="6:70">
      <c r="F136" s="28"/>
      <c r="G136" s="28"/>
      <c r="H136" s="28"/>
      <c r="I136" s="28"/>
      <c r="J136" s="28"/>
      <c r="K136" s="28"/>
      <c r="L136" s="28"/>
      <c r="AB136"/>
      <c r="AC136"/>
      <c r="AD136"/>
      <c r="AE136"/>
      <c r="AF136"/>
      <c r="AG136"/>
      <c r="AH136"/>
      <c r="AI136"/>
      <c r="AJ136"/>
      <c r="AY136" s="42"/>
      <c r="AZ136" s="42"/>
      <c r="BA136" s="42"/>
      <c r="BB136" s="42"/>
      <c r="BC136" s="42"/>
      <c r="BD136" s="42"/>
      <c r="BE136" s="42"/>
      <c r="BF136" s="42"/>
      <c r="BG136" s="42"/>
      <c r="BH136" s="42"/>
      <c r="BI136" s="42"/>
      <c r="BJ136" s="42"/>
      <c r="BK136" s="42"/>
      <c r="BL136" s="42"/>
      <c r="BM136" s="42"/>
      <c r="BN136" s="42"/>
      <c r="BO136" s="42"/>
      <c r="BP136" s="42"/>
      <c r="BQ136" s="42"/>
      <c r="BR136" s="42"/>
    </row>
    <row r="137" spans="6:70">
      <c r="F137" s="28"/>
      <c r="G137" s="28"/>
      <c r="H137" s="28"/>
      <c r="I137" s="28"/>
      <c r="J137" s="28"/>
      <c r="K137" s="28"/>
      <c r="L137" s="28"/>
      <c r="Z137" s="11" t="s">
        <v>143</v>
      </c>
      <c r="AA137" s="9"/>
      <c r="AB137" s="8" t="s">
        <v>96</v>
      </c>
      <c r="AC137" s="9"/>
      <c r="AD137" s="9"/>
      <c r="AE137" s="9"/>
      <c r="AF137" s="9"/>
      <c r="AG137" s="9"/>
      <c r="AH137" s="9"/>
      <c r="AI137" s="9"/>
      <c r="AJ137" s="10"/>
      <c r="AY137" s="42"/>
      <c r="AZ137" s="42"/>
      <c r="BA137" s="42"/>
      <c r="BB137" s="42"/>
      <c r="BC137" s="42"/>
      <c r="BD137" s="42"/>
      <c r="BE137" s="42"/>
      <c r="BF137" s="42"/>
      <c r="BG137" s="42"/>
      <c r="BH137" s="42"/>
      <c r="BI137" s="42"/>
      <c r="BJ137" s="42"/>
      <c r="BK137" s="42"/>
      <c r="BL137" s="42"/>
      <c r="BM137" s="42"/>
      <c r="BN137" s="42"/>
      <c r="BO137" s="42"/>
      <c r="BP137" s="42"/>
      <c r="BQ137" s="42"/>
      <c r="BR137" s="42"/>
    </row>
    <row r="138" spans="6:70">
      <c r="F138" s="28"/>
      <c r="G138" s="28"/>
      <c r="H138" s="28"/>
      <c r="I138" s="28"/>
      <c r="J138" s="28"/>
      <c r="K138" s="28"/>
      <c r="L138" s="28"/>
      <c r="Z138" s="8" t="s">
        <v>94</v>
      </c>
      <c r="AA138" s="8" t="s">
        <v>95</v>
      </c>
      <c r="AB138" s="11" t="s">
        <v>277</v>
      </c>
      <c r="AC138" s="9" t="s">
        <v>328</v>
      </c>
      <c r="AD138" s="9" t="s">
        <v>182</v>
      </c>
      <c r="AE138" s="9" t="s">
        <v>190</v>
      </c>
      <c r="AF138" s="9" t="s">
        <v>276</v>
      </c>
      <c r="AG138" s="9" t="s">
        <v>187</v>
      </c>
      <c r="AH138" s="9" t="s">
        <v>197</v>
      </c>
      <c r="AI138" s="9" t="s">
        <v>22</v>
      </c>
      <c r="AJ138" s="7" t="s">
        <v>23</v>
      </c>
      <c r="AK138" s="26" t="str">
        <f>Z138</f>
        <v>Year</v>
      </c>
      <c r="AL138" s="26" t="str">
        <f t="shared" ref="AL138" si="27">AA138</f>
        <v>Quarter</v>
      </c>
      <c r="AM138" s="30" t="s">
        <v>24</v>
      </c>
      <c r="AN138" s="30" t="str">
        <f t="shared" ref="AN138" si="28">AB138</f>
        <v>Eastern</v>
      </c>
      <c r="AO138" s="30" t="str">
        <f t="shared" ref="AO138:AO201" si="29">AC138</f>
        <v>Gulf</v>
      </c>
      <c r="AP138" s="30" t="str">
        <f t="shared" ref="AP138:AP201" si="30">AD138</f>
        <v>Interior</v>
      </c>
      <c r="AQ138" s="30" t="str">
        <f t="shared" ref="AQ138:AQ201" si="31">AE138</f>
        <v>Northern Great Plains</v>
      </c>
      <c r="AR138" s="30" t="str">
        <f t="shared" ref="AR138:AR201" si="32">AF138</f>
        <v>NULL</v>
      </c>
      <c r="AS138" s="30" t="str">
        <f t="shared" ref="AS138:AS201" si="33">AG138</f>
        <v>Pacific Coast</v>
      </c>
      <c r="AT138" s="30" t="str">
        <f t="shared" ref="AT138:AT201" si="34">AH138</f>
        <v>Rocky Mountain</v>
      </c>
      <c r="AU138" s="30" t="str">
        <f>AI138</f>
        <v>(blank)</v>
      </c>
      <c r="AV138" s="30" t="str">
        <f t="shared" ref="AV138:AV201" si="35">AJ138</f>
        <v>Grand Total</v>
      </c>
      <c r="AY138" s="42"/>
      <c r="AZ138" s="42"/>
      <c r="BA138" s="42"/>
      <c r="BB138" s="42"/>
      <c r="BC138" s="42"/>
      <c r="BD138" s="42"/>
      <c r="BE138" s="42"/>
      <c r="BF138" s="42"/>
      <c r="BG138" s="42"/>
      <c r="BH138" s="42"/>
      <c r="BI138" s="42"/>
      <c r="BJ138" s="42"/>
      <c r="BK138" s="42"/>
      <c r="BL138" s="42"/>
      <c r="BM138" s="42"/>
      <c r="BN138" s="42"/>
      <c r="BO138" s="42"/>
      <c r="BP138" s="42"/>
      <c r="BQ138" s="42"/>
      <c r="BR138" s="42"/>
    </row>
    <row r="139" spans="6:70">
      <c r="F139" s="28"/>
      <c r="G139" s="28"/>
      <c r="H139" s="28"/>
      <c r="I139" s="28"/>
      <c r="J139" s="28"/>
      <c r="K139" s="28"/>
      <c r="L139" s="28"/>
      <c r="Z139" s="11">
        <v>1983</v>
      </c>
      <c r="AA139" s="11">
        <v>1</v>
      </c>
      <c r="AB139" s="13">
        <v>122594</v>
      </c>
      <c r="AC139" s="14">
        <v>3184</v>
      </c>
      <c r="AD139" s="14">
        <v>32108</v>
      </c>
      <c r="AE139" s="14">
        <v>5318</v>
      </c>
      <c r="AF139" s="14">
        <v>15</v>
      </c>
      <c r="AG139" s="14">
        <v>767</v>
      </c>
      <c r="AH139" s="14">
        <v>11513</v>
      </c>
      <c r="AI139" s="14">
        <v>84</v>
      </c>
      <c r="AJ139" s="15">
        <v>175583</v>
      </c>
      <c r="AK139" s="26">
        <f t="shared" ref="AK139:AK203" si="36">Z139</f>
        <v>1983</v>
      </c>
      <c r="AL139" s="27">
        <v>28914</v>
      </c>
      <c r="AM139" s="30">
        <v>63522</v>
      </c>
      <c r="AN139" s="30">
        <v>122612</v>
      </c>
      <c r="AO139" s="30">
        <f t="shared" si="29"/>
        <v>3184</v>
      </c>
      <c r="AP139" s="30">
        <f t="shared" si="30"/>
        <v>32108</v>
      </c>
      <c r="AQ139" s="30">
        <f t="shared" si="31"/>
        <v>5318</v>
      </c>
      <c r="AR139" s="30">
        <f t="shared" si="32"/>
        <v>15</v>
      </c>
      <c r="AS139" s="30">
        <f t="shared" si="33"/>
        <v>767</v>
      </c>
      <c r="AT139" s="30">
        <f t="shared" si="34"/>
        <v>11513</v>
      </c>
      <c r="AU139" s="30">
        <f>AI139</f>
        <v>84</v>
      </c>
      <c r="AV139" s="30">
        <f t="shared" si="35"/>
        <v>175583</v>
      </c>
      <c r="AY139" s="42"/>
      <c r="AZ139" s="42"/>
      <c r="BA139" s="42"/>
      <c r="BB139" s="42"/>
      <c r="BC139" s="42"/>
      <c r="BD139" s="42"/>
      <c r="BE139" s="42"/>
      <c r="BF139" s="42"/>
      <c r="BG139" s="42"/>
      <c r="BH139" s="42"/>
      <c r="BI139" s="42"/>
      <c r="BJ139" s="42"/>
      <c r="BK139" s="42"/>
      <c r="BL139" s="42"/>
      <c r="BM139" s="42"/>
      <c r="BN139" s="42"/>
      <c r="BO139" s="42"/>
      <c r="BP139" s="42"/>
      <c r="BQ139" s="42"/>
      <c r="BR139" s="42"/>
    </row>
    <row r="140" spans="6:70">
      <c r="F140" s="28"/>
      <c r="G140" s="28"/>
      <c r="H140" s="28"/>
      <c r="I140" s="28"/>
      <c r="J140" s="28"/>
      <c r="K140" s="28"/>
      <c r="L140" s="28"/>
      <c r="Z140" s="16"/>
      <c r="AA140" s="12">
        <v>2</v>
      </c>
      <c r="AB140" s="17">
        <v>122551</v>
      </c>
      <c r="AC140" s="18">
        <v>3250</v>
      </c>
      <c r="AD140" s="18">
        <v>30406</v>
      </c>
      <c r="AE140" s="18">
        <v>5287</v>
      </c>
      <c r="AF140" s="18">
        <v>11</v>
      </c>
      <c r="AG140" s="18">
        <v>751</v>
      </c>
      <c r="AH140" s="18">
        <v>10348</v>
      </c>
      <c r="AI140" s="18">
        <v>66</v>
      </c>
      <c r="AJ140" s="19">
        <v>172670</v>
      </c>
      <c r="AK140" s="26">
        <f t="shared" si="36"/>
        <v>0</v>
      </c>
      <c r="AL140" s="27">
        <v>29006</v>
      </c>
      <c r="AM140" s="30">
        <v>63401</v>
      </c>
      <c r="AN140" s="30">
        <v>122568</v>
      </c>
      <c r="AO140" s="30">
        <f t="shared" si="29"/>
        <v>3250</v>
      </c>
      <c r="AP140" s="30">
        <f t="shared" si="30"/>
        <v>30406</v>
      </c>
      <c r="AQ140" s="30">
        <f t="shared" si="31"/>
        <v>5287</v>
      </c>
      <c r="AR140" s="30">
        <f t="shared" si="32"/>
        <v>11</v>
      </c>
      <c r="AS140" s="30">
        <f t="shared" si="33"/>
        <v>751</v>
      </c>
      <c r="AT140" s="30">
        <f t="shared" si="34"/>
        <v>10348</v>
      </c>
      <c r="AU140" s="30">
        <f t="shared" ref="AU140:AU203" si="37">AI140</f>
        <v>66</v>
      </c>
      <c r="AV140" s="30">
        <f t="shared" si="35"/>
        <v>172670</v>
      </c>
      <c r="AY140" s="42"/>
      <c r="AZ140" s="42"/>
      <c r="BA140" s="42"/>
      <c r="BB140" s="42"/>
      <c r="BC140" s="42"/>
      <c r="BD140" s="42"/>
      <c r="BE140" s="42"/>
      <c r="BF140" s="42"/>
      <c r="BG140" s="42"/>
      <c r="BH140" s="42"/>
      <c r="BI140" s="42"/>
      <c r="BJ140" s="42"/>
      <c r="BK140" s="42"/>
      <c r="BL140" s="42"/>
      <c r="BM140" s="42"/>
      <c r="BN140" s="42"/>
      <c r="BO140" s="42"/>
      <c r="BP140" s="42"/>
      <c r="BQ140" s="42"/>
      <c r="BR140" s="42"/>
    </row>
    <row r="141" spans="6:70">
      <c r="F141" s="28"/>
      <c r="G141" s="28"/>
      <c r="H141" s="28"/>
      <c r="I141" s="28"/>
      <c r="J141" s="28"/>
      <c r="K141" s="28"/>
      <c r="L141" s="28"/>
      <c r="Z141" s="16"/>
      <c r="AA141" s="12">
        <v>3</v>
      </c>
      <c r="AB141" s="17">
        <v>123742</v>
      </c>
      <c r="AC141" s="18">
        <v>3263</v>
      </c>
      <c r="AD141" s="18">
        <v>31064</v>
      </c>
      <c r="AE141" s="18">
        <v>5284</v>
      </c>
      <c r="AF141" s="18">
        <v>9</v>
      </c>
      <c r="AG141" s="18">
        <v>754</v>
      </c>
      <c r="AH141" s="18">
        <v>10419</v>
      </c>
      <c r="AI141" s="18">
        <v>106</v>
      </c>
      <c r="AJ141" s="19">
        <v>174641</v>
      </c>
      <c r="AK141" s="26">
        <f t="shared" si="36"/>
        <v>0</v>
      </c>
      <c r="AL141" s="27">
        <v>29098</v>
      </c>
      <c r="AM141" s="30">
        <v>64812</v>
      </c>
      <c r="AN141" s="30">
        <v>123787</v>
      </c>
      <c r="AO141" s="30">
        <f t="shared" si="29"/>
        <v>3263</v>
      </c>
      <c r="AP141" s="30">
        <f t="shared" si="30"/>
        <v>31064</v>
      </c>
      <c r="AQ141" s="30">
        <f t="shared" si="31"/>
        <v>5284</v>
      </c>
      <c r="AR141" s="30">
        <f t="shared" si="32"/>
        <v>9</v>
      </c>
      <c r="AS141" s="30">
        <f t="shared" si="33"/>
        <v>754</v>
      </c>
      <c r="AT141" s="30">
        <f t="shared" si="34"/>
        <v>10419</v>
      </c>
      <c r="AU141" s="30">
        <f t="shared" si="37"/>
        <v>106</v>
      </c>
      <c r="AV141" s="30">
        <f t="shared" si="35"/>
        <v>174641</v>
      </c>
      <c r="AY141" s="42"/>
      <c r="AZ141" s="42"/>
      <c r="BA141" s="42"/>
      <c r="BB141" s="42"/>
      <c r="BC141" s="42"/>
      <c r="BD141" s="42"/>
      <c r="BE141" s="42"/>
      <c r="BF141" s="42"/>
      <c r="BG141" s="42"/>
      <c r="BH141" s="42"/>
      <c r="BI141" s="42"/>
      <c r="BJ141" s="42"/>
      <c r="BK141" s="42"/>
      <c r="BL141" s="42"/>
      <c r="BM141" s="42"/>
      <c r="BN141" s="42"/>
      <c r="BO141" s="42"/>
      <c r="BP141" s="42"/>
      <c r="BQ141" s="42"/>
      <c r="BR141" s="42"/>
    </row>
    <row r="142" spans="6:70">
      <c r="F142" s="28"/>
      <c r="G142" s="28"/>
      <c r="H142" s="28"/>
      <c r="I142" s="28"/>
      <c r="J142" s="28"/>
      <c r="K142" s="28"/>
      <c r="L142" s="28"/>
      <c r="Z142" s="16"/>
      <c r="AA142" s="12">
        <v>4</v>
      </c>
      <c r="AB142" s="17">
        <v>124956</v>
      </c>
      <c r="AC142" s="18">
        <v>3341</v>
      </c>
      <c r="AD142" s="18">
        <v>30799</v>
      </c>
      <c r="AE142" s="18">
        <v>5382</v>
      </c>
      <c r="AF142" s="18">
        <v>8</v>
      </c>
      <c r="AG142" s="18">
        <v>782</v>
      </c>
      <c r="AH142" s="18">
        <v>10371</v>
      </c>
      <c r="AI142" s="18">
        <v>87</v>
      </c>
      <c r="AJ142" s="19">
        <v>175726</v>
      </c>
      <c r="AK142" s="26">
        <f t="shared" si="36"/>
        <v>0</v>
      </c>
      <c r="AL142" s="27">
        <v>29189</v>
      </c>
      <c r="AM142" s="30">
        <v>66081</v>
      </c>
      <c r="AN142" s="30">
        <v>124979</v>
      </c>
      <c r="AO142" s="30">
        <f t="shared" si="29"/>
        <v>3341</v>
      </c>
      <c r="AP142" s="30">
        <f t="shared" si="30"/>
        <v>30799</v>
      </c>
      <c r="AQ142" s="30">
        <f t="shared" si="31"/>
        <v>5382</v>
      </c>
      <c r="AR142" s="30">
        <f t="shared" si="32"/>
        <v>8</v>
      </c>
      <c r="AS142" s="30">
        <f t="shared" si="33"/>
        <v>782</v>
      </c>
      <c r="AT142" s="30">
        <f t="shared" si="34"/>
        <v>10371</v>
      </c>
      <c r="AU142" s="30">
        <f t="shared" si="37"/>
        <v>87</v>
      </c>
      <c r="AV142" s="30">
        <f t="shared" si="35"/>
        <v>175726</v>
      </c>
      <c r="AY142" s="42"/>
      <c r="AZ142" s="42"/>
      <c r="BA142" s="42"/>
      <c r="BB142" s="42"/>
      <c r="BC142" s="42"/>
      <c r="BD142" s="42"/>
      <c r="BE142" s="42"/>
      <c r="BF142" s="42"/>
      <c r="BG142" s="42"/>
      <c r="BH142" s="42"/>
      <c r="BI142" s="42"/>
      <c r="BJ142" s="42"/>
      <c r="BK142" s="42"/>
      <c r="BL142" s="42"/>
      <c r="BM142" s="42"/>
      <c r="BN142" s="42"/>
      <c r="BO142" s="42"/>
      <c r="BP142" s="42"/>
      <c r="BQ142" s="42"/>
      <c r="BR142" s="42"/>
    </row>
    <row r="143" spans="6:70">
      <c r="F143" s="28"/>
      <c r="G143" s="28"/>
      <c r="H143" s="28"/>
      <c r="I143" s="28"/>
      <c r="J143" s="28"/>
      <c r="K143" s="28"/>
      <c r="L143" s="28"/>
      <c r="Z143" s="11">
        <v>1984</v>
      </c>
      <c r="AA143" s="11">
        <v>1</v>
      </c>
      <c r="AB143" s="13">
        <v>126615</v>
      </c>
      <c r="AC143" s="14">
        <v>3453</v>
      </c>
      <c r="AD143" s="14">
        <v>31231</v>
      </c>
      <c r="AE143" s="14">
        <v>5460</v>
      </c>
      <c r="AF143" s="14">
        <v>2</v>
      </c>
      <c r="AG143" s="14">
        <v>787</v>
      </c>
      <c r="AH143" s="14">
        <v>10603</v>
      </c>
      <c r="AI143" s="14">
        <v>85</v>
      </c>
      <c r="AJ143" s="15">
        <v>178236</v>
      </c>
      <c r="AK143" s="26">
        <f t="shared" si="36"/>
        <v>1984</v>
      </c>
      <c r="AL143" s="27">
        <v>29280</v>
      </c>
      <c r="AM143" s="30">
        <v>66729</v>
      </c>
      <c r="AN143" s="30">
        <v>126638</v>
      </c>
      <c r="AO143" s="30">
        <f t="shared" si="29"/>
        <v>3453</v>
      </c>
      <c r="AP143" s="30">
        <f t="shared" si="30"/>
        <v>31231</v>
      </c>
      <c r="AQ143" s="30">
        <f t="shared" si="31"/>
        <v>5460</v>
      </c>
      <c r="AR143" s="30">
        <f t="shared" si="32"/>
        <v>2</v>
      </c>
      <c r="AS143" s="30">
        <f t="shared" si="33"/>
        <v>787</v>
      </c>
      <c r="AT143" s="30">
        <f t="shared" si="34"/>
        <v>10603</v>
      </c>
      <c r="AU143" s="30">
        <f t="shared" si="37"/>
        <v>85</v>
      </c>
      <c r="AV143" s="30">
        <f t="shared" si="35"/>
        <v>178236</v>
      </c>
      <c r="AY143" s="42"/>
      <c r="AZ143" s="42"/>
      <c r="BA143" s="42"/>
      <c r="BB143" s="42"/>
      <c r="BC143" s="42"/>
      <c r="BD143" s="42"/>
      <c r="BE143" s="42"/>
      <c r="BF143" s="42"/>
      <c r="BG143" s="42"/>
      <c r="BH143" s="42"/>
      <c r="BI143" s="42"/>
      <c r="BJ143" s="42"/>
      <c r="BK143" s="42"/>
      <c r="BL143" s="42"/>
      <c r="BM143" s="42"/>
      <c r="BN143" s="42"/>
      <c r="BO143" s="42"/>
      <c r="BP143" s="42"/>
      <c r="BQ143" s="42"/>
      <c r="BR143" s="42"/>
    </row>
    <row r="144" spans="6:70">
      <c r="F144" s="28"/>
      <c r="G144" s="28"/>
      <c r="H144" s="28"/>
      <c r="I144" s="28"/>
      <c r="J144" s="28"/>
      <c r="K144" s="28"/>
      <c r="L144" s="28"/>
      <c r="Z144" s="16"/>
      <c r="AA144" s="12">
        <v>2</v>
      </c>
      <c r="AB144" s="17">
        <v>132443</v>
      </c>
      <c r="AC144" s="18">
        <v>3452</v>
      </c>
      <c r="AD144" s="18">
        <v>32298</v>
      </c>
      <c r="AE144" s="18">
        <v>5328</v>
      </c>
      <c r="AF144" s="18">
        <v>6</v>
      </c>
      <c r="AG144" s="18">
        <v>785</v>
      </c>
      <c r="AH144" s="18">
        <v>10731</v>
      </c>
      <c r="AI144" s="18">
        <v>80</v>
      </c>
      <c r="AJ144" s="19">
        <v>185123</v>
      </c>
      <c r="AK144" s="26">
        <f t="shared" si="36"/>
        <v>0</v>
      </c>
      <c r="AL144" s="27">
        <v>29372</v>
      </c>
      <c r="AM144" s="30">
        <v>70715</v>
      </c>
      <c r="AN144" s="30">
        <v>132468</v>
      </c>
      <c r="AO144" s="30">
        <f t="shared" si="29"/>
        <v>3452</v>
      </c>
      <c r="AP144" s="30">
        <f t="shared" si="30"/>
        <v>32298</v>
      </c>
      <c r="AQ144" s="30">
        <f t="shared" si="31"/>
        <v>5328</v>
      </c>
      <c r="AR144" s="30">
        <f t="shared" si="32"/>
        <v>6</v>
      </c>
      <c r="AS144" s="30">
        <f t="shared" si="33"/>
        <v>785</v>
      </c>
      <c r="AT144" s="30">
        <f t="shared" si="34"/>
        <v>10731</v>
      </c>
      <c r="AU144" s="30">
        <f t="shared" si="37"/>
        <v>80</v>
      </c>
      <c r="AV144" s="30">
        <f t="shared" si="35"/>
        <v>185123</v>
      </c>
      <c r="AY144" s="42"/>
      <c r="AZ144" s="42"/>
      <c r="BA144" s="42"/>
      <c r="BB144" s="42"/>
      <c r="BC144" s="42"/>
      <c r="BD144" s="42"/>
      <c r="BE144" s="42"/>
      <c r="BF144" s="42"/>
      <c r="BG144" s="42"/>
      <c r="BH144" s="42"/>
      <c r="BI144" s="42"/>
      <c r="BJ144" s="42"/>
      <c r="BK144" s="42"/>
      <c r="BL144" s="42"/>
      <c r="BM144" s="42"/>
      <c r="BN144" s="42"/>
      <c r="BO144" s="42"/>
      <c r="BP144" s="42"/>
      <c r="BQ144" s="42"/>
      <c r="BR144" s="42"/>
    </row>
    <row r="145" spans="6:70">
      <c r="F145" s="28"/>
      <c r="G145" s="28"/>
      <c r="H145" s="28"/>
      <c r="I145" s="28"/>
      <c r="J145" s="28"/>
      <c r="K145" s="28"/>
      <c r="L145" s="28"/>
      <c r="Z145" s="16"/>
      <c r="AA145" s="12">
        <v>3</v>
      </c>
      <c r="AB145" s="17">
        <v>134929</v>
      </c>
      <c r="AC145" s="18">
        <v>3454</v>
      </c>
      <c r="AD145" s="18">
        <v>33010</v>
      </c>
      <c r="AE145" s="18">
        <v>5596</v>
      </c>
      <c r="AF145" s="18">
        <v>6</v>
      </c>
      <c r="AG145" s="18">
        <v>803</v>
      </c>
      <c r="AH145" s="18">
        <v>10560</v>
      </c>
      <c r="AI145" s="18">
        <v>39</v>
      </c>
      <c r="AJ145" s="19">
        <v>188397</v>
      </c>
      <c r="AK145" s="26">
        <f t="shared" si="36"/>
        <v>0</v>
      </c>
      <c r="AL145" s="27">
        <v>29464</v>
      </c>
      <c r="AM145" s="30">
        <v>72922</v>
      </c>
      <c r="AN145" s="30">
        <v>134929</v>
      </c>
      <c r="AO145" s="30">
        <f t="shared" si="29"/>
        <v>3454</v>
      </c>
      <c r="AP145" s="30">
        <f t="shared" si="30"/>
        <v>33010</v>
      </c>
      <c r="AQ145" s="30">
        <f t="shared" si="31"/>
        <v>5596</v>
      </c>
      <c r="AR145" s="30">
        <f t="shared" si="32"/>
        <v>6</v>
      </c>
      <c r="AS145" s="30">
        <f t="shared" si="33"/>
        <v>803</v>
      </c>
      <c r="AT145" s="30">
        <f t="shared" si="34"/>
        <v>10560</v>
      </c>
      <c r="AU145" s="30">
        <f t="shared" si="37"/>
        <v>39</v>
      </c>
      <c r="AV145" s="30">
        <f t="shared" si="35"/>
        <v>188397</v>
      </c>
      <c r="AY145" s="42"/>
      <c r="AZ145" s="42"/>
      <c r="BA145" s="42"/>
      <c r="BB145" s="42"/>
      <c r="BC145" s="42"/>
      <c r="BD145" s="42"/>
      <c r="BE145" s="42"/>
      <c r="BF145" s="42"/>
      <c r="BG145" s="42"/>
      <c r="BH145" s="42"/>
      <c r="BI145" s="42"/>
      <c r="BJ145" s="42"/>
      <c r="BK145" s="42"/>
      <c r="BL145" s="42"/>
      <c r="BM145" s="42"/>
      <c r="BN145" s="42"/>
      <c r="BO145" s="42"/>
      <c r="BP145" s="42"/>
      <c r="BQ145" s="42"/>
      <c r="BR145" s="42"/>
    </row>
    <row r="146" spans="6:70">
      <c r="F146" s="28"/>
      <c r="G146" s="28"/>
      <c r="H146" s="28"/>
      <c r="I146" s="28"/>
      <c r="J146" s="28"/>
      <c r="K146" s="28"/>
      <c r="L146" s="28"/>
      <c r="Z146" s="16"/>
      <c r="AA146" s="12">
        <v>4</v>
      </c>
      <c r="AB146" s="17">
        <v>117751</v>
      </c>
      <c r="AC146" s="18">
        <v>3461</v>
      </c>
      <c r="AD146" s="18">
        <v>32600</v>
      </c>
      <c r="AE146" s="18">
        <v>5721</v>
      </c>
      <c r="AF146" s="18">
        <v>6</v>
      </c>
      <c r="AG146" s="18">
        <v>821</v>
      </c>
      <c r="AH146" s="18">
        <v>10544</v>
      </c>
      <c r="AI146" s="18">
        <v>43</v>
      </c>
      <c r="AJ146" s="19">
        <v>170947</v>
      </c>
      <c r="AK146" s="26">
        <f t="shared" si="36"/>
        <v>0</v>
      </c>
      <c r="AL146" s="27">
        <v>29555</v>
      </c>
      <c r="AM146" s="30">
        <v>62886</v>
      </c>
      <c r="AN146" s="30">
        <v>117759</v>
      </c>
      <c r="AO146" s="30">
        <f t="shared" si="29"/>
        <v>3461</v>
      </c>
      <c r="AP146" s="30">
        <f t="shared" si="30"/>
        <v>32600</v>
      </c>
      <c r="AQ146" s="30">
        <f t="shared" si="31"/>
        <v>5721</v>
      </c>
      <c r="AR146" s="30">
        <f t="shared" si="32"/>
        <v>6</v>
      </c>
      <c r="AS146" s="30">
        <f t="shared" si="33"/>
        <v>821</v>
      </c>
      <c r="AT146" s="30">
        <f t="shared" si="34"/>
        <v>10544</v>
      </c>
      <c r="AU146" s="30">
        <f t="shared" si="37"/>
        <v>43</v>
      </c>
      <c r="AV146" s="30">
        <f t="shared" si="35"/>
        <v>170947</v>
      </c>
      <c r="AY146" s="42"/>
      <c r="AZ146" s="42"/>
      <c r="BA146" s="42"/>
      <c r="BB146" s="42"/>
      <c r="BC146" s="42"/>
      <c r="BD146" s="42"/>
      <c r="BE146" s="42"/>
      <c r="BF146" s="42"/>
      <c r="BG146" s="42"/>
      <c r="BH146" s="42"/>
      <c r="BI146" s="42"/>
      <c r="BJ146" s="42"/>
      <c r="BK146" s="42"/>
      <c r="BL146" s="42"/>
      <c r="BM146" s="42"/>
      <c r="BN146" s="42"/>
      <c r="BO146" s="42"/>
      <c r="BP146" s="42"/>
      <c r="BQ146" s="42"/>
      <c r="BR146" s="42"/>
    </row>
    <row r="147" spans="6:70">
      <c r="F147" s="28"/>
      <c r="G147" s="28"/>
      <c r="H147" s="28"/>
      <c r="I147" s="28"/>
      <c r="J147" s="28"/>
      <c r="K147" s="28"/>
      <c r="L147" s="28"/>
      <c r="Z147" s="11">
        <v>1985</v>
      </c>
      <c r="AA147" s="11">
        <v>1</v>
      </c>
      <c r="AB147" s="13">
        <v>117233</v>
      </c>
      <c r="AC147" s="14">
        <v>3527</v>
      </c>
      <c r="AD147" s="14">
        <v>31742</v>
      </c>
      <c r="AE147" s="14">
        <v>5833</v>
      </c>
      <c r="AF147" s="14">
        <v>6</v>
      </c>
      <c r="AG147" s="14">
        <v>814</v>
      </c>
      <c r="AH147" s="14">
        <v>10582</v>
      </c>
      <c r="AI147" s="14">
        <v>38</v>
      </c>
      <c r="AJ147" s="15">
        <v>169775</v>
      </c>
      <c r="AK147" s="26">
        <f t="shared" si="36"/>
        <v>1985</v>
      </c>
      <c r="AL147" s="27">
        <v>29645</v>
      </c>
      <c r="AM147" s="30">
        <v>62164</v>
      </c>
      <c r="AN147" s="30">
        <v>117233</v>
      </c>
      <c r="AO147" s="30">
        <f t="shared" si="29"/>
        <v>3527</v>
      </c>
      <c r="AP147" s="30">
        <f t="shared" si="30"/>
        <v>31742</v>
      </c>
      <c r="AQ147" s="30">
        <f t="shared" si="31"/>
        <v>5833</v>
      </c>
      <c r="AR147" s="30">
        <f t="shared" si="32"/>
        <v>6</v>
      </c>
      <c r="AS147" s="30">
        <f t="shared" si="33"/>
        <v>814</v>
      </c>
      <c r="AT147" s="30">
        <f t="shared" si="34"/>
        <v>10582</v>
      </c>
      <c r="AU147" s="30">
        <f t="shared" si="37"/>
        <v>38</v>
      </c>
      <c r="AV147" s="30">
        <f t="shared" si="35"/>
        <v>169775</v>
      </c>
      <c r="AY147" s="42"/>
      <c r="AZ147" s="42"/>
      <c r="BA147" s="42"/>
      <c r="BB147" s="42"/>
      <c r="BC147" s="42"/>
      <c r="BD147" s="42"/>
      <c r="BE147" s="42"/>
      <c r="BF147" s="42"/>
      <c r="BG147" s="42"/>
      <c r="BH147" s="42"/>
      <c r="BI147" s="42"/>
      <c r="BJ147" s="42"/>
      <c r="BK147" s="42"/>
      <c r="BL147" s="42"/>
      <c r="BM147" s="42"/>
      <c r="BN147" s="42"/>
      <c r="BO147" s="42"/>
      <c r="BP147" s="42"/>
      <c r="BQ147" s="42"/>
      <c r="BR147" s="42"/>
    </row>
    <row r="148" spans="6:70">
      <c r="F148" s="28"/>
      <c r="G148" s="28"/>
      <c r="H148" s="28"/>
      <c r="I148" s="28"/>
      <c r="J148" s="28"/>
      <c r="K148" s="28"/>
      <c r="L148" s="28"/>
      <c r="Z148" s="16"/>
      <c r="AA148" s="12">
        <v>2</v>
      </c>
      <c r="AB148" s="17">
        <v>121561</v>
      </c>
      <c r="AC148" s="18">
        <v>3594</v>
      </c>
      <c r="AD148" s="18">
        <v>31730</v>
      </c>
      <c r="AE148" s="18">
        <v>5937</v>
      </c>
      <c r="AF148" s="18">
        <v>8</v>
      </c>
      <c r="AG148" s="18">
        <v>841</v>
      </c>
      <c r="AH148" s="18">
        <v>10558</v>
      </c>
      <c r="AI148" s="18">
        <v>56</v>
      </c>
      <c r="AJ148" s="19">
        <v>174285</v>
      </c>
      <c r="AK148" s="26">
        <f t="shared" si="36"/>
        <v>0</v>
      </c>
      <c r="AL148" s="27">
        <v>29737</v>
      </c>
      <c r="AM148" s="30">
        <v>65503</v>
      </c>
      <c r="AN148" s="30">
        <v>121576</v>
      </c>
      <c r="AO148" s="30">
        <f t="shared" si="29"/>
        <v>3594</v>
      </c>
      <c r="AP148" s="30">
        <f t="shared" si="30"/>
        <v>31730</v>
      </c>
      <c r="AQ148" s="30">
        <f t="shared" si="31"/>
        <v>5937</v>
      </c>
      <c r="AR148" s="30">
        <f t="shared" si="32"/>
        <v>8</v>
      </c>
      <c r="AS148" s="30">
        <f t="shared" si="33"/>
        <v>841</v>
      </c>
      <c r="AT148" s="30">
        <f t="shared" si="34"/>
        <v>10558</v>
      </c>
      <c r="AU148" s="30">
        <f t="shared" si="37"/>
        <v>56</v>
      </c>
      <c r="AV148" s="30">
        <f t="shared" si="35"/>
        <v>174285</v>
      </c>
      <c r="AY148" s="42"/>
      <c r="AZ148" s="42"/>
      <c r="BA148" s="42"/>
      <c r="BB148" s="42"/>
      <c r="BC148" s="42"/>
      <c r="BD148" s="42"/>
      <c r="BE148" s="42"/>
      <c r="BF148" s="42"/>
      <c r="BG148" s="42"/>
      <c r="BH148" s="42"/>
      <c r="BI148" s="42"/>
      <c r="BJ148" s="42"/>
      <c r="BK148" s="42"/>
      <c r="BL148" s="42"/>
      <c r="BM148" s="42"/>
      <c r="BN148" s="42"/>
      <c r="BO148" s="42"/>
      <c r="BP148" s="42"/>
      <c r="BQ148" s="42"/>
      <c r="BR148" s="42"/>
    </row>
    <row r="149" spans="6:70">
      <c r="F149" s="28"/>
      <c r="G149" s="28"/>
      <c r="H149" s="28"/>
      <c r="I149" s="28"/>
      <c r="J149" s="28"/>
      <c r="K149" s="28"/>
      <c r="L149" s="28"/>
      <c r="Z149" s="16"/>
      <c r="AA149" s="12">
        <v>3</v>
      </c>
      <c r="AB149" s="17">
        <v>119644</v>
      </c>
      <c r="AC149" s="18">
        <v>3622</v>
      </c>
      <c r="AD149" s="18">
        <v>31254</v>
      </c>
      <c r="AE149" s="18">
        <v>5862</v>
      </c>
      <c r="AF149" s="18">
        <v>9</v>
      </c>
      <c r="AG149" s="18">
        <v>899</v>
      </c>
      <c r="AH149" s="18">
        <v>10425</v>
      </c>
      <c r="AI149" s="18">
        <v>46</v>
      </c>
      <c r="AJ149" s="19">
        <v>171761</v>
      </c>
      <c r="AK149" s="26">
        <f t="shared" si="36"/>
        <v>0</v>
      </c>
      <c r="AL149" s="27">
        <v>29829</v>
      </c>
      <c r="AM149" s="30">
        <v>65091</v>
      </c>
      <c r="AN149" s="30">
        <v>119659</v>
      </c>
      <c r="AO149" s="30">
        <f t="shared" si="29"/>
        <v>3622</v>
      </c>
      <c r="AP149" s="30">
        <f t="shared" si="30"/>
        <v>31254</v>
      </c>
      <c r="AQ149" s="30">
        <f t="shared" si="31"/>
        <v>5862</v>
      </c>
      <c r="AR149" s="30">
        <f t="shared" si="32"/>
        <v>9</v>
      </c>
      <c r="AS149" s="30">
        <f t="shared" si="33"/>
        <v>899</v>
      </c>
      <c r="AT149" s="30">
        <f t="shared" si="34"/>
        <v>10425</v>
      </c>
      <c r="AU149" s="30">
        <f t="shared" si="37"/>
        <v>46</v>
      </c>
      <c r="AV149" s="30">
        <f t="shared" si="35"/>
        <v>171761</v>
      </c>
      <c r="AY149" s="42"/>
      <c r="AZ149" s="42"/>
      <c r="BA149" s="42"/>
      <c r="BB149" s="42"/>
      <c r="BC149" s="42"/>
      <c r="BD149" s="42"/>
      <c r="BE149" s="42"/>
      <c r="BF149" s="42"/>
      <c r="BG149" s="42"/>
      <c r="BH149" s="42"/>
      <c r="BI149" s="42"/>
      <c r="BJ149" s="42"/>
      <c r="BK149" s="42"/>
      <c r="BL149" s="42"/>
      <c r="BM149" s="42"/>
      <c r="BN149" s="42"/>
      <c r="BO149" s="42"/>
      <c r="BP149" s="42"/>
      <c r="BQ149" s="42"/>
      <c r="BR149" s="42"/>
    </row>
    <row r="150" spans="6:70">
      <c r="F150" s="28"/>
      <c r="G150" s="28"/>
      <c r="H150" s="28"/>
      <c r="I150" s="28"/>
      <c r="J150" s="28"/>
      <c r="K150" s="28"/>
      <c r="L150" s="28"/>
      <c r="Z150" s="16"/>
      <c r="AA150" s="12">
        <v>4</v>
      </c>
      <c r="AB150" s="17">
        <v>116123</v>
      </c>
      <c r="AC150" s="18">
        <v>3684</v>
      </c>
      <c r="AD150" s="18">
        <v>29125</v>
      </c>
      <c r="AE150" s="18">
        <v>5763</v>
      </c>
      <c r="AF150" s="18">
        <v>6</v>
      </c>
      <c r="AG150" s="18">
        <v>896</v>
      </c>
      <c r="AH150" s="18">
        <v>10437</v>
      </c>
      <c r="AI150" s="18">
        <v>21</v>
      </c>
      <c r="AJ150" s="19">
        <v>166055</v>
      </c>
      <c r="AK150" s="26">
        <f t="shared" si="36"/>
        <v>0</v>
      </c>
      <c r="AL150" s="27">
        <v>29920</v>
      </c>
      <c r="AM150" s="30">
        <v>62988</v>
      </c>
      <c r="AN150" s="30">
        <v>116139</v>
      </c>
      <c r="AO150" s="30">
        <f t="shared" si="29"/>
        <v>3684</v>
      </c>
      <c r="AP150" s="30">
        <f t="shared" si="30"/>
        <v>29125</v>
      </c>
      <c r="AQ150" s="30">
        <f t="shared" si="31"/>
        <v>5763</v>
      </c>
      <c r="AR150" s="30">
        <f t="shared" si="32"/>
        <v>6</v>
      </c>
      <c r="AS150" s="30">
        <f t="shared" si="33"/>
        <v>896</v>
      </c>
      <c r="AT150" s="30">
        <f t="shared" si="34"/>
        <v>10437</v>
      </c>
      <c r="AU150" s="30">
        <f t="shared" si="37"/>
        <v>21</v>
      </c>
      <c r="AV150" s="30">
        <f t="shared" si="35"/>
        <v>166055</v>
      </c>
      <c r="AY150" s="42"/>
      <c r="AZ150" s="42"/>
      <c r="BA150" s="42"/>
      <c r="BB150" s="42"/>
      <c r="BC150" s="42"/>
      <c r="BD150" s="42"/>
      <c r="BE150" s="42"/>
      <c r="BF150" s="42"/>
      <c r="BG150" s="42"/>
      <c r="BH150" s="42"/>
      <c r="BI150" s="42"/>
      <c r="BJ150" s="42"/>
      <c r="BK150" s="42"/>
      <c r="BL150" s="42"/>
      <c r="BM150" s="42"/>
      <c r="BN150" s="42"/>
      <c r="BO150" s="42"/>
      <c r="BP150" s="42"/>
      <c r="BQ150" s="42"/>
      <c r="BR150" s="42"/>
    </row>
    <row r="151" spans="6:70">
      <c r="F151" s="28"/>
      <c r="G151" s="28"/>
      <c r="H151" s="28"/>
      <c r="I151" s="28"/>
      <c r="J151" s="28"/>
      <c r="K151" s="28"/>
      <c r="L151" s="28"/>
      <c r="Z151" s="11">
        <v>1986</v>
      </c>
      <c r="AA151" s="11">
        <v>1</v>
      </c>
      <c r="AB151" s="13">
        <v>114221</v>
      </c>
      <c r="AC151" s="14">
        <v>3768</v>
      </c>
      <c r="AD151" s="14">
        <v>28528</v>
      </c>
      <c r="AE151" s="14">
        <v>5539</v>
      </c>
      <c r="AF151" s="14">
        <v>5</v>
      </c>
      <c r="AG151" s="14">
        <v>909</v>
      </c>
      <c r="AH151" s="14">
        <v>10408</v>
      </c>
      <c r="AI151" s="14">
        <v>23</v>
      </c>
      <c r="AJ151" s="15">
        <v>163401</v>
      </c>
      <c r="AK151" s="26">
        <f t="shared" si="36"/>
        <v>1986</v>
      </c>
      <c r="AL151" s="27">
        <v>30010</v>
      </c>
      <c r="AM151" s="30">
        <v>62413</v>
      </c>
      <c r="AN151" s="30">
        <v>114240</v>
      </c>
      <c r="AO151" s="30">
        <f t="shared" si="29"/>
        <v>3768</v>
      </c>
      <c r="AP151" s="30">
        <f t="shared" si="30"/>
        <v>28528</v>
      </c>
      <c r="AQ151" s="30">
        <f t="shared" si="31"/>
        <v>5539</v>
      </c>
      <c r="AR151" s="30">
        <f t="shared" si="32"/>
        <v>5</v>
      </c>
      <c r="AS151" s="30">
        <f t="shared" si="33"/>
        <v>909</v>
      </c>
      <c r="AT151" s="30">
        <f t="shared" si="34"/>
        <v>10408</v>
      </c>
      <c r="AU151" s="30">
        <f t="shared" si="37"/>
        <v>23</v>
      </c>
      <c r="AV151" s="30">
        <f t="shared" si="35"/>
        <v>163401</v>
      </c>
      <c r="AY151" s="42"/>
      <c r="AZ151" s="42"/>
      <c r="BA151" s="42"/>
      <c r="BB151" s="42"/>
      <c r="BC151" s="42"/>
      <c r="BD151" s="42"/>
      <c r="BE151" s="42"/>
      <c r="BF151" s="42"/>
      <c r="BG151" s="42"/>
      <c r="BH151" s="42"/>
      <c r="BI151" s="42"/>
      <c r="BJ151" s="42"/>
      <c r="BK151" s="42"/>
      <c r="BL151" s="42"/>
      <c r="BM151" s="42"/>
      <c r="BN151" s="42"/>
      <c r="BO151" s="42"/>
      <c r="BP151" s="42"/>
      <c r="BQ151" s="42"/>
      <c r="BR151" s="42"/>
    </row>
    <row r="152" spans="6:70">
      <c r="F152" s="28"/>
      <c r="G152" s="28"/>
      <c r="H152" s="28"/>
      <c r="I152" s="28"/>
      <c r="J152" s="28"/>
      <c r="K152" s="28"/>
      <c r="L152" s="28"/>
      <c r="Z152" s="16"/>
      <c r="AA152" s="12">
        <v>2</v>
      </c>
      <c r="AB152" s="17">
        <v>113371</v>
      </c>
      <c r="AC152" s="18">
        <v>3947</v>
      </c>
      <c r="AD152" s="18">
        <v>28760</v>
      </c>
      <c r="AE152" s="18">
        <v>5361</v>
      </c>
      <c r="AF152" s="18">
        <v>9</v>
      </c>
      <c r="AG152" s="18">
        <v>961</v>
      </c>
      <c r="AH152" s="18">
        <v>9857</v>
      </c>
      <c r="AI152" s="18">
        <v>14</v>
      </c>
      <c r="AJ152" s="19">
        <v>162280</v>
      </c>
      <c r="AK152" s="26">
        <f t="shared" si="36"/>
        <v>0</v>
      </c>
      <c r="AL152" s="27">
        <v>30102</v>
      </c>
      <c r="AM152" s="30">
        <v>62337</v>
      </c>
      <c r="AN152" s="30">
        <v>113383</v>
      </c>
      <c r="AO152" s="30">
        <f t="shared" si="29"/>
        <v>3947</v>
      </c>
      <c r="AP152" s="30">
        <f t="shared" si="30"/>
        <v>28760</v>
      </c>
      <c r="AQ152" s="30">
        <f t="shared" si="31"/>
        <v>5361</v>
      </c>
      <c r="AR152" s="30">
        <f t="shared" si="32"/>
        <v>9</v>
      </c>
      <c r="AS152" s="30">
        <f t="shared" si="33"/>
        <v>961</v>
      </c>
      <c r="AT152" s="30">
        <f t="shared" si="34"/>
        <v>9857</v>
      </c>
      <c r="AU152" s="30">
        <f t="shared" si="37"/>
        <v>14</v>
      </c>
      <c r="AV152" s="30">
        <f t="shared" si="35"/>
        <v>162280</v>
      </c>
      <c r="AY152" s="42"/>
      <c r="AZ152" s="42"/>
      <c r="BA152" s="42"/>
      <c r="BB152" s="42"/>
      <c r="BC152" s="42"/>
      <c r="BD152" s="42"/>
      <c r="BE152" s="42"/>
      <c r="BF152" s="42"/>
      <c r="BG152" s="42"/>
      <c r="BH152" s="42"/>
      <c r="BI152" s="42"/>
      <c r="BJ152" s="42"/>
      <c r="BK152" s="42"/>
      <c r="BL152" s="42"/>
      <c r="BM152" s="42"/>
      <c r="BN152" s="42"/>
      <c r="BO152" s="42"/>
      <c r="BP152" s="42"/>
      <c r="BQ152" s="42"/>
      <c r="BR152" s="42"/>
    </row>
    <row r="153" spans="6:70">
      <c r="F153" s="28"/>
      <c r="G153" s="28"/>
      <c r="H153" s="28"/>
      <c r="I153" s="28"/>
      <c r="J153" s="28"/>
      <c r="K153" s="28"/>
      <c r="L153" s="28"/>
      <c r="Z153" s="16"/>
      <c r="AA153" s="12">
        <v>3</v>
      </c>
      <c r="AB153" s="17">
        <v>110083</v>
      </c>
      <c r="AC153" s="18">
        <v>3919</v>
      </c>
      <c r="AD153" s="18">
        <v>28353</v>
      </c>
      <c r="AE153" s="18">
        <v>5171</v>
      </c>
      <c r="AF153" s="18">
        <v>9</v>
      </c>
      <c r="AG153" s="18">
        <v>963</v>
      </c>
      <c r="AH153" s="18">
        <v>9048</v>
      </c>
      <c r="AI153" s="18">
        <v>15</v>
      </c>
      <c r="AJ153" s="19">
        <v>157561</v>
      </c>
      <c r="AK153" s="26">
        <f t="shared" si="36"/>
        <v>0</v>
      </c>
      <c r="AL153" s="27">
        <v>30194</v>
      </c>
      <c r="AM153" s="30">
        <v>60297</v>
      </c>
      <c r="AN153" s="30">
        <v>110095</v>
      </c>
      <c r="AO153" s="30">
        <f t="shared" si="29"/>
        <v>3919</v>
      </c>
      <c r="AP153" s="30">
        <f t="shared" si="30"/>
        <v>28353</v>
      </c>
      <c r="AQ153" s="30">
        <f t="shared" si="31"/>
        <v>5171</v>
      </c>
      <c r="AR153" s="30">
        <f t="shared" si="32"/>
        <v>9</v>
      </c>
      <c r="AS153" s="30">
        <f t="shared" si="33"/>
        <v>963</v>
      </c>
      <c r="AT153" s="30">
        <f t="shared" si="34"/>
        <v>9048</v>
      </c>
      <c r="AU153" s="30">
        <f t="shared" si="37"/>
        <v>15</v>
      </c>
      <c r="AV153" s="30">
        <f t="shared" si="35"/>
        <v>157561</v>
      </c>
      <c r="AY153" s="42"/>
      <c r="AZ153" s="42"/>
      <c r="BA153" s="42"/>
      <c r="BB153" s="42"/>
      <c r="BC153" s="42"/>
      <c r="BD153" s="42"/>
      <c r="BE153" s="42"/>
      <c r="BF153" s="42"/>
      <c r="BG153" s="42"/>
      <c r="BH153" s="42"/>
      <c r="BI153" s="42"/>
      <c r="BJ153" s="42"/>
      <c r="BK153" s="42"/>
      <c r="BL153" s="42"/>
      <c r="BM153" s="42"/>
      <c r="BN153" s="42"/>
      <c r="BO153" s="42"/>
      <c r="BP153" s="42"/>
      <c r="BQ153" s="42"/>
      <c r="BR153" s="42"/>
    </row>
    <row r="154" spans="6:70">
      <c r="F154" s="28"/>
      <c r="G154" s="28"/>
      <c r="H154" s="28"/>
      <c r="I154" s="28"/>
      <c r="J154" s="28"/>
      <c r="K154" s="28"/>
      <c r="L154" s="28"/>
      <c r="Z154" s="16"/>
      <c r="AA154" s="12">
        <v>4</v>
      </c>
      <c r="AB154" s="17">
        <v>107363</v>
      </c>
      <c r="AC154" s="18">
        <v>3929</v>
      </c>
      <c r="AD154" s="18">
        <v>27410</v>
      </c>
      <c r="AE154" s="18">
        <v>5144</v>
      </c>
      <c r="AF154" s="18">
        <v>9</v>
      </c>
      <c r="AG154" s="18">
        <v>950</v>
      </c>
      <c r="AH154" s="18">
        <v>9113</v>
      </c>
      <c r="AI154" s="18">
        <v>13</v>
      </c>
      <c r="AJ154" s="19">
        <v>153931</v>
      </c>
      <c r="AK154" s="26">
        <f t="shared" si="36"/>
        <v>0</v>
      </c>
      <c r="AL154" s="27">
        <v>30285</v>
      </c>
      <c r="AM154" s="30">
        <v>58811</v>
      </c>
      <c r="AN154" s="30">
        <v>107373</v>
      </c>
      <c r="AO154" s="30">
        <f t="shared" si="29"/>
        <v>3929</v>
      </c>
      <c r="AP154" s="30">
        <f t="shared" si="30"/>
        <v>27410</v>
      </c>
      <c r="AQ154" s="30">
        <f t="shared" si="31"/>
        <v>5144</v>
      </c>
      <c r="AR154" s="30">
        <f t="shared" si="32"/>
        <v>9</v>
      </c>
      <c r="AS154" s="30">
        <f t="shared" si="33"/>
        <v>950</v>
      </c>
      <c r="AT154" s="30">
        <f t="shared" si="34"/>
        <v>9113</v>
      </c>
      <c r="AU154" s="30">
        <f t="shared" si="37"/>
        <v>13</v>
      </c>
      <c r="AV154" s="30">
        <f t="shared" si="35"/>
        <v>153931</v>
      </c>
      <c r="AY154" s="42"/>
      <c r="AZ154" s="42"/>
      <c r="BA154" s="42"/>
      <c r="BB154" s="42"/>
      <c r="BC154" s="42"/>
      <c r="BD154" s="42"/>
      <c r="BE154" s="42"/>
      <c r="BF154" s="42"/>
      <c r="BG154" s="42"/>
      <c r="BH154" s="42"/>
      <c r="BI154" s="42"/>
      <c r="BJ154" s="42"/>
      <c r="BK154" s="42"/>
      <c r="BL154" s="42"/>
      <c r="BM154" s="42"/>
      <c r="BN154" s="42"/>
      <c r="BO154" s="42"/>
      <c r="BP154" s="42"/>
      <c r="BQ154" s="42"/>
      <c r="BR154" s="42"/>
    </row>
    <row r="155" spans="6:70">
      <c r="F155" s="28"/>
      <c r="G155" s="28"/>
      <c r="H155" s="28"/>
      <c r="I155" s="28"/>
      <c r="J155" s="28"/>
      <c r="K155" s="28"/>
      <c r="L155" s="28"/>
      <c r="Z155" s="11">
        <v>1987</v>
      </c>
      <c r="AA155" s="11">
        <v>1</v>
      </c>
      <c r="AB155" s="13">
        <v>102466</v>
      </c>
      <c r="AC155" s="14">
        <v>3947</v>
      </c>
      <c r="AD155" s="14">
        <v>26941</v>
      </c>
      <c r="AE155" s="14">
        <v>4975</v>
      </c>
      <c r="AF155" s="14">
        <v>10</v>
      </c>
      <c r="AG155" s="14">
        <v>937</v>
      </c>
      <c r="AH155" s="14">
        <v>8838</v>
      </c>
      <c r="AI155" s="14">
        <v>23</v>
      </c>
      <c r="AJ155" s="15">
        <v>148137</v>
      </c>
      <c r="AK155" s="26">
        <f t="shared" si="36"/>
        <v>1987</v>
      </c>
      <c r="AL155" s="27">
        <v>30375</v>
      </c>
      <c r="AM155" s="30">
        <v>56219</v>
      </c>
      <c r="AN155" s="30">
        <v>102477</v>
      </c>
      <c r="AO155" s="30">
        <f t="shared" si="29"/>
        <v>3947</v>
      </c>
      <c r="AP155" s="30">
        <f t="shared" si="30"/>
        <v>26941</v>
      </c>
      <c r="AQ155" s="30">
        <f t="shared" si="31"/>
        <v>4975</v>
      </c>
      <c r="AR155" s="30">
        <f t="shared" si="32"/>
        <v>10</v>
      </c>
      <c r="AS155" s="30">
        <f t="shared" si="33"/>
        <v>937</v>
      </c>
      <c r="AT155" s="30">
        <f t="shared" si="34"/>
        <v>8838</v>
      </c>
      <c r="AU155" s="30">
        <f t="shared" si="37"/>
        <v>23</v>
      </c>
      <c r="AV155" s="30">
        <f t="shared" si="35"/>
        <v>148137</v>
      </c>
      <c r="AY155" s="42"/>
      <c r="AZ155" s="42"/>
      <c r="BA155" s="42"/>
      <c r="BB155" s="42"/>
      <c r="BC155" s="42"/>
      <c r="BD155" s="42"/>
      <c r="BE155" s="42"/>
      <c r="BF155" s="42"/>
      <c r="BG155" s="42"/>
      <c r="BH155" s="42"/>
      <c r="BI155" s="42"/>
      <c r="BJ155" s="42"/>
      <c r="BK155" s="42"/>
      <c r="BL155" s="42"/>
      <c r="BM155" s="42"/>
      <c r="BN155" s="42"/>
      <c r="BO155" s="42"/>
      <c r="BP155" s="42"/>
      <c r="BQ155" s="42"/>
      <c r="BR155" s="42"/>
    </row>
    <row r="156" spans="6:70">
      <c r="F156" s="28"/>
      <c r="G156" s="28"/>
      <c r="H156" s="28"/>
      <c r="I156" s="28"/>
      <c r="J156" s="28"/>
      <c r="K156" s="28"/>
      <c r="L156" s="28"/>
      <c r="Z156" s="16"/>
      <c r="AA156" s="12">
        <v>2</v>
      </c>
      <c r="AB156" s="17">
        <v>101040</v>
      </c>
      <c r="AC156" s="18">
        <v>3910</v>
      </c>
      <c r="AD156" s="18">
        <v>27061</v>
      </c>
      <c r="AE156" s="18">
        <v>4985</v>
      </c>
      <c r="AF156" s="18">
        <v>6</v>
      </c>
      <c r="AG156" s="18">
        <v>924</v>
      </c>
      <c r="AH156" s="18">
        <v>8898</v>
      </c>
      <c r="AI156" s="18">
        <v>27</v>
      </c>
      <c r="AJ156" s="19">
        <v>146851</v>
      </c>
      <c r="AK156" s="26">
        <f t="shared" si="36"/>
        <v>0</v>
      </c>
      <c r="AL156" s="27">
        <v>30467</v>
      </c>
      <c r="AM156" s="30">
        <v>55915</v>
      </c>
      <c r="AN156" s="30">
        <v>101053</v>
      </c>
      <c r="AO156" s="30">
        <f t="shared" si="29"/>
        <v>3910</v>
      </c>
      <c r="AP156" s="30">
        <f t="shared" si="30"/>
        <v>27061</v>
      </c>
      <c r="AQ156" s="30">
        <f t="shared" si="31"/>
        <v>4985</v>
      </c>
      <c r="AR156" s="30">
        <f t="shared" si="32"/>
        <v>6</v>
      </c>
      <c r="AS156" s="30">
        <f t="shared" si="33"/>
        <v>924</v>
      </c>
      <c r="AT156" s="30">
        <f t="shared" si="34"/>
        <v>8898</v>
      </c>
      <c r="AU156" s="30">
        <f t="shared" si="37"/>
        <v>27</v>
      </c>
      <c r="AV156" s="30">
        <f t="shared" si="35"/>
        <v>146851</v>
      </c>
      <c r="AY156" s="42"/>
      <c r="AZ156" s="42"/>
      <c r="BA156" s="42"/>
      <c r="BB156" s="42"/>
      <c r="BC156" s="42"/>
      <c r="BD156" s="42"/>
      <c r="BE156" s="42"/>
      <c r="BF156" s="42"/>
      <c r="BG156" s="42"/>
      <c r="BH156" s="42"/>
      <c r="BI156" s="42"/>
      <c r="BJ156" s="42"/>
      <c r="BK156" s="42"/>
      <c r="BL156" s="42"/>
      <c r="BM156" s="42"/>
      <c r="BN156" s="42"/>
      <c r="BO156" s="42"/>
      <c r="BP156" s="42"/>
      <c r="BQ156" s="42"/>
      <c r="BR156" s="42"/>
    </row>
    <row r="157" spans="6:70">
      <c r="F157" s="28"/>
      <c r="G157" s="28"/>
      <c r="H157" s="28"/>
      <c r="I157" s="28"/>
      <c r="J157" s="28"/>
      <c r="K157" s="28"/>
      <c r="L157" s="28"/>
      <c r="Z157" s="16"/>
      <c r="AA157" s="12">
        <v>3</v>
      </c>
      <c r="AB157" s="17">
        <v>101053</v>
      </c>
      <c r="AC157" s="18">
        <v>3869</v>
      </c>
      <c r="AD157" s="18">
        <v>26778</v>
      </c>
      <c r="AE157" s="18">
        <v>5036</v>
      </c>
      <c r="AF157" s="18">
        <v>3</v>
      </c>
      <c r="AG157" s="18">
        <v>924</v>
      </c>
      <c r="AH157" s="18">
        <v>8964</v>
      </c>
      <c r="AI157" s="18">
        <v>37</v>
      </c>
      <c r="AJ157" s="19">
        <v>146664</v>
      </c>
      <c r="AK157" s="26">
        <f t="shared" si="36"/>
        <v>0</v>
      </c>
      <c r="AL157" s="27">
        <v>30559</v>
      </c>
      <c r="AM157" s="30">
        <v>56519</v>
      </c>
      <c r="AN157" s="30">
        <v>101066</v>
      </c>
      <c r="AO157" s="30">
        <f t="shared" si="29"/>
        <v>3869</v>
      </c>
      <c r="AP157" s="30">
        <f t="shared" si="30"/>
        <v>26778</v>
      </c>
      <c r="AQ157" s="30">
        <f t="shared" si="31"/>
        <v>5036</v>
      </c>
      <c r="AR157" s="30">
        <f t="shared" si="32"/>
        <v>3</v>
      </c>
      <c r="AS157" s="30">
        <f t="shared" si="33"/>
        <v>924</v>
      </c>
      <c r="AT157" s="30">
        <f t="shared" si="34"/>
        <v>8964</v>
      </c>
      <c r="AU157" s="30">
        <f t="shared" si="37"/>
        <v>37</v>
      </c>
      <c r="AV157" s="30">
        <f t="shared" si="35"/>
        <v>146664</v>
      </c>
      <c r="AY157" s="42"/>
      <c r="AZ157" s="42"/>
      <c r="BA157" s="42"/>
      <c r="BB157" s="42"/>
      <c r="BC157" s="42"/>
      <c r="BD157" s="42"/>
      <c r="BE157" s="42"/>
      <c r="BF157" s="42"/>
      <c r="BG157" s="42"/>
      <c r="BH157" s="42"/>
      <c r="BI157" s="42"/>
      <c r="BJ157" s="42"/>
      <c r="BK157" s="42"/>
      <c r="BL157" s="42"/>
      <c r="BM157" s="42"/>
      <c r="BN157" s="42"/>
      <c r="BO157" s="42"/>
      <c r="BP157" s="42"/>
      <c r="BQ157" s="42"/>
      <c r="BR157" s="42"/>
    </row>
    <row r="158" spans="6:70">
      <c r="F158" s="28"/>
      <c r="G158" s="28"/>
      <c r="H158" s="28"/>
      <c r="I158" s="28"/>
      <c r="J158" s="28"/>
      <c r="K158" s="28"/>
      <c r="L158" s="28"/>
      <c r="Z158" s="16"/>
      <c r="AA158" s="12">
        <v>4</v>
      </c>
      <c r="AB158" s="17">
        <v>101671</v>
      </c>
      <c r="AC158" s="18">
        <v>3859</v>
      </c>
      <c r="AD158" s="18">
        <v>25849</v>
      </c>
      <c r="AE158" s="18">
        <v>4889</v>
      </c>
      <c r="AF158" s="18">
        <v>5</v>
      </c>
      <c r="AG158" s="18">
        <v>936</v>
      </c>
      <c r="AH158" s="18">
        <v>8762</v>
      </c>
      <c r="AI158" s="18">
        <v>48</v>
      </c>
      <c r="AJ158" s="19">
        <v>146019</v>
      </c>
      <c r="AK158" s="26">
        <f t="shared" si="36"/>
        <v>0</v>
      </c>
      <c r="AL158" s="27">
        <v>30650</v>
      </c>
      <c r="AM158" s="30">
        <v>57184</v>
      </c>
      <c r="AN158" s="30">
        <v>101681</v>
      </c>
      <c r="AO158" s="30">
        <f t="shared" si="29"/>
        <v>3859</v>
      </c>
      <c r="AP158" s="30">
        <f t="shared" si="30"/>
        <v>25849</v>
      </c>
      <c r="AQ158" s="30">
        <f t="shared" si="31"/>
        <v>4889</v>
      </c>
      <c r="AR158" s="30">
        <f t="shared" si="32"/>
        <v>5</v>
      </c>
      <c r="AS158" s="30">
        <f t="shared" si="33"/>
        <v>936</v>
      </c>
      <c r="AT158" s="30">
        <f t="shared" si="34"/>
        <v>8762</v>
      </c>
      <c r="AU158" s="30">
        <f t="shared" si="37"/>
        <v>48</v>
      </c>
      <c r="AV158" s="30">
        <f t="shared" si="35"/>
        <v>146019</v>
      </c>
      <c r="AY158" s="42"/>
      <c r="AZ158" s="42"/>
      <c r="BA158" s="42"/>
      <c r="BB158" s="42"/>
      <c r="BC158" s="42"/>
      <c r="BD158" s="42"/>
      <c r="BE158" s="42"/>
      <c r="BF158" s="42"/>
      <c r="BG158" s="42"/>
      <c r="BH158" s="42"/>
      <c r="BI158" s="42"/>
      <c r="BJ158" s="42"/>
      <c r="BK158" s="42"/>
      <c r="BL158" s="42"/>
      <c r="BM158" s="42"/>
      <c r="BN158" s="42"/>
      <c r="BO158" s="42"/>
      <c r="BP158" s="42"/>
      <c r="BQ158" s="42"/>
      <c r="BR158" s="42"/>
    </row>
    <row r="159" spans="6:70">
      <c r="F159" s="28"/>
      <c r="G159" s="28"/>
      <c r="H159" s="28"/>
      <c r="I159" s="28"/>
      <c r="J159" s="28"/>
      <c r="K159" s="28"/>
      <c r="L159" s="28"/>
      <c r="Z159" s="11">
        <v>1988</v>
      </c>
      <c r="AA159" s="11">
        <v>1</v>
      </c>
      <c r="AB159" s="13">
        <v>100361</v>
      </c>
      <c r="AC159" s="14">
        <v>3852</v>
      </c>
      <c r="AD159" s="14">
        <v>24571</v>
      </c>
      <c r="AE159" s="14">
        <v>4955</v>
      </c>
      <c r="AF159" s="14">
        <v>4</v>
      </c>
      <c r="AG159" s="14">
        <v>918</v>
      </c>
      <c r="AH159" s="14">
        <v>8833</v>
      </c>
      <c r="AI159" s="14">
        <v>36</v>
      </c>
      <c r="AJ159" s="15">
        <v>143530</v>
      </c>
      <c r="AK159" s="26">
        <f t="shared" si="36"/>
        <v>1988</v>
      </c>
      <c r="AL159" s="27">
        <v>30741</v>
      </c>
      <c r="AM159" s="30">
        <v>56806</v>
      </c>
      <c r="AN159" s="30">
        <v>100374</v>
      </c>
      <c r="AO159" s="30">
        <f t="shared" si="29"/>
        <v>3852</v>
      </c>
      <c r="AP159" s="30">
        <f t="shared" si="30"/>
        <v>24571</v>
      </c>
      <c r="AQ159" s="30">
        <f t="shared" si="31"/>
        <v>4955</v>
      </c>
      <c r="AR159" s="30">
        <f t="shared" si="32"/>
        <v>4</v>
      </c>
      <c r="AS159" s="30">
        <f t="shared" si="33"/>
        <v>918</v>
      </c>
      <c r="AT159" s="30">
        <f t="shared" si="34"/>
        <v>8833</v>
      </c>
      <c r="AU159" s="30">
        <f t="shared" si="37"/>
        <v>36</v>
      </c>
      <c r="AV159" s="30">
        <f t="shared" si="35"/>
        <v>143530</v>
      </c>
      <c r="AY159" s="42"/>
      <c r="AZ159" s="42"/>
      <c r="BA159" s="42"/>
      <c r="BB159" s="42"/>
      <c r="BC159" s="42"/>
      <c r="BD159" s="42"/>
      <c r="BE159" s="42"/>
      <c r="BF159" s="42"/>
      <c r="BG159" s="42"/>
      <c r="BH159" s="42"/>
      <c r="BI159" s="42"/>
      <c r="BJ159" s="42"/>
      <c r="BK159" s="42"/>
      <c r="BL159" s="42"/>
      <c r="BM159" s="42"/>
      <c r="BN159" s="42"/>
      <c r="BO159" s="42"/>
      <c r="BP159" s="42"/>
      <c r="BQ159" s="42"/>
      <c r="BR159" s="42"/>
    </row>
    <row r="160" spans="6:70">
      <c r="F160" s="28"/>
      <c r="G160" s="28"/>
      <c r="H160" s="28"/>
      <c r="I160" s="28"/>
      <c r="J160" s="28"/>
      <c r="K160" s="28"/>
      <c r="L160" s="28"/>
      <c r="Z160" s="16"/>
      <c r="AA160" s="12">
        <v>2</v>
      </c>
      <c r="AB160" s="17">
        <v>97271</v>
      </c>
      <c r="AC160" s="18">
        <v>3866</v>
      </c>
      <c r="AD160" s="18">
        <v>24299</v>
      </c>
      <c r="AE160" s="18">
        <v>4852</v>
      </c>
      <c r="AF160" s="18">
        <v>4</v>
      </c>
      <c r="AG160" s="18">
        <v>931</v>
      </c>
      <c r="AH160" s="18">
        <v>8812</v>
      </c>
      <c r="AI160" s="18">
        <v>11</v>
      </c>
      <c r="AJ160" s="19">
        <v>140046</v>
      </c>
      <c r="AK160" s="26">
        <f t="shared" si="36"/>
        <v>0</v>
      </c>
      <c r="AL160" s="27">
        <v>30833</v>
      </c>
      <c r="AM160" s="30">
        <v>55097</v>
      </c>
      <c r="AN160" s="30">
        <v>97276</v>
      </c>
      <c r="AO160" s="30">
        <f t="shared" si="29"/>
        <v>3866</v>
      </c>
      <c r="AP160" s="30">
        <f t="shared" si="30"/>
        <v>24299</v>
      </c>
      <c r="AQ160" s="30">
        <f t="shared" si="31"/>
        <v>4852</v>
      </c>
      <c r="AR160" s="30">
        <f t="shared" si="32"/>
        <v>4</v>
      </c>
      <c r="AS160" s="30">
        <f t="shared" si="33"/>
        <v>931</v>
      </c>
      <c r="AT160" s="30">
        <f t="shared" si="34"/>
        <v>8812</v>
      </c>
      <c r="AU160" s="30">
        <f t="shared" si="37"/>
        <v>11</v>
      </c>
      <c r="AV160" s="30">
        <f t="shared" si="35"/>
        <v>140046</v>
      </c>
      <c r="AY160" s="42"/>
      <c r="AZ160" s="42"/>
      <c r="BA160" s="42"/>
      <c r="BB160" s="42"/>
      <c r="BC160" s="42"/>
      <c r="BD160" s="42"/>
      <c r="BE160" s="42"/>
      <c r="BF160" s="42"/>
      <c r="BG160" s="42"/>
      <c r="BH160" s="42"/>
      <c r="BI160" s="42"/>
      <c r="BJ160" s="42"/>
      <c r="BK160" s="42"/>
      <c r="BL160" s="42"/>
      <c r="BM160" s="42"/>
      <c r="BN160" s="42"/>
      <c r="BO160" s="42"/>
      <c r="BP160" s="42"/>
      <c r="BQ160" s="42"/>
      <c r="BR160" s="42"/>
    </row>
    <row r="161" spans="6:70">
      <c r="F161" s="28"/>
      <c r="G161" s="28"/>
      <c r="H161" s="28"/>
      <c r="I161" s="28"/>
      <c r="J161" s="28"/>
      <c r="K161" s="28"/>
      <c r="L161" s="28"/>
      <c r="Z161" s="16"/>
      <c r="AA161" s="12">
        <v>3</v>
      </c>
      <c r="AB161" s="17">
        <v>96329</v>
      </c>
      <c r="AC161" s="18">
        <v>3838</v>
      </c>
      <c r="AD161" s="18">
        <v>24040</v>
      </c>
      <c r="AE161" s="18">
        <v>4841</v>
      </c>
      <c r="AF161" s="18">
        <v>2</v>
      </c>
      <c r="AG161" s="18">
        <v>935</v>
      </c>
      <c r="AH161" s="18">
        <v>8719</v>
      </c>
      <c r="AI161" s="18">
        <v>11</v>
      </c>
      <c r="AJ161" s="19">
        <v>138715</v>
      </c>
      <c r="AK161" s="26">
        <f t="shared" si="36"/>
        <v>0</v>
      </c>
      <c r="AL161" s="27">
        <v>30925</v>
      </c>
      <c r="AM161" s="30">
        <v>54570</v>
      </c>
      <c r="AN161" s="30">
        <v>96329</v>
      </c>
      <c r="AO161" s="30">
        <f t="shared" si="29"/>
        <v>3838</v>
      </c>
      <c r="AP161" s="30">
        <f t="shared" si="30"/>
        <v>24040</v>
      </c>
      <c r="AQ161" s="30">
        <f t="shared" si="31"/>
        <v>4841</v>
      </c>
      <c r="AR161" s="30">
        <f t="shared" si="32"/>
        <v>2</v>
      </c>
      <c r="AS161" s="30">
        <f t="shared" si="33"/>
        <v>935</v>
      </c>
      <c r="AT161" s="30">
        <f t="shared" si="34"/>
        <v>8719</v>
      </c>
      <c r="AU161" s="30">
        <f t="shared" si="37"/>
        <v>11</v>
      </c>
      <c r="AV161" s="30">
        <f t="shared" si="35"/>
        <v>138715</v>
      </c>
      <c r="AY161" s="42"/>
      <c r="AZ161" s="42"/>
      <c r="BA161" s="42"/>
      <c r="BB161" s="42"/>
      <c r="BC161" s="42"/>
      <c r="BD161" s="42"/>
      <c r="BE161" s="42"/>
      <c r="BF161" s="42"/>
      <c r="BG161" s="42"/>
      <c r="BH161" s="42"/>
      <c r="BI161" s="42"/>
      <c r="BJ161" s="42"/>
      <c r="BK161" s="42"/>
      <c r="BL161" s="42"/>
      <c r="BM161" s="42"/>
      <c r="BN161" s="42"/>
      <c r="BO161" s="42"/>
      <c r="BP161" s="42"/>
      <c r="BQ161" s="42"/>
      <c r="BR161" s="42"/>
    </row>
    <row r="162" spans="6:70">
      <c r="F162" s="28"/>
      <c r="G162" s="28"/>
      <c r="H162" s="28"/>
      <c r="I162" s="28"/>
      <c r="J162" s="28"/>
      <c r="K162" s="28"/>
      <c r="L162" s="28"/>
      <c r="Z162" s="16"/>
      <c r="AA162" s="12">
        <v>4</v>
      </c>
      <c r="AB162" s="17">
        <v>96014</v>
      </c>
      <c r="AC162" s="18">
        <v>3770</v>
      </c>
      <c r="AD162" s="18">
        <v>23323</v>
      </c>
      <c r="AE162" s="18">
        <v>4842</v>
      </c>
      <c r="AF162" s="18">
        <v>1</v>
      </c>
      <c r="AG162" s="18">
        <v>942</v>
      </c>
      <c r="AH162" s="18">
        <v>8776</v>
      </c>
      <c r="AI162" s="18">
        <v>18</v>
      </c>
      <c r="AJ162" s="19">
        <v>137686</v>
      </c>
      <c r="AK162" s="26">
        <f t="shared" si="36"/>
        <v>0</v>
      </c>
      <c r="AL162" s="27">
        <v>31016</v>
      </c>
      <c r="AM162" s="30">
        <v>54751</v>
      </c>
      <c r="AN162" s="30">
        <v>96014</v>
      </c>
      <c r="AO162" s="30">
        <f t="shared" si="29"/>
        <v>3770</v>
      </c>
      <c r="AP162" s="30">
        <f t="shared" si="30"/>
        <v>23323</v>
      </c>
      <c r="AQ162" s="30">
        <f t="shared" si="31"/>
        <v>4842</v>
      </c>
      <c r="AR162" s="30">
        <f t="shared" si="32"/>
        <v>1</v>
      </c>
      <c r="AS162" s="30">
        <f t="shared" si="33"/>
        <v>942</v>
      </c>
      <c r="AT162" s="30">
        <f t="shared" si="34"/>
        <v>8776</v>
      </c>
      <c r="AU162" s="30">
        <f t="shared" si="37"/>
        <v>18</v>
      </c>
      <c r="AV162" s="30">
        <f t="shared" si="35"/>
        <v>137686</v>
      </c>
    </row>
    <row r="163" spans="6:70">
      <c r="F163" s="28"/>
      <c r="G163" s="28"/>
      <c r="H163" s="28"/>
      <c r="I163" s="28"/>
      <c r="J163" s="28"/>
      <c r="K163" s="28"/>
      <c r="L163" s="28"/>
      <c r="Z163" s="11">
        <v>1989</v>
      </c>
      <c r="AA163" s="11">
        <v>1</v>
      </c>
      <c r="AB163" s="13">
        <v>94832</v>
      </c>
      <c r="AC163" s="14">
        <v>3713</v>
      </c>
      <c r="AD163" s="14">
        <v>22360</v>
      </c>
      <c r="AE163" s="14">
        <v>4897</v>
      </c>
      <c r="AF163" s="14">
        <v>1</v>
      </c>
      <c r="AG163" s="14">
        <v>937</v>
      </c>
      <c r="AH163" s="14">
        <v>8685</v>
      </c>
      <c r="AI163" s="14">
        <v>23</v>
      </c>
      <c r="AJ163" s="15">
        <v>135448</v>
      </c>
      <c r="AK163" s="26">
        <f t="shared" si="36"/>
        <v>1989</v>
      </c>
      <c r="AL163" s="27">
        <v>31106</v>
      </c>
      <c r="AM163" s="30">
        <v>53737</v>
      </c>
      <c r="AN163" s="30">
        <v>94832</v>
      </c>
      <c r="AO163" s="30">
        <f t="shared" si="29"/>
        <v>3713</v>
      </c>
      <c r="AP163" s="30">
        <f t="shared" si="30"/>
        <v>22360</v>
      </c>
      <c r="AQ163" s="30">
        <f t="shared" si="31"/>
        <v>4897</v>
      </c>
      <c r="AR163" s="30">
        <f t="shared" si="32"/>
        <v>1</v>
      </c>
      <c r="AS163" s="30">
        <f t="shared" si="33"/>
        <v>937</v>
      </c>
      <c r="AT163" s="30">
        <f t="shared" si="34"/>
        <v>8685</v>
      </c>
      <c r="AU163" s="30">
        <f t="shared" si="37"/>
        <v>23</v>
      </c>
      <c r="AV163" s="30">
        <f t="shared" si="35"/>
        <v>135448</v>
      </c>
    </row>
    <row r="164" spans="6:70">
      <c r="F164" s="28"/>
      <c r="G164" s="28"/>
      <c r="H164" s="28"/>
      <c r="I164" s="28"/>
      <c r="J164" s="28"/>
      <c r="K164" s="28"/>
      <c r="L164" s="28"/>
      <c r="Z164" s="16"/>
      <c r="AA164" s="12">
        <v>2</v>
      </c>
      <c r="AB164" s="17">
        <v>95169</v>
      </c>
      <c r="AC164" s="18">
        <v>3784</v>
      </c>
      <c r="AD164" s="18">
        <v>22515</v>
      </c>
      <c r="AE164" s="18">
        <v>4951</v>
      </c>
      <c r="AF164" s="18">
        <v>3</v>
      </c>
      <c r="AG164" s="18">
        <v>953</v>
      </c>
      <c r="AH164" s="18">
        <v>8829</v>
      </c>
      <c r="AI164" s="18">
        <v>24</v>
      </c>
      <c r="AJ164" s="19">
        <v>136228</v>
      </c>
      <c r="AK164" s="26">
        <f t="shared" si="36"/>
        <v>0</v>
      </c>
      <c r="AL164" s="27">
        <v>31198</v>
      </c>
      <c r="AM164" s="30">
        <v>54257</v>
      </c>
      <c r="AN164" s="30">
        <v>95169</v>
      </c>
      <c r="AO164" s="30">
        <f t="shared" si="29"/>
        <v>3784</v>
      </c>
      <c r="AP164" s="30">
        <f t="shared" si="30"/>
        <v>22515</v>
      </c>
      <c r="AQ164" s="30">
        <f t="shared" si="31"/>
        <v>4951</v>
      </c>
      <c r="AR164" s="30">
        <f t="shared" si="32"/>
        <v>3</v>
      </c>
      <c r="AS164" s="30">
        <f t="shared" si="33"/>
        <v>953</v>
      </c>
      <c r="AT164" s="30">
        <f t="shared" si="34"/>
        <v>8829</v>
      </c>
      <c r="AU164" s="30">
        <f t="shared" si="37"/>
        <v>24</v>
      </c>
      <c r="AV164" s="30">
        <f t="shared" si="35"/>
        <v>136228</v>
      </c>
    </row>
    <row r="165" spans="6:70">
      <c r="F165" s="28"/>
      <c r="G165" s="28"/>
      <c r="H165" s="28"/>
      <c r="I165" s="28"/>
      <c r="J165" s="28"/>
      <c r="K165" s="28"/>
      <c r="L165" s="28"/>
      <c r="Z165" s="16"/>
      <c r="AA165" s="12">
        <v>3</v>
      </c>
      <c r="AB165" s="17">
        <v>94535</v>
      </c>
      <c r="AC165" s="18">
        <v>3790</v>
      </c>
      <c r="AD165" s="18">
        <v>22663</v>
      </c>
      <c r="AE165" s="18">
        <v>4918</v>
      </c>
      <c r="AF165" s="18">
        <v>3</v>
      </c>
      <c r="AG165" s="18">
        <v>934</v>
      </c>
      <c r="AH165" s="18">
        <v>8911</v>
      </c>
      <c r="AI165" s="18">
        <v>27</v>
      </c>
      <c r="AJ165" s="19">
        <v>135781</v>
      </c>
      <c r="AK165" s="26">
        <f t="shared" si="36"/>
        <v>0</v>
      </c>
      <c r="AL165" s="27">
        <v>31290</v>
      </c>
      <c r="AM165" s="30">
        <v>53739</v>
      </c>
      <c r="AN165" s="30">
        <v>94535</v>
      </c>
      <c r="AO165" s="30">
        <f t="shared" si="29"/>
        <v>3790</v>
      </c>
      <c r="AP165" s="30">
        <f t="shared" si="30"/>
        <v>22663</v>
      </c>
      <c r="AQ165" s="30">
        <f t="shared" si="31"/>
        <v>4918</v>
      </c>
      <c r="AR165" s="30">
        <f t="shared" si="32"/>
        <v>3</v>
      </c>
      <c r="AS165" s="30">
        <f t="shared" si="33"/>
        <v>934</v>
      </c>
      <c r="AT165" s="30">
        <f t="shared" si="34"/>
        <v>8911</v>
      </c>
      <c r="AU165" s="30">
        <f t="shared" si="37"/>
        <v>27</v>
      </c>
      <c r="AV165" s="30">
        <f t="shared" si="35"/>
        <v>135781</v>
      </c>
    </row>
    <row r="166" spans="6:70">
      <c r="F166" s="28"/>
      <c r="G166" s="28"/>
      <c r="H166" s="28"/>
      <c r="I166" s="28"/>
      <c r="J166" s="28"/>
      <c r="K166" s="28"/>
      <c r="L166" s="28"/>
      <c r="Z166" s="16"/>
      <c r="AA166" s="12">
        <v>4</v>
      </c>
      <c r="AB166" s="17">
        <v>95019</v>
      </c>
      <c r="AC166" s="18">
        <v>3812</v>
      </c>
      <c r="AD166" s="18">
        <v>22604</v>
      </c>
      <c r="AE166" s="18">
        <v>4926</v>
      </c>
      <c r="AF166" s="18">
        <v>3</v>
      </c>
      <c r="AG166" s="18">
        <v>928</v>
      </c>
      <c r="AH166" s="18">
        <v>8946</v>
      </c>
      <c r="AI166" s="18">
        <v>21</v>
      </c>
      <c r="AJ166" s="19">
        <v>136259</v>
      </c>
      <c r="AK166" s="26">
        <f t="shared" si="36"/>
        <v>0</v>
      </c>
      <c r="AL166" s="27">
        <v>31381</v>
      </c>
      <c r="AM166" s="30">
        <v>54409</v>
      </c>
      <c r="AN166" s="30">
        <v>95019</v>
      </c>
      <c r="AO166" s="30">
        <f t="shared" si="29"/>
        <v>3812</v>
      </c>
      <c r="AP166" s="30">
        <f t="shared" si="30"/>
        <v>22604</v>
      </c>
      <c r="AQ166" s="30">
        <f t="shared" si="31"/>
        <v>4926</v>
      </c>
      <c r="AR166" s="30">
        <f t="shared" si="32"/>
        <v>3</v>
      </c>
      <c r="AS166" s="30">
        <f t="shared" si="33"/>
        <v>928</v>
      </c>
      <c r="AT166" s="30">
        <f t="shared" si="34"/>
        <v>8946</v>
      </c>
      <c r="AU166" s="30">
        <f t="shared" si="37"/>
        <v>21</v>
      </c>
      <c r="AV166" s="30">
        <f t="shared" si="35"/>
        <v>136259</v>
      </c>
    </row>
    <row r="167" spans="6:70">
      <c r="F167" s="28"/>
      <c r="G167" s="28"/>
      <c r="H167" s="28"/>
      <c r="I167" s="28"/>
      <c r="J167" s="28"/>
      <c r="K167" s="28"/>
      <c r="L167" s="28"/>
      <c r="Z167" s="11">
        <v>1990</v>
      </c>
      <c r="AA167" s="11">
        <v>1</v>
      </c>
      <c r="AB167" s="13">
        <v>96119</v>
      </c>
      <c r="AC167" s="14">
        <v>3777</v>
      </c>
      <c r="AD167" s="14">
        <v>22178</v>
      </c>
      <c r="AE167" s="14">
        <v>4926</v>
      </c>
      <c r="AF167" s="14">
        <v>3</v>
      </c>
      <c r="AG167" s="14">
        <v>922</v>
      </c>
      <c r="AH167" s="14">
        <v>9044</v>
      </c>
      <c r="AI167" s="14">
        <v>19</v>
      </c>
      <c r="AJ167" s="15">
        <v>136988</v>
      </c>
      <c r="AK167" s="26">
        <f t="shared" si="36"/>
        <v>1990</v>
      </c>
      <c r="AL167" s="27">
        <v>31471</v>
      </c>
      <c r="AM167" s="30">
        <v>55369</v>
      </c>
      <c r="AN167" s="30">
        <v>96119</v>
      </c>
      <c r="AO167" s="30">
        <f t="shared" si="29"/>
        <v>3777</v>
      </c>
      <c r="AP167" s="30">
        <f t="shared" si="30"/>
        <v>22178</v>
      </c>
      <c r="AQ167" s="30">
        <f t="shared" si="31"/>
        <v>4926</v>
      </c>
      <c r="AR167" s="30">
        <f t="shared" si="32"/>
        <v>3</v>
      </c>
      <c r="AS167" s="30">
        <f t="shared" si="33"/>
        <v>922</v>
      </c>
      <c r="AT167" s="30">
        <f t="shared" si="34"/>
        <v>9044</v>
      </c>
      <c r="AU167" s="30">
        <f t="shared" si="37"/>
        <v>19</v>
      </c>
      <c r="AV167" s="30">
        <f t="shared" si="35"/>
        <v>136988</v>
      </c>
    </row>
    <row r="168" spans="6:70">
      <c r="F168" s="28"/>
      <c r="G168" s="28"/>
      <c r="H168" s="28"/>
      <c r="I168" s="28"/>
      <c r="J168" s="28"/>
      <c r="K168" s="28"/>
      <c r="L168" s="28"/>
      <c r="Z168" s="16"/>
      <c r="AA168" s="12">
        <v>2</v>
      </c>
      <c r="AB168" s="17">
        <v>96667</v>
      </c>
      <c r="AC168" s="18">
        <v>3789</v>
      </c>
      <c r="AD168" s="18">
        <v>22260</v>
      </c>
      <c r="AE168" s="18">
        <v>5132</v>
      </c>
      <c r="AF168" s="18">
        <v>4</v>
      </c>
      <c r="AG168" s="18">
        <v>931</v>
      </c>
      <c r="AH168" s="18">
        <v>9195</v>
      </c>
      <c r="AI168" s="18">
        <v>7</v>
      </c>
      <c r="AJ168" s="19">
        <v>137985</v>
      </c>
      <c r="AK168" s="26">
        <f t="shared" si="36"/>
        <v>0</v>
      </c>
      <c r="AL168" s="27">
        <v>31563</v>
      </c>
      <c r="AM168" s="30">
        <v>55780</v>
      </c>
      <c r="AN168" s="30">
        <v>96667</v>
      </c>
      <c r="AO168" s="30">
        <f t="shared" si="29"/>
        <v>3789</v>
      </c>
      <c r="AP168" s="30">
        <f t="shared" si="30"/>
        <v>22260</v>
      </c>
      <c r="AQ168" s="30">
        <f t="shared" si="31"/>
        <v>5132</v>
      </c>
      <c r="AR168" s="30">
        <f t="shared" si="32"/>
        <v>4</v>
      </c>
      <c r="AS168" s="30">
        <f t="shared" si="33"/>
        <v>931</v>
      </c>
      <c r="AT168" s="30">
        <f t="shared" si="34"/>
        <v>9195</v>
      </c>
      <c r="AU168" s="30">
        <f t="shared" si="37"/>
        <v>7</v>
      </c>
      <c r="AV168" s="30">
        <f t="shared" si="35"/>
        <v>137985</v>
      </c>
    </row>
    <row r="169" spans="6:70">
      <c r="F169" s="28"/>
      <c r="G169" s="28"/>
      <c r="H169" s="28"/>
      <c r="I169" s="28"/>
      <c r="J169" s="28"/>
      <c r="K169" s="28"/>
      <c r="L169" s="28"/>
      <c r="Z169" s="16"/>
      <c r="AA169" s="12">
        <v>3</v>
      </c>
      <c r="AB169" s="17">
        <v>96167</v>
      </c>
      <c r="AC169" s="18">
        <v>3765</v>
      </c>
      <c r="AD169" s="18">
        <v>22372</v>
      </c>
      <c r="AE169" s="18">
        <v>4985</v>
      </c>
      <c r="AF169" s="18">
        <v>3</v>
      </c>
      <c r="AG169" s="18">
        <v>912</v>
      </c>
      <c r="AH169" s="18">
        <v>9174</v>
      </c>
      <c r="AI169" s="18">
        <v>11</v>
      </c>
      <c r="AJ169" s="19">
        <v>137389</v>
      </c>
      <c r="AK169" s="26">
        <f t="shared" si="36"/>
        <v>0</v>
      </c>
      <c r="AL169" s="27">
        <v>31655</v>
      </c>
      <c r="AM169" s="30">
        <v>55539</v>
      </c>
      <c r="AN169" s="30">
        <v>96167</v>
      </c>
      <c r="AO169" s="30">
        <f t="shared" si="29"/>
        <v>3765</v>
      </c>
      <c r="AP169" s="30">
        <f t="shared" si="30"/>
        <v>22372</v>
      </c>
      <c r="AQ169" s="30">
        <f t="shared" si="31"/>
        <v>4985</v>
      </c>
      <c r="AR169" s="30">
        <f t="shared" si="32"/>
        <v>3</v>
      </c>
      <c r="AS169" s="30">
        <f t="shared" si="33"/>
        <v>912</v>
      </c>
      <c r="AT169" s="30">
        <f t="shared" si="34"/>
        <v>9174</v>
      </c>
      <c r="AU169" s="30">
        <f t="shared" si="37"/>
        <v>11</v>
      </c>
      <c r="AV169" s="30">
        <f t="shared" si="35"/>
        <v>137389</v>
      </c>
    </row>
    <row r="170" spans="6:70">
      <c r="F170" s="28"/>
      <c r="G170" s="28"/>
      <c r="H170" s="28"/>
      <c r="I170" s="28"/>
      <c r="J170" s="28"/>
      <c r="K170" s="28"/>
      <c r="L170" s="28"/>
      <c r="Z170" s="16"/>
      <c r="AA170" s="12">
        <v>4</v>
      </c>
      <c r="AB170" s="17">
        <v>94126</v>
      </c>
      <c r="AC170" s="18">
        <v>3753</v>
      </c>
      <c r="AD170" s="18">
        <v>21409</v>
      </c>
      <c r="AE170" s="18">
        <v>4961</v>
      </c>
      <c r="AF170" s="18">
        <v>3</v>
      </c>
      <c r="AG170" s="18">
        <v>928</v>
      </c>
      <c r="AH170" s="18">
        <v>9310</v>
      </c>
      <c r="AI170" s="18">
        <v>5</v>
      </c>
      <c r="AJ170" s="19">
        <v>134495</v>
      </c>
      <c r="AK170" s="26">
        <f t="shared" si="36"/>
        <v>0</v>
      </c>
      <c r="AL170" s="27">
        <v>31746</v>
      </c>
      <c r="AM170" s="30">
        <v>54748</v>
      </c>
      <c r="AN170" s="30">
        <v>94126</v>
      </c>
      <c r="AO170" s="30">
        <f t="shared" si="29"/>
        <v>3753</v>
      </c>
      <c r="AP170" s="30">
        <f t="shared" si="30"/>
        <v>21409</v>
      </c>
      <c r="AQ170" s="30">
        <f t="shared" si="31"/>
        <v>4961</v>
      </c>
      <c r="AR170" s="30">
        <f t="shared" si="32"/>
        <v>3</v>
      </c>
      <c r="AS170" s="30">
        <f t="shared" si="33"/>
        <v>928</v>
      </c>
      <c r="AT170" s="30">
        <f t="shared" si="34"/>
        <v>9310</v>
      </c>
      <c r="AU170" s="30">
        <f t="shared" si="37"/>
        <v>5</v>
      </c>
      <c r="AV170" s="30">
        <f t="shared" si="35"/>
        <v>134495</v>
      </c>
    </row>
    <row r="171" spans="6:70">
      <c r="F171" s="28"/>
      <c r="G171" s="28"/>
      <c r="H171" s="28"/>
      <c r="I171" s="28"/>
      <c r="J171" s="28"/>
      <c r="K171" s="28"/>
      <c r="L171" s="28"/>
      <c r="Z171" s="11">
        <v>1991</v>
      </c>
      <c r="AA171" s="11">
        <v>1</v>
      </c>
      <c r="AB171" s="13">
        <v>89761</v>
      </c>
      <c r="AC171" s="14">
        <v>3812</v>
      </c>
      <c r="AD171" s="14">
        <v>21013</v>
      </c>
      <c r="AE171" s="14">
        <v>4949</v>
      </c>
      <c r="AF171" s="14">
        <v>3</v>
      </c>
      <c r="AG171" s="14">
        <v>856</v>
      </c>
      <c r="AH171" s="14">
        <v>9010</v>
      </c>
      <c r="AI171" s="14">
        <v>5</v>
      </c>
      <c r="AJ171" s="15">
        <v>129409</v>
      </c>
      <c r="AK171" s="26">
        <f t="shared" si="36"/>
        <v>1991</v>
      </c>
      <c r="AL171" s="27">
        <v>31836</v>
      </c>
      <c r="AM171" s="30">
        <v>52633</v>
      </c>
      <c r="AN171" s="30">
        <v>89761</v>
      </c>
      <c r="AO171" s="30">
        <f t="shared" si="29"/>
        <v>3812</v>
      </c>
      <c r="AP171" s="30">
        <f t="shared" si="30"/>
        <v>21013</v>
      </c>
      <c r="AQ171" s="30">
        <f t="shared" si="31"/>
        <v>4949</v>
      </c>
      <c r="AR171" s="30">
        <f t="shared" si="32"/>
        <v>3</v>
      </c>
      <c r="AS171" s="30">
        <f t="shared" si="33"/>
        <v>856</v>
      </c>
      <c r="AT171" s="30">
        <f t="shared" si="34"/>
        <v>9010</v>
      </c>
      <c r="AU171" s="30">
        <f t="shared" si="37"/>
        <v>5</v>
      </c>
      <c r="AV171" s="30">
        <f t="shared" si="35"/>
        <v>129409</v>
      </c>
    </row>
    <row r="172" spans="6:70">
      <c r="F172" s="28"/>
      <c r="G172" s="28"/>
      <c r="H172" s="28"/>
      <c r="I172" s="28"/>
      <c r="J172" s="28"/>
      <c r="K172" s="28"/>
      <c r="L172" s="28"/>
      <c r="Z172" s="16"/>
      <c r="AA172" s="12">
        <v>2</v>
      </c>
      <c r="AB172" s="17">
        <v>87166</v>
      </c>
      <c r="AC172" s="18">
        <v>3702</v>
      </c>
      <c r="AD172" s="18">
        <v>20686</v>
      </c>
      <c r="AE172" s="18">
        <v>5050</v>
      </c>
      <c r="AF172" s="18"/>
      <c r="AG172" s="18">
        <v>786</v>
      </c>
      <c r="AH172" s="18">
        <v>8945</v>
      </c>
      <c r="AI172" s="18">
        <v>5</v>
      </c>
      <c r="AJ172" s="19">
        <v>126340</v>
      </c>
      <c r="AK172" s="26">
        <f t="shared" si="36"/>
        <v>0</v>
      </c>
      <c r="AL172" s="27">
        <v>31928</v>
      </c>
      <c r="AM172" s="30">
        <v>50530</v>
      </c>
      <c r="AN172" s="30">
        <v>87166</v>
      </c>
      <c r="AO172" s="30">
        <f t="shared" si="29"/>
        <v>3702</v>
      </c>
      <c r="AP172" s="30">
        <f t="shared" si="30"/>
        <v>20686</v>
      </c>
      <c r="AQ172" s="30">
        <f t="shared" si="31"/>
        <v>5050</v>
      </c>
      <c r="AR172" s="30">
        <f t="shared" si="32"/>
        <v>0</v>
      </c>
      <c r="AS172" s="30">
        <f t="shared" si="33"/>
        <v>786</v>
      </c>
      <c r="AT172" s="30">
        <f t="shared" si="34"/>
        <v>8945</v>
      </c>
      <c r="AU172" s="30">
        <f t="shared" si="37"/>
        <v>5</v>
      </c>
      <c r="AV172" s="30">
        <f t="shared" si="35"/>
        <v>126340</v>
      </c>
    </row>
    <row r="173" spans="6:70">
      <c r="F173" s="28"/>
      <c r="G173" s="28"/>
      <c r="H173" s="28"/>
      <c r="I173" s="28"/>
      <c r="J173" s="28"/>
      <c r="K173" s="28"/>
      <c r="L173" s="28"/>
      <c r="Z173" s="16"/>
      <c r="AA173" s="12">
        <v>3</v>
      </c>
      <c r="AB173" s="17">
        <v>85149</v>
      </c>
      <c r="AC173" s="18">
        <v>3789</v>
      </c>
      <c r="AD173" s="18">
        <v>20764</v>
      </c>
      <c r="AE173" s="18">
        <v>5073</v>
      </c>
      <c r="AF173" s="18"/>
      <c r="AG173" s="18">
        <v>808</v>
      </c>
      <c r="AH173" s="18">
        <v>8763</v>
      </c>
      <c r="AI173" s="18"/>
      <c r="AJ173" s="19">
        <v>124346</v>
      </c>
      <c r="AK173" s="26">
        <f t="shared" si="36"/>
        <v>0</v>
      </c>
      <c r="AL173" s="27">
        <v>32020</v>
      </c>
      <c r="AM173" s="30">
        <v>49692</v>
      </c>
      <c r="AN173" s="30">
        <v>85149</v>
      </c>
      <c r="AO173" s="30">
        <f t="shared" si="29"/>
        <v>3789</v>
      </c>
      <c r="AP173" s="30">
        <f t="shared" si="30"/>
        <v>20764</v>
      </c>
      <c r="AQ173" s="30">
        <f t="shared" si="31"/>
        <v>5073</v>
      </c>
      <c r="AR173" s="30">
        <f t="shared" si="32"/>
        <v>0</v>
      </c>
      <c r="AS173" s="30">
        <f t="shared" si="33"/>
        <v>808</v>
      </c>
      <c r="AT173" s="30">
        <f t="shared" si="34"/>
        <v>8763</v>
      </c>
      <c r="AU173" s="30">
        <f t="shared" si="37"/>
        <v>0</v>
      </c>
      <c r="AV173" s="30">
        <f t="shared" si="35"/>
        <v>124346</v>
      </c>
    </row>
    <row r="174" spans="6:70">
      <c r="F174" s="28"/>
      <c r="G174" s="28"/>
      <c r="H174" s="28"/>
      <c r="I174" s="28"/>
      <c r="J174" s="28"/>
      <c r="K174" s="28"/>
      <c r="L174" s="28"/>
      <c r="Z174" s="16"/>
      <c r="AA174" s="12">
        <v>4</v>
      </c>
      <c r="AB174" s="17">
        <v>84137</v>
      </c>
      <c r="AC174" s="18">
        <v>3814</v>
      </c>
      <c r="AD174" s="18">
        <v>20200</v>
      </c>
      <c r="AE174" s="18">
        <v>5044</v>
      </c>
      <c r="AF174" s="18"/>
      <c r="AG174" s="18">
        <v>815</v>
      </c>
      <c r="AH174" s="18">
        <v>8601</v>
      </c>
      <c r="AI174" s="18"/>
      <c r="AJ174" s="19">
        <v>122611</v>
      </c>
      <c r="AK174" s="26">
        <f t="shared" si="36"/>
        <v>0</v>
      </c>
      <c r="AL174" s="27">
        <v>32111</v>
      </c>
      <c r="AM174" s="30">
        <v>48954</v>
      </c>
      <c r="AN174" s="30">
        <v>84137</v>
      </c>
      <c r="AO174" s="30">
        <f t="shared" si="29"/>
        <v>3814</v>
      </c>
      <c r="AP174" s="30">
        <f t="shared" si="30"/>
        <v>20200</v>
      </c>
      <c r="AQ174" s="30">
        <f t="shared" si="31"/>
        <v>5044</v>
      </c>
      <c r="AR174" s="30">
        <f t="shared" si="32"/>
        <v>0</v>
      </c>
      <c r="AS174" s="30">
        <f t="shared" si="33"/>
        <v>815</v>
      </c>
      <c r="AT174" s="30">
        <f t="shared" si="34"/>
        <v>8601</v>
      </c>
      <c r="AU174" s="30">
        <f t="shared" si="37"/>
        <v>0</v>
      </c>
      <c r="AV174" s="30">
        <f t="shared" si="35"/>
        <v>122611</v>
      </c>
    </row>
    <row r="175" spans="6:70">
      <c r="F175" s="28"/>
      <c r="G175" s="28"/>
      <c r="H175" s="28"/>
      <c r="I175" s="28"/>
      <c r="J175" s="28"/>
      <c r="K175" s="28"/>
      <c r="L175" s="28"/>
      <c r="Z175" s="11">
        <v>1992</v>
      </c>
      <c r="AA175" s="11">
        <v>1</v>
      </c>
      <c r="AB175" s="13">
        <v>81767</v>
      </c>
      <c r="AC175" s="14">
        <v>3792</v>
      </c>
      <c r="AD175" s="14">
        <v>19167</v>
      </c>
      <c r="AE175" s="14">
        <v>5067</v>
      </c>
      <c r="AF175" s="14"/>
      <c r="AG175" s="14">
        <v>775</v>
      </c>
      <c r="AH175" s="14">
        <v>8526</v>
      </c>
      <c r="AI175" s="14"/>
      <c r="AJ175" s="15">
        <v>119094</v>
      </c>
      <c r="AK175" s="26">
        <f t="shared" si="36"/>
        <v>1992</v>
      </c>
      <c r="AL175" s="27">
        <v>32202</v>
      </c>
      <c r="AM175" s="30">
        <v>47879</v>
      </c>
      <c r="AN175" s="30">
        <v>81767</v>
      </c>
      <c r="AO175" s="30">
        <f t="shared" si="29"/>
        <v>3792</v>
      </c>
      <c r="AP175" s="30">
        <f t="shared" si="30"/>
        <v>19167</v>
      </c>
      <c r="AQ175" s="30">
        <f t="shared" si="31"/>
        <v>5067</v>
      </c>
      <c r="AR175" s="30">
        <f t="shared" si="32"/>
        <v>0</v>
      </c>
      <c r="AS175" s="30">
        <f t="shared" si="33"/>
        <v>775</v>
      </c>
      <c r="AT175" s="30">
        <f t="shared" si="34"/>
        <v>8526</v>
      </c>
      <c r="AU175" s="30">
        <f t="shared" si="37"/>
        <v>0</v>
      </c>
      <c r="AV175" s="30">
        <f t="shared" si="35"/>
        <v>119094</v>
      </c>
    </row>
    <row r="176" spans="6:70">
      <c r="F176" s="28"/>
      <c r="G176" s="28"/>
      <c r="H176" s="28"/>
      <c r="I176" s="28"/>
      <c r="J176" s="28"/>
      <c r="K176" s="28"/>
      <c r="L176" s="28"/>
      <c r="Z176" s="16"/>
      <c r="AA176" s="12">
        <v>2</v>
      </c>
      <c r="AB176" s="17">
        <v>80351</v>
      </c>
      <c r="AC176" s="18">
        <v>3841</v>
      </c>
      <c r="AD176" s="18">
        <v>19271</v>
      </c>
      <c r="AE176" s="18">
        <v>5121</v>
      </c>
      <c r="AF176" s="18">
        <v>2</v>
      </c>
      <c r="AG176" s="18">
        <v>774</v>
      </c>
      <c r="AH176" s="18">
        <v>8567</v>
      </c>
      <c r="AI176" s="18"/>
      <c r="AJ176" s="19">
        <v>117927</v>
      </c>
      <c r="AK176" s="26">
        <f t="shared" si="36"/>
        <v>0</v>
      </c>
      <c r="AL176" s="27">
        <v>32294</v>
      </c>
      <c r="AM176" s="30">
        <v>47530</v>
      </c>
      <c r="AN176" s="30">
        <v>80351</v>
      </c>
      <c r="AO176" s="30">
        <f t="shared" si="29"/>
        <v>3841</v>
      </c>
      <c r="AP176" s="30">
        <f t="shared" si="30"/>
        <v>19271</v>
      </c>
      <c r="AQ176" s="30">
        <f t="shared" si="31"/>
        <v>5121</v>
      </c>
      <c r="AR176" s="30">
        <f t="shared" si="32"/>
        <v>2</v>
      </c>
      <c r="AS176" s="30">
        <f t="shared" si="33"/>
        <v>774</v>
      </c>
      <c r="AT176" s="30">
        <f t="shared" si="34"/>
        <v>8567</v>
      </c>
      <c r="AU176" s="30">
        <f t="shared" si="37"/>
        <v>0</v>
      </c>
      <c r="AV176" s="30">
        <f t="shared" si="35"/>
        <v>117927</v>
      </c>
    </row>
    <row r="177" spans="2:48">
      <c r="Z177" s="16"/>
      <c r="AA177" s="12">
        <v>3</v>
      </c>
      <c r="AB177" s="17">
        <v>79999</v>
      </c>
      <c r="AC177" s="18">
        <v>3729</v>
      </c>
      <c r="AD177" s="18">
        <v>18473</v>
      </c>
      <c r="AE177" s="18">
        <v>5053</v>
      </c>
      <c r="AF177" s="18">
        <v>11</v>
      </c>
      <c r="AG177" s="18">
        <v>790</v>
      </c>
      <c r="AH177" s="18">
        <v>8539</v>
      </c>
      <c r="AI177" s="18"/>
      <c r="AJ177" s="19">
        <v>116594</v>
      </c>
      <c r="AK177" s="26">
        <f t="shared" si="36"/>
        <v>0</v>
      </c>
      <c r="AL177" s="27">
        <v>32386</v>
      </c>
      <c r="AM177" s="30">
        <v>47695</v>
      </c>
      <c r="AN177" s="30">
        <v>79999</v>
      </c>
      <c r="AO177" s="30">
        <f t="shared" si="29"/>
        <v>3729</v>
      </c>
      <c r="AP177" s="30">
        <f t="shared" si="30"/>
        <v>18473</v>
      </c>
      <c r="AQ177" s="30">
        <f t="shared" si="31"/>
        <v>5053</v>
      </c>
      <c r="AR177" s="30">
        <f t="shared" si="32"/>
        <v>11</v>
      </c>
      <c r="AS177" s="30">
        <f t="shared" si="33"/>
        <v>790</v>
      </c>
      <c r="AT177" s="30">
        <f t="shared" si="34"/>
        <v>8539</v>
      </c>
      <c r="AU177" s="30">
        <f t="shared" si="37"/>
        <v>0</v>
      </c>
      <c r="AV177" s="30">
        <f t="shared" si="35"/>
        <v>116594</v>
      </c>
    </row>
    <row r="178" spans="2:48">
      <c r="Z178" s="16"/>
      <c r="AA178" s="12">
        <v>4</v>
      </c>
      <c r="AB178" s="17">
        <v>77714</v>
      </c>
      <c r="AC178" s="18">
        <v>3451</v>
      </c>
      <c r="AD178" s="18">
        <v>18453</v>
      </c>
      <c r="AE178" s="18">
        <v>4969</v>
      </c>
      <c r="AF178" s="18"/>
      <c r="AG178" s="18">
        <v>777</v>
      </c>
      <c r="AH178" s="18">
        <v>8574</v>
      </c>
      <c r="AI178" s="18"/>
      <c r="AJ178" s="19">
        <v>113938</v>
      </c>
      <c r="AK178" s="26">
        <f t="shared" si="36"/>
        <v>0</v>
      </c>
      <c r="AL178" s="27">
        <v>32477</v>
      </c>
      <c r="AM178" s="30">
        <v>46797</v>
      </c>
      <c r="AN178" s="30">
        <v>77714</v>
      </c>
      <c r="AO178" s="30">
        <f t="shared" si="29"/>
        <v>3451</v>
      </c>
      <c r="AP178" s="30">
        <f t="shared" si="30"/>
        <v>18453</v>
      </c>
      <c r="AQ178" s="30">
        <f t="shared" si="31"/>
        <v>4969</v>
      </c>
      <c r="AR178" s="30">
        <f t="shared" si="32"/>
        <v>0</v>
      </c>
      <c r="AS178" s="30">
        <f t="shared" si="33"/>
        <v>777</v>
      </c>
      <c r="AT178" s="30">
        <f t="shared" si="34"/>
        <v>8574</v>
      </c>
      <c r="AU178" s="30">
        <f t="shared" si="37"/>
        <v>0</v>
      </c>
      <c r="AV178" s="30">
        <f t="shared" si="35"/>
        <v>113938</v>
      </c>
    </row>
    <row r="179" spans="2:48">
      <c r="Z179" s="11">
        <v>1993</v>
      </c>
      <c r="AA179" s="11">
        <v>1</v>
      </c>
      <c r="AB179" s="13">
        <v>75542</v>
      </c>
      <c r="AC179" s="14">
        <v>3362</v>
      </c>
      <c r="AD179" s="14">
        <v>17395</v>
      </c>
      <c r="AE179" s="14">
        <v>4915</v>
      </c>
      <c r="AF179" s="14">
        <v>4</v>
      </c>
      <c r="AG179" s="14">
        <v>748</v>
      </c>
      <c r="AH179" s="14">
        <v>8457</v>
      </c>
      <c r="AI179" s="14"/>
      <c r="AJ179" s="15">
        <v>110423</v>
      </c>
      <c r="AK179" s="26">
        <f t="shared" si="36"/>
        <v>1993</v>
      </c>
      <c r="AL179" s="27">
        <v>32567</v>
      </c>
      <c r="AM179" s="30">
        <v>45639</v>
      </c>
      <c r="AN179" s="30">
        <v>75542</v>
      </c>
      <c r="AO179" s="30">
        <f t="shared" si="29"/>
        <v>3362</v>
      </c>
      <c r="AP179" s="30">
        <f t="shared" si="30"/>
        <v>17395</v>
      </c>
      <c r="AQ179" s="30">
        <f t="shared" si="31"/>
        <v>4915</v>
      </c>
      <c r="AR179" s="30">
        <f t="shared" si="32"/>
        <v>4</v>
      </c>
      <c r="AS179" s="30">
        <f t="shared" si="33"/>
        <v>748</v>
      </c>
      <c r="AT179" s="30">
        <f t="shared" si="34"/>
        <v>8457</v>
      </c>
      <c r="AU179" s="30">
        <f t="shared" si="37"/>
        <v>0</v>
      </c>
      <c r="AV179" s="30">
        <f t="shared" si="35"/>
        <v>110423</v>
      </c>
    </row>
    <row r="180" spans="2:48">
      <c r="B180" s="1" t="s">
        <v>94</v>
      </c>
      <c r="C180" s="1" t="s">
        <v>95</v>
      </c>
      <c r="D180" s="1" t="s">
        <v>96</v>
      </c>
      <c r="E180" s="1" t="s">
        <v>97</v>
      </c>
      <c r="F180" s="4" t="s">
        <v>98</v>
      </c>
      <c r="G180" s="4" t="s">
        <v>99</v>
      </c>
      <c r="H180" s="4" t="s">
        <v>100</v>
      </c>
      <c r="I180" s="4" t="s">
        <v>101</v>
      </c>
      <c r="J180" s="4" t="s">
        <v>102</v>
      </c>
      <c r="K180" s="4" t="s">
        <v>274</v>
      </c>
      <c r="L180" s="4" t="s">
        <v>275</v>
      </c>
      <c r="Z180" s="16"/>
      <c r="AA180" s="12">
        <v>2</v>
      </c>
      <c r="AB180" s="17">
        <v>72124</v>
      </c>
      <c r="AC180" s="18">
        <v>3426</v>
      </c>
      <c r="AD180" s="18">
        <v>16279</v>
      </c>
      <c r="AE180" s="18">
        <v>4993</v>
      </c>
      <c r="AF180" s="18"/>
      <c r="AG180" s="18">
        <v>762</v>
      </c>
      <c r="AH180" s="18">
        <v>8550</v>
      </c>
      <c r="AI180" s="18"/>
      <c r="AJ180" s="19">
        <v>106134</v>
      </c>
      <c r="AK180" s="26">
        <f t="shared" si="36"/>
        <v>0</v>
      </c>
      <c r="AL180" s="27">
        <v>32659</v>
      </c>
      <c r="AM180" s="30">
        <v>43344</v>
      </c>
      <c r="AN180" s="30">
        <v>72124</v>
      </c>
      <c r="AO180" s="30">
        <f t="shared" si="29"/>
        <v>3426</v>
      </c>
      <c r="AP180" s="30">
        <f t="shared" si="30"/>
        <v>16279</v>
      </c>
      <c r="AQ180" s="30">
        <f t="shared" si="31"/>
        <v>4993</v>
      </c>
      <c r="AR180" s="30">
        <f t="shared" si="32"/>
        <v>0</v>
      </c>
      <c r="AS180" s="30">
        <f t="shared" si="33"/>
        <v>762</v>
      </c>
      <c r="AT180" s="30">
        <f t="shared" si="34"/>
        <v>8550</v>
      </c>
      <c r="AU180" s="30">
        <f t="shared" si="37"/>
        <v>0</v>
      </c>
      <c r="AV180" s="30">
        <f t="shared" si="35"/>
        <v>106134</v>
      </c>
    </row>
    <row r="181" spans="2:48">
      <c r="B181" s="2">
        <v>1983</v>
      </c>
      <c r="C181" s="2">
        <v>1</v>
      </c>
      <c r="D181" s="2" t="s">
        <v>276</v>
      </c>
      <c r="E181" s="2" t="s">
        <v>276</v>
      </c>
      <c r="F181" s="5">
        <v>0</v>
      </c>
      <c r="G181" s="5">
        <v>0</v>
      </c>
      <c r="H181" s="5">
        <v>7960</v>
      </c>
      <c r="I181" s="5">
        <v>6</v>
      </c>
      <c r="J181" s="5">
        <v>7960</v>
      </c>
      <c r="K181" s="5">
        <v>7432</v>
      </c>
      <c r="L181" s="5">
        <v>15</v>
      </c>
      <c r="Z181" s="16"/>
      <c r="AA181" s="12">
        <v>3</v>
      </c>
      <c r="AB181" s="17">
        <v>67598</v>
      </c>
      <c r="AC181" s="18">
        <v>3437</v>
      </c>
      <c r="AD181" s="18">
        <v>12299</v>
      </c>
      <c r="AE181" s="18">
        <v>5073</v>
      </c>
      <c r="AF181" s="18">
        <v>13</v>
      </c>
      <c r="AG181" s="18">
        <v>756</v>
      </c>
      <c r="AH181" s="18">
        <v>8509</v>
      </c>
      <c r="AI181" s="18"/>
      <c r="AJ181" s="19">
        <v>97685</v>
      </c>
      <c r="AK181" s="26">
        <f t="shared" si="36"/>
        <v>0</v>
      </c>
      <c r="AL181" s="27">
        <v>32751</v>
      </c>
      <c r="AM181" s="30">
        <v>42563</v>
      </c>
      <c r="AN181" s="30">
        <v>67598</v>
      </c>
      <c r="AO181" s="30">
        <f t="shared" si="29"/>
        <v>3437</v>
      </c>
      <c r="AP181" s="30">
        <f t="shared" si="30"/>
        <v>12299</v>
      </c>
      <c r="AQ181" s="30">
        <f t="shared" si="31"/>
        <v>5073</v>
      </c>
      <c r="AR181" s="30">
        <f t="shared" si="32"/>
        <v>13</v>
      </c>
      <c r="AS181" s="30">
        <f t="shared" si="33"/>
        <v>756</v>
      </c>
      <c r="AT181" s="30">
        <f t="shared" si="34"/>
        <v>8509</v>
      </c>
      <c r="AU181" s="30">
        <f t="shared" si="37"/>
        <v>0</v>
      </c>
      <c r="AV181" s="30">
        <f t="shared" si="35"/>
        <v>97685</v>
      </c>
    </row>
    <row r="182" spans="2:48">
      <c r="B182" s="2">
        <v>1983</v>
      </c>
      <c r="C182" s="2">
        <v>1</v>
      </c>
      <c r="F182" s="5">
        <v>0</v>
      </c>
      <c r="G182" s="5">
        <v>0</v>
      </c>
      <c r="H182" s="5">
        <v>111772</v>
      </c>
      <c r="I182" s="5">
        <v>70</v>
      </c>
      <c r="J182" s="5">
        <v>112330</v>
      </c>
      <c r="K182" s="5">
        <v>42045</v>
      </c>
      <c r="L182" s="5">
        <v>84</v>
      </c>
      <c r="Z182" s="16"/>
      <c r="AA182" s="12">
        <v>4</v>
      </c>
      <c r="AB182" s="17">
        <v>67303</v>
      </c>
      <c r="AC182" s="18">
        <v>3400</v>
      </c>
      <c r="AD182" s="18">
        <v>13428</v>
      </c>
      <c r="AE182" s="18">
        <v>4989</v>
      </c>
      <c r="AF182" s="18"/>
      <c r="AG182" s="18">
        <v>766</v>
      </c>
      <c r="AH182" s="18">
        <v>8750</v>
      </c>
      <c r="AI182" s="18"/>
      <c r="AJ182" s="19">
        <v>98636</v>
      </c>
      <c r="AK182" s="26">
        <f t="shared" si="36"/>
        <v>0</v>
      </c>
      <c r="AL182" s="27">
        <v>32842</v>
      </c>
      <c r="AM182" s="30">
        <v>41475</v>
      </c>
      <c r="AN182" s="30">
        <v>67303</v>
      </c>
      <c r="AO182" s="30">
        <f t="shared" si="29"/>
        <v>3400</v>
      </c>
      <c r="AP182" s="30">
        <f t="shared" si="30"/>
        <v>13428</v>
      </c>
      <c r="AQ182" s="30">
        <f t="shared" si="31"/>
        <v>4989</v>
      </c>
      <c r="AR182" s="30">
        <f t="shared" si="32"/>
        <v>0</v>
      </c>
      <c r="AS182" s="30">
        <f t="shared" si="33"/>
        <v>766</v>
      </c>
      <c r="AT182" s="30">
        <f t="shared" si="34"/>
        <v>8750</v>
      </c>
      <c r="AU182" s="30">
        <f t="shared" si="37"/>
        <v>0</v>
      </c>
      <c r="AV182" s="30">
        <f t="shared" si="35"/>
        <v>98636</v>
      </c>
    </row>
    <row r="183" spans="2:48">
      <c r="B183" s="2">
        <v>1983</v>
      </c>
      <c r="C183" s="2">
        <v>1</v>
      </c>
      <c r="D183" s="2" t="s">
        <v>277</v>
      </c>
      <c r="E183" s="2" t="s">
        <v>278</v>
      </c>
      <c r="F183" s="5">
        <v>29620838</v>
      </c>
      <c r="G183" s="5">
        <v>36198</v>
      </c>
      <c r="H183" s="5">
        <v>14792173</v>
      </c>
      <c r="I183" s="5">
        <v>11443</v>
      </c>
      <c r="J183" s="5">
        <v>44784628</v>
      </c>
      <c r="K183" s="5">
        <v>29298289</v>
      </c>
      <c r="L183" s="5">
        <v>63526</v>
      </c>
      <c r="Z183" s="11">
        <v>1994</v>
      </c>
      <c r="AA183" s="11">
        <v>1</v>
      </c>
      <c r="AB183" s="13">
        <v>71520</v>
      </c>
      <c r="AC183" s="14">
        <v>3259</v>
      </c>
      <c r="AD183" s="14">
        <v>15823</v>
      </c>
      <c r="AE183" s="14">
        <v>4991</v>
      </c>
      <c r="AF183" s="14"/>
      <c r="AG183" s="14">
        <v>803</v>
      </c>
      <c r="AH183" s="14">
        <v>9273</v>
      </c>
      <c r="AI183" s="14"/>
      <c r="AJ183" s="15">
        <v>105669</v>
      </c>
      <c r="AK183" s="26">
        <f t="shared" si="36"/>
        <v>1994</v>
      </c>
      <c r="AL183" s="27">
        <v>32932</v>
      </c>
      <c r="AM183" s="30">
        <v>42916</v>
      </c>
      <c r="AN183" s="30">
        <v>71520</v>
      </c>
      <c r="AO183" s="30">
        <f t="shared" si="29"/>
        <v>3259</v>
      </c>
      <c r="AP183" s="30">
        <f t="shared" si="30"/>
        <v>15823</v>
      </c>
      <c r="AQ183" s="30">
        <f t="shared" si="31"/>
        <v>4991</v>
      </c>
      <c r="AR183" s="30">
        <f t="shared" si="32"/>
        <v>0</v>
      </c>
      <c r="AS183" s="30">
        <f t="shared" si="33"/>
        <v>803</v>
      </c>
      <c r="AT183" s="30">
        <f t="shared" si="34"/>
        <v>9273</v>
      </c>
      <c r="AU183" s="30">
        <f t="shared" si="37"/>
        <v>0</v>
      </c>
      <c r="AV183" s="30">
        <f t="shared" si="35"/>
        <v>105669</v>
      </c>
    </row>
    <row r="184" spans="2:48">
      <c r="B184" s="2">
        <v>1983</v>
      </c>
      <c r="C184" s="2">
        <v>1</v>
      </c>
      <c r="D184" s="2" t="s">
        <v>277</v>
      </c>
      <c r="E184" s="2" t="s">
        <v>279</v>
      </c>
      <c r="F184" s="5">
        <v>21542127</v>
      </c>
      <c r="G184" s="5">
        <v>25743</v>
      </c>
      <c r="H184" s="5">
        <v>14794649</v>
      </c>
      <c r="I184" s="5">
        <v>12010</v>
      </c>
      <c r="J184" s="5">
        <v>36437231</v>
      </c>
      <c r="K184" s="5">
        <v>22919665</v>
      </c>
      <c r="L184" s="5">
        <v>47544</v>
      </c>
      <c r="Z184" s="16"/>
      <c r="AA184" s="12">
        <v>2</v>
      </c>
      <c r="AB184" s="17">
        <v>71706</v>
      </c>
      <c r="AC184" s="18">
        <v>3142</v>
      </c>
      <c r="AD184" s="18">
        <v>16241</v>
      </c>
      <c r="AE184" s="18">
        <v>5210</v>
      </c>
      <c r="AF184" s="18">
        <v>3</v>
      </c>
      <c r="AG184" s="18">
        <v>851</v>
      </c>
      <c r="AH184" s="18">
        <v>8732</v>
      </c>
      <c r="AI184" s="18"/>
      <c r="AJ184" s="19">
        <v>105885</v>
      </c>
      <c r="AK184" s="26">
        <f t="shared" si="36"/>
        <v>0</v>
      </c>
      <c r="AL184" s="27">
        <v>33024</v>
      </c>
      <c r="AM184" s="30">
        <v>43362</v>
      </c>
      <c r="AN184" s="30">
        <v>71706</v>
      </c>
      <c r="AO184" s="30">
        <f t="shared" si="29"/>
        <v>3142</v>
      </c>
      <c r="AP184" s="30">
        <f t="shared" si="30"/>
        <v>16241</v>
      </c>
      <c r="AQ184" s="30">
        <f t="shared" si="31"/>
        <v>5210</v>
      </c>
      <c r="AR184" s="30">
        <f t="shared" si="32"/>
        <v>3</v>
      </c>
      <c r="AS184" s="30">
        <f t="shared" si="33"/>
        <v>851</v>
      </c>
      <c r="AT184" s="30">
        <f t="shared" si="34"/>
        <v>8732</v>
      </c>
      <c r="AU184" s="30">
        <f t="shared" si="37"/>
        <v>0</v>
      </c>
      <c r="AV184" s="30">
        <f t="shared" si="35"/>
        <v>105885</v>
      </c>
    </row>
    <row r="185" spans="2:48">
      <c r="B185" s="2">
        <v>1983</v>
      </c>
      <c r="C185" s="2">
        <v>1</v>
      </c>
      <c r="D185" s="2" t="s">
        <v>277</v>
      </c>
      <c r="E185" s="2" t="s">
        <v>280</v>
      </c>
      <c r="F185" s="5">
        <v>101529</v>
      </c>
      <c r="G185" s="5">
        <v>416</v>
      </c>
      <c r="H185" s="5">
        <v>579481</v>
      </c>
      <c r="I185" s="5">
        <v>1122</v>
      </c>
      <c r="J185" s="5">
        <v>830026</v>
      </c>
      <c r="K185" s="5">
        <v>1119290</v>
      </c>
      <c r="L185" s="5">
        <v>2657</v>
      </c>
      <c r="Z185" s="16"/>
      <c r="AA185" s="12">
        <v>3</v>
      </c>
      <c r="AB185" s="17">
        <v>70583</v>
      </c>
      <c r="AC185" s="18">
        <v>3132</v>
      </c>
      <c r="AD185" s="18">
        <v>16144</v>
      </c>
      <c r="AE185" s="18">
        <v>5254</v>
      </c>
      <c r="AF185" s="18">
        <v>4</v>
      </c>
      <c r="AG185" s="18">
        <v>823</v>
      </c>
      <c r="AH185" s="18">
        <v>8604</v>
      </c>
      <c r="AI185" s="18"/>
      <c r="AJ185" s="19">
        <v>104544</v>
      </c>
      <c r="AK185" s="26">
        <f t="shared" si="36"/>
        <v>0</v>
      </c>
      <c r="AL185" s="27">
        <v>33116</v>
      </c>
      <c r="AM185" s="30">
        <v>42364</v>
      </c>
      <c r="AN185" s="30">
        <v>70583</v>
      </c>
      <c r="AO185" s="30">
        <f t="shared" si="29"/>
        <v>3132</v>
      </c>
      <c r="AP185" s="30">
        <f t="shared" si="30"/>
        <v>16144</v>
      </c>
      <c r="AQ185" s="30">
        <f t="shared" si="31"/>
        <v>5254</v>
      </c>
      <c r="AR185" s="30">
        <f t="shared" si="32"/>
        <v>4</v>
      </c>
      <c r="AS185" s="30">
        <f t="shared" si="33"/>
        <v>823</v>
      </c>
      <c r="AT185" s="30">
        <f t="shared" si="34"/>
        <v>8604</v>
      </c>
      <c r="AU185" s="30">
        <f t="shared" si="37"/>
        <v>0</v>
      </c>
      <c r="AV185" s="30">
        <f t="shared" si="35"/>
        <v>104544</v>
      </c>
    </row>
    <row r="186" spans="2:48">
      <c r="B186" s="2">
        <v>1983</v>
      </c>
      <c r="C186" s="2">
        <v>1</v>
      </c>
      <c r="D186" s="2" t="s">
        <v>277</v>
      </c>
      <c r="E186" s="2" t="s">
        <v>281</v>
      </c>
      <c r="F186" s="5">
        <v>2782435</v>
      </c>
      <c r="G186" s="5">
        <v>5037</v>
      </c>
      <c r="H186" s="5">
        <v>3058964</v>
      </c>
      <c r="I186" s="5">
        <v>2166</v>
      </c>
      <c r="J186" s="5">
        <v>5850878</v>
      </c>
      <c r="K186" s="5">
        <v>4157767</v>
      </c>
      <c r="L186" s="5">
        <v>8867</v>
      </c>
      <c r="Z186" s="16"/>
      <c r="AA186" s="12">
        <v>4</v>
      </c>
      <c r="AB186" s="17">
        <v>69823</v>
      </c>
      <c r="AC186" s="18">
        <v>3174</v>
      </c>
      <c r="AD186" s="18">
        <v>15308</v>
      </c>
      <c r="AE186" s="18">
        <v>5143</v>
      </c>
      <c r="AF186" s="18">
        <v>3</v>
      </c>
      <c r="AG186" s="18">
        <v>817</v>
      </c>
      <c r="AH186" s="18">
        <v>8390</v>
      </c>
      <c r="AI186" s="18"/>
      <c r="AJ186" s="19">
        <v>102658</v>
      </c>
      <c r="AK186" s="26">
        <f t="shared" si="36"/>
        <v>0</v>
      </c>
      <c r="AL186" s="27">
        <v>33207</v>
      </c>
      <c r="AM186" s="30">
        <v>42137</v>
      </c>
      <c r="AN186" s="30">
        <v>69823</v>
      </c>
      <c r="AO186" s="30">
        <f t="shared" si="29"/>
        <v>3174</v>
      </c>
      <c r="AP186" s="30">
        <f t="shared" si="30"/>
        <v>15308</v>
      </c>
      <c r="AQ186" s="30">
        <f t="shared" si="31"/>
        <v>5143</v>
      </c>
      <c r="AR186" s="30">
        <f t="shared" si="32"/>
        <v>3</v>
      </c>
      <c r="AS186" s="30">
        <f t="shared" si="33"/>
        <v>817</v>
      </c>
      <c r="AT186" s="30">
        <f t="shared" si="34"/>
        <v>8390</v>
      </c>
      <c r="AU186" s="30">
        <f t="shared" si="37"/>
        <v>0</v>
      </c>
      <c r="AV186" s="30">
        <f t="shared" si="35"/>
        <v>102658</v>
      </c>
    </row>
    <row r="187" spans="2:48">
      <c r="B187" s="2">
        <v>1983</v>
      </c>
      <c r="C187" s="2">
        <v>1</v>
      </c>
      <c r="D187" s="2" t="s">
        <v>328</v>
      </c>
      <c r="E187" s="2" t="s">
        <v>173</v>
      </c>
      <c r="F187" s="5">
        <v>0</v>
      </c>
      <c r="G187" s="5">
        <v>0</v>
      </c>
      <c r="H187" s="5">
        <v>12914</v>
      </c>
      <c r="I187" s="5">
        <v>14</v>
      </c>
      <c r="J187" s="5">
        <v>12914</v>
      </c>
      <c r="K187" s="5">
        <v>43135</v>
      </c>
      <c r="L187" s="5">
        <v>24</v>
      </c>
      <c r="Z187" s="11">
        <v>1995</v>
      </c>
      <c r="AA187" s="11">
        <v>1</v>
      </c>
      <c r="AB187" s="13">
        <v>67773</v>
      </c>
      <c r="AC187" s="14">
        <v>3101</v>
      </c>
      <c r="AD187" s="14">
        <v>14476</v>
      </c>
      <c r="AE187" s="14">
        <v>5082</v>
      </c>
      <c r="AF187" s="14"/>
      <c r="AG187" s="14">
        <v>809</v>
      </c>
      <c r="AH187" s="14">
        <v>8508</v>
      </c>
      <c r="AI187" s="14"/>
      <c r="AJ187" s="15">
        <v>99749</v>
      </c>
      <c r="AK187" s="26">
        <f t="shared" si="36"/>
        <v>1995</v>
      </c>
      <c r="AL187" s="27">
        <v>33297</v>
      </c>
      <c r="AM187" s="30">
        <v>40990</v>
      </c>
      <c r="AN187" s="30">
        <v>67773</v>
      </c>
      <c r="AO187" s="30">
        <f t="shared" si="29"/>
        <v>3101</v>
      </c>
      <c r="AP187" s="30">
        <f t="shared" si="30"/>
        <v>14476</v>
      </c>
      <c r="AQ187" s="30">
        <f t="shared" si="31"/>
        <v>5082</v>
      </c>
      <c r="AR187" s="30">
        <f t="shared" si="32"/>
        <v>0</v>
      </c>
      <c r="AS187" s="30">
        <f t="shared" si="33"/>
        <v>809</v>
      </c>
      <c r="AT187" s="30">
        <f t="shared" si="34"/>
        <v>8508</v>
      </c>
      <c r="AU187" s="30">
        <f t="shared" si="37"/>
        <v>0</v>
      </c>
      <c r="AV187" s="30">
        <f t="shared" si="35"/>
        <v>99749</v>
      </c>
    </row>
    <row r="188" spans="2:48">
      <c r="B188" s="2">
        <v>1983</v>
      </c>
      <c r="C188" s="2">
        <v>1</v>
      </c>
      <c r="D188" s="2" t="s">
        <v>328</v>
      </c>
      <c r="E188" s="2" t="s">
        <v>181</v>
      </c>
      <c r="F188" s="5">
        <v>0</v>
      </c>
      <c r="G188" s="5">
        <v>0</v>
      </c>
      <c r="H188" s="5">
        <v>8774546</v>
      </c>
      <c r="I188" s="5">
        <v>3029</v>
      </c>
      <c r="J188" s="5">
        <v>8774546</v>
      </c>
      <c r="K188" s="5">
        <v>1716863</v>
      </c>
      <c r="L188" s="5">
        <v>3160</v>
      </c>
      <c r="Z188" s="16"/>
      <c r="AA188" s="12">
        <v>2</v>
      </c>
      <c r="AB188" s="17">
        <v>65998</v>
      </c>
      <c r="AC188" s="18">
        <v>2981</v>
      </c>
      <c r="AD188" s="18">
        <v>13862</v>
      </c>
      <c r="AE188" s="18">
        <v>5241</v>
      </c>
      <c r="AF188" s="18"/>
      <c r="AG188" s="18">
        <v>822</v>
      </c>
      <c r="AH188" s="18">
        <v>8244</v>
      </c>
      <c r="AI188" s="18">
        <v>1</v>
      </c>
      <c r="AJ188" s="19">
        <v>97149</v>
      </c>
      <c r="AK188" s="26">
        <f t="shared" si="36"/>
        <v>0</v>
      </c>
      <c r="AL188" s="27">
        <v>33389</v>
      </c>
      <c r="AM188" s="30">
        <v>39835</v>
      </c>
      <c r="AN188" s="30">
        <v>65998</v>
      </c>
      <c r="AO188" s="30">
        <f t="shared" si="29"/>
        <v>2981</v>
      </c>
      <c r="AP188" s="30">
        <f t="shared" si="30"/>
        <v>13862</v>
      </c>
      <c r="AQ188" s="30">
        <f t="shared" si="31"/>
        <v>5241</v>
      </c>
      <c r="AR188" s="30">
        <f t="shared" si="32"/>
        <v>0</v>
      </c>
      <c r="AS188" s="30">
        <f t="shared" si="33"/>
        <v>822</v>
      </c>
      <c r="AT188" s="30">
        <f t="shared" si="34"/>
        <v>8244</v>
      </c>
      <c r="AU188" s="30">
        <f t="shared" si="37"/>
        <v>1</v>
      </c>
      <c r="AV188" s="30">
        <f t="shared" si="35"/>
        <v>97149</v>
      </c>
    </row>
    <row r="189" spans="2:48">
      <c r="B189" s="2">
        <v>1983</v>
      </c>
      <c r="C189" s="2">
        <v>1</v>
      </c>
      <c r="D189" s="2" t="s">
        <v>182</v>
      </c>
      <c r="E189" s="2" t="s">
        <v>183</v>
      </c>
      <c r="F189" s="5">
        <v>12928985</v>
      </c>
      <c r="G189" s="5">
        <v>12648</v>
      </c>
      <c r="H189" s="5">
        <v>19375877</v>
      </c>
      <c r="I189" s="5">
        <v>11070</v>
      </c>
      <c r="J189" s="5">
        <v>32304863</v>
      </c>
      <c r="K189" s="5">
        <v>15624675</v>
      </c>
      <c r="L189" s="5">
        <v>29322</v>
      </c>
      <c r="Z189" s="16"/>
      <c r="AA189" s="12">
        <v>3</v>
      </c>
      <c r="AB189" s="17">
        <v>65039</v>
      </c>
      <c r="AC189" s="18">
        <v>3083</v>
      </c>
      <c r="AD189" s="18">
        <v>13159</v>
      </c>
      <c r="AE189" s="18">
        <v>5290</v>
      </c>
      <c r="AF189" s="18"/>
      <c r="AG189" s="18">
        <v>819</v>
      </c>
      <c r="AH189" s="18">
        <v>8006</v>
      </c>
      <c r="AI189" s="18">
        <v>1</v>
      </c>
      <c r="AJ189" s="19">
        <v>95397</v>
      </c>
      <c r="AK189" s="26">
        <f t="shared" si="36"/>
        <v>0</v>
      </c>
      <c r="AL189" s="27">
        <v>33481</v>
      </c>
      <c r="AM189" s="30">
        <v>38594</v>
      </c>
      <c r="AN189" s="30">
        <v>65039</v>
      </c>
      <c r="AO189" s="30">
        <f t="shared" si="29"/>
        <v>3083</v>
      </c>
      <c r="AP189" s="30">
        <f t="shared" si="30"/>
        <v>13159</v>
      </c>
      <c r="AQ189" s="30">
        <f t="shared" si="31"/>
        <v>5290</v>
      </c>
      <c r="AR189" s="30">
        <f t="shared" si="32"/>
        <v>0</v>
      </c>
      <c r="AS189" s="30">
        <f t="shared" si="33"/>
        <v>819</v>
      </c>
      <c r="AT189" s="30">
        <f t="shared" si="34"/>
        <v>8006</v>
      </c>
      <c r="AU189" s="30">
        <f t="shared" si="37"/>
        <v>1</v>
      </c>
      <c r="AV189" s="30">
        <f t="shared" si="35"/>
        <v>95397</v>
      </c>
    </row>
    <row r="190" spans="2:48">
      <c r="B190" s="2">
        <v>1983</v>
      </c>
      <c r="C190" s="2">
        <v>1</v>
      </c>
      <c r="D190" s="2" t="s">
        <v>182</v>
      </c>
      <c r="E190" s="2" t="s">
        <v>184</v>
      </c>
      <c r="F190" s="5">
        <v>0</v>
      </c>
      <c r="G190" s="5">
        <v>1</v>
      </c>
      <c r="H190" s="5">
        <v>2694063</v>
      </c>
      <c r="I190" s="5">
        <v>2517</v>
      </c>
      <c r="J190" s="5">
        <v>2694063</v>
      </c>
      <c r="K190" s="5">
        <v>1484736</v>
      </c>
      <c r="L190" s="5">
        <v>2786</v>
      </c>
      <c r="Z190" s="16"/>
      <c r="AA190" s="12">
        <v>4</v>
      </c>
      <c r="AB190" s="17">
        <v>62961</v>
      </c>
      <c r="AC190" s="18">
        <v>3042</v>
      </c>
      <c r="AD190" s="18">
        <v>12679</v>
      </c>
      <c r="AE190" s="18">
        <v>5298</v>
      </c>
      <c r="AF190" s="18"/>
      <c r="AG190" s="18">
        <v>816</v>
      </c>
      <c r="AH190" s="18">
        <v>7876</v>
      </c>
      <c r="AI190" s="18">
        <v>8</v>
      </c>
      <c r="AJ190" s="19">
        <v>92680</v>
      </c>
      <c r="AK190" s="26">
        <f t="shared" si="36"/>
        <v>0</v>
      </c>
      <c r="AL190" s="27">
        <v>33572</v>
      </c>
      <c r="AM190" s="30">
        <v>37360</v>
      </c>
      <c r="AN190" s="30">
        <v>62961</v>
      </c>
      <c r="AO190" s="30">
        <f t="shared" si="29"/>
        <v>3042</v>
      </c>
      <c r="AP190" s="30">
        <f t="shared" si="30"/>
        <v>12679</v>
      </c>
      <c r="AQ190" s="30">
        <f t="shared" si="31"/>
        <v>5298</v>
      </c>
      <c r="AR190" s="30">
        <f t="shared" si="32"/>
        <v>0</v>
      </c>
      <c r="AS190" s="30">
        <f t="shared" si="33"/>
        <v>816</v>
      </c>
      <c r="AT190" s="30">
        <f t="shared" si="34"/>
        <v>7876</v>
      </c>
      <c r="AU190" s="30">
        <f t="shared" si="37"/>
        <v>8</v>
      </c>
      <c r="AV190" s="30">
        <f t="shared" si="35"/>
        <v>92680</v>
      </c>
    </row>
    <row r="191" spans="2:48">
      <c r="B191" s="2">
        <v>1983</v>
      </c>
      <c r="C191" s="2">
        <v>1</v>
      </c>
      <c r="D191" s="2" t="s">
        <v>190</v>
      </c>
      <c r="E191" s="2" t="s">
        <v>191</v>
      </c>
      <c r="F191" s="5">
        <v>0</v>
      </c>
      <c r="G191" s="5">
        <v>0</v>
      </c>
      <c r="H191" s="5">
        <v>4542376</v>
      </c>
      <c r="I191" s="5">
        <v>1038</v>
      </c>
      <c r="J191" s="5">
        <v>4542376</v>
      </c>
      <c r="K191" s="5">
        <v>569105</v>
      </c>
      <c r="L191" s="5">
        <v>1091</v>
      </c>
      <c r="Z191" s="11">
        <v>1996</v>
      </c>
      <c r="AA191" s="11">
        <v>1</v>
      </c>
      <c r="AB191" s="13">
        <v>61930</v>
      </c>
      <c r="AC191" s="14">
        <v>2971</v>
      </c>
      <c r="AD191" s="14">
        <v>12361</v>
      </c>
      <c r="AE191" s="14">
        <v>5236</v>
      </c>
      <c r="AF191" s="14"/>
      <c r="AG191" s="14">
        <v>759</v>
      </c>
      <c r="AH191" s="14">
        <v>7540</v>
      </c>
      <c r="AI191" s="14">
        <v>7</v>
      </c>
      <c r="AJ191" s="15">
        <v>90804</v>
      </c>
      <c r="AK191" s="26">
        <f t="shared" si="36"/>
        <v>1996</v>
      </c>
      <c r="AL191" s="27">
        <v>33663</v>
      </c>
      <c r="AM191" s="30">
        <v>36792</v>
      </c>
      <c r="AN191" s="30">
        <v>61930</v>
      </c>
      <c r="AO191" s="30">
        <f t="shared" si="29"/>
        <v>2971</v>
      </c>
      <c r="AP191" s="30">
        <f t="shared" si="30"/>
        <v>12361</v>
      </c>
      <c r="AQ191" s="30">
        <f t="shared" si="31"/>
        <v>5236</v>
      </c>
      <c r="AR191" s="30">
        <f t="shared" si="32"/>
        <v>0</v>
      </c>
      <c r="AS191" s="30">
        <f t="shared" si="33"/>
        <v>759</v>
      </c>
      <c r="AT191" s="30">
        <f t="shared" si="34"/>
        <v>7540</v>
      </c>
      <c r="AU191" s="30">
        <f t="shared" si="37"/>
        <v>7</v>
      </c>
      <c r="AV191" s="30">
        <f t="shared" si="35"/>
        <v>90804</v>
      </c>
    </row>
    <row r="192" spans="2:48">
      <c r="B192" s="2">
        <v>1983</v>
      </c>
      <c r="C192" s="2">
        <v>1</v>
      </c>
      <c r="D192" s="2" t="s">
        <v>190</v>
      </c>
      <c r="E192" s="2" t="s">
        <v>186</v>
      </c>
      <c r="F192" s="5">
        <v>0</v>
      </c>
      <c r="G192" s="5">
        <v>0</v>
      </c>
      <c r="H192" s="5">
        <v>30784485</v>
      </c>
      <c r="I192" s="5">
        <v>3389</v>
      </c>
      <c r="J192" s="5">
        <v>30784485</v>
      </c>
      <c r="K192" s="5">
        <v>2193462</v>
      </c>
      <c r="L192" s="5">
        <v>4227</v>
      </c>
      <c r="Z192" s="16"/>
      <c r="AA192" s="12">
        <v>2</v>
      </c>
      <c r="AB192" s="17">
        <v>61731</v>
      </c>
      <c r="AC192" s="18">
        <v>2837</v>
      </c>
      <c r="AD192" s="18">
        <v>12661</v>
      </c>
      <c r="AE192" s="18">
        <v>5332</v>
      </c>
      <c r="AF192" s="18"/>
      <c r="AG192" s="18">
        <v>771</v>
      </c>
      <c r="AH192" s="18">
        <v>7465</v>
      </c>
      <c r="AI192" s="18">
        <v>1</v>
      </c>
      <c r="AJ192" s="19">
        <v>90798</v>
      </c>
      <c r="AK192" s="26">
        <f t="shared" si="36"/>
        <v>0</v>
      </c>
      <c r="AL192" s="27">
        <v>33755</v>
      </c>
      <c r="AM192" s="30">
        <v>36525</v>
      </c>
      <c r="AN192" s="30">
        <v>61731</v>
      </c>
      <c r="AO192" s="30">
        <f t="shared" si="29"/>
        <v>2837</v>
      </c>
      <c r="AP192" s="30">
        <f t="shared" si="30"/>
        <v>12661</v>
      </c>
      <c r="AQ192" s="30">
        <f t="shared" si="31"/>
        <v>5332</v>
      </c>
      <c r="AR192" s="30">
        <f t="shared" si="32"/>
        <v>0</v>
      </c>
      <c r="AS192" s="30">
        <f t="shared" si="33"/>
        <v>771</v>
      </c>
      <c r="AT192" s="30">
        <f t="shared" si="34"/>
        <v>7465</v>
      </c>
      <c r="AU192" s="30">
        <f t="shared" si="37"/>
        <v>1</v>
      </c>
      <c r="AV192" s="30">
        <f t="shared" si="35"/>
        <v>90798</v>
      </c>
    </row>
    <row r="193" spans="2:48">
      <c r="B193" s="2">
        <v>1983</v>
      </c>
      <c r="C193" s="2">
        <v>1</v>
      </c>
      <c r="D193" s="2" t="s">
        <v>187</v>
      </c>
      <c r="E193" s="2" t="s">
        <v>195</v>
      </c>
      <c r="F193" s="5">
        <v>0</v>
      </c>
      <c r="G193" s="5">
        <v>0</v>
      </c>
      <c r="H193" s="5">
        <v>228888</v>
      </c>
      <c r="I193" s="5">
        <v>65</v>
      </c>
      <c r="J193" s="5">
        <v>228888</v>
      </c>
      <c r="K193" s="5">
        <v>55282</v>
      </c>
      <c r="L193" s="5">
        <v>85</v>
      </c>
      <c r="Z193" s="16"/>
      <c r="AA193" s="12">
        <v>3</v>
      </c>
      <c r="AB193" s="17">
        <v>61897</v>
      </c>
      <c r="AC193" s="18">
        <v>2826</v>
      </c>
      <c r="AD193" s="18">
        <v>12528</v>
      </c>
      <c r="AE193" s="18">
        <v>5267</v>
      </c>
      <c r="AF193" s="18"/>
      <c r="AG193" s="18">
        <v>758</v>
      </c>
      <c r="AH193" s="18">
        <v>7305</v>
      </c>
      <c r="AI193" s="18"/>
      <c r="AJ193" s="19">
        <v>90581</v>
      </c>
      <c r="AK193" s="26">
        <f t="shared" si="36"/>
        <v>0</v>
      </c>
      <c r="AL193" s="27">
        <v>33847</v>
      </c>
      <c r="AM193" s="30">
        <v>36482</v>
      </c>
      <c r="AN193" s="30">
        <v>61897</v>
      </c>
      <c r="AO193" s="30">
        <f t="shared" si="29"/>
        <v>2826</v>
      </c>
      <c r="AP193" s="30">
        <f t="shared" si="30"/>
        <v>12528</v>
      </c>
      <c r="AQ193" s="30">
        <f t="shared" si="31"/>
        <v>5267</v>
      </c>
      <c r="AR193" s="30">
        <f t="shared" si="32"/>
        <v>0</v>
      </c>
      <c r="AS193" s="30">
        <f t="shared" si="33"/>
        <v>758</v>
      </c>
      <c r="AT193" s="30">
        <f t="shared" si="34"/>
        <v>7305</v>
      </c>
      <c r="AU193" s="30">
        <f t="shared" si="37"/>
        <v>0</v>
      </c>
      <c r="AV193" s="30">
        <f t="shared" si="35"/>
        <v>90581</v>
      </c>
    </row>
    <row r="194" spans="2:48">
      <c r="B194" s="2">
        <v>1983</v>
      </c>
      <c r="C194" s="2">
        <v>1</v>
      </c>
      <c r="D194" s="2" t="s">
        <v>187</v>
      </c>
      <c r="E194" s="2" t="s">
        <v>196</v>
      </c>
      <c r="F194" s="5">
        <v>0</v>
      </c>
      <c r="G194" s="5">
        <v>0</v>
      </c>
      <c r="H194" s="5">
        <v>1118689</v>
      </c>
      <c r="I194" s="5">
        <v>545</v>
      </c>
      <c r="J194" s="5">
        <v>1124645</v>
      </c>
      <c r="K194" s="5">
        <v>333075</v>
      </c>
      <c r="L194" s="5">
        <v>682</v>
      </c>
      <c r="Z194" s="16"/>
      <c r="AA194" s="12">
        <v>4</v>
      </c>
      <c r="AB194" s="17">
        <v>61541</v>
      </c>
      <c r="AC194" s="18">
        <v>2827</v>
      </c>
      <c r="AD194" s="18">
        <v>12287</v>
      </c>
      <c r="AE194" s="18">
        <v>5114</v>
      </c>
      <c r="AF194" s="18"/>
      <c r="AG194" s="18">
        <v>783</v>
      </c>
      <c r="AH194" s="18">
        <v>7289</v>
      </c>
      <c r="AI194" s="18">
        <v>1</v>
      </c>
      <c r="AJ194" s="19">
        <v>89842</v>
      </c>
      <c r="AK194" s="26">
        <f t="shared" si="36"/>
        <v>0</v>
      </c>
      <c r="AL194" s="27">
        <v>33938</v>
      </c>
      <c r="AM194" s="30">
        <v>36147</v>
      </c>
      <c r="AN194" s="30">
        <v>61541</v>
      </c>
      <c r="AO194" s="30">
        <f t="shared" si="29"/>
        <v>2827</v>
      </c>
      <c r="AP194" s="30">
        <f t="shared" si="30"/>
        <v>12287</v>
      </c>
      <c r="AQ194" s="30">
        <f t="shared" si="31"/>
        <v>5114</v>
      </c>
      <c r="AR194" s="30">
        <f t="shared" si="32"/>
        <v>0</v>
      </c>
      <c r="AS194" s="30">
        <f t="shared" si="33"/>
        <v>783</v>
      </c>
      <c r="AT194" s="30">
        <f t="shared" si="34"/>
        <v>7289</v>
      </c>
      <c r="AU194" s="30">
        <f t="shared" si="37"/>
        <v>1</v>
      </c>
      <c r="AV194" s="30">
        <f t="shared" si="35"/>
        <v>89842</v>
      </c>
    </row>
    <row r="195" spans="2:48">
      <c r="B195" s="2">
        <v>1983</v>
      </c>
      <c r="C195" s="2">
        <v>1</v>
      </c>
      <c r="D195" s="2" t="s">
        <v>197</v>
      </c>
      <c r="E195" s="2" t="s">
        <v>11</v>
      </c>
      <c r="F195" s="5">
        <v>0</v>
      </c>
      <c r="G195" s="5">
        <v>0</v>
      </c>
      <c r="H195" s="5">
        <v>2684770</v>
      </c>
      <c r="I195" s="5">
        <v>781</v>
      </c>
      <c r="J195" s="5">
        <v>2684770</v>
      </c>
      <c r="K195" s="5">
        <v>420428</v>
      </c>
      <c r="L195" s="5">
        <v>841</v>
      </c>
      <c r="Z195" s="11">
        <v>1997</v>
      </c>
      <c r="AA195" s="11">
        <v>1</v>
      </c>
      <c r="AB195" s="13">
        <v>60579</v>
      </c>
      <c r="AC195" s="14">
        <v>2842</v>
      </c>
      <c r="AD195" s="14">
        <v>11982</v>
      </c>
      <c r="AE195" s="14">
        <v>5076</v>
      </c>
      <c r="AF195" s="14"/>
      <c r="AG195" s="14">
        <v>763</v>
      </c>
      <c r="AH195" s="14">
        <v>7339</v>
      </c>
      <c r="AI195" s="14">
        <v>1</v>
      </c>
      <c r="AJ195" s="15">
        <v>88582</v>
      </c>
      <c r="AK195" s="26">
        <f t="shared" si="36"/>
        <v>1997</v>
      </c>
      <c r="AL195" s="27">
        <v>34028</v>
      </c>
      <c r="AM195" s="30">
        <v>35931</v>
      </c>
      <c r="AN195" s="30">
        <v>60579</v>
      </c>
      <c r="AO195" s="30">
        <f t="shared" si="29"/>
        <v>2842</v>
      </c>
      <c r="AP195" s="30">
        <f t="shared" si="30"/>
        <v>11982</v>
      </c>
      <c r="AQ195" s="30">
        <f t="shared" si="31"/>
        <v>5076</v>
      </c>
      <c r="AR195" s="30">
        <f t="shared" si="32"/>
        <v>0</v>
      </c>
      <c r="AS195" s="30">
        <f t="shared" si="33"/>
        <v>763</v>
      </c>
      <c r="AT195" s="30">
        <f t="shared" si="34"/>
        <v>7339</v>
      </c>
      <c r="AU195" s="30">
        <f t="shared" si="37"/>
        <v>1</v>
      </c>
      <c r="AV195" s="30">
        <f t="shared" si="35"/>
        <v>88582</v>
      </c>
    </row>
    <row r="196" spans="2:48">
      <c r="B196" s="2">
        <v>1983</v>
      </c>
      <c r="C196" s="2">
        <v>1</v>
      </c>
      <c r="D196" s="2" t="s">
        <v>197</v>
      </c>
      <c r="E196" s="2" t="s">
        <v>267</v>
      </c>
      <c r="F196" s="5">
        <v>0</v>
      </c>
      <c r="G196" s="5">
        <v>0</v>
      </c>
      <c r="H196" s="5">
        <v>46261</v>
      </c>
      <c r="I196" s="5">
        <v>27</v>
      </c>
      <c r="J196" s="5">
        <v>46261</v>
      </c>
      <c r="K196" s="5">
        <v>18740</v>
      </c>
      <c r="L196" s="5">
        <v>38</v>
      </c>
      <c r="Z196" s="16"/>
      <c r="AA196" s="12">
        <v>2</v>
      </c>
      <c r="AB196" s="17">
        <v>60573</v>
      </c>
      <c r="AC196" s="18">
        <v>2749</v>
      </c>
      <c r="AD196" s="18">
        <v>11510</v>
      </c>
      <c r="AE196" s="18">
        <v>5178</v>
      </c>
      <c r="AF196" s="18"/>
      <c r="AG196" s="18">
        <v>804</v>
      </c>
      <c r="AH196" s="18">
        <v>7356</v>
      </c>
      <c r="AI196" s="18">
        <v>1</v>
      </c>
      <c r="AJ196" s="19">
        <v>88171</v>
      </c>
      <c r="AK196" s="26">
        <f t="shared" si="36"/>
        <v>0</v>
      </c>
      <c r="AL196" s="27">
        <v>34120</v>
      </c>
      <c r="AM196" s="30">
        <v>36130</v>
      </c>
      <c r="AN196" s="30">
        <v>60573</v>
      </c>
      <c r="AO196" s="30">
        <f t="shared" si="29"/>
        <v>2749</v>
      </c>
      <c r="AP196" s="30">
        <f t="shared" si="30"/>
        <v>11510</v>
      </c>
      <c r="AQ196" s="30">
        <f t="shared" si="31"/>
        <v>5178</v>
      </c>
      <c r="AR196" s="30">
        <f t="shared" si="32"/>
        <v>0</v>
      </c>
      <c r="AS196" s="30">
        <f t="shared" si="33"/>
        <v>804</v>
      </c>
      <c r="AT196" s="30">
        <f t="shared" si="34"/>
        <v>7356</v>
      </c>
      <c r="AU196" s="30">
        <f t="shared" si="37"/>
        <v>1</v>
      </c>
      <c r="AV196" s="30">
        <f t="shared" si="35"/>
        <v>88171</v>
      </c>
    </row>
    <row r="197" spans="2:48">
      <c r="B197" s="2">
        <v>1983</v>
      </c>
      <c r="C197" s="2">
        <v>1</v>
      </c>
      <c r="D197" s="2" t="s">
        <v>197</v>
      </c>
      <c r="E197" s="2" t="s">
        <v>268</v>
      </c>
      <c r="F197" s="5">
        <v>443308</v>
      </c>
      <c r="G197" s="5">
        <v>407</v>
      </c>
      <c r="H197" s="5">
        <v>7157672</v>
      </c>
      <c r="I197" s="5">
        <v>2822</v>
      </c>
      <c r="J197" s="5">
        <v>7600980</v>
      </c>
      <c r="K197" s="5">
        <v>1863922</v>
      </c>
      <c r="L197" s="5">
        <v>3999</v>
      </c>
      <c r="Z197" s="16"/>
      <c r="AA197" s="12">
        <v>3</v>
      </c>
      <c r="AB197" s="17">
        <v>60311</v>
      </c>
      <c r="AC197" s="18">
        <v>2715</v>
      </c>
      <c r="AD197" s="18">
        <v>11422</v>
      </c>
      <c r="AE197" s="18">
        <v>5145</v>
      </c>
      <c r="AF197" s="18"/>
      <c r="AG197" s="18">
        <v>789</v>
      </c>
      <c r="AH197" s="18">
        <v>7407</v>
      </c>
      <c r="AI197" s="18">
        <v>1</v>
      </c>
      <c r="AJ197" s="19">
        <v>87790</v>
      </c>
      <c r="AK197" s="26">
        <f t="shared" si="36"/>
        <v>0</v>
      </c>
      <c r="AL197" s="27">
        <v>34212</v>
      </c>
      <c r="AM197" s="30">
        <v>35958</v>
      </c>
      <c r="AN197" s="30">
        <v>60311</v>
      </c>
      <c r="AO197" s="30">
        <f t="shared" si="29"/>
        <v>2715</v>
      </c>
      <c r="AP197" s="30">
        <f t="shared" si="30"/>
        <v>11422</v>
      </c>
      <c r="AQ197" s="30">
        <f t="shared" si="31"/>
        <v>5145</v>
      </c>
      <c r="AR197" s="30">
        <f t="shared" si="32"/>
        <v>0</v>
      </c>
      <c r="AS197" s="30">
        <f t="shared" si="33"/>
        <v>789</v>
      </c>
      <c r="AT197" s="30">
        <f t="shared" si="34"/>
        <v>7407</v>
      </c>
      <c r="AU197" s="30">
        <f t="shared" si="37"/>
        <v>1</v>
      </c>
      <c r="AV197" s="30">
        <f t="shared" si="35"/>
        <v>87790</v>
      </c>
    </row>
    <row r="198" spans="2:48">
      <c r="B198" s="2">
        <v>1983</v>
      </c>
      <c r="C198" s="2">
        <v>1</v>
      </c>
      <c r="D198" s="2" t="s">
        <v>197</v>
      </c>
      <c r="E198" s="2" t="s">
        <v>269</v>
      </c>
      <c r="F198" s="5">
        <v>265201</v>
      </c>
      <c r="G198" s="5">
        <v>347</v>
      </c>
      <c r="H198" s="5">
        <v>164184</v>
      </c>
      <c r="I198" s="5">
        <v>160</v>
      </c>
      <c r="J198" s="5">
        <v>429385</v>
      </c>
      <c r="K198" s="5">
        <v>286277</v>
      </c>
      <c r="L198" s="5">
        <v>684</v>
      </c>
      <c r="Z198" s="16"/>
      <c r="AA198" s="12">
        <v>4</v>
      </c>
      <c r="AB198" s="17">
        <v>59152</v>
      </c>
      <c r="AC198" s="18">
        <v>2725</v>
      </c>
      <c r="AD198" s="18">
        <v>11408</v>
      </c>
      <c r="AE198" s="18">
        <v>5037</v>
      </c>
      <c r="AF198" s="18"/>
      <c r="AG198" s="18">
        <v>783</v>
      </c>
      <c r="AH198" s="18">
        <v>7317</v>
      </c>
      <c r="AI198" s="18">
        <v>1</v>
      </c>
      <c r="AJ198" s="19">
        <v>86423</v>
      </c>
      <c r="AK198" s="26">
        <f t="shared" si="36"/>
        <v>0</v>
      </c>
      <c r="AL198" s="27">
        <v>34303</v>
      </c>
      <c r="AM198" s="30">
        <v>34916</v>
      </c>
      <c r="AN198" s="30">
        <v>59152</v>
      </c>
      <c r="AO198" s="30">
        <f t="shared" si="29"/>
        <v>2725</v>
      </c>
      <c r="AP198" s="30">
        <f t="shared" si="30"/>
        <v>11408</v>
      </c>
      <c r="AQ198" s="30">
        <f t="shared" si="31"/>
        <v>5037</v>
      </c>
      <c r="AR198" s="30">
        <f t="shared" si="32"/>
        <v>0</v>
      </c>
      <c r="AS198" s="30">
        <f t="shared" si="33"/>
        <v>783</v>
      </c>
      <c r="AT198" s="30">
        <f t="shared" si="34"/>
        <v>7317</v>
      </c>
      <c r="AU198" s="30">
        <f t="shared" si="37"/>
        <v>1</v>
      </c>
      <c r="AV198" s="30">
        <f t="shared" si="35"/>
        <v>86423</v>
      </c>
    </row>
    <row r="199" spans="2:48">
      <c r="B199" s="2">
        <v>1983</v>
      </c>
      <c r="C199" s="2">
        <v>1</v>
      </c>
      <c r="D199" s="2" t="s">
        <v>197</v>
      </c>
      <c r="E199" s="2" t="s">
        <v>109</v>
      </c>
      <c r="F199" s="5">
        <v>0</v>
      </c>
      <c r="G199" s="5">
        <v>0</v>
      </c>
      <c r="H199" s="5">
        <v>4778047</v>
      </c>
      <c r="I199" s="5">
        <v>1023</v>
      </c>
      <c r="J199" s="5">
        <v>4778047</v>
      </c>
      <c r="K199" s="5">
        <v>801997</v>
      </c>
      <c r="L199" s="5">
        <v>1394</v>
      </c>
      <c r="Z199" s="11">
        <v>1998</v>
      </c>
      <c r="AA199" s="11">
        <v>1</v>
      </c>
      <c r="AB199" s="13">
        <v>58083</v>
      </c>
      <c r="AC199" s="14">
        <v>2758</v>
      </c>
      <c r="AD199" s="14">
        <v>11433</v>
      </c>
      <c r="AE199" s="14">
        <v>5057</v>
      </c>
      <c r="AF199" s="14"/>
      <c r="AG199" s="14">
        <v>697</v>
      </c>
      <c r="AH199" s="14">
        <v>7376</v>
      </c>
      <c r="AI199" s="14">
        <v>1</v>
      </c>
      <c r="AJ199" s="15">
        <v>85405</v>
      </c>
      <c r="AK199" s="26">
        <f t="shared" si="36"/>
        <v>1998</v>
      </c>
      <c r="AL199" s="27">
        <v>34393</v>
      </c>
      <c r="AM199" s="30">
        <v>33927</v>
      </c>
      <c r="AN199" s="30">
        <v>58083</v>
      </c>
      <c r="AO199" s="30">
        <f t="shared" si="29"/>
        <v>2758</v>
      </c>
      <c r="AP199" s="30">
        <f t="shared" si="30"/>
        <v>11433</v>
      </c>
      <c r="AQ199" s="30">
        <f t="shared" si="31"/>
        <v>5057</v>
      </c>
      <c r="AR199" s="30">
        <f t="shared" si="32"/>
        <v>0</v>
      </c>
      <c r="AS199" s="30">
        <f t="shared" si="33"/>
        <v>697</v>
      </c>
      <c r="AT199" s="30">
        <f t="shared" si="34"/>
        <v>7376</v>
      </c>
      <c r="AU199" s="30">
        <f t="shared" si="37"/>
        <v>1</v>
      </c>
      <c r="AV199" s="30">
        <f t="shared" si="35"/>
        <v>85405</v>
      </c>
    </row>
    <row r="200" spans="2:48">
      <c r="B200" s="2">
        <v>1983</v>
      </c>
      <c r="C200" s="2">
        <v>1</v>
      </c>
      <c r="D200" s="2" t="s">
        <v>197</v>
      </c>
      <c r="E200" s="2" t="s">
        <v>110</v>
      </c>
      <c r="F200" s="5">
        <v>4533283</v>
      </c>
      <c r="G200" s="5">
        <v>3325</v>
      </c>
      <c r="H200" s="5">
        <v>14956</v>
      </c>
      <c r="I200" s="5">
        <v>59</v>
      </c>
      <c r="J200" s="5">
        <v>4548239</v>
      </c>
      <c r="K200" s="5">
        <v>2204089</v>
      </c>
      <c r="L200" s="5">
        <v>4551</v>
      </c>
      <c r="Z200" s="16"/>
      <c r="AA200" s="12">
        <v>2</v>
      </c>
      <c r="AB200" s="17">
        <v>57075</v>
      </c>
      <c r="AC200" s="18">
        <v>2740</v>
      </c>
      <c r="AD200" s="18">
        <v>11421</v>
      </c>
      <c r="AE200" s="18">
        <v>5205</v>
      </c>
      <c r="AF200" s="18"/>
      <c r="AG200" s="18">
        <v>725</v>
      </c>
      <c r="AH200" s="18">
        <v>7474</v>
      </c>
      <c r="AI200" s="18">
        <v>1</v>
      </c>
      <c r="AJ200" s="19">
        <v>84641</v>
      </c>
      <c r="AK200" s="26">
        <f t="shared" si="36"/>
        <v>0</v>
      </c>
      <c r="AL200" s="27">
        <v>34485</v>
      </c>
      <c r="AM200" s="30">
        <v>33343</v>
      </c>
      <c r="AN200" s="30">
        <v>57075</v>
      </c>
      <c r="AO200" s="30">
        <f t="shared" si="29"/>
        <v>2740</v>
      </c>
      <c r="AP200" s="30">
        <f t="shared" si="30"/>
        <v>11421</v>
      </c>
      <c r="AQ200" s="30">
        <f t="shared" si="31"/>
        <v>5205</v>
      </c>
      <c r="AR200" s="30">
        <f t="shared" si="32"/>
        <v>0</v>
      </c>
      <c r="AS200" s="30">
        <f t="shared" si="33"/>
        <v>725</v>
      </c>
      <c r="AT200" s="30">
        <f t="shared" si="34"/>
        <v>7474</v>
      </c>
      <c r="AU200" s="30">
        <f t="shared" si="37"/>
        <v>1</v>
      </c>
      <c r="AV200" s="30">
        <f t="shared" si="35"/>
        <v>84641</v>
      </c>
    </row>
    <row r="201" spans="2:48">
      <c r="B201" s="2">
        <v>1983</v>
      </c>
      <c r="C201" s="2">
        <v>1</v>
      </c>
      <c r="D201" s="2" t="s">
        <v>197</v>
      </c>
      <c r="E201" s="2" t="s">
        <v>111</v>
      </c>
      <c r="F201" s="5">
        <v>0</v>
      </c>
      <c r="G201" s="5">
        <v>0</v>
      </c>
      <c r="H201" s="5">
        <v>1250</v>
      </c>
      <c r="I201" s="5">
        <v>5</v>
      </c>
      <c r="J201" s="5">
        <v>1250</v>
      </c>
      <c r="K201" s="5">
        <v>1520</v>
      </c>
      <c r="L201" s="5">
        <v>6</v>
      </c>
      <c r="Z201" s="16"/>
      <c r="AA201" s="12">
        <v>3</v>
      </c>
      <c r="AB201" s="17">
        <v>56586</v>
      </c>
      <c r="AC201" s="18">
        <v>2705</v>
      </c>
      <c r="AD201" s="18">
        <v>11056</v>
      </c>
      <c r="AE201" s="18">
        <v>5159</v>
      </c>
      <c r="AF201" s="18"/>
      <c r="AG201" s="18">
        <v>721</v>
      </c>
      <c r="AH201" s="18">
        <v>7415</v>
      </c>
      <c r="AI201" s="18">
        <v>1</v>
      </c>
      <c r="AJ201" s="19">
        <v>83643</v>
      </c>
      <c r="AK201" s="26">
        <f t="shared" si="36"/>
        <v>0</v>
      </c>
      <c r="AL201" s="27">
        <v>34577</v>
      </c>
      <c r="AM201" s="30">
        <v>33150</v>
      </c>
      <c r="AN201" s="30">
        <v>56586</v>
      </c>
      <c r="AO201" s="30">
        <f t="shared" si="29"/>
        <v>2705</v>
      </c>
      <c r="AP201" s="30">
        <f t="shared" si="30"/>
        <v>11056</v>
      </c>
      <c r="AQ201" s="30">
        <f t="shared" si="31"/>
        <v>5159</v>
      </c>
      <c r="AR201" s="30">
        <f t="shared" si="32"/>
        <v>0</v>
      </c>
      <c r="AS201" s="30">
        <f t="shared" si="33"/>
        <v>721</v>
      </c>
      <c r="AT201" s="30">
        <f t="shared" si="34"/>
        <v>7415</v>
      </c>
      <c r="AU201" s="30">
        <f t="shared" si="37"/>
        <v>1</v>
      </c>
      <c r="AV201" s="30">
        <f t="shared" si="35"/>
        <v>83643</v>
      </c>
    </row>
    <row r="202" spans="2:48">
      <c r="B202" s="2">
        <v>1983</v>
      </c>
      <c r="C202" s="2">
        <v>2</v>
      </c>
      <c r="D202" s="2" t="s">
        <v>276</v>
      </c>
      <c r="E202" s="2" t="s">
        <v>276</v>
      </c>
      <c r="F202" s="5">
        <v>0</v>
      </c>
      <c r="G202" s="5">
        <v>0</v>
      </c>
      <c r="H202" s="5">
        <v>6078</v>
      </c>
      <c r="I202" s="5">
        <v>8</v>
      </c>
      <c r="J202" s="5">
        <v>6078</v>
      </c>
      <c r="K202" s="5">
        <v>4154</v>
      </c>
      <c r="L202" s="5">
        <v>11</v>
      </c>
      <c r="Z202" s="16"/>
      <c r="AA202" s="12">
        <v>4</v>
      </c>
      <c r="AB202" s="17">
        <v>55322</v>
      </c>
      <c r="AC202" s="18">
        <v>2726</v>
      </c>
      <c r="AD202" s="18">
        <v>10641</v>
      </c>
      <c r="AE202" s="18">
        <v>5041</v>
      </c>
      <c r="AF202" s="18"/>
      <c r="AG202" s="18">
        <v>677</v>
      </c>
      <c r="AH202" s="18">
        <v>7367</v>
      </c>
      <c r="AI202" s="18"/>
      <c r="AJ202" s="19">
        <v>81774</v>
      </c>
      <c r="AK202" s="26">
        <f t="shared" si="36"/>
        <v>0</v>
      </c>
      <c r="AL202" s="27">
        <v>34668</v>
      </c>
      <c r="AM202" s="30">
        <v>32298</v>
      </c>
      <c r="AN202" s="30">
        <v>55322</v>
      </c>
      <c r="AO202" s="30">
        <f t="shared" ref="AO202:AO251" si="38">AC202</f>
        <v>2726</v>
      </c>
      <c r="AP202" s="30">
        <f t="shared" ref="AP202:AP251" si="39">AD202</f>
        <v>10641</v>
      </c>
      <c r="AQ202" s="30">
        <f t="shared" ref="AQ202:AQ251" si="40">AE202</f>
        <v>5041</v>
      </c>
      <c r="AR202" s="30">
        <f t="shared" ref="AR202:AR251" si="41">AF202</f>
        <v>0</v>
      </c>
      <c r="AS202" s="30">
        <f t="shared" ref="AS202:AS251" si="42">AG202</f>
        <v>677</v>
      </c>
      <c r="AT202" s="30">
        <f t="shared" ref="AT202:AT251" si="43">AH202</f>
        <v>7367</v>
      </c>
      <c r="AU202" s="30">
        <f t="shared" si="37"/>
        <v>0</v>
      </c>
      <c r="AV202" s="30">
        <f t="shared" ref="AV202:AV251" si="44">AJ202</f>
        <v>81774</v>
      </c>
    </row>
    <row r="203" spans="2:48">
      <c r="B203" s="2">
        <v>1983</v>
      </c>
      <c r="C203" s="2">
        <v>2</v>
      </c>
      <c r="F203" s="5">
        <v>0</v>
      </c>
      <c r="G203" s="5">
        <v>0</v>
      </c>
      <c r="H203" s="5">
        <v>86722</v>
      </c>
      <c r="I203" s="5">
        <v>53</v>
      </c>
      <c r="J203" s="5">
        <v>87505</v>
      </c>
      <c r="K203" s="5">
        <v>35443</v>
      </c>
      <c r="L203" s="5">
        <v>66</v>
      </c>
      <c r="Z203" s="11">
        <v>1999</v>
      </c>
      <c r="AA203" s="11">
        <v>1</v>
      </c>
      <c r="AB203" s="13">
        <v>53762</v>
      </c>
      <c r="AC203" s="14">
        <v>2722</v>
      </c>
      <c r="AD203" s="14">
        <v>10824</v>
      </c>
      <c r="AE203" s="14">
        <v>5107</v>
      </c>
      <c r="AF203" s="14"/>
      <c r="AG203" s="14">
        <v>662</v>
      </c>
      <c r="AH203" s="14">
        <v>7196</v>
      </c>
      <c r="AI203" s="14"/>
      <c r="AJ203" s="15">
        <v>80273</v>
      </c>
      <c r="AK203" s="26">
        <f t="shared" si="36"/>
        <v>1999</v>
      </c>
      <c r="AL203" s="27">
        <v>34758</v>
      </c>
      <c r="AM203" s="30">
        <v>31419</v>
      </c>
      <c r="AN203" s="30">
        <v>53762</v>
      </c>
      <c r="AO203" s="30">
        <f t="shared" si="38"/>
        <v>2722</v>
      </c>
      <c r="AP203" s="30">
        <f t="shared" si="39"/>
        <v>10824</v>
      </c>
      <c r="AQ203" s="30">
        <f t="shared" si="40"/>
        <v>5107</v>
      </c>
      <c r="AR203" s="30">
        <f t="shared" si="41"/>
        <v>0</v>
      </c>
      <c r="AS203" s="30">
        <f t="shared" si="42"/>
        <v>662</v>
      </c>
      <c r="AT203" s="30">
        <f t="shared" si="43"/>
        <v>7196</v>
      </c>
      <c r="AU203" s="30">
        <f t="shared" si="37"/>
        <v>0</v>
      </c>
      <c r="AV203" s="30">
        <f t="shared" si="44"/>
        <v>80273</v>
      </c>
    </row>
    <row r="204" spans="2:48">
      <c r="B204" s="2">
        <v>1983</v>
      </c>
      <c r="C204" s="2">
        <v>2</v>
      </c>
      <c r="D204" s="2" t="s">
        <v>277</v>
      </c>
      <c r="E204" s="2" t="s">
        <v>278</v>
      </c>
      <c r="F204" s="5">
        <v>30377622</v>
      </c>
      <c r="G204" s="5">
        <v>36262</v>
      </c>
      <c r="H204" s="5">
        <v>14541619</v>
      </c>
      <c r="I204" s="5">
        <v>11368</v>
      </c>
      <c r="J204" s="5">
        <v>45248442</v>
      </c>
      <c r="K204" s="5">
        <v>29273646</v>
      </c>
      <c r="L204" s="5">
        <v>63405</v>
      </c>
      <c r="Z204" s="16"/>
      <c r="AA204" s="12">
        <v>2</v>
      </c>
      <c r="AB204" s="17">
        <v>52000</v>
      </c>
      <c r="AC204" s="18">
        <v>2736</v>
      </c>
      <c r="AD204" s="18">
        <v>10512</v>
      </c>
      <c r="AE204" s="18">
        <v>5367</v>
      </c>
      <c r="AF204" s="18"/>
      <c r="AG204" s="18">
        <v>656</v>
      </c>
      <c r="AH204" s="18">
        <v>7229</v>
      </c>
      <c r="AI204" s="18">
        <v>1</v>
      </c>
      <c r="AJ204" s="19">
        <v>78501</v>
      </c>
      <c r="AK204" s="26">
        <f t="shared" ref="AK204:AK251" si="45">Z204</f>
        <v>0</v>
      </c>
      <c r="AL204" s="27">
        <v>34850</v>
      </c>
      <c r="AM204" s="30">
        <v>30519</v>
      </c>
      <c r="AN204" s="30">
        <v>52000</v>
      </c>
      <c r="AO204" s="30">
        <f t="shared" si="38"/>
        <v>2736</v>
      </c>
      <c r="AP204" s="30">
        <f t="shared" si="39"/>
        <v>10512</v>
      </c>
      <c r="AQ204" s="30">
        <f t="shared" si="40"/>
        <v>5367</v>
      </c>
      <c r="AR204" s="30">
        <f t="shared" si="41"/>
        <v>0</v>
      </c>
      <c r="AS204" s="30">
        <f t="shared" si="42"/>
        <v>656</v>
      </c>
      <c r="AT204" s="30">
        <f t="shared" si="43"/>
        <v>7229</v>
      </c>
      <c r="AU204" s="30">
        <f t="shared" ref="AU204:AU251" si="46">AI204</f>
        <v>1</v>
      </c>
      <c r="AV204" s="30">
        <f t="shared" si="44"/>
        <v>78501</v>
      </c>
    </row>
    <row r="205" spans="2:48">
      <c r="B205" s="2">
        <v>1983</v>
      </c>
      <c r="C205" s="2">
        <v>2</v>
      </c>
      <c r="D205" s="2" t="s">
        <v>277</v>
      </c>
      <c r="E205" s="2" t="s">
        <v>279</v>
      </c>
      <c r="F205" s="5">
        <v>21315280</v>
      </c>
      <c r="G205" s="5">
        <v>25653</v>
      </c>
      <c r="H205" s="5">
        <v>15428142</v>
      </c>
      <c r="I205" s="5">
        <v>12413</v>
      </c>
      <c r="J205" s="5">
        <v>36835743</v>
      </c>
      <c r="K205" s="5">
        <v>22639508</v>
      </c>
      <c r="L205" s="5">
        <v>47901</v>
      </c>
      <c r="Z205" s="16"/>
      <c r="AA205" s="12">
        <v>3</v>
      </c>
      <c r="AB205" s="17">
        <v>51059</v>
      </c>
      <c r="AC205" s="18">
        <v>2713</v>
      </c>
      <c r="AD205" s="18">
        <v>10446</v>
      </c>
      <c r="AE205" s="18">
        <v>5406</v>
      </c>
      <c r="AF205" s="18"/>
      <c r="AG205" s="18">
        <v>642</v>
      </c>
      <c r="AH205" s="18">
        <v>7032</v>
      </c>
      <c r="AI205" s="18">
        <v>1</v>
      </c>
      <c r="AJ205" s="19">
        <v>77299</v>
      </c>
      <c r="AK205" s="26">
        <f t="shared" si="45"/>
        <v>0</v>
      </c>
      <c r="AL205" s="27">
        <v>34942</v>
      </c>
      <c r="AM205" s="30">
        <v>29861</v>
      </c>
      <c r="AN205" s="30">
        <v>51059</v>
      </c>
      <c r="AO205" s="30">
        <f t="shared" si="38"/>
        <v>2713</v>
      </c>
      <c r="AP205" s="30">
        <f t="shared" si="39"/>
        <v>10446</v>
      </c>
      <c r="AQ205" s="30">
        <f t="shared" si="40"/>
        <v>5406</v>
      </c>
      <c r="AR205" s="30">
        <f t="shared" si="41"/>
        <v>0</v>
      </c>
      <c r="AS205" s="30">
        <f t="shared" si="42"/>
        <v>642</v>
      </c>
      <c r="AT205" s="30">
        <f t="shared" si="43"/>
        <v>7032</v>
      </c>
      <c r="AU205" s="30">
        <f t="shared" si="46"/>
        <v>1</v>
      </c>
      <c r="AV205" s="30">
        <f t="shared" si="44"/>
        <v>77299</v>
      </c>
    </row>
    <row r="206" spans="2:48">
      <c r="B206" s="2">
        <v>1983</v>
      </c>
      <c r="C206" s="2">
        <v>2</v>
      </c>
      <c r="D206" s="2" t="s">
        <v>277</v>
      </c>
      <c r="E206" s="2" t="s">
        <v>280</v>
      </c>
      <c r="F206" s="5">
        <v>90400</v>
      </c>
      <c r="G206" s="5">
        <v>383</v>
      </c>
      <c r="H206" s="5">
        <v>591187</v>
      </c>
      <c r="I206" s="5">
        <v>1013</v>
      </c>
      <c r="J206" s="5">
        <v>892613</v>
      </c>
      <c r="K206" s="5">
        <v>1005764</v>
      </c>
      <c r="L206" s="5">
        <v>2524</v>
      </c>
      <c r="Z206" s="16"/>
      <c r="AA206" s="12">
        <v>4</v>
      </c>
      <c r="AB206" s="17">
        <v>49747</v>
      </c>
      <c r="AC206" s="18">
        <v>2633</v>
      </c>
      <c r="AD206" s="18">
        <v>10000</v>
      </c>
      <c r="AE206" s="18">
        <v>5391</v>
      </c>
      <c r="AF206" s="18"/>
      <c r="AG206" s="18">
        <v>623</v>
      </c>
      <c r="AH206" s="18">
        <v>6927</v>
      </c>
      <c r="AI206" s="18">
        <v>12</v>
      </c>
      <c r="AJ206" s="19">
        <v>75333</v>
      </c>
      <c r="AK206" s="26">
        <f t="shared" si="45"/>
        <v>0</v>
      </c>
      <c r="AL206" s="27">
        <v>35033</v>
      </c>
      <c r="AM206" s="30">
        <v>29269</v>
      </c>
      <c r="AN206" s="30">
        <v>49747</v>
      </c>
      <c r="AO206" s="30">
        <f t="shared" si="38"/>
        <v>2633</v>
      </c>
      <c r="AP206" s="30">
        <f t="shared" si="39"/>
        <v>10000</v>
      </c>
      <c r="AQ206" s="30">
        <f t="shared" si="40"/>
        <v>5391</v>
      </c>
      <c r="AR206" s="30">
        <f t="shared" si="41"/>
        <v>0</v>
      </c>
      <c r="AS206" s="30">
        <f t="shared" si="42"/>
        <v>623</v>
      </c>
      <c r="AT206" s="30">
        <f t="shared" si="43"/>
        <v>6927</v>
      </c>
      <c r="AU206" s="30">
        <f t="shared" si="46"/>
        <v>12</v>
      </c>
      <c r="AV206" s="30">
        <f t="shared" si="44"/>
        <v>75333</v>
      </c>
    </row>
    <row r="207" spans="2:48">
      <c r="B207" s="2">
        <v>1983</v>
      </c>
      <c r="C207" s="2">
        <v>2</v>
      </c>
      <c r="D207" s="2" t="s">
        <v>277</v>
      </c>
      <c r="E207" s="2" t="s">
        <v>281</v>
      </c>
      <c r="F207" s="5">
        <v>2930971</v>
      </c>
      <c r="G207" s="5">
        <v>4988</v>
      </c>
      <c r="H207" s="5">
        <v>3032257</v>
      </c>
      <c r="I207" s="5">
        <v>2120</v>
      </c>
      <c r="J207" s="5">
        <v>5963228</v>
      </c>
      <c r="K207" s="5">
        <v>4235744</v>
      </c>
      <c r="L207" s="5">
        <v>8721</v>
      </c>
      <c r="Z207" s="11">
        <v>2000</v>
      </c>
      <c r="AA207" s="11">
        <v>1</v>
      </c>
      <c r="AB207" s="13">
        <v>48260</v>
      </c>
      <c r="AC207" s="14">
        <v>2697</v>
      </c>
      <c r="AD207" s="14">
        <v>8609</v>
      </c>
      <c r="AE207" s="14">
        <v>5314</v>
      </c>
      <c r="AF207" s="14"/>
      <c r="AG207" s="14">
        <v>614</v>
      </c>
      <c r="AH207" s="14">
        <v>6808</v>
      </c>
      <c r="AI207" s="14">
        <v>16</v>
      </c>
      <c r="AJ207" s="15">
        <v>72318</v>
      </c>
      <c r="AK207" s="26">
        <f t="shared" si="45"/>
        <v>2000</v>
      </c>
      <c r="AL207" s="27">
        <v>35124</v>
      </c>
      <c r="AM207" s="30">
        <v>29101</v>
      </c>
      <c r="AN207" s="30">
        <v>48260</v>
      </c>
      <c r="AO207" s="30">
        <f t="shared" si="38"/>
        <v>2697</v>
      </c>
      <c r="AP207" s="30">
        <f t="shared" si="39"/>
        <v>8609</v>
      </c>
      <c r="AQ207" s="30">
        <f t="shared" si="40"/>
        <v>5314</v>
      </c>
      <c r="AR207" s="30">
        <f t="shared" si="41"/>
        <v>0</v>
      </c>
      <c r="AS207" s="30">
        <f t="shared" si="42"/>
        <v>614</v>
      </c>
      <c r="AT207" s="30">
        <f t="shared" si="43"/>
        <v>6808</v>
      </c>
      <c r="AU207" s="30">
        <f t="shared" si="46"/>
        <v>16</v>
      </c>
      <c r="AV207" s="30">
        <f t="shared" si="44"/>
        <v>72318</v>
      </c>
    </row>
    <row r="208" spans="2:48">
      <c r="B208" s="2">
        <v>1983</v>
      </c>
      <c r="C208" s="2">
        <v>2</v>
      </c>
      <c r="D208" s="2" t="s">
        <v>328</v>
      </c>
      <c r="E208" s="2" t="s">
        <v>173</v>
      </c>
      <c r="F208" s="5">
        <v>0</v>
      </c>
      <c r="G208" s="5">
        <v>0</v>
      </c>
      <c r="H208" s="5">
        <v>15809</v>
      </c>
      <c r="I208" s="5">
        <v>24</v>
      </c>
      <c r="J208" s="5">
        <v>15809</v>
      </c>
      <c r="K208" s="5">
        <v>67181</v>
      </c>
      <c r="L208" s="5">
        <v>33</v>
      </c>
      <c r="Z208" s="16"/>
      <c r="AA208" s="12">
        <v>2</v>
      </c>
      <c r="AB208" s="17">
        <v>47111</v>
      </c>
      <c r="AC208" s="18">
        <v>2695</v>
      </c>
      <c r="AD208" s="18">
        <v>8598</v>
      </c>
      <c r="AE208" s="18">
        <v>5364</v>
      </c>
      <c r="AF208" s="18"/>
      <c r="AG208" s="18">
        <v>614</v>
      </c>
      <c r="AH208" s="18">
        <v>6935</v>
      </c>
      <c r="AI208" s="18">
        <v>11</v>
      </c>
      <c r="AJ208" s="19">
        <v>71328</v>
      </c>
      <c r="AK208" s="26">
        <f t="shared" si="45"/>
        <v>0</v>
      </c>
      <c r="AL208" s="27">
        <v>35216</v>
      </c>
      <c r="AM208" s="30">
        <v>28222</v>
      </c>
      <c r="AN208" s="30">
        <v>47111</v>
      </c>
      <c r="AO208" s="30">
        <f t="shared" si="38"/>
        <v>2695</v>
      </c>
      <c r="AP208" s="30">
        <f t="shared" si="39"/>
        <v>8598</v>
      </c>
      <c r="AQ208" s="30">
        <f t="shared" si="40"/>
        <v>5364</v>
      </c>
      <c r="AR208" s="30">
        <f t="shared" si="41"/>
        <v>0</v>
      </c>
      <c r="AS208" s="30">
        <f t="shared" si="42"/>
        <v>614</v>
      </c>
      <c r="AT208" s="30">
        <f t="shared" si="43"/>
        <v>6935</v>
      </c>
      <c r="AU208" s="30">
        <f t="shared" si="46"/>
        <v>11</v>
      </c>
      <c r="AV208" s="30">
        <f t="shared" si="44"/>
        <v>71328</v>
      </c>
    </row>
    <row r="209" spans="2:48">
      <c r="B209" s="2">
        <v>1983</v>
      </c>
      <c r="C209" s="2">
        <v>2</v>
      </c>
      <c r="D209" s="2" t="s">
        <v>328</v>
      </c>
      <c r="E209" s="2" t="s">
        <v>181</v>
      </c>
      <c r="F209" s="5">
        <v>0</v>
      </c>
      <c r="G209" s="5">
        <v>0</v>
      </c>
      <c r="H209" s="5">
        <v>9626823</v>
      </c>
      <c r="I209" s="5">
        <v>3062</v>
      </c>
      <c r="J209" s="5">
        <v>9626823</v>
      </c>
      <c r="K209" s="5">
        <v>1748197</v>
      </c>
      <c r="L209" s="5">
        <v>3217</v>
      </c>
      <c r="Z209" s="16"/>
      <c r="AA209" s="12">
        <v>3</v>
      </c>
      <c r="AB209" s="17">
        <v>46497</v>
      </c>
      <c r="AC209" s="18">
        <v>2770</v>
      </c>
      <c r="AD209" s="18">
        <v>8427</v>
      </c>
      <c r="AE209" s="18">
        <v>5236</v>
      </c>
      <c r="AF209" s="18"/>
      <c r="AG209" s="18">
        <v>632</v>
      </c>
      <c r="AH209" s="18">
        <v>6724</v>
      </c>
      <c r="AI209" s="18">
        <v>11</v>
      </c>
      <c r="AJ209" s="19">
        <v>70297</v>
      </c>
      <c r="AK209" s="26">
        <f t="shared" si="45"/>
        <v>0</v>
      </c>
      <c r="AL209" s="27">
        <v>35308</v>
      </c>
      <c r="AM209" s="30">
        <v>28088</v>
      </c>
      <c r="AN209" s="30">
        <v>46497</v>
      </c>
      <c r="AO209" s="30">
        <f t="shared" si="38"/>
        <v>2770</v>
      </c>
      <c r="AP209" s="30">
        <f t="shared" si="39"/>
        <v>8427</v>
      </c>
      <c r="AQ209" s="30">
        <f t="shared" si="40"/>
        <v>5236</v>
      </c>
      <c r="AR209" s="30">
        <f t="shared" si="41"/>
        <v>0</v>
      </c>
      <c r="AS209" s="30">
        <f t="shared" si="42"/>
        <v>632</v>
      </c>
      <c r="AT209" s="30">
        <f t="shared" si="43"/>
        <v>6724</v>
      </c>
      <c r="AU209" s="30">
        <f t="shared" si="46"/>
        <v>11</v>
      </c>
      <c r="AV209" s="30">
        <f t="shared" si="44"/>
        <v>70297</v>
      </c>
    </row>
    <row r="210" spans="2:48">
      <c r="B210" s="2">
        <v>1983</v>
      </c>
      <c r="C210" s="2">
        <v>2</v>
      </c>
      <c r="D210" s="2" t="s">
        <v>182</v>
      </c>
      <c r="E210" s="2" t="s">
        <v>183</v>
      </c>
      <c r="F210" s="5">
        <v>11837607</v>
      </c>
      <c r="G210" s="5">
        <v>11366</v>
      </c>
      <c r="H210" s="5">
        <v>16812711</v>
      </c>
      <c r="I210" s="5">
        <v>11159</v>
      </c>
      <c r="J210" s="5">
        <v>28650319</v>
      </c>
      <c r="K210" s="5">
        <v>14512250</v>
      </c>
      <c r="L210" s="5">
        <v>27808</v>
      </c>
      <c r="Z210" s="16"/>
      <c r="AA210" s="12">
        <v>4</v>
      </c>
      <c r="AB210" s="17">
        <v>47394</v>
      </c>
      <c r="AC210" s="18">
        <v>2772</v>
      </c>
      <c r="AD210" s="18">
        <v>8040</v>
      </c>
      <c r="AE210" s="18">
        <v>5122</v>
      </c>
      <c r="AF210" s="18"/>
      <c r="AG210" s="18">
        <v>670</v>
      </c>
      <c r="AH210" s="18">
        <v>6442</v>
      </c>
      <c r="AI210" s="18"/>
      <c r="AJ210" s="19">
        <v>70440</v>
      </c>
      <c r="AK210" s="26">
        <f t="shared" si="45"/>
        <v>0</v>
      </c>
      <c r="AL210" s="27">
        <v>35399</v>
      </c>
      <c r="AM210" s="30">
        <v>28800</v>
      </c>
      <c r="AN210" s="30">
        <v>47394</v>
      </c>
      <c r="AO210" s="30">
        <f t="shared" si="38"/>
        <v>2772</v>
      </c>
      <c r="AP210" s="30">
        <f t="shared" si="39"/>
        <v>8040</v>
      </c>
      <c r="AQ210" s="30">
        <f t="shared" si="40"/>
        <v>5122</v>
      </c>
      <c r="AR210" s="30">
        <f t="shared" si="41"/>
        <v>0</v>
      </c>
      <c r="AS210" s="30">
        <f t="shared" si="42"/>
        <v>670</v>
      </c>
      <c r="AT210" s="30">
        <f t="shared" si="43"/>
        <v>6442</v>
      </c>
      <c r="AU210" s="30">
        <f t="shared" si="46"/>
        <v>0</v>
      </c>
      <c r="AV210" s="30">
        <f t="shared" si="44"/>
        <v>70440</v>
      </c>
    </row>
    <row r="211" spans="2:48">
      <c r="B211" s="2">
        <v>1983</v>
      </c>
      <c r="C211" s="2">
        <v>2</v>
      </c>
      <c r="D211" s="2" t="s">
        <v>182</v>
      </c>
      <c r="E211" s="2" t="s">
        <v>184</v>
      </c>
      <c r="F211" s="5">
        <v>0</v>
      </c>
      <c r="G211" s="5">
        <v>3</v>
      </c>
      <c r="H211" s="5">
        <v>2670566</v>
      </c>
      <c r="I211" s="5">
        <v>2343</v>
      </c>
      <c r="J211" s="5">
        <v>2670566</v>
      </c>
      <c r="K211" s="5">
        <v>1531628</v>
      </c>
      <c r="L211" s="5">
        <v>2598</v>
      </c>
      <c r="Z211" s="11">
        <v>2001</v>
      </c>
      <c r="AA211" s="11">
        <v>1</v>
      </c>
      <c r="AB211" s="13">
        <v>48432</v>
      </c>
      <c r="AC211" s="14">
        <v>2763</v>
      </c>
      <c r="AD211" s="14">
        <v>8393</v>
      </c>
      <c r="AE211" s="14">
        <v>5080</v>
      </c>
      <c r="AF211" s="14"/>
      <c r="AG211" s="14">
        <v>663</v>
      </c>
      <c r="AH211" s="14">
        <v>6432</v>
      </c>
      <c r="AI211" s="14"/>
      <c r="AJ211" s="15">
        <v>71763</v>
      </c>
      <c r="AK211" s="26">
        <f t="shared" si="45"/>
        <v>2001</v>
      </c>
      <c r="AL211" s="27">
        <v>35489</v>
      </c>
      <c r="AM211" s="30">
        <v>29362</v>
      </c>
      <c r="AN211" s="30">
        <v>48432</v>
      </c>
      <c r="AO211" s="30">
        <f t="shared" si="38"/>
        <v>2763</v>
      </c>
      <c r="AP211" s="30">
        <f t="shared" si="39"/>
        <v>8393</v>
      </c>
      <c r="AQ211" s="30">
        <f t="shared" si="40"/>
        <v>5080</v>
      </c>
      <c r="AR211" s="30">
        <f t="shared" si="41"/>
        <v>0</v>
      </c>
      <c r="AS211" s="30">
        <f t="shared" si="42"/>
        <v>663</v>
      </c>
      <c r="AT211" s="30">
        <f t="shared" si="43"/>
        <v>6432</v>
      </c>
      <c r="AU211" s="30">
        <f t="shared" si="46"/>
        <v>0</v>
      </c>
      <c r="AV211" s="30">
        <f t="shared" si="44"/>
        <v>71763</v>
      </c>
    </row>
    <row r="212" spans="2:48">
      <c r="B212" s="2">
        <v>1983</v>
      </c>
      <c r="C212" s="2">
        <v>2</v>
      </c>
      <c r="D212" s="2" t="s">
        <v>190</v>
      </c>
      <c r="E212" s="2" t="s">
        <v>191</v>
      </c>
      <c r="F212" s="5">
        <v>0</v>
      </c>
      <c r="G212" s="5">
        <v>0</v>
      </c>
      <c r="H212" s="5">
        <v>4073292</v>
      </c>
      <c r="I212" s="5">
        <v>1034</v>
      </c>
      <c r="J212" s="5">
        <v>4073292</v>
      </c>
      <c r="K212" s="5">
        <v>545333</v>
      </c>
      <c r="L212" s="5">
        <v>1086</v>
      </c>
      <c r="Z212" s="16"/>
      <c r="AA212" s="12">
        <v>2</v>
      </c>
      <c r="AB212" s="17">
        <v>50195</v>
      </c>
      <c r="AC212" s="18">
        <v>2798</v>
      </c>
      <c r="AD212" s="18">
        <v>8736</v>
      </c>
      <c r="AE212" s="18">
        <v>5337</v>
      </c>
      <c r="AF212" s="18"/>
      <c r="AG212" s="18">
        <v>685</v>
      </c>
      <c r="AH212" s="18">
        <v>6556</v>
      </c>
      <c r="AI212" s="18"/>
      <c r="AJ212" s="19">
        <v>74307</v>
      </c>
      <c r="AK212" s="26">
        <f t="shared" si="45"/>
        <v>0</v>
      </c>
      <c r="AL212" s="27">
        <v>35581</v>
      </c>
      <c r="AM212" s="30">
        <v>31023</v>
      </c>
      <c r="AN212" s="30">
        <v>50195</v>
      </c>
      <c r="AO212" s="30">
        <f t="shared" si="38"/>
        <v>2798</v>
      </c>
      <c r="AP212" s="30">
        <f t="shared" si="39"/>
        <v>8736</v>
      </c>
      <c r="AQ212" s="30">
        <f t="shared" si="40"/>
        <v>5337</v>
      </c>
      <c r="AR212" s="30">
        <f t="shared" si="41"/>
        <v>0</v>
      </c>
      <c r="AS212" s="30">
        <f t="shared" si="42"/>
        <v>685</v>
      </c>
      <c r="AT212" s="30">
        <f t="shared" si="43"/>
        <v>6556</v>
      </c>
      <c r="AU212" s="30">
        <f t="shared" si="46"/>
        <v>0</v>
      </c>
      <c r="AV212" s="30">
        <f t="shared" si="44"/>
        <v>74307</v>
      </c>
    </row>
    <row r="213" spans="2:48">
      <c r="B213" s="2">
        <v>1983</v>
      </c>
      <c r="C213" s="2">
        <v>2</v>
      </c>
      <c r="D213" s="2" t="s">
        <v>190</v>
      </c>
      <c r="E213" s="2" t="s">
        <v>186</v>
      </c>
      <c r="F213" s="5">
        <v>0</v>
      </c>
      <c r="G213" s="5">
        <v>0</v>
      </c>
      <c r="H213" s="5">
        <v>28678642</v>
      </c>
      <c r="I213" s="5">
        <v>3388</v>
      </c>
      <c r="J213" s="5">
        <v>28678642</v>
      </c>
      <c r="K213" s="5">
        <v>2085650</v>
      </c>
      <c r="L213" s="5">
        <v>4201</v>
      </c>
      <c r="Z213" s="16"/>
      <c r="AA213" s="12">
        <v>3</v>
      </c>
      <c r="AB213" s="17">
        <v>51580</v>
      </c>
      <c r="AC213" s="18">
        <v>2761</v>
      </c>
      <c r="AD213" s="18">
        <v>8823</v>
      </c>
      <c r="AE213" s="18">
        <v>5481</v>
      </c>
      <c r="AF213" s="18"/>
      <c r="AG213" s="18">
        <v>672</v>
      </c>
      <c r="AH213" s="18">
        <v>6684</v>
      </c>
      <c r="AI213" s="18"/>
      <c r="AJ213" s="19">
        <v>76001</v>
      </c>
      <c r="AK213" s="26">
        <f t="shared" si="45"/>
        <v>0</v>
      </c>
      <c r="AL213" s="27">
        <v>35673</v>
      </c>
      <c r="AM213" s="30">
        <v>32330</v>
      </c>
      <c r="AN213" s="30">
        <v>51580</v>
      </c>
      <c r="AO213" s="30">
        <f t="shared" si="38"/>
        <v>2761</v>
      </c>
      <c r="AP213" s="30">
        <f t="shared" si="39"/>
        <v>8823</v>
      </c>
      <c r="AQ213" s="30">
        <f t="shared" si="40"/>
        <v>5481</v>
      </c>
      <c r="AR213" s="30">
        <f t="shared" si="41"/>
        <v>0</v>
      </c>
      <c r="AS213" s="30">
        <f t="shared" si="42"/>
        <v>672</v>
      </c>
      <c r="AT213" s="30">
        <f t="shared" si="43"/>
        <v>6684</v>
      </c>
      <c r="AU213" s="30">
        <f t="shared" si="46"/>
        <v>0</v>
      </c>
      <c r="AV213" s="30">
        <f t="shared" si="44"/>
        <v>76001</v>
      </c>
    </row>
    <row r="214" spans="2:48">
      <c r="B214" s="2">
        <v>1983</v>
      </c>
      <c r="C214" s="2">
        <v>2</v>
      </c>
      <c r="D214" s="2" t="s">
        <v>187</v>
      </c>
      <c r="E214" s="2" t="s">
        <v>195</v>
      </c>
      <c r="F214" s="5">
        <v>0</v>
      </c>
      <c r="G214" s="5">
        <v>0</v>
      </c>
      <c r="H214" s="5">
        <v>158136</v>
      </c>
      <c r="I214" s="5">
        <v>71</v>
      </c>
      <c r="J214" s="5">
        <v>158136</v>
      </c>
      <c r="K214" s="5">
        <v>51373</v>
      </c>
      <c r="L214" s="5">
        <v>93</v>
      </c>
      <c r="Z214" s="16"/>
      <c r="AA214" s="12">
        <v>4</v>
      </c>
      <c r="AB214" s="17">
        <v>52622</v>
      </c>
      <c r="AC214" s="18">
        <v>2766</v>
      </c>
      <c r="AD214" s="18">
        <v>9076</v>
      </c>
      <c r="AE214" s="18">
        <v>5559</v>
      </c>
      <c r="AF214" s="18"/>
      <c r="AG214" s="18">
        <v>680</v>
      </c>
      <c r="AH214" s="18">
        <v>6781</v>
      </c>
      <c r="AI214" s="18"/>
      <c r="AJ214" s="19">
        <v>77484</v>
      </c>
      <c r="AK214" s="26">
        <f t="shared" si="45"/>
        <v>0</v>
      </c>
      <c r="AL214" s="27">
        <v>35764</v>
      </c>
      <c r="AM214" s="30">
        <v>33369</v>
      </c>
      <c r="AN214" s="30">
        <v>52622</v>
      </c>
      <c r="AO214" s="30">
        <f t="shared" si="38"/>
        <v>2766</v>
      </c>
      <c r="AP214" s="30">
        <f t="shared" si="39"/>
        <v>9076</v>
      </c>
      <c r="AQ214" s="30">
        <f t="shared" si="40"/>
        <v>5559</v>
      </c>
      <c r="AR214" s="30">
        <f t="shared" si="41"/>
        <v>0</v>
      </c>
      <c r="AS214" s="30">
        <f t="shared" si="42"/>
        <v>680</v>
      </c>
      <c r="AT214" s="30">
        <f t="shared" si="43"/>
        <v>6781</v>
      </c>
      <c r="AU214" s="30">
        <f t="shared" si="46"/>
        <v>0</v>
      </c>
      <c r="AV214" s="30">
        <f t="shared" si="44"/>
        <v>77484</v>
      </c>
    </row>
    <row r="215" spans="2:48">
      <c r="B215" s="2">
        <v>1983</v>
      </c>
      <c r="C215" s="2">
        <v>2</v>
      </c>
      <c r="D215" s="2" t="s">
        <v>187</v>
      </c>
      <c r="E215" s="2" t="s">
        <v>196</v>
      </c>
      <c r="F215" s="5">
        <v>0</v>
      </c>
      <c r="G215" s="5">
        <v>0</v>
      </c>
      <c r="H215" s="5">
        <v>733469</v>
      </c>
      <c r="I215" s="5">
        <v>524</v>
      </c>
      <c r="J215" s="5">
        <v>736832</v>
      </c>
      <c r="K215" s="5">
        <v>317329</v>
      </c>
      <c r="L215" s="5">
        <v>658</v>
      </c>
      <c r="Z215" s="11">
        <v>2002</v>
      </c>
      <c r="AA215" s="11">
        <v>1</v>
      </c>
      <c r="AB215" s="13">
        <v>51714</v>
      </c>
      <c r="AC215" s="14">
        <v>2729</v>
      </c>
      <c r="AD215" s="14">
        <v>9085</v>
      </c>
      <c r="AE215" s="14">
        <v>5617</v>
      </c>
      <c r="AF215" s="14"/>
      <c r="AG215" s="14">
        <v>670</v>
      </c>
      <c r="AH215" s="14">
        <v>6858</v>
      </c>
      <c r="AI215" s="14"/>
      <c r="AJ215" s="15">
        <v>76673</v>
      </c>
      <c r="AK215" s="26">
        <f t="shared" si="45"/>
        <v>2002</v>
      </c>
      <c r="AL215" s="27">
        <v>35854</v>
      </c>
      <c r="AM215" s="30">
        <v>32862</v>
      </c>
      <c r="AN215" s="30">
        <v>51714</v>
      </c>
      <c r="AO215" s="30">
        <f t="shared" si="38"/>
        <v>2729</v>
      </c>
      <c r="AP215" s="30">
        <f t="shared" si="39"/>
        <v>9085</v>
      </c>
      <c r="AQ215" s="30">
        <f t="shared" si="40"/>
        <v>5617</v>
      </c>
      <c r="AR215" s="30">
        <f t="shared" si="41"/>
        <v>0</v>
      </c>
      <c r="AS215" s="30">
        <f t="shared" si="42"/>
        <v>670</v>
      </c>
      <c r="AT215" s="30">
        <f t="shared" si="43"/>
        <v>6858</v>
      </c>
      <c r="AU215" s="30">
        <f t="shared" si="46"/>
        <v>0</v>
      </c>
      <c r="AV215" s="30">
        <f t="shared" si="44"/>
        <v>76673</v>
      </c>
    </row>
    <row r="216" spans="2:48">
      <c r="B216" s="2">
        <v>1983</v>
      </c>
      <c r="C216" s="2">
        <v>2</v>
      </c>
      <c r="D216" s="2" t="s">
        <v>197</v>
      </c>
      <c r="E216" s="2" t="s">
        <v>11</v>
      </c>
      <c r="F216" s="5">
        <v>0</v>
      </c>
      <c r="G216" s="5">
        <v>0</v>
      </c>
      <c r="H216" s="5">
        <v>2723325</v>
      </c>
      <c r="I216" s="5">
        <v>781</v>
      </c>
      <c r="J216" s="5">
        <v>2723325</v>
      </c>
      <c r="K216" s="5">
        <v>386319</v>
      </c>
      <c r="L216" s="5">
        <v>841</v>
      </c>
      <c r="Z216" s="16"/>
      <c r="AA216" s="12">
        <v>2</v>
      </c>
      <c r="AB216" s="17">
        <v>48466</v>
      </c>
      <c r="AC216" s="18">
        <v>2753</v>
      </c>
      <c r="AD216" s="18">
        <v>9082</v>
      </c>
      <c r="AE216" s="18">
        <v>5703</v>
      </c>
      <c r="AF216" s="18"/>
      <c r="AG216" s="18">
        <v>661</v>
      </c>
      <c r="AH216" s="18">
        <v>6943</v>
      </c>
      <c r="AI216" s="18"/>
      <c r="AJ216" s="19">
        <v>73608</v>
      </c>
      <c r="AK216" s="26">
        <f t="shared" si="45"/>
        <v>0</v>
      </c>
      <c r="AL216" s="27">
        <v>35946</v>
      </c>
      <c r="AM216" s="30">
        <v>30345</v>
      </c>
      <c r="AN216" s="30">
        <v>48466</v>
      </c>
      <c r="AO216" s="30">
        <f t="shared" si="38"/>
        <v>2753</v>
      </c>
      <c r="AP216" s="30">
        <f t="shared" si="39"/>
        <v>9082</v>
      </c>
      <c r="AQ216" s="30">
        <f t="shared" si="40"/>
        <v>5703</v>
      </c>
      <c r="AR216" s="30">
        <f t="shared" si="41"/>
        <v>0</v>
      </c>
      <c r="AS216" s="30">
        <f t="shared" si="42"/>
        <v>661</v>
      </c>
      <c r="AT216" s="30">
        <f t="shared" si="43"/>
        <v>6943</v>
      </c>
      <c r="AU216" s="30">
        <f t="shared" si="46"/>
        <v>0</v>
      </c>
      <c r="AV216" s="30">
        <f t="shared" si="44"/>
        <v>73608</v>
      </c>
    </row>
    <row r="217" spans="2:48">
      <c r="B217" s="2">
        <v>1983</v>
      </c>
      <c r="C217" s="2">
        <v>2</v>
      </c>
      <c r="D217" s="2" t="s">
        <v>197</v>
      </c>
      <c r="E217" s="2" t="s">
        <v>267</v>
      </c>
      <c r="F217" s="5">
        <v>0</v>
      </c>
      <c r="G217" s="5">
        <v>0</v>
      </c>
      <c r="H217" s="5">
        <v>53175</v>
      </c>
      <c r="I217" s="5">
        <v>36</v>
      </c>
      <c r="J217" s="5">
        <v>53175</v>
      </c>
      <c r="K217" s="5">
        <v>24247</v>
      </c>
      <c r="L217" s="5">
        <v>45</v>
      </c>
      <c r="Z217" s="16"/>
      <c r="AA217" s="12">
        <v>3</v>
      </c>
      <c r="AB217" s="17">
        <v>48066</v>
      </c>
      <c r="AC217" s="18">
        <v>2755</v>
      </c>
      <c r="AD217" s="18">
        <v>8918</v>
      </c>
      <c r="AE217" s="18">
        <v>5701</v>
      </c>
      <c r="AF217" s="18"/>
      <c r="AG217" s="18">
        <v>637</v>
      </c>
      <c r="AH217" s="18">
        <v>6790</v>
      </c>
      <c r="AI217" s="18"/>
      <c r="AJ217" s="19">
        <v>72867</v>
      </c>
      <c r="AK217" s="26">
        <f t="shared" si="45"/>
        <v>0</v>
      </c>
      <c r="AL217" s="27">
        <v>36038</v>
      </c>
      <c r="AM217" s="30">
        <v>30276</v>
      </c>
      <c r="AN217" s="30">
        <v>48066</v>
      </c>
      <c r="AO217" s="30">
        <f t="shared" si="38"/>
        <v>2755</v>
      </c>
      <c r="AP217" s="30">
        <f t="shared" si="39"/>
        <v>8918</v>
      </c>
      <c r="AQ217" s="30">
        <f t="shared" si="40"/>
        <v>5701</v>
      </c>
      <c r="AR217" s="30">
        <f t="shared" si="41"/>
        <v>0</v>
      </c>
      <c r="AS217" s="30">
        <f t="shared" si="42"/>
        <v>637</v>
      </c>
      <c r="AT217" s="30">
        <f t="shared" si="43"/>
        <v>6790</v>
      </c>
      <c r="AU217" s="30">
        <f t="shared" si="46"/>
        <v>0</v>
      </c>
      <c r="AV217" s="30">
        <f t="shared" si="44"/>
        <v>72867</v>
      </c>
    </row>
    <row r="218" spans="2:48">
      <c r="B218" s="2">
        <v>1983</v>
      </c>
      <c r="C218" s="2">
        <v>2</v>
      </c>
      <c r="D218" s="2" t="s">
        <v>197</v>
      </c>
      <c r="E218" s="2" t="s">
        <v>268</v>
      </c>
      <c r="F218" s="5">
        <v>408822</v>
      </c>
      <c r="G218" s="5">
        <v>406</v>
      </c>
      <c r="H218" s="5">
        <v>6470880</v>
      </c>
      <c r="I218" s="5">
        <v>2596</v>
      </c>
      <c r="J218" s="5">
        <v>6879702</v>
      </c>
      <c r="K218" s="5">
        <v>1721701</v>
      </c>
      <c r="L218" s="5">
        <v>3745</v>
      </c>
      <c r="Z218" s="16"/>
      <c r="AA218" s="12">
        <v>4</v>
      </c>
      <c r="AB218" s="17">
        <v>46904</v>
      </c>
      <c r="AC218" s="18">
        <v>2765</v>
      </c>
      <c r="AD218" s="18">
        <v>9091</v>
      </c>
      <c r="AE218" s="18">
        <v>5651</v>
      </c>
      <c r="AF218" s="18"/>
      <c r="AG218" s="18">
        <v>619</v>
      </c>
      <c r="AH218" s="18">
        <v>6705</v>
      </c>
      <c r="AI218" s="18"/>
      <c r="AJ218" s="19">
        <v>71735</v>
      </c>
      <c r="AK218" s="26">
        <f t="shared" si="45"/>
        <v>0</v>
      </c>
      <c r="AL218" s="27">
        <v>36129</v>
      </c>
      <c r="AM218" s="30">
        <v>29235</v>
      </c>
      <c r="AN218" s="30">
        <v>46895</v>
      </c>
      <c r="AO218" s="30">
        <f t="shared" si="38"/>
        <v>2765</v>
      </c>
      <c r="AP218" s="30">
        <f t="shared" si="39"/>
        <v>9091</v>
      </c>
      <c r="AQ218" s="30">
        <f t="shared" si="40"/>
        <v>5651</v>
      </c>
      <c r="AR218" s="30">
        <f t="shared" si="41"/>
        <v>0</v>
      </c>
      <c r="AS218" s="30">
        <f t="shared" si="42"/>
        <v>619</v>
      </c>
      <c r="AT218" s="30">
        <f t="shared" si="43"/>
        <v>6705</v>
      </c>
      <c r="AU218" s="30">
        <f t="shared" si="46"/>
        <v>0</v>
      </c>
      <c r="AV218" s="30">
        <f t="shared" si="44"/>
        <v>71735</v>
      </c>
    </row>
    <row r="219" spans="2:48">
      <c r="B219" s="2">
        <v>1983</v>
      </c>
      <c r="C219" s="2">
        <v>2</v>
      </c>
      <c r="D219" s="2" t="s">
        <v>197</v>
      </c>
      <c r="E219" s="2" t="s">
        <v>269</v>
      </c>
      <c r="F219" s="5">
        <v>237906</v>
      </c>
      <c r="G219" s="5">
        <v>277</v>
      </c>
      <c r="H219" s="5">
        <v>128914</v>
      </c>
      <c r="I219" s="5">
        <v>146</v>
      </c>
      <c r="J219" s="5">
        <v>373065</v>
      </c>
      <c r="K219" s="5">
        <v>242011</v>
      </c>
      <c r="L219" s="5">
        <v>604</v>
      </c>
      <c r="Z219" s="11">
        <v>2003</v>
      </c>
      <c r="AA219" s="11">
        <v>1</v>
      </c>
      <c r="AB219" s="13">
        <v>45748</v>
      </c>
      <c r="AC219" s="14">
        <v>2755</v>
      </c>
      <c r="AD219" s="14">
        <v>8941</v>
      </c>
      <c r="AE219" s="14">
        <v>5612</v>
      </c>
      <c r="AF219" s="14"/>
      <c r="AG219" s="14">
        <v>625</v>
      </c>
      <c r="AH219" s="14">
        <v>6587</v>
      </c>
      <c r="AI219" s="14"/>
      <c r="AJ219" s="15">
        <v>70268</v>
      </c>
      <c r="AK219" s="26">
        <f t="shared" si="45"/>
        <v>2003</v>
      </c>
      <c r="AL219" s="27">
        <v>36219</v>
      </c>
      <c r="AM219" s="30">
        <v>28365</v>
      </c>
      <c r="AN219" s="30">
        <v>45736</v>
      </c>
      <c r="AO219" s="30">
        <f t="shared" si="38"/>
        <v>2755</v>
      </c>
      <c r="AP219" s="30">
        <f t="shared" si="39"/>
        <v>8941</v>
      </c>
      <c r="AQ219" s="30">
        <f t="shared" si="40"/>
        <v>5612</v>
      </c>
      <c r="AR219" s="30">
        <f t="shared" si="41"/>
        <v>0</v>
      </c>
      <c r="AS219" s="30">
        <f t="shared" si="42"/>
        <v>625</v>
      </c>
      <c r="AT219" s="30">
        <f t="shared" si="43"/>
        <v>6587</v>
      </c>
      <c r="AU219" s="30">
        <f t="shared" si="46"/>
        <v>0</v>
      </c>
      <c r="AV219" s="30">
        <f t="shared" si="44"/>
        <v>70268</v>
      </c>
    </row>
    <row r="220" spans="2:48">
      <c r="B220" s="2">
        <v>1983</v>
      </c>
      <c r="C220" s="2">
        <v>2</v>
      </c>
      <c r="D220" s="2" t="s">
        <v>197</v>
      </c>
      <c r="E220" s="2" t="s">
        <v>109</v>
      </c>
      <c r="F220" s="5">
        <v>0</v>
      </c>
      <c r="G220" s="5">
        <v>0</v>
      </c>
      <c r="H220" s="5">
        <v>4768503</v>
      </c>
      <c r="I220" s="5">
        <v>874</v>
      </c>
      <c r="J220" s="5">
        <v>4768503</v>
      </c>
      <c r="K220" s="5">
        <v>646738</v>
      </c>
      <c r="L220" s="5">
        <v>1213</v>
      </c>
      <c r="Z220" s="16"/>
      <c r="AA220" s="12">
        <v>2</v>
      </c>
      <c r="AB220" s="17">
        <v>45425</v>
      </c>
      <c r="AC220" s="18">
        <v>2789</v>
      </c>
      <c r="AD220" s="18">
        <v>8871</v>
      </c>
      <c r="AE220" s="18">
        <v>5747</v>
      </c>
      <c r="AF220" s="18"/>
      <c r="AG220" s="18">
        <v>657</v>
      </c>
      <c r="AH220" s="18">
        <v>6622</v>
      </c>
      <c r="AI220" s="18"/>
      <c r="AJ220" s="19">
        <v>70111</v>
      </c>
      <c r="AK220" s="26">
        <f t="shared" si="45"/>
        <v>0</v>
      </c>
      <c r="AL220" s="27">
        <v>36311</v>
      </c>
      <c r="AM220" s="30">
        <v>28146</v>
      </c>
      <c r="AN220" s="30">
        <v>45424</v>
      </c>
      <c r="AO220" s="30">
        <f t="shared" si="38"/>
        <v>2789</v>
      </c>
      <c r="AP220" s="30">
        <f t="shared" si="39"/>
        <v>8871</v>
      </c>
      <c r="AQ220" s="30">
        <f t="shared" si="40"/>
        <v>5747</v>
      </c>
      <c r="AR220" s="30">
        <f t="shared" si="41"/>
        <v>0</v>
      </c>
      <c r="AS220" s="30">
        <f t="shared" si="42"/>
        <v>657</v>
      </c>
      <c r="AT220" s="30">
        <f t="shared" si="43"/>
        <v>6622</v>
      </c>
      <c r="AU220" s="30">
        <f t="shared" si="46"/>
        <v>0</v>
      </c>
      <c r="AV220" s="30">
        <f t="shared" si="44"/>
        <v>70111</v>
      </c>
    </row>
    <row r="221" spans="2:48">
      <c r="B221" s="2">
        <v>1983</v>
      </c>
      <c r="C221" s="2">
        <v>2</v>
      </c>
      <c r="D221" s="2" t="s">
        <v>197</v>
      </c>
      <c r="E221" s="2" t="s">
        <v>110</v>
      </c>
      <c r="F221" s="5">
        <v>4081116</v>
      </c>
      <c r="G221" s="5">
        <v>2797</v>
      </c>
      <c r="H221" s="5">
        <v>15413</v>
      </c>
      <c r="I221" s="5">
        <v>46</v>
      </c>
      <c r="J221" s="5">
        <v>4096529</v>
      </c>
      <c r="K221" s="5">
        <v>1819087</v>
      </c>
      <c r="L221" s="5">
        <v>3894</v>
      </c>
      <c r="Z221" s="16"/>
      <c r="AA221" s="12">
        <v>3</v>
      </c>
      <c r="AB221" s="17">
        <v>44718</v>
      </c>
      <c r="AC221" s="18">
        <v>2793</v>
      </c>
      <c r="AD221" s="18">
        <v>8784</v>
      </c>
      <c r="AE221" s="18">
        <v>5715</v>
      </c>
      <c r="AF221" s="18"/>
      <c r="AG221" s="18">
        <v>669</v>
      </c>
      <c r="AH221" s="18">
        <v>6515</v>
      </c>
      <c r="AI221" s="18"/>
      <c r="AJ221" s="19">
        <v>69194</v>
      </c>
      <c r="AK221" s="26">
        <f t="shared" si="45"/>
        <v>0</v>
      </c>
      <c r="AL221" s="27">
        <v>36403</v>
      </c>
      <c r="AM221" s="30">
        <v>27579</v>
      </c>
      <c r="AN221" s="30">
        <v>44718</v>
      </c>
      <c r="AO221" s="30">
        <f t="shared" si="38"/>
        <v>2793</v>
      </c>
      <c r="AP221" s="30">
        <f t="shared" si="39"/>
        <v>8784</v>
      </c>
      <c r="AQ221" s="30">
        <f t="shared" si="40"/>
        <v>5715</v>
      </c>
      <c r="AR221" s="30">
        <f t="shared" si="41"/>
        <v>0</v>
      </c>
      <c r="AS221" s="30">
        <f t="shared" si="42"/>
        <v>669</v>
      </c>
      <c r="AT221" s="30">
        <f t="shared" si="43"/>
        <v>6515</v>
      </c>
      <c r="AU221" s="30">
        <f t="shared" si="46"/>
        <v>0</v>
      </c>
      <c r="AV221" s="30">
        <f t="shared" si="44"/>
        <v>69194</v>
      </c>
    </row>
    <row r="222" spans="2:48">
      <c r="B222" s="2">
        <v>1983</v>
      </c>
      <c r="C222" s="2">
        <v>2</v>
      </c>
      <c r="D222" s="2" t="s">
        <v>197</v>
      </c>
      <c r="E222" s="2" t="s">
        <v>111</v>
      </c>
      <c r="F222" s="5">
        <v>0</v>
      </c>
      <c r="G222" s="5">
        <v>0</v>
      </c>
      <c r="H222" s="5">
        <v>17125</v>
      </c>
      <c r="I222" s="5">
        <v>5</v>
      </c>
      <c r="J222" s="5">
        <v>17125</v>
      </c>
      <c r="K222" s="5">
        <v>3153</v>
      </c>
      <c r="L222" s="5">
        <v>6</v>
      </c>
      <c r="Z222" s="16"/>
      <c r="AA222" s="12">
        <v>4</v>
      </c>
      <c r="AB222" s="17">
        <v>44547</v>
      </c>
      <c r="AC222" s="18">
        <v>2773</v>
      </c>
      <c r="AD222" s="18">
        <v>8798</v>
      </c>
      <c r="AE222" s="18">
        <v>5682</v>
      </c>
      <c r="AF222" s="18"/>
      <c r="AG222" s="18">
        <v>678</v>
      </c>
      <c r="AH222" s="18">
        <v>6414</v>
      </c>
      <c r="AI222" s="18"/>
      <c r="AJ222" s="19">
        <v>68892</v>
      </c>
      <c r="AK222" s="26">
        <f t="shared" si="45"/>
        <v>0</v>
      </c>
      <c r="AL222" s="27">
        <v>36494</v>
      </c>
      <c r="AM222" s="30">
        <v>27138</v>
      </c>
      <c r="AN222" s="30">
        <v>44547</v>
      </c>
      <c r="AO222" s="30">
        <f t="shared" si="38"/>
        <v>2773</v>
      </c>
      <c r="AP222" s="30">
        <f t="shared" si="39"/>
        <v>8798</v>
      </c>
      <c r="AQ222" s="30">
        <f t="shared" si="40"/>
        <v>5682</v>
      </c>
      <c r="AR222" s="30">
        <f t="shared" si="41"/>
        <v>0</v>
      </c>
      <c r="AS222" s="30">
        <f t="shared" si="42"/>
        <v>678</v>
      </c>
      <c r="AT222" s="30">
        <f t="shared" si="43"/>
        <v>6414</v>
      </c>
      <c r="AU222" s="30">
        <f t="shared" si="46"/>
        <v>0</v>
      </c>
      <c r="AV222" s="30">
        <f t="shared" si="44"/>
        <v>68892</v>
      </c>
    </row>
    <row r="223" spans="2:48">
      <c r="B223" s="2">
        <v>1983</v>
      </c>
      <c r="C223" s="2">
        <v>3</v>
      </c>
      <c r="D223" s="2" t="s">
        <v>276</v>
      </c>
      <c r="E223" s="2" t="s">
        <v>276</v>
      </c>
      <c r="F223" s="5">
        <v>0</v>
      </c>
      <c r="G223" s="5">
        <v>0</v>
      </c>
      <c r="H223" s="5">
        <v>16618</v>
      </c>
      <c r="I223" s="5">
        <v>6</v>
      </c>
      <c r="J223" s="5">
        <v>16618</v>
      </c>
      <c r="K223" s="5">
        <v>4853</v>
      </c>
      <c r="L223" s="5">
        <v>9</v>
      </c>
      <c r="Z223" s="11">
        <v>2004</v>
      </c>
      <c r="AA223" s="11">
        <v>1</v>
      </c>
      <c r="AB223" s="13">
        <v>46087</v>
      </c>
      <c r="AC223" s="14">
        <v>2766</v>
      </c>
      <c r="AD223" s="14">
        <v>8866</v>
      </c>
      <c r="AE223" s="14">
        <v>5644</v>
      </c>
      <c r="AF223" s="14"/>
      <c r="AG223" s="14">
        <v>673</v>
      </c>
      <c r="AH223" s="14">
        <v>6421</v>
      </c>
      <c r="AI223" s="14"/>
      <c r="AJ223" s="15">
        <v>70457</v>
      </c>
      <c r="AK223" s="26">
        <f t="shared" si="45"/>
        <v>2004</v>
      </c>
      <c r="AL223" s="27">
        <v>36585</v>
      </c>
      <c r="AM223" s="30">
        <v>28126</v>
      </c>
      <c r="AN223" s="30">
        <v>46087</v>
      </c>
      <c r="AO223" s="30">
        <f t="shared" si="38"/>
        <v>2766</v>
      </c>
      <c r="AP223" s="30">
        <f t="shared" si="39"/>
        <v>8866</v>
      </c>
      <c r="AQ223" s="30">
        <f t="shared" si="40"/>
        <v>5644</v>
      </c>
      <c r="AR223" s="30">
        <f t="shared" si="41"/>
        <v>0</v>
      </c>
      <c r="AS223" s="30">
        <f t="shared" si="42"/>
        <v>673</v>
      </c>
      <c r="AT223" s="30">
        <f t="shared" si="43"/>
        <v>6421</v>
      </c>
      <c r="AU223" s="30">
        <f t="shared" si="46"/>
        <v>0</v>
      </c>
      <c r="AV223" s="30">
        <f t="shared" si="44"/>
        <v>70457</v>
      </c>
    </row>
    <row r="224" spans="2:48">
      <c r="B224" s="2">
        <v>1983</v>
      </c>
      <c r="C224" s="2">
        <v>3</v>
      </c>
      <c r="F224" s="5">
        <v>0</v>
      </c>
      <c r="G224" s="5">
        <v>0</v>
      </c>
      <c r="H224" s="5">
        <v>85743</v>
      </c>
      <c r="I224" s="5">
        <v>89</v>
      </c>
      <c r="J224" s="5">
        <v>86805</v>
      </c>
      <c r="K224" s="5">
        <v>44190</v>
      </c>
      <c r="L224" s="5">
        <v>106</v>
      </c>
      <c r="Z224" s="16"/>
      <c r="AA224" s="12">
        <v>2</v>
      </c>
      <c r="AB224" s="17">
        <v>47354</v>
      </c>
      <c r="AC224" s="18">
        <v>2746</v>
      </c>
      <c r="AD224" s="18">
        <v>8989</v>
      </c>
      <c r="AE224" s="18">
        <v>5855</v>
      </c>
      <c r="AF224" s="18"/>
      <c r="AG224" s="18">
        <v>664</v>
      </c>
      <c r="AH224" s="18">
        <v>6475</v>
      </c>
      <c r="AI224" s="18"/>
      <c r="AJ224" s="19">
        <v>72083</v>
      </c>
      <c r="AK224" s="26">
        <f t="shared" si="45"/>
        <v>0</v>
      </c>
      <c r="AL224" s="27">
        <v>36677</v>
      </c>
      <c r="AM224" s="30">
        <v>28813</v>
      </c>
      <c r="AN224" s="30">
        <v>47354</v>
      </c>
      <c r="AO224" s="30">
        <f t="shared" si="38"/>
        <v>2746</v>
      </c>
      <c r="AP224" s="30">
        <f t="shared" si="39"/>
        <v>8989</v>
      </c>
      <c r="AQ224" s="30">
        <f t="shared" si="40"/>
        <v>5855</v>
      </c>
      <c r="AR224" s="30">
        <f t="shared" si="41"/>
        <v>0</v>
      </c>
      <c r="AS224" s="30">
        <f t="shared" si="42"/>
        <v>664</v>
      </c>
      <c r="AT224" s="30">
        <f t="shared" si="43"/>
        <v>6475</v>
      </c>
      <c r="AU224" s="30">
        <f t="shared" si="46"/>
        <v>0</v>
      </c>
      <c r="AV224" s="30">
        <f t="shared" si="44"/>
        <v>72083</v>
      </c>
    </row>
    <row r="225" spans="2:48">
      <c r="B225" s="2">
        <v>1983</v>
      </c>
      <c r="C225" s="2">
        <v>3</v>
      </c>
      <c r="D225" s="2" t="s">
        <v>277</v>
      </c>
      <c r="E225" s="2" t="s">
        <v>278</v>
      </c>
      <c r="F225" s="5">
        <v>32043133</v>
      </c>
      <c r="G225" s="5">
        <v>37253</v>
      </c>
      <c r="H225" s="5">
        <v>16235288</v>
      </c>
      <c r="I225" s="5">
        <v>11806</v>
      </c>
      <c r="J225" s="5">
        <v>48556219</v>
      </c>
      <c r="K225" s="5">
        <v>30782901</v>
      </c>
      <c r="L225" s="5">
        <v>64816</v>
      </c>
      <c r="Z225" s="16"/>
      <c r="AA225" s="12">
        <v>3</v>
      </c>
      <c r="AB225" s="17">
        <v>48862</v>
      </c>
      <c r="AC225" s="18">
        <v>2751</v>
      </c>
      <c r="AD225" s="18">
        <v>9224</v>
      </c>
      <c r="AE225" s="18">
        <v>5798</v>
      </c>
      <c r="AF225" s="18"/>
      <c r="AG225" s="18">
        <v>676</v>
      </c>
      <c r="AH225" s="18">
        <v>6529</v>
      </c>
      <c r="AI225" s="18"/>
      <c r="AJ225" s="19">
        <v>73840</v>
      </c>
      <c r="AK225" s="26">
        <f t="shared" si="45"/>
        <v>0</v>
      </c>
      <c r="AL225" s="27">
        <v>36769</v>
      </c>
      <c r="AM225" s="30">
        <v>29894</v>
      </c>
      <c r="AN225" s="30">
        <v>48862</v>
      </c>
      <c r="AO225" s="30">
        <f t="shared" si="38"/>
        <v>2751</v>
      </c>
      <c r="AP225" s="30">
        <f t="shared" si="39"/>
        <v>9224</v>
      </c>
      <c r="AQ225" s="30">
        <f t="shared" si="40"/>
        <v>5798</v>
      </c>
      <c r="AR225" s="30">
        <f t="shared" si="41"/>
        <v>0</v>
      </c>
      <c r="AS225" s="30">
        <f t="shared" si="42"/>
        <v>676</v>
      </c>
      <c r="AT225" s="30">
        <f t="shared" si="43"/>
        <v>6529</v>
      </c>
      <c r="AU225" s="30">
        <f t="shared" si="46"/>
        <v>0</v>
      </c>
      <c r="AV225" s="30">
        <f t="shared" si="44"/>
        <v>73840</v>
      </c>
    </row>
    <row r="226" spans="2:48">
      <c r="B226" s="2">
        <v>1983</v>
      </c>
      <c r="C226" s="2">
        <v>3</v>
      </c>
      <c r="D226" s="2" t="s">
        <v>277</v>
      </c>
      <c r="E226" s="2" t="s">
        <v>279</v>
      </c>
      <c r="F226" s="5">
        <v>20430221</v>
      </c>
      <c r="G226" s="5">
        <v>25361</v>
      </c>
      <c r="H226" s="5">
        <v>16367614</v>
      </c>
      <c r="I226" s="5">
        <v>12622</v>
      </c>
      <c r="J226" s="5">
        <v>36943668</v>
      </c>
      <c r="K226" s="5">
        <v>22859192</v>
      </c>
      <c r="L226" s="5">
        <v>47733</v>
      </c>
      <c r="Z226" s="16"/>
      <c r="AA226" s="12">
        <v>4</v>
      </c>
      <c r="AB226" s="17">
        <v>49262</v>
      </c>
      <c r="AC226" s="18">
        <v>2677</v>
      </c>
      <c r="AD226" s="18">
        <v>8757</v>
      </c>
      <c r="AE226" s="18">
        <v>5754</v>
      </c>
      <c r="AF226" s="18"/>
      <c r="AG226" s="18">
        <v>680</v>
      </c>
      <c r="AH226" s="18">
        <v>6689</v>
      </c>
      <c r="AI226" s="18"/>
      <c r="AJ226" s="19">
        <v>73819</v>
      </c>
      <c r="AK226" s="26">
        <f t="shared" si="45"/>
        <v>0</v>
      </c>
      <c r="AL226" s="27">
        <v>36860</v>
      </c>
      <c r="AM226" s="30">
        <v>30102</v>
      </c>
      <c r="AN226" s="30">
        <v>49262</v>
      </c>
      <c r="AO226" s="30">
        <f t="shared" si="38"/>
        <v>2677</v>
      </c>
      <c r="AP226" s="30">
        <f t="shared" si="39"/>
        <v>8757</v>
      </c>
      <c r="AQ226" s="30">
        <f t="shared" si="40"/>
        <v>5754</v>
      </c>
      <c r="AR226" s="30">
        <f t="shared" si="41"/>
        <v>0</v>
      </c>
      <c r="AS226" s="30">
        <f t="shared" si="42"/>
        <v>680</v>
      </c>
      <c r="AT226" s="30">
        <f t="shared" si="43"/>
        <v>6689</v>
      </c>
      <c r="AU226" s="30">
        <f t="shared" si="46"/>
        <v>0</v>
      </c>
      <c r="AV226" s="30">
        <f t="shared" si="44"/>
        <v>73819</v>
      </c>
    </row>
    <row r="227" spans="2:48">
      <c r="B227" s="2">
        <v>1983</v>
      </c>
      <c r="C227" s="2">
        <v>3</v>
      </c>
      <c r="D227" s="2" t="s">
        <v>277</v>
      </c>
      <c r="E227" s="2" t="s">
        <v>280</v>
      </c>
      <c r="F227" s="5">
        <v>94628</v>
      </c>
      <c r="G227" s="5">
        <v>368</v>
      </c>
      <c r="H227" s="5">
        <v>687046</v>
      </c>
      <c r="I227" s="5">
        <v>1011</v>
      </c>
      <c r="J227" s="5">
        <v>1136885</v>
      </c>
      <c r="K227" s="5">
        <v>1062415</v>
      </c>
      <c r="L227" s="5">
        <v>2530</v>
      </c>
      <c r="Z227" s="11">
        <v>2005</v>
      </c>
      <c r="AA227" s="11">
        <v>1</v>
      </c>
      <c r="AB227" s="13">
        <v>50674</v>
      </c>
      <c r="AC227" s="14">
        <v>2662</v>
      </c>
      <c r="AD227" s="14">
        <v>9045</v>
      </c>
      <c r="AE227" s="14">
        <v>5853</v>
      </c>
      <c r="AF227" s="14"/>
      <c r="AG227" s="14">
        <v>709</v>
      </c>
      <c r="AH227" s="14">
        <v>6760</v>
      </c>
      <c r="AI227" s="14"/>
      <c r="AJ227" s="15">
        <v>75703</v>
      </c>
      <c r="AK227" s="26">
        <f t="shared" si="45"/>
        <v>2005</v>
      </c>
      <c r="AL227" s="27">
        <v>36950</v>
      </c>
      <c r="AM227" s="30">
        <v>31134</v>
      </c>
      <c r="AN227" s="30">
        <v>50674</v>
      </c>
      <c r="AO227" s="30">
        <f t="shared" si="38"/>
        <v>2662</v>
      </c>
      <c r="AP227" s="30">
        <f t="shared" si="39"/>
        <v>9045</v>
      </c>
      <c r="AQ227" s="30">
        <f t="shared" si="40"/>
        <v>5853</v>
      </c>
      <c r="AR227" s="30">
        <f t="shared" si="41"/>
        <v>0</v>
      </c>
      <c r="AS227" s="30">
        <f t="shared" si="42"/>
        <v>709</v>
      </c>
      <c r="AT227" s="30">
        <f t="shared" si="43"/>
        <v>6760</v>
      </c>
      <c r="AU227" s="30">
        <f t="shared" si="46"/>
        <v>0</v>
      </c>
      <c r="AV227" s="30">
        <f t="shared" si="44"/>
        <v>75703</v>
      </c>
    </row>
    <row r="228" spans="2:48">
      <c r="B228" s="2">
        <v>1983</v>
      </c>
      <c r="C228" s="2">
        <v>3</v>
      </c>
      <c r="D228" s="2" t="s">
        <v>277</v>
      </c>
      <c r="E228" s="2" t="s">
        <v>281</v>
      </c>
      <c r="F228" s="5">
        <v>2649522</v>
      </c>
      <c r="G228" s="5">
        <v>5006</v>
      </c>
      <c r="H228" s="5">
        <v>3055433</v>
      </c>
      <c r="I228" s="5">
        <v>2169</v>
      </c>
      <c r="J228" s="5">
        <v>5704955</v>
      </c>
      <c r="K228" s="5">
        <v>3905049</v>
      </c>
      <c r="L228" s="5">
        <v>8663</v>
      </c>
      <c r="Z228" s="16"/>
      <c r="AA228" s="12">
        <v>2</v>
      </c>
      <c r="AB228" s="17">
        <v>52254</v>
      </c>
      <c r="AC228" s="18">
        <v>2661</v>
      </c>
      <c r="AD228" s="18">
        <v>9340</v>
      </c>
      <c r="AE228" s="18">
        <v>6105</v>
      </c>
      <c r="AF228" s="18"/>
      <c r="AG228" s="18">
        <v>740</v>
      </c>
      <c r="AH228" s="18">
        <v>6848</v>
      </c>
      <c r="AI228" s="18"/>
      <c r="AJ228" s="19">
        <v>77948</v>
      </c>
      <c r="AK228" s="26">
        <f t="shared" si="45"/>
        <v>0</v>
      </c>
      <c r="AL228" s="27">
        <v>37042</v>
      </c>
      <c r="AM228" s="30">
        <v>32475</v>
      </c>
      <c r="AN228" s="30">
        <v>52254</v>
      </c>
      <c r="AO228" s="30">
        <f t="shared" si="38"/>
        <v>2661</v>
      </c>
      <c r="AP228" s="30">
        <f t="shared" si="39"/>
        <v>9340</v>
      </c>
      <c r="AQ228" s="30">
        <f t="shared" si="40"/>
        <v>6105</v>
      </c>
      <c r="AR228" s="30">
        <f t="shared" si="41"/>
        <v>0</v>
      </c>
      <c r="AS228" s="30">
        <f t="shared" si="42"/>
        <v>740</v>
      </c>
      <c r="AT228" s="30">
        <f t="shared" si="43"/>
        <v>6848</v>
      </c>
      <c r="AU228" s="30">
        <f t="shared" si="46"/>
        <v>0</v>
      </c>
      <c r="AV228" s="30">
        <f t="shared" si="44"/>
        <v>77948</v>
      </c>
    </row>
    <row r="229" spans="2:48">
      <c r="B229" s="2">
        <v>1983</v>
      </c>
      <c r="C229" s="2">
        <v>3</v>
      </c>
      <c r="D229" s="2" t="s">
        <v>328</v>
      </c>
      <c r="E229" s="2" t="s">
        <v>173</v>
      </c>
      <c r="F229" s="5">
        <v>0</v>
      </c>
      <c r="G229" s="5">
        <v>0</v>
      </c>
      <c r="H229" s="5">
        <v>28282</v>
      </c>
      <c r="I229" s="5">
        <v>28</v>
      </c>
      <c r="J229" s="5">
        <v>32779</v>
      </c>
      <c r="K229" s="5">
        <v>25499</v>
      </c>
      <c r="L229" s="5">
        <v>53</v>
      </c>
      <c r="Z229" s="16"/>
      <c r="AA229" s="12">
        <v>3</v>
      </c>
      <c r="AB229" s="17">
        <v>53027</v>
      </c>
      <c r="AC229" s="18">
        <v>2651</v>
      </c>
      <c r="AD229" s="18">
        <v>9804</v>
      </c>
      <c r="AE229" s="18">
        <v>6165</v>
      </c>
      <c r="AF229" s="18"/>
      <c r="AG229" s="18">
        <v>818</v>
      </c>
      <c r="AH229" s="18">
        <v>6863</v>
      </c>
      <c r="AI229" s="18"/>
      <c r="AJ229" s="19">
        <v>79328</v>
      </c>
      <c r="AK229" s="26">
        <f t="shared" si="45"/>
        <v>0</v>
      </c>
      <c r="AL229" s="27">
        <v>37134</v>
      </c>
      <c r="AM229" s="30">
        <v>33330</v>
      </c>
      <c r="AN229" s="30">
        <v>53027</v>
      </c>
      <c r="AO229" s="30">
        <f t="shared" si="38"/>
        <v>2651</v>
      </c>
      <c r="AP229" s="30">
        <f t="shared" si="39"/>
        <v>9804</v>
      </c>
      <c r="AQ229" s="30">
        <f t="shared" si="40"/>
        <v>6165</v>
      </c>
      <c r="AR229" s="30">
        <f t="shared" si="41"/>
        <v>0</v>
      </c>
      <c r="AS229" s="30">
        <f t="shared" si="42"/>
        <v>818</v>
      </c>
      <c r="AT229" s="30">
        <f t="shared" si="43"/>
        <v>6863</v>
      </c>
      <c r="AU229" s="30">
        <f t="shared" si="46"/>
        <v>0</v>
      </c>
      <c r="AV229" s="30">
        <f t="shared" si="44"/>
        <v>79328</v>
      </c>
    </row>
    <row r="230" spans="2:48">
      <c r="B230" s="2">
        <v>1983</v>
      </c>
      <c r="C230" s="2">
        <v>3</v>
      </c>
      <c r="D230" s="2" t="s">
        <v>328</v>
      </c>
      <c r="E230" s="2" t="s">
        <v>181</v>
      </c>
      <c r="F230" s="5">
        <v>0</v>
      </c>
      <c r="G230" s="5">
        <v>0</v>
      </c>
      <c r="H230" s="5">
        <v>10639802</v>
      </c>
      <c r="I230" s="5">
        <v>3055</v>
      </c>
      <c r="J230" s="5">
        <v>10639802</v>
      </c>
      <c r="K230" s="5">
        <v>1784409</v>
      </c>
      <c r="L230" s="5">
        <v>3210</v>
      </c>
      <c r="Z230" s="16"/>
      <c r="AA230" s="12">
        <v>4</v>
      </c>
      <c r="AB230" s="17">
        <v>53452</v>
      </c>
      <c r="AC230" s="18">
        <v>2636</v>
      </c>
      <c r="AD230" s="18">
        <v>10018</v>
      </c>
      <c r="AE230" s="18">
        <v>6288</v>
      </c>
      <c r="AF230" s="18"/>
      <c r="AG230" s="18">
        <v>811</v>
      </c>
      <c r="AH230" s="18">
        <v>6861</v>
      </c>
      <c r="AI230" s="18"/>
      <c r="AJ230" s="19">
        <v>80066</v>
      </c>
      <c r="AK230" s="26">
        <f t="shared" si="45"/>
        <v>0</v>
      </c>
      <c r="AL230" s="27">
        <v>37225</v>
      </c>
      <c r="AM230" s="30">
        <v>33707</v>
      </c>
      <c r="AN230" s="30">
        <v>53452</v>
      </c>
      <c r="AO230" s="30">
        <f t="shared" si="38"/>
        <v>2636</v>
      </c>
      <c r="AP230" s="30">
        <f t="shared" si="39"/>
        <v>10018</v>
      </c>
      <c r="AQ230" s="30">
        <f t="shared" si="40"/>
        <v>6288</v>
      </c>
      <c r="AR230" s="30">
        <f t="shared" si="41"/>
        <v>0</v>
      </c>
      <c r="AS230" s="30">
        <f t="shared" si="42"/>
        <v>811</v>
      </c>
      <c r="AT230" s="30">
        <f t="shared" si="43"/>
        <v>6861</v>
      </c>
      <c r="AU230" s="30">
        <f t="shared" si="46"/>
        <v>0</v>
      </c>
      <c r="AV230" s="30">
        <f t="shared" si="44"/>
        <v>80066</v>
      </c>
    </row>
    <row r="231" spans="2:48">
      <c r="B231" s="2">
        <v>1983</v>
      </c>
      <c r="C231" s="2">
        <v>3</v>
      </c>
      <c r="D231" s="2" t="s">
        <v>182</v>
      </c>
      <c r="E231" s="2" t="s">
        <v>183</v>
      </c>
      <c r="F231" s="5">
        <v>11638972</v>
      </c>
      <c r="G231" s="5">
        <v>11501</v>
      </c>
      <c r="H231" s="5">
        <v>18632071</v>
      </c>
      <c r="I231" s="5">
        <v>11379</v>
      </c>
      <c r="J231" s="5">
        <v>30277704</v>
      </c>
      <c r="K231" s="5">
        <v>14868387</v>
      </c>
      <c r="L231" s="5">
        <v>28301</v>
      </c>
      <c r="Z231" s="11">
        <v>2006</v>
      </c>
      <c r="AA231" s="11">
        <v>1</v>
      </c>
      <c r="AB231" s="13">
        <v>54596</v>
      </c>
      <c r="AC231" s="14">
        <v>2618</v>
      </c>
      <c r="AD231" s="14">
        <v>9982</v>
      </c>
      <c r="AE231" s="14">
        <v>6550</v>
      </c>
      <c r="AF231" s="14"/>
      <c r="AG231" s="14">
        <v>807</v>
      </c>
      <c r="AH231" s="14">
        <v>6794</v>
      </c>
      <c r="AI231" s="14"/>
      <c r="AJ231" s="15">
        <v>81347</v>
      </c>
      <c r="AK231" s="26">
        <f t="shared" si="45"/>
        <v>2006</v>
      </c>
      <c r="AL231" s="27">
        <v>37315</v>
      </c>
      <c r="AM231" s="30">
        <v>34901</v>
      </c>
      <c r="AN231" s="30">
        <v>54596</v>
      </c>
      <c r="AO231" s="30">
        <f t="shared" si="38"/>
        <v>2618</v>
      </c>
      <c r="AP231" s="30">
        <f t="shared" si="39"/>
        <v>9982</v>
      </c>
      <c r="AQ231" s="30">
        <f t="shared" si="40"/>
        <v>6550</v>
      </c>
      <c r="AR231" s="30">
        <f t="shared" si="41"/>
        <v>0</v>
      </c>
      <c r="AS231" s="30">
        <f t="shared" si="42"/>
        <v>807</v>
      </c>
      <c r="AT231" s="30">
        <f t="shared" si="43"/>
        <v>6794</v>
      </c>
      <c r="AU231" s="30">
        <f t="shared" si="46"/>
        <v>0</v>
      </c>
      <c r="AV231" s="30">
        <f t="shared" si="44"/>
        <v>81347</v>
      </c>
    </row>
    <row r="232" spans="2:48">
      <c r="B232" s="2">
        <v>1983</v>
      </c>
      <c r="C232" s="2">
        <v>3</v>
      </c>
      <c r="D232" s="2" t="s">
        <v>182</v>
      </c>
      <c r="E232" s="2" t="s">
        <v>184</v>
      </c>
      <c r="F232" s="5">
        <v>0</v>
      </c>
      <c r="G232" s="5">
        <v>1</v>
      </c>
      <c r="H232" s="5">
        <v>2742819</v>
      </c>
      <c r="I232" s="5">
        <v>2506</v>
      </c>
      <c r="J232" s="5">
        <v>2742819</v>
      </c>
      <c r="K232" s="5">
        <v>1534105</v>
      </c>
      <c r="L232" s="5">
        <v>2763</v>
      </c>
      <c r="Z232" s="16"/>
      <c r="AA232" s="12">
        <v>2</v>
      </c>
      <c r="AB232" s="17">
        <v>53985</v>
      </c>
      <c r="AC232" s="18">
        <v>2634</v>
      </c>
      <c r="AD232" s="18">
        <v>10078</v>
      </c>
      <c r="AE232" s="18">
        <v>6895</v>
      </c>
      <c r="AF232" s="18"/>
      <c r="AG232" s="18">
        <v>790</v>
      </c>
      <c r="AH232" s="18">
        <v>6952</v>
      </c>
      <c r="AI232" s="18"/>
      <c r="AJ232" s="19">
        <v>81334</v>
      </c>
      <c r="AK232" s="26">
        <f t="shared" si="45"/>
        <v>0</v>
      </c>
      <c r="AL232" s="27">
        <v>37407</v>
      </c>
      <c r="AM232" s="30">
        <v>34717</v>
      </c>
      <c r="AN232" s="30">
        <v>53985</v>
      </c>
      <c r="AO232" s="30">
        <f t="shared" si="38"/>
        <v>2634</v>
      </c>
      <c r="AP232" s="30">
        <f t="shared" si="39"/>
        <v>10078</v>
      </c>
      <c r="AQ232" s="30">
        <f t="shared" si="40"/>
        <v>6895</v>
      </c>
      <c r="AR232" s="30">
        <f t="shared" si="41"/>
        <v>0</v>
      </c>
      <c r="AS232" s="30">
        <f t="shared" si="42"/>
        <v>790</v>
      </c>
      <c r="AT232" s="30">
        <f t="shared" si="43"/>
        <v>6952</v>
      </c>
      <c r="AU232" s="30">
        <f t="shared" si="46"/>
        <v>0</v>
      </c>
      <c r="AV232" s="30">
        <f t="shared" si="44"/>
        <v>81334</v>
      </c>
    </row>
    <row r="233" spans="2:48">
      <c r="B233" s="2">
        <v>1983</v>
      </c>
      <c r="C233" s="2">
        <v>3</v>
      </c>
      <c r="D233" s="2" t="s">
        <v>190</v>
      </c>
      <c r="E233" s="2" t="s">
        <v>191</v>
      </c>
      <c r="F233" s="5">
        <v>0</v>
      </c>
      <c r="G233" s="5">
        <v>0</v>
      </c>
      <c r="H233" s="5">
        <v>4916892</v>
      </c>
      <c r="I233" s="5">
        <v>1025</v>
      </c>
      <c r="J233" s="5">
        <v>4916892</v>
      </c>
      <c r="K233" s="5">
        <v>555212</v>
      </c>
      <c r="L233" s="5">
        <v>1076</v>
      </c>
      <c r="Z233" s="16"/>
      <c r="AA233" s="12">
        <v>3</v>
      </c>
      <c r="AB233" s="17">
        <v>54269</v>
      </c>
      <c r="AC233" s="18">
        <v>2652</v>
      </c>
      <c r="AD233" s="18">
        <v>10162</v>
      </c>
      <c r="AE233" s="18">
        <v>7011</v>
      </c>
      <c r="AF233" s="18"/>
      <c r="AG233" s="18">
        <v>741</v>
      </c>
      <c r="AH233" s="18">
        <v>7300</v>
      </c>
      <c r="AI233" s="18"/>
      <c r="AJ233" s="19">
        <v>82135</v>
      </c>
      <c r="AK233" s="26">
        <f t="shared" si="45"/>
        <v>0</v>
      </c>
      <c r="AL233" s="27">
        <v>37499</v>
      </c>
      <c r="AM233" s="30">
        <v>34732</v>
      </c>
      <c r="AN233" s="30">
        <v>54269</v>
      </c>
      <c r="AO233" s="30">
        <f t="shared" si="38"/>
        <v>2652</v>
      </c>
      <c r="AP233" s="30">
        <f t="shared" si="39"/>
        <v>10162</v>
      </c>
      <c r="AQ233" s="30">
        <f t="shared" si="40"/>
        <v>7011</v>
      </c>
      <c r="AR233" s="30">
        <f t="shared" si="41"/>
        <v>0</v>
      </c>
      <c r="AS233" s="30">
        <f t="shared" si="42"/>
        <v>741</v>
      </c>
      <c r="AT233" s="30">
        <f t="shared" si="43"/>
        <v>7300</v>
      </c>
      <c r="AU233" s="30">
        <f t="shared" si="46"/>
        <v>0</v>
      </c>
      <c r="AV233" s="30">
        <f t="shared" si="44"/>
        <v>82135</v>
      </c>
    </row>
    <row r="234" spans="2:48">
      <c r="B234" s="2">
        <v>1983</v>
      </c>
      <c r="C234" s="2">
        <v>3</v>
      </c>
      <c r="D234" s="2" t="s">
        <v>190</v>
      </c>
      <c r="E234" s="2" t="s">
        <v>186</v>
      </c>
      <c r="F234" s="5">
        <v>0</v>
      </c>
      <c r="G234" s="5">
        <v>0</v>
      </c>
      <c r="H234" s="5">
        <v>32375514</v>
      </c>
      <c r="I234" s="5">
        <v>3389</v>
      </c>
      <c r="J234" s="5">
        <v>32375514</v>
      </c>
      <c r="K234" s="5">
        <v>2081337</v>
      </c>
      <c r="L234" s="5">
        <v>4208</v>
      </c>
      <c r="Z234" s="16"/>
      <c r="AA234" s="12">
        <v>4</v>
      </c>
      <c r="AB234" s="17">
        <v>54098</v>
      </c>
      <c r="AC234" s="18">
        <v>2679</v>
      </c>
      <c r="AD234" s="18">
        <v>10353</v>
      </c>
      <c r="AE234" s="18">
        <v>7062</v>
      </c>
      <c r="AF234" s="18"/>
      <c r="AG234" s="18">
        <v>739</v>
      </c>
      <c r="AH234" s="18">
        <v>7030</v>
      </c>
      <c r="AI234" s="18"/>
      <c r="AJ234" s="19">
        <v>81961</v>
      </c>
      <c r="AK234" s="26">
        <f t="shared" si="45"/>
        <v>0</v>
      </c>
      <c r="AL234" s="27">
        <v>37590</v>
      </c>
      <c r="AM234" s="30">
        <v>34795</v>
      </c>
      <c r="AN234" s="30">
        <v>54098</v>
      </c>
      <c r="AO234" s="30">
        <f t="shared" si="38"/>
        <v>2679</v>
      </c>
      <c r="AP234" s="30">
        <f t="shared" si="39"/>
        <v>10353</v>
      </c>
      <c r="AQ234" s="30">
        <f t="shared" si="40"/>
        <v>7062</v>
      </c>
      <c r="AR234" s="30">
        <f t="shared" si="41"/>
        <v>0</v>
      </c>
      <c r="AS234" s="30">
        <f t="shared" si="42"/>
        <v>739</v>
      </c>
      <c r="AT234" s="30">
        <f t="shared" si="43"/>
        <v>7030</v>
      </c>
      <c r="AU234" s="30">
        <f t="shared" si="46"/>
        <v>0</v>
      </c>
      <c r="AV234" s="30">
        <f t="shared" si="44"/>
        <v>81961</v>
      </c>
    </row>
    <row r="235" spans="2:48">
      <c r="B235" s="2">
        <v>1983</v>
      </c>
      <c r="C235" s="2">
        <v>3</v>
      </c>
      <c r="D235" s="2" t="s">
        <v>187</v>
      </c>
      <c r="E235" s="2" t="s">
        <v>195</v>
      </c>
      <c r="F235" s="5">
        <v>0</v>
      </c>
      <c r="G235" s="5">
        <v>0</v>
      </c>
      <c r="H235" s="5">
        <v>157248</v>
      </c>
      <c r="I235" s="5">
        <v>75</v>
      </c>
      <c r="J235" s="5">
        <v>157248</v>
      </c>
      <c r="K235" s="5">
        <v>50185</v>
      </c>
      <c r="L235" s="5">
        <v>95</v>
      </c>
      <c r="Z235" s="11">
        <v>2007</v>
      </c>
      <c r="AA235" s="11">
        <v>1</v>
      </c>
      <c r="AB235" s="13">
        <v>53065</v>
      </c>
      <c r="AC235" s="14">
        <v>2705</v>
      </c>
      <c r="AD235" s="14">
        <v>10482</v>
      </c>
      <c r="AE235" s="14">
        <v>7154</v>
      </c>
      <c r="AF235" s="14"/>
      <c r="AG235" s="14">
        <v>129</v>
      </c>
      <c r="AH235" s="14">
        <v>6945</v>
      </c>
      <c r="AI235" s="14"/>
      <c r="AJ235" s="15">
        <v>80480</v>
      </c>
      <c r="AK235" s="26">
        <f t="shared" si="45"/>
        <v>2007</v>
      </c>
      <c r="AL235" s="27">
        <v>37680</v>
      </c>
      <c r="AM235" s="30">
        <v>34154</v>
      </c>
      <c r="AN235" s="30">
        <v>53065</v>
      </c>
      <c r="AO235" s="30">
        <f t="shared" si="38"/>
        <v>2705</v>
      </c>
      <c r="AP235" s="30">
        <f t="shared" si="39"/>
        <v>10482</v>
      </c>
      <c r="AQ235" s="30">
        <f t="shared" si="40"/>
        <v>7154</v>
      </c>
      <c r="AR235" s="30">
        <f t="shared" si="41"/>
        <v>0</v>
      </c>
      <c r="AS235" s="30">
        <f t="shared" si="42"/>
        <v>129</v>
      </c>
      <c r="AT235" s="30">
        <f t="shared" si="43"/>
        <v>6945</v>
      </c>
      <c r="AU235" s="30">
        <f t="shared" si="46"/>
        <v>0</v>
      </c>
      <c r="AV235" s="30">
        <f t="shared" si="44"/>
        <v>80480</v>
      </c>
    </row>
    <row r="236" spans="2:48">
      <c r="B236" s="2">
        <v>1983</v>
      </c>
      <c r="C236" s="2">
        <v>3</v>
      </c>
      <c r="D236" s="2" t="s">
        <v>187</v>
      </c>
      <c r="E236" s="2" t="s">
        <v>196</v>
      </c>
      <c r="F236" s="5">
        <v>0</v>
      </c>
      <c r="G236" s="5">
        <v>0</v>
      </c>
      <c r="H236" s="5">
        <v>991521</v>
      </c>
      <c r="I236" s="5">
        <v>517</v>
      </c>
      <c r="J236" s="5">
        <v>994324</v>
      </c>
      <c r="K236" s="5">
        <v>317711</v>
      </c>
      <c r="L236" s="5">
        <v>659</v>
      </c>
      <c r="Z236" s="16"/>
      <c r="AA236" s="12">
        <v>2</v>
      </c>
      <c r="AB236" s="17">
        <v>53575</v>
      </c>
      <c r="AC236" s="18">
        <v>2784</v>
      </c>
      <c r="AD236" s="18">
        <v>10517</v>
      </c>
      <c r="AE236" s="18">
        <v>7420</v>
      </c>
      <c r="AF236" s="18"/>
      <c r="AG236" s="18">
        <v>156</v>
      </c>
      <c r="AH236" s="18">
        <v>7122</v>
      </c>
      <c r="AI236" s="18"/>
      <c r="AJ236" s="19">
        <v>81574</v>
      </c>
      <c r="AK236" s="26">
        <f t="shared" si="45"/>
        <v>0</v>
      </c>
      <c r="AL236" s="27">
        <v>37772</v>
      </c>
      <c r="AM236" s="30">
        <v>34283</v>
      </c>
      <c r="AN236" s="30">
        <v>53575</v>
      </c>
      <c r="AO236" s="30">
        <f t="shared" si="38"/>
        <v>2784</v>
      </c>
      <c r="AP236" s="30">
        <f t="shared" si="39"/>
        <v>10517</v>
      </c>
      <c r="AQ236" s="30">
        <f t="shared" si="40"/>
        <v>7420</v>
      </c>
      <c r="AR236" s="30">
        <f t="shared" si="41"/>
        <v>0</v>
      </c>
      <c r="AS236" s="30">
        <f t="shared" si="42"/>
        <v>156</v>
      </c>
      <c r="AT236" s="30">
        <f t="shared" si="43"/>
        <v>7122</v>
      </c>
      <c r="AU236" s="30">
        <f t="shared" si="46"/>
        <v>0</v>
      </c>
      <c r="AV236" s="30">
        <f t="shared" si="44"/>
        <v>81574</v>
      </c>
    </row>
    <row r="237" spans="2:48">
      <c r="B237" s="2">
        <v>1983</v>
      </c>
      <c r="C237" s="2">
        <v>3</v>
      </c>
      <c r="D237" s="2" t="s">
        <v>197</v>
      </c>
      <c r="E237" s="2" t="s">
        <v>11</v>
      </c>
      <c r="F237" s="5">
        <v>0</v>
      </c>
      <c r="G237" s="5">
        <v>0</v>
      </c>
      <c r="H237" s="5">
        <v>3217677</v>
      </c>
      <c r="I237" s="5">
        <v>777</v>
      </c>
      <c r="J237" s="5">
        <v>3217677</v>
      </c>
      <c r="K237" s="5">
        <v>371884</v>
      </c>
      <c r="L237" s="5">
        <v>837</v>
      </c>
      <c r="Z237" s="16"/>
      <c r="AA237" s="12">
        <v>3</v>
      </c>
      <c r="AB237" s="17">
        <v>52969</v>
      </c>
      <c r="AC237" s="18">
        <v>2862</v>
      </c>
      <c r="AD237" s="18">
        <v>10112</v>
      </c>
      <c r="AE237" s="18">
        <v>7544</v>
      </c>
      <c r="AF237" s="18"/>
      <c r="AG237" s="18">
        <v>191</v>
      </c>
      <c r="AH237" s="18">
        <v>7165</v>
      </c>
      <c r="AI237" s="18"/>
      <c r="AJ237" s="19">
        <v>80843</v>
      </c>
      <c r="AK237" s="26">
        <f t="shared" si="45"/>
        <v>0</v>
      </c>
      <c r="AL237" s="27">
        <v>37864</v>
      </c>
      <c r="AM237" s="30">
        <v>33673</v>
      </c>
      <c r="AN237" s="30">
        <v>52969</v>
      </c>
      <c r="AO237" s="30">
        <f t="shared" si="38"/>
        <v>2862</v>
      </c>
      <c r="AP237" s="30">
        <f t="shared" si="39"/>
        <v>10112</v>
      </c>
      <c r="AQ237" s="30">
        <f t="shared" si="40"/>
        <v>7544</v>
      </c>
      <c r="AR237" s="30">
        <f t="shared" si="41"/>
        <v>0</v>
      </c>
      <c r="AS237" s="30">
        <f t="shared" si="42"/>
        <v>191</v>
      </c>
      <c r="AT237" s="30">
        <f t="shared" si="43"/>
        <v>7165</v>
      </c>
      <c r="AU237" s="30">
        <f t="shared" si="46"/>
        <v>0</v>
      </c>
      <c r="AV237" s="30">
        <f t="shared" si="44"/>
        <v>80843</v>
      </c>
    </row>
    <row r="238" spans="2:48">
      <c r="B238" s="2">
        <v>1983</v>
      </c>
      <c r="C238" s="2">
        <v>3</v>
      </c>
      <c r="D238" s="2" t="s">
        <v>197</v>
      </c>
      <c r="E238" s="2" t="s">
        <v>267</v>
      </c>
      <c r="F238" s="5">
        <v>0</v>
      </c>
      <c r="G238" s="5">
        <v>0</v>
      </c>
      <c r="H238" s="5">
        <v>16738</v>
      </c>
      <c r="I238" s="5">
        <v>43</v>
      </c>
      <c r="J238" s="5">
        <v>16738</v>
      </c>
      <c r="K238" s="5">
        <v>27414</v>
      </c>
      <c r="L238" s="5">
        <v>53</v>
      </c>
      <c r="Z238" s="16"/>
      <c r="AA238" s="12">
        <v>4</v>
      </c>
      <c r="AB238" s="17">
        <v>52294</v>
      </c>
      <c r="AC238" s="18">
        <v>2871</v>
      </c>
      <c r="AD238" s="18">
        <v>9913</v>
      </c>
      <c r="AE238" s="18">
        <v>7511</v>
      </c>
      <c r="AF238" s="18"/>
      <c r="AG238" s="18">
        <v>151</v>
      </c>
      <c r="AH238" s="18">
        <v>7072</v>
      </c>
      <c r="AI238" s="18"/>
      <c r="AJ238" s="19">
        <v>79812</v>
      </c>
      <c r="AK238" s="26">
        <f t="shared" si="45"/>
        <v>0</v>
      </c>
      <c r="AL238" s="27">
        <v>37955</v>
      </c>
      <c r="AM238" s="30">
        <v>33038</v>
      </c>
      <c r="AN238" s="30">
        <v>52294</v>
      </c>
      <c r="AO238" s="30">
        <f t="shared" si="38"/>
        <v>2871</v>
      </c>
      <c r="AP238" s="30">
        <f t="shared" si="39"/>
        <v>9913</v>
      </c>
      <c r="AQ238" s="30">
        <f t="shared" si="40"/>
        <v>7511</v>
      </c>
      <c r="AR238" s="30">
        <f t="shared" si="41"/>
        <v>0</v>
      </c>
      <c r="AS238" s="30">
        <f t="shared" si="42"/>
        <v>151</v>
      </c>
      <c r="AT238" s="30">
        <f t="shared" si="43"/>
        <v>7072</v>
      </c>
      <c r="AU238" s="30">
        <f t="shared" si="46"/>
        <v>0</v>
      </c>
      <c r="AV238" s="30">
        <f t="shared" si="44"/>
        <v>79812</v>
      </c>
    </row>
    <row r="239" spans="2:48">
      <c r="B239" s="2">
        <v>1983</v>
      </c>
      <c r="C239" s="2">
        <v>3</v>
      </c>
      <c r="D239" s="2" t="s">
        <v>197</v>
      </c>
      <c r="E239" s="2" t="s">
        <v>268</v>
      </c>
      <c r="F239" s="5">
        <v>154775</v>
      </c>
      <c r="G239" s="5">
        <v>400</v>
      </c>
      <c r="H239" s="5">
        <v>6413347</v>
      </c>
      <c r="I239" s="5">
        <v>2640</v>
      </c>
      <c r="J239" s="5">
        <v>6568122</v>
      </c>
      <c r="K239" s="5">
        <v>1688895</v>
      </c>
      <c r="L239" s="5">
        <v>3831</v>
      </c>
      <c r="Z239" s="11">
        <v>2008</v>
      </c>
      <c r="AA239" s="11">
        <v>1</v>
      </c>
      <c r="AB239" s="13">
        <v>53765</v>
      </c>
      <c r="AC239" s="14">
        <v>2878</v>
      </c>
      <c r="AD239" s="14">
        <v>9615</v>
      </c>
      <c r="AE239" s="14">
        <v>7610</v>
      </c>
      <c r="AF239" s="14"/>
      <c r="AG239" s="14">
        <v>139</v>
      </c>
      <c r="AH239" s="14">
        <v>7117</v>
      </c>
      <c r="AI239" s="14"/>
      <c r="AJ239" s="15">
        <v>81124</v>
      </c>
      <c r="AK239" s="26">
        <f t="shared" si="45"/>
        <v>2008</v>
      </c>
      <c r="AL239" s="27">
        <v>38046</v>
      </c>
      <c r="AM239" s="30">
        <v>34219</v>
      </c>
      <c r="AN239" s="30">
        <v>53765</v>
      </c>
      <c r="AO239" s="30">
        <f t="shared" si="38"/>
        <v>2878</v>
      </c>
      <c r="AP239" s="30">
        <f t="shared" si="39"/>
        <v>9615</v>
      </c>
      <c r="AQ239" s="30">
        <f t="shared" si="40"/>
        <v>7610</v>
      </c>
      <c r="AR239" s="30">
        <f t="shared" si="41"/>
        <v>0</v>
      </c>
      <c r="AS239" s="30">
        <f t="shared" si="42"/>
        <v>139</v>
      </c>
      <c r="AT239" s="30">
        <f t="shared" si="43"/>
        <v>7117</v>
      </c>
      <c r="AU239" s="30">
        <f t="shared" si="46"/>
        <v>0</v>
      </c>
      <c r="AV239" s="30">
        <f t="shared" si="44"/>
        <v>81124</v>
      </c>
    </row>
    <row r="240" spans="2:48">
      <c r="B240" s="2">
        <v>1983</v>
      </c>
      <c r="C240" s="2">
        <v>3</v>
      </c>
      <c r="D240" s="2" t="s">
        <v>197</v>
      </c>
      <c r="E240" s="2" t="s">
        <v>269</v>
      </c>
      <c r="F240" s="5">
        <v>182491</v>
      </c>
      <c r="G240" s="5">
        <v>242</v>
      </c>
      <c r="H240" s="5">
        <v>158546</v>
      </c>
      <c r="I240" s="5">
        <v>136</v>
      </c>
      <c r="J240" s="5">
        <v>341037</v>
      </c>
      <c r="K240" s="5">
        <v>216391</v>
      </c>
      <c r="L240" s="5">
        <v>521</v>
      </c>
      <c r="Z240" s="16"/>
      <c r="AA240" s="12">
        <v>2</v>
      </c>
      <c r="AB240" s="17">
        <v>56314</v>
      </c>
      <c r="AC240" s="18">
        <v>2944</v>
      </c>
      <c r="AD240" s="18">
        <v>9757</v>
      </c>
      <c r="AE240" s="18">
        <v>7933</v>
      </c>
      <c r="AF240" s="18"/>
      <c r="AG240" s="18">
        <v>169</v>
      </c>
      <c r="AH240" s="18">
        <v>7178</v>
      </c>
      <c r="AI240" s="18"/>
      <c r="AJ240" s="19">
        <v>84295</v>
      </c>
      <c r="AK240" s="26">
        <f t="shared" si="45"/>
        <v>0</v>
      </c>
      <c r="AL240" s="27">
        <v>38138</v>
      </c>
      <c r="AM240" s="30">
        <v>35836</v>
      </c>
      <c r="AN240" s="30">
        <v>56314</v>
      </c>
      <c r="AO240" s="30">
        <f t="shared" si="38"/>
        <v>2944</v>
      </c>
      <c r="AP240" s="30">
        <f t="shared" si="39"/>
        <v>9757</v>
      </c>
      <c r="AQ240" s="30">
        <f t="shared" si="40"/>
        <v>7933</v>
      </c>
      <c r="AR240" s="30">
        <f t="shared" si="41"/>
        <v>0</v>
      </c>
      <c r="AS240" s="30">
        <f t="shared" si="42"/>
        <v>169</v>
      </c>
      <c r="AT240" s="30">
        <f t="shared" si="43"/>
        <v>7178</v>
      </c>
      <c r="AU240" s="30">
        <f t="shared" si="46"/>
        <v>0</v>
      </c>
      <c r="AV240" s="30">
        <f t="shared" si="44"/>
        <v>84295</v>
      </c>
    </row>
    <row r="241" spans="2:48">
      <c r="B241" s="2">
        <v>1983</v>
      </c>
      <c r="C241" s="2">
        <v>3</v>
      </c>
      <c r="D241" s="2" t="s">
        <v>197</v>
      </c>
      <c r="E241" s="2" t="s">
        <v>109</v>
      </c>
      <c r="F241" s="5">
        <v>0</v>
      </c>
      <c r="G241" s="5">
        <v>0</v>
      </c>
      <c r="H241" s="5">
        <v>3514860</v>
      </c>
      <c r="I241" s="5">
        <v>902</v>
      </c>
      <c r="J241" s="5">
        <v>3514860</v>
      </c>
      <c r="K241" s="5">
        <v>663116</v>
      </c>
      <c r="L241" s="5">
        <v>1251</v>
      </c>
      <c r="Z241" s="16"/>
      <c r="AA241" s="12">
        <v>3</v>
      </c>
      <c r="AB241" s="17">
        <v>59053</v>
      </c>
      <c r="AC241" s="18">
        <v>2985</v>
      </c>
      <c r="AD241" s="18">
        <v>10161</v>
      </c>
      <c r="AE241" s="18">
        <v>7968</v>
      </c>
      <c r="AF241" s="18"/>
      <c r="AG241" s="18">
        <v>204</v>
      </c>
      <c r="AH241" s="18">
        <v>7243</v>
      </c>
      <c r="AI241" s="18"/>
      <c r="AJ241" s="19">
        <v>87614</v>
      </c>
      <c r="AK241" s="26">
        <f t="shared" si="45"/>
        <v>0</v>
      </c>
      <c r="AL241" s="27">
        <v>38230</v>
      </c>
      <c r="AM241" s="30">
        <v>37842</v>
      </c>
      <c r="AN241" s="30">
        <v>59053</v>
      </c>
      <c r="AO241" s="30">
        <f t="shared" si="38"/>
        <v>2985</v>
      </c>
      <c r="AP241" s="30">
        <f t="shared" si="39"/>
        <v>10161</v>
      </c>
      <c r="AQ241" s="30">
        <f t="shared" si="40"/>
        <v>7968</v>
      </c>
      <c r="AR241" s="30">
        <f t="shared" si="41"/>
        <v>0</v>
      </c>
      <c r="AS241" s="30">
        <f t="shared" si="42"/>
        <v>204</v>
      </c>
      <c r="AT241" s="30">
        <f t="shared" si="43"/>
        <v>7243</v>
      </c>
      <c r="AU241" s="30">
        <f t="shared" si="46"/>
        <v>0</v>
      </c>
      <c r="AV241" s="30">
        <f t="shared" si="44"/>
        <v>87614</v>
      </c>
    </row>
    <row r="242" spans="2:48">
      <c r="B242" s="2">
        <v>1983</v>
      </c>
      <c r="C242" s="2">
        <v>3</v>
      </c>
      <c r="D242" s="2" t="s">
        <v>197</v>
      </c>
      <c r="E242" s="2" t="s">
        <v>110</v>
      </c>
      <c r="F242" s="5">
        <v>3520959</v>
      </c>
      <c r="G242" s="5">
        <v>2816</v>
      </c>
      <c r="H242" s="5">
        <v>11445</v>
      </c>
      <c r="I242" s="5">
        <v>42</v>
      </c>
      <c r="J242" s="5">
        <v>3532404</v>
      </c>
      <c r="K242" s="5">
        <v>1812461</v>
      </c>
      <c r="L242" s="5">
        <v>3922</v>
      </c>
      <c r="Z242" s="16"/>
      <c r="AA242" s="12">
        <v>4</v>
      </c>
      <c r="AB242" s="17">
        <v>60672</v>
      </c>
      <c r="AC242" s="18">
        <v>2987</v>
      </c>
      <c r="AD242" s="18">
        <v>10759</v>
      </c>
      <c r="AE242" s="18">
        <v>8004</v>
      </c>
      <c r="AF242" s="18"/>
      <c r="AG242" s="18">
        <v>142</v>
      </c>
      <c r="AH242" s="18">
        <v>7324</v>
      </c>
      <c r="AI242" s="18"/>
      <c r="AJ242" s="19">
        <v>89888</v>
      </c>
      <c r="AK242" s="26">
        <f t="shared" si="45"/>
        <v>0</v>
      </c>
      <c r="AL242" s="27">
        <v>38321</v>
      </c>
      <c r="AM242" s="30">
        <v>38936</v>
      </c>
      <c r="AN242" s="30">
        <v>60672</v>
      </c>
      <c r="AO242" s="30">
        <f t="shared" si="38"/>
        <v>2987</v>
      </c>
      <c r="AP242" s="30">
        <f t="shared" si="39"/>
        <v>10759</v>
      </c>
      <c r="AQ242" s="30">
        <f t="shared" si="40"/>
        <v>8004</v>
      </c>
      <c r="AR242" s="30">
        <f t="shared" si="41"/>
        <v>0</v>
      </c>
      <c r="AS242" s="30">
        <f t="shared" si="42"/>
        <v>142</v>
      </c>
      <c r="AT242" s="30">
        <f t="shared" si="43"/>
        <v>7324</v>
      </c>
      <c r="AU242" s="30">
        <f t="shared" si="46"/>
        <v>0</v>
      </c>
      <c r="AV242" s="30">
        <f t="shared" si="44"/>
        <v>89888</v>
      </c>
    </row>
    <row r="243" spans="2:48">
      <c r="B243" s="2">
        <v>1983</v>
      </c>
      <c r="C243" s="2">
        <v>3</v>
      </c>
      <c r="D243" s="2" t="s">
        <v>197</v>
      </c>
      <c r="E243" s="2" t="s">
        <v>111</v>
      </c>
      <c r="F243" s="5">
        <v>0</v>
      </c>
      <c r="G243" s="5">
        <v>0</v>
      </c>
      <c r="H243" s="5">
        <v>12627</v>
      </c>
      <c r="I243" s="5">
        <v>3</v>
      </c>
      <c r="J243" s="5">
        <v>12627</v>
      </c>
      <c r="K243" s="5">
        <v>2340</v>
      </c>
      <c r="L243" s="5">
        <v>4</v>
      </c>
      <c r="Z243" s="11">
        <v>2009</v>
      </c>
      <c r="AA243" s="11">
        <v>1</v>
      </c>
      <c r="AB243" s="13">
        <v>60966</v>
      </c>
      <c r="AC243" s="14">
        <v>3035</v>
      </c>
      <c r="AD243" s="14">
        <v>11175</v>
      </c>
      <c r="AE243" s="14">
        <v>8096</v>
      </c>
      <c r="AF243" s="14"/>
      <c r="AG243" s="14">
        <v>148</v>
      </c>
      <c r="AH243" s="14">
        <v>7552</v>
      </c>
      <c r="AI243" s="14"/>
      <c r="AJ243" s="15">
        <v>90972</v>
      </c>
      <c r="AK243" s="26">
        <f t="shared" si="45"/>
        <v>2009</v>
      </c>
      <c r="AL243" s="27">
        <v>38411</v>
      </c>
      <c r="AM243" s="30">
        <v>39370</v>
      </c>
      <c r="AN243" s="30">
        <v>60966</v>
      </c>
      <c r="AO243" s="30">
        <f t="shared" si="38"/>
        <v>3035</v>
      </c>
      <c r="AP243" s="30">
        <f t="shared" si="39"/>
        <v>11175</v>
      </c>
      <c r="AQ243" s="30">
        <f t="shared" si="40"/>
        <v>8096</v>
      </c>
      <c r="AR243" s="30">
        <f t="shared" si="41"/>
        <v>0</v>
      </c>
      <c r="AS243" s="30">
        <f t="shared" si="42"/>
        <v>148</v>
      </c>
      <c r="AT243" s="30">
        <f t="shared" si="43"/>
        <v>7552</v>
      </c>
      <c r="AU243" s="30">
        <f t="shared" si="46"/>
        <v>0</v>
      </c>
      <c r="AV243" s="30">
        <f t="shared" si="44"/>
        <v>90972</v>
      </c>
    </row>
    <row r="244" spans="2:48">
      <c r="B244" s="2">
        <v>1983</v>
      </c>
      <c r="C244" s="2">
        <v>4</v>
      </c>
      <c r="D244" s="2" t="s">
        <v>276</v>
      </c>
      <c r="E244" s="2" t="s">
        <v>276</v>
      </c>
      <c r="F244" s="5">
        <v>0</v>
      </c>
      <c r="G244" s="5">
        <v>0</v>
      </c>
      <c r="H244" s="5">
        <v>9940</v>
      </c>
      <c r="I244" s="5">
        <v>5</v>
      </c>
      <c r="J244" s="5">
        <v>9940</v>
      </c>
      <c r="K244" s="5">
        <v>3695</v>
      </c>
      <c r="L244" s="5">
        <v>8</v>
      </c>
      <c r="Z244" s="16"/>
      <c r="AA244" s="12">
        <v>2</v>
      </c>
      <c r="AB244" s="17">
        <v>56915</v>
      </c>
      <c r="AC244" s="18">
        <v>3034</v>
      </c>
      <c r="AD244" s="18">
        <v>11448</v>
      </c>
      <c r="AE244" s="18">
        <v>8263</v>
      </c>
      <c r="AF244" s="18"/>
      <c r="AG244" s="18">
        <v>185</v>
      </c>
      <c r="AH244" s="18">
        <v>7414</v>
      </c>
      <c r="AI244" s="18"/>
      <c r="AJ244" s="19">
        <v>87259</v>
      </c>
      <c r="AK244" s="26">
        <f t="shared" si="45"/>
        <v>0</v>
      </c>
      <c r="AL244" s="27">
        <v>38503</v>
      </c>
      <c r="AM244" s="30">
        <v>35981</v>
      </c>
      <c r="AN244" s="30">
        <v>56915</v>
      </c>
      <c r="AO244" s="30">
        <f t="shared" si="38"/>
        <v>3034</v>
      </c>
      <c r="AP244" s="30">
        <f t="shared" si="39"/>
        <v>11448</v>
      </c>
      <c r="AQ244" s="30">
        <f t="shared" si="40"/>
        <v>8263</v>
      </c>
      <c r="AR244" s="30">
        <f t="shared" si="41"/>
        <v>0</v>
      </c>
      <c r="AS244" s="30">
        <f t="shared" si="42"/>
        <v>185</v>
      </c>
      <c r="AT244" s="30">
        <f t="shared" si="43"/>
        <v>7414</v>
      </c>
      <c r="AU244" s="30">
        <f t="shared" si="46"/>
        <v>0</v>
      </c>
      <c r="AV244" s="30">
        <f t="shared" si="44"/>
        <v>87259</v>
      </c>
    </row>
    <row r="245" spans="2:48">
      <c r="B245" s="2">
        <v>1983</v>
      </c>
      <c r="C245" s="2">
        <v>4</v>
      </c>
      <c r="F245" s="5">
        <v>0</v>
      </c>
      <c r="G245" s="5">
        <v>0</v>
      </c>
      <c r="H245" s="5">
        <v>86635</v>
      </c>
      <c r="I245" s="5">
        <v>73</v>
      </c>
      <c r="J245" s="5">
        <v>87082</v>
      </c>
      <c r="K245" s="5">
        <v>43274</v>
      </c>
      <c r="L245" s="5">
        <v>87</v>
      </c>
      <c r="Z245" s="16"/>
      <c r="AA245" s="12">
        <v>3</v>
      </c>
      <c r="AB245" s="17">
        <v>54788</v>
      </c>
      <c r="AC245" s="18">
        <v>3059</v>
      </c>
      <c r="AD245" s="18">
        <v>11120</v>
      </c>
      <c r="AE245" s="18">
        <v>8212</v>
      </c>
      <c r="AF245" s="18"/>
      <c r="AG245" s="18">
        <v>235</v>
      </c>
      <c r="AH245" s="18">
        <v>7125</v>
      </c>
      <c r="AI245" s="18"/>
      <c r="AJ245" s="19">
        <v>84539</v>
      </c>
      <c r="AK245" s="26">
        <f t="shared" si="45"/>
        <v>0</v>
      </c>
      <c r="AL245" s="27">
        <v>38595</v>
      </c>
      <c r="AM245" s="30">
        <v>34168</v>
      </c>
      <c r="AN245" s="30">
        <v>54788</v>
      </c>
      <c r="AO245" s="30">
        <f t="shared" si="38"/>
        <v>3059</v>
      </c>
      <c r="AP245" s="30">
        <f t="shared" si="39"/>
        <v>11120</v>
      </c>
      <c r="AQ245" s="30">
        <f t="shared" si="40"/>
        <v>8212</v>
      </c>
      <c r="AR245" s="30">
        <f t="shared" si="41"/>
        <v>0</v>
      </c>
      <c r="AS245" s="30">
        <f t="shared" si="42"/>
        <v>235</v>
      </c>
      <c r="AT245" s="30">
        <f t="shared" si="43"/>
        <v>7125</v>
      </c>
      <c r="AU245" s="30">
        <f t="shared" si="46"/>
        <v>0</v>
      </c>
      <c r="AV245" s="30">
        <f t="shared" si="44"/>
        <v>84539</v>
      </c>
    </row>
    <row r="246" spans="2:48">
      <c r="B246" s="2">
        <v>1983</v>
      </c>
      <c r="C246" s="2">
        <v>4</v>
      </c>
      <c r="D246" s="2" t="s">
        <v>277</v>
      </c>
      <c r="E246" s="2" t="s">
        <v>278</v>
      </c>
      <c r="F246" s="5">
        <v>34316299</v>
      </c>
      <c r="G246" s="5">
        <v>38580</v>
      </c>
      <c r="H246" s="5">
        <v>16354140</v>
      </c>
      <c r="I246" s="5">
        <v>11940</v>
      </c>
      <c r="J246" s="5">
        <v>50908656</v>
      </c>
      <c r="K246" s="5">
        <v>31739503</v>
      </c>
      <c r="L246" s="5">
        <v>66085</v>
      </c>
      <c r="Z246" s="16"/>
      <c r="AA246" s="12">
        <v>4</v>
      </c>
      <c r="AB246" s="17">
        <v>52053</v>
      </c>
      <c r="AC246" s="18">
        <v>3090</v>
      </c>
      <c r="AD246" s="18">
        <v>10574</v>
      </c>
      <c r="AE246" s="18">
        <v>7464</v>
      </c>
      <c r="AF246" s="18"/>
      <c r="AG246" s="18">
        <v>166</v>
      </c>
      <c r="AH246" s="18">
        <v>6955</v>
      </c>
      <c r="AI246" s="18"/>
      <c r="AJ246" s="19">
        <v>80302</v>
      </c>
      <c r="AK246" s="26">
        <f t="shared" si="45"/>
        <v>0</v>
      </c>
      <c r="AL246" s="27">
        <v>38686</v>
      </c>
      <c r="AM246" s="30">
        <v>32193</v>
      </c>
      <c r="AN246" s="30">
        <v>52053</v>
      </c>
      <c r="AO246" s="30">
        <f t="shared" si="38"/>
        <v>3090</v>
      </c>
      <c r="AP246" s="30">
        <f t="shared" si="39"/>
        <v>10574</v>
      </c>
      <c r="AQ246" s="30">
        <f t="shared" si="40"/>
        <v>7464</v>
      </c>
      <c r="AR246" s="30">
        <f t="shared" si="41"/>
        <v>0</v>
      </c>
      <c r="AS246" s="30">
        <f t="shared" si="42"/>
        <v>166</v>
      </c>
      <c r="AT246" s="30">
        <f t="shared" si="43"/>
        <v>6955</v>
      </c>
      <c r="AU246" s="30">
        <f t="shared" si="46"/>
        <v>0</v>
      </c>
      <c r="AV246" s="30">
        <f t="shared" si="44"/>
        <v>80302</v>
      </c>
    </row>
    <row r="247" spans="2:48">
      <c r="B247" s="2">
        <v>1983</v>
      </c>
      <c r="C247" s="2">
        <v>4</v>
      </c>
      <c r="D247" s="2" t="s">
        <v>277</v>
      </c>
      <c r="E247" s="2" t="s">
        <v>279</v>
      </c>
      <c r="F247" s="5">
        <v>23309977</v>
      </c>
      <c r="G247" s="5">
        <v>25435</v>
      </c>
      <c r="H247" s="5">
        <v>16608015</v>
      </c>
      <c r="I247" s="5">
        <v>12394</v>
      </c>
      <c r="J247" s="5">
        <v>40064176</v>
      </c>
      <c r="K247" s="5">
        <v>23378965</v>
      </c>
      <c r="L247" s="5">
        <v>47471</v>
      </c>
      <c r="Z247" s="11">
        <v>2010</v>
      </c>
      <c r="AA247" s="11">
        <v>1</v>
      </c>
      <c r="AB247" s="13">
        <v>53589</v>
      </c>
      <c r="AC247" s="14">
        <v>3190</v>
      </c>
      <c r="AD247" s="14">
        <v>10671</v>
      </c>
      <c r="AE247" s="14">
        <v>8095</v>
      </c>
      <c r="AF247" s="14"/>
      <c r="AG247" s="14">
        <v>156</v>
      </c>
      <c r="AH247" s="14">
        <v>6854</v>
      </c>
      <c r="AI247" s="14"/>
      <c r="AJ247" s="15">
        <v>82555</v>
      </c>
      <c r="AK247" s="26">
        <f t="shared" si="45"/>
        <v>2010</v>
      </c>
      <c r="AL247" s="27">
        <v>38776</v>
      </c>
      <c r="AM247" s="30">
        <v>33090</v>
      </c>
      <c r="AN247" s="30">
        <v>53589</v>
      </c>
      <c r="AO247" s="30">
        <f t="shared" si="38"/>
        <v>3190</v>
      </c>
      <c r="AP247" s="30">
        <f t="shared" si="39"/>
        <v>10671</v>
      </c>
      <c r="AQ247" s="30">
        <f t="shared" si="40"/>
        <v>8095</v>
      </c>
      <c r="AR247" s="30">
        <f t="shared" si="41"/>
        <v>0</v>
      </c>
      <c r="AS247" s="30">
        <f t="shared" si="42"/>
        <v>156</v>
      </c>
      <c r="AT247" s="30">
        <f t="shared" si="43"/>
        <v>6854</v>
      </c>
      <c r="AU247" s="30">
        <f t="shared" si="46"/>
        <v>0</v>
      </c>
      <c r="AV247" s="30">
        <f t="shared" si="44"/>
        <v>82555</v>
      </c>
    </row>
    <row r="248" spans="2:48">
      <c r="B248" s="2">
        <v>1983</v>
      </c>
      <c r="C248" s="2">
        <v>4</v>
      </c>
      <c r="D248" s="2" t="s">
        <v>277</v>
      </c>
      <c r="E248" s="2" t="s">
        <v>280</v>
      </c>
      <c r="F248" s="5">
        <v>134992</v>
      </c>
      <c r="G248" s="5">
        <v>429</v>
      </c>
      <c r="H248" s="5">
        <v>580091</v>
      </c>
      <c r="I248" s="5">
        <v>952</v>
      </c>
      <c r="J248" s="5">
        <v>972910</v>
      </c>
      <c r="K248" s="5">
        <v>1150526</v>
      </c>
      <c r="L248" s="5">
        <v>2583</v>
      </c>
      <c r="Z248" s="16"/>
      <c r="AA248" s="12">
        <v>2</v>
      </c>
      <c r="AB248" s="17">
        <v>55101</v>
      </c>
      <c r="AC248" s="18">
        <v>3214</v>
      </c>
      <c r="AD248" s="18">
        <v>11013</v>
      </c>
      <c r="AE248" s="18">
        <v>8214</v>
      </c>
      <c r="AF248" s="18">
        <v>19</v>
      </c>
      <c r="AG248" s="18">
        <v>201</v>
      </c>
      <c r="AH248" s="18">
        <v>6853</v>
      </c>
      <c r="AI248" s="18"/>
      <c r="AJ248" s="19">
        <v>84615</v>
      </c>
      <c r="AK248" s="26">
        <f t="shared" si="45"/>
        <v>0</v>
      </c>
      <c r="AL248" s="27">
        <v>38868</v>
      </c>
      <c r="AM248" s="30">
        <v>34205</v>
      </c>
      <c r="AN248" s="30">
        <v>55101</v>
      </c>
      <c r="AO248" s="30">
        <f t="shared" si="38"/>
        <v>3214</v>
      </c>
      <c r="AP248" s="30">
        <f t="shared" si="39"/>
        <v>11013</v>
      </c>
      <c r="AQ248" s="30">
        <f t="shared" si="40"/>
        <v>8214</v>
      </c>
      <c r="AR248" s="30">
        <f t="shared" si="41"/>
        <v>19</v>
      </c>
      <c r="AS248" s="30">
        <f t="shared" si="42"/>
        <v>201</v>
      </c>
      <c r="AT248" s="30">
        <f t="shared" si="43"/>
        <v>6853</v>
      </c>
      <c r="AU248" s="30">
        <f t="shared" si="46"/>
        <v>0</v>
      </c>
      <c r="AV248" s="30">
        <f t="shared" si="44"/>
        <v>84615</v>
      </c>
    </row>
    <row r="249" spans="2:48">
      <c r="B249" s="2">
        <v>1983</v>
      </c>
      <c r="C249" s="2">
        <v>4</v>
      </c>
      <c r="D249" s="2" t="s">
        <v>277</v>
      </c>
      <c r="E249" s="2" t="s">
        <v>281</v>
      </c>
      <c r="F249" s="5">
        <v>3167209</v>
      </c>
      <c r="G249" s="5">
        <v>5106</v>
      </c>
      <c r="H249" s="5">
        <v>2821169</v>
      </c>
      <c r="I249" s="5">
        <v>2230</v>
      </c>
      <c r="J249" s="5">
        <v>5988378</v>
      </c>
      <c r="K249" s="5">
        <v>4240859</v>
      </c>
      <c r="L249" s="5">
        <v>8817</v>
      </c>
      <c r="Z249" s="16"/>
      <c r="AA249" s="12">
        <v>3</v>
      </c>
      <c r="AB249" s="17">
        <v>57070</v>
      </c>
      <c r="AC249" s="18">
        <v>3393</v>
      </c>
      <c r="AD249" s="18">
        <v>11351</v>
      </c>
      <c r="AE249" s="18">
        <v>8356</v>
      </c>
      <c r="AF249" s="18">
        <v>11</v>
      </c>
      <c r="AG249" s="18">
        <v>232</v>
      </c>
      <c r="AH249" s="18">
        <v>6892</v>
      </c>
      <c r="AI249" s="18"/>
      <c r="AJ249" s="19">
        <v>87305</v>
      </c>
      <c r="AK249" s="26">
        <f t="shared" si="45"/>
        <v>0</v>
      </c>
      <c r="AL249" s="27">
        <v>38960</v>
      </c>
      <c r="AM249" s="30">
        <v>35033</v>
      </c>
      <c r="AN249" s="30">
        <v>57070</v>
      </c>
      <c r="AO249" s="30">
        <f t="shared" si="38"/>
        <v>3393</v>
      </c>
      <c r="AP249" s="30">
        <f t="shared" si="39"/>
        <v>11351</v>
      </c>
      <c r="AQ249" s="30">
        <f t="shared" si="40"/>
        <v>8356</v>
      </c>
      <c r="AR249" s="30">
        <f t="shared" si="41"/>
        <v>11</v>
      </c>
      <c r="AS249" s="30">
        <f t="shared" si="42"/>
        <v>232</v>
      </c>
      <c r="AT249" s="30">
        <f t="shared" si="43"/>
        <v>6892</v>
      </c>
      <c r="AU249" s="30">
        <f t="shared" si="46"/>
        <v>0</v>
      </c>
      <c r="AV249" s="30">
        <f t="shared" si="44"/>
        <v>87305</v>
      </c>
    </row>
    <row r="250" spans="2:48">
      <c r="B250" s="2">
        <v>1983</v>
      </c>
      <c r="C250" s="2">
        <v>4</v>
      </c>
      <c r="D250" s="2" t="s">
        <v>328</v>
      </c>
      <c r="E250" s="2" t="s">
        <v>173</v>
      </c>
      <c r="F250" s="5">
        <v>0</v>
      </c>
      <c r="G250" s="5">
        <v>0</v>
      </c>
      <c r="H250" s="5">
        <v>28159</v>
      </c>
      <c r="I250" s="5">
        <v>42</v>
      </c>
      <c r="J250" s="5">
        <v>56127</v>
      </c>
      <c r="K250" s="5">
        <v>25525</v>
      </c>
      <c r="L250" s="5">
        <v>65</v>
      </c>
      <c r="Z250" s="16"/>
      <c r="AA250" s="12">
        <v>4</v>
      </c>
      <c r="AB250" s="17">
        <v>56717</v>
      </c>
      <c r="AC250" s="18">
        <v>3416</v>
      </c>
      <c r="AD250" s="18">
        <v>11471</v>
      </c>
      <c r="AE250" s="18">
        <v>8390</v>
      </c>
      <c r="AF250" s="18">
        <v>9</v>
      </c>
      <c r="AG250" s="18">
        <v>175</v>
      </c>
      <c r="AH250" s="18">
        <v>6858</v>
      </c>
      <c r="AI250" s="18"/>
      <c r="AJ250" s="19">
        <v>87036</v>
      </c>
      <c r="AK250" s="26">
        <f t="shared" si="45"/>
        <v>0</v>
      </c>
      <c r="AL250" s="27">
        <v>39051</v>
      </c>
      <c r="AM250" s="30">
        <v>35347</v>
      </c>
      <c r="AN250" s="30">
        <v>56717</v>
      </c>
      <c r="AO250" s="30">
        <f t="shared" si="38"/>
        <v>3416</v>
      </c>
      <c r="AP250" s="30">
        <f t="shared" si="39"/>
        <v>11471</v>
      </c>
      <c r="AQ250" s="30">
        <f t="shared" si="40"/>
        <v>8390</v>
      </c>
      <c r="AR250" s="30">
        <f t="shared" si="41"/>
        <v>9</v>
      </c>
      <c r="AS250" s="30">
        <f t="shared" si="42"/>
        <v>175</v>
      </c>
      <c r="AT250" s="30">
        <f t="shared" si="43"/>
        <v>6858</v>
      </c>
      <c r="AU250" s="30">
        <f t="shared" si="46"/>
        <v>0</v>
      </c>
      <c r="AV250" s="30">
        <f t="shared" si="44"/>
        <v>87036</v>
      </c>
    </row>
    <row r="251" spans="2:48">
      <c r="B251" s="2">
        <v>1983</v>
      </c>
      <c r="C251" s="2">
        <v>4</v>
      </c>
      <c r="D251" s="2" t="s">
        <v>328</v>
      </c>
      <c r="E251" s="2" t="s">
        <v>181</v>
      </c>
      <c r="F251" s="5">
        <v>0</v>
      </c>
      <c r="G251" s="5">
        <v>0</v>
      </c>
      <c r="H251" s="5">
        <v>9526825</v>
      </c>
      <c r="I251" s="5">
        <v>3117</v>
      </c>
      <c r="J251" s="5">
        <v>9526825</v>
      </c>
      <c r="K251" s="5">
        <v>1864883</v>
      </c>
      <c r="L251" s="5">
        <v>3276</v>
      </c>
      <c r="Z251" s="11">
        <v>2011</v>
      </c>
      <c r="AA251" s="11">
        <v>1</v>
      </c>
      <c r="AB251" s="13">
        <v>55276</v>
      </c>
      <c r="AC251" s="14">
        <v>3485</v>
      </c>
      <c r="AD251" s="14">
        <v>11794</v>
      </c>
      <c r="AE251" s="14">
        <v>8327</v>
      </c>
      <c r="AF251" s="14">
        <v>18</v>
      </c>
      <c r="AG251" s="14">
        <v>167</v>
      </c>
      <c r="AH251" s="14">
        <v>6800</v>
      </c>
      <c r="AI251" s="14"/>
      <c r="AJ251" s="15">
        <v>85867</v>
      </c>
      <c r="AK251" s="26">
        <f t="shared" si="45"/>
        <v>2011</v>
      </c>
      <c r="AL251" s="27">
        <v>39141</v>
      </c>
      <c r="AM251" s="30">
        <v>35496</v>
      </c>
      <c r="AN251" s="30">
        <v>57578</v>
      </c>
      <c r="AO251" s="30">
        <f t="shared" si="38"/>
        <v>3485</v>
      </c>
      <c r="AP251" s="30">
        <f t="shared" si="39"/>
        <v>11794</v>
      </c>
      <c r="AQ251" s="30">
        <f t="shared" si="40"/>
        <v>8327</v>
      </c>
      <c r="AR251" s="30">
        <f t="shared" si="41"/>
        <v>18</v>
      </c>
      <c r="AS251" s="30">
        <f t="shared" si="42"/>
        <v>167</v>
      </c>
      <c r="AT251" s="30">
        <f t="shared" si="43"/>
        <v>6800</v>
      </c>
      <c r="AU251" s="30">
        <f t="shared" si="46"/>
        <v>0</v>
      </c>
      <c r="AV251" s="30">
        <f t="shared" si="44"/>
        <v>85867</v>
      </c>
    </row>
    <row r="252" spans="2:48">
      <c r="B252" s="2">
        <v>1983</v>
      </c>
      <c r="C252" s="2">
        <v>4</v>
      </c>
      <c r="D252" s="2" t="s">
        <v>182</v>
      </c>
      <c r="E252" s="2" t="s">
        <v>183</v>
      </c>
      <c r="F252" s="5">
        <v>12313818</v>
      </c>
      <c r="G252" s="5">
        <v>11609</v>
      </c>
      <c r="H252" s="5">
        <v>18439395</v>
      </c>
      <c r="I252" s="5">
        <v>11070</v>
      </c>
      <c r="J252" s="5">
        <v>30754522</v>
      </c>
      <c r="K252" s="5">
        <v>14792704</v>
      </c>
      <c r="L252" s="5">
        <v>28110</v>
      </c>
      <c r="Z252" s="20" t="s">
        <v>23</v>
      </c>
      <c r="AA252" s="21"/>
      <c r="AB252" s="22">
        <v>8229162</v>
      </c>
      <c r="AC252" s="23">
        <v>358835</v>
      </c>
      <c r="AD252" s="23">
        <v>1826076</v>
      </c>
      <c r="AE252" s="23">
        <v>649442</v>
      </c>
      <c r="AF252" s="23">
        <v>282</v>
      </c>
      <c r="AG252" s="23">
        <v>78201</v>
      </c>
      <c r="AH252" s="23">
        <v>905458</v>
      </c>
      <c r="AI252" s="23">
        <v>1252</v>
      </c>
      <c r="AJ252" s="24">
        <v>12048708</v>
      </c>
      <c r="AK252" s="26">
        <v>0</v>
      </c>
      <c r="AL252" s="27">
        <v>39233</v>
      </c>
      <c r="AM252" s="30">
        <v>35840</v>
      </c>
      <c r="AN252" s="30">
        <v>58283</v>
      </c>
    </row>
    <row r="253" spans="2:48">
      <c r="B253" s="2">
        <v>1983</v>
      </c>
      <c r="C253" s="2">
        <v>4</v>
      </c>
      <c r="D253" s="2" t="s">
        <v>182</v>
      </c>
      <c r="E253" s="2" t="s">
        <v>184</v>
      </c>
      <c r="F253" s="5">
        <v>8581</v>
      </c>
      <c r="G253" s="5">
        <v>7</v>
      </c>
      <c r="H253" s="5">
        <v>2222713</v>
      </c>
      <c r="I253" s="5">
        <v>2439</v>
      </c>
      <c r="J253" s="5">
        <v>2231294</v>
      </c>
      <c r="K253" s="5">
        <v>1320334</v>
      </c>
      <c r="L253" s="5">
        <v>2689</v>
      </c>
      <c r="AB253"/>
      <c r="AC253"/>
      <c r="AD253"/>
      <c r="AE253"/>
      <c r="AF253"/>
      <c r="AG253"/>
      <c r="AH253"/>
      <c r="AI253"/>
      <c r="AJ253"/>
    </row>
    <row r="254" spans="2:48">
      <c r="B254" s="2">
        <v>1983</v>
      </c>
      <c r="C254" s="2">
        <v>4</v>
      </c>
      <c r="D254" s="2" t="s">
        <v>190</v>
      </c>
      <c r="E254" s="2" t="s">
        <v>191</v>
      </c>
      <c r="F254" s="5">
        <v>0</v>
      </c>
      <c r="G254" s="5">
        <v>0</v>
      </c>
      <c r="H254" s="5">
        <v>5694017</v>
      </c>
      <c r="I254" s="5">
        <v>1067</v>
      </c>
      <c r="J254" s="5">
        <v>5694017</v>
      </c>
      <c r="K254" s="5">
        <v>567331</v>
      </c>
      <c r="L254" s="5">
        <v>1121</v>
      </c>
      <c r="AB254"/>
      <c r="AC254"/>
      <c r="AD254"/>
      <c r="AE254"/>
      <c r="AF254"/>
      <c r="AG254"/>
      <c r="AH254"/>
      <c r="AI254"/>
      <c r="AJ254"/>
    </row>
    <row r="255" spans="2:48">
      <c r="B255" s="2">
        <v>1983</v>
      </c>
      <c r="C255" s="2">
        <v>4</v>
      </c>
      <c r="D255" s="2" t="s">
        <v>190</v>
      </c>
      <c r="E255" s="2" t="s">
        <v>186</v>
      </c>
      <c r="F255" s="5">
        <v>0</v>
      </c>
      <c r="G255" s="5">
        <v>0</v>
      </c>
      <c r="H255" s="5">
        <v>27360091</v>
      </c>
      <c r="I255" s="5">
        <v>3437</v>
      </c>
      <c r="J255" s="5">
        <v>27360091</v>
      </c>
      <c r="K255" s="5">
        <v>2091631</v>
      </c>
      <c r="L255" s="5">
        <v>4261</v>
      </c>
      <c r="AB255"/>
      <c r="AC255"/>
      <c r="AD255"/>
      <c r="AE255"/>
      <c r="AF255"/>
      <c r="AG255"/>
      <c r="AH255"/>
      <c r="AI255"/>
      <c r="AJ255"/>
    </row>
    <row r="256" spans="2:48">
      <c r="B256" s="2">
        <v>1983</v>
      </c>
      <c r="C256" s="2">
        <v>4</v>
      </c>
      <c r="D256" s="2" t="s">
        <v>187</v>
      </c>
      <c r="E256" s="2" t="s">
        <v>195</v>
      </c>
      <c r="F256" s="5">
        <v>0</v>
      </c>
      <c r="G256" s="5">
        <v>0</v>
      </c>
      <c r="H256" s="5">
        <v>243978</v>
      </c>
      <c r="I256" s="5">
        <v>72</v>
      </c>
      <c r="J256" s="5">
        <v>243978</v>
      </c>
      <c r="K256" s="5">
        <v>48483</v>
      </c>
      <c r="L256" s="5">
        <v>89</v>
      </c>
      <c r="AB256"/>
      <c r="AC256"/>
      <c r="AD256"/>
      <c r="AE256"/>
      <c r="AF256"/>
      <c r="AG256"/>
      <c r="AH256"/>
      <c r="AI256"/>
      <c r="AJ256"/>
    </row>
    <row r="257" spans="2:50">
      <c r="B257" s="2">
        <v>1983</v>
      </c>
      <c r="C257" s="2">
        <v>4</v>
      </c>
      <c r="D257" s="2" t="s">
        <v>187</v>
      </c>
      <c r="E257" s="2" t="s">
        <v>196</v>
      </c>
      <c r="F257" s="5">
        <v>0</v>
      </c>
      <c r="G257" s="5">
        <v>0</v>
      </c>
      <c r="H257" s="5">
        <v>1044592</v>
      </c>
      <c r="I257" s="5">
        <v>552</v>
      </c>
      <c r="J257" s="5">
        <v>1050041</v>
      </c>
      <c r="K257" s="5">
        <v>349093</v>
      </c>
      <c r="L257" s="5">
        <v>693</v>
      </c>
      <c r="AB257"/>
      <c r="AC257"/>
      <c r="AD257"/>
      <c r="AE257"/>
      <c r="AF257"/>
      <c r="AG257"/>
      <c r="AH257"/>
      <c r="AI257"/>
      <c r="AJ257"/>
    </row>
    <row r="258" spans="2:50">
      <c r="B258" s="2">
        <v>1983</v>
      </c>
      <c r="C258" s="2">
        <v>4</v>
      </c>
      <c r="D258" s="2" t="s">
        <v>197</v>
      </c>
      <c r="E258" s="2" t="s">
        <v>11</v>
      </c>
      <c r="F258" s="5">
        <v>0</v>
      </c>
      <c r="G258" s="5">
        <v>0</v>
      </c>
      <c r="H258" s="5">
        <v>3170439</v>
      </c>
      <c r="I258" s="5">
        <v>772</v>
      </c>
      <c r="J258" s="5">
        <v>3170439</v>
      </c>
      <c r="K258" s="5">
        <v>422812</v>
      </c>
      <c r="L258" s="5">
        <v>833</v>
      </c>
      <c r="Z258" s="11" t="s">
        <v>86</v>
      </c>
      <c r="AA258" s="9"/>
      <c r="AB258" s="8" t="s">
        <v>96</v>
      </c>
      <c r="AC258" s="9"/>
      <c r="AD258" s="9"/>
      <c r="AE258" s="9"/>
      <c r="AF258" s="9"/>
      <c r="AG258" s="9"/>
      <c r="AH258" s="9"/>
      <c r="AI258" s="9"/>
      <c r="AJ258" s="10"/>
    </row>
    <row r="259" spans="2:50">
      <c r="B259" s="2">
        <v>1983</v>
      </c>
      <c r="C259" s="2">
        <v>4</v>
      </c>
      <c r="D259" s="2" t="s">
        <v>197</v>
      </c>
      <c r="E259" s="2" t="s">
        <v>267</v>
      </c>
      <c r="F259" s="5">
        <v>0</v>
      </c>
      <c r="G259" s="5">
        <v>0</v>
      </c>
      <c r="H259" s="5">
        <v>77857</v>
      </c>
      <c r="I259" s="5">
        <v>48</v>
      </c>
      <c r="J259" s="5">
        <v>77857</v>
      </c>
      <c r="K259" s="5">
        <v>28368</v>
      </c>
      <c r="L259" s="5">
        <v>59</v>
      </c>
      <c r="Z259" s="8" t="s">
        <v>94</v>
      </c>
      <c r="AA259" s="8" t="s">
        <v>95</v>
      </c>
      <c r="AB259" s="11" t="s">
        <v>277</v>
      </c>
      <c r="AC259" s="9" t="s">
        <v>328</v>
      </c>
      <c r="AD259" s="9" t="s">
        <v>182</v>
      </c>
      <c r="AE259" s="9" t="s">
        <v>190</v>
      </c>
      <c r="AF259" s="9" t="s">
        <v>276</v>
      </c>
      <c r="AG259" s="9" t="s">
        <v>187</v>
      </c>
      <c r="AH259" s="9" t="s">
        <v>197</v>
      </c>
      <c r="AI259" s="9" t="s">
        <v>22</v>
      </c>
      <c r="AJ259" s="7" t="s">
        <v>23</v>
      </c>
      <c r="AK259" s="26" t="str">
        <f>Z259</f>
        <v>Year</v>
      </c>
      <c r="AL259" s="26" t="str">
        <f t="shared" ref="AL259" si="47">AA259</f>
        <v>Quarter</v>
      </c>
      <c r="AM259" s="30" t="s">
        <v>24</v>
      </c>
      <c r="AN259" s="30" t="str">
        <f t="shared" ref="AN259" si="48">AB259</f>
        <v>Eastern</v>
      </c>
      <c r="AO259" s="30" t="str">
        <f t="shared" ref="AO259:AO271" si="49">AC259</f>
        <v>Gulf</v>
      </c>
      <c r="AP259" s="30" t="str">
        <f t="shared" ref="AP259:AP271" si="50">AD259</f>
        <v>Interior</v>
      </c>
      <c r="AQ259" s="30" t="str">
        <f t="shared" ref="AQ259:AQ271" si="51">AE259</f>
        <v>Northern Great Plains</v>
      </c>
      <c r="AR259" s="30" t="str">
        <f t="shared" ref="AR259:AR271" si="52">AF259</f>
        <v>NULL</v>
      </c>
      <c r="AS259" s="30" t="str">
        <f t="shared" ref="AS259:AS271" si="53">AG259</f>
        <v>Pacific Coast</v>
      </c>
      <c r="AT259" s="30" t="str">
        <f t="shared" ref="AT259:AT271" si="54">AH259</f>
        <v>Rocky Mountain</v>
      </c>
      <c r="AU259" s="30" t="str">
        <f>AI259</f>
        <v>(blank)</v>
      </c>
      <c r="AV259" s="30" t="str">
        <f t="shared" ref="AV259:AV271" si="55">AJ259</f>
        <v>Grand Total</v>
      </c>
      <c r="AW259" s="30" t="s">
        <v>12</v>
      </c>
    </row>
    <row r="260" spans="2:50">
      <c r="B260" s="2">
        <v>1983</v>
      </c>
      <c r="C260" s="2">
        <v>4</v>
      </c>
      <c r="D260" s="2" t="s">
        <v>197</v>
      </c>
      <c r="E260" s="2" t="s">
        <v>268</v>
      </c>
      <c r="F260" s="5">
        <v>510501</v>
      </c>
      <c r="G260" s="5">
        <v>364</v>
      </c>
      <c r="H260" s="5">
        <v>7278848</v>
      </c>
      <c r="I260" s="5">
        <v>2619</v>
      </c>
      <c r="J260" s="5">
        <v>7789349</v>
      </c>
      <c r="K260" s="5">
        <v>1744006</v>
      </c>
      <c r="L260" s="5">
        <v>3775</v>
      </c>
      <c r="Z260" s="11">
        <v>1983</v>
      </c>
      <c r="AA260" s="11">
        <v>1</v>
      </c>
      <c r="AB260" s="13">
        <v>33225267</v>
      </c>
      <c r="AC260" s="14">
        <v>8787460</v>
      </c>
      <c r="AD260" s="14">
        <v>22069940</v>
      </c>
      <c r="AE260" s="14">
        <v>35326861</v>
      </c>
      <c r="AF260" s="14">
        <v>7960</v>
      </c>
      <c r="AG260" s="14">
        <v>1347577</v>
      </c>
      <c r="AH260" s="14">
        <v>14847140</v>
      </c>
      <c r="AI260" s="14">
        <v>111772</v>
      </c>
      <c r="AJ260" s="15">
        <v>115723977</v>
      </c>
      <c r="AK260" s="26">
        <f t="shared" ref="AK260:AK271" si="56">Z260</f>
        <v>1983</v>
      </c>
      <c r="AL260" s="27">
        <v>28914</v>
      </c>
      <c r="AM260" s="30">
        <v>14792173</v>
      </c>
      <c r="AN260" s="30">
        <v>33238221</v>
      </c>
      <c r="AO260" s="30">
        <f t="shared" si="49"/>
        <v>8787460</v>
      </c>
      <c r="AP260" s="30">
        <f t="shared" si="50"/>
        <v>22069940</v>
      </c>
      <c r="AQ260" s="30">
        <f t="shared" si="51"/>
        <v>35326861</v>
      </c>
      <c r="AR260" s="30">
        <f t="shared" si="52"/>
        <v>7960</v>
      </c>
      <c r="AS260" s="30">
        <f t="shared" si="53"/>
        <v>1347577</v>
      </c>
      <c r="AT260" s="30">
        <f t="shared" si="54"/>
        <v>14847140</v>
      </c>
      <c r="AU260" s="30">
        <f>AI260</f>
        <v>111772</v>
      </c>
      <c r="AV260" s="30">
        <f t="shared" si="55"/>
        <v>115723977</v>
      </c>
      <c r="AW260" s="32">
        <f>AN260/AN385</f>
        <v>0.37806915684939474</v>
      </c>
      <c r="AX260" s="32">
        <f>AM260/AM385</f>
        <v>0.33029576577034425</v>
      </c>
    </row>
    <row r="261" spans="2:50">
      <c r="B261" s="2">
        <v>1983</v>
      </c>
      <c r="C261" s="2">
        <v>4</v>
      </c>
      <c r="D261" s="2" t="s">
        <v>197</v>
      </c>
      <c r="E261" s="2" t="s">
        <v>269</v>
      </c>
      <c r="F261" s="5">
        <v>111387</v>
      </c>
      <c r="G261" s="5">
        <v>169</v>
      </c>
      <c r="H261" s="5">
        <v>156278</v>
      </c>
      <c r="I261" s="5">
        <v>135</v>
      </c>
      <c r="J261" s="5">
        <v>267665</v>
      </c>
      <c r="K261" s="5">
        <v>171447</v>
      </c>
      <c r="L261" s="5">
        <v>425</v>
      </c>
      <c r="Z261" s="16"/>
      <c r="AA261" s="12">
        <v>2</v>
      </c>
      <c r="AB261" s="17">
        <v>33593205</v>
      </c>
      <c r="AC261" s="18">
        <v>9642632</v>
      </c>
      <c r="AD261" s="18">
        <v>19483277</v>
      </c>
      <c r="AE261" s="18">
        <v>32751934</v>
      </c>
      <c r="AF261" s="18">
        <v>6078</v>
      </c>
      <c r="AG261" s="18">
        <v>891605</v>
      </c>
      <c r="AH261" s="18">
        <v>14177335</v>
      </c>
      <c r="AI261" s="18">
        <v>86722</v>
      </c>
      <c r="AJ261" s="19">
        <v>110632788</v>
      </c>
      <c r="AK261" s="26">
        <f t="shared" si="56"/>
        <v>0</v>
      </c>
      <c r="AL261" s="27">
        <v>29006</v>
      </c>
      <c r="AM261" s="30">
        <v>14541619</v>
      </c>
      <c r="AN261" s="30">
        <v>33605333</v>
      </c>
      <c r="AO261" s="30">
        <f t="shared" si="49"/>
        <v>9642632</v>
      </c>
      <c r="AP261" s="30">
        <f t="shared" si="50"/>
        <v>19483277</v>
      </c>
      <c r="AQ261" s="30">
        <f t="shared" si="51"/>
        <v>32751934</v>
      </c>
      <c r="AR261" s="30">
        <f t="shared" si="52"/>
        <v>6078</v>
      </c>
      <c r="AS261" s="30">
        <f t="shared" si="53"/>
        <v>891605</v>
      </c>
      <c r="AT261" s="30">
        <f t="shared" si="54"/>
        <v>14177335</v>
      </c>
      <c r="AU261" s="30">
        <f t="shared" ref="AU261:AU271" si="57">AI261</f>
        <v>86722</v>
      </c>
      <c r="AV261" s="30">
        <f t="shared" si="55"/>
        <v>110632788</v>
      </c>
      <c r="AW261" s="32">
        <f t="shared" ref="AW261:AW324" si="58">AN261/AN386</f>
        <v>0.3777911100387743</v>
      </c>
      <c r="AX261" s="32">
        <f t="shared" ref="AX261:AX324" si="59">AM261/AM386</f>
        <v>0.321372811024079</v>
      </c>
    </row>
    <row r="262" spans="2:50">
      <c r="B262" s="2">
        <v>1983</v>
      </c>
      <c r="C262" s="2">
        <v>4</v>
      </c>
      <c r="D262" s="2" t="s">
        <v>197</v>
      </c>
      <c r="E262" s="2" t="s">
        <v>109</v>
      </c>
      <c r="F262" s="5">
        <v>0</v>
      </c>
      <c r="G262" s="5">
        <v>0</v>
      </c>
      <c r="H262" s="5">
        <v>5462985</v>
      </c>
      <c r="I262" s="5">
        <v>926</v>
      </c>
      <c r="J262" s="5">
        <v>5462985</v>
      </c>
      <c r="K262" s="5">
        <v>684461</v>
      </c>
      <c r="L262" s="5">
        <v>1272</v>
      </c>
      <c r="Z262" s="16"/>
      <c r="AA262" s="12">
        <v>3</v>
      </c>
      <c r="AB262" s="17">
        <v>36345381</v>
      </c>
      <c r="AC262" s="18">
        <v>10668084</v>
      </c>
      <c r="AD262" s="18">
        <v>21374890</v>
      </c>
      <c r="AE262" s="18">
        <v>37292406</v>
      </c>
      <c r="AF262" s="18">
        <v>16618</v>
      </c>
      <c r="AG262" s="18">
        <v>1148769</v>
      </c>
      <c r="AH262" s="18">
        <v>13345240</v>
      </c>
      <c r="AI262" s="18">
        <v>85743</v>
      </c>
      <c r="AJ262" s="19">
        <v>120277131</v>
      </c>
      <c r="AK262" s="26">
        <f t="shared" si="56"/>
        <v>0</v>
      </c>
      <c r="AL262" s="27">
        <v>29098</v>
      </c>
      <c r="AM262" s="30">
        <v>16235288</v>
      </c>
      <c r="AN262" s="30">
        <v>36358523</v>
      </c>
      <c r="AO262" s="30">
        <f t="shared" si="49"/>
        <v>10668084</v>
      </c>
      <c r="AP262" s="30">
        <f t="shared" si="50"/>
        <v>21374890</v>
      </c>
      <c r="AQ262" s="30">
        <f t="shared" si="51"/>
        <v>37292406</v>
      </c>
      <c r="AR262" s="30">
        <f t="shared" si="52"/>
        <v>16618</v>
      </c>
      <c r="AS262" s="30">
        <f t="shared" si="53"/>
        <v>1148769</v>
      </c>
      <c r="AT262" s="30">
        <f t="shared" si="54"/>
        <v>13345240</v>
      </c>
      <c r="AU262" s="30">
        <f t="shared" si="57"/>
        <v>85743</v>
      </c>
      <c r="AV262" s="30">
        <f t="shared" si="55"/>
        <v>120277131</v>
      </c>
      <c r="AW262" s="32">
        <f t="shared" si="58"/>
        <v>0.39368279543550649</v>
      </c>
      <c r="AX262" s="32">
        <f t="shared" si="59"/>
        <v>0.33436063050955428</v>
      </c>
    </row>
    <row r="263" spans="2:50">
      <c r="B263" s="2">
        <v>1983</v>
      </c>
      <c r="C263" s="2">
        <v>4</v>
      </c>
      <c r="D263" s="2" t="s">
        <v>197</v>
      </c>
      <c r="E263" s="2" t="s">
        <v>110</v>
      </c>
      <c r="F263" s="5">
        <v>3740781</v>
      </c>
      <c r="G263" s="5">
        <v>2920</v>
      </c>
      <c r="H263" s="5">
        <v>0</v>
      </c>
      <c r="I263" s="5">
        <v>32</v>
      </c>
      <c r="J263" s="5">
        <v>3740781</v>
      </c>
      <c r="K263" s="5">
        <v>1849951</v>
      </c>
      <c r="L263" s="5">
        <v>4003</v>
      </c>
      <c r="Z263" s="16"/>
      <c r="AA263" s="12">
        <v>4</v>
      </c>
      <c r="AB263" s="17">
        <v>36363415</v>
      </c>
      <c r="AC263" s="18">
        <v>9554984</v>
      </c>
      <c r="AD263" s="18">
        <v>20662108</v>
      </c>
      <c r="AE263" s="18">
        <v>33054108</v>
      </c>
      <c r="AF263" s="18">
        <v>9940</v>
      </c>
      <c r="AG263" s="18">
        <v>1288570</v>
      </c>
      <c r="AH263" s="18">
        <v>16160496</v>
      </c>
      <c r="AI263" s="18">
        <v>86635</v>
      </c>
      <c r="AJ263" s="19">
        <v>117180256</v>
      </c>
      <c r="AK263" s="26">
        <f t="shared" si="56"/>
        <v>0</v>
      </c>
      <c r="AL263" s="27">
        <v>29189</v>
      </c>
      <c r="AM263" s="30">
        <v>16354140</v>
      </c>
      <c r="AN263" s="30">
        <v>36383735</v>
      </c>
      <c r="AO263" s="30">
        <f t="shared" si="49"/>
        <v>9554984</v>
      </c>
      <c r="AP263" s="30">
        <f t="shared" si="50"/>
        <v>20662108</v>
      </c>
      <c r="AQ263" s="30">
        <f t="shared" si="51"/>
        <v>33054108</v>
      </c>
      <c r="AR263" s="30">
        <f t="shared" si="52"/>
        <v>9940</v>
      </c>
      <c r="AS263" s="30">
        <f t="shared" si="53"/>
        <v>1288570</v>
      </c>
      <c r="AT263" s="30">
        <f t="shared" si="54"/>
        <v>16160496</v>
      </c>
      <c r="AU263" s="30">
        <f t="shared" si="57"/>
        <v>86635</v>
      </c>
      <c r="AV263" s="30">
        <f t="shared" si="55"/>
        <v>117180256</v>
      </c>
      <c r="AW263" s="32">
        <f t="shared" si="58"/>
        <v>0.37143528154517547</v>
      </c>
      <c r="AX263" s="32">
        <f t="shared" si="59"/>
        <v>0.3212447800625497</v>
      </c>
    </row>
    <row r="264" spans="2:50">
      <c r="B264" s="2">
        <v>1983</v>
      </c>
      <c r="C264" s="2">
        <v>4</v>
      </c>
      <c r="D264" s="2" t="s">
        <v>197</v>
      </c>
      <c r="E264" s="2" t="s">
        <v>111</v>
      </c>
      <c r="F264" s="5">
        <v>0</v>
      </c>
      <c r="G264" s="5">
        <v>0</v>
      </c>
      <c r="H264" s="5">
        <v>14089</v>
      </c>
      <c r="I264" s="5">
        <v>3</v>
      </c>
      <c r="J264" s="5">
        <v>14089</v>
      </c>
      <c r="K264" s="5">
        <v>2691</v>
      </c>
      <c r="L264" s="5">
        <v>4</v>
      </c>
      <c r="Z264" s="11">
        <v>1984</v>
      </c>
      <c r="AA264" s="11">
        <v>1</v>
      </c>
      <c r="AB264" s="13">
        <v>39019444</v>
      </c>
      <c r="AC264" s="14">
        <v>10504250</v>
      </c>
      <c r="AD264" s="14">
        <v>22839069</v>
      </c>
      <c r="AE264" s="14">
        <v>39733670</v>
      </c>
      <c r="AF264" s="14">
        <v>0</v>
      </c>
      <c r="AG264" s="14">
        <v>1281179</v>
      </c>
      <c r="AH264" s="14">
        <v>14704604</v>
      </c>
      <c r="AI264" s="14">
        <v>74316</v>
      </c>
      <c r="AJ264" s="15">
        <v>128156532</v>
      </c>
      <c r="AK264" s="26">
        <f t="shared" si="56"/>
        <v>1984</v>
      </c>
      <c r="AL264" s="27">
        <v>29280</v>
      </c>
      <c r="AM264" s="30">
        <v>17143554</v>
      </c>
      <c r="AN264" s="30">
        <v>39030086</v>
      </c>
      <c r="AO264" s="30">
        <f t="shared" si="49"/>
        <v>10504250</v>
      </c>
      <c r="AP264" s="30">
        <f t="shared" si="50"/>
        <v>22839069</v>
      </c>
      <c r="AQ264" s="30">
        <f t="shared" si="51"/>
        <v>39733670</v>
      </c>
      <c r="AR264" s="30">
        <f t="shared" si="52"/>
        <v>0</v>
      </c>
      <c r="AS264" s="30">
        <f t="shared" si="53"/>
        <v>1281179</v>
      </c>
      <c r="AT264" s="30">
        <f t="shared" si="54"/>
        <v>14704604</v>
      </c>
      <c r="AU264" s="30">
        <f t="shared" si="57"/>
        <v>74316</v>
      </c>
      <c r="AV264" s="30">
        <f t="shared" si="55"/>
        <v>128156532</v>
      </c>
      <c r="AW264" s="32">
        <f t="shared" si="58"/>
        <v>0.35938182558088377</v>
      </c>
      <c r="AX264" s="32">
        <f t="shared" si="59"/>
        <v>0.31172542675937476</v>
      </c>
    </row>
    <row r="265" spans="2:50">
      <c r="B265" s="2">
        <v>1984</v>
      </c>
      <c r="C265" s="2">
        <v>1</v>
      </c>
      <c r="D265" s="2" t="s">
        <v>276</v>
      </c>
      <c r="E265" s="2" t="s">
        <v>276</v>
      </c>
      <c r="F265" s="5">
        <v>0</v>
      </c>
      <c r="G265" s="5">
        <v>0</v>
      </c>
      <c r="H265" s="5">
        <v>0</v>
      </c>
      <c r="I265" s="5">
        <v>0</v>
      </c>
      <c r="J265" s="5">
        <v>0</v>
      </c>
      <c r="K265" s="5">
        <v>1041</v>
      </c>
      <c r="L265" s="5">
        <v>2</v>
      </c>
      <c r="Z265" s="16"/>
      <c r="AA265" s="12">
        <v>2</v>
      </c>
      <c r="AB265" s="17">
        <v>42625656</v>
      </c>
      <c r="AC265" s="18">
        <v>10366263</v>
      </c>
      <c r="AD265" s="18">
        <v>24953164</v>
      </c>
      <c r="AE265" s="18">
        <v>35725704</v>
      </c>
      <c r="AF265" s="18">
        <v>0</v>
      </c>
      <c r="AG265" s="18">
        <v>1191399</v>
      </c>
      <c r="AH265" s="18">
        <v>16279904</v>
      </c>
      <c r="AI265" s="18">
        <v>81721</v>
      </c>
      <c r="AJ265" s="19">
        <v>131223811</v>
      </c>
      <c r="AK265" s="26">
        <f t="shared" si="56"/>
        <v>0</v>
      </c>
      <c r="AL265" s="27">
        <v>29372</v>
      </c>
      <c r="AM265" s="30">
        <v>18848630</v>
      </c>
      <c r="AN265" s="30">
        <v>42633558</v>
      </c>
      <c r="AO265" s="30">
        <f t="shared" si="49"/>
        <v>10366263</v>
      </c>
      <c r="AP265" s="30">
        <f t="shared" si="50"/>
        <v>24953164</v>
      </c>
      <c r="AQ265" s="30">
        <f t="shared" si="51"/>
        <v>35725704</v>
      </c>
      <c r="AR265" s="30">
        <f t="shared" si="52"/>
        <v>0</v>
      </c>
      <c r="AS265" s="30">
        <f t="shared" si="53"/>
        <v>1191399</v>
      </c>
      <c r="AT265" s="30">
        <f t="shared" si="54"/>
        <v>16279904</v>
      </c>
      <c r="AU265" s="30">
        <f t="shared" si="57"/>
        <v>81721</v>
      </c>
      <c r="AV265" s="30">
        <f t="shared" si="55"/>
        <v>131223811</v>
      </c>
      <c r="AW265" s="32">
        <f t="shared" si="58"/>
        <v>0.37023990933378981</v>
      </c>
      <c r="AX265" s="32">
        <f t="shared" si="59"/>
        <v>0.31432635216849253</v>
      </c>
    </row>
    <row r="266" spans="2:50">
      <c r="B266" s="2">
        <v>1984</v>
      </c>
      <c r="C266" s="2">
        <v>1</v>
      </c>
      <c r="F266" s="5">
        <v>0</v>
      </c>
      <c r="G266" s="5">
        <v>0</v>
      </c>
      <c r="H266" s="5">
        <v>74316</v>
      </c>
      <c r="I266" s="5">
        <v>66</v>
      </c>
      <c r="J266" s="5">
        <v>75155</v>
      </c>
      <c r="K266" s="5">
        <v>47271</v>
      </c>
      <c r="L266" s="5">
        <v>85</v>
      </c>
      <c r="Z266" s="16"/>
      <c r="AA266" s="12">
        <v>3</v>
      </c>
      <c r="AB266" s="17">
        <v>46978635</v>
      </c>
      <c r="AC266" s="18">
        <v>11200466</v>
      </c>
      <c r="AD266" s="18">
        <v>26689081</v>
      </c>
      <c r="AE266" s="18">
        <v>44577253</v>
      </c>
      <c r="AF266" s="18">
        <v>0</v>
      </c>
      <c r="AG266" s="18">
        <v>1089241</v>
      </c>
      <c r="AH266" s="18">
        <v>14390704</v>
      </c>
      <c r="AI266" s="18">
        <v>76323</v>
      </c>
      <c r="AJ266" s="19">
        <v>145001703</v>
      </c>
      <c r="AK266" s="26">
        <f t="shared" si="56"/>
        <v>0</v>
      </c>
      <c r="AL266" s="27">
        <v>29464</v>
      </c>
      <c r="AM266" s="30">
        <v>21328160</v>
      </c>
      <c r="AN266" s="30">
        <v>46978635</v>
      </c>
      <c r="AO266" s="30">
        <f t="shared" si="49"/>
        <v>11200466</v>
      </c>
      <c r="AP266" s="30">
        <f t="shared" si="50"/>
        <v>26689081</v>
      </c>
      <c r="AQ266" s="30">
        <f t="shared" si="51"/>
        <v>44577253</v>
      </c>
      <c r="AR266" s="30">
        <f t="shared" si="52"/>
        <v>0</v>
      </c>
      <c r="AS266" s="30">
        <f t="shared" si="53"/>
        <v>1089241</v>
      </c>
      <c r="AT266" s="30">
        <f t="shared" si="54"/>
        <v>14390704</v>
      </c>
      <c r="AU266" s="30">
        <f t="shared" si="57"/>
        <v>76323</v>
      </c>
      <c r="AV266" s="30">
        <f t="shared" si="55"/>
        <v>145001703</v>
      </c>
      <c r="AW266" s="32">
        <f t="shared" si="58"/>
        <v>0.39042912723814205</v>
      </c>
      <c r="AX266" s="32">
        <f t="shared" si="59"/>
        <v>0.33171715234345883</v>
      </c>
    </row>
    <row r="267" spans="2:50">
      <c r="B267" s="2">
        <v>1984</v>
      </c>
      <c r="C267" s="2">
        <v>1</v>
      </c>
      <c r="D267" s="2" t="s">
        <v>277</v>
      </c>
      <c r="E267" s="2" t="s">
        <v>278</v>
      </c>
      <c r="F267" s="5">
        <v>37666013</v>
      </c>
      <c r="G267" s="5">
        <v>39408</v>
      </c>
      <c r="H267" s="5">
        <v>17143554</v>
      </c>
      <c r="I267" s="5">
        <v>11461</v>
      </c>
      <c r="J267" s="5">
        <v>54995687</v>
      </c>
      <c r="K267" s="5">
        <v>33367687</v>
      </c>
      <c r="L267" s="5">
        <v>66733</v>
      </c>
      <c r="Z267" s="16"/>
      <c r="AA267" s="12">
        <v>4</v>
      </c>
      <c r="AB267" s="17">
        <v>33040822</v>
      </c>
      <c r="AC267" s="18">
        <v>9391485</v>
      </c>
      <c r="AD267" s="18">
        <v>21628047</v>
      </c>
      <c r="AE267" s="18">
        <v>47131277</v>
      </c>
      <c r="AF267" s="18">
        <v>0</v>
      </c>
      <c r="AG267" s="18">
        <v>1199859</v>
      </c>
      <c r="AH267" s="18">
        <v>15684992</v>
      </c>
      <c r="AI267" s="18">
        <v>68145</v>
      </c>
      <c r="AJ267" s="19">
        <v>128144627</v>
      </c>
      <c r="AK267" s="26">
        <f t="shared" si="56"/>
        <v>0</v>
      </c>
      <c r="AL267" s="27">
        <v>29555</v>
      </c>
      <c r="AM267" s="30">
        <v>15026085</v>
      </c>
      <c r="AN267" s="30">
        <v>33046036</v>
      </c>
      <c r="AO267" s="30">
        <f t="shared" si="49"/>
        <v>9391485</v>
      </c>
      <c r="AP267" s="30">
        <f t="shared" si="50"/>
        <v>21628047</v>
      </c>
      <c r="AQ267" s="30">
        <f t="shared" si="51"/>
        <v>47131277</v>
      </c>
      <c r="AR267" s="30">
        <f t="shared" si="52"/>
        <v>0</v>
      </c>
      <c r="AS267" s="30">
        <f t="shared" si="53"/>
        <v>1199859</v>
      </c>
      <c r="AT267" s="30">
        <f t="shared" si="54"/>
        <v>15684992</v>
      </c>
      <c r="AU267" s="30">
        <f t="shared" si="57"/>
        <v>68145</v>
      </c>
      <c r="AV267" s="30">
        <f t="shared" si="55"/>
        <v>128144627</v>
      </c>
      <c r="AW267" s="32">
        <f t="shared" si="58"/>
        <v>0.38939418009636784</v>
      </c>
      <c r="AX267" s="32">
        <f t="shared" si="59"/>
        <v>0.342994824587536</v>
      </c>
    </row>
    <row r="268" spans="2:50">
      <c r="B268" s="2">
        <v>1984</v>
      </c>
      <c r="C268" s="2">
        <v>1</v>
      </c>
      <c r="D268" s="2" t="s">
        <v>277</v>
      </c>
      <c r="E268" s="2" t="s">
        <v>279</v>
      </c>
      <c r="F268" s="5">
        <v>27797972</v>
      </c>
      <c r="G268" s="5">
        <v>26150</v>
      </c>
      <c r="H268" s="5">
        <v>17994472</v>
      </c>
      <c r="I268" s="5">
        <v>12522</v>
      </c>
      <c r="J268" s="5">
        <v>45963773</v>
      </c>
      <c r="K268" s="5">
        <v>25741834</v>
      </c>
      <c r="L268" s="5">
        <v>48392</v>
      </c>
      <c r="Z268" s="11">
        <v>1985</v>
      </c>
      <c r="AA268" s="11">
        <v>1</v>
      </c>
      <c r="AB268" s="13">
        <v>32055008</v>
      </c>
      <c r="AC268" s="14">
        <v>9967361</v>
      </c>
      <c r="AD268" s="14">
        <v>21231737</v>
      </c>
      <c r="AE268" s="14">
        <v>45761834</v>
      </c>
      <c r="AF268" s="14">
        <v>0</v>
      </c>
      <c r="AG268" s="14">
        <v>1415024</v>
      </c>
      <c r="AH268" s="14">
        <v>14929672</v>
      </c>
      <c r="AI268" s="14">
        <v>65851</v>
      </c>
      <c r="AJ268" s="15">
        <v>125426487</v>
      </c>
      <c r="AK268" s="26">
        <f t="shared" si="56"/>
        <v>1985</v>
      </c>
      <c r="AL268" s="27">
        <v>29645</v>
      </c>
      <c r="AM268" s="30">
        <v>13825240</v>
      </c>
      <c r="AN268" s="30">
        <v>32055008</v>
      </c>
      <c r="AO268" s="30">
        <f t="shared" si="49"/>
        <v>9967361</v>
      </c>
      <c r="AP268" s="30">
        <f t="shared" si="50"/>
        <v>21231737</v>
      </c>
      <c r="AQ268" s="30">
        <f t="shared" si="51"/>
        <v>45761834</v>
      </c>
      <c r="AR268" s="30">
        <f t="shared" si="52"/>
        <v>0</v>
      </c>
      <c r="AS268" s="30">
        <f t="shared" si="53"/>
        <v>1415024</v>
      </c>
      <c r="AT268" s="30">
        <f t="shared" si="54"/>
        <v>14929672</v>
      </c>
      <c r="AU268" s="30">
        <f t="shared" si="57"/>
        <v>65851</v>
      </c>
      <c r="AV268" s="30">
        <f t="shared" si="55"/>
        <v>125426487</v>
      </c>
      <c r="AW268" s="32">
        <f t="shared" si="58"/>
        <v>0.33385308028939092</v>
      </c>
      <c r="AX268" s="32">
        <f t="shared" si="59"/>
        <v>0.27755648372133884</v>
      </c>
    </row>
    <row r="269" spans="2:50">
      <c r="B269" s="2">
        <v>1984</v>
      </c>
      <c r="C269" s="2">
        <v>1</v>
      </c>
      <c r="D269" s="2" t="s">
        <v>277</v>
      </c>
      <c r="E269" s="2" t="s">
        <v>280</v>
      </c>
      <c r="F269" s="5">
        <v>140442</v>
      </c>
      <c r="G269" s="5">
        <v>443</v>
      </c>
      <c r="H269" s="5">
        <v>631812</v>
      </c>
      <c r="I269" s="5">
        <v>1019</v>
      </c>
      <c r="J269" s="5">
        <v>892261</v>
      </c>
      <c r="K269" s="5">
        <v>1116413</v>
      </c>
      <c r="L269" s="5">
        <v>2623</v>
      </c>
      <c r="Z269" s="16"/>
      <c r="AA269" s="12">
        <v>2</v>
      </c>
      <c r="AB269" s="17">
        <v>37633047</v>
      </c>
      <c r="AC269" s="18">
        <v>10744026</v>
      </c>
      <c r="AD269" s="18">
        <v>21063400</v>
      </c>
      <c r="AE269" s="18">
        <v>44187070</v>
      </c>
      <c r="AF269" s="18">
        <v>0</v>
      </c>
      <c r="AG269" s="18">
        <v>1605101</v>
      </c>
      <c r="AH269" s="18">
        <v>16893697</v>
      </c>
      <c r="AI269" s="18">
        <v>78418</v>
      </c>
      <c r="AJ269" s="19">
        <v>132204759</v>
      </c>
      <c r="AK269" s="26">
        <f t="shared" si="56"/>
        <v>0</v>
      </c>
      <c r="AL269" s="27">
        <v>29737</v>
      </c>
      <c r="AM269" s="30">
        <v>17266386</v>
      </c>
      <c r="AN269" s="30">
        <v>37641750</v>
      </c>
      <c r="AO269" s="30">
        <f t="shared" si="49"/>
        <v>10744026</v>
      </c>
      <c r="AP269" s="30">
        <f t="shared" si="50"/>
        <v>21063400</v>
      </c>
      <c r="AQ269" s="30">
        <f t="shared" si="51"/>
        <v>44187070</v>
      </c>
      <c r="AR269" s="30">
        <f t="shared" si="52"/>
        <v>0</v>
      </c>
      <c r="AS269" s="30">
        <f t="shared" si="53"/>
        <v>1605101</v>
      </c>
      <c r="AT269" s="30">
        <f t="shared" si="54"/>
        <v>16893697</v>
      </c>
      <c r="AU269" s="30">
        <f t="shared" si="57"/>
        <v>78418</v>
      </c>
      <c r="AV269" s="30">
        <f t="shared" si="55"/>
        <v>132204759</v>
      </c>
      <c r="AW269" s="32">
        <f t="shared" si="58"/>
        <v>0.34667769180640318</v>
      </c>
      <c r="AX269" s="32">
        <f t="shared" si="59"/>
        <v>0.29353985183624148</v>
      </c>
    </row>
    <row r="270" spans="2:50">
      <c r="B270" s="2">
        <v>1984</v>
      </c>
      <c r="C270" s="2">
        <v>1</v>
      </c>
      <c r="D270" s="2" t="s">
        <v>277</v>
      </c>
      <c r="E270" s="2" t="s">
        <v>281</v>
      </c>
      <c r="F270" s="5">
        <v>3491425</v>
      </c>
      <c r="G270" s="5">
        <v>5173</v>
      </c>
      <c r="H270" s="5">
        <v>3249606</v>
      </c>
      <c r="I270" s="5">
        <v>2155</v>
      </c>
      <c r="J270" s="5">
        <v>6741031</v>
      </c>
      <c r="K270" s="5">
        <v>4369957</v>
      </c>
      <c r="L270" s="5">
        <v>8867</v>
      </c>
      <c r="Z270" s="16"/>
      <c r="AA270" s="12">
        <v>3</v>
      </c>
      <c r="AB270" s="17">
        <v>36834260</v>
      </c>
      <c r="AC270" s="18">
        <v>13066791</v>
      </c>
      <c r="AD270" s="18">
        <v>20996166</v>
      </c>
      <c r="AE270" s="18">
        <v>39665002</v>
      </c>
      <c r="AF270" s="18">
        <v>0</v>
      </c>
      <c r="AG270" s="18">
        <v>1384483</v>
      </c>
      <c r="AH270" s="18">
        <v>14937300</v>
      </c>
      <c r="AI270" s="18">
        <v>77145</v>
      </c>
      <c r="AJ270" s="19">
        <v>126961147</v>
      </c>
      <c r="AK270" s="26">
        <f t="shared" si="56"/>
        <v>0</v>
      </c>
      <c r="AL270" s="27">
        <v>29829</v>
      </c>
      <c r="AM270" s="30">
        <v>16890603</v>
      </c>
      <c r="AN270" s="30">
        <v>36846816</v>
      </c>
      <c r="AO270" s="30">
        <f t="shared" si="49"/>
        <v>13066791</v>
      </c>
      <c r="AP270" s="30">
        <f t="shared" si="50"/>
        <v>20996166</v>
      </c>
      <c r="AQ270" s="30">
        <f t="shared" si="51"/>
        <v>39665002</v>
      </c>
      <c r="AR270" s="30">
        <f t="shared" si="52"/>
        <v>0</v>
      </c>
      <c r="AS270" s="30">
        <f t="shared" si="53"/>
        <v>1384483</v>
      </c>
      <c r="AT270" s="30">
        <f t="shared" si="54"/>
        <v>14937300</v>
      </c>
      <c r="AU270" s="30">
        <f t="shared" si="57"/>
        <v>77145</v>
      </c>
      <c r="AV270" s="30">
        <f t="shared" si="55"/>
        <v>126961147</v>
      </c>
      <c r="AW270" s="32">
        <f t="shared" si="58"/>
        <v>0.36300644846783608</v>
      </c>
      <c r="AX270" s="32">
        <f t="shared" si="59"/>
        <v>0.30479276275662853</v>
      </c>
    </row>
    <row r="271" spans="2:50">
      <c r="B271" s="2">
        <v>1984</v>
      </c>
      <c r="C271" s="2">
        <v>1</v>
      </c>
      <c r="D271" s="2" t="s">
        <v>328</v>
      </c>
      <c r="E271" s="2" t="s">
        <v>173</v>
      </c>
      <c r="F271" s="5">
        <v>0</v>
      </c>
      <c r="G271" s="5">
        <v>0</v>
      </c>
      <c r="H271" s="5">
        <v>17398</v>
      </c>
      <c r="I271" s="5">
        <v>36</v>
      </c>
      <c r="J271" s="5">
        <v>18614</v>
      </c>
      <c r="K271" s="5">
        <v>34484</v>
      </c>
      <c r="L271" s="5">
        <v>57</v>
      </c>
      <c r="Z271" s="16"/>
      <c r="AA271" s="12">
        <v>4</v>
      </c>
      <c r="AB271" s="17">
        <v>35259311</v>
      </c>
      <c r="AC271" s="18">
        <v>11435426</v>
      </c>
      <c r="AD271" s="18">
        <v>18436479</v>
      </c>
      <c r="AE271" s="18">
        <v>43117398</v>
      </c>
      <c r="AF271" s="18">
        <v>0</v>
      </c>
      <c r="AG271" s="18">
        <v>1442873</v>
      </c>
      <c r="AH271" s="18">
        <v>15580353</v>
      </c>
      <c r="AI271" s="18">
        <v>10053</v>
      </c>
      <c r="AJ271" s="19">
        <v>125281893</v>
      </c>
      <c r="AK271" s="26">
        <f t="shared" si="56"/>
        <v>0</v>
      </c>
      <c r="AL271" s="27">
        <v>29920</v>
      </c>
      <c r="AM271" s="30">
        <v>16548277</v>
      </c>
      <c r="AN271" s="30">
        <v>35269364</v>
      </c>
      <c r="AO271" s="30">
        <f t="shared" si="49"/>
        <v>11435426</v>
      </c>
      <c r="AP271" s="30">
        <f t="shared" si="50"/>
        <v>18436479</v>
      </c>
      <c r="AQ271" s="30">
        <f t="shared" si="51"/>
        <v>43117398</v>
      </c>
      <c r="AR271" s="30">
        <f t="shared" si="52"/>
        <v>0</v>
      </c>
      <c r="AS271" s="30">
        <f t="shared" si="53"/>
        <v>1442873</v>
      </c>
      <c r="AT271" s="30">
        <f t="shared" si="54"/>
        <v>15580353</v>
      </c>
      <c r="AU271" s="30">
        <f t="shared" si="57"/>
        <v>10053</v>
      </c>
      <c r="AV271" s="30">
        <f t="shared" si="55"/>
        <v>125281893</v>
      </c>
      <c r="AW271" s="32">
        <f t="shared" si="58"/>
        <v>0.34383024972869625</v>
      </c>
      <c r="AX271" s="32">
        <f t="shared" si="59"/>
        <v>0.2920329098003478</v>
      </c>
    </row>
    <row r="272" spans="2:50">
      <c r="B272" s="2">
        <v>1984</v>
      </c>
      <c r="C272" s="2">
        <v>1</v>
      </c>
      <c r="D272" s="2" t="s">
        <v>328</v>
      </c>
      <c r="E272" s="2" t="s">
        <v>181</v>
      </c>
      <c r="F272" s="5">
        <v>0</v>
      </c>
      <c r="G272" s="5">
        <v>0</v>
      </c>
      <c r="H272" s="5">
        <v>10486852</v>
      </c>
      <c r="I272" s="5">
        <v>3217</v>
      </c>
      <c r="J272" s="5">
        <v>10486852</v>
      </c>
      <c r="K272" s="5">
        <v>1837862</v>
      </c>
      <c r="L272" s="5">
        <v>3396</v>
      </c>
      <c r="Z272" s="11">
        <v>1986</v>
      </c>
      <c r="AA272" s="11">
        <v>1</v>
      </c>
      <c r="AB272" s="13">
        <v>34365407</v>
      </c>
      <c r="AC272" s="14">
        <v>13067929</v>
      </c>
      <c r="AD272" s="14">
        <v>20366709</v>
      </c>
      <c r="AE272" s="14">
        <v>44493978</v>
      </c>
      <c r="AF272" s="14">
        <v>0</v>
      </c>
      <c r="AG272" s="14">
        <v>1606630</v>
      </c>
      <c r="AH272" s="14">
        <v>15542766</v>
      </c>
      <c r="AI272" s="14">
        <v>18190</v>
      </c>
      <c r="AJ272" s="15">
        <v>129461609</v>
      </c>
      <c r="AK272" s="26">
        <f t="shared" ref="AK272:AK308" si="60">Z272</f>
        <v>1986</v>
      </c>
      <c r="AL272" s="27">
        <v>30010</v>
      </c>
      <c r="AM272" s="30">
        <v>15404995</v>
      </c>
      <c r="AN272" s="30">
        <v>34383597</v>
      </c>
      <c r="AO272" s="30">
        <f t="shared" ref="AO272:AO308" si="61">AC272</f>
        <v>13067929</v>
      </c>
      <c r="AP272" s="30">
        <f t="shared" ref="AP272:AP308" si="62">AD272</f>
        <v>20366709</v>
      </c>
      <c r="AQ272" s="30">
        <f t="shared" ref="AQ272:AQ308" si="63">AE272</f>
        <v>44493978</v>
      </c>
      <c r="AR272" s="30">
        <f t="shared" ref="AR272:AR308" si="64">AF272</f>
        <v>0</v>
      </c>
      <c r="AS272" s="30">
        <f t="shared" ref="AS272:AS308" si="65">AG272</f>
        <v>1606630</v>
      </c>
      <c r="AT272" s="30">
        <f t="shared" ref="AT272:AT308" si="66">AH272</f>
        <v>15542766</v>
      </c>
      <c r="AU272" s="30">
        <f t="shared" ref="AU272:AU308" si="67">AI272</f>
        <v>18190</v>
      </c>
      <c r="AV272" s="30">
        <f t="shared" ref="AV272:AV308" si="68">AJ272</f>
        <v>129461609</v>
      </c>
      <c r="AW272" s="32">
        <f t="shared" si="58"/>
        <v>0.32492000768575613</v>
      </c>
      <c r="AX272" s="32">
        <f t="shared" si="59"/>
        <v>0.2665697970801868</v>
      </c>
    </row>
    <row r="273" spans="2:50">
      <c r="B273" s="2">
        <v>1984</v>
      </c>
      <c r="C273" s="2">
        <v>1</v>
      </c>
      <c r="D273" s="2" t="s">
        <v>182</v>
      </c>
      <c r="E273" s="2" t="s">
        <v>183</v>
      </c>
      <c r="F273" s="5">
        <v>14578663</v>
      </c>
      <c r="G273" s="5">
        <v>11844</v>
      </c>
      <c r="H273" s="5">
        <v>19973185</v>
      </c>
      <c r="I273" s="5">
        <v>11237</v>
      </c>
      <c r="J273" s="5">
        <v>34551848</v>
      </c>
      <c r="K273" s="5">
        <v>16149679</v>
      </c>
      <c r="L273" s="5">
        <v>28453</v>
      </c>
      <c r="Z273" s="16"/>
      <c r="AA273" s="12">
        <v>2</v>
      </c>
      <c r="AB273" s="17">
        <v>36564091</v>
      </c>
      <c r="AC273" s="18">
        <v>11703641</v>
      </c>
      <c r="AD273" s="18">
        <v>20338350</v>
      </c>
      <c r="AE273" s="18">
        <v>38229966</v>
      </c>
      <c r="AF273" s="18">
        <v>0</v>
      </c>
      <c r="AG273" s="18">
        <v>1542884</v>
      </c>
      <c r="AH273" s="18">
        <v>14524960</v>
      </c>
      <c r="AI273" s="18">
        <v>8723</v>
      </c>
      <c r="AJ273" s="19">
        <v>122912615</v>
      </c>
      <c r="AK273" s="26">
        <f t="shared" si="60"/>
        <v>0</v>
      </c>
      <c r="AL273" s="27">
        <v>30102</v>
      </c>
      <c r="AM273" s="30">
        <v>17521759</v>
      </c>
      <c r="AN273" s="30">
        <v>36572814</v>
      </c>
      <c r="AO273" s="30">
        <f t="shared" si="61"/>
        <v>11703641</v>
      </c>
      <c r="AP273" s="30">
        <f t="shared" si="62"/>
        <v>20338350</v>
      </c>
      <c r="AQ273" s="30">
        <f t="shared" si="63"/>
        <v>38229966</v>
      </c>
      <c r="AR273" s="30">
        <f t="shared" si="64"/>
        <v>0</v>
      </c>
      <c r="AS273" s="30">
        <f t="shared" si="65"/>
        <v>1542884</v>
      </c>
      <c r="AT273" s="30">
        <f t="shared" si="66"/>
        <v>14524960</v>
      </c>
      <c r="AU273" s="30">
        <f t="shared" si="67"/>
        <v>8723</v>
      </c>
      <c r="AV273" s="30">
        <f t="shared" si="68"/>
        <v>122912615</v>
      </c>
      <c r="AW273" s="32">
        <f t="shared" si="58"/>
        <v>0.33947214870858561</v>
      </c>
      <c r="AX273" s="32">
        <f t="shared" si="59"/>
        <v>0.29163454071005884</v>
      </c>
    </row>
    <row r="274" spans="2:50">
      <c r="B274" s="2">
        <v>1984</v>
      </c>
      <c r="C274" s="2">
        <v>1</v>
      </c>
      <c r="D274" s="2" t="s">
        <v>182</v>
      </c>
      <c r="E274" s="2" t="s">
        <v>184</v>
      </c>
      <c r="F274" s="5">
        <v>37523</v>
      </c>
      <c r="G274" s="5">
        <v>27</v>
      </c>
      <c r="H274" s="5">
        <v>2865884</v>
      </c>
      <c r="I274" s="5">
        <v>2475</v>
      </c>
      <c r="J274" s="5">
        <v>2903407</v>
      </c>
      <c r="K274" s="5">
        <v>1451378</v>
      </c>
      <c r="L274" s="5">
        <v>2778</v>
      </c>
      <c r="Z274" s="16"/>
      <c r="AA274" s="12">
        <v>3</v>
      </c>
      <c r="AB274" s="17">
        <v>36736765</v>
      </c>
      <c r="AC274" s="18">
        <v>13765160</v>
      </c>
      <c r="AD274" s="18">
        <v>19657054</v>
      </c>
      <c r="AE274" s="18">
        <v>43821882</v>
      </c>
      <c r="AF274" s="18">
        <v>0</v>
      </c>
      <c r="AG274" s="18">
        <v>1345707</v>
      </c>
      <c r="AH274" s="18">
        <v>14917417</v>
      </c>
      <c r="AI274" s="18">
        <v>7276</v>
      </c>
      <c r="AJ274" s="19">
        <v>130251261</v>
      </c>
      <c r="AK274" s="26">
        <f t="shared" si="60"/>
        <v>0</v>
      </c>
      <c r="AL274" s="27">
        <v>30194</v>
      </c>
      <c r="AM274" s="30">
        <v>18355969</v>
      </c>
      <c r="AN274" s="30">
        <v>36744041</v>
      </c>
      <c r="AO274" s="30">
        <f t="shared" si="61"/>
        <v>13765160</v>
      </c>
      <c r="AP274" s="30">
        <f t="shared" si="62"/>
        <v>19657054</v>
      </c>
      <c r="AQ274" s="30">
        <f t="shared" si="63"/>
        <v>43821882</v>
      </c>
      <c r="AR274" s="30">
        <f t="shared" si="64"/>
        <v>0</v>
      </c>
      <c r="AS274" s="30">
        <f t="shared" si="65"/>
        <v>1345707</v>
      </c>
      <c r="AT274" s="30">
        <f t="shared" si="66"/>
        <v>14917417</v>
      </c>
      <c r="AU274" s="30">
        <f t="shared" si="67"/>
        <v>7276</v>
      </c>
      <c r="AV274" s="30">
        <f t="shared" si="68"/>
        <v>130251261</v>
      </c>
      <c r="AW274" s="32">
        <f t="shared" si="58"/>
        <v>0.36404551086929859</v>
      </c>
      <c r="AX274" s="32">
        <f t="shared" si="59"/>
        <v>0.32285320329364997</v>
      </c>
    </row>
    <row r="275" spans="2:50">
      <c r="B275" s="2">
        <v>1984</v>
      </c>
      <c r="C275" s="2">
        <v>1</v>
      </c>
      <c r="D275" s="2" t="s">
        <v>190</v>
      </c>
      <c r="E275" s="2" t="s">
        <v>191</v>
      </c>
      <c r="F275" s="5">
        <v>0</v>
      </c>
      <c r="G275" s="5">
        <v>0</v>
      </c>
      <c r="H275" s="5">
        <v>5022860</v>
      </c>
      <c r="I275" s="5">
        <v>1073</v>
      </c>
      <c r="J275" s="5">
        <v>5022860</v>
      </c>
      <c r="K275" s="5">
        <v>590507</v>
      </c>
      <c r="L275" s="5">
        <v>1126</v>
      </c>
      <c r="Z275" s="16"/>
      <c r="AA275" s="12">
        <v>4</v>
      </c>
      <c r="AB275" s="17">
        <v>35018827</v>
      </c>
      <c r="AC275" s="18">
        <v>12615735</v>
      </c>
      <c r="AD275" s="18">
        <v>19059316</v>
      </c>
      <c r="AE275" s="18">
        <v>48532109</v>
      </c>
      <c r="AF275" s="18">
        <v>0</v>
      </c>
      <c r="AG275" s="18">
        <v>1524652</v>
      </c>
      <c r="AH275" s="18">
        <v>15751081</v>
      </c>
      <c r="AI275" s="18">
        <v>5813</v>
      </c>
      <c r="AJ275" s="19">
        <v>132507533</v>
      </c>
      <c r="AK275" s="26">
        <f t="shared" si="60"/>
        <v>0</v>
      </c>
      <c r="AL275" s="27">
        <v>30285</v>
      </c>
      <c r="AM275" s="30">
        <v>17124268</v>
      </c>
      <c r="AN275" s="30">
        <v>35024640</v>
      </c>
      <c r="AO275" s="30">
        <f t="shared" si="61"/>
        <v>12615735</v>
      </c>
      <c r="AP275" s="30">
        <f t="shared" si="62"/>
        <v>19059316</v>
      </c>
      <c r="AQ275" s="30">
        <f t="shared" si="63"/>
        <v>48532109</v>
      </c>
      <c r="AR275" s="30">
        <f t="shared" si="64"/>
        <v>0</v>
      </c>
      <c r="AS275" s="30">
        <f t="shared" si="65"/>
        <v>1524652</v>
      </c>
      <c r="AT275" s="30">
        <f t="shared" si="66"/>
        <v>15751081</v>
      </c>
      <c r="AU275" s="30">
        <f t="shared" si="67"/>
        <v>5813</v>
      </c>
      <c r="AV275" s="30">
        <f t="shared" si="68"/>
        <v>132507533</v>
      </c>
      <c r="AW275" s="32">
        <f t="shared" si="58"/>
        <v>0.3512861543238755</v>
      </c>
      <c r="AX275" s="32">
        <f t="shared" si="59"/>
        <v>0.30736019399932946</v>
      </c>
    </row>
    <row r="276" spans="2:50">
      <c r="B276" s="2">
        <v>1984</v>
      </c>
      <c r="C276" s="2">
        <v>1</v>
      </c>
      <c r="D276" s="2" t="s">
        <v>190</v>
      </c>
      <c r="E276" s="2" t="s">
        <v>186</v>
      </c>
      <c r="F276" s="5">
        <v>0</v>
      </c>
      <c r="G276" s="5">
        <v>0</v>
      </c>
      <c r="H276" s="5">
        <v>34710810</v>
      </c>
      <c r="I276" s="5">
        <v>3552</v>
      </c>
      <c r="J276" s="5">
        <v>34710810</v>
      </c>
      <c r="K276" s="5">
        <v>2247096</v>
      </c>
      <c r="L276" s="5">
        <v>4334</v>
      </c>
      <c r="Z276" s="11">
        <v>1987</v>
      </c>
      <c r="AA276" s="11">
        <v>1</v>
      </c>
      <c r="AB276" s="13">
        <v>33934554</v>
      </c>
      <c r="AC276" s="14">
        <v>13338511</v>
      </c>
      <c r="AD276" s="14">
        <v>19082323</v>
      </c>
      <c r="AE276" s="14">
        <v>40561174</v>
      </c>
      <c r="AF276" s="14">
        <v>0</v>
      </c>
      <c r="AG276" s="14">
        <v>1328528</v>
      </c>
      <c r="AH276" s="14">
        <v>14046904</v>
      </c>
      <c r="AI276" s="14">
        <v>6243</v>
      </c>
      <c r="AJ276" s="15">
        <v>122298237</v>
      </c>
      <c r="AK276" s="26">
        <f t="shared" si="60"/>
        <v>1987</v>
      </c>
      <c r="AL276" s="27">
        <v>30375</v>
      </c>
      <c r="AM276" s="30">
        <v>15782137</v>
      </c>
      <c r="AN276" s="30">
        <v>33940797</v>
      </c>
      <c r="AO276" s="30">
        <f t="shared" si="61"/>
        <v>13338511</v>
      </c>
      <c r="AP276" s="30">
        <f t="shared" si="62"/>
        <v>19082323</v>
      </c>
      <c r="AQ276" s="30">
        <f t="shared" si="63"/>
        <v>40561174</v>
      </c>
      <c r="AR276" s="30">
        <f t="shared" si="64"/>
        <v>0</v>
      </c>
      <c r="AS276" s="30">
        <f t="shared" si="65"/>
        <v>1328528</v>
      </c>
      <c r="AT276" s="30">
        <f t="shared" si="66"/>
        <v>14046904</v>
      </c>
      <c r="AU276" s="30">
        <f t="shared" si="67"/>
        <v>6243</v>
      </c>
      <c r="AV276" s="30">
        <f t="shared" si="68"/>
        <v>122298237</v>
      </c>
      <c r="AW276" s="32">
        <f t="shared" si="58"/>
        <v>0.32407979302615375</v>
      </c>
      <c r="AX276" s="32">
        <f t="shared" si="59"/>
        <v>0.27610645482197055</v>
      </c>
    </row>
    <row r="277" spans="2:50">
      <c r="B277" s="2">
        <v>1984</v>
      </c>
      <c r="C277" s="2">
        <v>1</v>
      </c>
      <c r="D277" s="2" t="s">
        <v>187</v>
      </c>
      <c r="E277" s="2" t="s">
        <v>195</v>
      </c>
      <c r="F277" s="5">
        <v>0</v>
      </c>
      <c r="G277" s="5">
        <v>0</v>
      </c>
      <c r="H277" s="5">
        <v>263668</v>
      </c>
      <c r="I277" s="5">
        <v>76</v>
      </c>
      <c r="J277" s="5">
        <v>263668</v>
      </c>
      <c r="K277" s="5">
        <v>52557</v>
      </c>
      <c r="L277" s="5">
        <v>88</v>
      </c>
      <c r="Z277" s="16"/>
      <c r="AA277" s="12">
        <v>2</v>
      </c>
      <c r="AB277" s="17">
        <v>35199647</v>
      </c>
      <c r="AC277" s="18">
        <v>12002799</v>
      </c>
      <c r="AD277" s="18">
        <v>19812462</v>
      </c>
      <c r="AE277" s="18">
        <v>41837065</v>
      </c>
      <c r="AF277" s="18">
        <v>6625</v>
      </c>
      <c r="AG277" s="18">
        <v>1547376</v>
      </c>
      <c r="AH277" s="18">
        <v>12817369</v>
      </c>
      <c r="AI277" s="18">
        <v>5367</v>
      </c>
      <c r="AJ277" s="19">
        <v>123228710</v>
      </c>
      <c r="AK277" s="26">
        <f t="shared" si="60"/>
        <v>0</v>
      </c>
      <c r="AL277" s="27">
        <v>30467</v>
      </c>
      <c r="AM277" s="30">
        <v>17417120</v>
      </c>
      <c r="AN277" s="30">
        <v>35205014</v>
      </c>
      <c r="AO277" s="30">
        <f t="shared" si="61"/>
        <v>12002799</v>
      </c>
      <c r="AP277" s="30">
        <f t="shared" si="62"/>
        <v>19812462</v>
      </c>
      <c r="AQ277" s="30">
        <f t="shared" si="63"/>
        <v>41837065</v>
      </c>
      <c r="AR277" s="30">
        <f t="shared" si="64"/>
        <v>6625</v>
      </c>
      <c r="AS277" s="30">
        <f t="shared" si="65"/>
        <v>1547376</v>
      </c>
      <c r="AT277" s="30">
        <f t="shared" si="66"/>
        <v>12817369</v>
      </c>
      <c r="AU277" s="30">
        <f t="shared" si="67"/>
        <v>5367</v>
      </c>
      <c r="AV277" s="30">
        <f t="shared" si="68"/>
        <v>123228710</v>
      </c>
      <c r="AW277" s="32">
        <f t="shared" si="58"/>
        <v>0.3368569194177618</v>
      </c>
      <c r="AX277" s="32">
        <f t="shared" si="59"/>
        <v>0.29936278122453297</v>
      </c>
    </row>
    <row r="278" spans="2:50">
      <c r="B278" s="2">
        <v>1984</v>
      </c>
      <c r="C278" s="2">
        <v>1</v>
      </c>
      <c r="D278" s="2" t="s">
        <v>187</v>
      </c>
      <c r="E278" s="2" t="s">
        <v>196</v>
      </c>
      <c r="F278" s="5">
        <v>0</v>
      </c>
      <c r="G278" s="5">
        <v>0</v>
      </c>
      <c r="H278" s="5">
        <v>1017511</v>
      </c>
      <c r="I278" s="5">
        <v>561</v>
      </c>
      <c r="J278" s="5">
        <v>1023315</v>
      </c>
      <c r="K278" s="5">
        <v>344484</v>
      </c>
      <c r="L278" s="5">
        <v>699</v>
      </c>
      <c r="Z278" s="16"/>
      <c r="AA278" s="12">
        <v>3</v>
      </c>
      <c r="AB278" s="17">
        <v>39326520</v>
      </c>
      <c r="AC278" s="18">
        <v>14644187</v>
      </c>
      <c r="AD278" s="18">
        <v>20531647</v>
      </c>
      <c r="AE278" s="18">
        <v>49806140</v>
      </c>
      <c r="AF278" s="18">
        <v>0</v>
      </c>
      <c r="AG278" s="18">
        <v>1432552</v>
      </c>
      <c r="AH278" s="18">
        <v>14507312</v>
      </c>
      <c r="AI278" s="18">
        <v>7276</v>
      </c>
      <c r="AJ278" s="19">
        <v>140255634</v>
      </c>
      <c r="AK278" s="26">
        <f t="shared" si="60"/>
        <v>0</v>
      </c>
      <c r="AL278" s="27">
        <v>30559</v>
      </c>
      <c r="AM278" s="30">
        <v>20806968</v>
      </c>
      <c r="AN278" s="30">
        <v>39333796</v>
      </c>
      <c r="AO278" s="30">
        <f t="shared" si="61"/>
        <v>14644187</v>
      </c>
      <c r="AP278" s="30">
        <f t="shared" si="62"/>
        <v>20531647</v>
      </c>
      <c r="AQ278" s="30">
        <f t="shared" si="63"/>
        <v>49806140</v>
      </c>
      <c r="AR278" s="30">
        <f t="shared" si="64"/>
        <v>0</v>
      </c>
      <c r="AS278" s="30">
        <f t="shared" si="65"/>
        <v>1432552</v>
      </c>
      <c r="AT278" s="30">
        <f t="shared" si="66"/>
        <v>14507312</v>
      </c>
      <c r="AU278" s="30">
        <f t="shared" si="67"/>
        <v>7276</v>
      </c>
      <c r="AV278" s="30">
        <f t="shared" si="68"/>
        <v>140255634</v>
      </c>
      <c r="AW278" s="32">
        <f t="shared" si="58"/>
        <v>0.36528397196401724</v>
      </c>
      <c r="AX278" s="32">
        <f t="shared" si="59"/>
        <v>0.33608251525723604</v>
      </c>
    </row>
    <row r="279" spans="2:50">
      <c r="B279" s="2">
        <v>1984</v>
      </c>
      <c r="C279" s="2">
        <v>1</v>
      </c>
      <c r="D279" s="2" t="s">
        <v>197</v>
      </c>
      <c r="E279" s="2" t="s">
        <v>11</v>
      </c>
      <c r="F279" s="5">
        <v>0</v>
      </c>
      <c r="G279" s="5">
        <v>0</v>
      </c>
      <c r="H279" s="5">
        <v>2336760</v>
      </c>
      <c r="I279" s="5">
        <v>772</v>
      </c>
      <c r="J279" s="5">
        <v>2336760</v>
      </c>
      <c r="K279" s="5">
        <v>319810</v>
      </c>
      <c r="L279" s="5">
        <v>834</v>
      </c>
      <c r="Z279" s="16"/>
      <c r="AA279" s="12">
        <v>4</v>
      </c>
      <c r="AB279" s="17">
        <v>40914105</v>
      </c>
      <c r="AC279" s="18">
        <v>13175282</v>
      </c>
      <c r="AD279" s="18">
        <v>20740071</v>
      </c>
      <c r="AE279" s="18">
        <v>51793768</v>
      </c>
      <c r="AF279" s="18">
        <v>0</v>
      </c>
      <c r="AG279" s="18">
        <v>1625285</v>
      </c>
      <c r="AH279" s="18">
        <v>14368327</v>
      </c>
      <c r="AI279" s="18">
        <v>3316</v>
      </c>
      <c r="AJ279" s="19">
        <v>142620154</v>
      </c>
      <c r="AK279" s="26">
        <f t="shared" si="60"/>
        <v>0</v>
      </c>
      <c r="AL279" s="27">
        <v>30650</v>
      </c>
      <c r="AM279" s="30">
        <v>21481589</v>
      </c>
      <c r="AN279" s="30">
        <v>40917421</v>
      </c>
      <c r="AO279" s="30">
        <f t="shared" si="61"/>
        <v>13175282</v>
      </c>
      <c r="AP279" s="30">
        <f t="shared" si="62"/>
        <v>20740071</v>
      </c>
      <c r="AQ279" s="30">
        <f t="shared" si="63"/>
        <v>51793768</v>
      </c>
      <c r="AR279" s="30">
        <f t="shared" si="64"/>
        <v>0</v>
      </c>
      <c r="AS279" s="30">
        <f t="shared" si="65"/>
        <v>1625285</v>
      </c>
      <c r="AT279" s="30">
        <f t="shared" si="66"/>
        <v>14368327</v>
      </c>
      <c r="AU279" s="30">
        <f t="shared" si="67"/>
        <v>3316</v>
      </c>
      <c r="AV279" s="30">
        <f t="shared" si="68"/>
        <v>142620154</v>
      </c>
      <c r="AW279" s="32">
        <f t="shared" si="58"/>
        <v>0.36129165280060754</v>
      </c>
      <c r="AX279" s="32">
        <f t="shared" si="59"/>
        <v>0.33727908637163251</v>
      </c>
    </row>
    <row r="280" spans="2:50">
      <c r="B280" s="2">
        <v>1984</v>
      </c>
      <c r="C280" s="2">
        <v>1</v>
      </c>
      <c r="D280" s="2" t="s">
        <v>197</v>
      </c>
      <c r="E280" s="2" t="s">
        <v>267</v>
      </c>
      <c r="F280" s="5">
        <v>0</v>
      </c>
      <c r="G280" s="5">
        <v>0</v>
      </c>
      <c r="H280" s="5">
        <v>90071</v>
      </c>
      <c r="I280" s="5">
        <v>52</v>
      </c>
      <c r="J280" s="5">
        <v>90071</v>
      </c>
      <c r="K280" s="5">
        <v>32259</v>
      </c>
      <c r="L280" s="5">
        <v>60</v>
      </c>
      <c r="Z280" s="11">
        <v>1988</v>
      </c>
      <c r="AA280" s="11">
        <v>1</v>
      </c>
      <c r="AB280" s="13">
        <v>38284347</v>
      </c>
      <c r="AC280" s="14">
        <v>14064263</v>
      </c>
      <c r="AD280" s="14">
        <v>17404224</v>
      </c>
      <c r="AE280" s="14">
        <v>50303621</v>
      </c>
      <c r="AF280" s="14">
        <v>0</v>
      </c>
      <c r="AG280" s="14">
        <v>1782775</v>
      </c>
      <c r="AH280" s="14">
        <v>14992552</v>
      </c>
      <c r="AI280" s="14">
        <v>4314</v>
      </c>
      <c r="AJ280" s="15">
        <v>136836096</v>
      </c>
      <c r="AK280" s="26">
        <f t="shared" si="60"/>
        <v>1988</v>
      </c>
      <c r="AL280" s="27">
        <v>30741</v>
      </c>
      <c r="AM280" s="30">
        <v>19802893</v>
      </c>
      <c r="AN280" s="30">
        <v>38288661</v>
      </c>
      <c r="AO280" s="30">
        <f t="shared" si="61"/>
        <v>14064263</v>
      </c>
      <c r="AP280" s="30">
        <f t="shared" si="62"/>
        <v>17404224</v>
      </c>
      <c r="AQ280" s="30">
        <f t="shared" si="63"/>
        <v>50303621</v>
      </c>
      <c r="AR280" s="30">
        <f t="shared" si="64"/>
        <v>0</v>
      </c>
      <c r="AS280" s="30">
        <f t="shared" si="65"/>
        <v>1782775</v>
      </c>
      <c r="AT280" s="30">
        <f t="shared" si="66"/>
        <v>14992552</v>
      </c>
      <c r="AU280" s="30">
        <f t="shared" si="67"/>
        <v>4314</v>
      </c>
      <c r="AV280" s="30">
        <f t="shared" si="68"/>
        <v>136836096</v>
      </c>
      <c r="AW280" s="32">
        <f t="shared" si="58"/>
        <v>0.33726111967613626</v>
      </c>
      <c r="AX280" s="32">
        <f t="shared" si="59"/>
        <v>0.30445712854403778</v>
      </c>
    </row>
    <row r="281" spans="2:50">
      <c r="B281" s="2">
        <v>1984</v>
      </c>
      <c r="C281" s="2">
        <v>1</v>
      </c>
      <c r="D281" s="2" t="s">
        <v>197</v>
      </c>
      <c r="E281" s="2" t="s">
        <v>268</v>
      </c>
      <c r="F281" s="5">
        <v>586577</v>
      </c>
      <c r="G281" s="5">
        <v>366</v>
      </c>
      <c r="H281" s="5">
        <v>7025538</v>
      </c>
      <c r="I281" s="5">
        <v>2637</v>
      </c>
      <c r="J281" s="5">
        <v>7612115</v>
      </c>
      <c r="K281" s="5">
        <v>1789027</v>
      </c>
      <c r="L281" s="5">
        <v>3713</v>
      </c>
      <c r="Z281" s="16"/>
      <c r="AA281" s="12">
        <v>2</v>
      </c>
      <c r="AB281" s="17">
        <v>34795180</v>
      </c>
      <c r="AC281" s="18">
        <v>14006348</v>
      </c>
      <c r="AD281" s="18">
        <v>15955872</v>
      </c>
      <c r="AE281" s="18">
        <v>49284671</v>
      </c>
      <c r="AF281" s="18">
        <v>0</v>
      </c>
      <c r="AG281" s="18">
        <v>1732357</v>
      </c>
      <c r="AH281" s="18">
        <v>14801219</v>
      </c>
      <c r="AI281" s="18">
        <v>0</v>
      </c>
      <c r="AJ281" s="19">
        <v>130575647</v>
      </c>
      <c r="AK281" s="26">
        <f t="shared" si="60"/>
        <v>0</v>
      </c>
      <c r="AL281" s="27">
        <v>30833</v>
      </c>
      <c r="AM281" s="30">
        <v>17733929</v>
      </c>
      <c r="AN281" s="30">
        <v>34795180</v>
      </c>
      <c r="AO281" s="30">
        <f t="shared" si="61"/>
        <v>14006348</v>
      </c>
      <c r="AP281" s="30">
        <f t="shared" si="62"/>
        <v>15955872</v>
      </c>
      <c r="AQ281" s="30">
        <f t="shared" si="63"/>
        <v>49284671</v>
      </c>
      <c r="AR281" s="30">
        <f t="shared" si="64"/>
        <v>0</v>
      </c>
      <c r="AS281" s="30">
        <f t="shared" si="65"/>
        <v>1732357</v>
      </c>
      <c r="AT281" s="30">
        <f t="shared" si="66"/>
        <v>14801219</v>
      </c>
      <c r="AU281" s="30">
        <f t="shared" si="67"/>
        <v>0</v>
      </c>
      <c r="AV281" s="30">
        <f t="shared" si="68"/>
        <v>130575647</v>
      </c>
      <c r="AW281" s="32">
        <f t="shared" si="58"/>
        <v>0.329278361553417</v>
      </c>
      <c r="AX281" s="32">
        <f t="shared" si="59"/>
        <v>0.29349246776882404</v>
      </c>
    </row>
    <row r="282" spans="2:50">
      <c r="B282" s="2">
        <v>1984</v>
      </c>
      <c r="C282" s="2">
        <v>1</v>
      </c>
      <c r="D282" s="2" t="s">
        <v>197</v>
      </c>
      <c r="E282" s="2" t="s">
        <v>269</v>
      </c>
      <c r="F282" s="5">
        <v>246701</v>
      </c>
      <c r="G282" s="5">
        <v>225</v>
      </c>
      <c r="H282" s="5">
        <v>148891</v>
      </c>
      <c r="I282" s="5">
        <v>132</v>
      </c>
      <c r="J282" s="5">
        <v>395592</v>
      </c>
      <c r="K282" s="5">
        <v>220841</v>
      </c>
      <c r="L282" s="5">
        <v>508</v>
      </c>
      <c r="Z282" s="16"/>
      <c r="AA282" s="12">
        <v>3</v>
      </c>
      <c r="AB282" s="17">
        <v>38908146</v>
      </c>
      <c r="AC282" s="18">
        <v>14859476</v>
      </c>
      <c r="AD282" s="18">
        <v>18211002</v>
      </c>
      <c r="AE282" s="18">
        <v>55340864</v>
      </c>
      <c r="AF282" s="18">
        <v>0</v>
      </c>
      <c r="AG282" s="18">
        <v>1533842</v>
      </c>
      <c r="AH282" s="18">
        <v>16317056</v>
      </c>
      <c r="AI282" s="18">
        <v>0</v>
      </c>
      <c r="AJ282" s="19">
        <v>145170386</v>
      </c>
      <c r="AK282" s="26">
        <f t="shared" si="60"/>
        <v>0</v>
      </c>
      <c r="AL282" s="27">
        <v>30925</v>
      </c>
      <c r="AM282" s="30">
        <v>21042894</v>
      </c>
      <c r="AN282" s="30">
        <v>38908146</v>
      </c>
      <c r="AO282" s="30">
        <f t="shared" si="61"/>
        <v>14859476</v>
      </c>
      <c r="AP282" s="30">
        <f t="shared" si="62"/>
        <v>18211002</v>
      </c>
      <c r="AQ282" s="30">
        <f t="shared" si="63"/>
        <v>55340864</v>
      </c>
      <c r="AR282" s="30">
        <f t="shared" si="64"/>
        <v>0</v>
      </c>
      <c r="AS282" s="30">
        <f t="shared" si="65"/>
        <v>1533842</v>
      </c>
      <c r="AT282" s="30">
        <f t="shared" si="66"/>
        <v>16317056</v>
      </c>
      <c r="AU282" s="30">
        <f t="shared" si="67"/>
        <v>0</v>
      </c>
      <c r="AV282" s="30">
        <f t="shared" si="68"/>
        <v>145170386</v>
      </c>
      <c r="AW282" s="32">
        <f t="shared" si="58"/>
        <v>0.35649060414210693</v>
      </c>
      <c r="AX282" s="32">
        <f t="shared" si="59"/>
        <v>0.3309442153544106</v>
      </c>
    </row>
    <row r="283" spans="2:50">
      <c r="B283" s="2">
        <v>1984</v>
      </c>
      <c r="C283" s="2">
        <v>1</v>
      </c>
      <c r="D283" s="2" t="s">
        <v>197</v>
      </c>
      <c r="E283" s="2" t="s">
        <v>109</v>
      </c>
      <c r="F283" s="5">
        <v>0</v>
      </c>
      <c r="G283" s="5">
        <v>0</v>
      </c>
      <c r="H283" s="5">
        <v>5091113</v>
      </c>
      <c r="I283" s="5">
        <v>965</v>
      </c>
      <c r="J283" s="5">
        <v>5091113</v>
      </c>
      <c r="K283" s="5">
        <v>711133</v>
      </c>
      <c r="L283" s="5">
        <v>1323</v>
      </c>
      <c r="Z283" s="16"/>
      <c r="AA283" s="12">
        <v>4</v>
      </c>
      <c r="AB283" s="17">
        <v>39061736</v>
      </c>
      <c r="AC283" s="18">
        <v>11556381</v>
      </c>
      <c r="AD283" s="18">
        <v>18110189</v>
      </c>
      <c r="AE283" s="18">
        <v>56447552</v>
      </c>
      <c r="AF283" s="18">
        <v>0</v>
      </c>
      <c r="AG283" s="18">
        <v>1654198</v>
      </c>
      <c r="AH283" s="18">
        <v>16735261</v>
      </c>
      <c r="AI283" s="18">
        <v>0</v>
      </c>
      <c r="AJ283" s="19">
        <v>143565317</v>
      </c>
      <c r="AK283" s="26">
        <f t="shared" si="60"/>
        <v>0</v>
      </c>
      <c r="AL283" s="27">
        <v>31016</v>
      </c>
      <c r="AM283" s="30">
        <v>20839857</v>
      </c>
      <c r="AN283" s="30">
        <v>39061736</v>
      </c>
      <c r="AO283" s="30">
        <f t="shared" si="61"/>
        <v>11556381</v>
      </c>
      <c r="AP283" s="30">
        <f t="shared" si="62"/>
        <v>18110189</v>
      </c>
      <c r="AQ283" s="30">
        <f t="shared" si="63"/>
        <v>56447552</v>
      </c>
      <c r="AR283" s="30">
        <f t="shared" si="64"/>
        <v>0</v>
      </c>
      <c r="AS283" s="30">
        <f t="shared" si="65"/>
        <v>1654198</v>
      </c>
      <c r="AT283" s="30">
        <f t="shared" si="66"/>
        <v>16735261</v>
      </c>
      <c r="AU283" s="30">
        <f t="shared" si="67"/>
        <v>0</v>
      </c>
      <c r="AV283" s="30">
        <f t="shared" si="68"/>
        <v>143565317</v>
      </c>
      <c r="AW283" s="32">
        <f t="shared" si="58"/>
        <v>0.34734069605973811</v>
      </c>
      <c r="AX283" s="32">
        <f t="shared" si="59"/>
        <v>0.320989947801193</v>
      </c>
    </row>
    <row r="284" spans="2:50">
      <c r="B284" s="2">
        <v>1984</v>
      </c>
      <c r="C284" s="2">
        <v>1</v>
      </c>
      <c r="D284" s="2" t="s">
        <v>197</v>
      </c>
      <c r="E284" s="2" t="s">
        <v>110</v>
      </c>
      <c r="F284" s="5">
        <v>5017578</v>
      </c>
      <c r="G284" s="5">
        <v>3026</v>
      </c>
      <c r="H284" s="5">
        <v>0</v>
      </c>
      <c r="I284" s="5">
        <v>19</v>
      </c>
      <c r="J284" s="5">
        <v>5017578</v>
      </c>
      <c r="K284" s="5">
        <v>2033085</v>
      </c>
      <c r="L284" s="5">
        <v>4162</v>
      </c>
      <c r="Z284" s="11">
        <v>1989</v>
      </c>
      <c r="AA284" s="11">
        <v>1</v>
      </c>
      <c r="AB284" s="13">
        <v>38592585</v>
      </c>
      <c r="AC284" s="14">
        <v>13759895</v>
      </c>
      <c r="AD284" s="14">
        <v>16512386</v>
      </c>
      <c r="AE284" s="14">
        <v>52623439</v>
      </c>
      <c r="AF284" s="14">
        <v>0</v>
      </c>
      <c r="AG284" s="14">
        <v>1626215</v>
      </c>
      <c r="AH284" s="14">
        <v>14810699</v>
      </c>
      <c r="AI284" s="14">
        <v>0</v>
      </c>
      <c r="AJ284" s="15">
        <v>137925219</v>
      </c>
      <c r="AK284" s="26">
        <f t="shared" si="60"/>
        <v>1989</v>
      </c>
      <c r="AL284" s="27">
        <v>31106</v>
      </c>
      <c r="AM284" s="30">
        <v>20523933</v>
      </c>
      <c r="AN284" s="30">
        <v>38592585</v>
      </c>
      <c r="AO284" s="30">
        <f t="shared" si="61"/>
        <v>13759895</v>
      </c>
      <c r="AP284" s="30">
        <f t="shared" si="62"/>
        <v>16512386</v>
      </c>
      <c r="AQ284" s="30">
        <f t="shared" si="63"/>
        <v>52623439</v>
      </c>
      <c r="AR284" s="30">
        <f t="shared" si="64"/>
        <v>0</v>
      </c>
      <c r="AS284" s="30">
        <f t="shared" si="65"/>
        <v>1626215</v>
      </c>
      <c r="AT284" s="30">
        <f t="shared" si="66"/>
        <v>14810699</v>
      </c>
      <c r="AU284" s="30">
        <f t="shared" si="67"/>
        <v>0</v>
      </c>
      <c r="AV284" s="30">
        <f t="shared" si="68"/>
        <v>137925219</v>
      </c>
      <c r="AW284" s="32">
        <f t="shared" si="58"/>
        <v>0.32536867475584064</v>
      </c>
      <c r="AX284" s="32">
        <f t="shared" si="59"/>
        <v>0.29878101924926731</v>
      </c>
    </row>
    <row r="285" spans="2:50">
      <c r="B285" s="2">
        <v>1984</v>
      </c>
      <c r="C285" s="2">
        <v>1</v>
      </c>
      <c r="D285" s="2" t="s">
        <v>197</v>
      </c>
      <c r="E285" s="2" t="s">
        <v>111</v>
      </c>
      <c r="F285" s="5">
        <v>0</v>
      </c>
      <c r="G285" s="5">
        <v>0</v>
      </c>
      <c r="H285" s="5">
        <v>12231</v>
      </c>
      <c r="I285" s="5">
        <v>2</v>
      </c>
      <c r="J285" s="5">
        <v>12231</v>
      </c>
      <c r="K285" s="5">
        <v>1703</v>
      </c>
      <c r="L285" s="5">
        <v>3</v>
      </c>
      <c r="Z285" s="16"/>
      <c r="AA285" s="12">
        <v>2</v>
      </c>
      <c r="AB285" s="17">
        <v>37893112</v>
      </c>
      <c r="AC285" s="18">
        <v>14036070</v>
      </c>
      <c r="AD285" s="18">
        <v>18153246</v>
      </c>
      <c r="AE285" s="18">
        <v>52601572</v>
      </c>
      <c r="AF285" s="18">
        <v>0</v>
      </c>
      <c r="AG285" s="18">
        <v>1659835</v>
      </c>
      <c r="AH285" s="18">
        <v>16131191</v>
      </c>
      <c r="AI285" s="18">
        <v>0</v>
      </c>
      <c r="AJ285" s="19">
        <v>140475026</v>
      </c>
      <c r="AK285" s="26">
        <f t="shared" si="60"/>
        <v>0</v>
      </c>
      <c r="AL285" s="27">
        <v>31198</v>
      </c>
      <c r="AM285" s="30">
        <v>20171221</v>
      </c>
      <c r="AN285" s="30">
        <v>37893112</v>
      </c>
      <c r="AO285" s="30">
        <f t="shared" si="61"/>
        <v>14036070</v>
      </c>
      <c r="AP285" s="30">
        <f t="shared" si="62"/>
        <v>18153246</v>
      </c>
      <c r="AQ285" s="30">
        <f t="shared" si="63"/>
        <v>52601572</v>
      </c>
      <c r="AR285" s="30">
        <f t="shared" si="64"/>
        <v>0</v>
      </c>
      <c r="AS285" s="30">
        <f t="shared" si="65"/>
        <v>1659835</v>
      </c>
      <c r="AT285" s="30">
        <f t="shared" si="66"/>
        <v>16131191</v>
      </c>
      <c r="AU285" s="30">
        <f t="shared" si="67"/>
        <v>0</v>
      </c>
      <c r="AV285" s="30">
        <f t="shared" si="68"/>
        <v>140475026</v>
      </c>
      <c r="AW285" s="32">
        <f t="shared" si="58"/>
        <v>0.34684232905349732</v>
      </c>
      <c r="AX285" s="32">
        <f t="shared" si="59"/>
        <v>0.31645426319591269</v>
      </c>
    </row>
    <row r="286" spans="2:50">
      <c r="B286" s="2">
        <v>1984</v>
      </c>
      <c r="C286" s="2">
        <v>2</v>
      </c>
      <c r="D286" s="2" t="s">
        <v>276</v>
      </c>
      <c r="E286" s="2" t="s">
        <v>276</v>
      </c>
      <c r="F286" s="5">
        <v>0</v>
      </c>
      <c r="G286" s="5">
        <v>0</v>
      </c>
      <c r="H286" s="5">
        <v>0</v>
      </c>
      <c r="I286" s="5">
        <v>3</v>
      </c>
      <c r="J286" s="5">
        <v>0</v>
      </c>
      <c r="K286" s="5">
        <v>3120</v>
      </c>
      <c r="L286" s="5">
        <v>6</v>
      </c>
      <c r="Z286" s="16"/>
      <c r="AA286" s="12">
        <v>3</v>
      </c>
      <c r="AB286" s="17">
        <v>40297461</v>
      </c>
      <c r="AC286" s="18">
        <v>15145984</v>
      </c>
      <c r="AD286" s="18">
        <v>19660081</v>
      </c>
      <c r="AE286" s="18">
        <v>54993046</v>
      </c>
      <c r="AF286" s="18">
        <v>0</v>
      </c>
      <c r="AG286" s="18">
        <v>1438389</v>
      </c>
      <c r="AH286" s="18">
        <v>16590850</v>
      </c>
      <c r="AI286" s="18">
        <v>0</v>
      </c>
      <c r="AJ286" s="19">
        <v>148125811</v>
      </c>
      <c r="AK286" s="26">
        <f t="shared" si="60"/>
        <v>0</v>
      </c>
      <c r="AL286" s="27">
        <v>31290</v>
      </c>
      <c r="AM286" s="30">
        <v>21336687</v>
      </c>
      <c r="AN286" s="30">
        <v>40297461</v>
      </c>
      <c r="AO286" s="30">
        <f t="shared" si="61"/>
        <v>15145984</v>
      </c>
      <c r="AP286" s="30">
        <f t="shared" si="62"/>
        <v>19660081</v>
      </c>
      <c r="AQ286" s="30">
        <f t="shared" si="63"/>
        <v>54993046</v>
      </c>
      <c r="AR286" s="30">
        <f t="shared" si="64"/>
        <v>0</v>
      </c>
      <c r="AS286" s="30">
        <f t="shared" si="65"/>
        <v>1438389</v>
      </c>
      <c r="AT286" s="30">
        <f t="shared" si="66"/>
        <v>16590850</v>
      </c>
      <c r="AU286" s="30">
        <f t="shared" si="67"/>
        <v>0</v>
      </c>
      <c r="AV286" s="30">
        <f t="shared" si="68"/>
        <v>148125811</v>
      </c>
      <c r="AW286" s="32">
        <f t="shared" si="58"/>
        <v>0.36887848209701168</v>
      </c>
      <c r="AX286" s="32">
        <f t="shared" si="59"/>
        <v>0.33222210051310125</v>
      </c>
    </row>
    <row r="287" spans="2:50">
      <c r="B287" s="2">
        <v>1984</v>
      </c>
      <c r="C287" s="2">
        <v>2</v>
      </c>
      <c r="F287" s="5">
        <v>0</v>
      </c>
      <c r="G287" s="5">
        <v>0</v>
      </c>
      <c r="H287" s="5">
        <v>81721</v>
      </c>
      <c r="I287" s="5">
        <v>64</v>
      </c>
      <c r="J287" s="5">
        <v>81721</v>
      </c>
      <c r="K287" s="5">
        <v>33735</v>
      </c>
      <c r="L287" s="5">
        <v>80</v>
      </c>
      <c r="Z287" s="16"/>
      <c r="AA287" s="12">
        <v>4</v>
      </c>
      <c r="AB287" s="17">
        <v>40061052</v>
      </c>
      <c r="AC287" s="18">
        <v>14053125</v>
      </c>
      <c r="AD287" s="18">
        <v>20061045</v>
      </c>
      <c r="AE287" s="18">
        <v>57000523</v>
      </c>
      <c r="AF287" s="18">
        <v>0</v>
      </c>
      <c r="AG287" s="18">
        <v>1776965</v>
      </c>
      <c r="AH287" s="18">
        <v>16244935</v>
      </c>
      <c r="AI287" s="18">
        <v>0</v>
      </c>
      <c r="AJ287" s="19">
        <v>149197645</v>
      </c>
      <c r="AK287" s="26">
        <f t="shared" si="60"/>
        <v>0</v>
      </c>
      <c r="AL287" s="27">
        <v>31381</v>
      </c>
      <c r="AM287" s="30">
        <v>21880615</v>
      </c>
      <c r="AN287" s="30">
        <v>40061052</v>
      </c>
      <c r="AO287" s="30">
        <f t="shared" si="61"/>
        <v>14053125</v>
      </c>
      <c r="AP287" s="30">
        <f t="shared" si="62"/>
        <v>20061045</v>
      </c>
      <c r="AQ287" s="30">
        <f t="shared" si="63"/>
        <v>57000523</v>
      </c>
      <c r="AR287" s="30">
        <f t="shared" si="64"/>
        <v>0</v>
      </c>
      <c r="AS287" s="30">
        <f t="shared" si="65"/>
        <v>1776965</v>
      </c>
      <c r="AT287" s="30">
        <f t="shared" si="66"/>
        <v>16244935</v>
      </c>
      <c r="AU287" s="30">
        <f t="shared" si="67"/>
        <v>0</v>
      </c>
      <c r="AV287" s="30">
        <f t="shared" si="68"/>
        <v>149197645</v>
      </c>
      <c r="AW287" s="32">
        <f t="shared" si="58"/>
        <v>0.3440019835839111</v>
      </c>
      <c r="AX287" s="32">
        <f t="shared" si="59"/>
        <v>0.32168419879583521</v>
      </c>
    </row>
    <row r="288" spans="2:50">
      <c r="B288" s="2">
        <v>1984</v>
      </c>
      <c r="C288" s="2">
        <v>2</v>
      </c>
      <c r="D288" s="2" t="s">
        <v>277</v>
      </c>
      <c r="E288" s="2" t="s">
        <v>278</v>
      </c>
      <c r="F288" s="5">
        <v>40656279</v>
      </c>
      <c r="G288" s="5">
        <v>41704</v>
      </c>
      <c r="H288" s="5">
        <v>18848630</v>
      </c>
      <c r="I288" s="5">
        <v>12491</v>
      </c>
      <c r="J288" s="5">
        <v>59965160</v>
      </c>
      <c r="K288" s="5">
        <v>35065276</v>
      </c>
      <c r="L288" s="5">
        <v>70719</v>
      </c>
      <c r="Z288" s="11">
        <v>1990</v>
      </c>
      <c r="AA288" s="11">
        <v>1</v>
      </c>
      <c r="AB288" s="13">
        <v>41385008</v>
      </c>
      <c r="AC288" s="14">
        <v>14447517</v>
      </c>
      <c r="AD288" s="14">
        <v>20011475</v>
      </c>
      <c r="AE288" s="14">
        <v>55927884</v>
      </c>
      <c r="AF288" s="14">
        <v>0</v>
      </c>
      <c r="AG288" s="14">
        <v>1630626</v>
      </c>
      <c r="AH288" s="14">
        <v>16444601</v>
      </c>
      <c r="AI288" s="14">
        <v>0</v>
      </c>
      <c r="AJ288" s="15">
        <v>149847111</v>
      </c>
      <c r="AK288" s="26">
        <f t="shared" si="60"/>
        <v>1990</v>
      </c>
      <c r="AL288" s="27">
        <v>31471</v>
      </c>
      <c r="AM288" s="30">
        <v>23109869</v>
      </c>
      <c r="AN288" s="30">
        <v>41385008</v>
      </c>
      <c r="AO288" s="30">
        <f t="shared" si="61"/>
        <v>14447517</v>
      </c>
      <c r="AP288" s="30">
        <f t="shared" si="62"/>
        <v>20011475</v>
      </c>
      <c r="AQ288" s="30">
        <f t="shared" si="63"/>
        <v>55927884</v>
      </c>
      <c r="AR288" s="30">
        <f t="shared" si="64"/>
        <v>0</v>
      </c>
      <c r="AS288" s="30">
        <f t="shared" si="65"/>
        <v>1630626</v>
      </c>
      <c r="AT288" s="30">
        <f t="shared" si="66"/>
        <v>16444601</v>
      </c>
      <c r="AU288" s="30">
        <f t="shared" si="67"/>
        <v>0</v>
      </c>
      <c r="AV288" s="30">
        <f t="shared" si="68"/>
        <v>149847111</v>
      </c>
      <c r="AW288" s="32">
        <f t="shared" si="58"/>
        <v>0.32790552925075223</v>
      </c>
      <c r="AX288" s="32">
        <f t="shared" si="59"/>
        <v>0.31010292751570684</v>
      </c>
    </row>
    <row r="289" spans="2:50">
      <c r="B289" s="2">
        <v>1984</v>
      </c>
      <c r="C289" s="2">
        <v>2</v>
      </c>
      <c r="D289" s="2" t="s">
        <v>277</v>
      </c>
      <c r="E289" s="2" t="s">
        <v>279</v>
      </c>
      <c r="F289" s="5">
        <v>27179096</v>
      </c>
      <c r="G289" s="5">
        <v>26713</v>
      </c>
      <c r="H289" s="5">
        <v>19749426</v>
      </c>
      <c r="I289" s="5">
        <v>13201</v>
      </c>
      <c r="J289" s="5">
        <v>47129389</v>
      </c>
      <c r="K289" s="5">
        <v>26020315</v>
      </c>
      <c r="L289" s="5">
        <v>49863</v>
      </c>
      <c r="Z289" s="16"/>
      <c r="AA289" s="12">
        <v>2</v>
      </c>
      <c r="AB289" s="17">
        <v>40580240</v>
      </c>
      <c r="AC289" s="18">
        <v>14196241</v>
      </c>
      <c r="AD289" s="18">
        <v>19015379</v>
      </c>
      <c r="AE289" s="18">
        <v>54723437</v>
      </c>
      <c r="AF289" s="18">
        <v>0</v>
      </c>
      <c r="AG289" s="18">
        <v>1569616</v>
      </c>
      <c r="AH289" s="18">
        <v>14865668</v>
      </c>
      <c r="AI289" s="18">
        <v>0</v>
      </c>
      <c r="AJ289" s="19">
        <v>144950581</v>
      </c>
      <c r="AK289" s="26">
        <f t="shared" si="60"/>
        <v>0</v>
      </c>
      <c r="AL289" s="27">
        <v>31563</v>
      </c>
      <c r="AM289" s="30">
        <v>22702777</v>
      </c>
      <c r="AN289" s="30">
        <v>40580240</v>
      </c>
      <c r="AO289" s="30">
        <f t="shared" si="61"/>
        <v>14196241</v>
      </c>
      <c r="AP289" s="30">
        <f t="shared" si="62"/>
        <v>19015379</v>
      </c>
      <c r="AQ289" s="30">
        <f t="shared" si="63"/>
        <v>54723437</v>
      </c>
      <c r="AR289" s="30">
        <f t="shared" si="64"/>
        <v>0</v>
      </c>
      <c r="AS289" s="30">
        <f t="shared" si="65"/>
        <v>1569616</v>
      </c>
      <c r="AT289" s="30">
        <f t="shared" si="66"/>
        <v>14865668</v>
      </c>
      <c r="AU289" s="30">
        <f t="shared" si="67"/>
        <v>0</v>
      </c>
      <c r="AV289" s="30">
        <f t="shared" si="68"/>
        <v>144950581</v>
      </c>
      <c r="AW289" s="32">
        <f t="shared" si="58"/>
        <v>0.33263341654392925</v>
      </c>
      <c r="AX289" s="32">
        <f t="shared" si="59"/>
        <v>0.31224587309241969</v>
      </c>
    </row>
    <row r="290" spans="2:50">
      <c r="B290" s="2">
        <v>1984</v>
      </c>
      <c r="C290" s="2">
        <v>2</v>
      </c>
      <c r="D290" s="2" t="s">
        <v>277</v>
      </c>
      <c r="E290" s="2" t="s">
        <v>280</v>
      </c>
      <c r="F290" s="5">
        <v>135503</v>
      </c>
      <c r="G290" s="5">
        <v>422</v>
      </c>
      <c r="H290" s="5">
        <v>622214</v>
      </c>
      <c r="I290" s="5">
        <v>1077</v>
      </c>
      <c r="J290" s="5">
        <v>986615</v>
      </c>
      <c r="K290" s="5">
        <v>1101594</v>
      </c>
      <c r="L290" s="5">
        <v>2736</v>
      </c>
      <c r="Z290" s="16"/>
      <c r="AA290" s="12">
        <v>3</v>
      </c>
      <c r="AB290" s="17">
        <v>40702453</v>
      </c>
      <c r="AC290" s="18">
        <v>15733564</v>
      </c>
      <c r="AD290" s="18">
        <v>19662320</v>
      </c>
      <c r="AE290" s="18">
        <v>59075922</v>
      </c>
      <c r="AF290" s="18">
        <v>0</v>
      </c>
      <c r="AG290" s="18">
        <v>1617897</v>
      </c>
      <c r="AH290" s="18">
        <v>15153718</v>
      </c>
      <c r="AI290" s="18">
        <v>0</v>
      </c>
      <c r="AJ290" s="19">
        <v>151945874</v>
      </c>
      <c r="AK290" s="26">
        <f t="shared" si="60"/>
        <v>0</v>
      </c>
      <c r="AL290" s="27">
        <v>31655</v>
      </c>
      <c r="AM290" s="30">
        <v>23378681</v>
      </c>
      <c r="AN290" s="30">
        <v>40702453</v>
      </c>
      <c r="AO290" s="30">
        <f t="shared" si="61"/>
        <v>15733564</v>
      </c>
      <c r="AP290" s="30">
        <f t="shared" si="62"/>
        <v>19662320</v>
      </c>
      <c r="AQ290" s="30">
        <f t="shared" si="63"/>
        <v>59075922</v>
      </c>
      <c r="AR290" s="30">
        <f t="shared" si="64"/>
        <v>0</v>
      </c>
      <c r="AS290" s="30">
        <f t="shared" si="65"/>
        <v>1617897</v>
      </c>
      <c r="AT290" s="30">
        <f t="shared" si="66"/>
        <v>15153718</v>
      </c>
      <c r="AU290" s="30">
        <f t="shared" si="67"/>
        <v>0</v>
      </c>
      <c r="AV290" s="30">
        <f t="shared" si="68"/>
        <v>151945874</v>
      </c>
      <c r="AW290" s="32">
        <f t="shared" si="58"/>
        <v>0.3480108301283496</v>
      </c>
      <c r="AX290" s="32">
        <f t="shared" si="59"/>
        <v>0.32889818140416466</v>
      </c>
    </row>
    <row r="291" spans="2:50">
      <c r="B291" s="2">
        <v>1984</v>
      </c>
      <c r="C291" s="2">
        <v>2</v>
      </c>
      <c r="D291" s="2" t="s">
        <v>277</v>
      </c>
      <c r="E291" s="2" t="s">
        <v>281</v>
      </c>
      <c r="F291" s="5">
        <v>3656716</v>
      </c>
      <c r="G291" s="5">
        <v>5380</v>
      </c>
      <c r="H291" s="5">
        <v>3405386</v>
      </c>
      <c r="I291" s="5">
        <v>2205</v>
      </c>
      <c r="J291" s="5">
        <v>7062102</v>
      </c>
      <c r="K291" s="5">
        <v>4616304</v>
      </c>
      <c r="L291" s="5">
        <v>9125</v>
      </c>
      <c r="Z291" s="16"/>
      <c r="AA291" s="12">
        <v>4</v>
      </c>
      <c r="AB291" s="17">
        <v>39791601</v>
      </c>
      <c r="AC291" s="18">
        <v>13508118</v>
      </c>
      <c r="AD291" s="18">
        <v>18443647</v>
      </c>
      <c r="AE291" s="18">
        <v>56710173</v>
      </c>
      <c r="AF291" s="18">
        <v>0</v>
      </c>
      <c r="AG291" s="18">
        <v>1762135</v>
      </c>
      <c r="AH291" s="18">
        <v>15836202</v>
      </c>
      <c r="AI291" s="18">
        <v>0</v>
      </c>
      <c r="AJ291" s="19">
        <v>146051876</v>
      </c>
      <c r="AK291" s="26">
        <f t="shared" si="60"/>
        <v>0</v>
      </c>
      <c r="AL291" s="27">
        <v>31746</v>
      </c>
      <c r="AM291" s="30">
        <v>22734367</v>
      </c>
      <c r="AN291" s="30">
        <v>39791601</v>
      </c>
      <c r="AO291" s="30">
        <f t="shared" si="61"/>
        <v>13508118</v>
      </c>
      <c r="AP291" s="30">
        <f t="shared" si="62"/>
        <v>18443647</v>
      </c>
      <c r="AQ291" s="30">
        <f t="shared" si="63"/>
        <v>56710173</v>
      </c>
      <c r="AR291" s="30">
        <f t="shared" si="64"/>
        <v>0</v>
      </c>
      <c r="AS291" s="30">
        <f t="shared" si="65"/>
        <v>1762135</v>
      </c>
      <c r="AT291" s="30">
        <f t="shared" si="66"/>
        <v>15836202</v>
      </c>
      <c r="AU291" s="30">
        <f t="shared" si="67"/>
        <v>0</v>
      </c>
      <c r="AV291" s="30">
        <f t="shared" si="68"/>
        <v>146051876</v>
      </c>
      <c r="AW291" s="32">
        <f t="shared" si="58"/>
        <v>0.33413827832266174</v>
      </c>
      <c r="AX291" s="32">
        <f t="shared" si="59"/>
        <v>0.31458404065399659</v>
      </c>
    </row>
    <row r="292" spans="2:50">
      <c r="B292" s="2">
        <v>1984</v>
      </c>
      <c r="C292" s="2">
        <v>2</v>
      </c>
      <c r="D292" s="2" t="s">
        <v>328</v>
      </c>
      <c r="E292" s="2" t="s">
        <v>173</v>
      </c>
      <c r="F292" s="5">
        <v>0</v>
      </c>
      <c r="G292" s="5">
        <v>0</v>
      </c>
      <c r="H292" s="5">
        <v>25343</v>
      </c>
      <c r="I292" s="5">
        <v>26</v>
      </c>
      <c r="J292" s="5">
        <v>29741</v>
      </c>
      <c r="K292" s="5">
        <v>30602</v>
      </c>
      <c r="L292" s="5">
        <v>50</v>
      </c>
      <c r="Z292" s="11">
        <v>1991</v>
      </c>
      <c r="AA292" s="11">
        <v>1</v>
      </c>
      <c r="AB292" s="13">
        <v>35785928</v>
      </c>
      <c r="AC292" s="14">
        <v>13956496</v>
      </c>
      <c r="AD292" s="14">
        <v>16856899</v>
      </c>
      <c r="AE292" s="14">
        <v>61612058</v>
      </c>
      <c r="AF292" s="14">
        <v>0</v>
      </c>
      <c r="AG292" s="14">
        <v>1585929</v>
      </c>
      <c r="AH292" s="14">
        <v>14854146</v>
      </c>
      <c r="AI292" s="14">
        <v>0</v>
      </c>
      <c r="AJ292" s="15">
        <v>144651456</v>
      </c>
      <c r="AK292" s="26">
        <f t="shared" si="60"/>
        <v>1991</v>
      </c>
      <c r="AL292" s="27">
        <v>31836</v>
      </c>
      <c r="AM292" s="30">
        <v>20841601</v>
      </c>
      <c r="AN292" s="30">
        <v>35785928</v>
      </c>
      <c r="AO292" s="30">
        <f t="shared" si="61"/>
        <v>13956496</v>
      </c>
      <c r="AP292" s="30">
        <f t="shared" si="62"/>
        <v>16856899</v>
      </c>
      <c r="AQ292" s="30">
        <f t="shared" si="63"/>
        <v>61612058</v>
      </c>
      <c r="AR292" s="30">
        <f t="shared" si="64"/>
        <v>0</v>
      </c>
      <c r="AS292" s="30">
        <f t="shared" si="65"/>
        <v>1585929</v>
      </c>
      <c r="AT292" s="30">
        <f t="shared" si="66"/>
        <v>14854146</v>
      </c>
      <c r="AU292" s="30">
        <f t="shared" si="67"/>
        <v>0</v>
      </c>
      <c r="AV292" s="30">
        <f t="shared" si="68"/>
        <v>144651456</v>
      </c>
      <c r="AW292" s="32">
        <f t="shared" si="58"/>
        <v>0.30697849932367405</v>
      </c>
      <c r="AX292" s="32">
        <f t="shared" si="59"/>
        <v>0.29810648979038673</v>
      </c>
    </row>
    <row r="293" spans="2:50">
      <c r="B293" s="2">
        <v>1984</v>
      </c>
      <c r="C293" s="2">
        <v>2</v>
      </c>
      <c r="D293" s="2" t="s">
        <v>328</v>
      </c>
      <c r="E293" s="2" t="s">
        <v>181</v>
      </c>
      <c r="F293" s="5">
        <v>0</v>
      </c>
      <c r="G293" s="5">
        <v>0</v>
      </c>
      <c r="H293" s="5">
        <v>10340920</v>
      </c>
      <c r="I293" s="5">
        <v>3220</v>
      </c>
      <c r="J293" s="5">
        <v>10340920</v>
      </c>
      <c r="K293" s="5">
        <v>1808201</v>
      </c>
      <c r="L293" s="5">
        <v>3402</v>
      </c>
      <c r="Z293" s="16"/>
      <c r="AA293" s="12">
        <v>2</v>
      </c>
      <c r="AB293" s="17">
        <v>35421564</v>
      </c>
      <c r="AC293" s="18">
        <v>13028085</v>
      </c>
      <c r="AD293" s="18">
        <v>16326984</v>
      </c>
      <c r="AE293" s="18">
        <v>55744743</v>
      </c>
      <c r="AF293" s="18"/>
      <c r="AG293" s="18">
        <v>1464557</v>
      </c>
      <c r="AH293" s="18">
        <v>15562474</v>
      </c>
      <c r="AI293" s="18">
        <v>0</v>
      </c>
      <c r="AJ293" s="19">
        <v>137548407</v>
      </c>
      <c r="AK293" s="26">
        <f t="shared" si="60"/>
        <v>0</v>
      </c>
      <c r="AL293" s="27">
        <v>31928</v>
      </c>
      <c r="AM293" s="30">
        <v>21318392</v>
      </c>
      <c r="AN293" s="30">
        <v>35421564</v>
      </c>
      <c r="AO293" s="30">
        <f t="shared" si="61"/>
        <v>13028085</v>
      </c>
      <c r="AP293" s="30">
        <f t="shared" si="62"/>
        <v>16326984</v>
      </c>
      <c r="AQ293" s="30">
        <f t="shared" si="63"/>
        <v>55744743</v>
      </c>
      <c r="AR293" s="30">
        <f t="shared" si="64"/>
        <v>0</v>
      </c>
      <c r="AS293" s="30">
        <f t="shared" si="65"/>
        <v>1464557</v>
      </c>
      <c r="AT293" s="30">
        <f t="shared" si="66"/>
        <v>15562474</v>
      </c>
      <c r="AU293" s="30">
        <f t="shared" si="67"/>
        <v>0</v>
      </c>
      <c r="AV293" s="30">
        <f t="shared" si="68"/>
        <v>137548407</v>
      </c>
      <c r="AW293" s="32">
        <f t="shared" si="58"/>
        <v>0.32069676380642503</v>
      </c>
      <c r="AX293" s="32">
        <f t="shared" si="59"/>
        <v>0.32531560626304196</v>
      </c>
    </row>
    <row r="294" spans="2:50">
      <c r="B294" s="2">
        <v>1984</v>
      </c>
      <c r="C294" s="2">
        <v>2</v>
      </c>
      <c r="D294" s="2" t="s">
        <v>182</v>
      </c>
      <c r="E294" s="2" t="s">
        <v>183</v>
      </c>
      <c r="F294" s="5">
        <v>14427400</v>
      </c>
      <c r="G294" s="5">
        <v>12098</v>
      </c>
      <c r="H294" s="5">
        <v>21825359</v>
      </c>
      <c r="I294" s="5">
        <v>11687</v>
      </c>
      <c r="J294" s="5">
        <v>36252759</v>
      </c>
      <c r="K294" s="5">
        <v>16109259</v>
      </c>
      <c r="L294" s="5">
        <v>29310</v>
      </c>
      <c r="Z294" s="16"/>
      <c r="AA294" s="12">
        <v>3</v>
      </c>
      <c r="AB294" s="17">
        <v>38164390</v>
      </c>
      <c r="AC294" s="18">
        <v>16124947</v>
      </c>
      <c r="AD294" s="18">
        <v>18015221</v>
      </c>
      <c r="AE294" s="18">
        <v>60043397</v>
      </c>
      <c r="AF294" s="18"/>
      <c r="AG294" s="18">
        <v>1716405</v>
      </c>
      <c r="AH294" s="18">
        <v>13706688</v>
      </c>
      <c r="AI294" s="18"/>
      <c r="AJ294" s="19">
        <v>147771048</v>
      </c>
      <c r="AK294" s="26">
        <f t="shared" si="60"/>
        <v>0</v>
      </c>
      <c r="AL294" s="27">
        <v>32020</v>
      </c>
      <c r="AM294" s="30">
        <v>23143861</v>
      </c>
      <c r="AN294" s="30">
        <v>38164390</v>
      </c>
      <c r="AO294" s="30">
        <f t="shared" si="61"/>
        <v>16124947</v>
      </c>
      <c r="AP294" s="30">
        <f t="shared" si="62"/>
        <v>18015221</v>
      </c>
      <c r="AQ294" s="30">
        <f t="shared" si="63"/>
        <v>60043397</v>
      </c>
      <c r="AR294" s="30">
        <f t="shared" si="64"/>
        <v>0</v>
      </c>
      <c r="AS294" s="30">
        <f t="shared" si="65"/>
        <v>1716405</v>
      </c>
      <c r="AT294" s="30">
        <f t="shared" si="66"/>
        <v>13706688</v>
      </c>
      <c r="AU294" s="30">
        <f t="shared" si="67"/>
        <v>0</v>
      </c>
      <c r="AV294" s="30">
        <f t="shared" si="68"/>
        <v>147771048</v>
      </c>
      <c r="AW294" s="32">
        <f t="shared" si="58"/>
        <v>0.33963963396327457</v>
      </c>
      <c r="AX294" s="32">
        <f t="shared" si="59"/>
        <v>0.34191524478251473</v>
      </c>
    </row>
    <row r="295" spans="2:50">
      <c r="B295" s="2">
        <v>1984</v>
      </c>
      <c r="C295" s="2">
        <v>2</v>
      </c>
      <c r="D295" s="2" t="s">
        <v>182</v>
      </c>
      <c r="E295" s="2" t="s">
        <v>184</v>
      </c>
      <c r="F295" s="5">
        <v>43468</v>
      </c>
      <c r="G295" s="5">
        <v>30</v>
      </c>
      <c r="H295" s="5">
        <v>3127805</v>
      </c>
      <c r="I295" s="5">
        <v>2664</v>
      </c>
      <c r="J295" s="5">
        <v>3171273</v>
      </c>
      <c r="K295" s="5">
        <v>1647986</v>
      </c>
      <c r="L295" s="5">
        <v>2988</v>
      </c>
      <c r="Z295" s="16"/>
      <c r="AA295" s="12">
        <v>4</v>
      </c>
      <c r="AB295" s="17">
        <v>38233148</v>
      </c>
      <c r="AC295" s="18">
        <v>13829784</v>
      </c>
      <c r="AD295" s="18">
        <v>16947318</v>
      </c>
      <c r="AE295" s="18">
        <v>59801510</v>
      </c>
      <c r="AF295" s="18"/>
      <c r="AG295" s="18">
        <v>1910382</v>
      </c>
      <c r="AH295" s="18">
        <v>15759811</v>
      </c>
      <c r="AI295" s="18"/>
      <c r="AJ295" s="19">
        <v>146481953</v>
      </c>
      <c r="AK295" s="26">
        <f t="shared" si="60"/>
        <v>0</v>
      </c>
      <c r="AL295" s="27">
        <v>32111</v>
      </c>
      <c r="AM295" s="30">
        <v>23070490</v>
      </c>
      <c r="AN295" s="30">
        <v>38233148</v>
      </c>
      <c r="AO295" s="30">
        <f t="shared" si="61"/>
        <v>13829784</v>
      </c>
      <c r="AP295" s="30">
        <f t="shared" si="62"/>
        <v>16947318</v>
      </c>
      <c r="AQ295" s="30">
        <f t="shared" si="63"/>
        <v>59801510</v>
      </c>
      <c r="AR295" s="30">
        <f t="shared" si="64"/>
        <v>0</v>
      </c>
      <c r="AS295" s="30">
        <f t="shared" si="65"/>
        <v>1910382</v>
      </c>
      <c r="AT295" s="30">
        <f t="shared" si="66"/>
        <v>15759811</v>
      </c>
      <c r="AU295" s="30">
        <f t="shared" si="67"/>
        <v>0</v>
      </c>
      <c r="AV295" s="30">
        <f t="shared" si="68"/>
        <v>146481953</v>
      </c>
      <c r="AW295" s="32">
        <f t="shared" si="58"/>
        <v>0.3358297167488935</v>
      </c>
      <c r="AX295" s="32">
        <f t="shared" si="59"/>
        <v>0.33669006342919267</v>
      </c>
    </row>
    <row r="296" spans="2:50">
      <c r="B296" s="2">
        <v>1984</v>
      </c>
      <c r="C296" s="2">
        <v>2</v>
      </c>
      <c r="D296" s="2" t="s">
        <v>190</v>
      </c>
      <c r="E296" s="2" t="s">
        <v>191</v>
      </c>
      <c r="F296" s="5">
        <v>0</v>
      </c>
      <c r="G296" s="5">
        <v>0</v>
      </c>
      <c r="H296" s="5">
        <v>4217025</v>
      </c>
      <c r="I296" s="5">
        <v>984</v>
      </c>
      <c r="J296" s="5">
        <v>4217025</v>
      </c>
      <c r="K296" s="5">
        <v>536986</v>
      </c>
      <c r="L296" s="5">
        <v>1037</v>
      </c>
      <c r="Z296" s="11">
        <v>1992</v>
      </c>
      <c r="AA296" s="11">
        <v>1</v>
      </c>
      <c r="AB296" s="13">
        <v>36709268</v>
      </c>
      <c r="AC296" s="14">
        <v>13509287</v>
      </c>
      <c r="AD296" s="14">
        <v>16694294</v>
      </c>
      <c r="AE296" s="14">
        <v>59541055</v>
      </c>
      <c r="AF296" s="14"/>
      <c r="AG296" s="14">
        <v>1713095</v>
      </c>
      <c r="AH296" s="14">
        <v>16894120</v>
      </c>
      <c r="AI296" s="14"/>
      <c r="AJ296" s="15">
        <v>145061119</v>
      </c>
      <c r="AK296" s="26">
        <f t="shared" si="60"/>
        <v>1992</v>
      </c>
      <c r="AL296" s="27">
        <v>32202</v>
      </c>
      <c r="AM296" s="30">
        <v>22714559</v>
      </c>
      <c r="AN296" s="30">
        <v>36709268</v>
      </c>
      <c r="AO296" s="30">
        <f t="shared" si="61"/>
        <v>13509287</v>
      </c>
      <c r="AP296" s="30">
        <f t="shared" si="62"/>
        <v>16694294</v>
      </c>
      <c r="AQ296" s="30">
        <f t="shared" si="63"/>
        <v>59541055</v>
      </c>
      <c r="AR296" s="30">
        <f t="shared" si="64"/>
        <v>0</v>
      </c>
      <c r="AS296" s="30">
        <f t="shared" si="65"/>
        <v>1713095</v>
      </c>
      <c r="AT296" s="30">
        <f t="shared" si="66"/>
        <v>16894120</v>
      </c>
      <c r="AU296" s="30">
        <f t="shared" si="67"/>
        <v>0</v>
      </c>
      <c r="AV296" s="30">
        <f t="shared" si="68"/>
        <v>145061119</v>
      </c>
      <c r="AW296" s="32">
        <f t="shared" si="58"/>
        <v>0.3115874405637864</v>
      </c>
      <c r="AX296" s="32">
        <f t="shared" si="59"/>
        <v>0.32016897187398757</v>
      </c>
    </row>
    <row r="297" spans="2:50">
      <c r="B297" s="2">
        <v>1984</v>
      </c>
      <c r="C297" s="2">
        <v>2</v>
      </c>
      <c r="D297" s="2" t="s">
        <v>190</v>
      </c>
      <c r="E297" s="2" t="s">
        <v>186</v>
      </c>
      <c r="F297" s="5">
        <v>0</v>
      </c>
      <c r="G297" s="5">
        <v>0</v>
      </c>
      <c r="H297" s="5">
        <v>31508679</v>
      </c>
      <c r="I297" s="5">
        <v>3537</v>
      </c>
      <c r="J297" s="5">
        <v>31508679</v>
      </c>
      <c r="K297" s="5">
        <v>2123643</v>
      </c>
      <c r="L297" s="5">
        <v>4291</v>
      </c>
      <c r="Z297" s="16"/>
      <c r="AA297" s="12">
        <v>2</v>
      </c>
      <c r="AB297" s="17">
        <v>35498358</v>
      </c>
      <c r="AC297" s="18">
        <v>14234558</v>
      </c>
      <c r="AD297" s="18">
        <v>15741249</v>
      </c>
      <c r="AE297" s="18">
        <v>55378083</v>
      </c>
      <c r="AF297" s="18">
        <v>0</v>
      </c>
      <c r="AG297" s="18">
        <v>1780591</v>
      </c>
      <c r="AH297" s="18">
        <v>13652532</v>
      </c>
      <c r="AI297" s="18"/>
      <c r="AJ297" s="19">
        <v>136285371</v>
      </c>
      <c r="AK297" s="26">
        <f t="shared" si="60"/>
        <v>0</v>
      </c>
      <c r="AL297" s="27">
        <v>32294</v>
      </c>
      <c r="AM297" s="30">
        <v>21447807</v>
      </c>
      <c r="AN297" s="30">
        <v>35498358</v>
      </c>
      <c r="AO297" s="30">
        <f t="shared" si="61"/>
        <v>14234558</v>
      </c>
      <c r="AP297" s="30">
        <f t="shared" si="62"/>
        <v>15741249</v>
      </c>
      <c r="AQ297" s="30">
        <f t="shared" si="63"/>
        <v>55378083</v>
      </c>
      <c r="AR297" s="30">
        <f t="shared" si="64"/>
        <v>0</v>
      </c>
      <c r="AS297" s="30">
        <f t="shared" si="65"/>
        <v>1780591</v>
      </c>
      <c r="AT297" s="30">
        <f t="shared" si="66"/>
        <v>13652532</v>
      </c>
      <c r="AU297" s="30">
        <f t="shared" si="67"/>
        <v>0</v>
      </c>
      <c r="AV297" s="30">
        <f t="shared" si="68"/>
        <v>136285371</v>
      </c>
      <c r="AW297" s="32">
        <f t="shared" si="58"/>
        <v>0.3205910237947342</v>
      </c>
      <c r="AX297" s="32">
        <f t="shared" si="59"/>
        <v>0.32134933354173484</v>
      </c>
    </row>
    <row r="298" spans="2:50">
      <c r="B298" s="2">
        <v>1984</v>
      </c>
      <c r="C298" s="2">
        <v>2</v>
      </c>
      <c r="D298" s="2" t="s">
        <v>187</v>
      </c>
      <c r="E298" s="2" t="s">
        <v>195</v>
      </c>
      <c r="F298" s="5">
        <v>0</v>
      </c>
      <c r="G298" s="5">
        <v>0</v>
      </c>
      <c r="H298" s="5">
        <v>205886</v>
      </c>
      <c r="I298" s="5">
        <v>75</v>
      </c>
      <c r="J298" s="5">
        <v>205886</v>
      </c>
      <c r="K298" s="5">
        <v>49831</v>
      </c>
      <c r="L298" s="5">
        <v>87</v>
      </c>
      <c r="Z298" s="16"/>
      <c r="AA298" s="12">
        <v>3</v>
      </c>
      <c r="AB298" s="17">
        <v>37127238</v>
      </c>
      <c r="AC298" s="18">
        <v>15947379</v>
      </c>
      <c r="AD298" s="18">
        <v>15818087</v>
      </c>
      <c r="AE298" s="18">
        <v>62194820</v>
      </c>
      <c r="AF298" s="18">
        <v>750</v>
      </c>
      <c r="AG298" s="18">
        <v>1609312</v>
      </c>
      <c r="AH298" s="18">
        <v>17711394</v>
      </c>
      <c r="AI298" s="18"/>
      <c r="AJ298" s="19">
        <v>150408980</v>
      </c>
      <c r="AK298" s="26">
        <f t="shared" si="60"/>
        <v>0</v>
      </c>
      <c r="AL298" s="27">
        <v>32386</v>
      </c>
      <c r="AM298" s="30">
        <v>23224870</v>
      </c>
      <c r="AN298" s="30">
        <v>37127238</v>
      </c>
      <c r="AO298" s="30">
        <f t="shared" si="61"/>
        <v>15947379</v>
      </c>
      <c r="AP298" s="30">
        <f t="shared" si="62"/>
        <v>15818087</v>
      </c>
      <c r="AQ298" s="30">
        <f t="shared" si="63"/>
        <v>62194820</v>
      </c>
      <c r="AR298" s="30">
        <f t="shared" si="64"/>
        <v>750</v>
      </c>
      <c r="AS298" s="30">
        <f t="shared" si="65"/>
        <v>1609312</v>
      </c>
      <c r="AT298" s="30">
        <f t="shared" si="66"/>
        <v>17711394</v>
      </c>
      <c r="AU298" s="30">
        <f t="shared" si="67"/>
        <v>0</v>
      </c>
      <c r="AV298" s="30">
        <f t="shared" si="68"/>
        <v>150408980</v>
      </c>
      <c r="AW298" s="32">
        <f t="shared" si="58"/>
        <v>0.34004882486210192</v>
      </c>
      <c r="AX298" s="32">
        <f t="shared" si="59"/>
        <v>0.35271835138474206</v>
      </c>
    </row>
    <row r="299" spans="2:50">
      <c r="B299" s="2">
        <v>1984</v>
      </c>
      <c r="C299" s="2">
        <v>2</v>
      </c>
      <c r="D299" s="2" t="s">
        <v>187</v>
      </c>
      <c r="E299" s="2" t="s">
        <v>196</v>
      </c>
      <c r="F299" s="5">
        <v>0</v>
      </c>
      <c r="G299" s="5">
        <v>0</v>
      </c>
      <c r="H299" s="5">
        <v>985513</v>
      </c>
      <c r="I299" s="5">
        <v>559</v>
      </c>
      <c r="J299" s="5">
        <v>988891</v>
      </c>
      <c r="K299" s="5">
        <v>346037</v>
      </c>
      <c r="L299" s="5">
        <v>698</v>
      </c>
      <c r="Z299" s="16"/>
      <c r="AA299" s="12">
        <v>4</v>
      </c>
      <c r="AB299" s="17">
        <v>38904600</v>
      </c>
      <c r="AC299" s="18">
        <v>13987128</v>
      </c>
      <c r="AD299" s="18">
        <v>14639673</v>
      </c>
      <c r="AE299" s="18">
        <v>59198646</v>
      </c>
      <c r="AF299" s="18"/>
      <c r="AG299" s="18">
        <v>1700933</v>
      </c>
      <c r="AH299" s="18">
        <v>17025282</v>
      </c>
      <c r="AI299" s="18"/>
      <c r="AJ299" s="19">
        <v>145456262</v>
      </c>
      <c r="AK299" s="26">
        <f t="shared" si="60"/>
        <v>0</v>
      </c>
      <c r="AL299" s="27">
        <v>32477</v>
      </c>
      <c r="AM299" s="30">
        <v>24210268</v>
      </c>
      <c r="AN299" s="30">
        <v>38904600</v>
      </c>
      <c r="AO299" s="30">
        <f t="shared" si="61"/>
        <v>13987128</v>
      </c>
      <c r="AP299" s="30">
        <f t="shared" si="62"/>
        <v>14639673</v>
      </c>
      <c r="AQ299" s="30">
        <f t="shared" si="63"/>
        <v>59198646</v>
      </c>
      <c r="AR299" s="30">
        <f t="shared" si="64"/>
        <v>0</v>
      </c>
      <c r="AS299" s="30">
        <f t="shared" si="65"/>
        <v>1700933</v>
      </c>
      <c r="AT299" s="30">
        <f t="shared" si="66"/>
        <v>17025282</v>
      </c>
      <c r="AU299" s="30">
        <f t="shared" si="67"/>
        <v>0</v>
      </c>
      <c r="AV299" s="30">
        <f t="shared" si="68"/>
        <v>145456262</v>
      </c>
      <c r="AW299" s="32">
        <f t="shared" si="58"/>
        <v>0.34308951007654681</v>
      </c>
      <c r="AX299" s="32">
        <f t="shared" si="59"/>
        <v>0.35274189240623011</v>
      </c>
    </row>
    <row r="300" spans="2:50">
      <c r="B300" s="2">
        <v>1984</v>
      </c>
      <c r="C300" s="2">
        <v>2</v>
      </c>
      <c r="D300" s="2" t="s">
        <v>197</v>
      </c>
      <c r="E300" s="2" t="s">
        <v>11</v>
      </c>
      <c r="F300" s="5">
        <v>0</v>
      </c>
      <c r="G300" s="5">
        <v>0</v>
      </c>
      <c r="H300" s="5">
        <v>3236533</v>
      </c>
      <c r="I300" s="5">
        <v>770</v>
      </c>
      <c r="J300" s="5">
        <v>3236533</v>
      </c>
      <c r="K300" s="5">
        <v>432890</v>
      </c>
      <c r="L300" s="5">
        <v>836</v>
      </c>
      <c r="Z300" s="11">
        <v>1993</v>
      </c>
      <c r="AA300" s="11">
        <v>1</v>
      </c>
      <c r="AB300" s="13">
        <v>35103436</v>
      </c>
      <c r="AC300" s="14">
        <v>13781682</v>
      </c>
      <c r="AD300" s="14">
        <v>14013655</v>
      </c>
      <c r="AE300" s="14">
        <v>62971525</v>
      </c>
      <c r="AF300" s="14">
        <v>0</v>
      </c>
      <c r="AG300" s="14">
        <v>1635868</v>
      </c>
      <c r="AH300" s="14">
        <v>15725327</v>
      </c>
      <c r="AI300" s="14"/>
      <c r="AJ300" s="15">
        <v>143231493</v>
      </c>
      <c r="AK300" s="26">
        <f t="shared" si="60"/>
        <v>1993</v>
      </c>
      <c r="AL300" s="27">
        <v>32567</v>
      </c>
      <c r="AM300" s="30">
        <v>21828010</v>
      </c>
      <c r="AN300" s="30">
        <v>35103436</v>
      </c>
      <c r="AO300" s="30">
        <f t="shared" si="61"/>
        <v>13781682</v>
      </c>
      <c r="AP300" s="30">
        <f t="shared" si="62"/>
        <v>14013655</v>
      </c>
      <c r="AQ300" s="30">
        <f t="shared" si="63"/>
        <v>62971525</v>
      </c>
      <c r="AR300" s="30">
        <f t="shared" si="64"/>
        <v>0</v>
      </c>
      <c r="AS300" s="30">
        <f t="shared" si="65"/>
        <v>1635868</v>
      </c>
      <c r="AT300" s="30">
        <f t="shared" si="66"/>
        <v>15725327</v>
      </c>
      <c r="AU300" s="30">
        <f t="shared" si="67"/>
        <v>0</v>
      </c>
      <c r="AV300" s="30">
        <f t="shared" si="68"/>
        <v>143231493</v>
      </c>
      <c r="AW300" s="32">
        <f t="shared" si="58"/>
        <v>0.32645258786325115</v>
      </c>
      <c r="AX300" s="32">
        <f t="shared" si="59"/>
        <v>0.33388790598229934</v>
      </c>
    </row>
    <row r="301" spans="2:50">
      <c r="B301" s="2">
        <v>1984</v>
      </c>
      <c r="C301" s="2">
        <v>2</v>
      </c>
      <c r="D301" s="2" t="s">
        <v>197</v>
      </c>
      <c r="E301" s="2" t="s">
        <v>267</v>
      </c>
      <c r="F301" s="5">
        <v>0</v>
      </c>
      <c r="G301" s="5">
        <v>0</v>
      </c>
      <c r="H301" s="5">
        <v>78870</v>
      </c>
      <c r="I301" s="5">
        <v>67</v>
      </c>
      <c r="J301" s="5">
        <v>78870</v>
      </c>
      <c r="K301" s="5">
        <v>39535</v>
      </c>
      <c r="L301" s="5">
        <v>75</v>
      </c>
      <c r="Z301" s="16"/>
      <c r="AA301" s="12">
        <v>2</v>
      </c>
      <c r="AB301" s="17">
        <v>35129424</v>
      </c>
      <c r="AC301" s="18">
        <v>14208906</v>
      </c>
      <c r="AD301" s="18">
        <v>13434643</v>
      </c>
      <c r="AE301" s="18">
        <v>61500337</v>
      </c>
      <c r="AF301" s="18"/>
      <c r="AG301" s="18">
        <v>1448998</v>
      </c>
      <c r="AH301" s="18">
        <v>14304138</v>
      </c>
      <c r="AI301" s="18"/>
      <c r="AJ301" s="19">
        <v>140026446</v>
      </c>
      <c r="AK301" s="26">
        <f t="shared" si="60"/>
        <v>0</v>
      </c>
      <c r="AL301" s="27">
        <v>32659</v>
      </c>
      <c r="AM301" s="30">
        <v>22182946</v>
      </c>
      <c r="AN301" s="30">
        <v>35129424</v>
      </c>
      <c r="AO301" s="30">
        <f t="shared" si="61"/>
        <v>14208906</v>
      </c>
      <c r="AP301" s="30">
        <f t="shared" si="62"/>
        <v>13434643</v>
      </c>
      <c r="AQ301" s="30">
        <f t="shared" si="63"/>
        <v>61500337</v>
      </c>
      <c r="AR301" s="30">
        <f t="shared" si="64"/>
        <v>0</v>
      </c>
      <c r="AS301" s="30">
        <f t="shared" si="65"/>
        <v>1448998</v>
      </c>
      <c r="AT301" s="30">
        <f t="shared" si="66"/>
        <v>14304138</v>
      </c>
      <c r="AU301" s="30">
        <f t="shared" si="67"/>
        <v>0</v>
      </c>
      <c r="AV301" s="30">
        <f t="shared" si="68"/>
        <v>140026446</v>
      </c>
      <c r="AW301" s="32">
        <f t="shared" si="58"/>
        <v>0.34180423345057326</v>
      </c>
      <c r="AX301" s="32">
        <f t="shared" si="59"/>
        <v>0.34617105217389255</v>
      </c>
    </row>
    <row r="302" spans="2:50">
      <c r="B302" s="2">
        <v>1984</v>
      </c>
      <c r="C302" s="2">
        <v>2</v>
      </c>
      <c r="D302" s="2" t="s">
        <v>197</v>
      </c>
      <c r="E302" s="2" t="s">
        <v>268</v>
      </c>
      <c r="F302" s="5">
        <v>379014</v>
      </c>
      <c r="G302" s="5">
        <v>371</v>
      </c>
      <c r="H302" s="5">
        <v>6688989</v>
      </c>
      <c r="I302" s="5">
        <v>2596</v>
      </c>
      <c r="J302" s="5">
        <v>7068003</v>
      </c>
      <c r="K302" s="5">
        <v>1750653</v>
      </c>
      <c r="L302" s="5">
        <v>3712</v>
      </c>
      <c r="Z302" s="16"/>
      <c r="AA302" s="12">
        <v>3</v>
      </c>
      <c r="AB302" s="17">
        <v>37907620</v>
      </c>
      <c r="AC302" s="18">
        <v>16026643</v>
      </c>
      <c r="AD302" s="18">
        <v>12706829</v>
      </c>
      <c r="AE302" s="18">
        <v>64284329</v>
      </c>
      <c r="AF302" s="18">
        <v>0</v>
      </c>
      <c r="AG302" s="18">
        <v>1621685</v>
      </c>
      <c r="AH302" s="18">
        <v>16535137</v>
      </c>
      <c r="AI302" s="18"/>
      <c r="AJ302" s="19">
        <v>149082243</v>
      </c>
      <c r="AK302" s="26">
        <f t="shared" si="60"/>
        <v>0</v>
      </c>
      <c r="AL302" s="27">
        <v>32751</v>
      </c>
      <c r="AM302" s="30">
        <v>23508964</v>
      </c>
      <c r="AN302" s="30">
        <v>37907620</v>
      </c>
      <c r="AO302" s="30">
        <f t="shared" si="61"/>
        <v>16026643</v>
      </c>
      <c r="AP302" s="30">
        <f t="shared" si="62"/>
        <v>12706829</v>
      </c>
      <c r="AQ302" s="30">
        <f t="shared" si="63"/>
        <v>64284329</v>
      </c>
      <c r="AR302" s="30">
        <f t="shared" si="64"/>
        <v>0</v>
      </c>
      <c r="AS302" s="30">
        <f t="shared" si="65"/>
        <v>1621685</v>
      </c>
      <c r="AT302" s="30">
        <f t="shared" si="66"/>
        <v>16535137</v>
      </c>
      <c r="AU302" s="30">
        <f t="shared" si="67"/>
        <v>0</v>
      </c>
      <c r="AV302" s="30">
        <f t="shared" si="68"/>
        <v>149082243</v>
      </c>
      <c r="AW302" s="32">
        <f t="shared" si="58"/>
        <v>0.39680390240891839</v>
      </c>
      <c r="AX302" s="32">
        <f t="shared" si="59"/>
        <v>0.37979299771723202</v>
      </c>
    </row>
    <row r="303" spans="2:50">
      <c r="B303" s="2">
        <v>1984</v>
      </c>
      <c r="C303" s="2">
        <v>2</v>
      </c>
      <c r="D303" s="2" t="s">
        <v>197</v>
      </c>
      <c r="E303" s="2" t="s">
        <v>269</v>
      </c>
      <c r="F303" s="5">
        <v>272004</v>
      </c>
      <c r="G303" s="5">
        <v>264</v>
      </c>
      <c r="H303" s="5">
        <v>188564</v>
      </c>
      <c r="I303" s="5">
        <v>138</v>
      </c>
      <c r="J303" s="5">
        <v>460568</v>
      </c>
      <c r="K303" s="5">
        <v>232303</v>
      </c>
      <c r="L303" s="5">
        <v>551</v>
      </c>
      <c r="Z303" s="16"/>
      <c r="AA303" s="12">
        <v>4</v>
      </c>
      <c r="AB303" s="17">
        <v>36970795</v>
      </c>
      <c r="AC303" s="18">
        <v>14012430</v>
      </c>
      <c r="AD303" s="18">
        <v>12771626</v>
      </c>
      <c r="AE303" s="18">
        <v>71506800</v>
      </c>
      <c r="AF303" s="18"/>
      <c r="AG303" s="18">
        <v>1717940</v>
      </c>
      <c r="AH303" s="18">
        <v>18007767</v>
      </c>
      <c r="AI303" s="18"/>
      <c r="AJ303" s="19">
        <v>154987358</v>
      </c>
      <c r="AK303" s="26">
        <f t="shared" si="60"/>
        <v>0</v>
      </c>
      <c r="AL303" s="27">
        <v>32842</v>
      </c>
      <c r="AM303" s="30">
        <v>22866208</v>
      </c>
      <c r="AN303" s="30">
        <v>36970795</v>
      </c>
      <c r="AO303" s="30">
        <f t="shared" si="61"/>
        <v>14012430</v>
      </c>
      <c r="AP303" s="30">
        <f t="shared" si="62"/>
        <v>12771626</v>
      </c>
      <c r="AQ303" s="30">
        <f t="shared" si="63"/>
        <v>71506800</v>
      </c>
      <c r="AR303" s="30">
        <f t="shared" si="64"/>
        <v>0</v>
      </c>
      <c r="AS303" s="30">
        <f t="shared" si="65"/>
        <v>1717940</v>
      </c>
      <c r="AT303" s="30">
        <f t="shared" si="66"/>
        <v>18007767</v>
      </c>
      <c r="AU303" s="30">
        <f t="shared" si="67"/>
        <v>0</v>
      </c>
      <c r="AV303" s="30">
        <f t="shared" si="68"/>
        <v>154987358</v>
      </c>
      <c r="AW303" s="32">
        <f t="shared" si="58"/>
        <v>0.372908338862116</v>
      </c>
      <c r="AX303" s="32">
        <f t="shared" si="59"/>
        <v>0.36681024688402214</v>
      </c>
    </row>
    <row r="304" spans="2:50">
      <c r="B304" s="2">
        <v>1984</v>
      </c>
      <c r="C304" s="2">
        <v>2</v>
      </c>
      <c r="D304" s="2" t="s">
        <v>197</v>
      </c>
      <c r="E304" s="2" t="s">
        <v>109</v>
      </c>
      <c r="F304" s="5">
        <v>0</v>
      </c>
      <c r="G304" s="5">
        <v>0</v>
      </c>
      <c r="H304" s="5">
        <v>6071132</v>
      </c>
      <c r="I304" s="5">
        <v>995</v>
      </c>
      <c r="J304" s="5">
        <v>6071132</v>
      </c>
      <c r="K304" s="5">
        <v>711154</v>
      </c>
      <c r="L304" s="5">
        <v>1345</v>
      </c>
      <c r="Z304" s="11">
        <v>1994</v>
      </c>
      <c r="AA304" s="11">
        <v>1</v>
      </c>
      <c r="AB304" s="13">
        <v>33895074</v>
      </c>
      <c r="AC304" s="14">
        <v>14536092</v>
      </c>
      <c r="AD304" s="14">
        <v>13867414</v>
      </c>
      <c r="AE304" s="14">
        <v>71742577</v>
      </c>
      <c r="AF304" s="14"/>
      <c r="AG304" s="14">
        <v>1740686</v>
      </c>
      <c r="AH304" s="14">
        <v>16461813</v>
      </c>
      <c r="AI304" s="14"/>
      <c r="AJ304" s="15">
        <v>152243656</v>
      </c>
      <c r="AK304" s="26">
        <f t="shared" si="60"/>
        <v>1994</v>
      </c>
      <c r="AL304" s="27">
        <v>32932</v>
      </c>
      <c r="AM304" s="30">
        <v>21492850</v>
      </c>
      <c r="AN304" s="30">
        <v>33895074</v>
      </c>
      <c r="AO304" s="30">
        <f t="shared" si="61"/>
        <v>14536092</v>
      </c>
      <c r="AP304" s="30">
        <f t="shared" si="62"/>
        <v>13867414</v>
      </c>
      <c r="AQ304" s="30">
        <f t="shared" si="63"/>
        <v>71742577</v>
      </c>
      <c r="AR304" s="30">
        <f t="shared" si="64"/>
        <v>0</v>
      </c>
      <c r="AS304" s="30">
        <f t="shared" si="65"/>
        <v>1740686</v>
      </c>
      <c r="AT304" s="30">
        <f t="shared" si="66"/>
        <v>16461813</v>
      </c>
      <c r="AU304" s="30">
        <f t="shared" si="67"/>
        <v>0</v>
      </c>
      <c r="AV304" s="30">
        <f t="shared" si="68"/>
        <v>152243656</v>
      </c>
      <c r="AW304" s="32">
        <f t="shared" si="58"/>
        <v>0.32014758549506311</v>
      </c>
      <c r="AX304" s="32">
        <f t="shared" si="59"/>
        <v>0.33328954157628804</v>
      </c>
    </row>
    <row r="305" spans="2:50">
      <c r="B305" s="2">
        <v>1984</v>
      </c>
      <c r="C305" s="2">
        <v>2</v>
      </c>
      <c r="D305" s="2" t="s">
        <v>197</v>
      </c>
      <c r="E305" s="2" t="s">
        <v>110</v>
      </c>
      <c r="F305" s="5">
        <v>4570563</v>
      </c>
      <c r="G305" s="5">
        <v>3005</v>
      </c>
      <c r="H305" s="5">
        <v>0</v>
      </c>
      <c r="I305" s="5">
        <v>13</v>
      </c>
      <c r="J305" s="5">
        <v>4570563</v>
      </c>
      <c r="K305" s="5">
        <v>1992889</v>
      </c>
      <c r="L305" s="5">
        <v>4208</v>
      </c>
      <c r="Z305" s="16"/>
      <c r="AA305" s="12">
        <v>2</v>
      </c>
      <c r="AB305" s="17">
        <v>39049016</v>
      </c>
      <c r="AC305" s="18">
        <v>14074376</v>
      </c>
      <c r="AD305" s="18">
        <v>13317379</v>
      </c>
      <c r="AE305" s="18">
        <v>70304521</v>
      </c>
      <c r="AF305" s="18">
        <v>0</v>
      </c>
      <c r="AG305" s="18">
        <v>1661717</v>
      </c>
      <c r="AH305" s="18">
        <v>15166155</v>
      </c>
      <c r="AI305" s="18"/>
      <c r="AJ305" s="19">
        <v>153573164</v>
      </c>
      <c r="AK305" s="26">
        <f t="shared" si="60"/>
        <v>0</v>
      </c>
      <c r="AL305" s="27">
        <v>33024</v>
      </c>
      <c r="AM305" s="30">
        <v>26095338</v>
      </c>
      <c r="AN305" s="30">
        <v>39049016</v>
      </c>
      <c r="AO305" s="30">
        <f t="shared" si="61"/>
        <v>14074376</v>
      </c>
      <c r="AP305" s="30">
        <f t="shared" si="62"/>
        <v>13317379</v>
      </c>
      <c r="AQ305" s="30">
        <f t="shared" si="63"/>
        <v>70304521</v>
      </c>
      <c r="AR305" s="30">
        <f t="shared" si="64"/>
        <v>0</v>
      </c>
      <c r="AS305" s="30">
        <f t="shared" si="65"/>
        <v>1661717</v>
      </c>
      <c r="AT305" s="30">
        <f t="shared" si="66"/>
        <v>15166155</v>
      </c>
      <c r="AU305" s="30">
        <f t="shared" si="67"/>
        <v>0</v>
      </c>
      <c r="AV305" s="30">
        <f t="shared" si="68"/>
        <v>153573164</v>
      </c>
      <c r="AW305" s="32">
        <f t="shared" si="58"/>
        <v>0.34698329828224989</v>
      </c>
      <c r="AX305" s="32">
        <f t="shared" si="59"/>
        <v>0.37377062282599588</v>
      </c>
    </row>
    <row r="306" spans="2:50">
      <c r="B306" s="2">
        <v>1984</v>
      </c>
      <c r="C306" s="2">
        <v>2</v>
      </c>
      <c r="D306" s="2" t="s">
        <v>197</v>
      </c>
      <c r="E306" s="2" t="s">
        <v>111</v>
      </c>
      <c r="F306" s="5">
        <v>0</v>
      </c>
      <c r="G306" s="5">
        <v>0</v>
      </c>
      <c r="H306" s="5">
        <v>15816</v>
      </c>
      <c r="I306" s="5">
        <v>3</v>
      </c>
      <c r="J306" s="5">
        <v>15816</v>
      </c>
      <c r="K306" s="5">
        <v>1982</v>
      </c>
      <c r="L306" s="5">
        <v>4</v>
      </c>
      <c r="Z306" s="16"/>
      <c r="AA306" s="12">
        <v>3</v>
      </c>
      <c r="AB306" s="17">
        <v>39064568</v>
      </c>
      <c r="AC306" s="18">
        <v>14624820</v>
      </c>
      <c r="AD306" s="18">
        <v>14065985</v>
      </c>
      <c r="AE306" s="18">
        <v>73224093</v>
      </c>
      <c r="AF306" s="18">
        <v>0</v>
      </c>
      <c r="AG306" s="18">
        <v>1353038</v>
      </c>
      <c r="AH306" s="18">
        <v>18079772</v>
      </c>
      <c r="AI306" s="18"/>
      <c r="AJ306" s="19">
        <v>160412276</v>
      </c>
      <c r="AK306" s="26">
        <f t="shared" si="60"/>
        <v>0</v>
      </c>
      <c r="AL306" s="27">
        <v>33116</v>
      </c>
      <c r="AM306" s="30">
        <v>26469260</v>
      </c>
      <c r="AN306" s="30">
        <v>39064568</v>
      </c>
      <c r="AO306" s="30">
        <f t="shared" si="61"/>
        <v>14624820</v>
      </c>
      <c r="AP306" s="30">
        <f t="shared" si="62"/>
        <v>14065985</v>
      </c>
      <c r="AQ306" s="30">
        <f t="shared" si="63"/>
        <v>73224093</v>
      </c>
      <c r="AR306" s="30">
        <f t="shared" si="64"/>
        <v>0</v>
      </c>
      <c r="AS306" s="30">
        <f t="shared" si="65"/>
        <v>1353038</v>
      </c>
      <c r="AT306" s="30">
        <f t="shared" si="66"/>
        <v>18079772</v>
      </c>
      <c r="AU306" s="30">
        <f t="shared" si="67"/>
        <v>0</v>
      </c>
      <c r="AV306" s="30">
        <f t="shared" si="68"/>
        <v>160412276</v>
      </c>
      <c r="AW306" s="32">
        <f t="shared" si="58"/>
        <v>0.35282505671771797</v>
      </c>
      <c r="AX306" s="32">
        <f t="shared" si="59"/>
        <v>0.38316782249931131</v>
      </c>
    </row>
    <row r="307" spans="2:50">
      <c r="B307" s="2">
        <v>1984</v>
      </c>
      <c r="C307" s="2">
        <v>3</v>
      </c>
      <c r="D307" s="2" t="s">
        <v>276</v>
      </c>
      <c r="E307" s="2" t="s">
        <v>276</v>
      </c>
      <c r="F307" s="5">
        <v>0</v>
      </c>
      <c r="G307" s="5">
        <v>0</v>
      </c>
      <c r="H307" s="5">
        <v>0</v>
      </c>
      <c r="I307" s="5">
        <v>3</v>
      </c>
      <c r="J307" s="5">
        <v>0</v>
      </c>
      <c r="K307" s="5">
        <v>3120</v>
      </c>
      <c r="L307" s="5">
        <v>6</v>
      </c>
      <c r="Z307" s="16"/>
      <c r="AA307" s="12">
        <v>4</v>
      </c>
      <c r="AB307" s="17">
        <v>39555510</v>
      </c>
      <c r="AC307" s="18">
        <v>12712494</v>
      </c>
      <c r="AD307" s="18">
        <v>13349744</v>
      </c>
      <c r="AE307" s="18">
        <v>74600514</v>
      </c>
      <c r="AF307" s="18">
        <v>0</v>
      </c>
      <c r="AG307" s="18">
        <v>1770263</v>
      </c>
      <c r="AH307" s="18">
        <v>17643044</v>
      </c>
      <c r="AI307" s="18"/>
      <c r="AJ307" s="19">
        <v>159631569</v>
      </c>
      <c r="AK307" s="26">
        <f t="shared" si="60"/>
        <v>0</v>
      </c>
      <c r="AL307" s="27">
        <v>33207</v>
      </c>
      <c r="AM307" s="30">
        <v>26853865</v>
      </c>
      <c r="AN307" s="30">
        <v>39555510</v>
      </c>
      <c r="AO307" s="30">
        <f t="shared" si="61"/>
        <v>12712494</v>
      </c>
      <c r="AP307" s="30">
        <f t="shared" si="62"/>
        <v>13349744</v>
      </c>
      <c r="AQ307" s="30">
        <f t="shared" si="63"/>
        <v>74600514</v>
      </c>
      <c r="AR307" s="30">
        <f t="shared" si="64"/>
        <v>0</v>
      </c>
      <c r="AS307" s="30">
        <f t="shared" si="65"/>
        <v>1770263</v>
      </c>
      <c r="AT307" s="30">
        <f t="shared" si="66"/>
        <v>17643044</v>
      </c>
      <c r="AU307" s="30">
        <f t="shared" si="67"/>
        <v>0</v>
      </c>
      <c r="AV307" s="30">
        <f t="shared" si="68"/>
        <v>159631569</v>
      </c>
      <c r="AW307" s="32">
        <f t="shared" si="58"/>
        <v>0.35470464563028165</v>
      </c>
      <c r="AX307" s="32">
        <f t="shared" si="59"/>
        <v>0.38783053190775701</v>
      </c>
    </row>
    <row r="308" spans="2:50">
      <c r="B308" s="2">
        <v>1984</v>
      </c>
      <c r="C308" s="2">
        <v>3</v>
      </c>
      <c r="F308" s="5">
        <v>0</v>
      </c>
      <c r="G308" s="5">
        <v>0</v>
      </c>
      <c r="H308" s="5">
        <v>76323</v>
      </c>
      <c r="I308" s="5">
        <v>28</v>
      </c>
      <c r="J308" s="5">
        <v>76685</v>
      </c>
      <c r="K308" s="5">
        <v>25611</v>
      </c>
      <c r="L308" s="5">
        <v>39</v>
      </c>
      <c r="Z308" s="11">
        <v>1995</v>
      </c>
      <c r="AA308" s="11">
        <v>1</v>
      </c>
      <c r="AB308" s="13">
        <v>36814931</v>
      </c>
      <c r="AC308" s="14">
        <v>12061643</v>
      </c>
      <c r="AD308" s="14">
        <v>11598048</v>
      </c>
      <c r="AE308" s="14">
        <v>81228759</v>
      </c>
      <c r="AF308" s="14"/>
      <c r="AG308" s="14">
        <v>1423384</v>
      </c>
      <c r="AH308" s="14">
        <v>16467815</v>
      </c>
      <c r="AI308" s="14"/>
      <c r="AJ308" s="15">
        <v>159594580</v>
      </c>
      <c r="AK308" s="26">
        <f t="shared" si="60"/>
        <v>1995</v>
      </c>
      <c r="AL308" s="27">
        <v>33297</v>
      </c>
      <c r="AM308" s="30">
        <v>25435826</v>
      </c>
      <c r="AN308" s="30">
        <v>36814931</v>
      </c>
      <c r="AO308" s="30">
        <f t="shared" si="61"/>
        <v>12061643</v>
      </c>
      <c r="AP308" s="30">
        <f t="shared" si="62"/>
        <v>11598048</v>
      </c>
      <c r="AQ308" s="30">
        <f t="shared" si="63"/>
        <v>81228759</v>
      </c>
      <c r="AR308" s="30">
        <f t="shared" si="64"/>
        <v>0</v>
      </c>
      <c r="AS308" s="30">
        <f t="shared" si="65"/>
        <v>1423384</v>
      </c>
      <c r="AT308" s="30">
        <f t="shared" si="66"/>
        <v>16467815</v>
      </c>
      <c r="AU308" s="30">
        <f t="shared" si="67"/>
        <v>0</v>
      </c>
      <c r="AV308" s="30">
        <f t="shared" si="68"/>
        <v>159594580</v>
      </c>
      <c r="AW308" s="32">
        <f t="shared" si="58"/>
        <v>0.32726331273249215</v>
      </c>
      <c r="AX308" s="32">
        <f t="shared" si="59"/>
        <v>0.3617459232622367</v>
      </c>
    </row>
    <row r="309" spans="2:50">
      <c r="B309" s="2">
        <v>1984</v>
      </c>
      <c r="C309" s="2">
        <v>3</v>
      </c>
      <c r="D309" s="2" t="s">
        <v>277</v>
      </c>
      <c r="E309" s="2" t="s">
        <v>278</v>
      </c>
      <c r="F309" s="5">
        <v>42378831</v>
      </c>
      <c r="G309" s="5">
        <v>42640</v>
      </c>
      <c r="H309" s="5">
        <v>21328160</v>
      </c>
      <c r="I309" s="5">
        <v>13349</v>
      </c>
      <c r="J309" s="5">
        <v>64296223</v>
      </c>
      <c r="K309" s="5">
        <v>36902812</v>
      </c>
      <c r="L309" s="5">
        <v>72922</v>
      </c>
      <c r="Z309" s="16"/>
      <c r="AA309" s="12">
        <v>2</v>
      </c>
      <c r="AB309" s="17">
        <v>35169477</v>
      </c>
      <c r="AC309" s="18">
        <v>13071116</v>
      </c>
      <c r="AD309" s="18">
        <v>10323516</v>
      </c>
      <c r="AE309" s="18">
        <v>74960738</v>
      </c>
      <c r="AF309" s="18"/>
      <c r="AG309" s="18">
        <v>1648694</v>
      </c>
      <c r="AH309" s="18">
        <v>14271660</v>
      </c>
      <c r="AI309" s="18">
        <v>0</v>
      </c>
      <c r="AJ309" s="19">
        <v>149445201</v>
      </c>
      <c r="AK309" s="26">
        <f t="shared" ref="AK309:AK372" si="69">Z309</f>
        <v>0</v>
      </c>
      <c r="AL309" s="27">
        <v>33389</v>
      </c>
      <c r="AM309" s="30">
        <v>24570500</v>
      </c>
      <c r="AN309" s="30">
        <v>35169477</v>
      </c>
      <c r="AO309" s="30">
        <f t="shared" ref="AO309:AO372" si="70">AC309</f>
        <v>13071116</v>
      </c>
      <c r="AP309" s="30">
        <f t="shared" ref="AP309:AP372" si="71">AD309</f>
        <v>10323516</v>
      </c>
      <c r="AQ309" s="30">
        <f t="shared" ref="AQ309:AQ372" si="72">AE309</f>
        <v>74960738</v>
      </c>
      <c r="AR309" s="30">
        <f t="shared" ref="AR309:AR372" si="73">AF309</f>
        <v>0</v>
      </c>
      <c r="AS309" s="30">
        <f t="shared" ref="AS309:AS372" si="74">AG309</f>
        <v>1648694</v>
      </c>
      <c r="AT309" s="30">
        <f t="shared" ref="AT309:AT372" si="75">AH309</f>
        <v>14271660</v>
      </c>
      <c r="AU309" s="30">
        <f t="shared" ref="AU309:AU372" si="76">AI309</f>
        <v>0</v>
      </c>
      <c r="AV309" s="30">
        <f t="shared" ref="AV309:AV372" si="77">AJ309</f>
        <v>149445201</v>
      </c>
      <c r="AW309" s="32">
        <f t="shared" si="58"/>
        <v>0.32905099729149673</v>
      </c>
      <c r="AX309" s="32">
        <f t="shared" si="59"/>
        <v>0.36532006463937139</v>
      </c>
    </row>
    <row r="310" spans="2:50">
      <c r="B310" s="2">
        <v>1984</v>
      </c>
      <c r="C310" s="2">
        <v>3</v>
      </c>
      <c r="D310" s="2" t="s">
        <v>277</v>
      </c>
      <c r="E310" s="2" t="s">
        <v>279</v>
      </c>
      <c r="F310" s="5">
        <v>26009646</v>
      </c>
      <c r="G310" s="5">
        <v>26709</v>
      </c>
      <c r="H310" s="5">
        <v>21155535</v>
      </c>
      <c r="I310" s="5">
        <v>13591</v>
      </c>
      <c r="J310" s="5">
        <v>47373706</v>
      </c>
      <c r="K310" s="5">
        <v>25822738</v>
      </c>
      <c r="L310" s="5">
        <v>50145</v>
      </c>
      <c r="Z310" s="16"/>
      <c r="AA310" s="12">
        <v>3</v>
      </c>
      <c r="AB310" s="17">
        <v>36802596</v>
      </c>
      <c r="AC310" s="18">
        <v>15371724</v>
      </c>
      <c r="AD310" s="18">
        <v>10867807</v>
      </c>
      <c r="AE310" s="18">
        <v>79627717</v>
      </c>
      <c r="AF310" s="18"/>
      <c r="AG310" s="18">
        <v>1677731</v>
      </c>
      <c r="AH310" s="18">
        <v>15857365</v>
      </c>
      <c r="AI310" s="18">
        <v>0</v>
      </c>
      <c r="AJ310" s="19">
        <v>160204940</v>
      </c>
      <c r="AK310" s="26">
        <f t="shared" si="69"/>
        <v>0</v>
      </c>
      <c r="AL310" s="27">
        <v>33481</v>
      </c>
      <c r="AM310" s="30">
        <v>25904267</v>
      </c>
      <c r="AN310" s="30">
        <v>36802596</v>
      </c>
      <c r="AO310" s="30">
        <f t="shared" si="70"/>
        <v>15371724</v>
      </c>
      <c r="AP310" s="30">
        <f t="shared" si="71"/>
        <v>10867807</v>
      </c>
      <c r="AQ310" s="30">
        <f t="shared" si="72"/>
        <v>79627717</v>
      </c>
      <c r="AR310" s="30">
        <f t="shared" si="73"/>
        <v>0</v>
      </c>
      <c r="AS310" s="30">
        <f t="shared" si="74"/>
        <v>1677731</v>
      </c>
      <c r="AT310" s="30">
        <f t="shared" si="75"/>
        <v>15857365</v>
      </c>
      <c r="AU310" s="30">
        <f t="shared" si="76"/>
        <v>0</v>
      </c>
      <c r="AV310" s="30">
        <f t="shared" si="77"/>
        <v>160204940</v>
      </c>
      <c r="AW310" s="32">
        <f t="shared" si="58"/>
        <v>0.34648110322270503</v>
      </c>
      <c r="AX310" s="32">
        <f t="shared" si="59"/>
        <v>0.39134900694324604</v>
      </c>
    </row>
    <row r="311" spans="2:50">
      <c r="B311" s="2">
        <v>1984</v>
      </c>
      <c r="C311" s="2">
        <v>3</v>
      </c>
      <c r="D311" s="2" t="s">
        <v>277</v>
      </c>
      <c r="E311" s="2" t="s">
        <v>280</v>
      </c>
      <c r="F311" s="5">
        <v>112467</v>
      </c>
      <c r="G311" s="5">
        <v>396</v>
      </c>
      <c r="H311" s="5">
        <v>617032</v>
      </c>
      <c r="I311" s="5">
        <v>904</v>
      </c>
      <c r="J311" s="5">
        <v>1039645</v>
      </c>
      <c r="K311" s="5">
        <v>1137848</v>
      </c>
      <c r="L311" s="5">
        <v>2524</v>
      </c>
      <c r="Z311" s="16"/>
      <c r="AA311" s="12">
        <v>4</v>
      </c>
      <c r="AB311" s="17">
        <v>35122596</v>
      </c>
      <c r="AC311" s="18">
        <v>14993248</v>
      </c>
      <c r="AD311" s="18">
        <v>10542634</v>
      </c>
      <c r="AE311" s="18">
        <v>79720239</v>
      </c>
      <c r="AF311" s="18"/>
      <c r="AG311" s="18">
        <v>1858199</v>
      </c>
      <c r="AH311" s="18">
        <v>15084459</v>
      </c>
      <c r="AI311" s="18">
        <v>0</v>
      </c>
      <c r="AJ311" s="19">
        <v>157321375</v>
      </c>
      <c r="AK311" s="26">
        <f t="shared" si="69"/>
        <v>0</v>
      </c>
      <c r="AL311" s="27">
        <v>33572</v>
      </c>
      <c r="AM311" s="30">
        <v>24435241</v>
      </c>
      <c r="AN311" s="30">
        <v>35122596</v>
      </c>
      <c r="AO311" s="30">
        <f t="shared" si="70"/>
        <v>14993248</v>
      </c>
      <c r="AP311" s="30">
        <f t="shared" si="71"/>
        <v>10542634</v>
      </c>
      <c r="AQ311" s="30">
        <f t="shared" si="72"/>
        <v>79720239</v>
      </c>
      <c r="AR311" s="30">
        <f t="shared" si="73"/>
        <v>0</v>
      </c>
      <c r="AS311" s="30">
        <f t="shared" si="74"/>
        <v>1858199</v>
      </c>
      <c r="AT311" s="30">
        <f t="shared" si="75"/>
        <v>15084459</v>
      </c>
      <c r="AU311" s="30">
        <f t="shared" si="76"/>
        <v>0</v>
      </c>
      <c r="AV311" s="30">
        <f t="shared" si="77"/>
        <v>157321375</v>
      </c>
      <c r="AW311" s="32">
        <f t="shared" si="58"/>
        <v>0.32374695912817925</v>
      </c>
      <c r="AX311" s="32">
        <f t="shared" si="59"/>
        <v>0.36638250348952089</v>
      </c>
    </row>
    <row r="312" spans="2:50">
      <c r="B312" s="2">
        <v>1984</v>
      </c>
      <c r="C312" s="2">
        <v>3</v>
      </c>
      <c r="D312" s="2" t="s">
        <v>277</v>
      </c>
      <c r="E312" s="2" t="s">
        <v>281</v>
      </c>
      <c r="F312" s="5">
        <v>3738159</v>
      </c>
      <c r="G312" s="5">
        <v>5461</v>
      </c>
      <c r="H312" s="5">
        <v>3877908</v>
      </c>
      <c r="I312" s="5">
        <v>2344</v>
      </c>
      <c r="J312" s="5">
        <v>7616067</v>
      </c>
      <c r="K312" s="5">
        <v>4604350</v>
      </c>
      <c r="L312" s="5">
        <v>9338</v>
      </c>
      <c r="Z312" s="11">
        <v>1996</v>
      </c>
      <c r="AA312" s="11">
        <v>1</v>
      </c>
      <c r="AB312" s="13">
        <v>34419495</v>
      </c>
      <c r="AC312" s="14">
        <v>15337631</v>
      </c>
      <c r="AD312" s="14">
        <v>11179243</v>
      </c>
      <c r="AE312" s="14">
        <v>78452856</v>
      </c>
      <c r="AF312" s="14"/>
      <c r="AG312" s="14">
        <v>1386152</v>
      </c>
      <c r="AH312" s="14">
        <v>13746338</v>
      </c>
      <c r="AI312" s="14">
        <v>0</v>
      </c>
      <c r="AJ312" s="15">
        <v>154521715</v>
      </c>
      <c r="AK312" s="26">
        <f t="shared" si="69"/>
        <v>1996</v>
      </c>
      <c r="AL312" s="27">
        <v>33663</v>
      </c>
      <c r="AM312" s="30">
        <v>23989343</v>
      </c>
      <c r="AN312" s="30">
        <v>34419495</v>
      </c>
      <c r="AO312" s="30">
        <f t="shared" si="70"/>
        <v>15337631</v>
      </c>
      <c r="AP312" s="30">
        <f t="shared" si="71"/>
        <v>11179243</v>
      </c>
      <c r="AQ312" s="30">
        <f t="shared" si="72"/>
        <v>78452856</v>
      </c>
      <c r="AR312" s="30">
        <f t="shared" si="73"/>
        <v>0</v>
      </c>
      <c r="AS312" s="30">
        <f t="shared" si="74"/>
        <v>1386152</v>
      </c>
      <c r="AT312" s="30">
        <f t="shared" si="75"/>
        <v>13746338</v>
      </c>
      <c r="AU312" s="30">
        <f t="shared" si="76"/>
        <v>0</v>
      </c>
      <c r="AV312" s="30">
        <f t="shared" si="77"/>
        <v>154521715</v>
      </c>
      <c r="AW312" s="32">
        <f t="shared" si="58"/>
        <v>0.30671505433485224</v>
      </c>
      <c r="AX312" s="32">
        <f t="shared" si="59"/>
        <v>0.34935703729196521</v>
      </c>
    </row>
    <row r="313" spans="2:50">
      <c r="B313" s="2">
        <v>1984</v>
      </c>
      <c r="C313" s="2">
        <v>3</v>
      </c>
      <c r="D313" s="2" t="s">
        <v>328</v>
      </c>
      <c r="E313" s="2" t="s">
        <v>173</v>
      </c>
      <c r="F313" s="5">
        <v>0</v>
      </c>
      <c r="G313" s="5">
        <v>0</v>
      </c>
      <c r="H313" s="5">
        <v>19763</v>
      </c>
      <c r="I313" s="5">
        <v>23</v>
      </c>
      <c r="J313" s="5">
        <v>19868</v>
      </c>
      <c r="K313" s="5">
        <v>17283</v>
      </c>
      <c r="L313" s="5">
        <v>37</v>
      </c>
      <c r="Z313" s="16"/>
      <c r="AA313" s="12">
        <v>2</v>
      </c>
      <c r="AB313" s="17">
        <v>36831500</v>
      </c>
      <c r="AC313" s="18">
        <v>13973438</v>
      </c>
      <c r="AD313" s="18">
        <v>11426301</v>
      </c>
      <c r="AE313" s="18">
        <v>79515388</v>
      </c>
      <c r="AF313" s="18"/>
      <c r="AG313" s="18">
        <v>1559360</v>
      </c>
      <c r="AH313" s="18">
        <v>13494943</v>
      </c>
      <c r="AI313" s="18">
        <v>0</v>
      </c>
      <c r="AJ313" s="19">
        <v>156800930</v>
      </c>
      <c r="AK313" s="26">
        <f t="shared" si="69"/>
        <v>0</v>
      </c>
      <c r="AL313" s="27">
        <v>33755</v>
      </c>
      <c r="AM313" s="30">
        <v>26054782</v>
      </c>
      <c r="AN313" s="30">
        <v>36831500</v>
      </c>
      <c r="AO313" s="30">
        <f t="shared" si="70"/>
        <v>13973438</v>
      </c>
      <c r="AP313" s="30">
        <f t="shared" si="71"/>
        <v>11426301</v>
      </c>
      <c r="AQ313" s="30">
        <f t="shared" si="72"/>
        <v>79515388</v>
      </c>
      <c r="AR313" s="30">
        <f t="shared" si="73"/>
        <v>0</v>
      </c>
      <c r="AS313" s="30">
        <f t="shared" si="74"/>
        <v>1559360</v>
      </c>
      <c r="AT313" s="30">
        <f t="shared" si="75"/>
        <v>13494943</v>
      </c>
      <c r="AU313" s="30">
        <f t="shared" si="76"/>
        <v>0</v>
      </c>
      <c r="AV313" s="30">
        <f t="shared" si="77"/>
        <v>156800930</v>
      </c>
      <c r="AW313" s="32">
        <f t="shared" si="58"/>
        <v>0.32270794190452717</v>
      </c>
      <c r="AX313" s="32">
        <f t="shared" si="59"/>
        <v>0.3697651433114113</v>
      </c>
    </row>
    <row r="314" spans="2:50">
      <c r="B314" s="2">
        <v>1984</v>
      </c>
      <c r="C314" s="2">
        <v>3</v>
      </c>
      <c r="D314" s="2" t="s">
        <v>328</v>
      </c>
      <c r="E314" s="2" t="s">
        <v>181</v>
      </c>
      <c r="F314" s="5">
        <v>0</v>
      </c>
      <c r="G314" s="5">
        <v>0</v>
      </c>
      <c r="H314" s="5">
        <v>11180703</v>
      </c>
      <c r="I314" s="5">
        <v>3219</v>
      </c>
      <c r="J314" s="5">
        <v>11180703</v>
      </c>
      <c r="K314" s="5">
        <v>1837592</v>
      </c>
      <c r="L314" s="5">
        <v>3417</v>
      </c>
      <c r="Z314" s="16"/>
      <c r="AA314" s="12">
        <v>3</v>
      </c>
      <c r="AB314" s="17">
        <v>38049363</v>
      </c>
      <c r="AC314" s="18">
        <v>14836975</v>
      </c>
      <c r="AD314" s="18">
        <v>11908090</v>
      </c>
      <c r="AE314" s="18">
        <v>86841796</v>
      </c>
      <c r="AF314" s="18"/>
      <c r="AG314" s="18">
        <v>1546796</v>
      </c>
      <c r="AH314" s="18">
        <v>15533220</v>
      </c>
      <c r="AI314" s="18"/>
      <c r="AJ314" s="19">
        <v>168716240</v>
      </c>
      <c r="AK314" s="26">
        <f t="shared" si="69"/>
        <v>0</v>
      </c>
      <c r="AL314" s="27">
        <v>33847</v>
      </c>
      <c r="AM314" s="30">
        <v>27001182</v>
      </c>
      <c r="AN314" s="30">
        <v>38049363</v>
      </c>
      <c r="AO314" s="30">
        <f t="shared" si="70"/>
        <v>14836975</v>
      </c>
      <c r="AP314" s="30">
        <f t="shared" si="71"/>
        <v>11908090</v>
      </c>
      <c r="AQ314" s="30">
        <f t="shared" si="72"/>
        <v>86841796</v>
      </c>
      <c r="AR314" s="30">
        <f t="shared" si="73"/>
        <v>0</v>
      </c>
      <c r="AS314" s="30">
        <f t="shared" si="74"/>
        <v>1546796</v>
      </c>
      <c r="AT314" s="30">
        <f t="shared" si="75"/>
        <v>15533220</v>
      </c>
      <c r="AU314" s="30">
        <f t="shared" si="76"/>
        <v>0</v>
      </c>
      <c r="AV314" s="30">
        <f t="shared" si="77"/>
        <v>168716240</v>
      </c>
      <c r="AW314" s="32">
        <f t="shared" si="58"/>
        <v>0.34131819887255282</v>
      </c>
      <c r="AX314" s="32">
        <f t="shared" si="59"/>
        <v>0.38564824052907593</v>
      </c>
    </row>
    <row r="315" spans="2:50">
      <c r="B315" s="2">
        <v>1984</v>
      </c>
      <c r="C315" s="2">
        <v>3</v>
      </c>
      <c r="D315" s="2" t="s">
        <v>182</v>
      </c>
      <c r="E315" s="2" t="s">
        <v>183</v>
      </c>
      <c r="F315" s="5">
        <v>14779485</v>
      </c>
      <c r="G315" s="5">
        <v>12271</v>
      </c>
      <c r="H315" s="5">
        <v>23359349</v>
      </c>
      <c r="I315" s="5">
        <v>12033</v>
      </c>
      <c r="J315" s="5">
        <v>38138834</v>
      </c>
      <c r="K315" s="5">
        <v>16455138</v>
      </c>
      <c r="L315" s="5">
        <v>29804</v>
      </c>
      <c r="Z315" s="16"/>
      <c r="AA315" s="12">
        <v>4</v>
      </c>
      <c r="AB315" s="17">
        <v>38367090</v>
      </c>
      <c r="AC315" s="18">
        <v>14036049</v>
      </c>
      <c r="AD315" s="18">
        <v>11850948</v>
      </c>
      <c r="AE315" s="18">
        <v>82921596</v>
      </c>
      <c r="AF315" s="18"/>
      <c r="AG315" s="18">
        <v>1559761</v>
      </c>
      <c r="AH315" s="18">
        <v>14829808</v>
      </c>
      <c r="AI315" s="18">
        <v>0</v>
      </c>
      <c r="AJ315" s="19">
        <v>163565252</v>
      </c>
      <c r="AK315" s="26">
        <f t="shared" si="69"/>
        <v>0</v>
      </c>
      <c r="AL315" s="27">
        <v>33938</v>
      </c>
      <c r="AM315" s="30">
        <v>26918869</v>
      </c>
      <c r="AN315" s="30">
        <v>38367090</v>
      </c>
      <c r="AO315" s="30">
        <f t="shared" si="70"/>
        <v>14036049</v>
      </c>
      <c r="AP315" s="30">
        <f t="shared" si="71"/>
        <v>11850948</v>
      </c>
      <c r="AQ315" s="30">
        <f t="shared" si="72"/>
        <v>82921596</v>
      </c>
      <c r="AR315" s="30">
        <f t="shared" si="73"/>
        <v>0</v>
      </c>
      <c r="AS315" s="30">
        <f t="shared" si="74"/>
        <v>1559761</v>
      </c>
      <c r="AT315" s="30">
        <f t="shared" si="75"/>
        <v>14829808</v>
      </c>
      <c r="AU315" s="30">
        <f t="shared" si="76"/>
        <v>0</v>
      </c>
      <c r="AV315" s="30">
        <f t="shared" si="77"/>
        <v>163565252</v>
      </c>
      <c r="AW315" s="32">
        <f t="shared" si="58"/>
        <v>0.33359976675981878</v>
      </c>
      <c r="AX315" s="32">
        <f t="shared" si="59"/>
        <v>0.38055981201817385</v>
      </c>
    </row>
    <row r="316" spans="2:50">
      <c r="B316" s="2">
        <v>1984</v>
      </c>
      <c r="C316" s="2">
        <v>3</v>
      </c>
      <c r="D316" s="2" t="s">
        <v>182</v>
      </c>
      <c r="E316" s="2" t="s">
        <v>184</v>
      </c>
      <c r="F316" s="5">
        <v>35223</v>
      </c>
      <c r="G316" s="5">
        <v>32</v>
      </c>
      <c r="H316" s="5">
        <v>3329732</v>
      </c>
      <c r="I316" s="5">
        <v>2868</v>
      </c>
      <c r="J316" s="5">
        <v>3364955</v>
      </c>
      <c r="K316" s="5">
        <v>1734856</v>
      </c>
      <c r="L316" s="5">
        <v>3206</v>
      </c>
      <c r="Z316" s="11">
        <v>1997</v>
      </c>
      <c r="AA316" s="11">
        <v>1</v>
      </c>
      <c r="AB316" s="13">
        <v>38635213</v>
      </c>
      <c r="AC316" s="14">
        <v>14059416</v>
      </c>
      <c r="AD316" s="14">
        <v>11813784</v>
      </c>
      <c r="AE316" s="14">
        <v>82210132</v>
      </c>
      <c r="AF316" s="14"/>
      <c r="AG316" s="14">
        <v>741318</v>
      </c>
      <c r="AH316" s="14">
        <v>16332026</v>
      </c>
      <c r="AI316" s="14">
        <v>0</v>
      </c>
      <c r="AJ316" s="15">
        <v>163791889</v>
      </c>
      <c r="AK316" s="26">
        <f t="shared" si="69"/>
        <v>1997</v>
      </c>
      <c r="AL316" s="27">
        <v>34028</v>
      </c>
      <c r="AM316" s="30">
        <v>27176897</v>
      </c>
      <c r="AN316" s="30">
        <v>38635213</v>
      </c>
      <c r="AO316" s="30">
        <f t="shared" si="70"/>
        <v>14059416</v>
      </c>
      <c r="AP316" s="30">
        <f t="shared" si="71"/>
        <v>11813784</v>
      </c>
      <c r="AQ316" s="30">
        <f t="shared" si="72"/>
        <v>82210132</v>
      </c>
      <c r="AR316" s="30">
        <f t="shared" si="73"/>
        <v>0</v>
      </c>
      <c r="AS316" s="30">
        <f t="shared" si="74"/>
        <v>741318</v>
      </c>
      <c r="AT316" s="30">
        <f t="shared" si="75"/>
        <v>16332026</v>
      </c>
      <c r="AU316" s="30">
        <f t="shared" si="76"/>
        <v>0</v>
      </c>
      <c r="AV316" s="30">
        <f t="shared" si="77"/>
        <v>163791889</v>
      </c>
      <c r="AW316" s="32">
        <f t="shared" si="58"/>
        <v>0.3201337506215996</v>
      </c>
      <c r="AX316" s="32">
        <f t="shared" si="59"/>
        <v>0.36554914939052446</v>
      </c>
    </row>
    <row r="317" spans="2:50">
      <c r="B317" s="2">
        <v>1984</v>
      </c>
      <c r="C317" s="2">
        <v>3</v>
      </c>
      <c r="D317" s="2" t="s">
        <v>190</v>
      </c>
      <c r="E317" s="2" t="s">
        <v>191</v>
      </c>
      <c r="F317" s="5">
        <v>0</v>
      </c>
      <c r="G317" s="5">
        <v>0</v>
      </c>
      <c r="H317" s="5">
        <v>5757345</v>
      </c>
      <c r="I317" s="5">
        <v>1159</v>
      </c>
      <c r="J317" s="5">
        <v>5757345</v>
      </c>
      <c r="K317" s="5">
        <v>611895</v>
      </c>
      <c r="L317" s="5">
        <v>1208</v>
      </c>
      <c r="Z317" s="16"/>
      <c r="AA317" s="12">
        <v>2</v>
      </c>
      <c r="AB317" s="17">
        <v>38432979</v>
      </c>
      <c r="AC317" s="18">
        <v>13460283</v>
      </c>
      <c r="AD317" s="18">
        <v>11871666</v>
      </c>
      <c r="AE317" s="18">
        <v>80639473</v>
      </c>
      <c r="AF317" s="18"/>
      <c r="AG317" s="18">
        <v>1293223</v>
      </c>
      <c r="AH317" s="18">
        <v>14885303</v>
      </c>
      <c r="AI317" s="18">
        <v>0</v>
      </c>
      <c r="AJ317" s="19">
        <v>160582927</v>
      </c>
      <c r="AK317" s="26">
        <f t="shared" si="69"/>
        <v>0</v>
      </c>
      <c r="AL317" s="27">
        <v>34120</v>
      </c>
      <c r="AM317" s="30">
        <v>27307756</v>
      </c>
      <c r="AN317" s="30">
        <v>38432979</v>
      </c>
      <c r="AO317" s="30">
        <f t="shared" si="70"/>
        <v>13460283</v>
      </c>
      <c r="AP317" s="30">
        <f t="shared" si="71"/>
        <v>11871666</v>
      </c>
      <c r="AQ317" s="30">
        <f t="shared" si="72"/>
        <v>80639473</v>
      </c>
      <c r="AR317" s="30">
        <f t="shared" si="73"/>
        <v>0</v>
      </c>
      <c r="AS317" s="30">
        <f t="shared" si="74"/>
        <v>1293223</v>
      </c>
      <c r="AT317" s="30">
        <f t="shared" si="75"/>
        <v>14885303</v>
      </c>
      <c r="AU317" s="30">
        <f t="shared" si="76"/>
        <v>0</v>
      </c>
      <c r="AV317" s="30">
        <f t="shared" si="77"/>
        <v>160582927</v>
      </c>
      <c r="AW317" s="32">
        <f t="shared" si="58"/>
        <v>0.32238982043163233</v>
      </c>
      <c r="AX317" s="32">
        <f t="shared" si="59"/>
        <v>0.36991569645108857</v>
      </c>
    </row>
    <row r="318" spans="2:50">
      <c r="B318" s="2">
        <v>1984</v>
      </c>
      <c r="C318" s="2">
        <v>3</v>
      </c>
      <c r="D318" s="2" t="s">
        <v>190</v>
      </c>
      <c r="E318" s="2" t="s">
        <v>186</v>
      </c>
      <c r="F318" s="5">
        <v>2900</v>
      </c>
      <c r="G318" s="5">
        <v>3</v>
      </c>
      <c r="H318" s="5">
        <v>38819908</v>
      </c>
      <c r="I318" s="5">
        <v>3601</v>
      </c>
      <c r="J318" s="5">
        <v>38822808</v>
      </c>
      <c r="K318" s="5">
        <v>2143253</v>
      </c>
      <c r="L318" s="5">
        <v>4388</v>
      </c>
      <c r="Z318" s="16"/>
      <c r="AA318" s="12">
        <v>3</v>
      </c>
      <c r="AB318" s="17">
        <v>37658091</v>
      </c>
      <c r="AC318" s="18">
        <v>15392792</v>
      </c>
      <c r="AD318" s="18">
        <v>12363076</v>
      </c>
      <c r="AE318" s="18">
        <v>85595266</v>
      </c>
      <c r="AF318" s="18"/>
      <c r="AG318" s="18">
        <v>1782424</v>
      </c>
      <c r="AH318" s="18">
        <v>16557349</v>
      </c>
      <c r="AI318" s="18">
        <v>0</v>
      </c>
      <c r="AJ318" s="19">
        <v>169348998</v>
      </c>
      <c r="AK318" s="26">
        <f t="shared" si="69"/>
        <v>0</v>
      </c>
      <c r="AL318" s="27">
        <v>34212</v>
      </c>
      <c r="AM318" s="30">
        <v>26234208</v>
      </c>
      <c r="AN318" s="30">
        <v>37658091</v>
      </c>
      <c r="AO318" s="30">
        <f t="shared" si="70"/>
        <v>15392792</v>
      </c>
      <c r="AP318" s="30">
        <f t="shared" si="71"/>
        <v>12363076</v>
      </c>
      <c r="AQ318" s="30">
        <f t="shared" si="72"/>
        <v>85595266</v>
      </c>
      <c r="AR318" s="30">
        <f t="shared" si="73"/>
        <v>0</v>
      </c>
      <c r="AS318" s="30">
        <f t="shared" si="74"/>
        <v>1782424</v>
      </c>
      <c r="AT318" s="30">
        <f t="shared" si="75"/>
        <v>16557349</v>
      </c>
      <c r="AU318" s="30">
        <f t="shared" si="76"/>
        <v>0</v>
      </c>
      <c r="AV318" s="30">
        <f t="shared" si="77"/>
        <v>169348998</v>
      </c>
      <c r="AW318" s="32">
        <f t="shared" si="58"/>
        <v>0.33009934407706015</v>
      </c>
      <c r="AX318" s="32">
        <f t="shared" si="59"/>
        <v>0.37087489420521974</v>
      </c>
    </row>
    <row r="319" spans="2:50">
      <c r="B319" s="2">
        <v>1984</v>
      </c>
      <c r="C319" s="2">
        <v>3</v>
      </c>
      <c r="D319" s="2" t="s">
        <v>187</v>
      </c>
      <c r="E319" s="2" t="s">
        <v>195</v>
      </c>
      <c r="F319" s="5">
        <v>0</v>
      </c>
      <c r="G319" s="5">
        <v>0</v>
      </c>
      <c r="H319" s="5">
        <v>156446</v>
      </c>
      <c r="I319" s="5">
        <v>85</v>
      </c>
      <c r="J319" s="5">
        <v>156446</v>
      </c>
      <c r="K319" s="5">
        <v>53171</v>
      </c>
      <c r="L319" s="5">
        <v>97</v>
      </c>
      <c r="Z319" s="16"/>
      <c r="AA319" s="12">
        <v>4</v>
      </c>
      <c r="AB319" s="17">
        <v>38067673</v>
      </c>
      <c r="AC319" s="18">
        <v>13986876</v>
      </c>
      <c r="AD319" s="18">
        <v>11787308</v>
      </c>
      <c r="AE319" s="18">
        <v>85955191</v>
      </c>
      <c r="AF319" s="18"/>
      <c r="AG319" s="18">
        <v>1794844</v>
      </c>
      <c r="AH319" s="18">
        <v>15522898</v>
      </c>
      <c r="AI319" s="18">
        <v>0</v>
      </c>
      <c r="AJ319" s="19">
        <v>167114790</v>
      </c>
      <c r="AK319" s="26">
        <f t="shared" si="69"/>
        <v>0</v>
      </c>
      <c r="AL319" s="27">
        <v>34303</v>
      </c>
      <c r="AM319" s="30">
        <v>26386685</v>
      </c>
      <c r="AN319" s="30">
        <v>38067673</v>
      </c>
      <c r="AO319" s="30">
        <f t="shared" si="70"/>
        <v>13986876</v>
      </c>
      <c r="AP319" s="30">
        <f t="shared" si="71"/>
        <v>11787308</v>
      </c>
      <c r="AQ319" s="30">
        <f t="shared" si="72"/>
        <v>85955191</v>
      </c>
      <c r="AR319" s="30">
        <f t="shared" si="73"/>
        <v>0</v>
      </c>
      <c r="AS319" s="30">
        <f t="shared" si="74"/>
        <v>1794844</v>
      </c>
      <c r="AT319" s="30">
        <f t="shared" si="75"/>
        <v>15522898</v>
      </c>
      <c r="AU319" s="30">
        <f t="shared" si="76"/>
        <v>0</v>
      </c>
      <c r="AV319" s="30">
        <f t="shared" si="77"/>
        <v>167114790</v>
      </c>
      <c r="AW319" s="32">
        <f t="shared" si="58"/>
        <v>0.32612984383396837</v>
      </c>
      <c r="AX319" s="32">
        <f t="shared" si="59"/>
        <v>0.36988163155870502</v>
      </c>
    </row>
    <row r="320" spans="2:50">
      <c r="B320" s="2">
        <v>1984</v>
      </c>
      <c r="C320" s="2">
        <v>3</v>
      </c>
      <c r="D320" s="2" t="s">
        <v>187</v>
      </c>
      <c r="E320" s="2" t="s">
        <v>196</v>
      </c>
      <c r="F320" s="5">
        <v>0</v>
      </c>
      <c r="G320" s="5">
        <v>0</v>
      </c>
      <c r="H320" s="5">
        <v>932795</v>
      </c>
      <c r="I320" s="5">
        <v>565</v>
      </c>
      <c r="J320" s="5">
        <v>934597</v>
      </c>
      <c r="K320" s="5">
        <v>341533</v>
      </c>
      <c r="L320" s="5">
        <v>706</v>
      </c>
      <c r="Z320" s="11">
        <v>1998</v>
      </c>
      <c r="AA320" s="11">
        <v>1</v>
      </c>
      <c r="AB320" s="13">
        <v>36460604</v>
      </c>
      <c r="AC320" s="14">
        <v>13577457</v>
      </c>
      <c r="AD320" s="14">
        <v>12565752</v>
      </c>
      <c r="AE320" s="14">
        <v>90139497</v>
      </c>
      <c r="AF320" s="14"/>
      <c r="AG320" s="14">
        <v>1260940</v>
      </c>
      <c r="AH320" s="14">
        <v>16182076</v>
      </c>
      <c r="AI320" s="14">
        <v>0</v>
      </c>
      <c r="AJ320" s="15">
        <v>170186326</v>
      </c>
      <c r="AK320" s="26">
        <f t="shared" si="69"/>
        <v>1998</v>
      </c>
      <c r="AL320" s="27">
        <v>34393</v>
      </c>
      <c r="AM320" s="30">
        <v>25232691</v>
      </c>
      <c r="AN320" s="30">
        <v>36460604</v>
      </c>
      <c r="AO320" s="30">
        <f t="shared" si="70"/>
        <v>13577457</v>
      </c>
      <c r="AP320" s="30">
        <f t="shared" si="71"/>
        <v>12565752</v>
      </c>
      <c r="AQ320" s="30">
        <f t="shared" si="72"/>
        <v>90139497</v>
      </c>
      <c r="AR320" s="30">
        <f t="shared" si="73"/>
        <v>0</v>
      </c>
      <c r="AS320" s="30">
        <f t="shared" si="74"/>
        <v>1260940</v>
      </c>
      <c r="AT320" s="30">
        <f t="shared" si="75"/>
        <v>16182076</v>
      </c>
      <c r="AU320" s="30">
        <f t="shared" si="76"/>
        <v>0</v>
      </c>
      <c r="AV320" s="30">
        <f t="shared" si="77"/>
        <v>170186326</v>
      </c>
      <c r="AW320" s="32">
        <f t="shared" si="58"/>
        <v>0.30399626485993714</v>
      </c>
      <c r="AX320" s="32">
        <f t="shared" si="59"/>
        <v>0.35063029669900592</v>
      </c>
    </row>
    <row r="321" spans="2:50">
      <c r="B321" s="2">
        <v>1984</v>
      </c>
      <c r="C321" s="2">
        <v>3</v>
      </c>
      <c r="D321" s="2" t="s">
        <v>197</v>
      </c>
      <c r="E321" s="2" t="s">
        <v>11</v>
      </c>
      <c r="F321" s="5">
        <v>0</v>
      </c>
      <c r="G321" s="5">
        <v>0</v>
      </c>
      <c r="H321" s="5">
        <v>2880276</v>
      </c>
      <c r="I321" s="5">
        <v>774</v>
      </c>
      <c r="J321" s="5">
        <v>2880276</v>
      </c>
      <c r="K321" s="5">
        <v>467444</v>
      </c>
      <c r="L321" s="5">
        <v>829</v>
      </c>
      <c r="Z321" s="16"/>
      <c r="AA321" s="12">
        <v>2</v>
      </c>
      <c r="AB321" s="17">
        <v>35314684</v>
      </c>
      <c r="AC321" s="18">
        <v>13814722</v>
      </c>
      <c r="AD321" s="18">
        <v>12167469</v>
      </c>
      <c r="AE321" s="18">
        <v>89851213</v>
      </c>
      <c r="AF321" s="18"/>
      <c r="AG321" s="18">
        <v>1589617</v>
      </c>
      <c r="AH321" s="18">
        <v>15370047</v>
      </c>
      <c r="AI321" s="18">
        <v>0</v>
      </c>
      <c r="AJ321" s="19">
        <v>168107752</v>
      </c>
      <c r="AK321" s="26">
        <f t="shared" si="69"/>
        <v>0</v>
      </c>
      <c r="AL321" s="27">
        <v>34485</v>
      </c>
      <c r="AM321" s="30">
        <v>24858110</v>
      </c>
      <c r="AN321" s="30">
        <v>35314684</v>
      </c>
      <c r="AO321" s="30">
        <f t="shared" si="70"/>
        <v>13814722</v>
      </c>
      <c r="AP321" s="30">
        <f t="shared" si="71"/>
        <v>12167469</v>
      </c>
      <c r="AQ321" s="30">
        <f t="shared" si="72"/>
        <v>89851213</v>
      </c>
      <c r="AR321" s="30">
        <f t="shared" si="73"/>
        <v>0</v>
      </c>
      <c r="AS321" s="30">
        <f t="shared" si="74"/>
        <v>1589617</v>
      </c>
      <c r="AT321" s="30">
        <f t="shared" si="75"/>
        <v>15370047</v>
      </c>
      <c r="AU321" s="30">
        <f t="shared" si="76"/>
        <v>0</v>
      </c>
      <c r="AV321" s="30">
        <f t="shared" si="77"/>
        <v>168107752</v>
      </c>
      <c r="AW321" s="32">
        <f t="shared" si="58"/>
        <v>0.31092836203665525</v>
      </c>
      <c r="AX321" s="32">
        <f t="shared" si="59"/>
        <v>0.36200229401082246</v>
      </c>
    </row>
    <row r="322" spans="2:50">
      <c r="B322" s="2">
        <v>1984</v>
      </c>
      <c r="C322" s="2">
        <v>3</v>
      </c>
      <c r="D322" s="2" t="s">
        <v>197</v>
      </c>
      <c r="E322" s="2" t="s">
        <v>267</v>
      </c>
      <c r="F322" s="5">
        <v>0</v>
      </c>
      <c r="G322" s="5">
        <v>0</v>
      </c>
      <c r="H322" s="5">
        <v>86442</v>
      </c>
      <c r="I322" s="5">
        <v>72</v>
      </c>
      <c r="J322" s="5">
        <v>86442</v>
      </c>
      <c r="K322" s="5">
        <v>43359</v>
      </c>
      <c r="L322" s="5">
        <v>82</v>
      </c>
      <c r="Z322" s="16"/>
      <c r="AA322" s="12">
        <v>3</v>
      </c>
      <c r="AB322" s="17">
        <v>36399772</v>
      </c>
      <c r="AC322" s="18">
        <v>14429153</v>
      </c>
      <c r="AD322" s="18">
        <v>11704384</v>
      </c>
      <c r="AE322" s="18">
        <v>94158977</v>
      </c>
      <c r="AF322" s="18"/>
      <c r="AG322" s="18">
        <v>1627389</v>
      </c>
      <c r="AH322" s="18">
        <v>16013492</v>
      </c>
      <c r="AI322" s="18">
        <v>0</v>
      </c>
      <c r="AJ322" s="19">
        <v>174333167</v>
      </c>
      <c r="AK322" s="26">
        <f t="shared" si="69"/>
        <v>0</v>
      </c>
      <c r="AL322" s="27">
        <v>34577</v>
      </c>
      <c r="AM322" s="30">
        <v>25316167</v>
      </c>
      <c r="AN322" s="30">
        <v>36399772</v>
      </c>
      <c r="AO322" s="30">
        <f t="shared" si="70"/>
        <v>14429153</v>
      </c>
      <c r="AP322" s="30">
        <f t="shared" si="71"/>
        <v>11704384</v>
      </c>
      <c r="AQ322" s="30">
        <f t="shared" si="72"/>
        <v>94158977</v>
      </c>
      <c r="AR322" s="30">
        <f t="shared" si="73"/>
        <v>0</v>
      </c>
      <c r="AS322" s="30">
        <f t="shared" si="74"/>
        <v>1627389</v>
      </c>
      <c r="AT322" s="30">
        <f t="shared" si="75"/>
        <v>16013492</v>
      </c>
      <c r="AU322" s="30">
        <f t="shared" si="76"/>
        <v>0</v>
      </c>
      <c r="AV322" s="30">
        <f t="shared" si="77"/>
        <v>174333167</v>
      </c>
      <c r="AW322" s="32">
        <f t="shared" si="58"/>
        <v>0.32230496243839751</v>
      </c>
      <c r="AX322" s="32">
        <f t="shared" si="59"/>
        <v>0.36833360724897174</v>
      </c>
    </row>
    <row r="323" spans="2:50">
      <c r="B323" s="2">
        <v>1984</v>
      </c>
      <c r="C323" s="2">
        <v>3</v>
      </c>
      <c r="D323" s="2" t="s">
        <v>197</v>
      </c>
      <c r="E323" s="2" t="s">
        <v>268</v>
      </c>
      <c r="F323" s="5">
        <v>546938</v>
      </c>
      <c r="G323" s="5">
        <v>385</v>
      </c>
      <c r="H323" s="5">
        <v>6302724</v>
      </c>
      <c r="I323" s="5">
        <v>2454</v>
      </c>
      <c r="J323" s="5">
        <v>6849662</v>
      </c>
      <c r="K323" s="5">
        <v>1630905</v>
      </c>
      <c r="L323" s="5">
        <v>3611</v>
      </c>
      <c r="Z323" s="16"/>
      <c r="AA323" s="12">
        <v>4</v>
      </c>
      <c r="AB323" s="17">
        <v>36525423</v>
      </c>
      <c r="AC323" s="18">
        <v>14002455</v>
      </c>
      <c r="AD323" s="18">
        <v>11255577</v>
      </c>
      <c r="AE323" s="18">
        <v>95962035</v>
      </c>
      <c r="AF323" s="18"/>
      <c r="AG323" s="18">
        <v>1515288</v>
      </c>
      <c r="AH323" s="18">
        <v>17377242</v>
      </c>
      <c r="AI323" s="18"/>
      <c r="AJ323" s="19">
        <v>176638020</v>
      </c>
      <c r="AK323" s="26">
        <f t="shared" si="69"/>
        <v>0</v>
      </c>
      <c r="AL323" s="27">
        <v>34668</v>
      </c>
      <c r="AM323" s="30">
        <v>25589432</v>
      </c>
      <c r="AN323" s="30">
        <v>36525423</v>
      </c>
      <c r="AO323" s="30">
        <f t="shared" si="70"/>
        <v>14002455</v>
      </c>
      <c r="AP323" s="30">
        <f t="shared" si="71"/>
        <v>11255577</v>
      </c>
      <c r="AQ323" s="30">
        <f t="shared" si="72"/>
        <v>95962035</v>
      </c>
      <c r="AR323" s="30">
        <f t="shared" si="73"/>
        <v>0</v>
      </c>
      <c r="AS323" s="30">
        <f t="shared" si="74"/>
        <v>1515288</v>
      </c>
      <c r="AT323" s="30">
        <f t="shared" si="75"/>
        <v>17377242</v>
      </c>
      <c r="AU323" s="30">
        <f t="shared" si="76"/>
        <v>0</v>
      </c>
      <c r="AV323" s="30">
        <f t="shared" si="77"/>
        <v>176638020</v>
      </c>
      <c r="AW323" s="32">
        <f t="shared" si="58"/>
        <v>0.3202869088571787</v>
      </c>
      <c r="AX323" s="32">
        <f t="shared" si="59"/>
        <v>0.37080186531244136</v>
      </c>
    </row>
    <row r="324" spans="2:50">
      <c r="B324" s="2">
        <v>1984</v>
      </c>
      <c r="C324" s="2">
        <v>3</v>
      </c>
      <c r="D324" s="2" t="s">
        <v>197</v>
      </c>
      <c r="E324" s="2" t="s">
        <v>269</v>
      </c>
      <c r="F324" s="5">
        <v>349067</v>
      </c>
      <c r="G324" s="5">
        <v>313</v>
      </c>
      <c r="H324" s="5">
        <v>262239</v>
      </c>
      <c r="I324" s="5">
        <v>132</v>
      </c>
      <c r="J324" s="5">
        <v>611306</v>
      </c>
      <c r="K324" s="5">
        <v>268011</v>
      </c>
      <c r="L324" s="5">
        <v>583</v>
      </c>
      <c r="Z324" s="11">
        <v>1999</v>
      </c>
      <c r="AA324" s="11">
        <v>1</v>
      </c>
      <c r="AB324" s="13">
        <v>35672490</v>
      </c>
      <c r="AC324" s="14">
        <v>12558828</v>
      </c>
      <c r="AD324" s="14">
        <v>10747947</v>
      </c>
      <c r="AE324" s="14">
        <v>97344526</v>
      </c>
      <c r="AF324" s="14"/>
      <c r="AG324" s="14">
        <v>1200657</v>
      </c>
      <c r="AH324" s="14">
        <v>16782060</v>
      </c>
      <c r="AI324" s="14"/>
      <c r="AJ324" s="15">
        <v>174306508</v>
      </c>
      <c r="AK324" s="26">
        <f t="shared" si="69"/>
        <v>1999</v>
      </c>
      <c r="AL324" s="27">
        <v>34758</v>
      </c>
      <c r="AM324" s="30">
        <v>26184024</v>
      </c>
      <c r="AN324" s="30">
        <v>35672490</v>
      </c>
      <c r="AO324" s="30">
        <f t="shared" si="70"/>
        <v>12558828</v>
      </c>
      <c r="AP324" s="30">
        <f t="shared" si="71"/>
        <v>10747947</v>
      </c>
      <c r="AQ324" s="30">
        <f t="shared" si="72"/>
        <v>97344526</v>
      </c>
      <c r="AR324" s="30">
        <f t="shared" si="73"/>
        <v>0</v>
      </c>
      <c r="AS324" s="30">
        <f t="shared" si="74"/>
        <v>1200657</v>
      </c>
      <c r="AT324" s="30">
        <f t="shared" si="75"/>
        <v>16782060</v>
      </c>
      <c r="AU324" s="30">
        <f t="shared" si="76"/>
        <v>0</v>
      </c>
      <c r="AV324" s="30">
        <f t="shared" si="77"/>
        <v>174306508</v>
      </c>
      <c r="AW324" s="32">
        <f t="shared" si="58"/>
        <v>0.30985155185835023</v>
      </c>
      <c r="AX324" s="32">
        <f t="shared" si="59"/>
        <v>0.37029941743656392</v>
      </c>
    </row>
    <row r="325" spans="2:50">
      <c r="B325" s="2">
        <v>1984</v>
      </c>
      <c r="C325" s="2">
        <v>3</v>
      </c>
      <c r="D325" s="2" t="s">
        <v>197</v>
      </c>
      <c r="E325" s="2" t="s">
        <v>109</v>
      </c>
      <c r="F325" s="5">
        <v>0</v>
      </c>
      <c r="G325" s="5">
        <v>0</v>
      </c>
      <c r="H325" s="5">
        <v>4849558</v>
      </c>
      <c r="I325" s="5">
        <v>1035</v>
      </c>
      <c r="J325" s="5">
        <v>4851696</v>
      </c>
      <c r="K325" s="5">
        <v>671234</v>
      </c>
      <c r="L325" s="5">
        <v>1416</v>
      </c>
      <c r="Z325" s="16"/>
      <c r="AA325" s="12">
        <v>2</v>
      </c>
      <c r="AB325" s="17">
        <v>32897571</v>
      </c>
      <c r="AC325" s="18">
        <v>13984598</v>
      </c>
      <c r="AD325" s="18">
        <v>10652950</v>
      </c>
      <c r="AE325" s="18">
        <v>91800398</v>
      </c>
      <c r="AF325" s="18"/>
      <c r="AG325" s="18">
        <v>1546927</v>
      </c>
      <c r="AH325" s="18">
        <v>15451859</v>
      </c>
      <c r="AI325" s="18">
        <v>0</v>
      </c>
      <c r="AJ325" s="19">
        <v>166334303</v>
      </c>
      <c r="AK325" s="26">
        <f t="shared" si="69"/>
        <v>0</v>
      </c>
      <c r="AL325" s="27">
        <v>34850</v>
      </c>
      <c r="AM325" s="30">
        <v>24394780</v>
      </c>
      <c r="AN325" s="30">
        <v>32897571</v>
      </c>
      <c r="AO325" s="30">
        <f t="shared" si="70"/>
        <v>13984598</v>
      </c>
      <c r="AP325" s="30">
        <f t="shared" si="71"/>
        <v>10652950</v>
      </c>
      <c r="AQ325" s="30">
        <f t="shared" si="72"/>
        <v>91800398</v>
      </c>
      <c r="AR325" s="30">
        <f t="shared" si="73"/>
        <v>0</v>
      </c>
      <c r="AS325" s="30">
        <f t="shared" si="74"/>
        <v>1546927</v>
      </c>
      <c r="AT325" s="30">
        <f t="shared" si="75"/>
        <v>15451859</v>
      </c>
      <c r="AU325" s="30">
        <f t="shared" si="76"/>
        <v>0</v>
      </c>
      <c r="AV325" s="30">
        <f t="shared" si="77"/>
        <v>166334303</v>
      </c>
      <c r="AW325" s="32">
        <f t="shared" ref="AW325:AW373" si="78">AN325/AN450</f>
        <v>0.31706272186331147</v>
      </c>
      <c r="AX325" s="32">
        <f t="shared" ref="AX325:AX373" si="79">AM325/AM450</f>
        <v>0.37665773163783173</v>
      </c>
    </row>
    <row r="326" spans="2:50">
      <c r="B326" s="2">
        <v>1984</v>
      </c>
      <c r="C326" s="2">
        <v>3</v>
      </c>
      <c r="D326" s="2" t="s">
        <v>197</v>
      </c>
      <c r="E326" s="2" t="s">
        <v>110</v>
      </c>
      <c r="F326" s="5">
        <v>4136240</v>
      </c>
      <c r="G326" s="5">
        <v>2881</v>
      </c>
      <c r="H326" s="5">
        <v>0</v>
      </c>
      <c r="I326" s="5">
        <v>13</v>
      </c>
      <c r="J326" s="5">
        <v>4136240</v>
      </c>
      <c r="K326" s="5">
        <v>1841324</v>
      </c>
      <c r="L326" s="5">
        <v>4035</v>
      </c>
      <c r="Z326" s="16"/>
      <c r="AA326" s="12">
        <v>3</v>
      </c>
      <c r="AB326" s="17">
        <v>34559196</v>
      </c>
      <c r="AC326" s="18">
        <v>15470805</v>
      </c>
      <c r="AD326" s="18">
        <v>11052711</v>
      </c>
      <c r="AE326" s="18">
        <v>99456969</v>
      </c>
      <c r="AF326" s="18"/>
      <c r="AG326" s="18">
        <v>1653119</v>
      </c>
      <c r="AH326" s="18">
        <v>15842367</v>
      </c>
      <c r="AI326" s="18">
        <v>0</v>
      </c>
      <c r="AJ326" s="19">
        <v>178035167</v>
      </c>
      <c r="AK326" s="26">
        <f t="shared" si="69"/>
        <v>0</v>
      </c>
      <c r="AL326" s="27">
        <v>34942</v>
      </c>
      <c r="AM326" s="30">
        <v>25460198</v>
      </c>
      <c r="AN326" s="30">
        <v>34559196</v>
      </c>
      <c r="AO326" s="30">
        <f t="shared" si="70"/>
        <v>15470805</v>
      </c>
      <c r="AP326" s="30">
        <f t="shared" si="71"/>
        <v>11052711</v>
      </c>
      <c r="AQ326" s="30">
        <f t="shared" si="72"/>
        <v>99456969</v>
      </c>
      <c r="AR326" s="30">
        <f t="shared" si="73"/>
        <v>0</v>
      </c>
      <c r="AS326" s="30">
        <f t="shared" si="74"/>
        <v>1653119</v>
      </c>
      <c r="AT326" s="30">
        <f t="shared" si="75"/>
        <v>15842367</v>
      </c>
      <c r="AU326" s="30">
        <f t="shared" si="76"/>
        <v>0</v>
      </c>
      <c r="AV326" s="30">
        <f t="shared" si="77"/>
        <v>178035167</v>
      </c>
      <c r="AW326" s="32">
        <f t="shared" si="78"/>
        <v>0.33443500748915722</v>
      </c>
      <c r="AX326" s="32">
        <f t="shared" si="79"/>
        <v>0.39443676216227624</v>
      </c>
    </row>
    <row r="327" spans="2:50">
      <c r="B327" s="2">
        <v>1984</v>
      </c>
      <c r="C327" s="2">
        <v>3</v>
      </c>
      <c r="D327" s="2" t="s">
        <v>197</v>
      </c>
      <c r="E327" s="2" t="s">
        <v>111</v>
      </c>
      <c r="F327" s="5">
        <v>0</v>
      </c>
      <c r="G327" s="5">
        <v>0</v>
      </c>
      <c r="H327" s="5">
        <v>9465</v>
      </c>
      <c r="I327" s="5">
        <v>3</v>
      </c>
      <c r="J327" s="5">
        <v>9465</v>
      </c>
      <c r="K327" s="5">
        <v>1845</v>
      </c>
      <c r="L327" s="5">
        <v>4</v>
      </c>
      <c r="Z327" s="16"/>
      <c r="AA327" s="12">
        <v>4</v>
      </c>
      <c r="AB327" s="17">
        <v>34000395</v>
      </c>
      <c r="AC327" s="18">
        <v>14051123</v>
      </c>
      <c r="AD327" s="18">
        <v>10147459</v>
      </c>
      <c r="AE327" s="18">
        <v>101111964</v>
      </c>
      <c r="AF327" s="18"/>
      <c r="AG327" s="18">
        <v>1276944</v>
      </c>
      <c r="AH327" s="18">
        <v>17209898</v>
      </c>
      <c r="AI327" s="18">
        <v>0</v>
      </c>
      <c r="AJ327" s="19">
        <v>177797783</v>
      </c>
      <c r="AK327" s="26">
        <f t="shared" si="69"/>
        <v>0</v>
      </c>
      <c r="AL327" s="27">
        <v>35033</v>
      </c>
      <c r="AM327" s="30">
        <v>25191381</v>
      </c>
      <c r="AN327" s="30">
        <v>34000395</v>
      </c>
      <c r="AO327" s="30">
        <f t="shared" si="70"/>
        <v>14051123</v>
      </c>
      <c r="AP327" s="30">
        <f t="shared" si="71"/>
        <v>10147459</v>
      </c>
      <c r="AQ327" s="30">
        <f t="shared" si="72"/>
        <v>101111964</v>
      </c>
      <c r="AR327" s="30">
        <f t="shared" si="73"/>
        <v>0</v>
      </c>
      <c r="AS327" s="30">
        <f t="shared" si="74"/>
        <v>1276944</v>
      </c>
      <c r="AT327" s="30">
        <f t="shared" si="75"/>
        <v>17209898</v>
      </c>
      <c r="AU327" s="30">
        <f t="shared" si="76"/>
        <v>0</v>
      </c>
      <c r="AV327" s="30">
        <f t="shared" si="77"/>
        <v>177797783</v>
      </c>
      <c r="AW327" s="32">
        <f t="shared" si="78"/>
        <v>0.32612649472946859</v>
      </c>
      <c r="AX327" s="32">
        <f t="shared" si="79"/>
        <v>0.39014706096214657</v>
      </c>
    </row>
    <row r="328" spans="2:50">
      <c r="B328" s="2">
        <v>1984</v>
      </c>
      <c r="C328" s="2">
        <v>4</v>
      </c>
      <c r="D328" s="2" t="s">
        <v>276</v>
      </c>
      <c r="E328" s="2" t="s">
        <v>276</v>
      </c>
      <c r="F328" s="5">
        <v>0</v>
      </c>
      <c r="G328" s="5">
        <v>0</v>
      </c>
      <c r="H328" s="5">
        <v>0</v>
      </c>
      <c r="I328" s="5">
        <v>3</v>
      </c>
      <c r="J328" s="5">
        <v>0</v>
      </c>
      <c r="K328" s="5">
        <v>2256</v>
      </c>
      <c r="L328" s="5">
        <v>6</v>
      </c>
      <c r="Z328" s="11">
        <v>2000</v>
      </c>
      <c r="AA328" s="11">
        <v>1</v>
      </c>
      <c r="AB328" s="13">
        <v>35603933</v>
      </c>
      <c r="AC328" s="14">
        <v>12720430</v>
      </c>
      <c r="AD328" s="14">
        <v>9203101</v>
      </c>
      <c r="AE328" s="14">
        <v>98030630</v>
      </c>
      <c r="AF328" s="14"/>
      <c r="AG328" s="14">
        <v>1357222</v>
      </c>
      <c r="AH328" s="14">
        <v>16484052</v>
      </c>
      <c r="AI328" s="14">
        <v>0</v>
      </c>
      <c r="AJ328" s="15">
        <v>173399368</v>
      </c>
      <c r="AK328" s="26">
        <f t="shared" si="69"/>
        <v>2000</v>
      </c>
      <c r="AL328" s="27">
        <v>35124</v>
      </c>
      <c r="AM328" s="30">
        <v>27105021</v>
      </c>
      <c r="AN328" s="30">
        <v>35603933</v>
      </c>
      <c r="AO328" s="30">
        <f t="shared" si="70"/>
        <v>12720430</v>
      </c>
      <c r="AP328" s="30">
        <f t="shared" si="71"/>
        <v>9203101</v>
      </c>
      <c r="AQ328" s="30">
        <f t="shared" si="72"/>
        <v>98030630</v>
      </c>
      <c r="AR328" s="30">
        <f t="shared" si="73"/>
        <v>0</v>
      </c>
      <c r="AS328" s="30">
        <f t="shared" si="74"/>
        <v>1357222</v>
      </c>
      <c r="AT328" s="30">
        <f t="shared" si="75"/>
        <v>16484052</v>
      </c>
      <c r="AU328" s="30">
        <f t="shared" si="76"/>
        <v>0</v>
      </c>
      <c r="AV328" s="30">
        <f t="shared" si="77"/>
        <v>173399368</v>
      </c>
      <c r="AW328" s="32">
        <f t="shared" si="78"/>
        <v>0.32267487388363314</v>
      </c>
      <c r="AX328" s="32">
        <f t="shared" si="79"/>
        <v>0.39568151442212385</v>
      </c>
    </row>
    <row r="329" spans="2:50">
      <c r="B329" s="2">
        <v>1984</v>
      </c>
      <c r="C329" s="2">
        <v>4</v>
      </c>
      <c r="F329" s="5">
        <v>0</v>
      </c>
      <c r="G329" s="5">
        <v>0</v>
      </c>
      <c r="H329" s="5">
        <v>68145</v>
      </c>
      <c r="I329" s="5">
        <v>30</v>
      </c>
      <c r="J329" s="5">
        <v>68805</v>
      </c>
      <c r="K329" s="5">
        <v>21912</v>
      </c>
      <c r="L329" s="5">
        <v>43</v>
      </c>
      <c r="Z329" s="16"/>
      <c r="AA329" s="12">
        <v>2</v>
      </c>
      <c r="AB329" s="17">
        <v>34637087</v>
      </c>
      <c r="AC329" s="18">
        <v>12374617</v>
      </c>
      <c r="AD329" s="18">
        <v>8842571</v>
      </c>
      <c r="AE329" s="18">
        <v>92820446</v>
      </c>
      <c r="AF329" s="18"/>
      <c r="AG329" s="18">
        <v>1388234</v>
      </c>
      <c r="AH329" s="18">
        <v>14921837</v>
      </c>
      <c r="AI329" s="18">
        <v>0</v>
      </c>
      <c r="AJ329" s="19">
        <v>164984792</v>
      </c>
      <c r="AK329" s="26">
        <f t="shared" si="69"/>
        <v>0</v>
      </c>
      <c r="AL329" s="27">
        <v>35216</v>
      </c>
      <c r="AM329" s="30">
        <v>26055976</v>
      </c>
      <c r="AN329" s="30">
        <v>34637087</v>
      </c>
      <c r="AO329" s="30">
        <f t="shared" si="70"/>
        <v>12374617</v>
      </c>
      <c r="AP329" s="30">
        <f t="shared" si="71"/>
        <v>8842571</v>
      </c>
      <c r="AQ329" s="30">
        <f t="shared" si="72"/>
        <v>92820446</v>
      </c>
      <c r="AR329" s="30">
        <f t="shared" si="73"/>
        <v>0</v>
      </c>
      <c r="AS329" s="30">
        <f t="shared" si="74"/>
        <v>1388234</v>
      </c>
      <c r="AT329" s="30">
        <f t="shared" si="75"/>
        <v>14921837</v>
      </c>
      <c r="AU329" s="30">
        <f t="shared" si="76"/>
        <v>0</v>
      </c>
      <c r="AV329" s="30">
        <f t="shared" si="77"/>
        <v>164984792</v>
      </c>
      <c r="AW329" s="32">
        <f t="shared" si="78"/>
        <v>0.32246538556394888</v>
      </c>
      <c r="AX329" s="32">
        <f t="shared" si="79"/>
        <v>0.38817239875984944</v>
      </c>
    </row>
    <row r="330" spans="2:50">
      <c r="B330" s="2">
        <v>1984</v>
      </c>
      <c r="C330" s="2">
        <v>4</v>
      </c>
      <c r="D330" s="2" t="s">
        <v>277</v>
      </c>
      <c r="E330" s="2" t="s">
        <v>278</v>
      </c>
      <c r="F330" s="5">
        <v>28370416</v>
      </c>
      <c r="G330" s="5">
        <v>35447</v>
      </c>
      <c r="H330" s="5">
        <v>15026085</v>
      </c>
      <c r="I330" s="5">
        <v>12100</v>
      </c>
      <c r="J330" s="5">
        <v>43808489</v>
      </c>
      <c r="K330" s="5">
        <v>28311820</v>
      </c>
      <c r="L330" s="5">
        <v>62886</v>
      </c>
      <c r="Z330" s="16"/>
      <c r="AA330" s="12">
        <v>3</v>
      </c>
      <c r="AB330" s="17">
        <v>35704721</v>
      </c>
      <c r="AC330" s="18">
        <v>15066553</v>
      </c>
      <c r="AD330" s="18">
        <v>8966111</v>
      </c>
      <c r="AE330" s="18">
        <v>103142048</v>
      </c>
      <c r="AF330" s="18"/>
      <c r="AG330" s="18">
        <v>1603398</v>
      </c>
      <c r="AH330" s="18">
        <v>14808484</v>
      </c>
      <c r="AI330" s="18">
        <v>0</v>
      </c>
      <c r="AJ330" s="19">
        <v>179291315</v>
      </c>
      <c r="AK330" s="26">
        <f t="shared" si="69"/>
        <v>0</v>
      </c>
      <c r="AL330" s="27">
        <v>35308</v>
      </c>
      <c r="AM330" s="30">
        <v>26950635</v>
      </c>
      <c r="AN330" s="30">
        <v>35704721</v>
      </c>
      <c r="AO330" s="30">
        <f t="shared" si="70"/>
        <v>15066553</v>
      </c>
      <c r="AP330" s="30">
        <f t="shared" si="71"/>
        <v>8966111</v>
      </c>
      <c r="AQ330" s="30">
        <f t="shared" si="72"/>
        <v>103142048</v>
      </c>
      <c r="AR330" s="30">
        <f t="shared" si="73"/>
        <v>0</v>
      </c>
      <c r="AS330" s="30">
        <f t="shared" si="74"/>
        <v>1603398</v>
      </c>
      <c r="AT330" s="30">
        <f t="shared" si="75"/>
        <v>14808484</v>
      </c>
      <c r="AU330" s="30">
        <f t="shared" si="76"/>
        <v>0</v>
      </c>
      <c r="AV330" s="30">
        <f t="shared" si="77"/>
        <v>179291315</v>
      </c>
      <c r="AW330" s="32">
        <f t="shared" si="78"/>
        <v>0.34776292748292009</v>
      </c>
      <c r="AX330" s="32">
        <f t="shared" si="79"/>
        <v>0.41863127481263857</v>
      </c>
    </row>
    <row r="331" spans="2:50">
      <c r="B331" s="2">
        <v>1984</v>
      </c>
      <c r="C331" s="2">
        <v>4</v>
      </c>
      <c r="D331" s="2" t="s">
        <v>277</v>
      </c>
      <c r="E331" s="2" t="s">
        <v>279</v>
      </c>
      <c r="F331" s="5">
        <v>18711703</v>
      </c>
      <c r="G331" s="5">
        <v>22178</v>
      </c>
      <c r="H331" s="5">
        <v>14470246</v>
      </c>
      <c r="I331" s="5">
        <v>11915</v>
      </c>
      <c r="J331" s="5">
        <v>33364256</v>
      </c>
      <c r="K331" s="5">
        <v>20382180</v>
      </c>
      <c r="L331" s="5">
        <v>42857</v>
      </c>
      <c r="Z331" s="16"/>
      <c r="AA331" s="12">
        <v>4</v>
      </c>
      <c r="AB331" s="17">
        <v>34991018</v>
      </c>
      <c r="AC331" s="18">
        <v>13948876</v>
      </c>
      <c r="AD331" s="18">
        <v>8609237</v>
      </c>
      <c r="AE331" s="18">
        <v>98942462</v>
      </c>
      <c r="AF331" s="18"/>
      <c r="AG331" s="18">
        <v>1561924</v>
      </c>
      <c r="AH331" s="18">
        <v>16944674</v>
      </c>
      <c r="AI331" s="18"/>
      <c r="AJ331" s="19">
        <v>174998191</v>
      </c>
      <c r="AK331" s="26">
        <f t="shared" si="69"/>
        <v>0</v>
      </c>
      <c r="AL331" s="27">
        <v>35399</v>
      </c>
      <c r="AM331" s="30">
        <v>25998619</v>
      </c>
      <c r="AN331" s="30">
        <v>34991018</v>
      </c>
      <c r="AO331" s="30">
        <f t="shared" si="70"/>
        <v>13948876</v>
      </c>
      <c r="AP331" s="30">
        <f t="shared" si="71"/>
        <v>8609237</v>
      </c>
      <c r="AQ331" s="30">
        <f t="shared" si="72"/>
        <v>98942462</v>
      </c>
      <c r="AR331" s="30">
        <f t="shared" si="73"/>
        <v>0</v>
      </c>
      <c r="AS331" s="30">
        <f t="shared" si="74"/>
        <v>1561924</v>
      </c>
      <c r="AT331" s="30">
        <f t="shared" si="75"/>
        <v>16944674</v>
      </c>
      <c r="AU331" s="30">
        <f t="shared" si="76"/>
        <v>0</v>
      </c>
      <c r="AV331" s="30">
        <f t="shared" si="77"/>
        <v>174998191</v>
      </c>
      <c r="AW331" s="32">
        <f t="shared" si="78"/>
        <v>0.33869222935539511</v>
      </c>
      <c r="AX331" s="32">
        <f t="shared" si="79"/>
        <v>0.40521280031117007</v>
      </c>
    </row>
    <row r="332" spans="2:50">
      <c r="B332" s="2">
        <v>1984</v>
      </c>
      <c r="C332" s="2">
        <v>4</v>
      </c>
      <c r="D332" s="2" t="s">
        <v>277</v>
      </c>
      <c r="E332" s="2" t="s">
        <v>280</v>
      </c>
      <c r="F332" s="5">
        <v>140688</v>
      </c>
      <c r="G332" s="5">
        <v>405</v>
      </c>
      <c r="H332" s="5">
        <v>654438</v>
      </c>
      <c r="I332" s="5">
        <v>921</v>
      </c>
      <c r="J332" s="5">
        <v>996009</v>
      </c>
      <c r="K332" s="5">
        <v>1236111</v>
      </c>
      <c r="L332" s="5">
        <v>2566</v>
      </c>
      <c r="Z332" s="11">
        <v>2001</v>
      </c>
      <c r="AA332" s="11">
        <v>1</v>
      </c>
      <c r="AB332" s="13">
        <v>35885560</v>
      </c>
      <c r="AC332" s="14">
        <v>11628159</v>
      </c>
      <c r="AD332" s="14">
        <v>10270629</v>
      </c>
      <c r="AE332" s="14">
        <v>102936477</v>
      </c>
      <c r="AF332" s="14"/>
      <c r="AG332" s="14">
        <v>1789092</v>
      </c>
      <c r="AH332" s="14">
        <v>17551016</v>
      </c>
      <c r="AI332" s="14"/>
      <c r="AJ332" s="15">
        <v>180060933</v>
      </c>
      <c r="AK332" s="26">
        <f t="shared" si="69"/>
        <v>2001</v>
      </c>
      <c r="AL332" s="27">
        <v>35489</v>
      </c>
      <c r="AM332" s="30">
        <v>26401046</v>
      </c>
      <c r="AN332" s="30">
        <v>35885560</v>
      </c>
      <c r="AO332" s="30">
        <f t="shared" si="70"/>
        <v>11628159</v>
      </c>
      <c r="AP332" s="30">
        <f t="shared" si="71"/>
        <v>10270629</v>
      </c>
      <c r="AQ332" s="30">
        <f t="shared" si="72"/>
        <v>102936477</v>
      </c>
      <c r="AR332" s="30">
        <f t="shared" si="73"/>
        <v>0</v>
      </c>
      <c r="AS332" s="30">
        <f t="shared" si="74"/>
        <v>1789092</v>
      </c>
      <c r="AT332" s="30">
        <f t="shared" si="75"/>
        <v>17551016</v>
      </c>
      <c r="AU332" s="30">
        <f t="shared" si="76"/>
        <v>0</v>
      </c>
      <c r="AV332" s="30">
        <f t="shared" si="77"/>
        <v>180060933</v>
      </c>
      <c r="AW332" s="32">
        <f t="shared" si="78"/>
        <v>0.32116634986683418</v>
      </c>
      <c r="AX332" s="32">
        <f t="shared" si="79"/>
        <v>0.38423453841441452</v>
      </c>
    </row>
    <row r="333" spans="2:50">
      <c r="B333" s="2">
        <v>1984</v>
      </c>
      <c r="C333" s="2">
        <v>4</v>
      </c>
      <c r="D333" s="2" t="s">
        <v>277</v>
      </c>
      <c r="E333" s="2" t="s">
        <v>281</v>
      </c>
      <c r="F333" s="5">
        <v>3801233</v>
      </c>
      <c r="G333" s="5">
        <v>5652</v>
      </c>
      <c r="H333" s="5">
        <v>2890053</v>
      </c>
      <c r="I333" s="5">
        <v>2274</v>
      </c>
      <c r="J333" s="5">
        <v>6691286</v>
      </c>
      <c r="K333" s="5">
        <v>4305125</v>
      </c>
      <c r="L333" s="5">
        <v>9442</v>
      </c>
      <c r="Z333" s="16"/>
      <c r="AA333" s="12">
        <v>2</v>
      </c>
      <c r="AB333" s="17">
        <v>37415846</v>
      </c>
      <c r="AC333" s="18">
        <v>12176963</v>
      </c>
      <c r="AD333" s="18">
        <v>10621354</v>
      </c>
      <c r="AE333" s="18">
        <v>102026031</v>
      </c>
      <c r="AF333" s="18"/>
      <c r="AG333" s="18">
        <v>1698695</v>
      </c>
      <c r="AH333" s="18">
        <v>17045921</v>
      </c>
      <c r="AI333" s="18"/>
      <c r="AJ333" s="19">
        <v>180984810</v>
      </c>
      <c r="AK333" s="26">
        <f t="shared" si="69"/>
        <v>0</v>
      </c>
      <c r="AL333" s="27">
        <v>35581</v>
      </c>
      <c r="AM333" s="30">
        <v>27950570</v>
      </c>
      <c r="AN333" s="30">
        <v>37415846</v>
      </c>
      <c r="AO333" s="30">
        <f t="shared" si="70"/>
        <v>12176963</v>
      </c>
      <c r="AP333" s="30">
        <f t="shared" si="71"/>
        <v>10621354</v>
      </c>
      <c r="AQ333" s="30">
        <f t="shared" si="72"/>
        <v>102026031</v>
      </c>
      <c r="AR333" s="30">
        <f t="shared" si="73"/>
        <v>0</v>
      </c>
      <c r="AS333" s="30">
        <f t="shared" si="74"/>
        <v>1698695</v>
      </c>
      <c r="AT333" s="30">
        <f t="shared" si="75"/>
        <v>17045921</v>
      </c>
      <c r="AU333" s="30">
        <f t="shared" si="76"/>
        <v>0</v>
      </c>
      <c r="AV333" s="30">
        <f t="shared" si="77"/>
        <v>180984810</v>
      </c>
      <c r="AW333" s="32">
        <f t="shared" si="78"/>
        <v>0.34079765798105432</v>
      </c>
      <c r="AX333" s="32">
        <f t="shared" si="79"/>
        <v>0.40842441243355332</v>
      </c>
    </row>
    <row r="334" spans="2:50">
      <c r="B334" s="2">
        <v>1984</v>
      </c>
      <c r="C334" s="2">
        <v>4</v>
      </c>
      <c r="D334" s="2" t="s">
        <v>328</v>
      </c>
      <c r="E334" s="2" t="s">
        <v>173</v>
      </c>
      <c r="F334" s="5">
        <v>0</v>
      </c>
      <c r="G334" s="5">
        <v>0</v>
      </c>
      <c r="H334" s="5">
        <v>13227</v>
      </c>
      <c r="I334" s="5">
        <v>25</v>
      </c>
      <c r="J334" s="5">
        <v>13227</v>
      </c>
      <c r="K334" s="5">
        <v>14371</v>
      </c>
      <c r="L334" s="5">
        <v>31</v>
      </c>
      <c r="Z334" s="16"/>
      <c r="AA334" s="12">
        <v>3</v>
      </c>
      <c r="AB334" s="17">
        <v>38814617</v>
      </c>
      <c r="AC334" s="18">
        <v>13435842</v>
      </c>
      <c r="AD334" s="18">
        <v>11106223</v>
      </c>
      <c r="AE334" s="18">
        <v>106674413</v>
      </c>
      <c r="AF334" s="18"/>
      <c r="AG334" s="18">
        <v>1545808</v>
      </c>
      <c r="AH334" s="18">
        <v>16025763</v>
      </c>
      <c r="AI334" s="18"/>
      <c r="AJ334" s="19">
        <v>187602666</v>
      </c>
      <c r="AK334" s="26">
        <f t="shared" si="69"/>
        <v>0</v>
      </c>
      <c r="AL334" s="27">
        <v>35673</v>
      </c>
      <c r="AM334" s="30">
        <v>28752680</v>
      </c>
      <c r="AN334" s="30">
        <v>38814617</v>
      </c>
      <c r="AO334" s="30">
        <f t="shared" si="70"/>
        <v>13435842</v>
      </c>
      <c r="AP334" s="30">
        <f t="shared" si="71"/>
        <v>11106223</v>
      </c>
      <c r="AQ334" s="30">
        <f t="shared" si="72"/>
        <v>106674413</v>
      </c>
      <c r="AR334" s="30">
        <f t="shared" si="73"/>
        <v>0</v>
      </c>
      <c r="AS334" s="30">
        <f t="shared" si="74"/>
        <v>1545808</v>
      </c>
      <c r="AT334" s="30">
        <f t="shared" si="75"/>
        <v>16025763</v>
      </c>
      <c r="AU334" s="30">
        <f t="shared" si="76"/>
        <v>0</v>
      </c>
      <c r="AV334" s="30">
        <f t="shared" si="77"/>
        <v>187602666</v>
      </c>
      <c r="AW334" s="32">
        <f t="shared" si="78"/>
        <v>0.36901389549010755</v>
      </c>
      <c r="AX334" s="32">
        <f t="shared" si="79"/>
        <v>0.42949231510451047</v>
      </c>
    </row>
    <row r="335" spans="2:50">
      <c r="B335" s="2">
        <v>1984</v>
      </c>
      <c r="C335" s="2">
        <v>4</v>
      </c>
      <c r="D335" s="2" t="s">
        <v>328</v>
      </c>
      <c r="E335" s="2" t="s">
        <v>181</v>
      </c>
      <c r="F335" s="5">
        <v>0</v>
      </c>
      <c r="G335" s="5">
        <v>0</v>
      </c>
      <c r="H335" s="5">
        <v>9378258</v>
      </c>
      <c r="I335" s="5">
        <v>3259</v>
      </c>
      <c r="J335" s="5">
        <v>9378258</v>
      </c>
      <c r="K335" s="5">
        <v>1947878</v>
      </c>
      <c r="L335" s="5">
        <v>3430</v>
      </c>
      <c r="Z335" s="16"/>
      <c r="AA335" s="12">
        <v>4</v>
      </c>
      <c r="AB335" s="17">
        <v>39857129</v>
      </c>
      <c r="AC335" s="18">
        <v>12133767</v>
      </c>
      <c r="AD335" s="18">
        <v>10571909</v>
      </c>
      <c r="AE335" s="18">
        <v>111871575</v>
      </c>
      <c r="AF335" s="18"/>
      <c r="AG335" s="18">
        <v>1104891</v>
      </c>
      <c r="AH335" s="18">
        <v>16306577</v>
      </c>
      <c r="AI335" s="18"/>
      <c r="AJ335" s="19">
        <v>191845848</v>
      </c>
      <c r="AK335" s="26">
        <f t="shared" si="69"/>
        <v>0</v>
      </c>
      <c r="AL335" s="27">
        <v>35764</v>
      </c>
      <c r="AM335" s="30">
        <v>29838387</v>
      </c>
      <c r="AN335" s="30">
        <v>39857129</v>
      </c>
      <c r="AO335" s="30">
        <f t="shared" si="70"/>
        <v>12133767</v>
      </c>
      <c r="AP335" s="30">
        <f t="shared" si="71"/>
        <v>10571909</v>
      </c>
      <c r="AQ335" s="30">
        <f t="shared" si="72"/>
        <v>111871575</v>
      </c>
      <c r="AR335" s="30">
        <f t="shared" si="73"/>
        <v>0</v>
      </c>
      <c r="AS335" s="30">
        <f t="shared" si="74"/>
        <v>1104891</v>
      </c>
      <c r="AT335" s="30">
        <f t="shared" si="75"/>
        <v>16306577</v>
      </c>
      <c r="AU335" s="30">
        <f t="shared" si="76"/>
        <v>0</v>
      </c>
      <c r="AV335" s="30">
        <f t="shared" si="77"/>
        <v>191845848</v>
      </c>
      <c r="AW335" s="32">
        <f t="shared" si="78"/>
        <v>0.37437130021060233</v>
      </c>
      <c r="AX335" s="32">
        <f t="shared" si="79"/>
        <v>0.44310183896461225</v>
      </c>
    </row>
    <row r="336" spans="2:50">
      <c r="B336" s="2">
        <v>1984</v>
      </c>
      <c r="C336" s="2">
        <v>4</v>
      </c>
      <c r="D336" s="2" t="s">
        <v>182</v>
      </c>
      <c r="E336" s="2" t="s">
        <v>183</v>
      </c>
      <c r="F336" s="5">
        <v>13899587</v>
      </c>
      <c r="G336" s="5">
        <v>12371</v>
      </c>
      <c r="H336" s="5">
        <v>18467719</v>
      </c>
      <c r="I336" s="5">
        <v>11801</v>
      </c>
      <c r="J336" s="5">
        <v>32367306</v>
      </c>
      <c r="K336" s="5">
        <v>15772595</v>
      </c>
      <c r="L336" s="5">
        <v>29784</v>
      </c>
      <c r="Z336" s="11">
        <v>2002</v>
      </c>
      <c r="AA336" s="11">
        <v>1</v>
      </c>
      <c r="AB336" s="13">
        <v>37872009</v>
      </c>
      <c r="AC336" s="14">
        <v>11636480</v>
      </c>
      <c r="AD336" s="14">
        <v>10576495</v>
      </c>
      <c r="AE336" s="14">
        <v>106010587</v>
      </c>
      <c r="AF336" s="14"/>
      <c r="AG336" s="14">
        <v>1597000</v>
      </c>
      <c r="AH336" s="14">
        <v>16681057</v>
      </c>
      <c r="AI336" s="14"/>
      <c r="AJ336" s="15">
        <v>184373628</v>
      </c>
      <c r="AK336" s="26">
        <f t="shared" si="69"/>
        <v>2002</v>
      </c>
      <c r="AL336" s="27">
        <v>35854</v>
      </c>
      <c r="AM336" s="30">
        <v>28852270</v>
      </c>
      <c r="AN336" s="30">
        <v>37872009</v>
      </c>
      <c r="AO336" s="30">
        <f t="shared" si="70"/>
        <v>11636480</v>
      </c>
      <c r="AP336" s="30">
        <f t="shared" si="71"/>
        <v>10576495</v>
      </c>
      <c r="AQ336" s="30">
        <f t="shared" si="72"/>
        <v>106010587</v>
      </c>
      <c r="AR336" s="30">
        <f t="shared" si="73"/>
        <v>0</v>
      </c>
      <c r="AS336" s="30">
        <f t="shared" si="74"/>
        <v>1597000</v>
      </c>
      <c r="AT336" s="30">
        <f t="shared" si="75"/>
        <v>16681057</v>
      </c>
      <c r="AU336" s="30">
        <f t="shared" si="76"/>
        <v>0</v>
      </c>
      <c r="AV336" s="30">
        <f t="shared" si="77"/>
        <v>184373628</v>
      </c>
      <c r="AW336" s="32">
        <f t="shared" si="78"/>
        <v>0.35085446688574129</v>
      </c>
      <c r="AX336" s="32">
        <f t="shared" si="79"/>
        <v>0.4218020497937543</v>
      </c>
    </row>
    <row r="337" spans="2:50">
      <c r="B337" s="2">
        <v>1984</v>
      </c>
      <c r="C337" s="2">
        <v>4</v>
      </c>
      <c r="D337" s="2" t="s">
        <v>182</v>
      </c>
      <c r="E337" s="2" t="s">
        <v>184</v>
      </c>
      <c r="F337" s="5">
        <v>51960</v>
      </c>
      <c r="G337" s="5">
        <v>33</v>
      </c>
      <c r="H337" s="5">
        <v>3160328</v>
      </c>
      <c r="I337" s="5">
        <v>2560</v>
      </c>
      <c r="J337" s="5">
        <v>3212288</v>
      </c>
      <c r="K337" s="5">
        <v>1601170</v>
      </c>
      <c r="L337" s="5">
        <v>2816</v>
      </c>
      <c r="Z337" s="16"/>
      <c r="AA337" s="12">
        <v>2</v>
      </c>
      <c r="AB337" s="17">
        <v>35035085</v>
      </c>
      <c r="AC337" s="18">
        <v>12748792</v>
      </c>
      <c r="AD337" s="18">
        <v>10272314</v>
      </c>
      <c r="AE337" s="18">
        <v>100885943</v>
      </c>
      <c r="AF337" s="18"/>
      <c r="AG337" s="18">
        <v>1716354</v>
      </c>
      <c r="AH337" s="18">
        <v>15258639</v>
      </c>
      <c r="AI337" s="18"/>
      <c r="AJ337" s="19">
        <v>175917127</v>
      </c>
      <c r="AK337" s="26">
        <f t="shared" si="69"/>
        <v>0</v>
      </c>
      <c r="AL337" s="27">
        <v>35946</v>
      </c>
      <c r="AM337" s="30">
        <v>26650626</v>
      </c>
      <c r="AN337" s="30">
        <v>35035085</v>
      </c>
      <c r="AO337" s="30">
        <f t="shared" si="70"/>
        <v>12748792</v>
      </c>
      <c r="AP337" s="30">
        <f t="shared" si="71"/>
        <v>10272314</v>
      </c>
      <c r="AQ337" s="30">
        <f t="shared" si="72"/>
        <v>100885943</v>
      </c>
      <c r="AR337" s="30">
        <f t="shared" si="73"/>
        <v>0</v>
      </c>
      <c r="AS337" s="30">
        <f t="shared" si="74"/>
        <v>1716354</v>
      </c>
      <c r="AT337" s="30">
        <f t="shared" si="75"/>
        <v>15258639</v>
      </c>
      <c r="AU337" s="30">
        <f t="shared" si="76"/>
        <v>0</v>
      </c>
      <c r="AV337" s="30">
        <f t="shared" si="77"/>
        <v>175917127</v>
      </c>
      <c r="AW337" s="32">
        <f t="shared" si="78"/>
        <v>0.35674592380713682</v>
      </c>
      <c r="AX337" s="32">
        <f t="shared" si="79"/>
        <v>0.43712740786960769</v>
      </c>
    </row>
    <row r="338" spans="2:50">
      <c r="B338" s="2">
        <v>1984</v>
      </c>
      <c r="C338" s="2">
        <v>4</v>
      </c>
      <c r="D338" s="2" t="s">
        <v>190</v>
      </c>
      <c r="E338" s="2" t="s">
        <v>191</v>
      </c>
      <c r="F338" s="5">
        <v>0</v>
      </c>
      <c r="G338" s="5">
        <v>0</v>
      </c>
      <c r="H338" s="5">
        <v>6672468</v>
      </c>
      <c r="I338" s="5">
        <v>1140</v>
      </c>
      <c r="J338" s="5">
        <v>6672468</v>
      </c>
      <c r="K338" s="5">
        <v>612560</v>
      </c>
      <c r="L338" s="5">
        <v>1172</v>
      </c>
      <c r="Z338" s="16"/>
      <c r="AA338" s="12">
        <v>3</v>
      </c>
      <c r="AB338" s="17">
        <v>34788119</v>
      </c>
      <c r="AC338" s="18">
        <v>13537571</v>
      </c>
      <c r="AD338" s="18">
        <v>10325433</v>
      </c>
      <c r="AE338" s="18">
        <v>109517068</v>
      </c>
      <c r="AF338" s="18"/>
      <c r="AG338" s="18">
        <v>1827056</v>
      </c>
      <c r="AH338" s="18">
        <v>15645600</v>
      </c>
      <c r="AI338" s="18"/>
      <c r="AJ338" s="19">
        <v>185640847</v>
      </c>
      <c r="AK338" s="26">
        <f t="shared" si="69"/>
        <v>0</v>
      </c>
      <c r="AL338" s="27">
        <v>36038</v>
      </c>
      <c r="AM338" s="30">
        <v>26818472</v>
      </c>
      <c r="AN338" s="30">
        <v>34788119</v>
      </c>
      <c r="AO338" s="30">
        <f t="shared" si="70"/>
        <v>13537571</v>
      </c>
      <c r="AP338" s="30">
        <f t="shared" si="71"/>
        <v>10325433</v>
      </c>
      <c r="AQ338" s="30">
        <f t="shared" si="72"/>
        <v>109517068</v>
      </c>
      <c r="AR338" s="30">
        <f t="shared" si="73"/>
        <v>0</v>
      </c>
      <c r="AS338" s="30">
        <f t="shared" si="74"/>
        <v>1827056</v>
      </c>
      <c r="AT338" s="30">
        <f t="shared" si="75"/>
        <v>15645600</v>
      </c>
      <c r="AU338" s="30">
        <f t="shared" si="76"/>
        <v>0</v>
      </c>
      <c r="AV338" s="30">
        <f t="shared" si="77"/>
        <v>185640847</v>
      </c>
      <c r="AW338" s="32">
        <f t="shared" si="78"/>
        <v>0.36587701565988867</v>
      </c>
      <c r="AX338" s="32">
        <f t="shared" si="79"/>
        <v>0.43883260864556695</v>
      </c>
    </row>
    <row r="339" spans="2:50">
      <c r="B339" s="2">
        <v>1984</v>
      </c>
      <c r="C339" s="2">
        <v>4</v>
      </c>
      <c r="D339" s="2" t="s">
        <v>190</v>
      </c>
      <c r="E339" s="2" t="s">
        <v>186</v>
      </c>
      <c r="F339" s="5">
        <v>0</v>
      </c>
      <c r="G339" s="5">
        <v>0</v>
      </c>
      <c r="H339" s="5">
        <v>40458809</v>
      </c>
      <c r="I339" s="5">
        <v>3704</v>
      </c>
      <c r="J339" s="5">
        <v>40458809</v>
      </c>
      <c r="K339" s="5">
        <v>2246760</v>
      </c>
      <c r="L339" s="5">
        <v>4549</v>
      </c>
      <c r="Z339" s="16"/>
      <c r="AA339" s="12">
        <v>4</v>
      </c>
      <c r="AB339" s="17">
        <v>32524724</v>
      </c>
      <c r="AC339" s="18">
        <v>13444439</v>
      </c>
      <c r="AD339" s="18">
        <v>9771116</v>
      </c>
      <c r="AE339" s="18">
        <v>111375984</v>
      </c>
      <c r="AF339" s="18"/>
      <c r="AG339" s="18">
        <v>1832465</v>
      </c>
      <c r="AH339" s="18">
        <v>15976624</v>
      </c>
      <c r="AI339" s="18"/>
      <c r="AJ339" s="19">
        <v>184925352</v>
      </c>
      <c r="AK339" s="26">
        <f t="shared" si="69"/>
        <v>0</v>
      </c>
      <c r="AL339" s="27">
        <v>36129</v>
      </c>
      <c r="AM339" s="30">
        <v>24566411</v>
      </c>
      <c r="AN339" s="30">
        <v>32524724</v>
      </c>
      <c r="AO339" s="30">
        <f t="shared" si="70"/>
        <v>13444439</v>
      </c>
      <c r="AP339" s="30">
        <f t="shared" si="71"/>
        <v>9771116</v>
      </c>
      <c r="AQ339" s="30">
        <f t="shared" si="72"/>
        <v>111375984</v>
      </c>
      <c r="AR339" s="30">
        <f t="shared" si="73"/>
        <v>0</v>
      </c>
      <c r="AS339" s="30">
        <f t="shared" si="74"/>
        <v>1832465</v>
      </c>
      <c r="AT339" s="30">
        <f t="shared" si="75"/>
        <v>15976624</v>
      </c>
      <c r="AU339" s="30">
        <f t="shared" si="76"/>
        <v>0</v>
      </c>
      <c r="AV339" s="30">
        <f t="shared" si="77"/>
        <v>184925352</v>
      </c>
      <c r="AW339" s="32">
        <f t="shared" si="78"/>
        <v>0.3419364251685259</v>
      </c>
      <c r="AX339" s="32">
        <f t="shared" si="79"/>
        <v>0.41979445555914519</v>
      </c>
    </row>
    <row r="340" spans="2:50">
      <c r="B340" s="2">
        <v>1984</v>
      </c>
      <c r="C340" s="2">
        <v>4</v>
      </c>
      <c r="D340" s="2" t="s">
        <v>187</v>
      </c>
      <c r="E340" s="2" t="s">
        <v>195</v>
      </c>
      <c r="F340" s="5">
        <v>0</v>
      </c>
      <c r="G340" s="5">
        <v>0</v>
      </c>
      <c r="H340" s="5">
        <v>264026</v>
      </c>
      <c r="I340" s="5">
        <v>92</v>
      </c>
      <c r="J340" s="5">
        <v>264026</v>
      </c>
      <c r="K340" s="5">
        <v>58027</v>
      </c>
      <c r="L340" s="5">
        <v>104</v>
      </c>
      <c r="Z340" s="11">
        <v>2003</v>
      </c>
      <c r="AA340" s="11">
        <v>1</v>
      </c>
      <c r="AB340" s="13">
        <v>31758094</v>
      </c>
      <c r="AC340" s="14">
        <v>12711798</v>
      </c>
      <c r="AD340" s="14">
        <v>9885655</v>
      </c>
      <c r="AE340" s="14">
        <v>103278827</v>
      </c>
      <c r="AF340" s="14"/>
      <c r="AG340" s="14">
        <v>1567813</v>
      </c>
      <c r="AH340" s="14">
        <v>13395723</v>
      </c>
      <c r="AI340" s="14"/>
      <c r="AJ340" s="15">
        <v>172597910</v>
      </c>
      <c r="AK340" s="26">
        <f t="shared" si="69"/>
        <v>2003</v>
      </c>
      <c r="AL340" s="27">
        <v>36219</v>
      </c>
      <c r="AM340" s="30">
        <v>23955997</v>
      </c>
      <c r="AN340" s="30">
        <v>31758094</v>
      </c>
      <c r="AO340" s="30">
        <f t="shared" si="70"/>
        <v>12711798</v>
      </c>
      <c r="AP340" s="30">
        <f t="shared" si="71"/>
        <v>9885655</v>
      </c>
      <c r="AQ340" s="30">
        <f t="shared" si="72"/>
        <v>103278827</v>
      </c>
      <c r="AR340" s="30">
        <f t="shared" si="73"/>
        <v>0</v>
      </c>
      <c r="AS340" s="30">
        <f t="shared" si="74"/>
        <v>1567813</v>
      </c>
      <c r="AT340" s="30">
        <f t="shared" si="75"/>
        <v>13395723</v>
      </c>
      <c r="AU340" s="30">
        <f t="shared" si="76"/>
        <v>0</v>
      </c>
      <c r="AV340" s="30">
        <f t="shared" si="77"/>
        <v>172597910</v>
      </c>
      <c r="AW340" s="32">
        <f t="shared" si="78"/>
        <v>0.33302900317703149</v>
      </c>
      <c r="AX340" s="32">
        <f t="shared" si="79"/>
        <v>0.40895508991072366</v>
      </c>
    </row>
    <row r="341" spans="2:50">
      <c r="B341" s="2">
        <v>1984</v>
      </c>
      <c r="C341" s="2">
        <v>4</v>
      </c>
      <c r="D341" s="2" t="s">
        <v>187</v>
      </c>
      <c r="E341" s="2" t="s">
        <v>196</v>
      </c>
      <c r="F341" s="5">
        <v>0</v>
      </c>
      <c r="G341" s="5">
        <v>0</v>
      </c>
      <c r="H341" s="5">
        <v>935833</v>
      </c>
      <c r="I341" s="5">
        <v>584</v>
      </c>
      <c r="J341" s="5">
        <v>938857</v>
      </c>
      <c r="K341" s="5">
        <v>354132</v>
      </c>
      <c r="L341" s="5">
        <v>717</v>
      </c>
      <c r="Z341" s="16"/>
      <c r="AA341" s="12">
        <v>2</v>
      </c>
      <c r="AB341" s="17">
        <v>32578102</v>
      </c>
      <c r="AC341" s="18">
        <v>13707450</v>
      </c>
      <c r="AD341" s="18">
        <v>9636746</v>
      </c>
      <c r="AE341" s="18">
        <v>105166208</v>
      </c>
      <c r="AF341" s="18"/>
      <c r="AG341" s="18">
        <v>1772355</v>
      </c>
      <c r="AH341" s="18">
        <v>13842535</v>
      </c>
      <c r="AI341" s="18"/>
      <c r="AJ341" s="19">
        <v>176703396</v>
      </c>
      <c r="AK341" s="26">
        <f t="shared" si="69"/>
        <v>0</v>
      </c>
      <c r="AL341" s="27">
        <v>36311</v>
      </c>
      <c r="AM341" s="30">
        <v>24791492</v>
      </c>
      <c r="AN341" s="30">
        <v>32578102</v>
      </c>
      <c r="AO341" s="30">
        <f t="shared" si="70"/>
        <v>13707450</v>
      </c>
      <c r="AP341" s="30">
        <f t="shared" si="71"/>
        <v>9636746</v>
      </c>
      <c r="AQ341" s="30">
        <f t="shared" si="72"/>
        <v>105166208</v>
      </c>
      <c r="AR341" s="30">
        <f t="shared" si="73"/>
        <v>0</v>
      </c>
      <c r="AS341" s="30">
        <f t="shared" si="74"/>
        <v>1772355</v>
      </c>
      <c r="AT341" s="30">
        <f t="shared" si="75"/>
        <v>13842535</v>
      </c>
      <c r="AU341" s="30">
        <f t="shared" si="76"/>
        <v>0</v>
      </c>
      <c r="AV341" s="30">
        <f t="shared" si="77"/>
        <v>176703396</v>
      </c>
      <c r="AW341" s="32">
        <f t="shared" si="78"/>
        <v>0.33748348249459864</v>
      </c>
      <c r="AX341" s="32">
        <f t="shared" si="79"/>
        <v>0.41626171322539857</v>
      </c>
    </row>
    <row r="342" spans="2:50">
      <c r="B342" s="2">
        <v>1984</v>
      </c>
      <c r="C342" s="2">
        <v>4</v>
      </c>
      <c r="D342" s="2" t="s">
        <v>197</v>
      </c>
      <c r="E342" s="2" t="s">
        <v>11</v>
      </c>
      <c r="F342" s="5">
        <v>0</v>
      </c>
      <c r="G342" s="5">
        <v>0</v>
      </c>
      <c r="H342" s="5">
        <v>2841316</v>
      </c>
      <c r="I342" s="5">
        <v>880</v>
      </c>
      <c r="J342" s="5">
        <v>2841316</v>
      </c>
      <c r="K342" s="5">
        <v>530264</v>
      </c>
      <c r="L342" s="5">
        <v>933</v>
      </c>
      <c r="Z342" s="16"/>
      <c r="AA342" s="12">
        <v>3</v>
      </c>
      <c r="AB342" s="17">
        <v>31649918</v>
      </c>
      <c r="AC342" s="18">
        <v>14679842</v>
      </c>
      <c r="AD342" s="18">
        <v>9344720</v>
      </c>
      <c r="AE342" s="18">
        <v>110488864</v>
      </c>
      <c r="AF342" s="18"/>
      <c r="AG342" s="18">
        <v>1960571</v>
      </c>
      <c r="AH342" s="18">
        <v>13650332</v>
      </c>
      <c r="AI342" s="18"/>
      <c r="AJ342" s="19">
        <v>181774247</v>
      </c>
      <c r="AK342" s="26">
        <f t="shared" si="69"/>
        <v>0</v>
      </c>
      <c r="AL342" s="27">
        <v>36403</v>
      </c>
      <c r="AM342" s="30">
        <v>24022061</v>
      </c>
      <c r="AN342" s="30">
        <v>31649918</v>
      </c>
      <c r="AO342" s="30">
        <f t="shared" si="70"/>
        <v>14679842</v>
      </c>
      <c r="AP342" s="30">
        <f t="shared" si="71"/>
        <v>9344720</v>
      </c>
      <c r="AQ342" s="30">
        <f t="shared" si="72"/>
        <v>110488864</v>
      </c>
      <c r="AR342" s="30">
        <f t="shared" si="73"/>
        <v>0</v>
      </c>
      <c r="AS342" s="30">
        <f t="shared" si="74"/>
        <v>1960571</v>
      </c>
      <c r="AT342" s="30">
        <f t="shared" si="75"/>
        <v>13650332</v>
      </c>
      <c r="AU342" s="30">
        <f t="shared" si="76"/>
        <v>0</v>
      </c>
      <c r="AV342" s="30">
        <f t="shared" si="77"/>
        <v>181774247</v>
      </c>
      <c r="AW342" s="32">
        <f t="shared" si="78"/>
        <v>0.34269975516989637</v>
      </c>
      <c r="AX342" s="32">
        <f t="shared" si="79"/>
        <v>0.42358152522711462</v>
      </c>
    </row>
    <row r="343" spans="2:50">
      <c r="B343" s="2">
        <v>1984</v>
      </c>
      <c r="C343" s="2">
        <v>4</v>
      </c>
      <c r="D343" s="2" t="s">
        <v>197</v>
      </c>
      <c r="E343" s="2" t="s">
        <v>267</v>
      </c>
      <c r="F343" s="5">
        <v>0</v>
      </c>
      <c r="G343" s="5">
        <v>0</v>
      </c>
      <c r="H343" s="5">
        <v>97701</v>
      </c>
      <c r="I343" s="5">
        <v>63</v>
      </c>
      <c r="J343" s="5">
        <v>97701</v>
      </c>
      <c r="K343" s="5">
        <v>36374</v>
      </c>
      <c r="L343" s="5">
        <v>70</v>
      </c>
      <c r="Z343" s="16"/>
      <c r="AA343" s="12">
        <v>4</v>
      </c>
      <c r="AB343" s="17">
        <v>31463034</v>
      </c>
      <c r="AC343" s="18">
        <v>14147726</v>
      </c>
      <c r="AD343" s="18">
        <v>9527524</v>
      </c>
      <c r="AE343" s="18">
        <v>112163574</v>
      </c>
      <c r="AF343" s="18"/>
      <c r="AG343" s="18">
        <v>2012458</v>
      </c>
      <c r="AH343" s="18">
        <v>13224198</v>
      </c>
      <c r="AI343" s="18"/>
      <c r="AJ343" s="19">
        <v>182538514</v>
      </c>
      <c r="AK343" s="26">
        <f t="shared" si="69"/>
        <v>0</v>
      </c>
      <c r="AL343" s="27">
        <v>36494</v>
      </c>
      <c r="AM343" s="30">
        <v>23605458</v>
      </c>
      <c r="AN343" s="30">
        <v>31463034</v>
      </c>
      <c r="AO343" s="30">
        <f t="shared" si="70"/>
        <v>14147726</v>
      </c>
      <c r="AP343" s="30">
        <f t="shared" si="71"/>
        <v>9527524</v>
      </c>
      <c r="AQ343" s="30">
        <f t="shared" si="72"/>
        <v>112163574</v>
      </c>
      <c r="AR343" s="30">
        <f t="shared" si="73"/>
        <v>0</v>
      </c>
      <c r="AS343" s="30">
        <f t="shared" si="74"/>
        <v>2012458</v>
      </c>
      <c r="AT343" s="30">
        <f t="shared" si="75"/>
        <v>13224198</v>
      </c>
      <c r="AU343" s="30">
        <f t="shared" si="76"/>
        <v>0</v>
      </c>
      <c r="AV343" s="30">
        <f t="shared" si="77"/>
        <v>182538514</v>
      </c>
      <c r="AW343" s="32">
        <f t="shared" si="78"/>
        <v>0.34100341449580829</v>
      </c>
      <c r="AX343" s="32">
        <f t="shared" si="79"/>
        <v>0.41948569474910596</v>
      </c>
    </row>
    <row r="344" spans="2:50">
      <c r="B344" s="2">
        <v>1984</v>
      </c>
      <c r="C344" s="2">
        <v>4</v>
      </c>
      <c r="D344" s="2" t="s">
        <v>197</v>
      </c>
      <c r="E344" s="2" t="s">
        <v>268</v>
      </c>
      <c r="F344" s="5">
        <v>599858</v>
      </c>
      <c r="G344" s="5">
        <v>407</v>
      </c>
      <c r="H344" s="5">
        <v>7442092</v>
      </c>
      <c r="I344" s="5">
        <v>2295</v>
      </c>
      <c r="J344" s="5">
        <v>8041950</v>
      </c>
      <c r="K344" s="5">
        <v>1638354</v>
      </c>
      <c r="L344" s="5">
        <v>3351</v>
      </c>
      <c r="Z344" s="11">
        <v>2004</v>
      </c>
      <c r="AA344" s="11">
        <v>1</v>
      </c>
      <c r="AB344" s="13">
        <v>32915818</v>
      </c>
      <c r="AC344" s="14">
        <v>12584483</v>
      </c>
      <c r="AD344" s="14">
        <v>8756785</v>
      </c>
      <c r="AE344" s="14">
        <v>109714394</v>
      </c>
      <c r="AF344" s="14"/>
      <c r="AG344" s="14">
        <v>1851170</v>
      </c>
      <c r="AH344" s="14">
        <v>13580351</v>
      </c>
      <c r="AI344" s="14"/>
      <c r="AJ344" s="15">
        <v>179403001</v>
      </c>
      <c r="AK344" s="26">
        <f t="shared" si="69"/>
        <v>2004</v>
      </c>
      <c r="AL344" s="27">
        <v>36585</v>
      </c>
      <c r="AM344" s="30">
        <v>25072573</v>
      </c>
      <c r="AN344" s="30">
        <v>32915818</v>
      </c>
      <c r="AO344" s="30">
        <f t="shared" si="70"/>
        <v>12584483</v>
      </c>
      <c r="AP344" s="30">
        <f t="shared" si="71"/>
        <v>8756785</v>
      </c>
      <c r="AQ344" s="30">
        <f t="shared" si="72"/>
        <v>109714394</v>
      </c>
      <c r="AR344" s="30">
        <f t="shared" si="73"/>
        <v>0</v>
      </c>
      <c r="AS344" s="30">
        <f t="shared" si="74"/>
        <v>1851170</v>
      </c>
      <c r="AT344" s="30">
        <f t="shared" si="75"/>
        <v>13580351</v>
      </c>
      <c r="AU344" s="30">
        <f t="shared" si="76"/>
        <v>0</v>
      </c>
      <c r="AV344" s="30">
        <f t="shared" si="77"/>
        <v>179403001</v>
      </c>
      <c r="AW344" s="32">
        <f t="shared" si="78"/>
        <v>0.3344148469796735</v>
      </c>
      <c r="AX344" s="32">
        <f t="shared" si="79"/>
        <v>0.42358320257297261</v>
      </c>
    </row>
    <row r="345" spans="2:50">
      <c r="B345" s="2">
        <v>1984</v>
      </c>
      <c r="C345" s="2">
        <v>4</v>
      </c>
      <c r="D345" s="2" t="s">
        <v>197</v>
      </c>
      <c r="E345" s="2" t="s">
        <v>269</v>
      </c>
      <c r="F345" s="5">
        <v>307351</v>
      </c>
      <c r="G345" s="5">
        <v>349</v>
      </c>
      <c r="H345" s="5">
        <v>336356</v>
      </c>
      <c r="I345" s="5">
        <v>131</v>
      </c>
      <c r="J345" s="5">
        <v>643707</v>
      </c>
      <c r="K345" s="5">
        <v>302780</v>
      </c>
      <c r="L345" s="5">
        <v>638</v>
      </c>
      <c r="Z345" s="16"/>
      <c r="AA345" s="12">
        <v>2</v>
      </c>
      <c r="AB345" s="17">
        <v>33970596</v>
      </c>
      <c r="AC345" s="18">
        <v>12443351</v>
      </c>
      <c r="AD345" s="18">
        <v>9414229</v>
      </c>
      <c r="AE345" s="18">
        <v>109479241</v>
      </c>
      <c r="AF345" s="18"/>
      <c r="AG345" s="18">
        <v>1640280</v>
      </c>
      <c r="AH345" s="18">
        <v>13173546</v>
      </c>
      <c r="AI345" s="18"/>
      <c r="AJ345" s="19">
        <v>180121243</v>
      </c>
      <c r="AK345" s="26">
        <f t="shared" si="69"/>
        <v>0</v>
      </c>
      <c r="AL345" s="27">
        <v>36677</v>
      </c>
      <c r="AM345" s="30">
        <v>25711562</v>
      </c>
      <c r="AN345" s="30">
        <v>33970596</v>
      </c>
      <c r="AO345" s="30">
        <f t="shared" si="70"/>
        <v>12443351</v>
      </c>
      <c r="AP345" s="30">
        <f t="shared" si="71"/>
        <v>9414229</v>
      </c>
      <c r="AQ345" s="30">
        <f t="shared" si="72"/>
        <v>109479241</v>
      </c>
      <c r="AR345" s="30">
        <f t="shared" si="73"/>
        <v>0</v>
      </c>
      <c r="AS345" s="30">
        <f t="shared" si="74"/>
        <v>1640280</v>
      </c>
      <c r="AT345" s="30">
        <f t="shared" si="75"/>
        <v>13173546</v>
      </c>
      <c r="AU345" s="30">
        <f t="shared" si="76"/>
        <v>0</v>
      </c>
      <c r="AV345" s="30">
        <f t="shared" si="77"/>
        <v>180121243</v>
      </c>
      <c r="AW345" s="32">
        <f t="shared" si="78"/>
        <v>0.34622207762073104</v>
      </c>
      <c r="AX345" s="32">
        <f t="shared" si="79"/>
        <v>0.43845496288928459</v>
      </c>
    </row>
    <row r="346" spans="2:50">
      <c r="B346" s="2">
        <v>1984</v>
      </c>
      <c r="C346" s="2">
        <v>4</v>
      </c>
      <c r="D346" s="2" t="s">
        <v>197</v>
      </c>
      <c r="E346" s="2" t="s">
        <v>109</v>
      </c>
      <c r="F346" s="5">
        <v>0</v>
      </c>
      <c r="G346" s="5">
        <v>0</v>
      </c>
      <c r="H346" s="5">
        <v>4948472</v>
      </c>
      <c r="I346" s="5">
        <v>1093</v>
      </c>
      <c r="J346" s="5">
        <v>4948472</v>
      </c>
      <c r="K346" s="5">
        <v>771005</v>
      </c>
      <c r="L346" s="5">
        <v>1482</v>
      </c>
      <c r="Z346" s="16"/>
      <c r="AA346" s="12">
        <v>3</v>
      </c>
      <c r="AB346" s="17">
        <v>34259284</v>
      </c>
      <c r="AC346" s="18">
        <v>14738040</v>
      </c>
      <c r="AD346" s="18">
        <v>9076634</v>
      </c>
      <c r="AE346" s="18">
        <v>116301515</v>
      </c>
      <c r="AF346" s="18"/>
      <c r="AG346" s="18">
        <v>1479536</v>
      </c>
      <c r="AH346" s="18">
        <v>14454195</v>
      </c>
      <c r="AI346" s="18"/>
      <c r="AJ346" s="19">
        <v>190309204</v>
      </c>
      <c r="AK346" s="26">
        <f t="shared" si="69"/>
        <v>0</v>
      </c>
      <c r="AL346" s="27">
        <v>36769</v>
      </c>
      <c r="AM346" s="30">
        <v>25643910</v>
      </c>
      <c r="AN346" s="30">
        <v>34259284</v>
      </c>
      <c r="AO346" s="30">
        <f t="shared" si="70"/>
        <v>14738040</v>
      </c>
      <c r="AP346" s="30">
        <f t="shared" si="71"/>
        <v>9076634</v>
      </c>
      <c r="AQ346" s="30">
        <f t="shared" si="72"/>
        <v>116301515</v>
      </c>
      <c r="AR346" s="30">
        <f t="shared" si="73"/>
        <v>0</v>
      </c>
      <c r="AS346" s="30">
        <f t="shared" si="74"/>
        <v>1479536</v>
      </c>
      <c r="AT346" s="30">
        <f t="shared" si="75"/>
        <v>14454195</v>
      </c>
      <c r="AU346" s="30">
        <f t="shared" si="76"/>
        <v>0</v>
      </c>
      <c r="AV346" s="30">
        <f t="shared" si="77"/>
        <v>190309204</v>
      </c>
      <c r="AW346" s="32">
        <f t="shared" si="78"/>
        <v>0.35765181621653325</v>
      </c>
      <c r="AX346" s="32">
        <f t="shared" si="79"/>
        <v>0.44226301903827908</v>
      </c>
    </row>
    <row r="347" spans="2:50">
      <c r="B347" s="2">
        <v>1984</v>
      </c>
      <c r="C347" s="2">
        <v>4</v>
      </c>
      <c r="D347" s="2" t="s">
        <v>197</v>
      </c>
      <c r="E347" s="2" t="s">
        <v>110</v>
      </c>
      <c r="F347" s="5">
        <v>3590376</v>
      </c>
      <c r="G347" s="5">
        <v>2947</v>
      </c>
      <c r="H347" s="5">
        <v>13878</v>
      </c>
      <c r="I347" s="5">
        <v>14</v>
      </c>
      <c r="J347" s="5">
        <v>3604254</v>
      </c>
      <c r="K347" s="5">
        <v>1775483</v>
      </c>
      <c r="L347" s="5">
        <v>4067</v>
      </c>
      <c r="Z347" s="16"/>
      <c r="AA347" s="12">
        <v>4</v>
      </c>
      <c r="AB347" s="17">
        <v>33354859</v>
      </c>
      <c r="AC347" s="18">
        <v>13495187</v>
      </c>
      <c r="AD347" s="18">
        <v>8384313</v>
      </c>
      <c r="AE347" s="18">
        <v>115821542</v>
      </c>
      <c r="AF347" s="18"/>
      <c r="AG347" s="18">
        <v>2194022</v>
      </c>
      <c r="AH347" s="18">
        <v>14150834</v>
      </c>
      <c r="AI347" s="18"/>
      <c r="AJ347" s="19">
        <v>187400757</v>
      </c>
      <c r="AK347" s="26">
        <f t="shared" si="69"/>
        <v>0</v>
      </c>
      <c r="AL347" s="27">
        <v>36860</v>
      </c>
      <c r="AM347" s="30">
        <v>24557838</v>
      </c>
      <c r="AN347" s="30">
        <v>33354859</v>
      </c>
      <c r="AO347" s="30">
        <f t="shared" si="70"/>
        <v>13495187</v>
      </c>
      <c r="AP347" s="30">
        <f t="shared" si="71"/>
        <v>8384313</v>
      </c>
      <c r="AQ347" s="30">
        <f t="shared" si="72"/>
        <v>115821542</v>
      </c>
      <c r="AR347" s="30">
        <f t="shared" si="73"/>
        <v>0</v>
      </c>
      <c r="AS347" s="30">
        <f t="shared" si="74"/>
        <v>2194022</v>
      </c>
      <c r="AT347" s="30">
        <f t="shared" si="75"/>
        <v>14150834</v>
      </c>
      <c r="AU347" s="30">
        <f t="shared" si="76"/>
        <v>0</v>
      </c>
      <c r="AV347" s="30">
        <f t="shared" si="77"/>
        <v>187400757</v>
      </c>
      <c r="AW347" s="32">
        <f t="shared" si="78"/>
        <v>0.33892837294955852</v>
      </c>
      <c r="AX347" s="32">
        <f t="shared" si="79"/>
        <v>0.43310167231996999</v>
      </c>
    </row>
    <row r="348" spans="2:50">
      <c r="B348" s="2">
        <v>1984</v>
      </c>
      <c r="C348" s="2">
        <v>4</v>
      </c>
      <c r="D348" s="2" t="s">
        <v>197</v>
      </c>
      <c r="E348" s="2" t="s">
        <v>111</v>
      </c>
      <c r="F348" s="5">
        <v>0</v>
      </c>
      <c r="G348" s="5">
        <v>0</v>
      </c>
      <c r="H348" s="5">
        <v>5177</v>
      </c>
      <c r="I348" s="5">
        <v>2</v>
      </c>
      <c r="J348" s="5">
        <v>5177</v>
      </c>
      <c r="K348" s="5">
        <v>1184</v>
      </c>
      <c r="L348" s="5">
        <v>3</v>
      </c>
      <c r="Z348" s="11">
        <v>2005</v>
      </c>
      <c r="AA348" s="11">
        <v>1</v>
      </c>
      <c r="AB348" s="13">
        <v>33466672</v>
      </c>
      <c r="AC348" s="14">
        <v>12845250</v>
      </c>
      <c r="AD348" s="14">
        <v>8848418</v>
      </c>
      <c r="AE348" s="14">
        <v>117481781</v>
      </c>
      <c r="AF348" s="14"/>
      <c r="AG348" s="14">
        <v>1817306</v>
      </c>
      <c r="AH348" s="14">
        <v>13865613</v>
      </c>
      <c r="AI348" s="14"/>
      <c r="AJ348" s="15">
        <v>188325040</v>
      </c>
      <c r="AK348" s="26">
        <f t="shared" si="69"/>
        <v>2005</v>
      </c>
      <c r="AL348" s="27">
        <v>36950</v>
      </c>
      <c r="AM348" s="30">
        <v>25140057</v>
      </c>
      <c r="AN348" s="30">
        <v>33466672</v>
      </c>
      <c r="AO348" s="30">
        <f t="shared" si="70"/>
        <v>12845250</v>
      </c>
      <c r="AP348" s="30">
        <f t="shared" si="71"/>
        <v>8848418</v>
      </c>
      <c r="AQ348" s="30">
        <f t="shared" si="72"/>
        <v>117481781</v>
      </c>
      <c r="AR348" s="30">
        <f t="shared" si="73"/>
        <v>0</v>
      </c>
      <c r="AS348" s="30">
        <f t="shared" si="74"/>
        <v>1817306</v>
      </c>
      <c r="AT348" s="30">
        <f t="shared" si="75"/>
        <v>13865613</v>
      </c>
      <c r="AU348" s="30">
        <f t="shared" si="76"/>
        <v>0</v>
      </c>
      <c r="AV348" s="30">
        <f t="shared" si="77"/>
        <v>188325040</v>
      </c>
      <c r="AW348" s="32">
        <f t="shared" si="78"/>
        <v>0.33326564456898045</v>
      </c>
      <c r="AX348" s="32">
        <f t="shared" si="79"/>
        <v>0.42808814836050785</v>
      </c>
    </row>
    <row r="349" spans="2:50">
      <c r="B349" s="2">
        <v>1985</v>
      </c>
      <c r="C349" s="2">
        <v>1</v>
      </c>
      <c r="D349" s="2" t="s">
        <v>276</v>
      </c>
      <c r="E349" s="2" t="s">
        <v>276</v>
      </c>
      <c r="F349" s="5">
        <v>0</v>
      </c>
      <c r="G349" s="5">
        <v>0</v>
      </c>
      <c r="H349" s="5">
        <v>0</v>
      </c>
      <c r="I349" s="5">
        <v>3</v>
      </c>
      <c r="J349" s="5">
        <v>0</v>
      </c>
      <c r="K349" s="5">
        <v>2904</v>
      </c>
      <c r="L349" s="5">
        <v>6</v>
      </c>
      <c r="Z349" s="16"/>
      <c r="AA349" s="12">
        <v>2</v>
      </c>
      <c r="AB349" s="17">
        <v>36595348</v>
      </c>
      <c r="AC349" s="18">
        <v>12823914</v>
      </c>
      <c r="AD349" s="18">
        <v>8759649</v>
      </c>
      <c r="AE349" s="18">
        <v>109206268</v>
      </c>
      <c r="AF349" s="18"/>
      <c r="AG349" s="18">
        <v>1790297</v>
      </c>
      <c r="AH349" s="18">
        <v>14099747</v>
      </c>
      <c r="AI349" s="18"/>
      <c r="AJ349" s="19">
        <v>183275223</v>
      </c>
      <c r="AK349" s="26">
        <f t="shared" si="69"/>
        <v>0</v>
      </c>
      <c r="AL349" s="27">
        <v>37042</v>
      </c>
      <c r="AM349" s="30">
        <v>27487469</v>
      </c>
      <c r="AN349" s="30">
        <v>36595348</v>
      </c>
      <c r="AO349" s="30">
        <f t="shared" si="70"/>
        <v>12823914</v>
      </c>
      <c r="AP349" s="30">
        <f t="shared" si="71"/>
        <v>8759649</v>
      </c>
      <c r="AQ349" s="30">
        <f t="shared" si="72"/>
        <v>109206268</v>
      </c>
      <c r="AR349" s="30">
        <f t="shared" si="73"/>
        <v>0</v>
      </c>
      <c r="AS349" s="30">
        <f t="shared" si="74"/>
        <v>1790297</v>
      </c>
      <c r="AT349" s="30">
        <f t="shared" si="75"/>
        <v>14099747</v>
      </c>
      <c r="AU349" s="30">
        <f t="shared" si="76"/>
        <v>0</v>
      </c>
      <c r="AV349" s="30">
        <f t="shared" si="77"/>
        <v>183275223</v>
      </c>
      <c r="AW349" s="32">
        <f t="shared" si="78"/>
        <v>0.36055329660562224</v>
      </c>
      <c r="AX349" s="32">
        <f t="shared" si="79"/>
        <v>0.4497274644401586</v>
      </c>
    </row>
    <row r="350" spans="2:50">
      <c r="B350" s="2">
        <v>1985</v>
      </c>
      <c r="C350" s="2">
        <v>1</v>
      </c>
      <c r="F350" s="5">
        <v>0</v>
      </c>
      <c r="G350" s="5">
        <v>0</v>
      </c>
      <c r="H350" s="5">
        <v>65851</v>
      </c>
      <c r="I350" s="5">
        <v>25</v>
      </c>
      <c r="J350" s="5">
        <v>72717</v>
      </c>
      <c r="K350" s="5">
        <v>19619</v>
      </c>
      <c r="L350" s="5">
        <v>38</v>
      </c>
      <c r="Z350" s="16"/>
      <c r="AA350" s="12">
        <v>3</v>
      </c>
      <c r="AB350" s="17">
        <v>37427183</v>
      </c>
      <c r="AC350" s="18">
        <v>13694299</v>
      </c>
      <c r="AD350" s="18">
        <v>8741204</v>
      </c>
      <c r="AE350" s="18">
        <v>117346706</v>
      </c>
      <c r="AF350" s="18"/>
      <c r="AG350" s="18">
        <v>1695499</v>
      </c>
      <c r="AH350" s="18">
        <v>13892029</v>
      </c>
      <c r="AI350" s="18"/>
      <c r="AJ350" s="19">
        <v>192796920</v>
      </c>
      <c r="AK350" s="26">
        <f t="shared" si="69"/>
        <v>0</v>
      </c>
      <c r="AL350" s="27">
        <v>37134</v>
      </c>
      <c r="AM350" s="30">
        <v>28082209</v>
      </c>
      <c r="AN350" s="30">
        <v>37427183</v>
      </c>
      <c r="AO350" s="30">
        <f t="shared" si="70"/>
        <v>13694299</v>
      </c>
      <c r="AP350" s="30">
        <f t="shared" si="71"/>
        <v>8741204</v>
      </c>
      <c r="AQ350" s="30">
        <f t="shared" si="72"/>
        <v>117346706</v>
      </c>
      <c r="AR350" s="30">
        <f t="shared" si="73"/>
        <v>0</v>
      </c>
      <c r="AS350" s="30">
        <f t="shared" si="74"/>
        <v>1695499</v>
      </c>
      <c r="AT350" s="30">
        <f t="shared" si="75"/>
        <v>13892029</v>
      </c>
      <c r="AU350" s="30">
        <f t="shared" si="76"/>
        <v>0</v>
      </c>
      <c r="AV350" s="30">
        <f t="shared" si="77"/>
        <v>192796920</v>
      </c>
      <c r="AW350" s="32">
        <f t="shared" si="78"/>
        <v>0.37939799006314012</v>
      </c>
      <c r="AX350" s="32">
        <f t="shared" si="79"/>
        <v>0.47702902041404699</v>
      </c>
    </row>
    <row r="351" spans="2:50">
      <c r="B351" s="2">
        <v>1985</v>
      </c>
      <c r="C351" s="2">
        <v>1</v>
      </c>
      <c r="D351" s="2" t="s">
        <v>277</v>
      </c>
      <c r="E351" s="2" t="s">
        <v>278</v>
      </c>
      <c r="F351" s="5">
        <v>35733489</v>
      </c>
      <c r="G351" s="5">
        <v>36446</v>
      </c>
      <c r="H351" s="5">
        <v>13825240</v>
      </c>
      <c r="I351" s="5">
        <v>11168</v>
      </c>
      <c r="J351" s="5">
        <v>49810546</v>
      </c>
      <c r="K351" s="5">
        <v>31743275</v>
      </c>
      <c r="L351" s="5">
        <v>62164</v>
      </c>
      <c r="Z351" s="16"/>
      <c r="AA351" s="12">
        <v>4</v>
      </c>
      <c r="AB351" s="17">
        <v>36326061</v>
      </c>
      <c r="AC351" s="18">
        <v>14294092</v>
      </c>
      <c r="AD351" s="18">
        <v>9084408</v>
      </c>
      <c r="AE351" s="18">
        <v>116248465</v>
      </c>
      <c r="AF351" s="18"/>
      <c r="AG351" s="18">
        <v>1416584</v>
      </c>
      <c r="AH351" s="18">
        <v>13754800</v>
      </c>
      <c r="AI351" s="18"/>
      <c r="AJ351" s="19">
        <v>191124410</v>
      </c>
      <c r="AK351" s="26">
        <f t="shared" si="69"/>
        <v>0</v>
      </c>
      <c r="AL351" s="27">
        <v>37225</v>
      </c>
      <c r="AM351" s="30">
        <v>26995889</v>
      </c>
      <c r="AN351" s="30">
        <v>36326061</v>
      </c>
      <c r="AO351" s="30">
        <f t="shared" si="70"/>
        <v>14294092</v>
      </c>
      <c r="AP351" s="30">
        <f t="shared" si="71"/>
        <v>9084408</v>
      </c>
      <c r="AQ351" s="30">
        <f t="shared" si="72"/>
        <v>116248465</v>
      </c>
      <c r="AR351" s="30">
        <f t="shared" si="73"/>
        <v>0</v>
      </c>
      <c r="AS351" s="30">
        <f t="shared" si="74"/>
        <v>1416584</v>
      </c>
      <c r="AT351" s="30">
        <f t="shared" si="75"/>
        <v>13754800</v>
      </c>
      <c r="AU351" s="30">
        <f t="shared" si="76"/>
        <v>0</v>
      </c>
      <c r="AV351" s="30">
        <f t="shared" si="77"/>
        <v>191124410</v>
      </c>
      <c r="AW351" s="32">
        <f t="shared" si="78"/>
        <v>0.37224726194388985</v>
      </c>
      <c r="AX351" s="32">
        <f t="shared" si="79"/>
        <v>0.47130394692141814</v>
      </c>
    </row>
    <row r="352" spans="2:50">
      <c r="B352" s="2">
        <v>1985</v>
      </c>
      <c r="C352" s="2">
        <v>1</v>
      </c>
      <c r="D352" s="2" t="s">
        <v>277</v>
      </c>
      <c r="E352" s="2" t="s">
        <v>279</v>
      </c>
      <c r="F352" s="5">
        <v>23472428</v>
      </c>
      <c r="G352" s="5">
        <v>23622</v>
      </c>
      <c r="H352" s="5">
        <v>14506182</v>
      </c>
      <c r="I352" s="5">
        <v>10738</v>
      </c>
      <c r="J352" s="5">
        <v>38211155</v>
      </c>
      <c r="K352" s="5">
        <v>22650700</v>
      </c>
      <c r="L352" s="5">
        <v>43249</v>
      </c>
      <c r="Z352" s="11">
        <v>2006</v>
      </c>
      <c r="AA352" s="11">
        <v>1</v>
      </c>
      <c r="AB352" s="13">
        <v>38411360</v>
      </c>
      <c r="AC352" s="14">
        <v>12565965</v>
      </c>
      <c r="AD352" s="14">
        <v>9017359</v>
      </c>
      <c r="AE352" s="14">
        <v>120723305</v>
      </c>
      <c r="AF352" s="14"/>
      <c r="AG352" s="14">
        <v>1108459</v>
      </c>
      <c r="AH352" s="14">
        <v>13456331</v>
      </c>
      <c r="AI352" s="14"/>
      <c r="AJ352" s="15">
        <v>195282779</v>
      </c>
      <c r="AK352" s="26">
        <f t="shared" si="69"/>
        <v>2006</v>
      </c>
      <c r="AL352" s="27">
        <v>37315</v>
      </c>
      <c r="AM352" s="30">
        <v>29077304</v>
      </c>
      <c r="AN352" s="30">
        <v>38411360</v>
      </c>
      <c r="AO352" s="30">
        <f t="shared" si="70"/>
        <v>12565965</v>
      </c>
      <c r="AP352" s="30">
        <f t="shared" si="71"/>
        <v>9017359</v>
      </c>
      <c r="AQ352" s="30">
        <f t="shared" si="72"/>
        <v>120723305</v>
      </c>
      <c r="AR352" s="30">
        <f t="shared" si="73"/>
        <v>0</v>
      </c>
      <c r="AS352" s="30">
        <f t="shared" si="74"/>
        <v>1108459</v>
      </c>
      <c r="AT352" s="30">
        <f t="shared" si="75"/>
        <v>13456331</v>
      </c>
      <c r="AU352" s="30">
        <f t="shared" si="76"/>
        <v>0</v>
      </c>
      <c r="AV352" s="30">
        <f t="shared" si="77"/>
        <v>195282779</v>
      </c>
      <c r="AW352" s="32">
        <f t="shared" si="78"/>
        <v>0.37001450798540292</v>
      </c>
      <c r="AX352" s="32">
        <f t="shared" si="79"/>
        <v>0.47029574122925483</v>
      </c>
    </row>
    <row r="353" spans="2:50">
      <c r="B353" s="2">
        <v>1985</v>
      </c>
      <c r="C353" s="2">
        <v>1</v>
      </c>
      <c r="D353" s="2" t="s">
        <v>277</v>
      </c>
      <c r="E353" s="2" t="s">
        <v>280</v>
      </c>
      <c r="F353" s="5">
        <v>169450</v>
      </c>
      <c r="G353" s="5">
        <v>391</v>
      </c>
      <c r="H353" s="5">
        <v>609449</v>
      </c>
      <c r="I353" s="5">
        <v>898</v>
      </c>
      <c r="J353" s="5">
        <v>912160</v>
      </c>
      <c r="K353" s="5">
        <v>1208523</v>
      </c>
      <c r="L353" s="5">
        <v>2482</v>
      </c>
      <c r="Z353" s="16"/>
      <c r="AA353" s="12">
        <v>2</v>
      </c>
      <c r="AB353" s="17">
        <v>37709143</v>
      </c>
      <c r="AC353" s="18">
        <v>13212644</v>
      </c>
      <c r="AD353" s="18">
        <v>8726440</v>
      </c>
      <c r="AE353" s="18">
        <v>124270028</v>
      </c>
      <c r="AF353" s="18"/>
      <c r="AG353" s="18">
        <v>1093291</v>
      </c>
      <c r="AH353" s="18">
        <v>12086332</v>
      </c>
      <c r="AI353" s="18"/>
      <c r="AJ353" s="19">
        <v>197097878</v>
      </c>
      <c r="AK353" s="26">
        <f t="shared" si="69"/>
        <v>0</v>
      </c>
      <c r="AL353" s="27">
        <v>37407</v>
      </c>
      <c r="AM353" s="30">
        <v>28755740</v>
      </c>
      <c r="AN353" s="30">
        <v>37709143</v>
      </c>
      <c r="AO353" s="30">
        <f t="shared" si="70"/>
        <v>13212644</v>
      </c>
      <c r="AP353" s="30">
        <f t="shared" si="71"/>
        <v>8726440</v>
      </c>
      <c r="AQ353" s="30">
        <f t="shared" si="72"/>
        <v>124270028</v>
      </c>
      <c r="AR353" s="30">
        <f t="shared" si="73"/>
        <v>0</v>
      </c>
      <c r="AS353" s="30">
        <f t="shared" si="74"/>
        <v>1093291</v>
      </c>
      <c r="AT353" s="30">
        <f t="shared" si="75"/>
        <v>12086332</v>
      </c>
      <c r="AU353" s="30">
        <f t="shared" si="76"/>
        <v>0</v>
      </c>
      <c r="AV353" s="30">
        <f t="shared" si="77"/>
        <v>197097878</v>
      </c>
      <c r="AW353" s="32">
        <f t="shared" si="78"/>
        <v>0.37442076902709887</v>
      </c>
      <c r="AX353" s="32">
        <f t="shared" si="79"/>
        <v>0.4787035506570439</v>
      </c>
    </row>
    <row r="354" spans="2:50">
      <c r="B354" s="2">
        <v>1985</v>
      </c>
      <c r="C354" s="2">
        <v>1</v>
      </c>
      <c r="D354" s="2" t="s">
        <v>277</v>
      </c>
      <c r="E354" s="2" t="s">
        <v>281</v>
      </c>
      <c r="F354" s="5">
        <v>3967315</v>
      </c>
      <c r="G354" s="5">
        <v>5579</v>
      </c>
      <c r="H354" s="5">
        <v>3114137</v>
      </c>
      <c r="I354" s="5">
        <v>2178</v>
      </c>
      <c r="J354" s="5">
        <v>7081452</v>
      </c>
      <c r="K354" s="5">
        <v>4592867</v>
      </c>
      <c r="L354" s="5">
        <v>9338</v>
      </c>
      <c r="Z354" s="16"/>
      <c r="AA354" s="12">
        <v>3</v>
      </c>
      <c r="AB354" s="17">
        <v>36606896</v>
      </c>
      <c r="AC354" s="18">
        <v>14485886</v>
      </c>
      <c r="AD354" s="18">
        <v>8695669</v>
      </c>
      <c r="AE354" s="18">
        <v>128128947</v>
      </c>
      <c r="AF354" s="18"/>
      <c r="AG354" s="18">
        <v>990380</v>
      </c>
      <c r="AH354" s="18">
        <v>11498481</v>
      </c>
      <c r="AI354" s="18"/>
      <c r="AJ354" s="19">
        <v>200406259</v>
      </c>
      <c r="AK354" s="26">
        <f t="shared" si="69"/>
        <v>0</v>
      </c>
      <c r="AL354" s="27">
        <v>37499</v>
      </c>
      <c r="AM354" s="30">
        <v>27834405</v>
      </c>
      <c r="AN354" s="30">
        <v>36606896</v>
      </c>
      <c r="AO354" s="30">
        <f t="shared" si="70"/>
        <v>14485886</v>
      </c>
      <c r="AP354" s="30">
        <f t="shared" si="71"/>
        <v>8695669</v>
      </c>
      <c r="AQ354" s="30">
        <f t="shared" si="72"/>
        <v>128128947</v>
      </c>
      <c r="AR354" s="30">
        <f t="shared" si="73"/>
        <v>0</v>
      </c>
      <c r="AS354" s="30">
        <f t="shared" si="74"/>
        <v>990380</v>
      </c>
      <c r="AT354" s="30">
        <f t="shared" si="75"/>
        <v>11498481</v>
      </c>
      <c r="AU354" s="30">
        <f t="shared" si="76"/>
        <v>0</v>
      </c>
      <c r="AV354" s="30">
        <f t="shared" si="77"/>
        <v>200406259</v>
      </c>
      <c r="AW354" s="32">
        <f t="shared" si="78"/>
        <v>0.38834983261668349</v>
      </c>
      <c r="AX354" s="32">
        <f t="shared" si="79"/>
        <v>0.48297582698993591</v>
      </c>
    </row>
    <row r="355" spans="2:50">
      <c r="B355" s="2">
        <v>1985</v>
      </c>
      <c r="C355" s="2">
        <v>1</v>
      </c>
      <c r="D355" s="2" t="s">
        <v>328</v>
      </c>
      <c r="E355" s="2" t="s">
        <v>173</v>
      </c>
      <c r="F355" s="5">
        <v>0</v>
      </c>
      <c r="G355" s="5">
        <v>2</v>
      </c>
      <c r="H355" s="5">
        <v>7367</v>
      </c>
      <c r="I355" s="5">
        <v>19</v>
      </c>
      <c r="J355" s="5">
        <v>7367</v>
      </c>
      <c r="K355" s="5">
        <v>9700</v>
      </c>
      <c r="L355" s="5">
        <v>24</v>
      </c>
      <c r="Z355" s="16"/>
      <c r="AA355" s="12">
        <v>4</v>
      </c>
      <c r="AB355" s="17">
        <v>35449232</v>
      </c>
      <c r="AC355" s="18">
        <v>13199780</v>
      </c>
      <c r="AD355" s="18">
        <v>8934888</v>
      </c>
      <c r="AE355" s="18">
        <v>129868669</v>
      </c>
      <c r="AF355" s="18"/>
      <c r="AG355" s="18">
        <v>812442</v>
      </c>
      <c r="AH355" s="18">
        <v>12278824</v>
      </c>
      <c r="AI355" s="18"/>
      <c r="AJ355" s="19">
        <v>200543835</v>
      </c>
      <c r="AK355" s="26">
        <f t="shared" si="69"/>
        <v>0</v>
      </c>
      <c r="AL355" s="27">
        <v>37590</v>
      </c>
      <c r="AM355" s="30">
        <v>26945083</v>
      </c>
      <c r="AN355" s="30">
        <v>35449232</v>
      </c>
      <c r="AO355" s="30">
        <f t="shared" si="70"/>
        <v>13199780</v>
      </c>
      <c r="AP355" s="30">
        <f t="shared" si="71"/>
        <v>8934888</v>
      </c>
      <c r="AQ355" s="30">
        <f t="shared" si="72"/>
        <v>129868669</v>
      </c>
      <c r="AR355" s="30">
        <f t="shared" si="73"/>
        <v>0</v>
      </c>
      <c r="AS355" s="30">
        <f t="shared" si="74"/>
        <v>812442</v>
      </c>
      <c r="AT355" s="30">
        <f t="shared" si="75"/>
        <v>12278824</v>
      </c>
      <c r="AU355" s="30">
        <f t="shared" si="76"/>
        <v>0</v>
      </c>
      <c r="AV355" s="30">
        <f t="shared" si="77"/>
        <v>200543835</v>
      </c>
      <c r="AW355" s="32">
        <f t="shared" si="78"/>
        <v>0.37806700168572477</v>
      </c>
      <c r="AX355" s="32">
        <f t="shared" si="79"/>
        <v>0.47435180056928028</v>
      </c>
    </row>
    <row r="356" spans="2:50">
      <c r="B356" s="2">
        <v>1985</v>
      </c>
      <c r="C356" s="2">
        <v>1</v>
      </c>
      <c r="D356" s="2" t="s">
        <v>328</v>
      </c>
      <c r="E356" s="2" t="s">
        <v>181</v>
      </c>
      <c r="F356" s="5">
        <v>0</v>
      </c>
      <c r="G356" s="5">
        <v>0</v>
      </c>
      <c r="H356" s="5">
        <v>9959994</v>
      </c>
      <c r="I356" s="5">
        <v>3310</v>
      </c>
      <c r="J356" s="5">
        <v>9959994</v>
      </c>
      <c r="K356" s="5">
        <v>1836421</v>
      </c>
      <c r="L356" s="5">
        <v>3503</v>
      </c>
      <c r="Z356" s="11">
        <v>2007</v>
      </c>
      <c r="AA356" s="11">
        <v>1</v>
      </c>
      <c r="AB356" s="13">
        <v>35809163</v>
      </c>
      <c r="AC356" s="14">
        <v>11471632</v>
      </c>
      <c r="AD356" s="14">
        <v>8494175</v>
      </c>
      <c r="AE356" s="14">
        <v>122033455</v>
      </c>
      <c r="AF356" s="14"/>
      <c r="AG356" s="14">
        <v>454646</v>
      </c>
      <c r="AH356" s="14">
        <v>11715391</v>
      </c>
      <c r="AI356" s="14"/>
      <c r="AJ356" s="15">
        <v>189978462</v>
      </c>
      <c r="AK356" s="26">
        <f t="shared" si="69"/>
        <v>2007</v>
      </c>
      <c r="AL356" s="27">
        <v>37680</v>
      </c>
      <c r="AM356" s="30">
        <v>27645241</v>
      </c>
      <c r="AN356" s="30">
        <v>35809163</v>
      </c>
      <c r="AO356" s="30">
        <f t="shared" si="70"/>
        <v>11471632</v>
      </c>
      <c r="AP356" s="30">
        <f t="shared" si="71"/>
        <v>8494175</v>
      </c>
      <c r="AQ356" s="30">
        <f t="shared" si="72"/>
        <v>122033455</v>
      </c>
      <c r="AR356" s="30">
        <f t="shared" si="73"/>
        <v>0</v>
      </c>
      <c r="AS356" s="30">
        <f t="shared" si="74"/>
        <v>454646</v>
      </c>
      <c r="AT356" s="30">
        <f t="shared" si="75"/>
        <v>11715391</v>
      </c>
      <c r="AU356" s="30">
        <f t="shared" si="76"/>
        <v>0</v>
      </c>
      <c r="AV356" s="30">
        <f t="shared" si="77"/>
        <v>189978462</v>
      </c>
      <c r="AW356" s="32">
        <f t="shared" si="78"/>
        <v>0.35859451218605437</v>
      </c>
      <c r="AX356" s="32">
        <f t="shared" si="79"/>
        <v>0.4690754224793745</v>
      </c>
    </row>
    <row r="357" spans="2:50">
      <c r="B357" s="2">
        <v>1985</v>
      </c>
      <c r="C357" s="2">
        <v>1</v>
      </c>
      <c r="D357" s="2" t="s">
        <v>182</v>
      </c>
      <c r="E357" s="2" t="s">
        <v>183</v>
      </c>
      <c r="F357" s="5">
        <v>14828895</v>
      </c>
      <c r="G357" s="5">
        <v>12482</v>
      </c>
      <c r="H357" s="5">
        <v>18784691</v>
      </c>
      <c r="I357" s="5">
        <v>11110</v>
      </c>
      <c r="J357" s="5">
        <v>33620616</v>
      </c>
      <c r="K357" s="5">
        <v>15982721</v>
      </c>
      <c r="L357" s="5">
        <v>29214</v>
      </c>
      <c r="Z357" s="16"/>
      <c r="AA357" s="12">
        <v>2</v>
      </c>
      <c r="AB357" s="17">
        <v>36296833</v>
      </c>
      <c r="AC357" s="18">
        <v>11566516</v>
      </c>
      <c r="AD357" s="18">
        <v>8712125</v>
      </c>
      <c r="AE357" s="18">
        <v>122944181</v>
      </c>
      <c r="AF357" s="18"/>
      <c r="AG357" s="18">
        <v>341608</v>
      </c>
      <c r="AH357" s="18">
        <v>12486145</v>
      </c>
      <c r="AI357" s="18"/>
      <c r="AJ357" s="19">
        <v>192347408</v>
      </c>
      <c r="AK357" s="26">
        <f t="shared" si="69"/>
        <v>0</v>
      </c>
      <c r="AL357" s="27">
        <v>37772</v>
      </c>
      <c r="AM357" s="30">
        <v>27948589</v>
      </c>
      <c r="AN357" s="30">
        <v>36296833</v>
      </c>
      <c r="AO357" s="30">
        <f t="shared" si="70"/>
        <v>11566516</v>
      </c>
      <c r="AP357" s="30">
        <f t="shared" si="71"/>
        <v>8712125</v>
      </c>
      <c r="AQ357" s="30">
        <f t="shared" si="72"/>
        <v>122944181</v>
      </c>
      <c r="AR357" s="30">
        <f t="shared" si="73"/>
        <v>0</v>
      </c>
      <c r="AS357" s="30">
        <f t="shared" si="74"/>
        <v>341608</v>
      </c>
      <c r="AT357" s="30">
        <f t="shared" si="75"/>
        <v>12486145</v>
      </c>
      <c r="AU357" s="30">
        <f t="shared" si="76"/>
        <v>0</v>
      </c>
      <c r="AV357" s="30">
        <f t="shared" si="77"/>
        <v>192347408</v>
      </c>
      <c r="AW357" s="32">
        <f t="shared" si="78"/>
        <v>0.37910869701202543</v>
      </c>
      <c r="AX357" s="32">
        <f t="shared" si="79"/>
        <v>0.479659793341145</v>
      </c>
    </row>
    <row r="358" spans="2:50">
      <c r="B358" s="2">
        <v>1985</v>
      </c>
      <c r="C358" s="2">
        <v>1</v>
      </c>
      <c r="D358" s="2" t="s">
        <v>182</v>
      </c>
      <c r="E358" s="2" t="s">
        <v>184</v>
      </c>
      <c r="F358" s="5">
        <v>43482</v>
      </c>
      <c r="G358" s="5">
        <v>34</v>
      </c>
      <c r="H358" s="5">
        <v>2447046</v>
      </c>
      <c r="I358" s="5">
        <v>2275</v>
      </c>
      <c r="J358" s="5">
        <v>2493756</v>
      </c>
      <c r="K358" s="5">
        <v>1400899</v>
      </c>
      <c r="L358" s="5">
        <v>2528</v>
      </c>
      <c r="Z358" s="16"/>
      <c r="AA358" s="12">
        <v>3</v>
      </c>
      <c r="AB358" s="17">
        <v>36039313</v>
      </c>
      <c r="AC358" s="18">
        <v>12775691</v>
      </c>
      <c r="AD358" s="18">
        <v>9096646</v>
      </c>
      <c r="AE358" s="18">
        <v>131103096</v>
      </c>
      <c r="AF358" s="18"/>
      <c r="AG358" s="18">
        <v>169865</v>
      </c>
      <c r="AH358" s="18">
        <v>11308402</v>
      </c>
      <c r="AI358" s="18"/>
      <c r="AJ358" s="19">
        <v>200493013</v>
      </c>
      <c r="AK358" s="26">
        <f t="shared" si="69"/>
        <v>0</v>
      </c>
      <c r="AL358" s="27">
        <v>37864</v>
      </c>
      <c r="AM358" s="30">
        <v>27738407</v>
      </c>
      <c r="AN358" s="30">
        <v>36039313</v>
      </c>
      <c r="AO358" s="30">
        <f t="shared" si="70"/>
        <v>12775691</v>
      </c>
      <c r="AP358" s="30">
        <f t="shared" si="71"/>
        <v>9096646</v>
      </c>
      <c r="AQ358" s="30">
        <f t="shared" si="72"/>
        <v>131103096</v>
      </c>
      <c r="AR358" s="30">
        <f t="shared" si="73"/>
        <v>0</v>
      </c>
      <c r="AS358" s="30">
        <f t="shared" si="74"/>
        <v>169865</v>
      </c>
      <c r="AT358" s="30">
        <f t="shared" si="75"/>
        <v>11308402</v>
      </c>
      <c r="AU358" s="30">
        <f t="shared" si="76"/>
        <v>0</v>
      </c>
      <c r="AV358" s="30">
        <f t="shared" si="77"/>
        <v>200493013</v>
      </c>
      <c r="AW358" s="32">
        <f t="shared" si="78"/>
        <v>0.39272591700252962</v>
      </c>
      <c r="AX358" s="32">
        <f t="shared" si="79"/>
        <v>0.50175955148006768</v>
      </c>
    </row>
    <row r="359" spans="2:50">
      <c r="B359" s="2">
        <v>1985</v>
      </c>
      <c r="C359" s="2">
        <v>1</v>
      </c>
      <c r="D359" s="2" t="s">
        <v>190</v>
      </c>
      <c r="E359" s="2" t="s">
        <v>191</v>
      </c>
      <c r="F359" s="5">
        <v>0</v>
      </c>
      <c r="G359" s="5">
        <v>0</v>
      </c>
      <c r="H359" s="5">
        <v>7068224</v>
      </c>
      <c r="I359" s="5">
        <v>1171</v>
      </c>
      <c r="J359" s="5">
        <v>7068224</v>
      </c>
      <c r="K359" s="5">
        <v>568172</v>
      </c>
      <c r="L359" s="5">
        <v>1230</v>
      </c>
      <c r="Z359" s="16"/>
      <c r="AA359" s="12">
        <v>4</v>
      </c>
      <c r="AB359" s="17">
        <v>35152638</v>
      </c>
      <c r="AC359" s="18">
        <v>12808816</v>
      </c>
      <c r="AD359" s="18">
        <v>8464880</v>
      </c>
      <c r="AE359" s="18">
        <v>133380225</v>
      </c>
      <c r="AF359" s="18"/>
      <c r="AG359" s="18">
        <v>357441</v>
      </c>
      <c r="AH359" s="18">
        <v>11123182</v>
      </c>
      <c r="AI359" s="18"/>
      <c r="AJ359" s="19">
        <v>201287182</v>
      </c>
      <c r="AK359" s="26">
        <f t="shared" si="69"/>
        <v>0</v>
      </c>
      <c r="AL359" s="27">
        <v>37955</v>
      </c>
      <c r="AM359" s="30">
        <v>26821895</v>
      </c>
      <c r="AN359" s="30">
        <v>35152638</v>
      </c>
      <c r="AO359" s="30">
        <f t="shared" si="70"/>
        <v>12808816</v>
      </c>
      <c r="AP359" s="30">
        <f t="shared" si="71"/>
        <v>8464880</v>
      </c>
      <c r="AQ359" s="30">
        <f t="shared" si="72"/>
        <v>133380225</v>
      </c>
      <c r="AR359" s="30">
        <f t="shared" si="73"/>
        <v>0</v>
      </c>
      <c r="AS359" s="30">
        <f t="shared" si="74"/>
        <v>357441</v>
      </c>
      <c r="AT359" s="30">
        <f t="shared" si="75"/>
        <v>11123182</v>
      </c>
      <c r="AU359" s="30">
        <f t="shared" si="76"/>
        <v>0</v>
      </c>
      <c r="AV359" s="30">
        <f t="shared" si="77"/>
        <v>201287182</v>
      </c>
      <c r="AW359" s="32">
        <f t="shared" si="78"/>
        <v>0.38192960760476363</v>
      </c>
      <c r="AX359" s="32">
        <f t="shared" si="79"/>
        <v>0.48898214382337041</v>
      </c>
    </row>
    <row r="360" spans="2:50">
      <c r="B360" s="2">
        <v>1985</v>
      </c>
      <c r="C360" s="2">
        <v>1</v>
      </c>
      <c r="D360" s="2" t="s">
        <v>190</v>
      </c>
      <c r="E360" s="2" t="s">
        <v>186</v>
      </c>
      <c r="F360" s="5">
        <v>0</v>
      </c>
      <c r="G360" s="5">
        <v>0</v>
      </c>
      <c r="H360" s="5">
        <v>38693610</v>
      </c>
      <c r="I360" s="5">
        <v>3654</v>
      </c>
      <c r="J360" s="5">
        <v>38693610</v>
      </c>
      <c r="K360" s="5">
        <v>2406570</v>
      </c>
      <c r="L360" s="5">
        <v>4603</v>
      </c>
      <c r="Z360" s="11">
        <v>2008</v>
      </c>
      <c r="AA360" s="11">
        <v>1</v>
      </c>
      <c r="AB360" s="13">
        <v>35745804</v>
      </c>
      <c r="AC360" s="14">
        <v>11169793</v>
      </c>
      <c r="AD360" s="14">
        <v>8373831</v>
      </c>
      <c r="AE360" s="14">
        <v>130754368</v>
      </c>
      <c r="AF360" s="14"/>
      <c r="AG360" s="14">
        <v>380546</v>
      </c>
      <c r="AH360" s="14">
        <v>10026951</v>
      </c>
      <c r="AI360" s="14"/>
      <c r="AJ360" s="15">
        <v>196451293</v>
      </c>
      <c r="AK360" s="26">
        <f t="shared" si="69"/>
        <v>2008</v>
      </c>
      <c r="AL360" s="27">
        <v>38046</v>
      </c>
      <c r="AM360" s="30">
        <v>27321338</v>
      </c>
      <c r="AN360" s="30">
        <v>35745804</v>
      </c>
      <c r="AO360" s="30">
        <f t="shared" si="70"/>
        <v>11169793</v>
      </c>
      <c r="AP360" s="30">
        <f t="shared" si="71"/>
        <v>8373831</v>
      </c>
      <c r="AQ360" s="30">
        <f t="shared" si="72"/>
        <v>130754368</v>
      </c>
      <c r="AR360" s="30">
        <f t="shared" si="73"/>
        <v>0</v>
      </c>
      <c r="AS360" s="30">
        <f t="shared" si="74"/>
        <v>380546</v>
      </c>
      <c r="AT360" s="30">
        <f t="shared" si="75"/>
        <v>10026951</v>
      </c>
      <c r="AU360" s="30">
        <f t="shared" si="76"/>
        <v>0</v>
      </c>
      <c r="AV360" s="30">
        <f t="shared" si="77"/>
        <v>196451293</v>
      </c>
      <c r="AW360" s="32">
        <f t="shared" si="78"/>
        <v>0.36523343991738522</v>
      </c>
      <c r="AX360" s="32">
        <f t="shared" si="79"/>
        <v>0.46904626516510084</v>
      </c>
    </row>
    <row r="361" spans="2:50">
      <c r="B361" s="2">
        <v>1985</v>
      </c>
      <c r="C361" s="2">
        <v>1</v>
      </c>
      <c r="D361" s="2" t="s">
        <v>187</v>
      </c>
      <c r="E361" s="2" t="s">
        <v>195</v>
      </c>
      <c r="F361" s="5">
        <v>0</v>
      </c>
      <c r="G361" s="5">
        <v>0</v>
      </c>
      <c r="H361" s="5">
        <v>389692</v>
      </c>
      <c r="I361" s="5">
        <v>96</v>
      </c>
      <c r="J361" s="5">
        <v>389692</v>
      </c>
      <c r="K361" s="5">
        <v>64545</v>
      </c>
      <c r="L361" s="5">
        <v>110</v>
      </c>
      <c r="Z361" s="16"/>
      <c r="AA361" s="12">
        <v>2</v>
      </c>
      <c r="AB361" s="17">
        <v>37617877</v>
      </c>
      <c r="AC361" s="18">
        <v>10738687</v>
      </c>
      <c r="AD361" s="18">
        <v>8545712</v>
      </c>
      <c r="AE361" s="18">
        <v>122580599</v>
      </c>
      <c r="AF361" s="18"/>
      <c r="AG361" s="18">
        <v>320946</v>
      </c>
      <c r="AH361" s="18">
        <v>11104395</v>
      </c>
      <c r="AI361" s="18"/>
      <c r="AJ361" s="19">
        <v>190908216</v>
      </c>
      <c r="AK361" s="26">
        <f t="shared" si="69"/>
        <v>0</v>
      </c>
      <c r="AL361" s="27">
        <v>38138</v>
      </c>
      <c r="AM361" s="30">
        <v>28456801</v>
      </c>
      <c r="AN361" s="30">
        <v>37617877</v>
      </c>
      <c r="AO361" s="30">
        <f t="shared" si="70"/>
        <v>10738687</v>
      </c>
      <c r="AP361" s="30">
        <f t="shared" si="71"/>
        <v>8545712</v>
      </c>
      <c r="AQ361" s="30">
        <f t="shared" si="72"/>
        <v>122580599</v>
      </c>
      <c r="AR361" s="30">
        <f t="shared" si="73"/>
        <v>0</v>
      </c>
      <c r="AS361" s="30">
        <f t="shared" si="74"/>
        <v>320946</v>
      </c>
      <c r="AT361" s="30">
        <f t="shared" si="75"/>
        <v>11104395</v>
      </c>
      <c r="AU361" s="30">
        <f t="shared" si="76"/>
        <v>0</v>
      </c>
      <c r="AV361" s="30">
        <f t="shared" si="77"/>
        <v>190908216</v>
      </c>
      <c r="AW361" s="32">
        <f t="shared" si="78"/>
        <v>0.3777415472194946</v>
      </c>
      <c r="AX361" s="32">
        <f t="shared" si="79"/>
        <v>0.473082723141516</v>
      </c>
    </row>
    <row r="362" spans="2:50">
      <c r="B362" s="2">
        <v>1985</v>
      </c>
      <c r="C362" s="2">
        <v>1</v>
      </c>
      <c r="D362" s="2" t="s">
        <v>187</v>
      </c>
      <c r="E362" s="2" t="s">
        <v>196</v>
      </c>
      <c r="F362" s="5">
        <v>0</v>
      </c>
      <c r="G362" s="5">
        <v>0</v>
      </c>
      <c r="H362" s="5">
        <v>1025332</v>
      </c>
      <c r="I362" s="5">
        <v>576</v>
      </c>
      <c r="J362" s="5">
        <v>1025332</v>
      </c>
      <c r="K362" s="5">
        <v>349032</v>
      </c>
      <c r="L362" s="5">
        <v>704</v>
      </c>
      <c r="Z362" s="16"/>
      <c r="AA362" s="12">
        <v>3</v>
      </c>
      <c r="AB362" s="17">
        <v>39579337</v>
      </c>
      <c r="AC362" s="18">
        <v>11990695</v>
      </c>
      <c r="AD362" s="18">
        <v>8955569</v>
      </c>
      <c r="AE362" s="18">
        <v>136665944</v>
      </c>
      <c r="AF362" s="18"/>
      <c r="AG362" s="18">
        <v>323611</v>
      </c>
      <c r="AH362" s="18">
        <v>12731994</v>
      </c>
      <c r="AI362" s="18"/>
      <c r="AJ362" s="19">
        <v>210247150</v>
      </c>
      <c r="AK362" s="26">
        <f t="shared" si="69"/>
        <v>0</v>
      </c>
      <c r="AL362" s="27">
        <v>38230</v>
      </c>
      <c r="AM362" s="30">
        <v>29535985</v>
      </c>
      <c r="AN362" s="30">
        <v>39579337</v>
      </c>
      <c r="AO362" s="30">
        <f t="shared" si="70"/>
        <v>11990695</v>
      </c>
      <c r="AP362" s="30">
        <f t="shared" si="71"/>
        <v>8955569</v>
      </c>
      <c r="AQ362" s="30">
        <f t="shared" si="72"/>
        <v>136665944</v>
      </c>
      <c r="AR362" s="30">
        <f t="shared" si="73"/>
        <v>0</v>
      </c>
      <c r="AS362" s="30">
        <f t="shared" si="74"/>
        <v>323611</v>
      </c>
      <c r="AT362" s="30">
        <f t="shared" si="75"/>
        <v>12731994</v>
      </c>
      <c r="AU362" s="30">
        <f t="shared" si="76"/>
        <v>0</v>
      </c>
      <c r="AV362" s="30">
        <f t="shared" si="77"/>
        <v>210247150</v>
      </c>
      <c r="AW362" s="32">
        <f t="shared" si="78"/>
        <v>0.41221369219979587</v>
      </c>
      <c r="AX362" s="32">
        <f t="shared" si="79"/>
        <v>0.49897630910435753</v>
      </c>
    </row>
    <row r="363" spans="2:50">
      <c r="B363" s="2">
        <v>1985</v>
      </c>
      <c r="C363" s="2">
        <v>1</v>
      </c>
      <c r="D363" s="2" t="s">
        <v>197</v>
      </c>
      <c r="E363" s="2" t="s">
        <v>11</v>
      </c>
      <c r="F363" s="5">
        <v>0</v>
      </c>
      <c r="G363" s="5">
        <v>0</v>
      </c>
      <c r="H363" s="5">
        <v>2849677</v>
      </c>
      <c r="I363" s="5">
        <v>882</v>
      </c>
      <c r="J363" s="5">
        <v>2849677</v>
      </c>
      <c r="K363" s="5">
        <v>533916</v>
      </c>
      <c r="L363" s="5">
        <v>934</v>
      </c>
      <c r="Z363" s="16"/>
      <c r="AA363" s="12">
        <v>4</v>
      </c>
      <c r="AB363" s="17">
        <v>38477675</v>
      </c>
      <c r="AC363" s="18">
        <v>11804296</v>
      </c>
      <c r="AD363" s="18">
        <v>9339268</v>
      </c>
      <c r="AE363" s="18">
        <v>135945219</v>
      </c>
      <c r="AF363" s="18"/>
      <c r="AG363" s="18">
        <v>451912</v>
      </c>
      <c r="AH363" s="18">
        <v>11501299</v>
      </c>
      <c r="AI363" s="18"/>
      <c r="AJ363" s="19">
        <v>207519669</v>
      </c>
      <c r="AK363" s="26">
        <f t="shared" si="69"/>
        <v>0</v>
      </c>
      <c r="AL363" s="27">
        <v>38321</v>
      </c>
      <c r="AM363" s="30">
        <v>28179606</v>
      </c>
      <c r="AN363" s="30">
        <v>38477675</v>
      </c>
      <c r="AO363" s="30">
        <f t="shared" si="70"/>
        <v>11804296</v>
      </c>
      <c r="AP363" s="30">
        <f t="shared" si="71"/>
        <v>9339268</v>
      </c>
      <c r="AQ363" s="30">
        <f t="shared" si="72"/>
        <v>135945219</v>
      </c>
      <c r="AR363" s="30">
        <f t="shared" si="73"/>
        <v>0</v>
      </c>
      <c r="AS363" s="30">
        <f t="shared" si="74"/>
        <v>451912</v>
      </c>
      <c r="AT363" s="30">
        <f t="shared" si="75"/>
        <v>11501299</v>
      </c>
      <c r="AU363" s="30">
        <f t="shared" si="76"/>
        <v>0</v>
      </c>
      <c r="AV363" s="30">
        <f t="shared" si="77"/>
        <v>207519669</v>
      </c>
      <c r="AW363" s="32">
        <f t="shared" si="78"/>
        <v>0.38916737524424305</v>
      </c>
      <c r="AX363" s="32">
        <f t="shared" si="79"/>
        <v>0.4866222596636105</v>
      </c>
    </row>
    <row r="364" spans="2:50">
      <c r="B364" s="2">
        <v>1985</v>
      </c>
      <c r="C364" s="2">
        <v>1</v>
      </c>
      <c r="D364" s="2" t="s">
        <v>197</v>
      </c>
      <c r="E364" s="2" t="s">
        <v>267</v>
      </c>
      <c r="F364" s="5">
        <v>0</v>
      </c>
      <c r="G364" s="5">
        <v>0</v>
      </c>
      <c r="H364" s="5">
        <v>96234</v>
      </c>
      <c r="I364" s="5">
        <v>33</v>
      </c>
      <c r="J364" s="5">
        <v>96234</v>
      </c>
      <c r="K364" s="5">
        <v>20179</v>
      </c>
      <c r="L364" s="5">
        <v>38</v>
      </c>
      <c r="Z364" s="11">
        <v>2009</v>
      </c>
      <c r="AA364" s="11">
        <v>1</v>
      </c>
      <c r="AB364" s="13">
        <v>36576843</v>
      </c>
      <c r="AC364" s="14">
        <v>10208213</v>
      </c>
      <c r="AD364" s="14">
        <v>9635489</v>
      </c>
      <c r="AE364" s="14">
        <v>126302094</v>
      </c>
      <c r="AF364" s="14"/>
      <c r="AG364" s="14">
        <v>470059</v>
      </c>
      <c r="AH364" s="14">
        <v>10172710</v>
      </c>
      <c r="AI364" s="14"/>
      <c r="AJ364" s="15">
        <v>193365408</v>
      </c>
      <c r="AK364" s="26">
        <f t="shared" si="69"/>
        <v>2009</v>
      </c>
      <c r="AL364" s="27">
        <v>38411</v>
      </c>
      <c r="AM364" s="30">
        <v>27154936</v>
      </c>
      <c r="AN364" s="30">
        <v>36576843</v>
      </c>
      <c r="AO364" s="30">
        <f t="shared" si="70"/>
        <v>10208213</v>
      </c>
      <c r="AP364" s="30">
        <f t="shared" si="71"/>
        <v>9635489</v>
      </c>
      <c r="AQ364" s="30">
        <f t="shared" si="72"/>
        <v>126302094</v>
      </c>
      <c r="AR364" s="30">
        <f t="shared" si="73"/>
        <v>0</v>
      </c>
      <c r="AS364" s="30">
        <f t="shared" si="74"/>
        <v>470059</v>
      </c>
      <c r="AT364" s="30">
        <f t="shared" si="75"/>
        <v>10172710</v>
      </c>
      <c r="AU364" s="30">
        <f t="shared" si="76"/>
        <v>0</v>
      </c>
      <c r="AV364" s="30">
        <f t="shared" si="77"/>
        <v>193365408</v>
      </c>
      <c r="AW364" s="32">
        <f t="shared" si="78"/>
        <v>0.3810792372435608</v>
      </c>
      <c r="AX364" s="32">
        <f t="shared" si="79"/>
        <v>0.48038422337007974</v>
      </c>
    </row>
    <row r="365" spans="2:50">
      <c r="B365" s="2">
        <v>1985</v>
      </c>
      <c r="C365" s="2">
        <v>1</v>
      </c>
      <c r="D365" s="2" t="s">
        <v>197</v>
      </c>
      <c r="E365" s="2" t="s">
        <v>268</v>
      </c>
      <c r="F365" s="5">
        <v>694427</v>
      </c>
      <c r="G365" s="5">
        <v>409</v>
      </c>
      <c r="H365" s="5">
        <v>6775569</v>
      </c>
      <c r="I365" s="5">
        <v>2383</v>
      </c>
      <c r="J365" s="5">
        <v>7469996</v>
      </c>
      <c r="K365" s="5">
        <v>1716758</v>
      </c>
      <c r="L365" s="5">
        <v>3429</v>
      </c>
      <c r="Z365" s="16"/>
      <c r="AA365" s="12">
        <v>2</v>
      </c>
      <c r="AB365" s="17">
        <v>31960169</v>
      </c>
      <c r="AC365" s="18">
        <v>10618301</v>
      </c>
      <c r="AD365" s="18">
        <v>9005787</v>
      </c>
      <c r="AE365" s="18">
        <v>115904303</v>
      </c>
      <c r="AF365" s="18"/>
      <c r="AG365" s="18">
        <v>475652</v>
      </c>
      <c r="AH365" s="18">
        <v>10837346</v>
      </c>
      <c r="AI365" s="18"/>
      <c r="AJ365" s="19">
        <v>178801558</v>
      </c>
      <c r="AK365" s="26">
        <f t="shared" si="69"/>
        <v>0</v>
      </c>
      <c r="AL365" s="27">
        <v>38503</v>
      </c>
      <c r="AM365" s="30">
        <v>23759521</v>
      </c>
      <c r="AN365" s="30">
        <v>31960169</v>
      </c>
      <c r="AO365" s="30">
        <f t="shared" si="70"/>
        <v>10618301</v>
      </c>
      <c r="AP365" s="30">
        <f t="shared" si="71"/>
        <v>9005787</v>
      </c>
      <c r="AQ365" s="30">
        <f t="shared" si="72"/>
        <v>115904303</v>
      </c>
      <c r="AR365" s="30">
        <f t="shared" si="73"/>
        <v>0</v>
      </c>
      <c r="AS365" s="30">
        <f t="shared" si="74"/>
        <v>475652</v>
      </c>
      <c r="AT365" s="30">
        <f t="shared" si="75"/>
        <v>10837346</v>
      </c>
      <c r="AU365" s="30">
        <f t="shared" si="76"/>
        <v>0</v>
      </c>
      <c r="AV365" s="30">
        <f t="shared" si="77"/>
        <v>178801558</v>
      </c>
      <c r="AW365" s="32">
        <f t="shared" si="78"/>
        <v>0.37780426123834954</v>
      </c>
      <c r="AX365" s="32">
        <f t="shared" si="79"/>
        <v>0.49290451104058869</v>
      </c>
    </row>
    <row r="366" spans="2:50">
      <c r="B366" s="2">
        <v>1985</v>
      </c>
      <c r="C366" s="2">
        <v>1</v>
      </c>
      <c r="D366" s="2" t="s">
        <v>197</v>
      </c>
      <c r="E366" s="2" t="s">
        <v>269</v>
      </c>
      <c r="F366" s="5">
        <v>352274</v>
      </c>
      <c r="G366" s="5">
        <v>370</v>
      </c>
      <c r="H366" s="5">
        <v>244192</v>
      </c>
      <c r="I366" s="5">
        <v>135</v>
      </c>
      <c r="J366" s="5">
        <v>596466</v>
      </c>
      <c r="K366" s="5">
        <v>325658</v>
      </c>
      <c r="L366" s="5">
        <v>663</v>
      </c>
      <c r="Z366" s="16"/>
      <c r="AA366" s="12">
        <v>3</v>
      </c>
      <c r="AB366" s="17">
        <v>30044990</v>
      </c>
      <c r="AC366" s="18">
        <v>11104592</v>
      </c>
      <c r="AD366" s="18">
        <v>8766090</v>
      </c>
      <c r="AE366" s="18">
        <v>124824726</v>
      </c>
      <c r="AF366" s="18"/>
      <c r="AG366" s="18">
        <v>376825</v>
      </c>
      <c r="AH366" s="18">
        <v>10157680</v>
      </c>
      <c r="AI366" s="18"/>
      <c r="AJ366" s="19">
        <v>185274903</v>
      </c>
      <c r="AK366" s="26">
        <f t="shared" si="69"/>
        <v>0</v>
      </c>
      <c r="AL366" s="27">
        <v>38595</v>
      </c>
      <c r="AM366" s="30">
        <v>22088325</v>
      </c>
      <c r="AN366" s="30">
        <v>30044990</v>
      </c>
      <c r="AO366" s="30">
        <f t="shared" si="70"/>
        <v>11104592</v>
      </c>
      <c r="AP366" s="30">
        <f t="shared" si="71"/>
        <v>8766090</v>
      </c>
      <c r="AQ366" s="30">
        <f t="shared" si="72"/>
        <v>124824726</v>
      </c>
      <c r="AR366" s="30">
        <f t="shared" si="73"/>
        <v>0</v>
      </c>
      <c r="AS366" s="30">
        <f t="shared" si="74"/>
        <v>376825</v>
      </c>
      <c r="AT366" s="30">
        <f t="shared" si="75"/>
        <v>10157680</v>
      </c>
      <c r="AU366" s="30">
        <f t="shared" si="76"/>
        <v>0</v>
      </c>
      <c r="AV366" s="30">
        <f t="shared" si="77"/>
        <v>185274903</v>
      </c>
      <c r="AW366" s="32">
        <f t="shared" si="78"/>
        <v>0.37095863001802432</v>
      </c>
      <c r="AX366" s="32">
        <f t="shared" si="79"/>
        <v>0.47252575289500126</v>
      </c>
    </row>
    <row r="367" spans="2:50">
      <c r="B367" s="2">
        <v>1985</v>
      </c>
      <c r="C367" s="2">
        <v>1</v>
      </c>
      <c r="D367" s="2" t="s">
        <v>197</v>
      </c>
      <c r="E367" s="2" t="s">
        <v>109</v>
      </c>
      <c r="F367" s="5">
        <v>0</v>
      </c>
      <c r="G367" s="5">
        <v>0</v>
      </c>
      <c r="H367" s="5">
        <v>4956710</v>
      </c>
      <c r="I367" s="5">
        <v>1176</v>
      </c>
      <c r="J367" s="5">
        <v>4956710</v>
      </c>
      <c r="K367" s="5">
        <v>868550</v>
      </c>
      <c r="L367" s="5">
        <v>1576</v>
      </c>
      <c r="Z367" s="16"/>
      <c r="AA367" s="12">
        <v>4</v>
      </c>
      <c r="AB367" s="17">
        <v>26849495</v>
      </c>
      <c r="AC367" s="18">
        <v>10259939</v>
      </c>
      <c r="AD367" s="18">
        <v>8441476</v>
      </c>
      <c r="AE367" s="18">
        <v>114132927</v>
      </c>
      <c r="AF367" s="18"/>
      <c r="AG367" s="18">
        <v>537827</v>
      </c>
      <c r="AH367" s="18">
        <v>10723328</v>
      </c>
      <c r="AI367" s="18"/>
      <c r="AJ367" s="19">
        <v>170944992</v>
      </c>
      <c r="AK367" s="26">
        <f t="shared" si="69"/>
        <v>0</v>
      </c>
      <c r="AL367" s="27">
        <v>38686</v>
      </c>
      <c r="AM367" s="30">
        <v>19401172</v>
      </c>
      <c r="AN367" s="30">
        <v>26849495</v>
      </c>
      <c r="AO367" s="30">
        <f t="shared" si="70"/>
        <v>10259939</v>
      </c>
      <c r="AP367" s="30">
        <f t="shared" si="71"/>
        <v>8441476</v>
      </c>
      <c r="AQ367" s="30">
        <f t="shared" si="72"/>
        <v>114132927</v>
      </c>
      <c r="AR367" s="30">
        <f t="shared" si="73"/>
        <v>0</v>
      </c>
      <c r="AS367" s="30">
        <f t="shared" si="74"/>
        <v>537827</v>
      </c>
      <c r="AT367" s="30">
        <f t="shared" si="75"/>
        <v>10723328</v>
      </c>
      <c r="AU367" s="30">
        <f t="shared" si="76"/>
        <v>0</v>
      </c>
      <c r="AV367" s="30">
        <f t="shared" si="77"/>
        <v>170944992</v>
      </c>
      <c r="AW367" s="32">
        <f t="shared" si="78"/>
        <v>0.33888342261680576</v>
      </c>
      <c r="AX367" s="32">
        <f t="shared" si="79"/>
        <v>0.44828221699781629</v>
      </c>
    </row>
    <row r="368" spans="2:50">
      <c r="B368" s="2">
        <v>1985</v>
      </c>
      <c r="C368" s="2">
        <v>1</v>
      </c>
      <c r="D368" s="2" t="s">
        <v>197</v>
      </c>
      <c r="E368" s="2" t="s">
        <v>110</v>
      </c>
      <c r="F368" s="5">
        <v>3869613</v>
      </c>
      <c r="G368" s="5">
        <v>2831</v>
      </c>
      <c r="H368" s="5">
        <v>0</v>
      </c>
      <c r="I368" s="5">
        <v>12</v>
      </c>
      <c r="J368" s="5">
        <v>3869613</v>
      </c>
      <c r="K368" s="5">
        <v>1929055</v>
      </c>
      <c r="L368" s="5">
        <v>3939</v>
      </c>
      <c r="Z368" s="11">
        <v>2010</v>
      </c>
      <c r="AA368" s="11">
        <v>1</v>
      </c>
      <c r="AB368" s="13">
        <v>27152409</v>
      </c>
      <c r="AC368" s="14">
        <v>11478425</v>
      </c>
      <c r="AD368" s="14">
        <v>8113099</v>
      </c>
      <c r="AE368" s="14">
        <v>119046394</v>
      </c>
      <c r="AF368" s="14"/>
      <c r="AG368" s="14">
        <v>549940</v>
      </c>
      <c r="AH368" s="14">
        <v>9665625</v>
      </c>
      <c r="AI368" s="14"/>
      <c r="AJ368" s="15">
        <v>176005892</v>
      </c>
      <c r="AK368" s="26">
        <f t="shared" si="69"/>
        <v>2010</v>
      </c>
      <c r="AL368" s="27">
        <v>38776</v>
      </c>
      <c r="AM368" s="30">
        <v>19332581</v>
      </c>
      <c r="AN368" s="30">
        <v>27152409</v>
      </c>
      <c r="AO368" s="30">
        <f t="shared" si="70"/>
        <v>11478425</v>
      </c>
      <c r="AP368" s="30">
        <f t="shared" si="71"/>
        <v>8113099</v>
      </c>
      <c r="AQ368" s="30">
        <f t="shared" si="72"/>
        <v>119046394</v>
      </c>
      <c r="AR368" s="30">
        <f t="shared" si="73"/>
        <v>0</v>
      </c>
      <c r="AS368" s="30">
        <f t="shared" si="74"/>
        <v>549940</v>
      </c>
      <c r="AT368" s="30">
        <f t="shared" si="75"/>
        <v>9665625</v>
      </c>
      <c r="AU368" s="30">
        <f t="shared" si="76"/>
        <v>0</v>
      </c>
      <c r="AV368" s="30">
        <f t="shared" si="77"/>
        <v>176005892</v>
      </c>
      <c r="AW368" s="32">
        <f t="shared" si="78"/>
        <v>0.31953659089578745</v>
      </c>
      <c r="AX368" s="32">
        <f t="shared" si="79"/>
        <v>0.41420054562618697</v>
      </c>
    </row>
    <row r="369" spans="2:50">
      <c r="B369" s="2">
        <v>1985</v>
      </c>
      <c r="C369" s="2">
        <v>1</v>
      </c>
      <c r="D369" s="2" t="s">
        <v>197</v>
      </c>
      <c r="E369" s="2" t="s">
        <v>111</v>
      </c>
      <c r="F369" s="5">
        <v>0</v>
      </c>
      <c r="G369" s="5">
        <v>0</v>
      </c>
      <c r="H369" s="5">
        <v>7290</v>
      </c>
      <c r="I369" s="5">
        <v>2</v>
      </c>
      <c r="J369" s="5">
        <v>7290</v>
      </c>
      <c r="K369" s="5">
        <v>1468</v>
      </c>
      <c r="L369" s="5">
        <v>3</v>
      </c>
      <c r="Z369" s="16"/>
      <c r="AA369" s="12">
        <v>2</v>
      </c>
      <c r="AB369" s="17">
        <v>30197455</v>
      </c>
      <c r="AC369" s="18">
        <v>11712471</v>
      </c>
      <c r="AD369" s="18">
        <v>7958232</v>
      </c>
      <c r="AE369" s="18">
        <v>120110146</v>
      </c>
      <c r="AF369" s="18">
        <v>9590</v>
      </c>
      <c r="AG369" s="18">
        <v>503580</v>
      </c>
      <c r="AH369" s="18">
        <v>8593394</v>
      </c>
      <c r="AI369" s="18"/>
      <c r="AJ369" s="19">
        <v>179084868</v>
      </c>
      <c r="AK369" s="26">
        <f t="shared" si="69"/>
        <v>0</v>
      </c>
      <c r="AL369" s="27">
        <v>38868</v>
      </c>
      <c r="AM369" s="30">
        <v>21846153</v>
      </c>
      <c r="AN369" s="30">
        <v>30197455</v>
      </c>
      <c r="AO369" s="30">
        <f t="shared" si="70"/>
        <v>11712471</v>
      </c>
      <c r="AP369" s="30">
        <f t="shared" si="71"/>
        <v>7958232</v>
      </c>
      <c r="AQ369" s="30">
        <f t="shared" si="72"/>
        <v>120110146</v>
      </c>
      <c r="AR369" s="30">
        <f t="shared" si="73"/>
        <v>9590</v>
      </c>
      <c r="AS369" s="30">
        <f t="shared" si="74"/>
        <v>503580</v>
      </c>
      <c r="AT369" s="30">
        <f t="shared" si="75"/>
        <v>8593394</v>
      </c>
      <c r="AU369" s="30">
        <f t="shared" si="76"/>
        <v>0</v>
      </c>
      <c r="AV369" s="30">
        <f t="shared" si="77"/>
        <v>179084868</v>
      </c>
      <c r="AW369" s="32">
        <f t="shared" si="78"/>
        <v>0.35594483512224045</v>
      </c>
      <c r="AX369" s="32">
        <f t="shared" si="79"/>
        <v>0.46576719320988419</v>
      </c>
    </row>
    <row r="370" spans="2:50">
      <c r="B370" s="2">
        <v>1985</v>
      </c>
      <c r="C370" s="2">
        <v>2</v>
      </c>
      <c r="D370" s="2" t="s">
        <v>276</v>
      </c>
      <c r="E370" s="2" t="s">
        <v>276</v>
      </c>
      <c r="F370" s="5">
        <v>0</v>
      </c>
      <c r="G370" s="5">
        <v>0</v>
      </c>
      <c r="H370" s="5">
        <v>0</v>
      </c>
      <c r="I370" s="5">
        <v>5</v>
      </c>
      <c r="J370" s="5">
        <v>0</v>
      </c>
      <c r="K370" s="5">
        <v>4653</v>
      </c>
      <c r="L370" s="5">
        <v>8</v>
      </c>
      <c r="Z370" s="16"/>
      <c r="AA370" s="12">
        <v>3</v>
      </c>
      <c r="AB370" s="17">
        <v>30721573</v>
      </c>
      <c r="AC370" s="18">
        <v>13455053</v>
      </c>
      <c r="AD370" s="18">
        <v>8916951</v>
      </c>
      <c r="AE370" s="18">
        <v>129967707</v>
      </c>
      <c r="AF370" s="18">
        <v>8935</v>
      </c>
      <c r="AG370" s="18">
        <v>488855</v>
      </c>
      <c r="AH370" s="18">
        <v>10088115</v>
      </c>
      <c r="AI370" s="18"/>
      <c r="AJ370" s="19">
        <v>193647189</v>
      </c>
      <c r="AK370" s="26">
        <f t="shared" si="69"/>
        <v>0</v>
      </c>
      <c r="AL370" s="27">
        <v>38960</v>
      </c>
      <c r="AM370" s="30">
        <v>22205588</v>
      </c>
      <c r="AN370" s="30">
        <v>30721573</v>
      </c>
      <c r="AO370" s="30">
        <f t="shared" si="70"/>
        <v>13455053</v>
      </c>
      <c r="AP370" s="30">
        <f t="shared" si="71"/>
        <v>8916951</v>
      </c>
      <c r="AQ370" s="30">
        <f t="shared" si="72"/>
        <v>129967707</v>
      </c>
      <c r="AR370" s="30">
        <f t="shared" si="73"/>
        <v>8935</v>
      </c>
      <c r="AS370" s="30">
        <f t="shared" si="74"/>
        <v>488855</v>
      </c>
      <c r="AT370" s="30">
        <f t="shared" si="75"/>
        <v>10088115</v>
      </c>
      <c r="AU370" s="30">
        <f t="shared" si="76"/>
        <v>0</v>
      </c>
      <c r="AV370" s="30">
        <f t="shared" si="77"/>
        <v>193647189</v>
      </c>
      <c r="AW370" s="32">
        <f t="shared" si="78"/>
        <v>0.36680028282769961</v>
      </c>
      <c r="AX370" s="32">
        <f t="shared" si="79"/>
        <v>0.4747964998685123</v>
      </c>
    </row>
    <row r="371" spans="2:50">
      <c r="B371" s="2">
        <v>1985</v>
      </c>
      <c r="C371" s="2">
        <v>2</v>
      </c>
      <c r="F371" s="5">
        <v>0</v>
      </c>
      <c r="G371" s="5">
        <v>0</v>
      </c>
      <c r="H371" s="5">
        <v>78418</v>
      </c>
      <c r="I371" s="5">
        <v>41</v>
      </c>
      <c r="J371" s="5">
        <v>86614</v>
      </c>
      <c r="K371" s="5">
        <v>27902</v>
      </c>
      <c r="L371" s="5">
        <v>56</v>
      </c>
      <c r="Z371" s="16"/>
      <c r="AA371" s="12">
        <v>4</v>
      </c>
      <c r="AB371" s="17">
        <v>29449985</v>
      </c>
      <c r="AC371" s="18">
        <v>12923418</v>
      </c>
      <c r="AD371" s="18">
        <v>8885861</v>
      </c>
      <c r="AE371" s="18">
        <v>128604540</v>
      </c>
      <c r="AF371" s="18">
        <v>6173</v>
      </c>
      <c r="AG371" s="18">
        <v>608719</v>
      </c>
      <c r="AH371" s="18">
        <v>10451696</v>
      </c>
      <c r="AI371" s="18"/>
      <c r="AJ371" s="19">
        <v>190930392</v>
      </c>
      <c r="AK371" s="26">
        <f t="shared" si="69"/>
        <v>0</v>
      </c>
      <c r="AL371" s="27">
        <v>39051</v>
      </c>
      <c r="AM371" s="30">
        <v>21339765</v>
      </c>
      <c r="AN371" s="30">
        <v>29449985</v>
      </c>
      <c r="AO371" s="30">
        <f t="shared" si="70"/>
        <v>12923418</v>
      </c>
      <c r="AP371" s="30">
        <f t="shared" si="71"/>
        <v>8885861</v>
      </c>
      <c r="AQ371" s="30">
        <f t="shared" si="72"/>
        <v>128604540</v>
      </c>
      <c r="AR371" s="30">
        <f t="shared" si="73"/>
        <v>6173</v>
      </c>
      <c r="AS371" s="30">
        <f t="shared" si="74"/>
        <v>608719</v>
      </c>
      <c r="AT371" s="30">
        <f t="shared" si="75"/>
        <v>10451696</v>
      </c>
      <c r="AU371" s="30">
        <f t="shared" si="76"/>
        <v>0</v>
      </c>
      <c r="AV371" s="30">
        <f t="shared" si="77"/>
        <v>190930392</v>
      </c>
      <c r="AW371" s="32">
        <f t="shared" si="78"/>
        <v>0.3546985928804573</v>
      </c>
      <c r="AX371" s="32">
        <f t="shared" si="79"/>
        <v>0.47382374734853394</v>
      </c>
    </row>
    <row r="372" spans="2:50">
      <c r="B372" s="2">
        <v>1985</v>
      </c>
      <c r="C372" s="2">
        <v>2</v>
      </c>
      <c r="D372" s="2" t="s">
        <v>277</v>
      </c>
      <c r="E372" s="2" t="s">
        <v>278</v>
      </c>
      <c r="F372" s="5">
        <v>41125947</v>
      </c>
      <c r="G372" s="5">
        <v>38489</v>
      </c>
      <c r="H372" s="5">
        <v>17266386</v>
      </c>
      <c r="I372" s="5">
        <v>11776</v>
      </c>
      <c r="J372" s="5">
        <v>58821267</v>
      </c>
      <c r="K372" s="5">
        <v>35073701</v>
      </c>
      <c r="L372" s="5">
        <v>65503</v>
      </c>
      <c r="Z372" s="11">
        <v>2011</v>
      </c>
      <c r="AA372" s="11">
        <v>1</v>
      </c>
      <c r="AB372" s="13">
        <v>28941453</v>
      </c>
      <c r="AC372" s="14">
        <v>12046602</v>
      </c>
      <c r="AD372" s="14">
        <v>8818265</v>
      </c>
      <c r="AE372" s="14">
        <v>122344038</v>
      </c>
      <c r="AF372" s="14">
        <v>0</v>
      </c>
      <c r="AG372" s="14">
        <v>594202</v>
      </c>
      <c r="AH372" s="14">
        <v>9693740</v>
      </c>
      <c r="AI372" s="14"/>
      <c r="AJ372" s="15">
        <v>182438300</v>
      </c>
      <c r="AK372" s="26">
        <f t="shared" si="69"/>
        <v>2011</v>
      </c>
      <c r="AL372" s="27">
        <v>39141</v>
      </c>
      <c r="AM372" s="30">
        <v>22027838</v>
      </c>
      <c r="AN372" s="30">
        <v>30406384</v>
      </c>
      <c r="AO372" s="30">
        <f t="shared" si="70"/>
        <v>12046602</v>
      </c>
      <c r="AP372" s="30">
        <f t="shared" si="71"/>
        <v>8818265</v>
      </c>
      <c r="AQ372" s="30">
        <f t="shared" si="72"/>
        <v>122344038</v>
      </c>
      <c r="AR372" s="30">
        <f t="shared" si="73"/>
        <v>0</v>
      </c>
      <c r="AS372" s="30">
        <f t="shared" si="74"/>
        <v>594202</v>
      </c>
      <c r="AT372" s="30">
        <f t="shared" si="75"/>
        <v>9693740</v>
      </c>
      <c r="AU372" s="30">
        <f t="shared" si="76"/>
        <v>0</v>
      </c>
      <c r="AV372" s="30">
        <f t="shared" si="77"/>
        <v>182438300</v>
      </c>
      <c r="AW372" s="32">
        <f t="shared" si="78"/>
        <v>0.34929503569062997</v>
      </c>
      <c r="AX372" s="32">
        <f t="shared" si="79"/>
        <v>0.47015288405101113</v>
      </c>
    </row>
    <row r="373" spans="2:50">
      <c r="B373" s="2">
        <v>1985</v>
      </c>
      <c r="C373" s="2">
        <v>2</v>
      </c>
      <c r="D373" s="2" t="s">
        <v>277</v>
      </c>
      <c r="E373" s="2" t="s">
        <v>279</v>
      </c>
      <c r="F373" s="5">
        <v>24347853</v>
      </c>
      <c r="G373" s="5">
        <v>23477</v>
      </c>
      <c r="H373" s="5">
        <v>16219886</v>
      </c>
      <c r="I373" s="5">
        <v>11579</v>
      </c>
      <c r="J373" s="5">
        <v>40985600</v>
      </c>
      <c r="K373" s="5">
        <v>23323738</v>
      </c>
      <c r="L373" s="5">
        <v>44153</v>
      </c>
      <c r="Z373" s="20" t="s">
        <v>23</v>
      </c>
      <c r="AA373" s="21"/>
      <c r="AB373" s="22">
        <v>4077791824</v>
      </c>
      <c r="AC373" s="23">
        <v>1478690229</v>
      </c>
      <c r="AD373" s="23">
        <v>1521104416</v>
      </c>
      <c r="AE373" s="23">
        <v>9480143001</v>
      </c>
      <c r="AF373" s="23">
        <v>72669</v>
      </c>
      <c r="AG373" s="23">
        <v>155029146</v>
      </c>
      <c r="AH373" s="23">
        <v>1647668858</v>
      </c>
      <c r="AI373" s="23">
        <v>969362</v>
      </c>
      <c r="AJ373" s="24">
        <v>18361469505</v>
      </c>
      <c r="AK373" s="26">
        <v>0</v>
      </c>
      <c r="AL373" s="27">
        <v>39233</v>
      </c>
      <c r="AM373" s="30">
        <v>21765249</v>
      </c>
      <c r="AN373" s="30">
        <v>29881383</v>
      </c>
      <c r="AW373" s="32">
        <f t="shared" si="78"/>
        <v>0.35621118559596321</v>
      </c>
      <c r="AX373" s="32">
        <f t="shared" si="79"/>
        <v>0.46984586814089008</v>
      </c>
    </row>
    <row r="374" spans="2:50">
      <c r="B374" s="2">
        <v>1985</v>
      </c>
      <c r="C374" s="2">
        <v>2</v>
      </c>
      <c r="D374" s="2" t="s">
        <v>277</v>
      </c>
      <c r="E374" s="2" t="s">
        <v>280</v>
      </c>
      <c r="F374" s="5">
        <v>132293</v>
      </c>
      <c r="G374" s="5">
        <v>370</v>
      </c>
      <c r="H374" s="5">
        <v>606217</v>
      </c>
      <c r="I374" s="5">
        <v>897</v>
      </c>
      <c r="J374" s="5">
        <v>1024172</v>
      </c>
      <c r="K374" s="5">
        <v>1126582</v>
      </c>
      <c r="L374" s="5">
        <v>2414</v>
      </c>
      <c r="AB374"/>
      <c r="AC374"/>
      <c r="AD374"/>
      <c r="AE374"/>
      <c r="AF374"/>
      <c r="AG374"/>
      <c r="AH374"/>
      <c r="AI374"/>
      <c r="AJ374"/>
      <c r="AW374" s="30"/>
    </row>
    <row r="375" spans="2:50">
      <c r="B375" s="2">
        <v>1985</v>
      </c>
      <c r="C375" s="2">
        <v>2</v>
      </c>
      <c r="D375" s="2" t="s">
        <v>277</v>
      </c>
      <c r="E375" s="2" t="s">
        <v>281</v>
      </c>
      <c r="F375" s="5">
        <v>4198218</v>
      </c>
      <c r="G375" s="5">
        <v>5697</v>
      </c>
      <c r="H375" s="5">
        <v>3540558</v>
      </c>
      <c r="I375" s="5">
        <v>2230</v>
      </c>
      <c r="J375" s="5">
        <v>7738776</v>
      </c>
      <c r="K375" s="5">
        <v>4835674</v>
      </c>
      <c r="L375" s="5">
        <v>9491</v>
      </c>
      <c r="AB375"/>
      <c r="AC375"/>
      <c r="AD375"/>
      <c r="AE375"/>
      <c r="AF375"/>
      <c r="AG375"/>
      <c r="AH375"/>
      <c r="AI375"/>
      <c r="AJ375"/>
      <c r="AW375" s="30"/>
    </row>
    <row r="376" spans="2:50">
      <c r="B376" s="2">
        <v>1985</v>
      </c>
      <c r="C376" s="2">
        <v>2</v>
      </c>
      <c r="D376" s="2" t="s">
        <v>328</v>
      </c>
      <c r="E376" s="2" t="s">
        <v>173</v>
      </c>
      <c r="F376" s="5">
        <v>438</v>
      </c>
      <c r="G376" s="5">
        <v>2</v>
      </c>
      <c r="H376" s="5">
        <v>24487</v>
      </c>
      <c r="I376" s="5">
        <v>26</v>
      </c>
      <c r="J376" s="5">
        <v>24925</v>
      </c>
      <c r="K376" s="5">
        <v>19487</v>
      </c>
      <c r="L376" s="5">
        <v>31</v>
      </c>
      <c r="AB376"/>
      <c r="AC376"/>
      <c r="AD376"/>
      <c r="AE376"/>
      <c r="AF376"/>
      <c r="AG376"/>
      <c r="AH376"/>
      <c r="AI376"/>
      <c r="AJ376"/>
      <c r="AW376" s="30"/>
    </row>
    <row r="377" spans="2:50">
      <c r="B377" s="2">
        <v>1985</v>
      </c>
      <c r="C377" s="2">
        <v>2</v>
      </c>
      <c r="D377" s="2" t="s">
        <v>328</v>
      </c>
      <c r="E377" s="2" t="s">
        <v>181</v>
      </c>
      <c r="F377" s="5">
        <v>0</v>
      </c>
      <c r="G377" s="5">
        <v>0</v>
      </c>
      <c r="H377" s="5">
        <v>10719539</v>
      </c>
      <c r="I377" s="5">
        <v>3357</v>
      </c>
      <c r="J377" s="5">
        <v>10719539</v>
      </c>
      <c r="K377" s="5">
        <v>1910234</v>
      </c>
      <c r="L377" s="5">
        <v>3563</v>
      </c>
      <c r="AB377"/>
      <c r="AC377"/>
      <c r="AD377"/>
      <c r="AE377"/>
      <c r="AF377"/>
      <c r="AG377"/>
      <c r="AH377"/>
      <c r="AI377"/>
      <c r="AJ377"/>
      <c r="AW377" s="30"/>
    </row>
    <row r="378" spans="2:50">
      <c r="B378" s="2">
        <v>1985</v>
      </c>
      <c r="C378" s="2">
        <v>2</v>
      </c>
      <c r="D378" s="2" t="s">
        <v>182</v>
      </c>
      <c r="E378" s="2" t="s">
        <v>183</v>
      </c>
      <c r="F378" s="5">
        <v>15113684</v>
      </c>
      <c r="G378" s="5">
        <v>12218</v>
      </c>
      <c r="H378" s="5">
        <v>18372074</v>
      </c>
      <c r="I378" s="5">
        <v>11370</v>
      </c>
      <c r="J378" s="5">
        <v>33496586</v>
      </c>
      <c r="K378" s="5">
        <v>15807480</v>
      </c>
      <c r="L378" s="5">
        <v>29324</v>
      </c>
      <c r="AB378"/>
      <c r="AC378"/>
      <c r="AD378"/>
      <c r="AE378"/>
      <c r="AF378"/>
      <c r="AG378"/>
      <c r="AH378"/>
      <c r="AI378"/>
      <c r="AJ378"/>
      <c r="AW378" s="30"/>
    </row>
    <row r="379" spans="2:50">
      <c r="B379" s="2">
        <v>1985</v>
      </c>
      <c r="C379" s="2">
        <v>2</v>
      </c>
      <c r="D379" s="2" t="s">
        <v>182</v>
      </c>
      <c r="E379" s="2" t="s">
        <v>184</v>
      </c>
      <c r="F379" s="5">
        <v>49501</v>
      </c>
      <c r="G379" s="5">
        <v>36</v>
      </c>
      <c r="H379" s="5">
        <v>2691326</v>
      </c>
      <c r="I379" s="5">
        <v>2144</v>
      </c>
      <c r="J379" s="5">
        <v>2741799</v>
      </c>
      <c r="K379" s="5">
        <v>1527901</v>
      </c>
      <c r="L379" s="5">
        <v>2406</v>
      </c>
      <c r="AB379"/>
      <c r="AC379"/>
      <c r="AD379"/>
      <c r="AE379"/>
      <c r="AF379"/>
      <c r="AG379"/>
      <c r="AH379"/>
      <c r="AI379"/>
      <c r="AJ379"/>
      <c r="AW379" s="30"/>
    </row>
    <row r="380" spans="2:50">
      <c r="B380" s="2">
        <v>1985</v>
      </c>
      <c r="C380" s="2">
        <v>2</v>
      </c>
      <c r="D380" s="2" t="s">
        <v>190</v>
      </c>
      <c r="E380" s="2" t="s">
        <v>191</v>
      </c>
      <c r="F380" s="5">
        <v>0</v>
      </c>
      <c r="G380" s="5">
        <v>0</v>
      </c>
      <c r="H380" s="5">
        <v>6433745</v>
      </c>
      <c r="I380" s="5">
        <v>1211</v>
      </c>
      <c r="J380" s="5">
        <v>6433745</v>
      </c>
      <c r="K380" s="5">
        <v>659360</v>
      </c>
      <c r="L380" s="5">
        <v>1262</v>
      </c>
      <c r="AB380"/>
      <c r="AC380"/>
      <c r="AD380"/>
      <c r="AE380"/>
      <c r="AF380"/>
      <c r="AG380"/>
      <c r="AH380"/>
      <c r="AI380"/>
      <c r="AJ380"/>
      <c r="AW380" s="30"/>
    </row>
    <row r="381" spans="2:50">
      <c r="B381" s="2">
        <v>1985</v>
      </c>
      <c r="C381" s="2">
        <v>2</v>
      </c>
      <c r="D381" s="2" t="s">
        <v>190</v>
      </c>
      <c r="E381" s="2" t="s">
        <v>186</v>
      </c>
      <c r="F381" s="5">
        <v>0</v>
      </c>
      <c r="G381" s="5">
        <v>0</v>
      </c>
      <c r="H381" s="5">
        <v>37753325</v>
      </c>
      <c r="I381" s="5">
        <v>3685</v>
      </c>
      <c r="J381" s="5">
        <v>37753325</v>
      </c>
      <c r="K381" s="5">
        <v>2371846</v>
      </c>
      <c r="L381" s="5">
        <v>4675</v>
      </c>
      <c r="AB381"/>
      <c r="AC381"/>
      <c r="AD381"/>
      <c r="AE381"/>
      <c r="AF381"/>
      <c r="AG381"/>
      <c r="AH381"/>
      <c r="AI381"/>
      <c r="AJ381"/>
      <c r="AW381" s="30"/>
    </row>
    <row r="382" spans="2:50">
      <c r="B382" s="2">
        <v>1985</v>
      </c>
      <c r="C382" s="2">
        <v>2</v>
      </c>
      <c r="D382" s="2" t="s">
        <v>187</v>
      </c>
      <c r="E382" s="2" t="s">
        <v>195</v>
      </c>
      <c r="F382" s="5">
        <v>0</v>
      </c>
      <c r="G382" s="5">
        <v>0</v>
      </c>
      <c r="H382" s="5">
        <v>416935</v>
      </c>
      <c r="I382" s="5">
        <v>101</v>
      </c>
      <c r="J382" s="5">
        <v>416935</v>
      </c>
      <c r="K382" s="5">
        <v>65437</v>
      </c>
      <c r="L382" s="5">
        <v>116</v>
      </c>
      <c r="AB382"/>
      <c r="AC382"/>
      <c r="AD382"/>
      <c r="AE382"/>
      <c r="AF382"/>
      <c r="AG382"/>
      <c r="AH382"/>
      <c r="AI382"/>
      <c r="AJ382"/>
      <c r="AW382" s="30"/>
    </row>
    <row r="383" spans="2:50">
      <c r="B383" s="2">
        <v>1985</v>
      </c>
      <c r="C383" s="2">
        <v>2</v>
      </c>
      <c r="D383" s="2" t="s">
        <v>187</v>
      </c>
      <c r="E383" s="2" t="s">
        <v>196</v>
      </c>
      <c r="F383" s="5">
        <v>0</v>
      </c>
      <c r="G383" s="5">
        <v>0</v>
      </c>
      <c r="H383" s="5">
        <v>1188166</v>
      </c>
      <c r="I383" s="5">
        <v>588</v>
      </c>
      <c r="J383" s="5">
        <v>1188166</v>
      </c>
      <c r="K383" s="5">
        <v>360821</v>
      </c>
      <c r="L383" s="5">
        <v>725</v>
      </c>
      <c r="Z383" s="11" t="s">
        <v>21</v>
      </c>
      <c r="AA383" s="9"/>
      <c r="AB383" s="8" t="s">
        <v>96</v>
      </c>
      <c r="AC383" s="9"/>
      <c r="AD383" s="9"/>
      <c r="AE383" s="9"/>
      <c r="AF383" s="9"/>
      <c r="AG383" s="9"/>
      <c r="AH383" s="9"/>
      <c r="AI383" s="9"/>
      <c r="AJ383" s="10"/>
      <c r="AW383" s="30"/>
    </row>
    <row r="384" spans="2:50">
      <c r="B384" s="2">
        <v>1985</v>
      </c>
      <c r="C384" s="2">
        <v>2</v>
      </c>
      <c r="D384" s="2" t="s">
        <v>197</v>
      </c>
      <c r="E384" s="2" t="s">
        <v>11</v>
      </c>
      <c r="F384" s="5">
        <v>0</v>
      </c>
      <c r="G384" s="5">
        <v>0</v>
      </c>
      <c r="H384" s="5">
        <v>2577734</v>
      </c>
      <c r="I384" s="5">
        <v>878</v>
      </c>
      <c r="J384" s="5">
        <v>2577734</v>
      </c>
      <c r="K384" s="5">
        <v>485939</v>
      </c>
      <c r="L384" s="5">
        <v>922</v>
      </c>
      <c r="Z384" s="8" t="s">
        <v>94</v>
      </c>
      <c r="AA384" s="8" t="s">
        <v>95</v>
      </c>
      <c r="AB384" s="11" t="s">
        <v>277</v>
      </c>
      <c r="AC384" s="9" t="s">
        <v>328</v>
      </c>
      <c r="AD384" s="9" t="s">
        <v>182</v>
      </c>
      <c r="AE384" s="9" t="s">
        <v>190</v>
      </c>
      <c r="AF384" s="9" t="s">
        <v>276</v>
      </c>
      <c r="AG384" s="9" t="s">
        <v>187</v>
      </c>
      <c r="AH384" s="9" t="s">
        <v>197</v>
      </c>
      <c r="AI384" s="9" t="s">
        <v>22</v>
      </c>
      <c r="AJ384" s="7" t="s">
        <v>23</v>
      </c>
      <c r="AK384" s="26" t="str">
        <f>Z384</f>
        <v>Year</v>
      </c>
      <c r="AL384" s="26" t="str">
        <f t="shared" ref="AL384" si="80">AA384</f>
        <v>Quarter</v>
      </c>
      <c r="AM384" s="30" t="s">
        <v>24</v>
      </c>
      <c r="AN384" s="30" t="str">
        <f t="shared" ref="AN384" si="81">AB384</f>
        <v>Eastern</v>
      </c>
      <c r="AO384" s="30" t="str">
        <f t="shared" ref="AO384:AO447" si="82">AC384</f>
        <v>Gulf</v>
      </c>
      <c r="AP384" s="30" t="str">
        <f t="shared" ref="AP384:AP447" si="83">AD384</f>
        <v>Interior</v>
      </c>
      <c r="AQ384" s="30" t="str">
        <f t="shared" ref="AQ384:AQ447" si="84">AE384</f>
        <v>Northern Great Plains</v>
      </c>
      <c r="AR384" s="30" t="str">
        <f t="shared" ref="AR384:AR447" si="85">AF384</f>
        <v>NULL</v>
      </c>
      <c r="AS384" s="30" t="str">
        <f t="shared" ref="AS384:AS447" si="86">AG384</f>
        <v>Pacific Coast</v>
      </c>
      <c r="AT384" s="30" t="str">
        <f t="shared" ref="AT384:AT447" si="87">AH384</f>
        <v>Rocky Mountain</v>
      </c>
      <c r="AU384" s="30" t="str">
        <f>AI384</f>
        <v>(blank)</v>
      </c>
      <c r="AV384" s="30" t="str">
        <f t="shared" ref="AV384:AV447" si="88">AJ384</f>
        <v>Grand Total</v>
      </c>
      <c r="AW384" s="30" t="s">
        <v>188</v>
      </c>
    </row>
    <row r="385" spans="2:49">
      <c r="B385" s="2">
        <v>1985</v>
      </c>
      <c r="C385" s="2">
        <v>2</v>
      </c>
      <c r="D385" s="2" t="s">
        <v>197</v>
      </c>
      <c r="E385" s="2" t="s">
        <v>267</v>
      </c>
      <c r="F385" s="5">
        <v>0</v>
      </c>
      <c r="G385" s="5">
        <v>0</v>
      </c>
      <c r="H385" s="5">
        <v>74922</v>
      </c>
      <c r="I385" s="5">
        <v>31</v>
      </c>
      <c r="J385" s="5">
        <v>74922</v>
      </c>
      <c r="K385" s="5">
        <v>18195</v>
      </c>
      <c r="L385" s="5">
        <v>36</v>
      </c>
      <c r="Z385" s="11">
        <v>1983</v>
      </c>
      <c r="AA385" s="11">
        <v>1</v>
      </c>
      <c r="AB385" s="13">
        <v>87902763</v>
      </c>
      <c r="AC385" s="14">
        <v>8787460</v>
      </c>
      <c r="AD385" s="14">
        <v>34998926</v>
      </c>
      <c r="AE385" s="14">
        <v>35326861</v>
      </c>
      <c r="AF385" s="14">
        <v>7960</v>
      </c>
      <c r="AG385" s="14">
        <v>1353533</v>
      </c>
      <c r="AH385" s="14">
        <v>20088932</v>
      </c>
      <c r="AI385" s="14">
        <v>112330</v>
      </c>
      <c r="AJ385" s="15">
        <v>188578765</v>
      </c>
      <c r="AK385" s="26">
        <f t="shared" ref="AK385:AK448" si="89">Z385</f>
        <v>1983</v>
      </c>
      <c r="AL385" s="27">
        <v>28914</v>
      </c>
      <c r="AM385" s="30">
        <v>44784628</v>
      </c>
      <c r="AN385" s="30">
        <v>87915717</v>
      </c>
      <c r="AO385" s="30">
        <f t="shared" si="82"/>
        <v>8787460</v>
      </c>
      <c r="AP385" s="30">
        <f t="shared" si="83"/>
        <v>34998926</v>
      </c>
      <c r="AQ385" s="30">
        <f t="shared" si="84"/>
        <v>35326861</v>
      </c>
      <c r="AR385" s="30">
        <f t="shared" si="85"/>
        <v>7960</v>
      </c>
      <c r="AS385" s="30">
        <f t="shared" si="86"/>
        <v>1353533</v>
      </c>
      <c r="AT385" s="30">
        <f t="shared" si="87"/>
        <v>20088932</v>
      </c>
      <c r="AU385" s="30">
        <f>AI385</f>
        <v>112330</v>
      </c>
      <c r="AV385" s="30">
        <f t="shared" si="88"/>
        <v>188578765</v>
      </c>
      <c r="AW385" s="30">
        <f>AN385-AN260</f>
        <v>54677496</v>
      </c>
    </row>
    <row r="386" spans="2:49">
      <c r="B386" s="2">
        <v>1985</v>
      </c>
      <c r="C386" s="2">
        <v>2</v>
      </c>
      <c r="D386" s="2" t="s">
        <v>197</v>
      </c>
      <c r="E386" s="2" t="s">
        <v>268</v>
      </c>
      <c r="F386" s="5">
        <v>490150</v>
      </c>
      <c r="G386" s="5">
        <v>398</v>
      </c>
      <c r="H386" s="5">
        <v>8578242</v>
      </c>
      <c r="I386" s="5">
        <v>2356</v>
      </c>
      <c r="J386" s="5">
        <v>9068392</v>
      </c>
      <c r="K386" s="5">
        <v>1712949</v>
      </c>
      <c r="L386" s="5">
        <v>3407</v>
      </c>
      <c r="Z386" s="16"/>
      <c r="AA386" s="12">
        <v>2</v>
      </c>
      <c r="AB386" s="17">
        <v>88940026</v>
      </c>
      <c r="AC386" s="18">
        <v>9642632</v>
      </c>
      <c r="AD386" s="18">
        <v>31320885</v>
      </c>
      <c r="AE386" s="18">
        <v>32751934</v>
      </c>
      <c r="AF386" s="18">
        <v>6078</v>
      </c>
      <c r="AG386" s="18">
        <v>894968</v>
      </c>
      <c r="AH386" s="18">
        <v>18911424</v>
      </c>
      <c r="AI386" s="18">
        <v>87505</v>
      </c>
      <c r="AJ386" s="19">
        <v>182555452</v>
      </c>
      <c r="AK386" s="26">
        <f t="shared" si="89"/>
        <v>0</v>
      </c>
      <c r="AL386" s="27">
        <v>29006</v>
      </c>
      <c r="AM386" s="30">
        <v>45248442</v>
      </c>
      <c r="AN386" s="30">
        <v>88952154</v>
      </c>
      <c r="AO386" s="30">
        <f t="shared" si="82"/>
        <v>9642632</v>
      </c>
      <c r="AP386" s="30">
        <f t="shared" si="83"/>
        <v>31320885</v>
      </c>
      <c r="AQ386" s="30">
        <f t="shared" si="84"/>
        <v>32751934</v>
      </c>
      <c r="AR386" s="30">
        <f t="shared" si="85"/>
        <v>6078</v>
      </c>
      <c r="AS386" s="30">
        <f t="shared" si="86"/>
        <v>894968</v>
      </c>
      <c r="AT386" s="30">
        <f t="shared" si="87"/>
        <v>18911424</v>
      </c>
      <c r="AU386" s="30">
        <f t="shared" ref="AU386:AU449" si="90">AI386</f>
        <v>87505</v>
      </c>
      <c r="AV386" s="30">
        <f t="shared" si="88"/>
        <v>182555452</v>
      </c>
      <c r="AW386" s="30">
        <f t="shared" ref="AW386:AW449" si="91">AN386-AN261</f>
        <v>55346821</v>
      </c>
    </row>
    <row r="387" spans="2:49">
      <c r="B387" s="2">
        <v>1985</v>
      </c>
      <c r="C387" s="2">
        <v>2</v>
      </c>
      <c r="D387" s="2" t="s">
        <v>197</v>
      </c>
      <c r="E387" s="2" t="s">
        <v>269</v>
      </c>
      <c r="F387" s="5">
        <v>274365</v>
      </c>
      <c r="G387" s="5">
        <v>398</v>
      </c>
      <c r="H387" s="5">
        <v>162999</v>
      </c>
      <c r="I387" s="5">
        <v>141</v>
      </c>
      <c r="J387" s="5">
        <v>437364</v>
      </c>
      <c r="K387" s="5">
        <v>277260</v>
      </c>
      <c r="L387" s="5">
        <v>696</v>
      </c>
      <c r="Z387" s="16"/>
      <c r="AA387" s="12">
        <v>3</v>
      </c>
      <c r="AB387" s="17">
        <v>92341727</v>
      </c>
      <c r="AC387" s="18">
        <v>10672581</v>
      </c>
      <c r="AD387" s="18">
        <v>33020523</v>
      </c>
      <c r="AE387" s="18">
        <v>37292406</v>
      </c>
      <c r="AF387" s="18">
        <v>16618</v>
      </c>
      <c r="AG387" s="18">
        <v>1151572</v>
      </c>
      <c r="AH387" s="18">
        <v>17203465</v>
      </c>
      <c r="AI387" s="18">
        <v>86805</v>
      </c>
      <c r="AJ387" s="19">
        <v>191785697</v>
      </c>
      <c r="AK387" s="26">
        <f t="shared" si="89"/>
        <v>0</v>
      </c>
      <c r="AL387" s="27">
        <v>29098</v>
      </c>
      <c r="AM387" s="30">
        <v>48556219</v>
      </c>
      <c r="AN387" s="30">
        <v>92354869</v>
      </c>
      <c r="AO387" s="30">
        <f t="shared" si="82"/>
        <v>10672581</v>
      </c>
      <c r="AP387" s="30">
        <f t="shared" si="83"/>
        <v>33020523</v>
      </c>
      <c r="AQ387" s="30">
        <f t="shared" si="84"/>
        <v>37292406</v>
      </c>
      <c r="AR387" s="30">
        <f t="shared" si="85"/>
        <v>16618</v>
      </c>
      <c r="AS387" s="30">
        <f t="shared" si="86"/>
        <v>1151572</v>
      </c>
      <c r="AT387" s="30">
        <f t="shared" si="87"/>
        <v>17203465</v>
      </c>
      <c r="AU387" s="30">
        <f t="shared" si="90"/>
        <v>86805</v>
      </c>
      <c r="AV387" s="30">
        <f t="shared" si="88"/>
        <v>191785697</v>
      </c>
      <c r="AW387" s="30">
        <f t="shared" si="91"/>
        <v>55996346</v>
      </c>
    </row>
    <row r="388" spans="2:49">
      <c r="B388" s="2">
        <v>1985</v>
      </c>
      <c r="C388" s="2">
        <v>2</v>
      </c>
      <c r="D388" s="2" t="s">
        <v>197</v>
      </c>
      <c r="E388" s="2" t="s">
        <v>109</v>
      </c>
      <c r="F388" s="5">
        <v>0</v>
      </c>
      <c r="G388" s="5">
        <v>0</v>
      </c>
      <c r="H388" s="5">
        <v>5478800</v>
      </c>
      <c r="I388" s="5">
        <v>1177</v>
      </c>
      <c r="J388" s="5">
        <v>5478800</v>
      </c>
      <c r="K388" s="5">
        <v>868234</v>
      </c>
      <c r="L388" s="5">
        <v>1587</v>
      </c>
      <c r="Z388" s="16"/>
      <c r="AA388" s="12">
        <v>4</v>
      </c>
      <c r="AB388" s="17">
        <v>97934120</v>
      </c>
      <c r="AC388" s="18">
        <v>9582952</v>
      </c>
      <c r="AD388" s="18">
        <v>32985816</v>
      </c>
      <c r="AE388" s="18">
        <v>33054108</v>
      </c>
      <c r="AF388" s="18">
        <v>9940</v>
      </c>
      <c r="AG388" s="18">
        <v>1294019</v>
      </c>
      <c r="AH388" s="18">
        <v>20523165</v>
      </c>
      <c r="AI388" s="18">
        <v>87082</v>
      </c>
      <c r="AJ388" s="19">
        <v>195471202</v>
      </c>
      <c r="AK388" s="26">
        <f t="shared" si="89"/>
        <v>0</v>
      </c>
      <c r="AL388" s="27">
        <v>29189</v>
      </c>
      <c r="AM388" s="30">
        <v>50908656</v>
      </c>
      <c r="AN388" s="30">
        <v>97954440</v>
      </c>
      <c r="AO388" s="30">
        <f t="shared" si="82"/>
        <v>9582952</v>
      </c>
      <c r="AP388" s="30">
        <f t="shared" si="83"/>
        <v>32985816</v>
      </c>
      <c r="AQ388" s="30">
        <f t="shared" si="84"/>
        <v>33054108</v>
      </c>
      <c r="AR388" s="30">
        <f t="shared" si="85"/>
        <v>9940</v>
      </c>
      <c r="AS388" s="30">
        <f t="shared" si="86"/>
        <v>1294019</v>
      </c>
      <c r="AT388" s="30">
        <f t="shared" si="87"/>
        <v>20523165</v>
      </c>
      <c r="AU388" s="30">
        <f t="shared" si="90"/>
        <v>87082</v>
      </c>
      <c r="AV388" s="30">
        <f t="shared" si="88"/>
        <v>195471202</v>
      </c>
      <c r="AW388" s="30">
        <f t="shared" si="91"/>
        <v>61570705</v>
      </c>
    </row>
    <row r="389" spans="2:49">
      <c r="B389" s="2">
        <v>1985</v>
      </c>
      <c r="C389" s="2">
        <v>2</v>
      </c>
      <c r="D389" s="2" t="s">
        <v>197</v>
      </c>
      <c r="E389" s="2" t="s">
        <v>110</v>
      </c>
      <c r="F389" s="5">
        <v>4001024</v>
      </c>
      <c r="G389" s="5">
        <v>2840</v>
      </c>
      <c r="H389" s="5">
        <v>149</v>
      </c>
      <c r="I389" s="5">
        <v>14</v>
      </c>
      <c r="J389" s="5">
        <v>4001173</v>
      </c>
      <c r="K389" s="5">
        <v>2007307</v>
      </c>
      <c r="L389" s="5">
        <v>3907</v>
      </c>
      <c r="Z389" s="11">
        <v>1984</v>
      </c>
      <c r="AA389" s="11">
        <v>1</v>
      </c>
      <c r="AB389" s="13">
        <v>108592752</v>
      </c>
      <c r="AC389" s="14">
        <v>10505466</v>
      </c>
      <c r="AD389" s="14">
        <v>37455255</v>
      </c>
      <c r="AE389" s="14">
        <v>39733670</v>
      </c>
      <c r="AF389" s="14">
        <v>0</v>
      </c>
      <c r="AG389" s="14">
        <v>1286983</v>
      </c>
      <c r="AH389" s="14">
        <v>20555460</v>
      </c>
      <c r="AI389" s="14">
        <v>75155</v>
      </c>
      <c r="AJ389" s="15">
        <v>218204741</v>
      </c>
      <c r="AK389" s="26">
        <f t="shared" si="89"/>
        <v>1984</v>
      </c>
      <c r="AL389" s="27">
        <v>29280</v>
      </c>
      <c r="AM389" s="30">
        <v>54995687</v>
      </c>
      <c r="AN389" s="30">
        <v>108603394</v>
      </c>
      <c r="AO389" s="30">
        <f t="shared" si="82"/>
        <v>10505466</v>
      </c>
      <c r="AP389" s="30">
        <f t="shared" si="83"/>
        <v>37455255</v>
      </c>
      <c r="AQ389" s="30">
        <f t="shared" si="84"/>
        <v>39733670</v>
      </c>
      <c r="AR389" s="30">
        <f t="shared" si="85"/>
        <v>0</v>
      </c>
      <c r="AS389" s="30">
        <f t="shared" si="86"/>
        <v>1286983</v>
      </c>
      <c r="AT389" s="30">
        <f t="shared" si="87"/>
        <v>20555460</v>
      </c>
      <c r="AU389" s="30">
        <f t="shared" si="90"/>
        <v>75155</v>
      </c>
      <c r="AV389" s="30">
        <f t="shared" si="88"/>
        <v>218204741</v>
      </c>
      <c r="AW389" s="30">
        <f t="shared" si="91"/>
        <v>69573308</v>
      </c>
    </row>
    <row r="390" spans="2:49">
      <c r="B390" s="2">
        <v>1985</v>
      </c>
      <c r="C390" s="2">
        <v>2</v>
      </c>
      <c r="D390" s="2" t="s">
        <v>197</v>
      </c>
      <c r="E390" s="2" t="s">
        <v>111</v>
      </c>
      <c r="F390" s="5">
        <v>0</v>
      </c>
      <c r="G390" s="5">
        <v>0</v>
      </c>
      <c r="H390" s="5">
        <v>20851</v>
      </c>
      <c r="I390" s="5">
        <v>2</v>
      </c>
      <c r="J390" s="5">
        <v>20851</v>
      </c>
      <c r="K390" s="5">
        <v>1343</v>
      </c>
      <c r="L390" s="5">
        <v>3</v>
      </c>
      <c r="Z390" s="16"/>
      <c r="AA390" s="12">
        <v>2</v>
      </c>
      <c r="AB390" s="17">
        <v>115143266</v>
      </c>
      <c r="AC390" s="18">
        <v>10370661</v>
      </c>
      <c r="AD390" s="18">
        <v>39424032</v>
      </c>
      <c r="AE390" s="18">
        <v>35725704</v>
      </c>
      <c r="AF390" s="18">
        <v>0</v>
      </c>
      <c r="AG390" s="18">
        <v>1194777</v>
      </c>
      <c r="AH390" s="18">
        <v>21501485</v>
      </c>
      <c r="AI390" s="18">
        <v>81721</v>
      </c>
      <c r="AJ390" s="19">
        <v>223441646</v>
      </c>
      <c r="AK390" s="26">
        <f t="shared" si="89"/>
        <v>0</v>
      </c>
      <c r="AL390" s="27">
        <v>29372</v>
      </c>
      <c r="AM390" s="30">
        <v>59965160</v>
      </c>
      <c r="AN390" s="30">
        <v>115151168</v>
      </c>
      <c r="AO390" s="30">
        <f t="shared" si="82"/>
        <v>10370661</v>
      </c>
      <c r="AP390" s="30">
        <f t="shared" si="83"/>
        <v>39424032</v>
      </c>
      <c r="AQ390" s="30">
        <f t="shared" si="84"/>
        <v>35725704</v>
      </c>
      <c r="AR390" s="30">
        <f t="shared" si="85"/>
        <v>0</v>
      </c>
      <c r="AS390" s="30">
        <f t="shared" si="86"/>
        <v>1194777</v>
      </c>
      <c r="AT390" s="30">
        <f t="shared" si="87"/>
        <v>21501485</v>
      </c>
      <c r="AU390" s="30">
        <f t="shared" si="90"/>
        <v>81721</v>
      </c>
      <c r="AV390" s="30">
        <f t="shared" si="88"/>
        <v>223441646</v>
      </c>
      <c r="AW390" s="30">
        <f t="shared" si="91"/>
        <v>72517610</v>
      </c>
    </row>
    <row r="391" spans="2:49">
      <c r="B391" s="2">
        <v>1985</v>
      </c>
      <c r="C391" s="2">
        <v>3</v>
      </c>
      <c r="D391" s="2" t="s">
        <v>276</v>
      </c>
      <c r="E391" s="2" t="s">
        <v>276</v>
      </c>
      <c r="F391" s="5">
        <v>0</v>
      </c>
      <c r="G391" s="5">
        <v>0</v>
      </c>
      <c r="H391" s="5">
        <v>0</v>
      </c>
      <c r="I391" s="5">
        <v>6</v>
      </c>
      <c r="J391" s="5">
        <v>0</v>
      </c>
      <c r="K391" s="5">
        <v>4506</v>
      </c>
      <c r="L391" s="5">
        <v>9</v>
      </c>
      <c r="Z391" s="16"/>
      <c r="AA391" s="12">
        <v>3</v>
      </c>
      <c r="AB391" s="17">
        <v>120325641</v>
      </c>
      <c r="AC391" s="18">
        <v>11200571</v>
      </c>
      <c r="AD391" s="18">
        <v>41503789</v>
      </c>
      <c r="AE391" s="18">
        <v>44580153</v>
      </c>
      <c r="AF391" s="18">
        <v>0</v>
      </c>
      <c r="AG391" s="18">
        <v>1091043</v>
      </c>
      <c r="AH391" s="18">
        <v>19425087</v>
      </c>
      <c r="AI391" s="18">
        <v>76685</v>
      </c>
      <c r="AJ391" s="19">
        <v>238202969</v>
      </c>
      <c r="AK391" s="26">
        <f t="shared" si="89"/>
        <v>0</v>
      </c>
      <c r="AL391" s="27">
        <v>29464</v>
      </c>
      <c r="AM391" s="30">
        <v>64296223</v>
      </c>
      <c r="AN391" s="30">
        <v>120325641</v>
      </c>
      <c r="AO391" s="30">
        <f t="shared" si="82"/>
        <v>11200571</v>
      </c>
      <c r="AP391" s="30">
        <f t="shared" si="83"/>
        <v>41503789</v>
      </c>
      <c r="AQ391" s="30">
        <f t="shared" si="84"/>
        <v>44580153</v>
      </c>
      <c r="AR391" s="30">
        <f t="shared" si="85"/>
        <v>0</v>
      </c>
      <c r="AS391" s="30">
        <f t="shared" si="86"/>
        <v>1091043</v>
      </c>
      <c r="AT391" s="30">
        <f t="shared" si="87"/>
        <v>19425087</v>
      </c>
      <c r="AU391" s="30">
        <f t="shared" si="90"/>
        <v>76685</v>
      </c>
      <c r="AV391" s="30">
        <f t="shared" si="88"/>
        <v>238202969</v>
      </c>
      <c r="AW391" s="30">
        <f t="shared" si="91"/>
        <v>73347006</v>
      </c>
    </row>
    <row r="392" spans="2:49">
      <c r="B392" s="2">
        <v>1985</v>
      </c>
      <c r="C392" s="2">
        <v>3</v>
      </c>
      <c r="F392" s="5">
        <v>0</v>
      </c>
      <c r="G392" s="5">
        <v>0</v>
      </c>
      <c r="H392" s="5">
        <v>77145</v>
      </c>
      <c r="I392" s="5">
        <v>34</v>
      </c>
      <c r="J392" s="5">
        <v>83655</v>
      </c>
      <c r="K392" s="5">
        <v>24523</v>
      </c>
      <c r="L392" s="5">
        <v>46</v>
      </c>
      <c r="Z392" s="16"/>
      <c r="AA392" s="12">
        <v>4</v>
      </c>
      <c r="AB392" s="17">
        <v>84860040</v>
      </c>
      <c r="AC392" s="18">
        <v>9391485</v>
      </c>
      <c r="AD392" s="18">
        <v>35579594</v>
      </c>
      <c r="AE392" s="18">
        <v>47131277</v>
      </c>
      <c r="AF392" s="18">
        <v>0</v>
      </c>
      <c r="AG392" s="18">
        <v>1202883</v>
      </c>
      <c r="AH392" s="18">
        <v>20182577</v>
      </c>
      <c r="AI392" s="18">
        <v>68805</v>
      </c>
      <c r="AJ392" s="19">
        <v>198416661</v>
      </c>
      <c r="AK392" s="26">
        <f t="shared" si="89"/>
        <v>0</v>
      </c>
      <c r="AL392" s="27">
        <v>29555</v>
      </c>
      <c r="AM392" s="30">
        <v>43808489</v>
      </c>
      <c r="AN392" s="30">
        <v>84865254</v>
      </c>
      <c r="AO392" s="30">
        <f t="shared" si="82"/>
        <v>9391485</v>
      </c>
      <c r="AP392" s="30">
        <f t="shared" si="83"/>
        <v>35579594</v>
      </c>
      <c r="AQ392" s="30">
        <f t="shared" si="84"/>
        <v>47131277</v>
      </c>
      <c r="AR392" s="30">
        <f t="shared" si="85"/>
        <v>0</v>
      </c>
      <c r="AS392" s="30">
        <f t="shared" si="86"/>
        <v>1202883</v>
      </c>
      <c r="AT392" s="30">
        <f t="shared" si="87"/>
        <v>20182577</v>
      </c>
      <c r="AU392" s="30">
        <f t="shared" si="90"/>
        <v>68805</v>
      </c>
      <c r="AV392" s="30">
        <f t="shared" si="88"/>
        <v>198416661</v>
      </c>
      <c r="AW392" s="30">
        <f t="shared" si="91"/>
        <v>51819218</v>
      </c>
    </row>
    <row r="393" spans="2:49">
      <c r="B393" s="2">
        <v>1985</v>
      </c>
      <c r="C393" s="2">
        <v>3</v>
      </c>
      <c r="D393" s="2" t="s">
        <v>277</v>
      </c>
      <c r="E393" s="2" t="s">
        <v>278</v>
      </c>
      <c r="F393" s="5">
        <v>37919797</v>
      </c>
      <c r="G393" s="5">
        <v>37888</v>
      </c>
      <c r="H393" s="5">
        <v>16890603</v>
      </c>
      <c r="I393" s="5">
        <v>11771</v>
      </c>
      <c r="J393" s="5">
        <v>55416680</v>
      </c>
      <c r="K393" s="5">
        <v>33107877</v>
      </c>
      <c r="L393" s="5">
        <v>65091</v>
      </c>
      <c r="Z393" s="11">
        <v>1985</v>
      </c>
      <c r="AA393" s="11">
        <v>1</v>
      </c>
      <c r="AB393" s="13">
        <v>96015313</v>
      </c>
      <c r="AC393" s="14">
        <v>9967361</v>
      </c>
      <c r="AD393" s="14">
        <v>36114372</v>
      </c>
      <c r="AE393" s="14">
        <v>45761834</v>
      </c>
      <c r="AF393" s="14">
        <v>0</v>
      </c>
      <c r="AG393" s="14">
        <v>1415024</v>
      </c>
      <c r="AH393" s="14">
        <v>19845986</v>
      </c>
      <c r="AI393" s="14">
        <v>72717</v>
      </c>
      <c r="AJ393" s="15">
        <v>209192607</v>
      </c>
      <c r="AK393" s="26">
        <f t="shared" si="89"/>
        <v>1985</v>
      </c>
      <c r="AL393" s="27">
        <v>29645</v>
      </c>
      <c r="AM393" s="30">
        <v>49810546</v>
      </c>
      <c r="AN393" s="30">
        <v>96015313</v>
      </c>
      <c r="AO393" s="30">
        <f t="shared" si="82"/>
        <v>9967361</v>
      </c>
      <c r="AP393" s="30">
        <f t="shared" si="83"/>
        <v>36114372</v>
      </c>
      <c r="AQ393" s="30">
        <f t="shared" si="84"/>
        <v>45761834</v>
      </c>
      <c r="AR393" s="30">
        <f t="shared" si="85"/>
        <v>0</v>
      </c>
      <c r="AS393" s="30">
        <f t="shared" si="86"/>
        <v>1415024</v>
      </c>
      <c r="AT393" s="30">
        <f t="shared" si="87"/>
        <v>19845986</v>
      </c>
      <c r="AU393" s="30">
        <f t="shared" si="90"/>
        <v>72717</v>
      </c>
      <c r="AV393" s="30">
        <f t="shared" si="88"/>
        <v>209192607</v>
      </c>
      <c r="AW393" s="30">
        <f t="shared" si="91"/>
        <v>63960305</v>
      </c>
    </row>
    <row r="394" spans="2:49">
      <c r="B394" s="2">
        <v>1985</v>
      </c>
      <c r="C394" s="2">
        <v>3</v>
      </c>
      <c r="D394" s="2" t="s">
        <v>277</v>
      </c>
      <c r="E394" s="2" t="s">
        <v>279</v>
      </c>
      <c r="F394" s="5">
        <v>21329703</v>
      </c>
      <c r="G394" s="5">
        <v>22353</v>
      </c>
      <c r="H394" s="5">
        <v>16102739</v>
      </c>
      <c r="I394" s="5">
        <v>11363</v>
      </c>
      <c r="J394" s="5">
        <v>37813203</v>
      </c>
      <c r="K394" s="5">
        <v>21689950</v>
      </c>
      <c r="L394" s="5">
        <v>42699</v>
      </c>
      <c r="Z394" s="16"/>
      <c r="AA394" s="12">
        <v>2</v>
      </c>
      <c r="AB394" s="17">
        <v>108569815</v>
      </c>
      <c r="AC394" s="18">
        <v>10744464</v>
      </c>
      <c r="AD394" s="18">
        <v>36238385</v>
      </c>
      <c r="AE394" s="18">
        <v>44187070</v>
      </c>
      <c r="AF394" s="18">
        <v>0</v>
      </c>
      <c r="AG394" s="18">
        <v>1605101</v>
      </c>
      <c r="AH394" s="18">
        <v>21659236</v>
      </c>
      <c r="AI394" s="18">
        <v>86614</v>
      </c>
      <c r="AJ394" s="19">
        <v>223090685</v>
      </c>
      <c r="AK394" s="26">
        <f t="shared" si="89"/>
        <v>0</v>
      </c>
      <c r="AL394" s="27">
        <v>29737</v>
      </c>
      <c r="AM394" s="30">
        <v>58821267</v>
      </c>
      <c r="AN394" s="30">
        <v>108578518</v>
      </c>
      <c r="AO394" s="30">
        <f t="shared" si="82"/>
        <v>10744464</v>
      </c>
      <c r="AP394" s="30">
        <f t="shared" si="83"/>
        <v>36238385</v>
      </c>
      <c r="AQ394" s="30">
        <f t="shared" si="84"/>
        <v>44187070</v>
      </c>
      <c r="AR394" s="30">
        <f t="shared" si="85"/>
        <v>0</v>
      </c>
      <c r="AS394" s="30">
        <f t="shared" si="86"/>
        <v>1605101</v>
      </c>
      <c r="AT394" s="30">
        <f t="shared" si="87"/>
        <v>21659236</v>
      </c>
      <c r="AU394" s="30">
        <f t="shared" si="90"/>
        <v>86614</v>
      </c>
      <c r="AV394" s="30">
        <f t="shared" si="88"/>
        <v>223090685</v>
      </c>
      <c r="AW394" s="30">
        <f t="shared" si="91"/>
        <v>70936768</v>
      </c>
    </row>
    <row r="395" spans="2:49">
      <c r="B395" s="2">
        <v>1985</v>
      </c>
      <c r="C395" s="2">
        <v>3</v>
      </c>
      <c r="D395" s="2" t="s">
        <v>277</v>
      </c>
      <c r="E395" s="2" t="s">
        <v>280</v>
      </c>
      <c r="F395" s="5">
        <v>142209</v>
      </c>
      <c r="G395" s="5">
        <v>394</v>
      </c>
      <c r="H395" s="5">
        <v>322006</v>
      </c>
      <c r="I395" s="5">
        <v>679</v>
      </c>
      <c r="J395" s="5">
        <v>774467</v>
      </c>
      <c r="K395" s="5">
        <v>852633</v>
      </c>
      <c r="L395" s="5">
        <v>2221</v>
      </c>
      <c r="Z395" s="16"/>
      <c r="AA395" s="12">
        <v>3</v>
      </c>
      <c r="AB395" s="17">
        <v>101492021</v>
      </c>
      <c r="AC395" s="18">
        <v>13068063</v>
      </c>
      <c r="AD395" s="18">
        <v>34840022</v>
      </c>
      <c r="AE395" s="18">
        <v>39665002</v>
      </c>
      <c r="AF395" s="18">
        <v>0</v>
      </c>
      <c r="AG395" s="18">
        <v>1384483</v>
      </c>
      <c r="AH395" s="18">
        <v>20453918</v>
      </c>
      <c r="AI395" s="18">
        <v>83655</v>
      </c>
      <c r="AJ395" s="19">
        <v>210987164</v>
      </c>
      <c r="AK395" s="26">
        <f t="shared" si="89"/>
        <v>0</v>
      </c>
      <c r="AL395" s="27">
        <v>29829</v>
      </c>
      <c r="AM395" s="30">
        <v>55416680</v>
      </c>
      <c r="AN395" s="30">
        <v>101504577</v>
      </c>
      <c r="AO395" s="30">
        <f t="shared" si="82"/>
        <v>13068063</v>
      </c>
      <c r="AP395" s="30">
        <f t="shared" si="83"/>
        <v>34840022</v>
      </c>
      <c r="AQ395" s="30">
        <f t="shared" si="84"/>
        <v>39665002</v>
      </c>
      <c r="AR395" s="30">
        <f t="shared" si="85"/>
        <v>0</v>
      </c>
      <c r="AS395" s="30">
        <f t="shared" si="86"/>
        <v>1384483</v>
      </c>
      <c r="AT395" s="30">
        <f t="shared" si="87"/>
        <v>20453918</v>
      </c>
      <c r="AU395" s="30">
        <f t="shared" si="90"/>
        <v>83655</v>
      </c>
      <c r="AV395" s="30">
        <f t="shared" si="88"/>
        <v>210987164</v>
      </c>
      <c r="AW395" s="30">
        <f t="shared" si="91"/>
        <v>64657761</v>
      </c>
    </row>
    <row r="396" spans="2:49">
      <c r="B396" s="2">
        <v>1985</v>
      </c>
      <c r="C396" s="2">
        <v>3</v>
      </c>
      <c r="D396" s="2" t="s">
        <v>277</v>
      </c>
      <c r="E396" s="2" t="s">
        <v>281</v>
      </c>
      <c r="F396" s="5">
        <v>3968758</v>
      </c>
      <c r="G396" s="5">
        <v>5743</v>
      </c>
      <c r="H396" s="5">
        <v>3518912</v>
      </c>
      <c r="I396" s="5">
        <v>2283</v>
      </c>
      <c r="J396" s="5">
        <v>7487671</v>
      </c>
      <c r="K396" s="5">
        <v>4637968</v>
      </c>
      <c r="L396" s="5">
        <v>9633</v>
      </c>
      <c r="Z396" s="16"/>
      <c r="AA396" s="12">
        <v>4</v>
      </c>
      <c r="AB396" s="17">
        <v>102567786</v>
      </c>
      <c r="AC396" s="18">
        <v>11435426</v>
      </c>
      <c r="AD396" s="18">
        <v>32726323</v>
      </c>
      <c r="AE396" s="18">
        <v>43117398</v>
      </c>
      <c r="AF396" s="18">
        <v>0</v>
      </c>
      <c r="AG396" s="18">
        <v>1442873</v>
      </c>
      <c r="AH396" s="18">
        <v>21456724</v>
      </c>
      <c r="AI396" s="18">
        <v>10304</v>
      </c>
      <c r="AJ396" s="19">
        <v>212756834</v>
      </c>
      <c r="AK396" s="26">
        <f t="shared" si="89"/>
        <v>0</v>
      </c>
      <c r="AL396" s="27">
        <v>29920</v>
      </c>
      <c r="AM396" s="30">
        <v>56665795</v>
      </c>
      <c r="AN396" s="30">
        <v>102577839</v>
      </c>
      <c r="AO396" s="30">
        <f t="shared" si="82"/>
        <v>11435426</v>
      </c>
      <c r="AP396" s="30">
        <f t="shared" si="83"/>
        <v>32726323</v>
      </c>
      <c r="AQ396" s="30">
        <f t="shared" si="84"/>
        <v>43117398</v>
      </c>
      <c r="AR396" s="30">
        <f t="shared" si="85"/>
        <v>0</v>
      </c>
      <c r="AS396" s="30">
        <f t="shared" si="86"/>
        <v>1442873</v>
      </c>
      <c r="AT396" s="30">
        <f t="shared" si="87"/>
        <v>21456724</v>
      </c>
      <c r="AU396" s="30">
        <f t="shared" si="90"/>
        <v>10304</v>
      </c>
      <c r="AV396" s="30">
        <f t="shared" si="88"/>
        <v>212756834</v>
      </c>
      <c r="AW396" s="30">
        <f t="shared" si="91"/>
        <v>67308475</v>
      </c>
    </row>
    <row r="397" spans="2:49">
      <c r="B397" s="2">
        <v>1985</v>
      </c>
      <c r="C397" s="2">
        <v>3</v>
      </c>
      <c r="D397" s="2" t="s">
        <v>328</v>
      </c>
      <c r="E397" s="2" t="s">
        <v>173</v>
      </c>
      <c r="F397" s="5">
        <v>1272</v>
      </c>
      <c r="G397" s="5">
        <v>2</v>
      </c>
      <c r="H397" s="5">
        <v>10311</v>
      </c>
      <c r="I397" s="5">
        <v>16</v>
      </c>
      <c r="J397" s="5">
        <v>11583</v>
      </c>
      <c r="K397" s="5">
        <v>8439</v>
      </c>
      <c r="L397" s="5">
        <v>18</v>
      </c>
      <c r="Z397" s="11">
        <v>1986</v>
      </c>
      <c r="AA397" s="11">
        <v>1</v>
      </c>
      <c r="AB397" s="13">
        <v>105803539</v>
      </c>
      <c r="AC397" s="14">
        <v>13067929</v>
      </c>
      <c r="AD397" s="14">
        <v>37222521</v>
      </c>
      <c r="AE397" s="14">
        <v>44493978</v>
      </c>
      <c r="AF397" s="14">
        <v>0</v>
      </c>
      <c r="AG397" s="14">
        <v>1606630</v>
      </c>
      <c r="AH397" s="14">
        <v>21869043</v>
      </c>
      <c r="AI397" s="14">
        <v>18769</v>
      </c>
      <c r="AJ397" s="15">
        <v>224082409</v>
      </c>
      <c r="AK397" s="26">
        <f t="shared" si="89"/>
        <v>1986</v>
      </c>
      <c r="AL397" s="27">
        <v>30010</v>
      </c>
      <c r="AM397" s="30">
        <v>57789724</v>
      </c>
      <c r="AN397" s="30">
        <v>105821729</v>
      </c>
      <c r="AO397" s="30">
        <f t="shared" si="82"/>
        <v>13067929</v>
      </c>
      <c r="AP397" s="30">
        <f t="shared" si="83"/>
        <v>37222521</v>
      </c>
      <c r="AQ397" s="30">
        <f t="shared" si="84"/>
        <v>44493978</v>
      </c>
      <c r="AR397" s="30">
        <f t="shared" si="85"/>
        <v>0</v>
      </c>
      <c r="AS397" s="30">
        <f t="shared" si="86"/>
        <v>1606630</v>
      </c>
      <c r="AT397" s="30">
        <f t="shared" si="87"/>
        <v>21869043</v>
      </c>
      <c r="AU397" s="30">
        <f t="shared" si="90"/>
        <v>18769</v>
      </c>
      <c r="AV397" s="30">
        <f t="shared" si="88"/>
        <v>224082409</v>
      </c>
      <c r="AW397" s="30">
        <f t="shared" si="91"/>
        <v>71438132</v>
      </c>
    </row>
    <row r="398" spans="2:49">
      <c r="B398" s="2">
        <v>1985</v>
      </c>
      <c r="C398" s="2">
        <v>3</v>
      </c>
      <c r="D398" s="2" t="s">
        <v>328</v>
      </c>
      <c r="E398" s="2" t="s">
        <v>181</v>
      </c>
      <c r="F398" s="5">
        <v>0</v>
      </c>
      <c r="G398" s="5">
        <v>0</v>
      </c>
      <c r="H398" s="5">
        <v>13056480</v>
      </c>
      <c r="I398" s="5">
        <v>3389</v>
      </c>
      <c r="J398" s="5">
        <v>13056480</v>
      </c>
      <c r="K398" s="5">
        <v>1970543</v>
      </c>
      <c r="L398" s="5">
        <v>3604</v>
      </c>
      <c r="Z398" s="16"/>
      <c r="AA398" s="12">
        <v>2</v>
      </c>
      <c r="AB398" s="17">
        <v>107725635</v>
      </c>
      <c r="AC398" s="18">
        <v>11703641</v>
      </c>
      <c r="AD398" s="18">
        <v>36996413</v>
      </c>
      <c r="AE398" s="18">
        <v>38229966</v>
      </c>
      <c r="AF398" s="18">
        <v>0</v>
      </c>
      <c r="AG398" s="18">
        <v>1542884</v>
      </c>
      <c r="AH398" s="18">
        <v>19499793</v>
      </c>
      <c r="AI398" s="18">
        <v>9156</v>
      </c>
      <c r="AJ398" s="19">
        <v>215707488</v>
      </c>
      <c r="AK398" s="26">
        <f t="shared" si="89"/>
        <v>0</v>
      </c>
      <c r="AL398" s="27">
        <v>30102</v>
      </c>
      <c r="AM398" s="30">
        <v>60081220</v>
      </c>
      <c r="AN398" s="30">
        <v>107734358</v>
      </c>
      <c r="AO398" s="30">
        <f t="shared" si="82"/>
        <v>11703641</v>
      </c>
      <c r="AP398" s="30">
        <f t="shared" si="83"/>
        <v>36996413</v>
      </c>
      <c r="AQ398" s="30">
        <f t="shared" si="84"/>
        <v>38229966</v>
      </c>
      <c r="AR398" s="30">
        <f t="shared" si="85"/>
        <v>0</v>
      </c>
      <c r="AS398" s="30">
        <f t="shared" si="86"/>
        <v>1542884</v>
      </c>
      <c r="AT398" s="30">
        <f t="shared" si="87"/>
        <v>19499793</v>
      </c>
      <c r="AU398" s="30">
        <f t="shared" si="90"/>
        <v>9156</v>
      </c>
      <c r="AV398" s="30">
        <f t="shared" si="88"/>
        <v>215707488</v>
      </c>
      <c r="AW398" s="30">
        <f t="shared" si="91"/>
        <v>71161544</v>
      </c>
    </row>
    <row r="399" spans="2:49">
      <c r="B399" s="2">
        <v>1985</v>
      </c>
      <c r="C399" s="2">
        <v>3</v>
      </c>
      <c r="D399" s="2" t="s">
        <v>182</v>
      </c>
      <c r="E399" s="2" t="s">
        <v>183</v>
      </c>
      <c r="F399" s="5">
        <v>13799779</v>
      </c>
      <c r="G399" s="5">
        <v>12299</v>
      </c>
      <c r="H399" s="5">
        <v>18654954</v>
      </c>
      <c r="I399" s="5">
        <v>11175</v>
      </c>
      <c r="J399" s="5">
        <v>32459698</v>
      </c>
      <c r="K399" s="5">
        <v>15074368</v>
      </c>
      <c r="L399" s="5">
        <v>28934</v>
      </c>
      <c r="Z399" s="16"/>
      <c r="AA399" s="12">
        <v>3</v>
      </c>
      <c r="AB399" s="17">
        <v>100925272</v>
      </c>
      <c r="AC399" s="18">
        <v>13765160</v>
      </c>
      <c r="AD399" s="18">
        <v>34343003</v>
      </c>
      <c r="AE399" s="18">
        <v>43821882</v>
      </c>
      <c r="AF399" s="18">
        <v>0</v>
      </c>
      <c r="AG399" s="18">
        <v>1345707</v>
      </c>
      <c r="AH399" s="18">
        <v>19165076</v>
      </c>
      <c r="AI399" s="18">
        <v>7487</v>
      </c>
      <c r="AJ399" s="19">
        <v>213373587</v>
      </c>
      <c r="AK399" s="26">
        <f t="shared" si="89"/>
        <v>0</v>
      </c>
      <c r="AL399" s="27">
        <v>30194</v>
      </c>
      <c r="AM399" s="30">
        <v>56855465</v>
      </c>
      <c r="AN399" s="30">
        <v>100932548</v>
      </c>
      <c r="AO399" s="30">
        <f t="shared" si="82"/>
        <v>13765160</v>
      </c>
      <c r="AP399" s="30">
        <f t="shared" si="83"/>
        <v>34343003</v>
      </c>
      <c r="AQ399" s="30">
        <f t="shared" si="84"/>
        <v>43821882</v>
      </c>
      <c r="AR399" s="30">
        <f t="shared" si="85"/>
        <v>0</v>
      </c>
      <c r="AS399" s="30">
        <f t="shared" si="86"/>
        <v>1345707</v>
      </c>
      <c r="AT399" s="30">
        <f t="shared" si="87"/>
        <v>19165076</v>
      </c>
      <c r="AU399" s="30">
        <f t="shared" si="90"/>
        <v>7487</v>
      </c>
      <c r="AV399" s="30">
        <f t="shared" si="88"/>
        <v>213373587</v>
      </c>
      <c r="AW399" s="30">
        <f t="shared" si="91"/>
        <v>64188507</v>
      </c>
    </row>
    <row r="400" spans="2:49">
      <c r="B400" s="2">
        <v>1985</v>
      </c>
      <c r="C400" s="2">
        <v>3</v>
      </c>
      <c r="D400" s="2" t="s">
        <v>182</v>
      </c>
      <c r="E400" s="2" t="s">
        <v>184</v>
      </c>
      <c r="F400" s="5">
        <v>36736</v>
      </c>
      <c r="G400" s="5">
        <v>36</v>
      </c>
      <c r="H400" s="5">
        <v>2341212</v>
      </c>
      <c r="I400" s="5">
        <v>2087</v>
      </c>
      <c r="J400" s="5">
        <v>2380324</v>
      </c>
      <c r="K400" s="5">
        <v>1391171</v>
      </c>
      <c r="L400" s="5">
        <v>2320</v>
      </c>
      <c r="Z400" s="16"/>
      <c r="AA400" s="12">
        <v>4</v>
      </c>
      <c r="AB400" s="17">
        <v>99698202</v>
      </c>
      <c r="AC400" s="18">
        <v>12615735</v>
      </c>
      <c r="AD400" s="18">
        <v>34840208</v>
      </c>
      <c r="AE400" s="18">
        <v>48532109</v>
      </c>
      <c r="AF400" s="18">
        <v>0</v>
      </c>
      <c r="AG400" s="18">
        <v>1524652</v>
      </c>
      <c r="AH400" s="18">
        <v>20872536</v>
      </c>
      <c r="AI400" s="18">
        <v>7445</v>
      </c>
      <c r="AJ400" s="19">
        <v>218090887</v>
      </c>
      <c r="AK400" s="26">
        <f t="shared" si="89"/>
        <v>0</v>
      </c>
      <c r="AL400" s="27">
        <v>30285</v>
      </c>
      <c r="AM400" s="30">
        <v>55714007</v>
      </c>
      <c r="AN400" s="30">
        <v>99704015</v>
      </c>
      <c r="AO400" s="30">
        <f t="shared" si="82"/>
        <v>12615735</v>
      </c>
      <c r="AP400" s="30">
        <f t="shared" si="83"/>
        <v>34840208</v>
      </c>
      <c r="AQ400" s="30">
        <f t="shared" si="84"/>
        <v>48532109</v>
      </c>
      <c r="AR400" s="30">
        <f t="shared" si="85"/>
        <v>0</v>
      </c>
      <c r="AS400" s="30">
        <f t="shared" si="86"/>
        <v>1524652</v>
      </c>
      <c r="AT400" s="30">
        <f t="shared" si="87"/>
        <v>20872536</v>
      </c>
      <c r="AU400" s="30">
        <f t="shared" si="90"/>
        <v>7445</v>
      </c>
      <c r="AV400" s="30">
        <f t="shared" si="88"/>
        <v>218090887</v>
      </c>
      <c r="AW400" s="30">
        <f t="shared" si="91"/>
        <v>64679375</v>
      </c>
    </row>
    <row r="401" spans="2:49">
      <c r="B401" s="2">
        <v>1985</v>
      </c>
      <c r="C401" s="2">
        <v>3</v>
      </c>
      <c r="D401" s="2" t="s">
        <v>190</v>
      </c>
      <c r="E401" s="2" t="s">
        <v>191</v>
      </c>
      <c r="F401" s="5">
        <v>0</v>
      </c>
      <c r="G401" s="5">
        <v>0</v>
      </c>
      <c r="H401" s="5">
        <v>6499854</v>
      </c>
      <c r="I401" s="5">
        <v>1154</v>
      </c>
      <c r="J401" s="5">
        <v>6499854</v>
      </c>
      <c r="K401" s="5">
        <v>636962</v>
      </c>
      <c r="L401" s="5">
        <v>1204</v>
      </c>
      <c r="Z401" s="11">
        <v>1987</v>
      </c>
      <c r="AA401" s="11">
        <v>1</v>
      </c>
      <c r="AB401" s="13">
        <v>104723511</v>
      </c>
      <c r="AC401" s="14">
        <v>13338511</v>
      </c>
      <c r="AD401" s="14">
        <v>36250541</v>
      </c>
      <c r="AE401" s="14">
        <v>40561174</v>
      </c>
      <c r="AF401" s="14">
        <v>0</v>
      </c>
      <c r="AG401" s="14">
        <v>1328528</v>
      </c>
      <c r="AH401" s="14">
        <v>19403742</v>
      </c>
      <c r="AI401" s="14">
        <v>6805</v>
      </c>
      <c r="AJ401" s="15">
        <v>215612812</v>
      </c>
      <c r="AK401" s="26">
        <f t="shared" si="89"/>
        <v>1987</v>
      </c>
      <c r="AL401" s="27">
        <v>30375</v>
      </c>
      <c r="AM401" s="30">
        <v>57159609</v>
      </c>
      <c r="AN401" s="30">
        <v>104729754</v>
      </c>
      <c r="AO401" s="30">
        <f t="shared" si="82"/>
        <v>13338511</v>
      </c>
      <c r="AP401" s="30">
        <f t="shared" si="83"/>
        <v>36250541</v>
      </c>
      <c r="AQ401" s="30">
        <f t="shared" si="84"/>
        <v>40561174</v>
      </c>
      <c r="AR401" s="30">
        <f t="shared" si="85"/>
        <v>0</v>
      </c>
      <c r="AS401" s="30">
        <f t="shared" si="86"/>
        <v>1328528</v>
      </c>
      <c r="AT401" s="30">
        <f t="shared" si="87"/>
        <v>19403742</v>
      </c>
      <c r="AU401" s="30">
        <f t="shared" si="90"/>
        <v>6805</v>
      </c>
      <c r="AV401" s="30">
        <f t="shared" si="88"/>
        <v>215612812</v>
      </c>
      <c r="AW401" s="30">
        <f t="shared" si="91"/>
        <v>70788957</v>
      </c>
    </row>
    <row r="402" spans="2:49">
      <c r="B402" s="2">
        <v>1985</v>
      </c>
      <c r="C402" s="2">
        <v>3</v>
      </c>
      <c r="D402" s="2" t="s">
        <v>190</v>
      </c>
      <c r="E402" s="2" t="s">
        <v>186</v>
      </c>
      <c r="F402" s="5">
        <v>0</v>
      </c>
      <c r="G402" s="5">
        <v>0</v>
      </c>
      <c r="H402" s="5">
        <v>33165148</v>
      </c>
      <c r="I402" s="5">
        <v>3757</v>
      </c>
      <c r="J402" s="5">
        <v>33165148</v>
      </c>
      <c r="K402" s="5">
        <v>2298285</v>
      </c>
      <c r="L402" s="5">
        <v>4658</v>
      </c>
      <c r="Z402" s="16"/>
      <c r="AA402" s="12">
        <v>2</v>
      </c>
      <c r="AB402" s="17">
        <v>104504922</v>
      </c>
      <c r="AC402" s="18">
        <v>12002799</v>
      </c>
      <c r="AD402" s="18">
        <v>36473402</v>
      </c>
      <c r="AE402" s="18">
        <v>41837065</v>
      </c>
      <c r="AF402" s="18">
        <v>6625</v>
      </c>
      <c r="AG402" s="18">
        <v>1547376</v>
      </c>
      <c r="AH402" s="18">
        <v>18706640</v>
      </c>
      <c r="AI402" s="18">
        <v>5367</v>
      </c>
      <c r="AJ402" s="19">
        <v>215084196</v>
      </c>
      <c r="AK402" s="26">
        <f t="shared" si="89"/>
        <v>0</v>
      </c>
      <c r="AL402" s="27">
        <v>30467</v>
      </c>
      <c r="AM402" s="30">
        <v>58180646</v>
      </c>
      <c r="AN402" s="30">
        <v>104510289</v>
      </c>
      <c r="AO402" s="30">
        <f t="shared" si="82"/>
        <v>12002799</v>
      </c>
      <c r="AP402" s="30">
        <f t="shared" si="83"/>
        <v>36473402</v>
      </c>
      <c r="AQ402" s="30">
        <f t="shared" si="84"/>
        <v>41837065</v>
      </c>
      <c r="AR402" s="30">
        <f t="shared" si="85"/>
        <v>6625</v>
      </c>
      <c r="AS402" s="30">
        <f t="shared" si="86"/>
        <v>1547376</v>
      </c>
      <c r="AT402" s="30">
        <f t="shared" si="87"/>
        <v>18706640</v>
      </c>
      <c r="AU402" s="30">
        <f t="shared" si="90"/>
        <v>5367</v>
      </c>
      <c r="AV402" s="30">
        <f t="shared" si="88"/>
        <v>215084196</v>
      </c>
      <c r="AW402" s="30">
        <f t="shared" si="91"/>
        <v>69305275</v>
      </c>
    </row>
    <row r="403" spans="2:49">
      <c r="B403" s="2">
        <v>1985</v>
      </c>
      <c r="C403" s="2">
        <v>3</v>
      </c>
      <c r="D403" s="2" t="s">
        <v>187</v>
      </c>
      <c r="E403" s="2" t="s">
        <v>195</v>
      </c>
      <c r="F403" s="5">
        <v>0</v>
      </c>
      <c r="G403" s="5">
        <v>0</v>
      </c>
      <c r="H403" s="5">
        <v>269467</v>
      </c>
      <c r="I403" s="5">
        <v>104</v>
      </c>
      <c r="J403" s="5">
        <v>269467</v>
      </c>
      <c r="K403" s="5">
        <v>61929</v>
      </c>
      <c r="L403" s="5">
        <v>119</v>
      </c>
      <c r="Z403" s="16"/>
      <c r="AA403" s="12">
        <v>3</v>
      </c>
      <c r="AB403" s="17">
        <v>107672773</v>
      </c>
      <c r="AC403" s="18">
        <v>14644187</v>
      </c>
      <c r="AD403" s="18">
        <v>36445560</v>
      </c>
      <c r="AE403" s="18">
        <v>49806140</v>
      </c>
      <c r="AF403" s="18">
        <v>0</v>
      </c>
      <c r="AG403" s="18">
        <v>1432552</v>
      </c>
      <c r="AH403" s="18">
        <v>19702011</v>
      </c>
      <c r="AI403" s="18">
        <v>7688</v>
      </c>
      <c r="AJ403" s="19">
        <v>229710911</v>
      </c>
      <c r="AK403" s="26">
        <f t="shared" si="89"/>
        <v>0</v>
      </c>
      <c r="AL403" s="27">
        <v>30559</v>
      </c>
      <c r="AM403" s="30">
        <v>61910296</v>
      </c>
      <c r="AN403" s="30">
        <v>107680049</v>
      </c>
      <c r="AO403" s="30">
        <f t="shared" si="82"/>
        <v>14644187</v>
      </c>
      <c r="AP403" s="30">
        <f t="shared" si="83"/>
        <v>36445560</v>
      </c>
      <c r="AQ403" s="30">
        <f t="shared" si="84"/>
        <v>49806140</v>
      </c>
      <c r="AR403" s="30">
        <f t="shared" si="85"/>
        <v>0</v>
      </c>
      <c r="AS403" s="30">
        <f t="shared" si="86"/>
        <v>1432552</v>
      </c>
      <c r="AT403" s="30">
        <f t="shared" si="87"/>
        <v>19702011</v>
      </c>
      <c r="AU403" s="30">
        <f t="shared" si="90"/>
        <v>7688</v>
      </c>
      <c r="AV403" s="30">
        <f t="shared" si="88"/>
        <v>229710911</v>
      </c>
      <c r="AW403" s="30">
        <f t="shared" si="91"/>
        <v>68346253</v>
      </c>
    </row>
    <row r="404" spans="2:49">
      <c r="B404" s="2">
        <v>1985</v>
      </c>
      <c r="C404" s="2">
        <v>3</v>
      </c>
      <c r="D404" s="2" t="s">
        <v>187</v>
      </c>
      <c r="E404" s="2" t="s">
        <v>196</v>
      </c>
      <c r="F404" s="5">
        <v>0</v>
      </c>
      <c r="G404" s="5">
        <v>0</v>
      </c>
      <c r="H404" s="5">
        <v>1115016</v>
      </c>
      <c r="I404" s="5">
        <v>636</v>
      </c>
      <c r="J404" s="5">
        <v>1115016</v>
      </c>
      <c r="K404" s="5">
        <v>387225</v>
      </c>
      <c r="L404" s="5">
        <v>780</v>
      </c>
      <c r="Z404" s="16"/>
      <c r="AA404" s="12">
        <v>4</v>
      </c>
      <c r="AB404" s="17">
        <v>113249843</v>
      </c>
      <c r="AC404" s="18">
        <v>13175282</v>
      </c>
      <c r="AD404" s="18">
        <v>37611924</v>
      </c>
      <c r="AE404" s="18">
        <v>51793768</v>
      </c>
      <c r="AF404" s="18">
        <v>0</v>
      </c>
      <c r="AG404" s="18">
        <v>1625285</v>
      </c>
      <c r="AH404" s="18">
        <v>20200016</v>
      </c>
      <c r="AI404" s="18">
        <v>7025</v>
      </c>
      <c r="AJ404" s="19">
        <v>237663143</v>
      </c>
      <c r="AK404" s="26">
        <f t="shared" si="89"/>
        <v>0</v>
      </c>
      <c r="AL404" s="27">
        <v>30650</v>
      </c>
      <c r="AM404" s="30">
        <v>63690842</v>
      </c>
      <c r="AN404" s="30">
        <v>113253159</v>
      </c>
      <c r="AO404" s="30">
        <f t="shared" si="82"/>
        <v>13175282</v>
      </c>
      <c r="AP404" s="30">
        <f t="shared" si="83"/>
        <v>37611924</v>
      </c>
      <c r="AQ404" s="30">
        <f t="shared" si="84"/>
        <v>51793768</v>
      </c>
      <c r="AR404" s="30">
        <f t="shared" si="85"/>
        <v>0</v>
      </c>
      <c r="AS404" s="30">
        <f t="shared" si="86"/>
        <v>1625285</v>
      </c>
      <c r="AT404" s="30">
        <f t="shared" si="87"/>
        <v>20200016</v>
      </c>
      <c r="AU404" s="30">
        <f t="shared" si="90"/>
        <v>7025</v>
      </c>
      <c r="AV404" s="30">
        <f t="shared" si="88"/>
        <v>237663143</v>
      </c>
      <c r="AW404" s="30">
        <f t="shared" si="91"/>
        <v>72335738</v>
      </c>
    </row>
    <row r="405" spans="2:49">
      <c r="B405" s="2">
        <v>1985</v>
      </c>
      <c r="C405" s="2">
        <v>3</v>
      </c>
      <c r="D405" s="2" t="s">
        <v>197</v>
      </c>
      <c r="E405" s="2" t="s">
        <v>11</v>
      </c>
      <c r="F405" s="5">
        <v>0</v>
      </c>
      <c r="G405" s="5">
        <v>0</v>
      </c>
      <c r="H405" s="5">
        <v>2198445</v>
      </c>
      <c r="I405" s="5">
        <v>874</v>
      </c>
      <c r="J405" s="5">
        <v>2198445</v>
      </c>
      <c r="K405" s="5">
        <v>348110</v>
      </c>
      <c r="L405" s="5">
        <v>892</v>
      </c>
      <c r="Z405" s="11">
        <v>1988</v>
      </c>
      <c r="AA405" s="11">
        <v>1</v>
      </c>
      <c r="AB405" s="13">
        <v>113523925</v>
      </c>
      <c r="AC405" s="14">
        <v>14064263</v>
      </c>
      <c r="AD405" s="14">
        <v>34711651</v>
      </c>
      <c r="AE405" s="14">
        <v>50303621</v>
      </c>
      <c r="AF405" s="14">
        <v>0</v>
      </c>
      <c r="AG405" s="14">
        <v>1782775</v>
      </c>
      <c r="AH405" s="14">
        <v>21558322</v>
      </c>
      <c r="AI405" s="14">
        <v>4314</v>
      </c>
      <c r="AJ405" s="15">
        <v>235948871</v>
      </c>
      <c r="AK405" s="26">
        <f t="shared" si="89"/>
        <v>1988</v>
      </c>
      <c r="AL405" s="27">
        <v>30741</v>
      </c>
      <c r="AM405" s="30">
        <v>65043289</v>
      </c>
      <c r="AN405" s="30">
        <v>113528239</v>
      </c>
      <c r="AO405" s="30">
        <f t="shared" si="82"/>
        <v>14064263</v>
      </c>
      <c r="AP405" s="30">
        <f t="shared" si="83"/>
        <v>34711651</v>
      </c>
      <c r="AQ405" s="30">
        <f t="shared" si="84"/>
        <v>50303621</v>
      </c>
      <c r="AR405" s="30">
        <f t="shared" si="85"/>
        <v>0</v>
      </c>
      <c r="AS405" s="30">
        <f t="shared" si="86"/>
        <v>1782775</v>
      </c>
      <c r="AT405" s="30">
        <f t="shared" si="87"/>
        <v>21558322</v>
      </c>
      <c r="AU405" s="30">
        <f t="shared" si="90"/>
        <v>4314</v>
      </c>
      <c r="AV405" s="30">
        <f t="shared" si="88"/>
        <v>235948871</v>
      </c>
      <c r="AW405" s="30">
        <f t="shared" si="91"/>
        <v>75239578</v>
      </c>
    </row>
    <row r="406" spans="2:49">
      <c r="B406" s="2">
        <v>1985</v>
      </c>
      <c r="C406" s="2">
        <v>3</v>
      </c>
      <c r="D406" s="2" t="s">
        <v>197</v>
      </c>
      <c r="E406" s="2" t="s">
        <v>267</v>
      </c>
      <c r="F406" s="5">
        <v>0</v>
      </c>
      <c r="G406" s="5">
        <v>0</v>
      </c>
      <c r="H406" s="5">
        <v>103624</v>
      </c>
      <c r="I406" s="5">
        <v>25</v>
      </c>
      <c r="J406" s="5">
        <v>103624</v>
      </c>
      <c r="K406" s="5">
        <v>17423</v>
      </c>
      <c r="L406" s="5">
        <v>37</v>
      </c>
      <c r="Z406" s="16"/>
      <c r="AA406" s="12">
        <v>2</v>
      </c>
      <c r="AB406" s="17">
        <v>105671019</v>
      </c>
      <c r="AC406" s="18">
        <v>14006348</v>
      </c>
      <c r="AD406" s="18">
        <v>31831798</v>
      </c>
      <c r="AE406" s="18">
        <v>49284671</v>
      </c>
      <c r="AF406" s="18">
        <v>0</v>
      </c>
      <c r="AG406" s="18">
        <v>1732357</v>
      </c>
      <c r="AH406" s="18">
        <v>21114319</v>
      </c>
      <c r="AI406" s="18">
        <v>0</v>
      </c>
      <c r="AJ406" s="19">
        <v>223640512</v>
      </c>
      <c r="AK406" s="26">
        <f t="shared" si="89"/>
        <v>0</v>
      </c>
      <c r="AL406" s="27">
        <v>30833</v>
      </c>
      <c r="AM406" s="30">
        <v>60423796</v>
      </c>
      <c r="AN406" s="30">
        <v>105671019</v>
      </c>
      <c r="AO406" s="30">
        <f t="shared" si="82"/>
        <v>14006348</v>
      </c>
      <c r="AP406" s="30">
        <f t="shared" si="83"/>
        <v>31831798</v>
      </c>
      <c r="AQ406" s="30">
        <f t="shared" si="84"/>
        <v>49284671</v>
      </c>
      <c r="AR406" s="30">
        <f t="shared" si="85"/>
        <v>0</v>
      </c>
      <c r="AS406" s="30">
        <f t="shared" si="86"/>
        <v>1732357</v>
      </c>
      <c r="AT406" s="30">
        <f t="shared" si="87"/>
        <v>21114319</v>
      </c>
      <c r="AU406" s="30">
        <f t="shared" si="90"/>
        <v>0</v>
      </c>
      <c r="AV406" s="30">
        <f t="shared" si="88"/>
        <v>223640512</v>
      </c>
      <c r="AW406" s="30">
        <f t="shared" si="91"/>
        <v>70875839</v>
      </c>
    </row>
    <row r="407" spans="2:49">
      <c r="B407" s="2">
        <v>1985</v>
      </c>
      <c r="C407" s="2">
        <v>3</v>
      </c>
      <c r="D407" s="2" t="s">
        <v>197</v>
      </c>
      <c r="E407" s="2" t="s">
        <v>268</v>
      </c>
      <c r="F407" s="5">
        <v>753541</v>
      </c>
      <c r="G407" s="5">
        <v>337</v>
      </c>
      <c r="H407" s="5">
        <v>7326142</v>
      </c>
      <c r="I407" s="5">
        <v>2283</v>
      </c>
      <c r="J407" s="5">
        <v>8079683</v>
      </c>
      <c r="K407" s="5">
        <v>1597959</v>
      </c>
      <c r="L407" s="5">
        <v>3269</v>
      </c>
      <c r="Z407" s="16"/>
      <c r="AA407" s="12">
        <v>3</v>
      </c>
      <c r="AB407" s="17">
        <v>109142136</v>
      </c>
      <c r="AC407" s="18">
        <v>14859476</v>
      </c>
      <c r="AD407" s="18">
        <v>34874105</v>
      </c>
      <c r="AE407" s="18">
        <v>55340864</v>
      </c>
      <c r="AF407" s="18">
        <v>0</v>
      </c>
      <c r="AG407" s="18">
        <v>1533842</v>
      </c>
      <c r="AH407" s="18">
        <v>22809421</v>
      </c>
      <c r="AI407" s="18">
        <v>0</v>
      </c>
      <c r="AJ407" s="19">
        <v>238559844</v>
      </c>
      <c r="AK407" s="26">
        <f t="shared" si="89"/>
        <v>0</v>
      </c>
      <c r="AL407" s="27">
        <v>30925</v>
      </c>
      <c r="AM407" s="30">
        <v>63584414</v>
      </c>
      <c r="AN407" s="30">
        <v>109142136</v>
      </c>
      <c r="AO407" s="30">
        <f t="shared" si="82"/>
        <v>14859476</v>
      </c>
      <c r="AP407" s="30">
        <f t="shared" si="83"/>
        <v>34874105</v>
      </c>
      <c r="AQ407" s="30">
        <f t="shared" si="84"/>
        <v>55340864</v>
      </c>
      <c r="AR407" s="30">
        <f t="shared" si="85"/>
        <v>0</v>
      </c>
      <c r="AS407" s="30">
        <f t="shared" si="86"/>
        <v>1533842</v>
      </c>
      <c r="AT407" s="30">
        <f t="shared" si="87"/>
        <v>22809421</v>
      </c>
      <c r="AU407" s="30">
        <f t="shared" si="90"/>
        <v>0</v>
      </c>
      <c r="AV407" s="30">
        <f t="shared" si="88"/>
        <v>238559844</v>
      </c>
      <c r="AW407" s="30">
        <f t="shared" si="91"/>
        <v>70233990</v>
      </c>
    </row>
    <row r="408" spans="2:49">
      <c r="B408" s="2">
        <v>1985</v>
      </c>
      <c r="C408" s="2">
        <v>3</v>
      </c>
      <c r="D408" s="2" t="s">
        <v>197</v>
      </c>
      <c r="E408" s="2" t="s">
        <v>269</v>
      </c>
      <c r="F408" s="5">
        <v>335145</v>
      </c>
      <c r="G408" s="5">
        <v>288</v>
      </c>
      <c r="H408" s="5">
        <v>250197</v>
      </c>
      <c r="I408" s="5">
        <v>140</v>
      </c>
      <c r="J408" s="5">
        <v>585342</v>
      </c>
      <c r="K408" s="5">
        <v>250086</v>
      </c>
      <c r="L408" s="5">
        <v>567</v>
      </c>
      <c r="Z408" s="16"/>
      <c r="AA408" s="12">
        <v>4</v>
      </c>
      <c r="AB408" s="17">
        <v>112459428</v>
      </c>
      <c r="AC408" s="18">
        <v>11556381</v>
      </c>
      <c r="AD408" s="18">
        <v>35142642</v>
      </c>
      <c r="AE408" s="18">
        <v>56447552</v>
      </c>
      <c r="AF408" s="18">
        <v>0</v>
      </c>
      <c r="AG408" s="18">
        <v>1654198</v>
      </c>
      <c r="AH408" s="18">
        <v>23605267</v>
      </c>
      <c r="AI408" s="18">
        <v>0</v>
      </c>
      <c r="AJ408" s="19">
        <v>240865468</v>
      </c>
      <c r="AK408" s="26">
        <f t="shared" si="89"/>
        <v>0</v>
      </c>
      <c r="AL408" s="27">
        <v>31016</v>
      </c>
      <c r="AM408" s="30">
        <v>64923706</v>
      </c>
      <c r="AN408" s="30">
        <v>112459428</v>
      </c>
      <c r="AO408" s="30">
        <f t="shared" si="82"/>
        <v>11556381</v>
      </c>
      <c r="AP408" s="30">
        <f t="shared" si="83"/>
        <v>35142642</v>
      </c>
      <c r="AQ408" s="30">
        <f t="shared" si="84"/>
        <v>56447552</v>
      </c>
      <c r="AR408" s="30">
        <f t="shared" si="85"/>
        <v>0</v>
      </c>
      <c r="AS408" s="30">
        <f t="shared" si="86"/>
        <v>1654198</v>
      </c>
      <c r="AT408" s="30">
        <f t="shared" si="87"/>
        <v>23605267</v>
      </c>
      <c r="AU408" s="30">
        <f t="shared" si="90"/>
        <v>0</v>
      </c>
      <c r="AV408" s="30">
        <f t="shared" si="88"/>
        <v>240865468</v>
      </c>
      <c r="AW408" s="30">
        <f t="shared" si="91"/>
        <v>73397692</v>
      </c>
    </row>
    <row r="409" spans="2:49">
      <c r="B409" s="2">
        <v>1985</v>
      </c>
      <c r="C409" s="2">
        <v>3</v>
      </c>
      <c r="D409" s="2" t="s">
        <v>197</v>
      </c>
      <c r="E409" s="2" t="s">
        <v>109</v>
      </c>
      <c r="F409" s="5">
        <v>0</v>
      </c>
      <c r="G409" s="5">
        <v>0</v>
      </c>
      <c r="H409" s="5">
        <v>5052909</v>
      </c>
      <c r="I409" s="5">
        <v>1184</v>
      </c>
      <c r="J409" s="5">
        <v>5052909</v>
      </c>
      <c r="K409" s="5">
        <v>838137</v>
      </c>
      <c r="L409" s="5">
        <v>1594</v>
      </c>
      <c r="Z409" s="11">
        <v>1989</v>
      </c>
      <c r="AA409" s="11">
        <v>1</v>
      </c>
      <c r="AB409" s="13">
        <v>118611864</v>
      </c>
      <c r="AC409" s="14">
        <v>13759895</v>
      </c>
      <c r="AD409" s="14">
        <v>33526132</v>
      </c>
      <c r="AE409" s="14">
        <v>52623439</v>
      </c>
      <c r="AF409" s="14">
        <v>0</v>
      </c>
      <c r="AG409" s="14">
        <v>1626215</v>
      </c>
      <c r="AH409" s="14">
        <v>22474977</v>
      </c>
      <c r="AI409" s="14">
        <v>3489</v>
      </c>
      <c r="AJ409" s="15">
        <v>242626011</v>
      </c>
      <c r="AK409" s="26">
        <f t="shared" si="89"/>
        <v>1989</v>
      </c>
      <c r="AL409" s="27">
        <v>31106</v>
      </c>
      <c r="AM409" s="30">
        <v>68692225</v>
      </c>
      <c r="AN409" s="30">
        <v>118611864</v>
      </c>
      <c r="AO409" s="30">
        <f t="shared" si="82"/>
        <v>13759895</v>
      </c>
      <c r="AP409" s="30">
        <f t="shared" si="83"/>
        <v>33526132</v>
      </c>
      <c r="AQ409" s="30">
        <f t="shared" si="84"/>
        <v>52623439</v>
      </c>
      <c r="AR409" s="30">
        <f t="shared" si="85"/>
        <v>0</v>
      </c>
      <c r="AS409" s="30">
        <f t="shared" si="86"/>
        <v>1626215</v>
      </c>
      <c r="AT409" s="30">
        <f t="shared" si="87"/>
        <v>22474977</v>
      </c>
      <c r="AU409" s="30">
        <f t="shared" si="90"/>
        <v>3489</v>
      </c>
      <c r="AV409" s="30">
        <f t="shared" si="88"/>
        <v>242626011</v>
      </c>
      <c r="AW409" s="30">
        <f t="shared" si="91"/>
        <v>80019279</v>
      </c>
    </row>
    <row r="410" spans="2:49">
      <c r="B410" s="2">
        <v>1985</v>
      </c>
      <c r="C410" s="2">
        <v>3</v>
      </c>
      <c r="D410" s="2" t="s">
        <v>197</v>
      </c>
      <c r="E410" s="2" t="s">
        <v>110</v>
      </c>
      <c r="F410" s="5">
        <v>4427932</v>
      </c>
      <c r="G410" s="5">
        <v>2973</v>
      </c>
      <c r="H410" s="5">
        <v>5022</v>
      </c>
      <c r="I410" s="5">
        <v>12</v>
      </c>
      <c r="J410" s="5">
        <v>4432954</v>
      </c>
      <c r="K410" s="5">
        <v>2048710</v>
      </c>
      <c r="L410" s="5">
        <v>4064</v>
      </c>
      <c r="Z410" s="16"/>
      <c r="AA410" s="12">
        <v>2</v>
      </c>
      <c r="AB410" s="17">
        <v>109251694</v>
      </c>
      <c r="AC410" s="18">
        <v>14036070</v>
      </c>
      <c r="AD410" s="18">
        <v>34533743</v>
      </c>
      <c r="AE410" s="18">
        <v>52601572</v>
      </c>
      <c r="AF410" s="18">
        <v>0</v>
      </c>
      <c r="AG410" s="18">
        <v>1659835</v>
      </c>
      <c r="AH410" s="18">
        <v>22998096</v>
      </c>
      <c r="AI410" s="18">
        <v>4787</v>
      </c>
      <c r="AJ410" s="19">
        <v>235085797</v>
      </c>
      <c r="AK410" s="26">
        <f t="shared" si="89"/>
        <v>0</v>
      </c>
      <c r="AL410" s="27">
        <v>31198</v>
      </c>
      <c r="AM410" s="30">
        <v>63741347</v>
      </c>
      <c r="AN410" s="30">
        <v>109251694</v>
      </c>
      <c r="AO410" s="30">
        <f t="shared" si="82"/>
        <v>14036070</v>
      </c>
      <c r="AP410" s="30">
        <f t="shared" si="83"/>
        <v>34533743</v>
      </c>
      <c r="AQ410" s="30">
        <f t="shared" si="84"/>
        <v>52601572</v>
      </c>
      <c r="AR410" s="30">
        <f t="shared" si="85"/>
        <v>0</v>
      </c>
      <c r="AS410" s="30">
        <f t="shared" si="86"/>
        <v>1659835</v>
      </c>
      <c r="AT410" s="30">
        <f t="shared" si="87"/>
        <v>22998096</v>
      </c>
      <c r="AU410" s="30">
        <f t="shared" si="90"/>
        <v>4787</v>
      </c>
      <c r="AV410" s="30">
        <f t="shared" si="88"/>
        <v>235085797</v>
      </c>
      <c r="AW410" s="30">
        <f t="shared" si="91"/>
        <v>71358582</v>
      </c>
    </row>
    <row r="411" spans="2:49">
      <c r="B411" s="2">
        <v>1985</v>
      </c>
      <c r="C411" s="2">
        <v>3</v>
      </c>
      <c r="D411" s="2" t="s">
        <v>197</v>
      </c>
      <c r="E411" s="2" t="s">
        <v>111</v>
      </c>
      <c r="F411" s="5">
        <v>0</v>
      </c>
      <c r="G411" s="5">
        <v>0</v>
      </c>
      <c r="H411" s="5">
        <v>961</v>
      </c>
      <c r="I411" s="5">
        <v>1</v>
      </c>
      <c r="J411" s="5">
        <v>961</v>
      </c>
      <c r="K411" s="5">
        <v>912</v>
      </c>
      <c r="L411" s="5">
        <v>2</v>
      </c>
      <c r="Z411" s="16"/>
      <c r="AA411" s="12">
        <v>3</v>
      </c>
      <c r="AB411" s="17">
        <v>109243187</v>
      </c>
      <c r="AC411" s="18">
        <v>15145984</v>
      </c>
      <c r="AD411" s="18">
        <v>35471806</v>
      </c>
      <c r="AE411" s="18">
        <v>54993046</v>
      </c>
      <c r="AF411" s="18">
        <v>0</v>
      </c>
      <c r="AG411" s="18">
        <v>1438389</v>
      </c>
      <c r="AH411" s="18">
        <v>24244817</v>
      </c>
      <c r="AI411" s="18">
        <v>3722</v>
      </c>
      <c r="AJ411" s="19">
        <v>240540951</v>
      </c>
      <c r="AK411" s="26">
        <f t="shared" si="89"/>
        <v>0</v>
      </c>
      <c r="AL411" s="27">
        <v>31290</v>
      </c>
      <c r="AM411" s="30">
        <v>64224165</v>
      </c>
      <c r="AN411" s="30">
        <v>109243187</v>
      </c>
      <c r="AO411" s="30">
        <f t="shared" si="82"/>
        <v>15145984</v>
      </c>
      <c r="AP411" s="30">
        <f t="shared" si="83"/>
        <v>35471806</v>
      </c>
      <c r="AQ411" s="30">
        <f t="shared" si="84"/>
        <v>54993046</v>
      </c>
      <c r="AR411" s="30">
        <f t="shared" si="85"/>
        <v>0</v>
      </c>
      <c r="AS411" s="30">
        <f t="shared" si="86"/>
        <v>1438389</v>
      </c>
      <c r="AT411" s="30">
        <f t="shared" si="87"/>
        <v>24244817</v>
      </c>
      <c r="AU411" s="30">
        <f t="shared" si="90"/>
        <v>3722</v>
      </c>
      <c r="AV411" s="30">
        <f t="shared" si="88"/>
        <v>240540951</v>
      </c>
      <c r="AW411" s="30">
        <f t="shared" si="91"/>
        <v>68945726</v>
      </c>
    </row>
    <row r="412" spans="2:49">
      <c r="B412" s="2">
        <v>1985</v>
      </c>
      <c r="C412" s="2">
        <v>4</v>
      </c>
      <c r="D412" s="2" t="s">
        <v>276</v>
      </c>
      <c r="E412" s="2" t="s">
        <v>276</v>
      </c>
      <c r="F412" s="5">
        <v>0</v>
      </c>
      <c r="G412" s="5">
        <v>0</v>
      </c>
      <c r="H412" s="5">
        <v>0</v>
      </c>
      <c r="I412" s="5">
        <v>4</v>
      </c>
      <c r="J412" s="5">
        <v>0</v>
      </c>
      <c r="K412" s="5">
        <v>2800</v>
      </c>
      <c r="L412" s="5">
        <v>6</v>
      </c>
      <c r="Z412" s="16"/>
      <c r="AA412" s="12">
        <v>4</v>
      </c>
      <c r="AB412" s="17">
        <v>116455875</v>
      </c>
      <c r="AC412" s="18">
        <v>14061990</v>
      </c>
      <c r="AD412" s="18">
        <v>36447676</v>
      </c>
      <c r="AE412" s="18">
        <v>57000523</v>
      </c>
      <c r="AF412" s="18">
        <v>0</v>
      </c>
      <c r="AG412" s="18">
        <v>1776965</v>
      </c>
      <c r="AH412" s="18">
        <v>24555700</v>
      </c>
      <c r="AI412" s="18">
        <v>0</v>
      </c>
      <c r="AJ412" s="19">
        <v>250298729</v>
      </c>
      <c r="AK412" s="26">
        <f t="shared" si="89"/>
        <v>0</v>
      </c>
      <c r="AL412" s="27">
        <v>31381</v>
      </c>
      <c r="AM412" s="30">
        <v>68018930</v>
      </c>
      <c r="AN412" s="30">
        <v>116455875</v>
      </c>
      <c r="AO412" s="30">
        <f t="shared" si="82"/>
        <v>14061990</v>
      </c>
      <c r="AP412" s="30">
        <f t="shared" si="83"/>
        <v>36447676</v>
      </c>
      <c r="AQ412" s="30">
        <f t="shared" si="84"/>
        <v>57000523</v>
      </c>
      <c r="AR412" s="30">
        <f t="shared" si="85"/>
        <v>0</v>
      </c>
      <c r="AS412" s="30">
        <f t="shared" si="86"/>
        <v>1776965</v>
      </c>
      <c r="AT412" s="30">
        <f t="shared" si="87"/>
        <v>24555700</v>
      </c>
      <c r="AU412" s="30">
        <f t="shared" si="90"/>
        <v>0</v>
      </c>
      <c r="AV412" s="30">
        <f t="shared" si="88"/>
        <v>250298729</v>
      </c>
      <c r="AW412" s="30">
        <f t="shared" si="91"/>
        <v>76394823</v>
      </c>
    </row>
    <row r="413" spans="2:49">
      <c r="B413" s="2">
        <v>1985</v>
      </c>
      <c r="C413" s="2">
        <v>4</v>
      </c>
      <c r="F413" s="5">
        <v>0</v>
      </c>
      <c r="G413" s="5">
        <v>0</v>
      </c>
      <c r="H413" s="5">
        <v>10053</v>
      </c>
      <c r="I413" s="5">
        <v>19</v>
      </c>
      <c r="J413" s="5">
        <v>10304</v>
      </c>
      <c r="K413" s="5">
        <v>11268</v>
      </c>
      <c r="L413" s="5">
        <v>21</v>
      </c>
      <c r="Z413" s="11">
        <v>1990</v>
      </c>
      <c r="AA413" s="11">
        <v>1</v>
      </c>
      <c r="AB413" s="13">
        <v>126210156</v>
      </c>
      <c r="AC413" s="14">
        <v>14449393</v>
      </c>
      <c r="AD413" s="14">
        <v>38788016</v>
      </c>
      <c r="AE413" s="14">
        <v>55927884</v>
      </c>
      <c r="AF413" s="14">
        <v>0</v>
      </c>
      <c r="AG413" s="14">
        <v>1630626</v>
      </c>
      <c r="AH413" s="14">
        <v>25117407</v>
      </c>
      <c r="AI413" s="14">
        <v>0</v>
      </c>
      <c r="AJ413" s="15">
        <v>262123482</v>
      </c>
      <c r="AK413" s="26">
        <f t="shared" si="89"/>
        <v>1990</v>
      </c>
      <c r="AL413" s="27">
        <v>31471</v>
      </c>
      <c r="AM413" s="30">
        <v>74523221</v>
      </c>
      <c r="AN413" s="30">
        <v>126210156</v>
      </c>
      <c r="AO413" s="30">
        <f t="shared" si="82"/>
        <v>14449393</v>
      </c>
      <c r="AP413" s="30">
        <f t="shared" si="83"/>
        <v>38788016</v>
      </c>
      <c r="AQ413" s="30">
        <f t="shared" si="84"/>
        <v>55927884</v>
      </c>
      <c r="AR413" s="30">
        <f t="shared" si="85"/>
        <v>0</v>
      </c>
      <c r="AS413" s="30">
        <f t="shared" si="86"/>
        <v>1630626</v>
      </c>
      <c r="AT413" s="30">
        <f t="shared" si="87"/>
        <v>25117407</v>
      </c>
      <c r="AU413" s="30">
        <f t="shared" si="90"/>
        <v>0</v>
      </c>
      <c r="AV413" s="30">
        <f t="shared" si="88"/>
        <v>262123482</v>
      </c>
      <c r="AW413" s="30">
        <f t="shared" si="91"/>
        <v>84825148</v>
      </c>
    </row>
    <row r="414" spans="2:49">
      <c r="B414" s="2">
        <v>1985</v>
      </c>
      <c r="C414" s="2">
        <v>4</v>
      </c>
      <c r="D414" s="2" t="s">
        <v>277</v>
      </c>
      <c r="E414" s="2" t="s">
        <v>278</v>
      </c>
      <c r="F414" s="5">
        <v>39708102</v>
      </c>
      <c r="G414" s="5">
        <v>36702</v>
      </c>
      <c r="H414" s="5">
        <v>16548277</v>
      </c>
      <c r="I414" s="5">
        <v>11432</v>
      </c>
      <c r="J414" s="5">
        <v>56665795</v>
      </c>
      <c r="K414" s="5">
        <v>32774191</v>
      </c>
      <c r="L414" s="5">
        <v>62988</v>
      </c>
      <c r="Z414" s="16"/>
      <c r="AA414" s="12">
        <v>2</v>
      </c>
      <c r="AB414" s="17">
        <v>121996883</v>
      </c>
      <c r="AC414" s="18">
        <v>14196241</v>
      </c>
      <c r="AD414" s="18">
        <v>36455272</v>
      </c>
      <c r="AE414" s="18">
        <v>54723437</v>
      </c>
      <c r="AF414" s="18">
        <v>0</v>
      </c>
      <c r="AG414" s="18">
        <v>1569616</v>
      </c>
      <c r="AH414" s="18">
        <v>23443416</v>
      </c>
      <c r="AI414" s="18">
        <v>0</v>
      </c>
      <c r="AJ414" s="19">
        <v>252384865</v>
      </c>
      <c r="AK414" s="26">
        <f t="shared" si="89"/>
        <v>0</v>
      </c>
      <c r="AL414" s="27">
        <v>31563</v>
      </c>
      <c r="AM414" s="30">
        <v>72708013</v>
      </c>
      <c r="AN414" s="30">
        <v>121996883</v>
      </c>
      <c r="AO414" s="30">
        <f t="shared" si="82"/>
        <v>14196241</v>
      </c>
      <c r="AP414" s="30">
        <f t="shared" si="83"/>
        <v>36455272</v>
      </c>
      <c r="AQ414" s="30">
        <f t="shared" si="84"/>
        <v>54723437</v>
      </c>
      <c r="AR414" s="30">
        <f t="shared" si="85"/>
        <v>0</v>
      </c>
      <c r="AS414" s="30">
        <f t="shared" si="86"/>
        <v>1569616</v>
      </c>
      <c r="AT414" s="30">
        <f t="shared" si="87"/>
        <v>23443416</v>
      </c>
      <c r="AU414" s="30">
        <f t="shared" si="90"/>
        <v>0</v>
      </c>
      <c r="AV414" s="30">
        <f t="shared" si="88"/>
        <v>252384865</v>
      </c>
      <c r="AW414" s="30">
        <f t="shared" si="91"/>
        <v>81416643</v>
      </c>
    </row>
    <row r="415" spans="2:49">
      <c r="B415" s="2">
        <v>1985</v>
      </c>
      <c r="C415" s="2">
        <v>4</v>
      </c>
      <c r="D415" s="2" t="s">
        <v>277</v>
      </c>
      <c r="E415" s="2" t="s">
        <v>279</v>
      </c>
      <c r="F415" s="5">
        <v>22470617</v>
      </c>
      <c r="G415" s="5">
        <v>21485</v>
      </c>
      <c r="H415" s="5">
        <v>15176735</v>
      </c>
      <c r="I415" s="5">
        <v>11181</v>
      </c>
      <c r="J415" s="5">
        <v>37883283</v>
      </c>
      <c r="K415" s="5">
        <v>20660619</v>
      </c>
      <c r="L415" s="5">
        <v>41256</v>
      </c>
      <c r="Z415" s="16"/>
      <c r="AA415" s="12">
        <v>3</v>
      </c>
      <c r="AB415" s="17">
        <v>116957432</v>
      </c>
      <c r="AC415" s="18">
        <v>15733564</v>
      </c>
      <c r="AD415" s="18">
        <v>35767792</v>
      </c>
      <c r="AE415" s="18">
        <v>59075922</v>
      </c>
      <c r="AF415" s="18">
        <v>0</v>
      </c>
      <c r="AG415" s="18">
        <v>1617897</v>
      </c>
      <c r="AH415" s="18">
        <v>23107522</v>
      </c>
      <c r="AI415" s="18">
        <v>0</v>
      </c>
      <c r="AJ415" s="19">
        <v>252260129</v>
      </c>
      <c r="AK415" s="26">
        <f t="shared" si="89"/>
        <v>0</v>
      </c>
      <c r="AL415" s="27">
        <v>31655</v>
      </c>
      <c r="AM415" s="30">
        <v>71081819</v>
      </c>
      <c r="AN415" s="30">
        <v>116957432</v>
      </c>
      <c r="AO415" s="30">
        <f t="shared" si="82"/>
        <v>15733564</v>
      </c>
      <c r="AP415" s="30">
        <f t="shared" si="83"/>
        <v>35767792</v>
      </c>
      <c r="AQ415" s="30">
        <f t="shared" si="84"/>
        <v>59075922</v>
      </c>
      <c r="AR415" s="30">
        <f t="shared" si="85"/>
        <v>0</v>
      </c>
      <c r="AS415" s="30">
        <f t="shared" si="86"/>
        <v>1617897</v>
      </c>
      <c r="AT415" s="30">
        <f t="shared" si="87"/>
        <v>23107522</v>
      </c>
      <c r="AU415" s="30">
        <f t="shared" si="90"/>
        <v>0</v>
      </c>
      <c r="AV415" s="30">
        <f t="shared" si="88"/>
        <v>252260129</v>
      </c>
      <c r="AW415" s="30">
        <f t="shared" si="91"/>
        <v>76254979</v>
      </c>
    </row>
    <row r="416" spans="2:49">
      <c r="B416" s="2">
        <v>1985</v>
      </c>
      <c r="C416" s="2">
        <v>4</v>
      </c>
      <c r="D416" s="2" t="s">
        <v>277</v>
      </c>
      <c r="E416" s="2" t="s">
        <v>280</v>
      </c>
      <c r="F416" s="5">
        <v>182486</v>
      </c>
      <c r="G416" s="5">
        <v>383</v>
      </c>
      <c r="H416" s="5">
        <v>568591</v>
      </c>
      <c r="I416" s="5">
        <v>740</v>
      </c>
      <c r="J416" s="5">
        <v>1053104</v>
      </c>
      <c r="K416" s="5">
        <v>1060712</v>
      </c>
      <c r="L416" s="5">
        <v>2379</v>
      </c>
      <c r="Z416" s="16"/>
      <c r="AA416" s="12">
        <v>4</v>
      </c>
      <c r="AB416" s="17">
        <v>119087227</v>
      </c>
      <c r="AC416" s="18">
        <v>13508118</v>
      </c>
      <c r="AD416" s="18">
        <v>35625093</v>
      </c>
      <c r="AE416" s="18">
        <v>56710173</v>
      </c>
      <c r="AF416" s="18">
        <v>0</v>
      </c>
      <c r="AG416" s="18">
        <v>1762135</v>
      </c>
      <c r="AH416" s="18">
        <v>24462147</v>
      </c>
      <c r="AI416" s="18">
        <v>0</v>
      </c>
      <c r="AJ416" s="19">
        <v>251154893</v>
      </c>
      <c r="AK416" s="26">
        <f t="shared" si="89"/>
        <v>0</v>
      </c>
      <c r="AL416" s="27">
        <v>31746</v>
      </c>
      <c r="AM416" s="30">
        <v>72268024</v>
      </c>
      <c r="AN416" s="30">
        <v>119087227</v>
      </c>
      <c r="AO416" s="30">
        <f t="shared" si="82"/>
        <v>13508118</v>
      </c>
      <c r="AP416" s="30">
        <f t="shared" si="83"/>
        <v>35625093</v>
      </c>
      <c r="AQ416" s="30">
        <f t="shared" si="84"/>
        <v>56710173</v>
      </c>
      <c r="AR416" s="30">
        <f t="shared" si="85"/>
        <v>0</v>
      </c>
      <c r="AS416" s="30">
        <f t="shared" si="86"/>
        <v>1762135</v>
      </c>
      <c r="AT416" s="30">
        <f t="shared" si="87"/>
        <v>24462147</v>
      </c>
      <c r="AU416" s="30">
        <f t="shared" si="90"/>
        <v>0</v>
      </c>
      <c r="AV416" s="30">
        <f t="shared" si="88"/>
        <v>251154893</v>
      </c>
      <c r="AW416" s="30">
        <f t="shared" si="91"/>
        <v>79295626</v>
      </c>
    </row>
    <row r="417" spans="2:49">
      <c r="B417" s="2">
        <v>1985</v>
      </c>
      <c r="C417" s="2">
        <v>4</v>
      </c>
      <c r="D417" s="2" t="s">
        <v>277</v>
      </c>
      <c r="E417" s="2" t="s">
        <v>281</v>
      </c>
      <c r="F417" s="5">
        <v>3999537</v>
      </c>
      <c r="G417" s="5">
        <v>5703</v>
      </c>
      <c r="H417" s="5">
        <v>2965708</v>
      </c>
      <c r="I417" s="5">
        <v>2287</v>
      </c>
      <c r="J417" s="5">
        <v>6965604</v>
      </c>
      <c r="K417" s="5">
        <v>4574761</v>
      </c>
      <c r="L417" s="5">
        <v>9500</v>
      </c>
      <c r="Z417" s="11">
        <v>1991</v>
      </c>
      <c r="AA417" s="11">
        <v>1</v>
      </c>
      <c r="AB417" s="13">
        <v>116574705</v>
      </c>
      <c r="AC417" s="14">
        <v>13956496</v>
      </c>
      <c r="AD417" s="14">
        <v>35344031</v>
      </c>
      <c r="AE417" s="14">
        <v>61612058</v>
      </c>
      <c r="AF417" s="14">
        <v>0</v>
      </c>
      <c r="AG417" s="14">
        <v>1585929</v>
      </c>
      <c r="AH417" s="14">
        <v>23879109</v>
      </c>
      <c r="AI417" s="14">
        <v>0</v>
      </c>
      <c r="AJ417" s="15">
        <v>252952328</v>
      </c>
      <c r="AK417" s="26">
        <f t="shared" si="89"/>
        <v>1991</v>
      </c>
      <c r="AL417" s="27">
        <v>31836</v>
      </c>
      <c r="AM417" s="30">
        <v>69913275</v>
      </c>
      <c r="AN417" s="30">
        <v>116574705</v>
      </c>
      <c r="AO417" s="30">
        <f t="shared" si="82"/>
        <v>13956496</v>
      </c>
      <c r="AP417" s="30">
        <f t="shared" si="83"/>
        <v>35344031</v>
      </c>
      <c r="AQ417" s="30">
        <f t="shared" si="84"/>
        <v>61612058</v>
      </c>
      <c r="AR417" s="30">
        <f t="shared" si="85"/>
        <v>0</v>
      </c>
      <c r="AS417" s="30">
        <f t="shared" si="86"/>
        <v>1585929</v>
      </c>
      <c r="AT417" s="30">
        <f t="shared" si="87"/>
        <v>23879109</v>
      </c>
      <c r="AU417" s="30">
        <f t="shared" si="90"/>
        <v>0</v>
      </c>
      <c r="AV417" s="30">
        <f t="shared" si="88"/>
        <v>252952328</v>
      </c>
      <c r="AW417" s="30">
        <f t="shared" si="91"/>
        <v>80788777</v>
      </c>
    </row>
    <row r="418" spans="2:49">
      <c r="B418" s="2">
        <v>1985</v>
      </c>
      <c r="C418" s="2">
        <v>4</v>
      </c>
      <c r="D418" s="2" t="s">
        <v>328</v>
      </c>
      <c r="E418" s="2" t="s">
        <v>173</v>
      </c>
      <c r="F418" s="5">
        <v>0</v>
      </c>
      <c r="G418" s="5">
        <v>2</v>
      </c>
      <c r="H418" s="5">
        <v>24770</v>
      </c>
      <c r="I418" s="5">
        <v>38</v>
      </c>
      <c r="J418" s="5">
        <v>24770</v>
      </c>
      <c r="K418" s="5">
        <v>19327</v>
      </c>
      <c r="L418" s="5">
        <v>42</v>
      </c>
      <c r="Z418" s="16"/>
      <c r="AA418" s="12">
        <v>2</v>
      </c>
      <c r="AB418" s="17">
        <v>110451891</v>
      </c>
      <c r="AC418" s="18">
        <v>13028085</v>
      </c>
      <c r="AD418" s="18">
        <v>33637522</v>
      </c>
      <c r="AE418" s="18">
        <v>55744743</v>
      </c>
      <c r="AF418" s="18"/>
      <c r="AG418" s="18">
        <v>1464557</v>
      </c>
      <c r="AH418" s="18">
        <v>23942983</v>
      </c>
      <c r="AI418" s="18">
        <v>0</v>
      </c>
      <c r="AJ418" s="19">
        <v>238269781</v>
      </c>
      <c r="AK418" s="26">
        <f t="shared" si="89"/>
        <v>0</v>
      </c>
      <c r="AL418" s="27">
        <v>31928</v>
      </c>
      <c r="AM418" s="30">
        <v>65531415</v>
      </c>
      <c r="AN418" s="30">
        <v>110451891</v>
      </c>
      <c r="AO418" s="30">
        <f t="shared" si="82"/>
        <v>13028085</v>
      </c>
      <c r="AP418" s="30">
        <f t="shared" si="83"/>
        <v>33637522</v>
      </c>
      <c r="AQ418" s="30">
        <f t="shared" si="84"/>
        <v>55744743</v>
      </c>
      <c r="AR418" s="30">
        <f t="shared" si="85"/>
        <v>0</v>
      </c>
      <c r="AS418" s="30">
        <f t="shared" si="86"/>
        <v>1464557</v>
      </c>
      <c r="AT418" s="30">
        <f t="shared" si="87"/>
        <v>23942983</v>
      </c>
      <c r="AU418" s="30">
        <f t="shared" si="90"/>
        <v>0</v>
      </c>
      <c r="AV418" s="30">
        <f t="shared" si="88"/>
        <v>238269781</v>
      </c>
      <c r="AW418" s="30">
        <f t="shared" si="91"/>
        <v>75030327</v>
      </c>
    </row>
    <row r="419" spans="2:49">
      <c r="B419" s="2">
        <v>1985</v>
      </c>
      <c r="C419" s="2">
        <v>4</v>
      </c>
      <c r="D419" s="2" t="s">
        <v>328</v>
      </c>
      <c r="E419" s="2" t="s">
        <v>181</v>
      </c>
      <c r="F419" s="5">
        <v>0</v>
      </c>
      <c r="G419" s="5">
        <v>0</v>
      </c>
      <c r="H419" s="5">
        <v>11410656</v>
      </c>
      <c r="I419" s="5">
        <v>3404</v>
      </c>
      <c r="J419" s="5">
        <v>11410656</v>
      </c>
      <c r="K419" s="5">
        <v>1956552</v>
      </c>
      <c r="L419" s="5">
        <v>3642</v>
      </c>
      <c r="Z419" s="16"/>
      <c r="AA419" s="12">
        <v>3</v>
      </c>
      <c r="AB419" s="17">
        <v>112367304</v>
      </c>
      <c r="AC419" s="18">
        <v>16124947</v>
      </c>
      <c r="AD419" s="18">
        <v>35225271</v>
      </c>
      <c r="AE419" s="18">
        <v>60043397</v>
      </c>
      <c r="AF419" s="18"/>
      <c r="AG419" s="18">
        <v>1716405</v>
      </c>
      <c r="AH419" s="18">
        <v>21671646</v>
      </c>
      <c r="AI419" s="18"/>
      <c r="AJ419" s="19">
        <v>247148970</v>
      </c>
      <c r="AK419" s="26">
        <f t="shared" si="89"/>
        <v>0</v>
      </c>
      <c r="AL419" s="27">
        <v>32020</v>
      </c>
      <c r="AM419" s="30">
        <v>67688883</v>
      </c>
      <c r="AN419" s="30">
        <v>112367304</v>
      </c>
      <c r="AO419" s="30">
        <f t="shared" si="82"/>
        <v>16124947</v>
      </c>
      <c r="AP419" s="30">
        <f t="shared" si="83"/>
        <v>35225271</v>
      </c>
      <c r="AQ419" s="30">
        <f t="shared" si="84"/>
        <v>60043397</v>
      </c>
      <c r="AR419" s="30">
        <f t="shared" si="85"/>
        <v>0</v>
      </c>
      <c r="AS419" s="30">
        <f t="shared" si="86"/>
        <v>1716405</v>
      </c>
      <c r="AT419" s="30">
        <f t="shared" si="87"/>
        <v>21671646</v>
      </c>
      <c r="AU419" s="30">
        <f t="shared" si="90"/>
        <v>0</v>
      </c>
      <c r="AV419" s="30">
        <f t="shared" si="88"/>
        <v>247148970</v>
      </c>
      <c r="AW419" s="30">
        <f t="shared" si="91"/>
        <v>74202914</v>
      </c>
    </row>
    <row r="420" spans="2:49">
      <c r="B420" s="2">
        <v>1985</v>
      </c>
      <c r="C420" s="2">
        <v>4</v>
      </c>
      <c r="D420" s="2" t="s">
        <v>182</v>
      </c>
      <c r="E420" s="2" t="s">
        <v>183</v>
      </c>
      <c r="F420" s="5">
        <v>14236846</v>
      </c>
      <c r="G420" s="5">
        <v>11924</v>
      </c>
      <c r="H420" s="5">
        <v>16410447</v>
      </c>
      <c r="I420" s="5">
        <v>10062</v>
      </c>
      <c r="J420" s="5">
        <v>30655657</v>
      </c>
      <c r="K420" s="5">
        <v>13971018</v>
      </c>
      <c r="L420" s="5">
        <v>26916</v>
      </c>
      <c r="Z420" s="16"/>
      <c r="AA420" s="12">
        <v>4</v>
      </c>
      <c r="AB420" s="17">
        <v>113846828</v>
      </c>
      <c r="AC420" s="18">
        <v>13829825</v>
      </c>
      <c r="AD420" s="18">
        <v>34423280</v>
      </c>
      <c r="AE420" s="18">
        <v>59804106</v>
      </c>
      <c r="AF420" s="18"/>
      <c r="AG420" s="18">
        <v>1910382</v>
      </c>
      <c r="AH420" s="18">
        <v>23930569</v>
      </c>
      <c r="AI420" s="18"/>
      <c r="AJ420" s="19">
        <v>247744990</v>
      </c>
      <c r="AK420" s="26">
        <f t="shared" si="89"/>
        <v>0</v>
      </c>
      <c r="AL420" s="27">
        <v>32111</v>
      </c>
      <c r="AM420" s="30">
        <v>68521446</v>
      </c>
      <c r="AN420" s="30">
        <v>113846828</v>
      </c>
      <c r="AO420" s="30">
        <f t="shared" si="82"/>
        <v>13829825</v>
      </c>
      <c r="AP420" s="30">
        <f t="shared" si="83"/>
        <v>34423280</v>
      </c>
      <c r="AQ420" s="30">
        <f t="shared" si="84"/>
        <v>59804106</v>
      </c>
      <c r="AR420" s="30">
        <f t="shared" si="85"/>
        <v>0</v>
      </c>
      <c r="AS420" s="30">
        <f t="shared" si="86"/>
        <v>1910382</v>
      </c>
      <c r="AT420" s="30">
        <f t="shared" si="87"/>
        <v>23930569</v>
      </c>
      <c r="AU420" s="30">
        <f t="shared" si="90"/>
        <v>0</v>
      </c>
      <c r="AV420" s="30">
        <f t="shared" si="88"/>
        <v>247744990</v>
      </c>
      <c r="AW420" s="30">
        <f t="shared" si="91"/>
        <v>75613680</v>
      </c>
    </row>
    <row r="421" spans="2:49">
      <c r="B421" s="2">
        <v>1985</v>
      </c>
      <c r="C421" s="2">
        <v>4</v>
      </c>
      <c r="D421" s="2" t="s">
        <v>182</v>
      </c>
      <c r="E421" s="2" t="s">
        <v>184</v>
      </c>
      <c r="F421" s="5">
        <v>42569</v>
      </c>
      <c r="G421" s="5">
        <v>40</v>
      </c>
      <c r="H421" s="5">
        <v>2026032</v>
      </c>
      <c r="I421" s="5">
        <v>1972</v>
      </c>
      <c r="J421" s="5">
        <v>2070666</v>
      </c>
      <c r="K421" s="5">
        <v>1335564</v>
      </c>
      <c r="L421" s="5">
        <v>2209</v>
      </c>
      <c r="Z421" s="11">
        <v>1992</v>
      </c>
      <c r="AA421" s="11">
        <v>1</v>
      </c>
      <c r="AB421" s="13">
        <v>117813696</v>
      </c>
      <c r="AC421" s="14">
        <v>13509817</v>
      </c>
      <c r="AD421" s="14">
        <v>36479732</v>
      </c>
      <c r="AE421" s="14">
        <v>59543277</v>
      </c>
      <c r="AF421" s="14"/>
      <c r="AG421" s="14">
        <v>1713095</v>
      </c>
      <c r="AH421" s="14">
        <v>25496214</v>
      </c>
      <c r="AI421" s="14"/>
      <c r="AJ421" s="15">
        <v>254555831</v>
      </c>
      <c r="AK421" s="26">
        <f t="shared" si="89"/>
        <v>1992</v>
      </c>
      <c r="AL421" s="27">
        <v>32202</v>
      </c>
      <c r="AM421" s="30">
        <v>70945535</v>
      </c>
      <c r="AN421" s="30">
        <v>117813696</v>
      </c>
      <c r="AO421" s="30">
        <f t="shared" si="82"/>
        <v>13509817</v>
      </c>
      <c r="AP421" s="30">
        <f t="shared" si="83"/>
        <v>36479732</v>
      </c>
      <c r="AQ421" s="30">
        <f t="shared" si="84"/>
        <v>59543277</v>
      </c>
      <c r="AR421" s="30">
        <f t="shared" si="85"/>
        <v>0</v>
      </c>
      <c r="AS421" s="30">
        <f t="shared" si="86"/>
        <v>1713095</v>
      </c>
      <c r="AT421" s="30">
        <f t="shared" si="87"/>
        <v>25496214</v>
      </c>
      <c r="AU421" s="30">
        <f t="shared" si="90"/>
        <v>0</v>
      </c>
      <c r="AV421" s="30">
        <f t="shared" si="88"/>
        <v>254555831</v>
      </c>
      <c r="AW421" s="30">
        <f t="shared" si="91"/>
        <v>81104428</v>
      </c>
    </row>
    <row r="422" spans="2:49">
      <c r="B422" s="2">
        <v>1985</v>
      </c>
      <c r="C422" s="2">
        <v>4</v>
      </c>
      <c r="D422" s="2" t="s">
        <v>190</v>
      </c>
      <c r="E422" s="2" t="s">
        <v>191</v>
      </c>
      <c r="F422" s="5">
        <v>0</v>
      </c>
      <c r="G422" s="5">
        <v>0</v>
      </c>
      <c r="H422" s="5">
        <v>6976067</v>
      </c>
      <c r="I422" s="5">
        <v>1115</v>
      </c>
      <c r="J422" s="5">
        <v>6976067</v>
      </c>
      <c r="K422" s="5">
        <v>596253</v>
      </c>
      <c r="L422" s="5">
        <v>1163</v>
      </c>
      <c r="Z422" s="16"/>
      <c r="AA422" s="12">
        <v>2</v>
      </c>
      <c r="AB422" s="17">
        <v>110727860</v>
      </c>
      <c r="AC422" s="18">
        <v>14237163</v>
      </c>
      <c r="AD422" s="18">
        <v>34435269</v>
      </c>
      <c r="AE422" s="18">
        <v>55378807</v>
      </c>
      <c r="AF422" s="18">
        <v>0</v>
      </c>
      <c r="AG422" s="18">
        <v>1780591</v>
      </c>
      <c r="AH422" s="18">
        <v>21929498</v>
      </c>
      <c r="AI422" s="18"/>
      <c r="AJ422" s="19">
        <v>238489188</v>
      </c>
      <c r="AK422" s="26">
        <f t="shared" si="89"/>
        <v>0</v>
      </c>
      <c r="AL422" s="27">
        <v>32294</v>
      </c>
      <c r="AM422" s="30">
        <v>66742964</v>
      </c>
      <c r="AN422" s="30">
        <v>110727860</v>
      </c>
      <c r="AO422" s="30">
        <f t="shared" si="82"/>
        <v>14237163</v>
      </c>
      <c r="AP422" s="30">
        <f t="shared" si="83"/>
        <v>34435269</v>
      </c>
      <c r="AQ422" s="30">
        <f t="shared" si="84"/>
        <v>55378807</v>
      </c>
      <c r="AR422" s="30">
        <f t="shared" si="85"/>
        <v>0</v>
      </c>
      <c r="AS422" s="30">
        <f t="shared" si="86"/>
        <v>1780591</v>
      </c>
      <c r="AT422" s="30">
        <f t="shared" si="87"/>
        <v>21929498</v>
      </c>
      <c r="AU422" s="30">
        <f t="shared" si="90"/>
        <v>0</v>
      </c>
      <c r="AV422" s="30">
        <f t="shared" si="88"/>
        <v>238489188</v>
      </c>
      <c r="AW422" s="30">
        <f t="shared" si="91"/>
        <v>75229502</v>
      </c>
    </row>
    <row r="423" spans="2:49">
      <c r="B423" s="2">
        <v>1985</v>
      </c>
      <c r="C423" s="2">
        <v>4</v>
      </c>
      <c r="D423" s="2" t="s">
        <v>190</v>
      </c>
      <c r="E423" s="2" t="s">
        <v>186</v>
      </c>
      <c r="F423" s="5">
        <v>0</v>
      </c>
      <c r="G423" s="5">
        <v>0</v>
      </c>
      <c r="H423" s="5">
        <v>36141331</v>
      </c>
      <c r="I423" s="5">
        <v>3754</v>
      </c>
      <c r="J423" s="5">
        <v>36141331</v>
      </c>
      <c r="K423" s="5">
        <v>2222916</v>
      </c>
      <c r="L423" s="5">
        <v>4600</v>
      </c>
      <c r="Z423" s="16"/>
      <c r="AA423" s="12">
        <v>3</v>
      </c>
      <c r="AB423" s="17">
        <v>109182080</v>
      </c>
      <c r="AC423" s="18">
        <v>15949652</v>
      </c>
      <c r="AD423" s="18">
        <v>33065682</v>
      </c>
      <c r="AE423" s="18">
        <v>62196486</v>
      </c>
      <c r="AF423" s="18">
        <v>750</v>
      </c>
      <c r="AG423" s="18">
        <v>1609312</v>
      </c>
      <c r="AH423" s="18">
        <v>25648743</v>
      </c>
      <c r="AI423" s="18"/>
      <c r="AJ423" s="19">
        <v>247652705</v>
      </c>
      <c r="AK423" s="26">
        <f t="shared" si="89"/>
        <v>0</v>
      </c>
      <c r="AL423" s="27">
        <v>32386</v>
      </c>
      <c r="AM423" s="30">
        <v>65845369</v>
      </c>
      <c r="AN423" s="30">
        <v>109182080</v>
      </c>
      <c r="AO423" s="30">
        <f t="shared" si="82"/>
        <v>15949652</v>
      </c>
      <c r="AP423" s="30">
        <f t="shared" si="83"/>
        <v>33065682</v>
      </c>
      <c r="AQ423" s="30">
        <f t="shared" si="84"/>
        <v>62196486</v>
      </c>
      <c r="AR423" s="30">
        <f t="shared" si="85"/>
        <v>750</v>
      </c>
      <c r="AS423" s="30">
        <f t="shared" si="86"/>
        <v>1609312</v>
      </c>
      <c r="AT423" s="30">
        <f t="shared" si="87"/>
        <v>25648743</v>
      </c>
      <c r="AU423" s="30">
        <f t="shared" si="90"/>
        <v>0</v>
      </c>
      <c r="AV423" s="30">
        <f t="shared" si="88"/>
        <v>247652705</v>
      </c>
      <c r="AW423" s="30">
        <f t="shared" si="91"/>
        <v>72054842</v>
      </c>
    </row>
    <row r="424" spans="2:49">
      <c r="B424" s="2">
        <v>1985</v>
      </c>
      <c r="C424" s="2">
        <v>4</v>
      </c>
      <c r="D424" s="2" t="s">
        <v>187</v>
      </c>
      <c r="E424" s="2" t="s">
        <v>195</v>
      </c>
      <c r="F424" s="5">
        <v>0</v>
      </c>
      <c r="G424" s="5">
        <v>0</v>
      </c>
      <c r="H424" s="5">
        <v>333780</v>
      </c>
      <c r="I424" s="5">
        <v>98</v>
      </c>
      <c r="J424" s="5">
        <v>333780</v>
      </c>
      <c r="K424" s="5">
        <v>61473</v>
      </c>
      <c r="L424" s="5">
        <v>113</v>
      </c>
      <c r="Z424" s="16"/>
      <c r="AA424" s="12">
        <v>4</v>
      </c>
      <c r="AB424" s="17">
        <v>113394898</v>
      </c>
      <c r="AC424" s="18">
        <v>13994337</v>
      </c>
      <c r="AD424" s="18">
        <v>31739692</v>
      </c>
      <c r="AE424" s="18">
        <v>59203267</v>
      </c>
      <c r="AF424" s="18"/>
      <c r="AG424" s="18">
        <v>1700933</v>
      </c>
      <c r="AH424" s="18">
        <v>25970640</v>
      </c>
      <c r="AI424" s="18"/>
      <c r="AJ424" s="19">
        <v>246003767</v>
      </c>
      <c r="AK424" s="26">
        <f t="shared" si="89"/>
        <v>0</v>
      </c>
      <c r="AL424" s="27">
        <v>32477</v>
      </c>
      <c r="AM424" s="30">
        <v>68634513</v>
      </c>
      <c r="AN424" s="30">
        <v>113394898</v>
      </c>
      <c r="AO424" s="30">
        <f t="shared" si="82"/>
        <v>13994337</v>
      </c>
      <c r="AP424" s="30">
        <f t="shared" si="83"/>
        <v>31739692</v>
      </c>
      <c r="AQ424" s="30">
        <f t="shared" si="84"/>
        <v>59203267</v>
      </c>
      <c r="AR424" s="30">
        <f t="shared" si="85"/>
        <v>0</v>
      </c>
      <c r="AS424" s="30">
        <f t="shared" si="86"/>
        <v>1700933</v>
      </c>
      <c r="AT424" s="30">
        <f t="shared" si="87"/>
        <v>25970640</v>
      </c>
      <c r="AU424" s="30">
        <f t="shared" si="90"/>
        <v>0</v>
      </c>
      <c r="AV424" s="30">
        <f t="shared" si="88"/>
        <v>246003767</v>
      </c>
      <c r="AW424" s="30">
        <f t="shared" si="91"/>
        <v>74490298</v>
      </c>
    </row>
    <row r="425" spans="2:49">
      <c r="B425" s="2">
        <v>1985</v>
      </c>
      <c r="C425" s="2">
        <v>4</v>
      </c>
      <c r="D425" s="2" t="s">
        <v>187</v>
      </c>
      <c r="E425" s="2" t="s">
        <v>196</v>
      </c>
      <c r="F425" s="5">
        <v>0</v>
      </c>
      <c r="G425" s="5">
        <v>0</v>
      </c>
      <c r="H425" s="5">
        <v>1109093</v>
      </c>
      <c r="I425" s="5">
        <v>639</v>
      </c>
      <c r="J425" s="5">
        <v>1109093</v>
      </c>
      <c r="K425" s="5">
        <v>398362</v>
      </c>
      <c r="L425" s="5">
        <v>783</v>
      </c>
      <c r="Z425" s="11">
        <v>1993</v>
      </c>
      <c r="AA425" s="11">
        <v>1</v>
      </c>
      <c r="AB425" s="13">
        <v>107529967</v>
      </c>
      <c r="AC425" s="14">
        <v>13787164</v>
      </c>
      <c r="AD425" s="14">
        <v>31584568</v>
      </c>
      <c r="AE425" s="14">
        <v>62974874</v>
      </c>
      <c r="AF425" s="14">
        <v>0</v>
      </c>
      <c r="AG425" s="14">
        <v>1635868</v>
      </c>
      <c r="AH425" s="14">
        <v>24935059</v>
      </c>
      <c r="AI425" s="14"/>
      <c r="AJ425" s="15">
        <v>242447500</v>
      </c>
      <c r="AK425" s="26">
        <f t="shared" si="89"/>
        <v>1993</v>
      </c>
      <c r="AL425" s="27">
        <v>32567</v>
      </c>
      <c r="AM425" s="30">
        <v>65375264</v>
      </c>
      <c r="AN425" s="30">
        <v>107529967</v>
      </c>
      <c r="AO425" s="30">
        <f t="shared" si="82"/>
        <v>13787164</v>
      </c>
      <c r="AP425" s="30">
        <f t="shared" si="83"/>
        <v>31584568</v>
      </c>
      <c r="AQ425" s="30">
        <f t="shared" si="84"/>
        <v>62974874</v>
      </c>
      <c r="AR425" s="30">
        <f t="shared" si="85"/>
        <v>0</v>
      </c>
      <c r="AS425" s="30">
        <f t="shared" si="86"/>
        <v>1635868</v>
      </c>
      <c r="AT425" s="30">
        <f t="shared" si="87"/>
        <v>24935059</v>
      </c>
      <c r="AU425" s="30">
        <f t="shared" si="90"/>
        <v>0</v>
      </c>
      <c r="AV425" s="30">
        <f t="shared" si="88"/>
        <v>242447500</v>
      </c>
      <c r="AW425" s="30">
        <f t="shared" si="91"/>
        <v>72426531</v>
      </c>
    </row>
    <row r="426" spans="2:49">
      <c r="B426" s="2">
        <v>1985</v>
      </c>
      <c r="C426" s="2">
        <v>4</v>
      </c>
      <c r="D426" s="2" t="s">
        <v>197</v>
      </c>
      <c r="E426" s="2" t="s">
        <v>11</v>
      </c>
      <c r="F426" s="5">
        <v>0</v>
      </c>
      <c r="G426" s="5">
        <v>0</v>
      </c>
      <c r="H426" s="5">
        <v>2167916</v>
      </c>
      <c r="I426" s="5">
        <v>878</v>
      </c>
      <c r="J426" s="5">
        <v>2167916</v>
      </c>
      <c r="K426" s="5">
        <v>358354</v>
      </c>
      <c r="L426" s="5">
        <v>886</v>
      </c>
      <c r="Z426" s="16"/>
      <c r="AA426" s="12">
        <v>2</v>
      </c>
      <c r="AB426" s="17">
        <v>102776445</v>
      </c>
      <c r="AC426" s="18">
        <v>14216291</v>
      </c>
      <c r="AD426" s="18">
        <v>27820489</v>
      </c>
      <c r="AE426" s="18">
        <v>61500337</v>
      </c>
      <c r="AF426" s="18"/>
      <c r="AG426" s="18">
        <v>1448998</v>
      </c>
      <c r="AH426" s="18">
        <v>23415301</v>
      </c>
      <c r="AI426" s="18"/>
      <c r="AJ426" s="19">
        <v>231177861</v>
      </c>
      <c r="AK426" s="26">
        <f t="shared" si="89"/>
        <v>0</v>
      </c>
      <c r="AL426" s="27">
        <v>32659</v>
      </c>
      <c r="AM426" s="30">
        <v>64080881</v>
      </c>
      <c r="AN426" s="30">
        <v>102776445</v>
      </c>
      <c r="AO426" s="30">
        <f t="shared" si="82"/>
        <v>14216291</v>
      </c>
      <c r="AP426" s="30">
        <f t="shared" si="83"/>
        <v>27820489</v>
      </c>
      <c r="AQ426" s="30">
        <f t="shared" si="84"/>
        <v>61500337</v>
      </c>
      <c r="AR426" s="30">
        <f t="shared" si="85"/>
        <v>0</v>
      </c>
      <c r="AS426" s="30">
        <f t="shared" si="86"/>
        <v>1448998</v>
      </c>
      <c r="AT426" s="30">
        <f t="shared" si="87"/>
        <v>23415301</v>
      </c>
      <c r="AU426" s="30">
        <f t="shared" si="90"/>
        <v>0</v>
      </c>
      <c r="AV426" s="30">
        <f t="shared" si="88"/>
        <v>231177861</v>
      </c>
      <c r="AW426" s="30">
        <f t="shared" si="91"/>
        <v>67647021</v>
      </c>
    </row>
    <row r="427" spans="2:49">
      <c r="B427" s="2">
        <v>1985</v>
      </c>
      <c r="C427" s="2">
        <v>4</v>
      </c>
      <c r="D427" s="2" t="s">
        <v>197</v>
      </c>
      <c r="E427" s="2" t="s">
        <v>267</v>
      </c>
      <c r="F427" s="5">
        <v>0</v>
      </c>
      <c r="G427" s="5">
        <v>0</v>
      </c>
      <c r="H427" s="5">
        <v>89778</v>
      </c>
      <c r="I427" s="5">
        <v>26</v>
      </c>
      <c r="J427" s="5">
        <v>89778</v>
      </c>
      <c r="K427" s="5">
        <v>18562</v>
      </c>
      <c r="L427" s="5">
        <v>38</v>
      </c>
      <c r="Z427" s="16"/>
      <c r="AA427" s="12">
        <v>3</v>
      </c>
      <c r="AB427" s="17">
        <v>95532377</v>
      </c>
      <c r="AC427" s="18">
        <v>16034030</v>
      </c>
      <c r="AD427" s="18">
        <v>23902655</v>
      </c>
      <c r="AE427" s="18">
        <v>64286549</v>
      </c>
      <c r="AF427" s="18">
        <v>0</v>
      </c>
      <c r="AG427" s="18">
        <v>1621685</v>
      </c>
      <c r="AH427" s="18">
        <v>25379486</v>
      </c>
      <c r="AI427" s="18"/>
      <c r="AJ427" s="19">
        <v>226756782</v>
      </c>
      <c r="AK427" s="26">
        <f t="shared" si="89"/>
        <v>0</v>
      </c>
      <c r="AL427" s="27">
        <v>32751</v>
      </c>
      <c r="AM427" s="30">
        <v>61899414</v>
      </c>
      <c r="AN427" s="30">
        <v>95532377</v>
      </c>
      <c r="AO427" s="30">
        <f t="shared" si="82"/>
        <v>16034030</v>
      </c>
      <c r="AP427" s="30">
        <f t="shared" si="83"/>
        <v>23902655</v>
      </c>
      <c r="AQ427" s="30">
        <f t="shared" si="84"/>
        <v>64286549</v>
      </c>
      <c r="AR427" s="30">
        <f t="shared" si="85"/>
        <v>0</v>
      </c>
      <c r="AS427" s="30">
        <f t="shared" si="86"/>
        <v>1621685</v>
      </c>
      <c r="AT427" s="30">
        <f t="shared" si="87"/>
        <v>25379486</v>
      </c>
      <c r="AU427" s="30">
        <f t="shared" si="90"/>
        <v>0</v>
      </c>
      <c r="AV427" s="30">
        <f t="shared" si="88"/>
        <v>226756782</v>
      </c>
      <c r="AW427" s="30">
        <f t="shared" si="91"/>
        <v>57624757</v>
      </c>
    </row>
    <row r="428" spans="2:49">
      <c r="B428" s="2">
        <v>1985</v>
      </c>
      <c r="C428" s="2">
        <v>4</v>
      </c>
      <c r="D428" s="2" t="s">
        <v>197</v>
      </c>
      <c r="E428" s="2" t="s">
        <v>268</v>
      </c>
      <c r="F428" s="5">
        <v>630088</v>
      </c>
      <c r="G428" s="5">
        <v>346</v>
      </c>
      <c r="H428" s="5">
        <v>7833718</v>
      </c>
      <c r="I428" s="5">
        <v>2215</v>
      </c>
      <c r="J428" s="5">
        <v>8463806</v>
      </c>
      <c r="K428" s="5">
        <v>1553643</v>
      </c>
      <c r="L428" s="5">
        <v>3177</v>
      </c>
      <c r="Z428" s="16"/>
      <c r="AA428" s="12">
        <v>4</v>
      </c>
      <c r="AB428" s="17">
        <v>99141776</v>
      </c>
      <c r="AC428" s="18">
        <v>14020067</v>
      </c>
      <c r="AD428" s="18">
        <v>25701814</v>
      </c>
      <c r="AE428" s="18">
        <v>71511645</v>
      </c>
      <c r="AF428" s="18"/>
      <c r="AG428" s="18">
        <v>1717940</v>
      </c>
      <c r="AH428" s="18">
        <v>27939797</v>
      </c>
      <c r="AI428" s="18"/>
      <c r="AJ428" s="19">
        <v>240033039</v>
      </c>
      <c r="AK428" s="26">
        <f t="shared" si="89"/>
        <v>0</v>
      </c>
      <c r="AL428" s="27">
        <v>32842</v>
      </c>
      <c r="AM428" s="30">
        <v>62337975</v>
      </c>
      <c r="AN428" s="30">
        <v>99141776</v>
      </c>
      <c r="AO428" s="30">
        <f t="shared" si="82"/>
        <v>14020067</v>
      </c>
      <c r="AP428" s="30">
        <f t="shared" si="83"/>
        <v>25701814</v>
      </c>
      <c r="AQ428" s="30">
        <f t="shared" si="84"/>
        <v>71511645</v>
      </c>
      <c r="AR428" s="30">
        <f t="shared" si="85"/>
        <v>0</v>
      </c>
      <c r="AS428" s="30">
        <f t="shared" si="86"/>
        <v>1717940</v>
      </c>
      <c r="AT428" s="30">
        <f t="shared" si="87"/>
        <v>27939797</v>
      </c>
      <c r="AU428" s="30">
        <f t="shared" si="90"/>
        <v>0</v>
      </c>
      <c r="AV428" s="30">
        <f t="shared" si="88"/>
        <v>240033039</v>
      </c>
      <c r="AW428" s="30">
        <f t="shared" si="91"/>
        <v>62170981</v>
      </c>
    </row>
    <row r="429" spans="2:49">
      <c r="B429" s="2">
        <v>1985</v>
      </c>
      <c r="C429" s="2">
        <v>4</v>
      </c>
      <c r="D429" s="2" t="s">
        <v>197</v>
      </c>
      <c r="E429" s="2" t="s">
        <v>269</v>
      </c>
      <c r="F429" s="5">
        <v>373280</v>
      </c>
      <c r="G429" s="5">
        <v>268</v>
      </c>
      <c r="H429" s="5">
        <v>305240</v>
      </c>
      <c r="I429" s="5">
        <v>126</v>
      </c>
      <c r="J429" s="5">
        <v>678520</v>
      </c>
      <c r="K429" s="5">
        <v>288700</v>
      </c>
      <c r="L429" s="5">
        <v>527</v>
      </c>
      <c r="Z429" s="11">
        <v>1994</v>
      </c>
      <c r="AA429" s="11">
        <v>1</v>
      </c>
      <c r="AB429" s="13">
        <v>105873277</v>
      </c>
      <c r="AC429" s="14">
        <v>14542432</v>
      </c>
      <c r="AD429" s="14">
        <v>32137471</v>
      </c>
      <c r="AE429" s="14">
        <v>71745715</v>
      </c>
      <c r="AF429" s="14"/>
      <c r="AG429" s="14">
        <v>1740686</v>
      </c>
      <c r="AH429" s="14">
        <v>27954865</v>
      </c>
      <c r="AI429" s="14"/>
      <c r="AJ429" s="15">
        <v>253994446</v>
      </c>
      <c r="AK429" s="26">
        <f t="shared" si="89"/>
        <v>1994</v>
      </c>
      <c r="AL429" s="27">
        <v>32932</v>
      </c>
      <c r="AM429" s="30">
        <v>64487022</v>
      </c>
      <c r="AN429" s="30">
        <v>105873277</v>
      </c>
      <c r="AO429" s="30">
        <f t="shared" si="82"/>
        <v>14542432</v>
      </c>
      <c r="AP429" s="30">
        <f t="shared" si="83"/>
        <v>32137471</v>
      </c>
      <c r="AQ429" s="30">
        <f t="shared" si="84"/>
        <v>71745715</v>
      </c>
      <c r="AR429" s="30">
        <f t="shared" si="85"/>
        <v>0</v>
      </c>
      <c r="AS429" s="30">
        <f t="shared" si="86"/>
        <v>1740686</v>
      </c>
      <c r="AT429" s="30">
        <f t="shared" si="87"/>
        <v>27954865</v>
      </c>
      <c r="AU429" s="30">
        <f t="shared" si="90"/>
        <v>0</v>
      </c>
      <c r="AV429" s="30">
        <f t="shared" si="88"/>
        <v>253994446</v>
      </c>
      <c r="AW429" s="30">
        <f t="shared" si="91"/>
        <v>71978203</v>
      </c>
    </row>
    <row r="430" spans="2:49">
      <c r="B430" s="2">
        <v>1985</v>
      </c>
      <c r="C430" s="2">
        <v>4</v>
      </c>
      <c r="D430" s="2" t="s">
        <v>197</v>
      </c>
      <c r="E430" s="2" t="s">
        <v>109</v>
      </c>
      <c r="F430" s="5">
        <v>0</v>
      </c>
      <c r="G430" s="5">
        <v>0</v>
      </c>
      <c r="H430" s="5">
        <v>5181750</v>
      </c>
      <c r="I430" s="5">
        <v>1159</v>
      </c>
      <c r="J430" s="5">
        <v>5181750</v>
      </c>
      <c r="K430" s="5">
        <v>823796</v>
      </c>
      <c r="L430" s="5">
        <v>1572</v>
      </c>
      <c r="Z430" s="16"/>
      <c r="AA430" s="12">
        <v>2</v>
      </c>
      <c r="AB430" s="17">
        <v>112538604</v>
      </c>
      <c r="AC430" s="18">
        <v>14077759</v>
      </c>
      <c r="AD430" s="18">
        <v>31763278</v>
      </c>
      <c r="AE430" s="18">
        <v>70304521</v>
      </c>
      <c r="AF430" s="18">
        <v>0</v>
      </c>
      <c r="AG430" s="18">
        <v>1661717</v>
      </c>
      <c r="AH430" s="18">
        <v>26765930</v>
      </c>
      <c r="AI430" s="18"/>
      <c r="AJ430" s="19">
        <v>257111809</v>
      </c>
      <c r="AK430" s="26">
        <f t="shared" si="89"/>
        <v>0</v>
      </c>
      <c r="AL430" s="27">
        <v>33024</v>
      </c>
      <c r="AM430" s="30">
        <v>69816450</v>
      </c>
      <c r="AN430" s="30">
        <v>112538604</v>
      </c>
      <c r="AO430" s="30">
        <f t="shared" si="82"/>
        <v>14077759</v>
      </c>
      <c r="AP430" s="30">
        <f t="shared" si="83"/>
        <v>31763278</v>
      </c>
      <c r="AQ430" s="30">
        <f t="shared" si="84"/>
        <v>70304521</v>
      </c>
      <c r="AR430" s="30">
        <f t="shared" si="85"/>
        <v>0</v>
      </c>
      <c r="AS430" s="30">
        <f t="shared" si="86"/>
        <v>1661717</v>
      </c>
      <c r="AT430" s="30">
        <f t="shared" si="87"/>
        <v>26765930</v>
      </c>
      <c r="AU430" s="30">
        <f t="shared" si="90"/>
        <v>0</v>
      </c>
      <c r="AV430" s="30">
        <f t="shared" si="88"/>
        <v>257111809</v>
      </c>
      <c r="AW430" s="30">
        <f t="shared" si="91"/>
        <v>73489588</v>
      </c>
    </row>
    <row r="431" spans="2:49">
      <c r="B431" s="2">
        <v>1985</v>
      </c>
      <c r="C431" s="2">
        <v>4</v>
      </c>
      <c r="D431" s="2" t="s">
        <v>197</v>
      </c>
      <c r="E431" s="2" t="s">
        <v>110</v>
      </c>
      <c r="F431" s="5">
        <v>4873003</v>
      </c>
      <c r="G431" s="5">
        <v>3186</v>
      </c>
      <c r="H431" s="5">
        <v>0</v>
      </c>
      <c r="I431" s="5">
        <v>4</v>
      </c>
      <c r="J431" s="5">
        <v>4873003</v>
      </c>
      <c r="K431" s="5">
        <v>2066137</v>
      </c>
      <c r="L431" s="5">
        <v>4235</v>
      </c>
      <c r="Z431" s="16"/>
      <c r="AA431" s="12">
        <v>3</v>
      </c>
      <c r="AB431" s="17">
        <v>110719370</v>
      </c>
      <c r="AC431" s="18">
        <v>14629244</v>
      </c>
      <c r="AD431" s="18">
        <v>30386402</v>
      </c>
      <c r="AE431" s="18">
        <v>73224093</v>
      </c>
      <c r="AF431" s="18">
        <v>0</v>
      </c>
      <c r="AG431" s="18">
        <v>1353038</v>
      </c>
      <c r="AH431" s="18">
        <v>29342568</v>
      </c>
      <c r="AI431" s="18"/>
      <c r="AJ431" s="19">
        <v>259654715</v>
      </c>
      <c r="AK431" s="26">
        <f t="shared" si="89"/>
        <v>0</v>
      </c>
      <c r="AL431" s="27">
        <v>33116</v>
      </c>
      <c r="AM431" s="30">
        <v>69080070</v>
      </c>
      <c r="AN431" s="30">
        <v>110719370</v>
      </c>
      <c r="AO431" s="30">
        <f t="shared" si="82"/>
        <v>14629244</v>
      </c>
      <c r="AP431" s="30">
        <f t="shared" si="83"/>
        <v>30386402</v>
      </c>
      <c r="AQ431" s="30">
        <f t="shared" si="84"/>
        <v>73224093</v>
      </c>
      <c r="AR431" s="30">
        <f t="shared" si="85"/>
        <v>0</v>
      </c>
      <c r="AS431" s="30">
        <f t="shared" si="86"/>
        <v>1353038</v>
      </c>
      <c r="AT431" s="30">
        <f t="shared" si="87"/>
        <v>29342568</v>
      </c>
      <c r="AU431" s="30">
        <f t="shared" si="90"/>
        <v>0</v>
      </c>
      <c r="AV431" s="30">
        <f t="shared" si="88"/>
        <v>259654715</v>
      </c>
      <c r="AW431" s="30">
        <f t="shared" si="91"/>
        <v>71654802</v>
      </c>
    </row>
    <row r="432" spans="2:49">
      <c r="B432" s="2">
        <v>1985</v>
      </c>
      <c r="C432" s="2">
        <v>4</v>
      </c>
      <c r="D432" s="2" t="s">
        <v>197</v>
      </c>
      <c r="E432" s="2" t="s">
        <v>111</v>
      </c>
      <c r="F432" s="5">
        <v>0</v>
      </c>
      <c r="G432" s="5">
        <v>0</v>
      </c>
      <c r="H432" s="5">
        <v>1951</v>
      </c>
      <c r="I432" s="5">
        <v>1</v>
      </c>
      <c r="J432" s="5">
        <v>1951</v>
      </c>
      <c r="K432" s="5">
        <v>923</v>
      </c>
      <c r="L432" s="5">
        <v>2</v>
      </c>
      <c r="Z432" s="16"/>
      <c r="AA432" s="12">
        <v>4</v>
      </c>
      <c r="AB432" s="17">
        <v>111516752</v>
      </c>
      <c r="AC432" s="18">
        <v>12715734</v>
      </c>
      <c r="AD432" s="18">
        <v>29760896</v>
      </c>
      <c r="AE432" s="18">
        <v>74600514</v>
      </c>
      <c r="AF432" s="18">
        <v>0</v>
      </c>
      <c r="AG432" s="18">
        <v>1770263</v>
      </c>
      <c r="AH432" s="18">
        <v>28320465</v>
      </c>
      <c r="AI432" s="18"/>
      <c r="AJ432" s="19">
        <v>258684624</v>
      </c>
      <c r="AK432" s="26">
        <f t="shared" si="89"/>
        <v>0</v>
      </c>
      <c r="AL432" s="27">
        <v>33207</v>
      </c>
      <c r="AM432" s="30">
        <v>69241235</v>
      </c>
      <c r="AN432" s="30">
        <v>111516752</v>
      </c>
      <c r="AO432" s="30">
        <f t="shared" si="82"/>
        <v>12715734</v>
      </c>
      <c r="AP432" s="30">
        <f t="shared" si="83"/>
        <v>29760896</v>
      </c>
      <c r="AQ432" s="30">
        <f t="shared" si="84"/>
        <v>74600514</v>
      </c>
      <c r="AR432" s="30">
        <f t="shared" si="85"/>
        <v>0</v>
      </c>
      <c r="AS432" s="30">
        <f t="shared" si="86"/>
        <v>1770263</v>
      </c>
      <c r="AT432" s="30">
        <f t="shared" si="87"/>
        <v>28320465</v>
      </c>
      <c r="AU432" s="30">
        <f t="shared" si="90"/>
        <v>0</v>
      </c>
      <c r="AV432" s="30">
        <f t="shared" si="88"/>
        <v>258684624</v>
      </c>
      <c r="AW432" s="30">
        <f t="shared" si="91"/>
        <v>71961242</v>
      </c>
    </row>
    <row r="433" spans="2:49">
      <c r="B433" s="2">
        <v>1986</v>
      </c>
      <c r="C433" s="2">
        <v>1</v>
      </c>
      <c r="D433" s="2" t="s">
        <v>276</v>
      </c>
      <c r="E433" s="2" t="s">
        <v>276</v>
      </c>
      <c r="F433" s="5">
        <v>0</v>
      </c>
      <c r="G433" s="5">
        <v>0</v>
      </c>
      <c r="H433" s="5">
        <v>0</v>
      </c>
      <c r="I433" s="5">
        <v>3</v>
      </c>
      <c r="J433" s="5">
        <v>0</v>
      </c>
      <c r="K433" s="5">
        <v>2043</v>
      </c>
      <c r="L433" s="5">
        <v>5</v>
      </c>
      <c r="Z433" s="11">
        <v>1995</v>
      </c>
      <c r="AA433" s="11">
        <v>1</v>
      </c>
      <c r="AB433" s="13">
        <v>112493303</v>
      </c>
      <c r="AC433" s="14">
        <v>12064264</v>
      </c>
      <c r="AD433" s="14">
        <v>29559063</v>
      </c>
      <c r="AE433" s="14">
        <v>81228759</v>
      </c>
      <c r="AF433" s="14"/>
      <c r="AG433" s="14">
        <v>1423384</v>
      </c>
      <c r="AH433" s="14">
        <v>27821811</v>
      </c>
      <c r="AI433" s="14"/>
      <c r="AJ433" s="15">
        <v>264590584</v>
      </c>
      <c r="AK433" s="26">
        <f t="shared" si="89"/>
        <v>1995</v>
      </c>
      <c r="AL433" s="27">
        <v>33297</v>
      </c>
      <c r="AM433" s="30">
        <v>70314064</v>
      </c>
      <c r="AN433" s="30">
        <v>112493303</v>
      </c>
      <c r="AO433" s="30">
        <f t="shared" si="82"/>
        <v>12064264</v>
      </c>
      <c r="AP433" s="30">
        <f t="shared" si="83"/>
        <v>29559063</v>
      </c>
      <c r="AQ433" s="30">
        <f t="shared" si="84"/>
        <v>81228759</v>
      </c>
      <c r="AR433" s="30">
        <f t="shared" si="85"/>
        <v>0</v>
      </c>
      <c r="AS433" s="30">
        <f t="shared" si="86"/>
        <v>1423384</v>
      </c>
      <c r="AT433" s="30">
        <f t="shared" si="87"/>
        <v>27821811</v>
      </c>
      <c r="AU433" s="30">
        <f t="shared" si="90"/>
        <v>0</v>
      </c>
      <c r="AV433" s="30">
        <f t="shared" si="88"/>
        <v>264590584</v>
      </c>
      <c r="AW433" s="30">
        <f t="shared" si="91"/>
        <v>75678372</v>
      </c>
    </row>
    <row r="434" spans="2:49">
      <c r="B434" s="2">
        <v>1986</v>
      </c>
      <c r="C434" s="2">
        <v>1</v>
      </c>
      <c r="F434" s="5">
        <v>0</v>
      </c>
      <c r="G434" s="5">
        <v>0</v>
      </c>
      <c r="H434" s="5">
        <v>18190</v>
      </c>
      <c r="I434" s="5">
        <v>22</v>
      </c>
      <c r="J434" s="5">
        <v>18769</v>
      </c>
      <c r="K434" s="5">
        <v>14075</v>
      </c>
      <c r="L434" s="5">
        <v>23</v>
      </c>
      <c r="Z434" s="16"/>
      <c r="AA434" s="12">
        <v>2</v>
      </c>
      <c r="AB434" s="17">
        <v>106881539</v>
      </c>
      <c r="AC434" s="18">
        <v>13071116</v>
      </c>
      <c r="AD434" s="18">
        <v>27585997</v>
      </c>
      <c r="AE434" s="18">
        <v>74960738</v>
      </c>
      <c r="AF434" s="18"/>
      <c r="AG434" s="18">
        <v>1648694</v>
      </c>
      <c r="AH434" s="18">
        <v>25556899</v>
      </c>
      <c r="AI434" s="18">
        <v>0</v>
      </c>
      <c r="AJ434" s="19">
        <v>249704983</v>
      </c>
      <c r="AK434" s="26">
        <f t="shared" si="89"/>
        <v>0</v>
      </c>
      <c r="AL434" s="27">
        <v>33389</v>
      </c>
      <c r="AM434" s="30">
        <v>67257461</v>
      </c>
      <c r="AN434" s="30">
        <v>106881539</v>
      </c>
      <c r="AO434" s="30">
        <f t="shared" si="82"/>
        <v>13071116</v>
      </c>
      <c r="AP434" s="30">
        <f t="shared" si="83"/>
        <v>27585997</v>
      </c>
      <c r="AQ434" s="30">
        <f t="shared" si="84"/>
        <v>74960738</v>
      </c>
      <c r="AR434" s="30">
        <f t="shared" si="85"/>
        <v>0</v>
      </c>
      <c r="AS434" s="30">
        <f t="shared" si="86"/>
        <v>1648694</v>
      </c>
      <c r="AT434" s="30">
        <f t="shared" si="87"/>
        <v>25556899</v>
      </c>
      <c r="AU434" s="30">
        <f t="shared" si="90"/>
        <v>0</v>
      </c>
      <c r="AV434" s="30">
        <f t="shared" si="88"/>
        <v>249704983</v>
      </c>
      <c r="AW434" s="30">
        <f t="shared" si="91"/>
        <v>71712062</v>
      </c>
    </row>
    <row r="435" spans="2:49">
      <c r="B435" s="2">
        <v>1986</v>
      </c>
      <c r="C435" s="2">
        <v>1</v>
      </c>
      <c r="D435" s="2" t="s">
        <v>277</v>
      </c>
      <c r="E435" s="2" t="s">
        <v>278</v>
      </c>
      <c r="F435" s="5">
        <v>42038039</v>
      </c>
      <c r="G435" s="5">
        <v>36662</v>
      </c>
      <c r="H435" s="5">
        <v>15404995</v>
      </c>
      <c r="I435" s="5">
        <v>10749</v>
      </c>
      <c r="J435" s="5">
        <v>57789724</v>
      </c>
      <c r="K435" s="5">
        <v>31569229</v>
      </c>
      <c r="L435" s="5">
        <v>62413</v>
      </c>
      <c r="Z435" s="16"/>
      <c r="AA435" s="12">
        <v>3</v>
      </c>
      <c r="AB435" s="17">
        <v>106218191</v>
      </c>
      <c r="AC435" s="18">
        <v>15371724</v>
      </c>
      <c r="AD435" s="18">
        <v>27075296</v>
      </c>
      <c r="AE435" s="18">
        <v>79627717</v>
      </c>
      <c r="AF435" s="18"/>
      <c r="AG435" s="18">
        <v>1677731</v>
      </c>
      <c r="AH435" s="18">
        <v>26314412</v>
      </c>
      <c r="AI435" s="18">
        <v>0</v>
      </c>
      <c r="AJ435" s="19">
        <v>256285071</v>
      </c>
      <c r="AK435" s="26">
        <f t="shared" si="89"/>
        <v>0</v>
      </c>
      <c r="AL435" s="27">
        <v>33481</v>
      </c>
      <c r="AM435" s="30">
        <v>66192239</v>
      </c>
      <c r="AN435" s="30">
        <v>106218191</v>
      </c>
      <c r="AO435" s="30">
        <f t="shared" si="82"/>
        <v>15371724</v>
      </c>
      <c r="AP435" s="30">
        <f t="shared" si="83"/>
        <v>27075296</v>
      </c>
      <c r="AQ435" s="30">
        <f t="shared" si="84"/>
        <v>79627717</v>
      </c>
      <c r="AR435" s="30">
        <f t="shared" si="85"/>
        <v>0</v>
      </c>
      <c r="AS435" s="30">
        <f t="shared" si="86"/>
        <v>1677731</v>
      </c>
      <c r="AT435" s="30">
        <f t="shared" si="87"/>
        <v>26314412</v>
      </c>
      <c r="AU435" s="30">
        <f t="shared" si="90"/>
        <v>0</v>
      </c>
      <c r="AV435" s="30">
        <f t="shared" si="88"/>
        <v>256285071</v>
      </c>
      <c r="AW435" s="30">
        <f t="shared" si="91"/>
        <v>69415595</v>
      </c>
    </row>
    <row r="436" spans="2:49">
      <c r="B436" s="2">
        <v>1986</v>
      </c>
      <c r="C436" s="2">
        <v>1</v>
      </c>
      <c r="D436" s="2" t="s">
        <v>277</v>
      </c>
      <c r="E436" s="2" t="s">
        <v>279</v>
      </c>
      <c r="F436" s="5">
        <v>24867234</v>
      </c>
      <c r="G436" s="5">
        <v>21395</v>
      </c>
      <c r="H436" s="5">
        <v>15171182</v>
      </c>
      <c r="I436" s="5">
        <v>10511</v>
      </c>
      <c r="J436" s="5">
        <v>40245539</v>
      </c>
      <c r="K436" s="5">
        <v>20943322</v>
      </c>
      <c r="L436" s="5">
        <v>40394</v>
      </c>
      <c r="Z436" s="16"/>
      <c r="AA436" s="12">
        <v>4</v>
      </c>
      <c r="AB436" s="17">
        <v>108487802</v>
      </c>
      <c r="AC436" s="18">
        <v>14993248</v>
      </c>
      <c r="AD436" s="18">
        <v>27374089</v>
      </c>
      <c r="AE436" s="18">
        <v>79728039</v>
      </c>
      <c r="AF436" s="18"/>
      <c r="AG436" s="18">
        <v>1858199</v>
      </c>
      <c r="AH436" s="18">
        <v>26490089</v>
      </c>
      <c r="AI436" s="18">
        <v>4300</v>
      </c>
      <c r="AJ436" s="19">
        <v>258935766</v>
      </c>
      <c r="AK436" s="26">
        <f t="shared" si="89"/>
        <v>0</v>
      </c>
      <c r="AL436" s="27">
        <v>33572</v>
      </c>
      <c r="AM436" s="30">
        <v>66693253</v>
      </c>
      <c r="AN436" s="30">
        <v>108487802</v>
      </c>
      <c r="AO436" s="30">
        <f t="shared" si="82"/>
        <v>14993248</v>
      </c>
      <c r="AP436" s="30">
        <f t="shared" si="83"/>
        <v>27374089</v>
      </c>
      <c r="AQ436" s="30">
        <f t="shared" si="84"/>
        <v>79728039</v>
      </c>
      <c r="AR436" s="30">
        <f t="shared" si="85"/>
        <v>0</v>
      </c>
      <c r="AS436" s="30">
        <f t="shared" si="86"/>
        <v>1858199</v>
      </c>
      <c r="AT436" s="30">
        <f t="shared" si="87"/>
        <v>26490089</v>
      </c>
      <c r="AU436" s="30">
        <f t="shared" si="90"/>
        <v>4300</v>
      </c>
      <c r="AV436" s="30">
        <f t="shared" si="88"/>
        <v>258935766</v>
      </c>
      <c r="AW436" s="30">
        <f t="shared" si="91"/>
        <v>73365206</v>
      </c>
    </row>
    <row r="437" spans="2:49">
      <c r="B437" s="2">
        <v>1986</v>
      </c>
      <c r="C437" s="2">
        <v>1</v>
      </c>
      <c r="D437" s="2" t="s">
        <v>277</v>
      </c>
      <c r="E437" s="2" t="s">
        <v>280</v>
      </c>
      <c r="F437" s="5">
        <v>135215</v>
      </c>
      <c r="G437" s="5">
        <v>448</v>
      </c>
      <c r="H437" s="5">
        <v>547442</v>
      </c>
      <c r="I437" s="5">
        <v>901</v>
      </c>
      <c r="J437" s="5">
        <v>816320</v>
      </c>
      <c r="K437" s="5">
        <v>1218262</v>
      </c>
      <c r="L437" s="5">
        <v>2611</v>
      </c>
      <c r="Z437" s="11">
        <v>1996</v>
      </c>
      <c r="AA437" s="11">
        <v>1</v>
      </c>
      <c r="AB437" s="13">
        <v>112219777</v>
      </c>
      <c r="AC437" s="14">
        <v>15337631</v>
      </c>
      <c r="AD437" s="14">
        <v>29328783</v>
      </c>
      <c r="AE437" s="14">
        <v>78533363</v>
      </c>
      <c r="AF437" s="14"/>
      <c r="AG437" s="14">
        <v>1386152</v>
      </c>
      <c r="AH437" s="14">
        <v>24245869</v>
      </c>
      <c r="AI437" s="14">
        <v>3631</v>
      </c>
      <c r="AJ437" s="15">
        <v>261055206</v>
      </c>
      <c r="AK437" s="26">
        <f t="shared" si="89"/>
        <v>1996</v>
      </c>
      <c r="AL437" s="27">
        <v>33663</v>
      </c>
      <c r="AM437" s="30">
        <v>68667124</v>
      </c>
      <c r="AN437" s="30">
        <v>112219777</v>
      </c>
      <c r="AO437" s="30">
        <f t="shared" si="82"/>
        <v>15337631</v>
      </c>
      <c r="AP437" s="30">
        <f t="shared" si="83"/>
        <v>29328783</v>
      </c>
      <c r="AQ437" s="30">
        <f t="shared" si="84"/>
        <v>78533363</v>
      </c>
      <c r="AR437" s="30">
        <f t="shared" si="85"/>
        <v>0</v>
      </c>
      <c r="AS437" s="30">
        <f t="shared" si="86"/>
        <v>1386152</v>
      </c>
      <c r="AT437" s="30">
        <f t="shared" si="87"/>
        <v>24245869</v>
      </c>
      <c r="AU437" s="30">
        <f t="shared" si="90"/>
        <v>3631</v>
      </c>
      <c r="AV437" s="30">
        <f t="shared" si="88"/>
        <v>261055206</v>
      </c>
      <c r="AW437" s="30">
        <f t="shared" si="91"/>
        <v>77800282</v>
      </c>
    </row>
    <row r="438" spans="2:49">
      <c r="B438" s="2">
        <v>1986</v>
      </c>
      <c r="C438" s="2">
        <v>1</v>
      </c>
      <c r="D438" s="2" t="s">
        <v>277</v>
      </c>
      <c r="E438" s="2" t="s">
        <v>281</v>
      </c>
      <c r="F438" s="5">
        <v>3710168</v>
      </c>
      <c r="G438" s="5">
        <v>4751</v>
      </c>
      <c r="H438" s="5">
        <v>3241788</v>
      </c>
      <c r="I438" s="5">
        <v>2307</v>
      </c>
      <c r="J438" s="5">
        <v>6951956</v>
      </c>
      <c r="K438" s="5">
        <v>4196276</v>
      </c>
      <c r="L438" s="5">
        <v>8803</v>
      </c>
      <c r="Z438" s="16"/>
      <c r="AA438" s="12">
        <v>2</v>
      </c>
      <c r="AB438" s="17">
        <v>114132611</v>
      </c>
      <c r="AC438" s="18">
        <v>13973438</v>
      </c>
      <c r="AD438" s="18">
        <v>28592706</v>
      </c>
      <c r="AE438" s="18">
        <v>79601390</v>
      </c>
      <c r="AF438" s="18"/>
      <c r="AG438" s="18">
        <v>1559360</v>
      </c>
      <c r="AH438" s="18">
        <v>25193200</v>
      </c>
      <c r="AI438" s="18">
        <v>0</v>
      </c>
      <c r="AJ438" s="19">
        <v>263052705</v>
      </c>
      <c r="AK438" s="26">
        <f t="shared" si="89"/>
        <v>0</v>
      </c>
      <c r="AL438" s="27">
        <v>33755</v>
      </c>
      <c r="AM438" s="30">
        <v>70463056</v>
      </c>
      <c r="AN438" s="30">
        <v>114132611</v>
      </c>
      <c r="AO438" s="30">
        <f t="shared" si="82"/>
        <v>13973438</v>
      </c>
      <c r="AP438" s="30">
        <f t="shared" si="83"/>
        <v>28592706</v>
      </c>
      <c r="AQ438" s="30">
        <f t="shared" si="84"/>
        <v>79601390</v>
      </c>
      <c r="AR438" s="30">
        <f t="shared" si="85"/>
        <v>0</v>
      </c>
      <c r="AS438" s="30">
        <f t="shared" si="86"/>
        <v>1559360</v>
      </c>
      <c r="AT438" s="30">
        <f t="shared" si="87"/>
        <v>25193200</v>
      </c>
      <c r="AU438" s="30">
        <f t="shared" si="90"/>
        <v>0</v>
      </c>
      <c r="AV438" s="30">
        <f t="shared" si="88"/>
        <v>263052705</v>
      </c>
      <c r="AW438" s="30">
        <f t="shared" si="91"/>
        <v>77301111</v>
      </c>
    </row>
    <row r="439" spans="2:49">
      <c r="B439" s="2">
        <v>1986</v>
      </c>
      <c r="C439" s="2">
        <v>1</v>
      </c>
      <c r="D439" s="2" t="s">
        <v>328</v>
      </c>
      <c r="E439" s="2" t="s">
        <v>173</v>
      </c>
      <c r="F439" s="5">
        <v>0</v>
      </c>
      <c r="G439" s="5">
        <v>0</v>
      </c>
      <c r="H439" s="5">
        <v>12763</v>
      </c>
      <c r="I439" s="5">
        <v>32</v>
      </c>
      <c r="J439" s="5">
        <v>12763</v>
      </c>
      <c r="K439" s="5">
        <v>15662</v>
      </c>
      <c r="L439" s="5">
        <v>35</v>
      </c>
      <c r="Z439" s="16"/>
      <c r="AA439" s="12">
        <v>3</v>
      </c>
      <c r="AB439" s="17">
        <v>111477686</v>
      </c>
      <c r="AC439" s="18">
        <v>14836975</v>
      </c>
      <c r="AD439" s="18">
        <v>28752138</v>
      </c>
      <c r="AE439" s="18">
        <v>86848262</v>
      </c>
      <c r="AF439" s="18"/>
      <c r="AG439" s="18">
        <v>1546796</v>
      </c>
      <c r="AH439" s="18">
        <v>27971203</v>
      </c>
      <c r="AI439" s="18"/>
      <c r="AJ439" s="19">
        <v>271433060</v>
      </c>
      <c r="AK439" s="26">
        <f t="shared" si="89"/>
        <v>0</v>
      </c>
      <c r="AL439" s="27">
        <v>33847</v>
      </c>
      <c r="AM439" s="30">
        <v>70015053</v>
      </c>
      <c r="AN439" s="30">
        <v>111477686</v>
      </c>
      <c r="AO439" s="30">
        <f t="shared" si="82"/>
        <v>14836975</v>
      </c>
      <c r="AP439" s="30">
        <f t="shared" si="83"/>
        <v>28752138</v>
      </c>
      <c r="AQ439" s="30">
        <f t="shared" si="84"/>
        <v>86848262</v>
      </c>
      <c r="AR439" s="30">
        <f t="shared" si="85"/>
        <v>0</v>
      </c>
      <c r="AS439" s="30">
        <f t="shared" si="86"/>
        <v>1546796</v>
      </c>
      <c r="AT439" s="30">
        <f t="shared" si="87"/>
        <v>27971203</v>
      </c>
      <c r="AU439" s="30">
        <f t="shared" si="90"/>
        <v>0</v>
      </c>
      <c r="AV439" s="30">
        <f t="shared" si="88"/>
        <v>271433060</v>
      </c>
      <c r="AW439" s="30">
        <f t="shared" si="91"/>
        <v>73428323</v>
      </c>
    </row>
    <row r="440" spans="2:49">
      <c r="B440" s="2">
        <v>1986</v>
      </c>
      <c r="C440" s="2">
        <v>1</v>
      </c>
      <c r="D440" s="2" t="s">
        <v>328</v>
      </c>
      <c r="E440" s="2" t="s">
        <v>181</v>
      </c>
      <c r="F440" s="5">
        <v>0</v>
      </c>
      <c r="G440" s="5">
        <v>0</v>
      </c>
      <c r="H440" s="5">
        <v>13055166</v>
      </c>
      <c r="I440" s="5">
        <v>3548</v>
      </c>
      <c r="J440" s="5">
        <v>13055166</v>
      </c>
      <c r="K440" s="5">
        <v>1986644</v>
      </c>
      <c r="L440" s="5">
        <v>3733</v>
      </c>
      <c r="Z440" s="16"/>
      <c r="AA440" s="12">
        <v>4</v>
      </c>
      <c r="AB440" s="17">
        <v>115009343</v>
      </c>
      <c r="AC440" s="18">
        <v>14036049</v>
      </c>
      <c r="AD440" s="18">
        <v>27909024</v>
      </c>
      <c r="AE440" s="18">
        <v>82923669</v>
      </c>
      <c r="AF440" s="18"/>
      <c r="AG440" s="18">
        <v>1559761</v>
      </c>
      <c r="AH440" s="18">
        <v>26491470</v>
      </c>
      <c r="AI440" s="18">
        <v>0</v>
      </c>
      <c r="AJ440" s="19">
        <v>267929316</v>
      </c>
      <c r="AK440" s="26">
        <f t="shared" si="89"/>
        <v>0</v>
      </c>
      <c r="AL440" s="27">
        <v>33938</v>
      </c>
      <c r="AM440" s="30">
        <v>70734923</v>
      </c>
      <c r="AN440" s="30">
        <v>115009343</v>
      </c>
      <c r="AO440" s="30">
        <f t="shared" si="82"/>
        <v>14036049</v>
      </c>
      <c r="AP440" s="30">
        <f t="shared" si="83"/>
        <v>27909024</v>
      </c>
      <c r="AQ440" s="30">
        <f t="shared" si="84"/>
        <v>82923669</v>
      </c>
      <c r="AR440" s="30">
        <f t="shared" si="85"/>
        <v>0</v>
      </c>
      <c r="AS440" s="30">
        <f t="shared" si="86"/>
        <v>1559761</v>
      </c>
      <c r="AT440" s="30">
        <f t="shared" si="87"/>
        <v>26491470</v>
      </c>
      <c r="AU440" s="30">
        <f t="shared" si="90"/>
        <v>0</v>
      </c>
      <c r="AV440" s="30">
        <f t="shared" si="88"/>
        <v>267929316</v>
      </c>
      <c r="AW440" s="30">
        <f t="shared" si="91"/>
        <v>76642253</v>
      </c>
    </row>
    <row r="441" spans="2:49">
      <c r="B441" s="2">
        <v>1986</v>
      </c>
      <c r="C441" s="2">
        <v>1</v>
      </c>
      <c r="D441" s="2" t="s">
        <v>182</v>
      </c>
      <c r="E441" s="2" t="s">
        <v>183</v>
      </c>
      <c r="F441" s="5">
        <v>16821868</v>
      </c>
      <c r="G441" s="5">
        <v>11831</v>
      </c>
      <c r="H441" s="5">
        <v>17940478</v>
      </c>
      <c r="I441" s="5">
        <v>9453</v>
      </c>
      <c r="J441" s="5">
        <v>34762346</v>
      </c>
      <c r="K441" s="5">
        <v>14357800</v>
      </c>
      <c r="L441" s="5">
        <v>26228</v>
      </c>
      <c r="Z441" s="11">
        <v>1997</v>
      </c>
      <c r="AA441" s="11">
        <v>1</v>
      </c>
      <c r="AB441" s="13">
        <v>120684598</v>
      </c>
      <c r="AC441" s="14">
        <v>14059416</v>
      </c>
      <c r="AD441" s="14">
        <v>28821209</v>
      </c>
      <c r="AE441" s="14">
        <v>82212790</v>
      </c>
      <c r="AF441" s="14"/>
      <c r="AG441" s="14">
        <v>741318</v>
      </c>
      <c r="AH441" s="14">
        <v>28342063</v>
      </c>
      <c r="AI441" s="14">
        <v>0</v>
      </c>
      <c r="AJ441" s="15">
        <v>274861394</v>
      </c>
      <c r="AK441" s="26">
        <f t="shared" si="89"/>
        <v>1997</v>
      </c>
      <c r="AL441" s="27">
        <v>34028</v>
      </c>
      <c r="AM441" s="30">
        <v>74345398</v>
      </c>
      <c r="AN441" s="30">
        <v>120684598</v>
      </c>
      <c r="AO441" s="30">
        <f t="shared" si="82"/>
        <v>14059416</v>
      </c>
      <c r="AP441" s="30">
        <f t="shared" si="83"/>
        <v>28821209</v>
      </c>
      <c r="AQ441" s="30">
        <f t="shared" si="84"/>
        <v>82212790</v>
      </c>
      <c r="AR441" s="30">
        <f t="shared" si="85"/>
        <v>0</v>
      </c>
      <c r="AS441" s="30">
        <f t="shared" si="86"/>
        <v>741318</v>
      </c>
      <c r="AT441" s="30">
        <f t="shared" si="87"/>
        <v>28342063</v>
      </c>
      <c r="AU441" s="30">
        <f t="shared" si="90"/>
        <v>0</v>
      </c>
      <c r="AV441" s="30">
        <f t="shared" si="88"/>
        <v>274861394</v>
      </c>
      <c r="AW441" s="30">
        <f t="shared" si="91"/>
        <v>82049385</v>
      </c>
    </row>
    <row r="442" spans="2:49">
      <c r="B442" s="2">
        <v>1986</v>
      </c>
      <c r="C442" s="2">
        <v>1</v>
      </c>
      <c r="D442" s="2" t="s">
        <v>182</v>
      </c>
      <c r="E442" s="2" t="s">
        <v>184</v>
      </c>
      <c r="F442" s="5">
        <v>33944</v>
      </c>
      <c r="G442" s="5">
        <v>81</v>
      </c>
      <c r="H442" s="5">
        <v>2426231</v>
      </c>
      <c r="I442" s="5">
        <v>2008</v>
      </c>
      <c r="J442" s="5">
        <v>2460175</v>
      </c>
      <c r="K442" s="5">
        <v>1208440</v>
      </c>
      <c r="L442" s="5">
        <v>2300</v>
      </c>
      <c r="Z442" s="16"/>
      <c r="AA442" s="12">
        <v>2</v>
      </c>
      <c r="AB442" s="17">
        <v>119212756</v>
      </c>
      <c r="AC442" s="18">
        <v>13460283</v>
      </c>
      <c r="AD442" s="18">
        <v>27695663</v>
      </c>
      <c r="AE442" s="18">
        <v>80644473</v>
      </c>
      <c r="AF442" s="18"/>
      <c r="AG442" s="18">
        <v>1293223</v>
      </c>
      <c r="AH442" s="18">
        <v>28442635</v>
      </c>
      <c r="AI442" s="18">
        <v>0</v>
      </c>
      <c r="AJ442" s="19">
        <v>270749033</v>
      </c>
      <c r="AK442" s="26">
        <f t="shared" si="89"/>
        <v>0</v>
      </c>
      <c r="AL442" s="27">
        <v>34120</v>
      </c>
      <c r="AM442" s="30">
        <v>73821566</v>
      </c>
      <c r="AN442" s="30">
        <v>119212756</v>
      </c>
      <c r="AO442" s="30">
        <f t="shared" si="82"/>
        <v>13460283</v>
      </c>
      <c r="AP442" s="30">
        <f t="shared" si="83"/>
        <v>27695663</v>
      </c>
      <c r="AQ442" s="30">
        <f t="shared" si="84"/>
        <v>80644473</v>
      </c>
      <c r="AR442" s="30">
        <f t="shared" si="85"/>
        <v>0</v>
      </c>
      <c r="AS442" s="30">
        <f t="shared" si="86"/>
        <v>1293223</v>
      </c>
      <c r="AT442" s="30">
        <f t="shared" si="87"/>
        <v>28442635</v>
      </c>
      <c r="AU442" s="30">
        <f t="shared" si="90"/>
        <v>0</v>
      </c>
      <c r="AV442" s="30">
        <f t="shared" si="88"/>
        <v>270749033</v>
      </c>
      <c r="AW442" s="30">
        <f t="shared" si="91"/>
        <v>80779777</v>
      </c>
    </row>
    <row r="443" spans="2:49">
      <c r="B443" s="2">
        <v>1986</v>
      </c>
      <c r="C443" s="2">
        <v>1</v>
      </c>
      <c r="D443" s="2" t="s">
        <v>190</v>
      </c>
      <c r="E443" s="2" t="s">
        <v>191</v>
      </c>
      <c r="F443" s="5">
        <v>0</v>
      </c>
      <c r="G443" s="5">
        <v>0</v>
      </c>
      <c r="H443" s="5">
        <v>6768908</v>
      </c>
      <c r="I443" s="5">
        <v>1105</v>
      </c>
      <c r="J443" s="5">
        <v>6768908</v>
      </c>
      <c r="K443" s="5">
        <v>572513</v>
      </c>
      <c r="L443" s="5">
        <v>1148</v>
      </c>
      <c r="Z443" s="16"/>
      <c r="AA443" s="12">
        <v>3</v>
      </c>
      <c r="AB443" s="17">
        <v>114081084</v>
      </c>
      <c r="AC443" s="18">
        <v>15398792</v>
      </c>
      <c r="AD443" s="18">
        <v>28187460</v>
      </c>
      <c r="AE443" s="18">
        <v>85595266</v>
      </c>
      <c r="AF443" s="18"/>
      <c r="AG443" s="18">
        <v>1782424</v>
      </c>
      <c r="AH443" s="18">
        <v>27552564</v>
      </c>
      <c r="AI443" s="18">
        <v>0</v>
      </c>
      <c r="AJ443" s="19">
        <v>272597590</v>
      </c>
      <c r="AK443" s="26">
        <f t="shared" si="89"/>
        <v>0</v>
      </c>
      <c r="AL443" s="27">
        <v>34212</v>
      </c>
      <c r="AM443" s="30">
        <v>70736004</v>
      </c>
      <c r="AN443" s="30">
        <v>114081084</v>
      </c>
      <c r="AO443" s="30">
        <f t="shared" si="82"/>
        <v>15398792</v>
      </c>
      <c r="AP443" s="30">
        <f t="shared" si="83"/>
        <v>28187460</v>
      </c>
      <c r="AQ443" s="30">
        <f t="shared" si="84"/>
        <v>85595266</v>
      </c>
      <c r="AR443" s="30">
        <f t="shared" si="85"/>
        <v>0</v>
      </c>
      <c r="AS443" s="30">
        <f t="shared" si="86"/>
        <v>1782424</v>
      </c>
      <c r="AT443" s="30">
        <f t="shared" si="87"/>
        <v>27552564</v>
      </c>
      <c r="AU443" s="30">
        <f t="shared" si="90"/>
        <v>0</v>
      </c>
      <c r="AV443" s="30">
        <f t="shared" si="88"/>
        <v>272597590</v>
      </c>
      <c r="AW443" s="30">
        <f t="shared" si="91"/>
        <v>76422993</v>
      </c>
    </row>
    <row r="444" spans="2:49">
      <c r="B444" s="2">
        <v>1986</v>
      </c>
      <c r="C444" s="2">
        <v>1</v>
      </c>
      <c r="D444" s="2" t="s">
        <v>190</v>
      </c>
      <c r="E444" s="2" t="s">
        <v>186</v>
      </c>
      <c r="F444" s="5">
        <v>0</v>
      </c>
      <c r="G444" s="5">
        <v>0</v>
      </c>
      <c r="H444" s="5">
        <v>37725070</v>
      </c>
      <c r="I444" s="5">
        <v>3677</v>
      </c>
      <c r="J444" s="5">
        <v>37725070</v>
      </c>
      <c r="K444" s="5">
        <v>2209463</v>
      </c>
      <c r="L444" s="5">
        <v>4391</v>
      </c>
      <c r="Z444" s="16"/>
      <c r="AA444" s="12">
        <v>4</v>
      </c>
      <c r="AB444" s="17">
        <v>116725512</v>
      </c>
      <c r="AC444" s="18">
        <v>13991376</v>
      </c>
      <c r="AD444" s="18">
        <v>28232541</v>
      </c>
      <c r="AE444" s="18">
        <v>85955191</v>
      </c>
      <c r="AF444" s="18"/>
      <c r="AG444" s="18">
        <v>1794844</v>
      </c>
      <c r="AH444" s="18">
        <v>26355667</v>
      </c>
      <c r="AI444" s="18">
        <v>0</v>
      </c>
      <c r="AJ444" s="19">
        <v>273055131</v>
      </c>
      <c r="AK444" s="26">
        <f t="shared" si="89"/>
        <v>0</v>
      </c>
      <c r="AL444" s="27">
        <v>34303</v>
      </c>
      <c r="AM444" s="30">
        <v>71338187</v>
      </c>
      <c r="AN444" s="30">
        <v>116725512</v>
      </c>
      <c r="AO444" s="30">
        <f t="shared" si="82"/>
        <v>13991376</v>
      </c>
      <c r="AP444" s="30">
        <f t="shared" si="83"/>
        <v>28232541</v>
      </c>
      <c r="AQ444" s="30">
        <f t="shared" si="84"/>
        <v>85955191</v>
      </c>
      <c r="AR444" s="30">
        <f t="shared" si="85"/>
        <v>0</v>
      </c>
      <c r="AS444" s="30">
        <f t="shared" si="86"/>
        <v>1794844</v>
      </c>
      <c r="AT444" s="30">
        <f t="shared" si="87"/>
        <v>26355667</v>
      </c>
      <c r="AU444" s="30">
        <f t="shared" si="90"/>
        <v>0</v>
      </c>
      <c r="AV444" s="30">
        <f t="shared" si="88"/>
        <v>273055131</v>
      </c>
      <c r="AW444" s="30">
        <f t="shared" si="91"/>
        <v>78657839</v>
      </c>
    </row>
    <row r="445" spans="2:49">
      <c r="B445" s="2">
        <v>1986</v>
      </c>
      <c r="C445" s="2">
        <v>1</v>
      </c>
      <c r="D445" s="2" t="s">
        <v>187</v>
      </c>
      <c r="E445" s="2" t="s">
        <v>195</v>
      </c>
      <c r="F445" s="5">
        <v>0</v>
      </c>
      <c r="G445" s="5">
        <v>0</v>
      </c>
      <c r="H445" s="5">
        <v>350004</v>
      </c>
      <c r="I445" s="5">
        <v>97</v>
      </c>
      <c r="J445" s="5">
        <v>350004</v>
      </c>
      <c r="K445" s="5">
        <v>62682</v>
      </c>
      <c r="L445" s="5">
        <v>113</v>
      </c>
      <c r="Z445" s="11">
        <v>1998</v>
      </c>
      <c r="AA445" s="11">
        <v>1</v>
      </c>
      <c r="AB445" s="13">
        <v>119937671</v>
      </c>
      <c r="AC445" s="14">
        <v>13579277</v>
      </c>
      <c r="AD445" s="14">
        <v>29590623</v>
      </c>
      <c r="AE445" s="14">
        <v>90139497</v>
      </c>
      <c r="AF445" s="14"/>
      <c r="AG445" s="14">
        <v>1260940</v>
      </c>
      <c r="AH445" s="14">
        <v>27777112</v>
      </c>
      <c r="AI445" s="14">
        <v>0</v>
      </c>
      <c r="AJ445" s="15">
        <v>282285120</v>
      </c>
      <c r="AK445" s="26">
        <f t="shared" si="89"/>
        <v>1998</v>
      </c>
      <c r="AL445" s="27">
        <v>34393</v>
      </c>
      <c r="AM445" s="30">
        <v>71963807</v>
      </c>
      <c r="AN445" s="30">
        <v>119937671</v>
      </c>
      <c r="AO445" s="30">
        <f t="shared" si="82"/>
        <v>13579277</v>
      </c>
      <c r="AP445" s="30">
        <f t="shared" si="83"/>
        <v>29590623</v>
      </c>
      <c r="AQ445" s="30">
        <f t="shared" si="84"/>
        <v>90139497</v>
      </c>
      <c r="AR445" s="30">
        <f t="shared" si="85"/>
        <v>0</v>
      </c>
      <c r="AS445" s="30">
        <f t="shared" si="86"/>
        <v>1260940</v>
      </c>
      <c r="AT445" s="30">
        <f t="shared" si="87"/>
        <v>27777112</v>
      </c>
      <c r="AU445" s="30">
        <f t="shared" si="90"/>
        <v>0</v>
      </c>
      <c r="AV445" s="30">
        <f t="shared" si="88"/>
        <v>282285120</v>
      </c>
      <c r="AW445" s="30">
        <f t="shared" si="91"/>
        <v>83477067</v>
      </c>
    </row>
    <row r="446" spans="2:49">
      <c r="B446" s="2">
        <v>1986</v>
      </c>
      <c r="C446" s="2">
        <v>1</v>
      </c>
      <c r="D446" s="2" t="s">
        <v>187</v>
      </c>
      <c r="E446" s="2" t="s">
        <v>196</v>
      </c>
      <c r="F446" s="5">
        <v>0</v>
      </c>
      <c r="G446" s="5">
        <v>0</v>
      </c>
      <c r="H446" s="5">
        <v>1256626</v>
      </c>
      <c r="I446" s="5">
        <v>650</v>
      </c>
      <c r="J446" s="5">
        <v>1256626</v>
      </c>
      <c r="K446" s="5">
        <v>403957</v>
      </c>
      <c r="L446" s="5">
        <v>796</v>
      </c>
      <c r="Z446" s="16"/>
      <c r="AA446" s="12">
        <v>2</v>
      </c>
      <c r="AB446" s="17">
        <v>113578201</v>
      </c>
      <c r="AC446" s="18">
        <v>13816410</v>
      </c>
      <c r="AD446" s="18">
        <v>28691127</v>
      </c>
      <c r="AE446" s="18">
        <v>89851213</v>
      </c>
      <c r="AF446" s="18"/>
      <c r="AG446" s="18">
        <v>1589617</v>
      </c>
      <c r="AH446" s="18">
        <v>27275872</v>
      </c>
      <c r="AI446" s="18">
        <v>0</v>
      </c>
      <c r="AJ446" s="19">
        <v>274802440</v>
      </c>
      <c r="AK446" s="26">
        <f t="shared" si="89"/>
        <v>0</v>
      </c>
      <c r="AL446" s="27">
        <v>34485</v>
      </c>
      <c r="AM446" s="30">
        <v>68668377</v>
      </c>
      <c r="AN446" s="30">
        <v>113578201</v>
      </c>
      <c r="AO446" s="30">
        <f t="shared" si="82"/>
        <v>13816410</v>
      </c>
      <c r="AP446" s="30">
        <f t="shared" si="83"/>
        <v>28691127</v>
      </c>
      <c r="AQ446" s="30">
        <f t="shared" si="84"/>
        <v>89851213</v>
      </c>
      <c r="AR446" s="30">
        <f t="shared" si="85"/>
        <v>0</v>
      </c>
      <c r="AS446" s="30">
        <f t="shared" si="86"/>
        <v>1589617</v>
      </c>
      <c r="AT446" s="30">
        <f t="shared" si="87"/>
        <v>27275872</v>
      </c>
      <c r="AU446" s="30">
        <f t="shared" si="90"/>
        <v>0</v>
      </c>
      <c r="AV446" s="30">
        <f t="shared" si="88"/>
        <v>274802440</v>
      </c>
      <c r="AW446" s="30">
        <f t="shared" si="91"/>
        <v>78263517</v>
      </c>
    </row>
    <row r="447" spans="2:49">
      <c r="B447" s="2">
        <v>1986</v>
      </c>
      <c r="C447" s="2">
        <v>1</v>
      </c>
      <c r="D447" s="2" t="s">
        <v>197</v>
      </c>
      <c r="E447" s="2" t="s">
        <v>11</v>
      </c>
      <c r="F447" s="5">
        <v>0</v>
      </c>
      <c r="G447" s="5">
        <v>0</v>
      </c>
      <c r="H447" s="5">
        <v>2948842</v>
      </c>
      <c r="I447" s="5">
        <v>871</v>
      </c>
      <c r="J447" s="5">
        <v>2948842</v>
      </c>
      <c r="K447" s="5">
        <v>472898</v>
      </c>
      <c r="L447" s="5">
        <v>921</v>
      </c>
      <c r="Z447" s="16"/>
      <c r="AA447" s="12">
        <v>3</v>
      </c>
      <c r="AB447" s="17">
        <v>112935810</v>
      </c>
      <c r="AC447" s="18">
        <v>14430949</v>
      </c>
      <c r="AD447" s="18">
        <v>27230583</v>
      </c>
      <c r="AE447" s="18">
        <v>94158977</v>
      </c>
      <c r="AF447" s="18"/>
      <c r="AG447" s="18">
        <v>1627389</v>
      </c>
      <c r="AH447" s="18">
        <v>28175319</v>
      </c>
      <c r="AI447" s="18">
        <v>0</v>
      </c>
      <c r="AJ447" s="19">
        <v>278559027</v>
      </c>
      <c r="AK447" s="26">
        <f t="shared" si="89"/>
        <v>0</v>
      </c>
      <c r="AL447" s="27">
        <v>34577</v>
      </c>
      <c r="AM447" s="30">
        <v>68731624</v>
      </c>
      <c r="AN447" s="30">
        <v>112935810</v>
      </c>
      <c r="AO447" s="30">
        <f t="shared" si="82"/>
        <v>14430949</v>
      </c>
      <c r="AP447" s="30">
        <f t="shared" si="83"/>
        <v>27230583</v>
      </c>
      <c r="AQ447" s="30">
        <f t="shared" si="84"/>
        <v>94158977</v>
      </c>
      <c r="AR447" s="30">
        <f t="shared" si="85"/>
        <v>0</v>
      </c>
      <c r="AS447" s="30">
        <f t="shared" si="86"/>
        <v>1627389</v>
      </c>
      <c r="AT447" s="30">
        <f t="shared" si="87"/>
        <v>28175319</v>
      </c>
      <c r="AU447" s="30">
        <f t="shared" si="90"/>
        <v>0</v>
      </c>
      <c r="AV447" s="30">
        <f t="shared" si="88"/>
        <v>278559027</v>
      </c>
      <c r="AW447" s="30">
        <f t="shared" si="91"/>
        <v>76536038</v>
      </c>
    </row>
    <row r="448" spans="2:49">
      <c r="B448" s="2">
        <v>1986</v>
      </c>
      <c r="C448" s="2">
        <v>1</v>
      </c>
      <c r="D448" s="2" t="s">
        <v>197</v>
      </c>
      <c r="E448" s="2" t="s">
        <v>267</v>
      </c>
      <c r="F448" s="5">
        <v>0</v>
      </c>
      <c r="G448" s="5">
        <v>0</v>
      </c>
      <c r="H448" s="5">
        <v>94030</v>
      </c>
      <c r="I448" s="5">
        <v>27</v>
      </c>
      <c r="J448" s="5">
        <v>94030</v>
      </c>
      <c r="K448" s="5">
        <v>19964</v>
      </c>
      <c r="L448" s="5">
        <v>38</v>
      </c>
      <c r="Z448" s="16"/>
      <c r="AA448" s="12">
        <v>4</v>
      </c>
      <c r="AB448" s="17">
        <v>114039700</v>
      </c>
      <c r="AC448" s="18">
        <v>14005408</v>
      </c>
      <c r="AD448" s="18">
        <v>27457331</v>
      </c>
      <c r="AE448" s="18">
        <v>95962035</v>
      </c>
      <c r="AF448" s="18"/>
      <c r="AG448" s="18">
        <v>1515288</v>
      </c>
      <c r="AH448" s="18">
        <v>30435673</v>
      </c>
      <c r="AI448" s="18"/>
      <c r="AJ448" s="19">
        <v>283415435</v>
      </c>
      <c r="AK448" s="26">
        <f t="shared" si="89"/>
        <v>0</v>
      </c>
      <c r="AL448" s="27">
        <v>34668</v>
      </c>
      <c r="AM448" s="30">
        <v>69011066</v>
      </c>
      <c r="AN448" s="30">
        <v>114039700</v>
      </c>
      <c r="AO448" s="30">
        <f t="shared" ref="AO448:AO497" si="92">AC448</f>
        <v>14005408</v>
      </c>
      <c r="AP448" s="30">
        <f t="shared" ref="AP448:AP497" si="93">AD448</f>
        <v>27457331</v>
      </c>
      <c r="AQ448" s="30">
        <f t="shared" ref="AQ448:AQ497" si="94">AE448</f>
        <v>95962035</v>
      </c>
      <c r="AR448" s="30">
        <f t="shared" ref="AR448:AR497" si="95">AF448</f>
        <v>0</v>
      </c>
      <c r="AS448" s="30">
        <f t="shared" ref="AS448:AS497" si="96">AG448</f>
        <v>1515288</v>
      </c>
      <c r="AT448" s="30">
        <f t="shared" ref="AT448:AT497" si="97">AH448</f>
        <v>30435673</v>
      </c>
      <c r="AU448" s="30">
        <f t="shared" si="90"/>
        <v>0</v>
      </c>
      <c r="AV448" s="30">
        <f t="shared" ref="AV448:AV497" si="98">AJ448</f>
        <v>283415435</v>
      </c>
      <c r="AW448" s="30">
        <f t="shared" si="91"/>
        <v>77514277</v>
      </c>
    </row>
    <row r="449" spans="2:49">
      <c r="B449" s="2">
        <v>1986</v>
      </c>
      <c r="C449" s="2">
        <v>1</v>
      </c>
      <c r="D449" s="2" t="s">
        <v>197</v>
      </c>
      <c r="E449" s="2" t="s">
        <v>268</v>
      </c>
      <c r="F449" s="5">
        <v>431175</v>
      </c>
      <c r="G449" s="5">
        <v>333</v>
      </c>
      <c r="H449" s="5">
        <v>7121880</v>
      </c>
      <c r="I449" s="5">
        <v>2163</v>
      </c>
      <c r="J449" s="5">
        <v>7553055</v>
      </c>
      <c r="K449" s="5">
        <v>1579555</v>
      </c>
      <c r="L449" s="5">
        <v>3111</v>
      </c>
      <c r="Z449" s="11">
        <v>1999</v>
      </c>
      <c r="AA449" s="11">
        <v>1</v>
      </c>
      <c r="AB449" s="13">
        <v>115127679</v>
      </c>
      <c r="AC449" s="14">
        <v>12562625</v>
      </c>
      <c r="AD449" s="14">
        <v>27900829</v>
      </c>
      <c r="AE449" s="14">
        <v>97344526</v>
      </c>
      <c r="AF449" s="14"/>
      <c r="AG449" s="14">
        <v>1200657</v>
      </c>
      <c r="AH449" s="14">
        <v>29259238</v>
      </c>
      <c r="AI449" s="14"/>
      <c r="AJ449" s="15">
        <v>283395554</v>
      </c>
      <c r="AK449" s="26">
        <f t="shared" ref="AK449:AK497" si="99">Z449</f>
        <v>1999</v>
      </c>
      <c r="AL449" s="27">
        <v>34758</v>
      </c>
      <c r="AM449" s="30">
        <v>70710411</v>
      </c>
      <c r="AN449" s="30">
        <v>115127679</v>
      </c>
      <c r="AO449" s="30">
        <f t="shared" si="92"/>
        <v>12562625</v>
      </c>
      <c r="AP449" s="30">
        <f t="shared" si="93"/>
        <v>27900829</v>
      </c>
      <c r="AQ449" s="30">
        <f t="shared" si="94"/>
        <v>97344526</v>
      </c>
      <c r="AR449" s="30">
        <f t="shared" si="95"/>
        <v>0</v>
      </c>
      <c r="AS449" s="30">
        <f t="shared" si="96"/>
        <v>1200657</v>
      </c>
      <c r="AT449" s="30">
        <f t="shared" si="97"/>
        <v>29259238</v>
      </c>
      <c r="AU449" s="30">
        <f t="shared" si="90"/>
        <v>0</v>
      </c>
      <c r="AV449" s="30">
        <f t="shared" si="98"/>
        <v>283395554</v>
      </c>
      <c r="AW449" s="30">
        <f t="shared" si="91"/>
        <v>79455189</v>
      </c>
    </row>
    <row r="450" spans="2:49">
      <c r="B450" s="2">
        <v>1986</v>
      </c>
      <c r="C450" s="2">
        <v>1</v>
      </c>
      <c r="D450" s="2" t="s">
        <v>197</v>
      </c>
      <c r="E450" s="2" t="s">
        <v>269</v>
      </c>
      <c r="F450" s="5">
        <v>364169</v>
      </c>
      <c r="G450" s="5">
        <v>353</v>
      </c>
      <c r="H450" s="5">
        <v>295476</v>
      </c>
      <c r="I450" s="5">
        <v>149</v>
      </c>
      <c r="J450" s="5">
        <v>659645</v>
      </c>
      <c r="K450" s="5">
        <v>296989</v>
      </c>
      <c r="L450" s="5">
        <v>587</v>
      </c>
      <c r="Z450" s="16"/>
      <c r="AA450" s="12">
        <v>2</v>
      </c>
      <c r="AB450" s="17">
        <v>103757297</v>
      </c>
      <c r="AC450" s="18">
        <v>13986987</v>
      </c>
      <c r="AD450" s="18">
        <v>26939332</v>
      </c>
      <c r="AE450" s="18">
        <v>91800398</v>
      </c>
      <c r="AF450" s="18"/>
      <c r="AG450" s="18">
        <v>1546927</v>
      </c>
      <c r="AH450" s="18">
        <v>26538516</v>
      </c>
      <c r="AI450" s="18">
        <v>0</v>
      </c>
      <c r="AJ450" s="19">
        <v>264569457</v>
      </c>
      <c r="AK450" s="26">
        <f t="shared" si="99"/>
        <v>0</v>
      </c>
      <c r="AL450" s="27">
        <v>34850</v>
      </c>
      <c r="AM450" s="30">
        <v>64766439</v>
      </c>
      <c r="AN450" s="30">
        <v>103757297</v>
      </c>
      <c r="AO450" s="30">
        <f t="shared" si="92"/>
        <v>13986987</v>
      </c>
      <c r="AP450" s="30">
        <f t="shared" si="93"/>
        <v>26939332</v>
      </c>
      <c r="AQ450" s="30">
        <f t="shared" si="94"/>
        <v>91800398</v>
      </c>
      <c r="AR450" s="30">
        <f t="shared" si="95"/>
        <v>0</v>
      </c>
      <c r="AS450" s="30">
        <f t="shared" si="96"/>
        <v>1546927</v>
      </c>
      <c r="AT450" s="30">
        <f t="shared" si="97"/>
        <v>26538516</v>
      </c>
      <c r="AU450" s="30">
        <f t="shared" ref="AU450:AU497" si="100">AI450</f>
        <v>0</v>
      </c>
      <c r="AV450" s="30">
        <f t="shared" si="98"/>
        <v>264569457</v>
      </c>
      <c r="AW450" s="30">
        <f t="shared" ref="AW450:AW498" si="101">AN450-AN325</f>
        <v>70859726</v>
      </c>
    </row>
    <row r="451" spans="2:49">
      <c r="B451" s="2">
        <v>1986</v>
      </c>
      <c r="C451" s="2">
        <v>1</v>
      </c>
      <c r="D451" s="2" t="s">
        <v>197</v>
      </c>
      <c r="E451" s="2" t="s">
        <v>109</v>
      </c>
      <c r="F451" s="5">
        <v>0</v>
      </c>
      <c r="G451" s="5">
        <v>0</v>
      </c>
      <c r="H451" s="5">
        <v>5065796</v>
      </c>
      <c r="I451" s="5">
        <v>1203</v>
      </c>
      <c r="J451" s="5">
        <v>5065796</v>
      </c>
      <c r="K451" s="5">
        <v>870414</v>
      </c>
      <c r="L451" s="5">
        <v>1621</v>
      </c>
      <c r="Z451" s="16"/>
      <c r="AA451" s="12">
        <v>3</v>
      </c>
      <c r="AB451" s="17">
        <v>103336060</v>
      </c>
      <c r="AC451" s="18">
        <v>15475159</v>
      </c>
      <c r="AD451" s="18">
        <v>27018335</v>
      </c>
      <c r="AE451" s="18">
        <v>99456969</v>
      </c>
      <c r="AF451" s="18"/>
      <c r="AG451" s="18">
        <v>1653119</v>
      </c>
      <c r="AH451" s="18">
        <v>27520300</v>
      </c>
      <c r="AI451" s="18">
        <v>0</v>
      </c>
      <c r="AJ451" s="19">
        <v>274459942</v>
      </c>
      <c r="AK451" s="26">
        <f t="shared" si="99"/>
        <v>0</v>
      </c>
      <c r="AL451" s="27">
        <v>34942</v>
      </c>
      <c r="AM451" s="30">
        <v>64548238</v>
      </c>
      <c r="AN451" s="30">
        <v>103336060</v>
      </c>
      <c r="AO451" s="30">
        <f t="shared" si="92"/>
        <v>15475159</v>
      </c>
      <c r="AP451" s="30">
        <f t="shared" si="93"/>
        <v>27018335</v>
      </c>
      <c r="AQ451" s="30">
        <f t="shared" si="94"/>
        <v>99456969</v>
      </c>
      <c r="AR451" s="30">
        <f t="shared" si="95"/>
        <v>0</v>
      </c>
      <c r="AS451" s="30">
        <f t="shared" si="96"/>
        <v>1653119</v>
      </c>
      <c r="AT451" s="30">
        <f t="shared" si="97"/>
        <v>27520300</v>
      </c>
      <c r="AU451" s="30">
        <f t="shared" si="100"/>
        <v>0</v>
      </c>
      <c r="AV451" s="30">
        <f t="shared" si="98"/>
        <v>274459942</v>
      </c>
      <c r="AW451" s="30">
        <f t="shared" si="101"/>
        <v>68776864</v>
      </c>
    </row>
    <row r="452" spans="2:49">
      <c r="B452" s="2">
        <v>1986</v>
      </c>
      <c r="C452" s="2">
        <v>1</v>
      </c>
      <c r="D452" s="2" t="s">
        <v>197</v>
      </c>
      <c r="E452" s="2" t="s">
        <v>110</v>
      </c>
      <c r="F452" s="5">
        <v>5530933</v>
      </c>
      <c r="G452" s="5">
        <v>3102</v>
      </c>
      <c r="H452" s="5">
        <v>540</v>
      </c>
      <c r="I452" s="5">
        <v>1</v>
      </c>
      <c r="J452" s="5">
        <v>5531473</v>
      </c>
      <c r="K452" s="5">
        <v>2113100</v>
      </c>
      <c r="L452" s="5">
        <v>4126</v>
      </c>
      <c r="Z452" s="16"/>
      <c r="AA452" s="12">
        <v>4</v>
      </c>
      <c r="AB452" s="17">
        <v>104255237</v>
      </c>
      <c r="AC452" s="18">
        <v>14052676</v>
      </c>
      <c r="AD452" s="18">
        <v>24959660</v>
      </c>
      <c r="AE452" s="18">
        <v>101111964</v>
      </c>
      <c r="AF452" s="18"/>
      <c r="AG452" s="18">
        <v>1276944</v>
      </c>
      <c r="AH452" s="18">
        <v>30413974</v>
      </c>
      <c r="AI452" s="18">
        <v>10503</v>
      </c>
      <c r="AJ452" s="19">
        <v>276080958</v>
      </c>
      <c r="AK452" s="26">
        <f t="shared" si="99"/>
        <v>0</v>
      </c>
      <c r="AL452" s="27">
        <v>35033</v>
      </c>
      <c r="AM452" s="30">
        <v>64568937</v>
      </c>
      <c r="AN452" s="30">
        <v>104255237</v>
      </c>
      <c r="AO452" s="30">
        <f t="shared" si="92"/>
        <v>14052676</v>
      </c>
      <c r="AP452" s="30">
        <f t="shared" si="93"/>
        <v>24959660</v>
      </c>
      <c r="AQ452" s="30">
        <f t="shared" si="94"/>
        <v>101111964</v>
      </c>
      <c r="AR452" s="30">
        <f t="shared" si="95"/>
        <v>0</v>
      </c>
      <c r="AS452" s="30">
        <f t="shared" si="96"/>
        <v>1276944</v>
      </c>
      <c r="AT452" s="30">
        <f t="shared" si="97"/>
        <v>30413974</v>
      </c>
      <c r="AU452" s="30">
        <f t="shared" si="100"/>
        <v>10503</v>
      </c>
      <c r="AV452" s="30">
        <f t="shared" si="98"/>
        <v>276080958</v>
      </c>
      <c r="AW452" s="30">
        <f t="shared" si="101"/>
        <v>70254842</v>
      </c>
    </row>
    <row r="453" spans="2:49">
      <c r="B453" s="2">
        <v>1986</v>
      </c>
      <c r="C453" s="2">
        <v>1</v>
      </c>
      <c r="D453" s="2" t="s">
        <v>197</v>
      </c>
      <c r="E453" s="2" t="s">
        <v>111</v>
      </c>
      <c r="F453" s="5">
        <v>0</v>
      </c>
      <c r="G453" s="5">
        <v>0</v>
      </c>
      <c r="H453" s="5">
        <v>16202</v>
      </c>
      <c r="I453" s="5">
        <v>3</v>
      </c>
      <c r="J453" s="5">
        <v>16202</v>
      </c>
      <c r="K453" s="5">
        <v>1842</v>
      </c>
      <c r="L453" s="5">
        <v>4</v>
      </c>
      <c r="Z453" s="11">
        <v>2000</v>
      </c>
      <c r="AA453" s="11">
        <v>1</v>
      </c>
      <c r="AB453" s="13">
        <v>110339961</v>
      </c>
      <c r="AC453" s="14">
        <v>12722085</v>
      </c>
      <c r="AD453" s="14">
        <v>23545187</v>
      </c>
      <c r="AE453" s="14">
        <v>98030630</v>
      </c>
      <c r="AF453" s="14"/>
      <c r="AG453" s="14">
        <v>1357222</v>
      </c>
      <c r="AH453" s="14">
        <v>29197623</v>
      </c>
      <c r="AI453" s="14">
        <v>17664</v>
      </c>
      <c r="AJ453" s="15">
        <v>275210372</v>
      </c>
      <c r="AK453" s="26">
        <f t="shared" si="99"/>
        <v>2000</v>
      </c>
      <c r="AL453" s="27">
        <v>35124</v>
      </c>
      <c r="AM453" s="30">
        <v>68502116</v>
      </c>
      <c r="AN453" s="30">
        <v>110339961</v>
      </c>
      <c r="AO453" s="30">
        <f t="shared" si="92"/>
        <v>12722085</v>
      </c>
      <c r="AP453" s="30">
        <f t="shared" si="93"/>
        <v>23545187</v>
      </c>
      <c r="AQ453" s="30">
        <f t="shared" si="94"/>
        <v>98030630</v>
      </c>
      <c r="AR453" s="30">
        <f t="shared" si="95"/>
        <v>0</v>
      </c>
      <c r="AS453" s="30">
        <f t="shared" si="96"/>
        <v>1357222</v>
      </c>
      <c r="AT453" s="30">
        <f t="shared" si="97"/>
        <v>29197623</v>
      </c>
      <c r="AU453" s="30">
        <f t="shared" si="100"/>
        <v>17664</v>
      </c>
      <c r="AV453" s="30">
        <f t="shared" si="98"/>
        <v>275210372</v>
      </c>
      <c r="AW453" s="30">
        <f t="shared" si="101"/>
        <v>74736028</v>
      </c>
    </row>
    <row r="454" spans="2:49">
      <c r="B454" s="2">
        <v>1986</v>
      </c>
      <c r="C454" s="2">
        <v>2</v>
      </c>
      <c r="D454" s="2" t="s">
        <v>276</v>
      </c>
      <c r="E454" s="2" t="s">
        <v>276</v>
      </c>
      <c r="F454" s="5">
        <v>0</v>
      </c>
      <c r="G454" s="5">
        <v>0</v>
      </c>
      <c r="H454" s="5">
        <v>0</v>
      </c>
      <c r="I454" s="5">
        <v>7</v>
      </c>
      <c r="J454" s="5">
        <v>0</v>
      </c>
      <c r="K454" s="5">
        <v>4824</v>
      </c>
      <c r="L454" s="5">
        <v>9</v>
      </c>
      <c r="Z454" s="16"/>
      <c r="AA454" s="12">
        <v>2</v>
      </c>
      <c r="AB454" s="17">
        <v>107413349</v>
      </c>
      <c r="AC454" s="18">
        <v>12375926</v>
      </c>
      <c r="AD454" s="18">
        <v>23030881</v>
      </c>
      <c r="AE454" s="18">
        <v>92820446</v>
      </c>
      <c r="AF454" s="18"/>
      <c r="AG454" s="18">
        <v>1388234</v>
      </c>
      <c r="AH454" s="18">
        <v>25878234</v>
      </c>
      <c r="AI454" s="18">
        <v>14335</v>
      </c>
      <c r="AJ454" s="19">
        <v>262921405</v>
      </c>
      <c r="AK454" s="26">
        <f t="shared" si="99"/>
        <v>0</v>
      </c>
      <c r="AL454" s="27">
        <v>35216</v>
      </c>
      <c r="AM454" s="30">
        <v>67124752</v>
      </c>
      <c r="AN454" s="30">
        <v>107413349</v>
      </c>
      <c r="AO454" s="30">
        <f t="shared" si="92"/>
        <v>12375926</v>
      </c>
      <c r="AP454" s="30">
        <f t="shared" si="93"/>
        <v>23030881</v>
      </c>
      <c r="AQ454" s="30">
        <f t="shared" si="94"/>
        <v>92820446</v>
      </c>
      <c r="AR454" s="30">
        <f t="shared" si="95"/>
        <v>0</v>
      </c>
      <c r="AS454" s="30">
        <f t="shared" si="96"/>
        <v>1388234</v>
      </c>
      <c r="AT454" s="30">
        <f t="shared" si="97"/>
        <v>25878234</v>
      </c>
      <c r="AU454" s="30">
        <f t="shared" si="100"/>
        <v>14335</v>
      </c>
      <c r="AV454" s="30">
        <f t="shared" si="98"/>
        <v>262921405</v>
      </c>
      <c r="AW454" s="30">
        <f t="shared" si="101"/>
        <v>72776262</v>
      </c>
    </row>
    <row r="455" spans="2:49">
      <c r="B455" s="2">
        <v>1986</v>
      </c>
      <c r="C455" s="2">
        <v>2</v>
      </c>
      <c r="F455" s="5">
        <v>0</v>
      </c>
      <c r="G455" s="5">
        <v>0</v>
      </c>
      <c r="H455" s="5">
        <v>8723</v>
      </c>
      <c r="I455" s="5">
        <v>11</v>
      </c>
      <c r="J455" s="5">
        <v>9156</v>
      </c>
      <c r="K455" s="5">
        <v>9844</v>
      </c>
      <c r="L455" s="5">
        <v>14</v>
      </c>
      <c r="Z455" s="16"/>
      <c r="AA455" s="12">
        <v>3</v>
      </c>
      <c r="AB455" s="17">
        <v>102669716</v>
      </c>
      <c r="AC455" s="18">
        <v>15067513</v>
      </c>
      <c r="AD455" s="18">
        <v>21918982</v>
      </c>
      <c r="AE455" s="18">
        <v>103142048</v>
      </c>
      <c r="AF455" s="18"/>
      <c r="AG455" s="18">
        <v>1603398</v>
      </c>
      <c r="AH455" s="18">
        <v>26886775</v>
      </c>
      <c r="AI455" s="18">
        <v>611</v>
      </c>
      <c r="AJ455" s="19">
        <v>271289043</v>
      </c>
      <c r="AK455" s="26">
        <f t="shared" si="99"/>
        <v>0</v>
      </c>
      <c r="AL455" s="27">
        <v>35308</v>
      </c>
      <c r="AM455" s="30">
        <v>64377978</v>
      </c>
      <c r="AN455" s="30">
        <v>102669716</v>
      </c>
      <c r="AO455" s="30">
        <f t="shared" si="92"/>
        <v>15067513</v>
      </c>
      <c r="AP455" s="30">
        <f t="shared" si="93"/>
        <v>21918982</v>
      </c>
      <c r="AQ455" s="30">
        <f t="shared" si="94"/>
        <v>103142048</v>
      </c>
      <c r="AR455" s="30">
        <f t="shared" si="95"/>
        <v>0</v>
      </c>
      <c r="AS455" s="30">
        <f t="shared" si="96"/>
        <v>1603398</v>
      </c>
      <c r="AT455" s="30">
        <f t="shared" si="97"/>
        <v>26886775</v>
      </c>
      <c r="AU455" s="30">
        <f t="shared" si="100"/>
        <v>611</v>
      </c>
      <c r="AV455" s="30">
        <f t="shared" si="98"/>
        <v>271289043</v>
      </c>
      <c r="AW455" s="30">
        <f t="shared" si="101"/>
        <v>66964995</v>
      </c>
    </row>
    <row r="456" spans="2:49">
      <c r="B456" s="2">
        <v>1986</v>
      </c>
      <c r="C456" s="2">
        <v>2</v>
      </c>
      <c r="D456" s="2" t="s">
        <v>277</v>
      </c>
      <c r="E456" s="2" t="s">
        <v>278</v>
      </c>
      <c r="F456" s="5">
        <v>42286832</v>
      </c>
      <c r="G456" s="5">
        <v>36490</v>
      </c>
      <c r="H456" s="5">
        <v>17521759</v>
      </c>
      <c r="I456" s="5">
        <v>11141</v>
      </c>
      <c r="J456" s="5">
        <v>60081220</v>
      </c>
      <c r="K456" s="5">
        <v>31532301</v>
      </c>
      <c r="L456" s="5">
        <v>62337</v>
      </c>
      <c r="Z456" s="16"/>
      <c r="AA456" s="12">
        <v>4</v>
      </c>
      <c r="AB456" s="17">
        <v>103312137</v>
      </c>
      <c r="AC456" s="18">
        <v>13949856</v>
      </c>
      <c r="AD456" s="18">
        <v>21408992</v>
      </c>
      <c r="AE456" s="18">
        <v>98942462</v>
      </c>
      <c r="AF456" s="18"/>
      <c r="AG456" s="18">
        <v>1561924</v>
      </c>
      <c r="AH456" s="18">
        <v>29531720</v>
      </c>
      <c r="AI456" s="18"/>
      <c r="AJ456" s="19">
        <v>268707091</v>
      </c>
      <c r="AK456" s="26">
        <f t="shared" si="99"/>
        <v>0</v>
      </c>
      <c r="AL456" s="27">
        <v>35399</v>
      </c>
      <c r="AM456" s="30">
        <v>64160409</v>
      </c>
      <c r="AN456" s="30">
        <v>103312137</v>
      </c>
      <c r="AO456" s="30">
        <f t="shared" si="92"/>
        <v>13949856</v>
      </c>
      <c r="AP456" s="30">
        <f t="shared" si="93"/>
        <v>21408992</v>
      </c>
      <c r="AQ456" s="30">
        <f t="shared" si="94"/>
        <v>98942462</v>
      </c>
      <c r="AR456" s="30">
        <f t="shared" si="95"/>
        <v>0</v>
      </c>
      <c r="AS456" s="30">
        <f t="shared" si="96"/>
        <v>1561924</v>
      </c>
      <c r="AT456" s="30">
        <f t="shared" si="97"/>
        <v>29531720</v>
      </c>
      <c r="AU456" s="30">
        <f t="shared" si="100"/>
        <v>0</v>
      </c>
      <c r="AV456" s="30">
        <f t="shared" si="98"/>
        <v>268707091</v>
      </c>
      <c r="AW456" s="30">
        <f t="shared" si="101"/>
        <v>68321119</v>
      </c>
    </row>
    <row r="457" spans="2:49">
      <c r="B457" s="2">
        <v>1986</v>
      </c>
      <c r="C457" s="2">
        <v>2</v>
      </c>
      <c r="D457" s="2" t="s">
        <v>277</v>
      </c>
      <c r="E457" s="2" t="s">
        <v>279</v>
      </c>
      <c r="F457" s="5">
        <v>24197023</v>
      </c>
      <c r="G457" s="5">
        <v>20944</v>
      </c>
      <c r="H457" s="5">
        <v>15194293</v>
      </c>
      <c r="I457" s="5">
        <v>10757</v>
      </c>
      <c r="J457" s="5">
        <v>39641782</v>
      </c>
      <c r="K457" s="5">
        <v>20229339</v>
      </c>
      <c r="L457" s="5">
        <v>40033</v>
      </c>
      <c r="Z457" s="11">
        <v>2001</v>
      </c>
      <c r="AA457" s="11">
        <v>1</v>
      </c>
      <c r="AB457" s="13">
        <v>111735118</v>
      </c>
      <c r="AC457" s="14">
        <v>11628416</v>
      </c>
      <c r="AD457" s="14">
        <v>25154069</v>
      </c>
      <c r="AE457" s="14">
        <v>102936477</v>
      </c>
      <c r="AF457" s="14"/>
      <c r="AG457" s="14">
        <v>1789092</v>
      </c>
      <c r="AH457" s="14">
        <v>30579871</v>
      </c>
      <c r="AI457" s="14"/>
      <c r="AJ457" s="15">
        <v>283823043</v>
      </c>
      <c r="AK457" s="26">
        <f t="shared" si="99"/>
        <v>2001</v>
      </c>
      <c r="AL457" s="27">
        <v>35489</v>
      </c>
      <c r="AM457" s="30">
        <v>68710757</v>
      </c>
      <c r="AN457" s="30">
        <v>111735118</v>
      </c>
      <c r="AO457" s="30">
        <f t="shared" si="92"/>
        <v>11628416</v>
      </c>
      <c r="AP457" s="30">
        <f t="shared" si="93"/>
        <v>25154069</v>
      </c>
      <c r="AQ457" s="30">
        <f t="shared" si="94"/>
        <v>102936477</v>
      </c>
      <c r="AR457" s="30">
        <f t="shared" si="95"/>
        <v>0</v>
      </c>
      <c r="AS457" s="30">
        <f t="shared" si="96"/>
        <v>1789092</v>
      </c>
      <c r="AT457" s="30">
        <f t="shared" si="97"/>
        <v>30579871</v>
      </c>
      <c r="AU457" s="30">
        <f t="shared" si="100"/>
        <v>0</v>
      </c>
      <c r="AV457" s="30">
        <f t="shared" si="98"/>
        <v>283823043</v>
      </c>
      <c r="AW457" s="30">
        <f t="shared" si="101"/>
        <v>75849558</v>
      </c>
    </row>
    <row r="458" spans="2:49">
      <c r="B458" s="2">
        <v>1986</v>
      </c>
      <c r="C458" s="2">
        <v>2</v>
      </c>
      <c r="D458" s="2" t="s">
        <v>277</v>
      </c>
      <c r="E458" s="2" t="s">
        <v>280</v>
      </c>
      <c r="F458" s="5">
        <v>140746</v>
      </c>
      <c r="G458" s="5">
        <v>415</v>
      </c>
      <c r="H458" s="5">
        <v>570222</v>
      </c>
      <c r="I458" s="5">
        <v>927</v>
      </c>
      <c r="J458" s="5">
        <v>995260</v>
      </c>
      <c r="K458" s="5">
        <v>1202316</v>
      </c>
      <c r="L458" s="5">
        <v>2617</v>
      </c>
      <c r="Z458" s="16"/>
      <c r="AA458" s="12">
        <v>2</v>
      </c>
      <c r="AB458" s="17">
        <v>109789035</v>
      </c>
      <c r="AC458" s="18">
        <v>12178466</v>
      </c>
      <c r="AD458" s="18">
        <v>25005710</v>
      </c>
      <c r="AE458" s="18">
        <v>102026031</v>
      </c>
      <c r="AF458" s="18"/>
      <c r="AG458" s="18">
        <v>1698695</v>
      </c>
      <c r="AH458" s="18">
        <v>28653318</v>
      </c>
      <c r="AI458" s="18"/>
      <c r="AJ458" s="19">
        <v>279351255</v>
      </c>
      <c r="AK458" s="26">
        <f t="shared" si="99"/>
        <v>0</v>
      </c>
      <c r="AL458" s="27">
        <v>35581</v>
      </c>
      <c r="AM458" s="30">
        <v>68435111</v>
      </c>
      <c r="AN458" s="30">
        <v>109789035</v>
      </c>
      <c r="AO458" s="30">
        <f t="shared" si="92"/>
        <v>12178466</v>
      </c>
      <c r="AP458" s="30">
        <f t="shared" si="93"/>
        <v>25005710</v>
      </c>
      <c r="AQ458" s="30">
        <f t="shared" si="94"/>
        <v>102026031</v>
      </c>
      <c r="AR458" s="30">
        <f t="shared" si="95"/>
        <v>0</v>
      </c>
      <c r="AS458" s="30">
        <f t="shared" si="96"/>
        <v>1698695</v>
      </c>
      <c r="AT458" s="30">
        <f t="shared" si="97"/>
        <v>28653318</v>
      </c>
      <c r="AU458" s="30">
        <f t="shared" si="100"/>
        <v>0</v>
      </c>
      <c r="AV458" s="30">
        <f t="shared" si="98"/>
        <v>279351255</v>
      </c>
      <c r="AW458" s="30">
        <f t="shared" si="101"/>
        <v>72373189</v>
      </c>
    </row>
    <row r="459" spans="2:49">
      <c r="B459" s="2">
        <v>1986</v>
      </c>
      <c r="C459" s="2">
        <v>2</v>
      </c>
      <c r="D459" s="2" t="s">
        <v>277</v>
      </c>
      <c r="E459" s="2" t="s">
        <v>281</v>
      </c>
      <c r="F459" s="5">
        <v>3729556</v>
      </c>
      <c r="G459" s="5">
        <v>4494</v>
      </c>
      <c r="H459" s="5">
        <v>3277817</v>
      </c>
      <c r="I459" s="5">
        <v>2151</v>
      </c>
      <c r="J459" s="5">
        <v>7007373</v>
      </c>
      <c r="K459" s="5">
        <v>4193661</v>
      </c>
      <c r="L459" s="5">
        <v>8384</v>
      </c>
      <c r="Z459" s="16"/>
      <c r="AA459" s="12">
        <v>3</v>
      </c>
      <c r="AB459" s="17">
        <v>105184703</v>
      </c>
      <c r="AC459" s="18">
        <v>13436565</v>
      </c>
      <c r="AD459" s="18">
        <v>24464667</v>
      </c>
      <c r="AE459" s="18">
        <v>106674413</v>
      </c>
      <c r="AF459" s="18"/>
      <c r="AG459" s="18">
        <v>1545808</v>
      </c>
      <c r="AH459" s="18">
        <v>28735772</v>
      </c>
      <c r="AI459" s="18"/>
      <c r="AJ459" s="19">
        <v>280041928</v>
      </c>
      <c r="AK459" s="26">
        <f t="shared" si="99"/>
        <v>0</v>
      </c>
      <c r="AL459" s="27">
        <v>35673</v>
      </c>
      <c r="AM459" s="30">
        <v>66945738</v>
      </c>
      <c r="AN459" s="30">
        <v>105184703</v>
      </c>
      <c r="AO459" s="30">
        <f t="shared" si="92"/>
        <v>13436565</v>
      </c>
      <c r="AP459" s="30">
        <f t="shared" si="93"/>
        <v>24464667</v>
      </c>
      <c r="AQ459" s="30">
        <f t="shared" si="94"/>
        <v>106674413</v>
      </c>
      <c r="AR459" s="30">
        <f t="shared" si="95"/>
        <v>0</v>
      </c>
      <c r="AS459" s="30">
        <f t="shared" si="96"/>
        <v>1545808</v>
      </c>
      <c r="AT459" s="30">
        <f t="shared" si="97"/>
        <v>28735772</v>
      </c>
      <c r="AU459" s="30">
        <f t="shared" si="100"/>
        <v>0</v>
      </c>
      <c r="AV459" s="30">
        <f t="shared" si="98"/>
        <v>280041928</v>
      </c>
      <c r="AW459" s="30">
        <f t="shared" si="101"/>
        <v>66370086</v>
      </c>
    </row>
    <row r="460" spans="2:49">
      <c r="B460" s="2">
        <v>1986</v>
      </c>
      <c r="C460" s="2">
        <v>2</v>
      </c>
      <c r="D460" s="2" t="s">
        <v>328</v>
      </c>
      <c r="E460" s="2" t="s">
        <v>173</v>
      </c>
      <c r="F460" s="5">
        <v>0</v>
      </c>
      <c r="G460" s="5">
        <v>0</v>
      </c>
      <c r="H460" s="5">
        <v>28120</v>
      </c>
      <c r="I460" s="5">
        <v>46</v>
      </c>
      <c r="J460" s="5">
        <v>28120</v>
      </c>
      <c r="K460" s="5">
        <v>26552</v>
      </c>
      <c r="L460" s="5">
        <v>49</v>
      </c>
      <c r="Z460" s="16"/>
      <c r="AA460" s="12">
        <v>4</v>
      </c>
      <c r="AB460" s="17">
        <v>106464168</v>
      </c>
      <c r="AC460" s="18">
        <v>12135319</v>
      </c>
      <c r="AD460" s="18">
        <v>23115834</v>
      </c>
      <c r="AE460" s="18">
        <v>111871575</v>
      </c>
      <c r="AF460" s="18"/>
      <c r="AG460" s="18">
        <v>1104891</v>
      </c>
      <c r="AH460" s="18">
        <v>30153569</v>
      </c>
      <c r="AI460" s="18"/>
      <c r="AJ460" s="19">
        <v>284845356</v>
      </c>
      <c r="AK460" s="26">
        <f t="shared" si="99"/>
        <v>0</v>
      </c>
      <c r="AL460" s="27">
        <v>35764</v>
      </c>
      <c r="AM460" s="30">
        <v>67339795</v>
      </c>
      <c r="AN460" s="30">
        <v>106464168</v>
      </c>
      <c r="AO460" s="30">
        <f t="shared" si="92"/>
        <v>12135319</v>
      </c>
      <c r="AP460" s="30">
        <f t="shared" si="93"/>
        <v>23115834</v>
      </c>
      <c r="AQ460" s="30">
        <f t="shared" si="94"/>
        <v>111871575</v>
      </c>
      <c r="AR460" s="30">
        <f t="shared" si="95"/>
        <v>0</v>
      </c>
      <c r="AS460" s="30">
        <f t="shared" si="96"/>
        <v>1104891</v>
      </c>
      <c r="AT460" s="30">
        <f t="shared" si="97"/>
        <v>30153569</v>
      </c>
      <c r="AU460" s="30">
        <f t="shared" si="100"/>
        <v>0</v>
      </c>
      <c r="AV460" s="30">
        <f t="shared" si="98"/>
        <v>284845356</v>
      </c>
      <c r="AW460" s="30">
        <f t="shared" si="101"/>
        <v>66607039</v>
      </c>
    </row>
    <row r="461" spans="2:49">
      <c r="B461" s="2">
        <v>1986</v>
      </c>
      <c r="C461" s="2">
        <v>2</v>
      </c>
      <c r="D461" s="2" t="s">
        <v>328</v>
      </c>
      <c r="E461" s="2" t="s">
        <v>181</v>
      </c>
      <c r="F461" s="5">
        <v>0</v>
      </c>
      <c r="G461" s="5">
        <v>0</v>
      </c>
      <c r="H461" s="5">
        <v>11675521</v>
      </c>
      <c r="I461" s="5">
        <v>3705</v>
      </c>
      <c r="J461" s="5">
        <v>11675521</v>
      </c>
      <c r="K461" s="5">
        <v>1988732</v>
      </c>
      <c r="L461" s="5">
        <v>3898</v>
      </c>
      <c r="Z461" s="11">
        <v>2002</v>
      </c>
      <c r="AA461" s="11">
        <v>1</v>
      </c>
      <c r="AB461" s="13">
        <v>107942217</v>
      </c>
      <c r="AC461" s="14">
        <v>11637127</v>
      </c>
      <c r="AD461" s="14">
        <v>25247793</v>
      </c>
      <c r="AE461" s="14">
        <v>106010587</v>
      </c>
      <c r="AF461" s="14"/>
      <c r="AG461" s="14">
        <v>1597000</v>
      </c>
      <c r="AH461" s="14">
        <v>29967037</v>
      </c>
      <c r="AI461" s="14"/>
      <c r="AJ461" s="15">
        <v>282401761</v>
      </c>
      <c r="AK461" s="26">
        <f t="shared" si="99"/>
        <v>2002</v>
      </c>
      <c r="AL461" s="27">
        <v>35854</v>
      </c>
      <c r="AM461" s="30">
        <v>68402394</v>
      </c>
      <c r="AN461" s="30">
        <v>107942217</v>
      </c>
      <c r="AO461" s="30">
        <f t="shared" si="92"/>
        <v>11637127</v>
      </c>
      <c r="AP461" s="30">
        <f t="shared" si="93"/>
        <v>25247793</v>
      </c>
      <c r="AQ461" s="30">
        <f t="shared" si="94"/>
        <v>106010587</v>
      </c>
      <c r="AR461" s="30">
        <f t="shared" si="95"/>
        <v>0</v>
      </c>
      <c r="AS461" s="30">
        <f t="shared" si="96"/>
        <v>1597000</v>
      </c>
      <c r="AT461" s="30">
        <f t="shared" si="97"/>
        <v>29967037</v>
      </c>
      <c r="AU461" s="30">
        <f t="shared" si="100"/>
        <v>0</v>
      </c>
      <c r="AV461" s="30">
        <f t="shared" si="98"/>
        <v>282401761</v>
      </c>
      <c r="AW461" s="30">
        <f t="shared" si="101"/>
        <v>70070208</v>
      </c>
    </row>
    <row r="462" spans="2:49">
      <c r="B462" s="2">
        <v>1986</v>
      </c>
      <c r="C462" s="2">
        <v>2</v>
      </c>
      <c r="D462" s="2" t="s">
        <v>182</v>
      </c>
      <c r="E462" s="2" t="s">
        <v>183</v>
      </c>
      <c r="F462" s="5">
        <v>16620767</v>
      </c>
      <c r="G462" s="5">
        <v>12226</v>
      </c>
      <c r="H462" s="5">
        <v>18076576</v>
      </c>
      <c r="I462" s="5">
        <v>9509</v>
      </c>
      <c r="J462" s="5">
        <v>34697343</v>
      </c>
      <c r="K462" s="5">
        <v>14837988</v>
      </c>
      <c r="L462" s="5">
        <v>26684</v>
      </c>
      <c r="Z462" s="16"/>
      <c r="AA462" s="12">
        <v>2</v>
      </c>
      <c r="AB462" s="17">
        <v>98207387</v>
      </c>
      <c r="AC462" s="18">
        <v>12748792</v>
      </c>
      <c r="AD462" s="18">
        <v>24595914</v>
      </c>
      <c r="AE462" s="18">
        <v>100885943</v>
      </c>
      <c r="AF462" s="18"/>
      <c r="AG462" s="18">
        <v>1716354</v>
      </c>
      <c r="AH462" s="18">
        <v>28234478</v>
      </c>
      <c r="AI462" s="18"/>
      <c r="AJ462" s="19">
        <v>266388868</v>
      </c>
      <c r="AK462" s="26">
        <f t="shared" si="99"/>
        <v>0</v>
      </c>
      <c r="AL462" s="27">
        <v>35946</v>
      </c>
      <c r="AM462" s="30">
        <v>60967639</v>
      </c>
      <c r="AN462" s="30">
        <v>98207387</v>
      </c>
      <c r="AO462" s="30">
        <f t="shared" si="92"/>
        <v>12748792</v>
      </c>
      <c r="AP462" s="30">
        <f t="shared" si="93"/>
        <v>24595914</v>
      </c>
      <c r="AQ462" s="30">
        <f t="shared" si="94"/>
        <v>100885943</v>
      </c>
      <c r="AR462" s="30">
        <f t="shared" si="95"/>
        <v>0</v>
      </c>
      <c r="AS462" s="30">
        <f t="shared" si="96"/>
        <v>1716354</v>
      </c>
      <c r="AT462" s="30">
        <f t="shared" si="97"/>
        <v>28234478</v>
      </c>
      <c r="AU462" s="30">
        <f t="shared" si="100"/>
        <v>0</v>
      </c>
      <c r="AV462" s="30">
        <f t="shared" si="98"/>
        <v>266388868</v>
      </c>
      <c r="AW462" s="30">
        <f t="shared" si="101"/>
        <v>63172302</v>
      </c>
    </row>
    <row r="463" spans="2:49">
      <c r="B463" s="2">
        <v>1986</v>
      </c>
      <c r="C463" s="2">
        <v>2</v>
      </c>
      <c r="D463" s="2" t="s">
        <v>182</v>
      </c>
      <c r="E463" s="2" t="s">
        <v>184</v>
      </c>
      <c r="F463" s="5">
        <v>37296</v>
      </c>
      <c r="G463" s="5">
        <v>36</v>
      </c>
      <c r="H463" s="5">
        <v>2261774</v>
      </c>
      <c r="I463" s="5">
        <v>1839</v>
      </c>
      <c r="J463" s="5">
        <v>2299070</v>
      </c>
      <c r="K463" s="5">
        <v>1157962</v>
      </c>
      <c r="L463" s="5">
        <v>2076</v>
      </c>
      <c r="Z463" s="16"/>
      <c r="AA463" s="12">
        <v>3</v>
      </c>
      <c r="AB463" s="17">
        <v>95081455</v>
      </c>
      <c r="AC463" s="18">
        <v>13537818</v>
      </c>
      <c r="AD463" s="18">
        <v>23205473</v>
      </c>
      <c r="AE463" s="18">
        <v>109517068</v>
      </c>
      <c r="AF463" s="18"/>
      <c r="AG463" s="18">
        <v>1827056</v>
      </c>
      <c r="AH463" s="18">
        <v>27604803</v>
      </c>
      <c r="AI463" s="18"/>
      <c r="AJ463" s="19">
        <v>270773673</v>
      </c>
      <c r="AK463" s="26">
        <f t="shared" si="99"/>
        <v>0</v>
      </c>
      <c r="AL463" s="27">
        <v>36038</v>
      </c>
      <c r="AM463" s="30">
        <v>61113216</v>
      </c>
      <c r="AN463" s="30">
        <v>95081455</v>
      </c>
      <c r="AO463" s="30">
        <f t="shared" si="92"/>
        <v>13537818</v>
      </c>
      <c r="AP463" s="30">
        <f t="shared" si="93"/>
        <v>23205473</v>
      </c>
      <c r="AQ463" s="30">
        <f t="shared" si="94"/>
        <v>109517068</v>
      </c>
      <c r="AR463" s="30">
        <f t="shared" si="95"/>
        <v>0</v>
      </c>
      <c r="AS463" s="30">
        <f t="shared" si="96"/>
        <v>1827056</v>
      </c>
      <c r="AT463" s="30">
        <f t="shared" si="97"/>
        <v>27604803</v>
      </c>
      <c r="AU463" s="30">
        <f t="shared" si="100"/>
        <v>0</v>
      </c>
      <c r="AV463" s="30">
        <f t="shared" si="98"/>
        <v>270773673</v>
      </c>
      <c r="AW463" s="30">
        <f t="shared" si="101"/>
        <v>60293336</v>
      </c>
    </row>
    <row r="464" spans="2:49">
      <c r="B464" s="2">
        <v>1986</v>
      </c>
      <c r="C464" s="2">
        <v>2</v>
      </c>
      <c r="D464" s="2" t="s">
        <v>190</v>
      </c>
      <c r="E464" s="2" t="s">
        <v>191</v>
      </c>
      <c r="F464" s="5">
        <v>0</v>
      </c>
      <c r="G464" s="5">
        <v>0</v>
      </c>
      <c r="H464" s="5">
        <v>5806238</v>
      </c>
      <c r="I464" s="5">
        <v>1078</v>
      </c>
      <c r="J464" s="5">
        <v>5806238</v>
      </c>
      <c r="K464" s="5">
        <v>570038</v>
      </c>
      <c r="L464" s="5">
        <v>1124</v>
      </c>
      <c r="Z464" s="16"/>
      <c r="AA464" s="12">
        <v>4</v>
      </c>
      <c r="AB464" s="17">
        <v>95126223</v>
      </c>
      <c r="AC464" s="18">
        <v>13444439</v>
      </c>
      <c r="AD464" s="18">
        <v>22451117</v>
      </c>
      <c r="AE464" s="18">
        <v>111375984</v>
      </c>
      <c r="AF464" s="18"/>
      <c r="AG464" s="18">
        <v>1832465</v>
      </c>
      <c r="AH464" s="18">
        <v>29877336</v>
      </c>
      <c r="AI464" s="18"/>
      <c r="AJ464" s="19">
        <v>274107564</v>
      </c>
      <c r="AK464" s="26">
        <f t="shared" si="99"/>
        <v>0</v>
      </c>
      <c r="AL464" s="27">
        <v>36129</v>
      </c>
      <c r="AM464" s="30">
        <v>58520094</v>
      </c>
      <c r="AN464" s="30">
        <v>95119214</v>
      </c>
      <c r="AO464" s="30">
        <f t="shared" si="92"/>
        <v>13444439</v>
      </c>
      <c r="AP464" s="30">
        <f t="shared" si="93"/>
        <v>22451117</v>
      </c>
      <c r="AQ464" s="30">
        <f t="shared" si="94"/>
        <v>111375984</v>
      </c>
      <c r="AR464" s="30">
        <f t="shared" si="95"/>
        <v>0</v>
      </c>
      <c r="AS464" s="30">
        <f t="shared" si="96"/>
        <v>1832465</v>
      </c>
      <c r="AT464" s="30">
        <f t="shared" si="97"/>
        <v>29877336</v>
      </c>
      <c r="AU464" s="30">
        <f t="shared" si="100"/>
        <v>0</v>
      </c>
      <c r="AV464" s="30">
        <f t="shared" si="98"/>
        <v>274107564</v>
      </c>
      <c r="AW464" s="30">
        <f t="shared" si="101"/>
        <v>62594490</v>
      </c>
    </row>
    <row r="465" spans="2:49">
      <c r="B465" s="2">
        <v>1986</v>
      </c>
      <c r="C465" s="2">
        <v>2</v>
      </c>
      <c r="D465" s="2" t="s">
        <v>190</v>
      </c>
      <c r="E465" s="2" t="s">
        <v>186</v>
      </c>
      <c r="F465" s="5">
        <v>0</v>
      </c>
      <c r="G465" s="5">
        <v>0</v>
      </c>
      <c r="H465" s="5">
        <v>32423728</v>
      </c>
      <c r="I465" s="5">
        <v>3545</v>
      </c>
      <c r="J465" s="5">
        <v>32423728</v>
      </c>
      <c r="K465" s="5">
        <v>2106028</v>
      </c>
      <c r="L465" s="5">
        <v>4237</v>
      </c>
      <c r="Z465" s="11">
        <v>2003</v>
      </c>
      <c r="AA465" s="11">
        <v>1</v>
      </c>
      <c r="AB465" s="13">
        <v>95371882</v>
      </c>
      <c r="AC465" s="14">
        <v>12712798</v>
      </c>
      <c r="AD465" s="14">
        <v>23366619</v>
      </c>
      <c r="AE465" s="14">
        <v>103278827</v>
      </c>
      <c r="AF465" s="14"/>
      <c r="AG465" s="14">
        <v>1567813</v>
      </c>
      <c r="AH465" s="14">
        <v>27821330</v>
      </c>
      <c r="AI465" s="14"/>
      <c r="AJ465" s="15">
        <v>264119269</v>
      </c>
      <c r="AK465" s="26">
        <f t="shared" si="99"/>
        <v>2003</v>
      </c>
      <c r="AL465" s="27">
        <v>36219</v>
      </c>
      <c r="AM465" s="30">
        <v>58578552</v>
      </c>
      <c r="AN465" s="30">
        <v>95361346</v>
      </c>
      <c r="AO465" s="30">
        <f t="shared" si="92"/>
        <v>12712798</v>
      </c>
      <c r="AP465" s="30">
        <f t="shared" si="93"/>
        <v>23366619</v>
      </c>
      <c r="AQ465" s="30">
        <f t="shared" si="94"/>
        <v>103278827</v>
      </c>
      <c r="AR465" s="30">
        <f t="shared" si="95"/>
        <v>0</v>
      </c>
      <c r="AS465" s="30">
        <f t="shared" si="96"/>
        <v>1567813</v>
      </c>
      <c r="AT465" s="30">
        <f t="shared" si="97"/>
        <v>27821330</v>
      </c>
      <c r="AU465" s="30">
        <f t="shared" si="100"/>
        <v>0</v>
      </c>
      <c r="AV465" s="30">
        <f t="shared" si="98"/>
        <v>264119269</v>
      </c>
      <c r="AW465" s="30">
        <f t="shared" si="101"/>
        <v>63603252</v>
      </c>
    </row>
    <row r="466" spans="2:49">
      <c r="B466" s="2">
        <v>1986</v>
      </c>
      <c r="C466" s="2">
        <v>2</v>
      </c>
      <c r="D466" s="2" t="s">
        <v>187</v>
      </c>
      <c r="E466" s="2" t="s">
        <v>195</v>
      </c>
      <c r="F466" s="5">
        <v>0</v>
      </c>
      <c r="G466" s="5">
        <v>0</v>
      </c>
      <c r="H466" s="5">
        <v>338788</v>
      </c>
      <c r="I466" s="5">
        <v>101</v>
      </c>
      <c r="J466" s="5">
        <v>338788</v>
      </c>
      <c r="K466" s="5">
        <v>64643</v>
      </c>
      <c r="L466" s="5">
        <v>117</v>
      </c>
      <c r="Z466" s="16"/>
      <c r="AA466" s="12">
        <v>2</v>
      </c>
      <c r="AB466" s="17">
        <v>96532434</v>
      </c>
      <c r="AC466" s="18">
        <v>13707450</v>
      </c>
      <c r="AD466" s="18">
        <v>23251764</v>
      </c>
      <c r="AE466" s="18">
        <v>105166208</v>
      </c>
      <c r="AF466" s="18"/>
      <c r="AG466" s="18">
        <v>1772355</v>
      </c>
      <c r="AH466" s="18">
        <v>27911197</v>
      </c>
      <c r="AI466" s="18"/>
      <c r="AJ466" s="19">
        <v>268341408</v>
      </c>
      <c r="AK466" s="26">
        <f t="shared" si="99"/>
        <v>0</v>
      </c>
      <c r="AL466" s="27">
        <v>36311</v>
      </c>
      <c r="AM466" s="30">
        <v>59557464</v>
      </c>
      <c r="AN466" s="30">
        <v>96532434</v>
      </c>
      <c r="AO466" s="30">
        <f t="shared" si="92"/>
        <v>13707450</v>
      </c>
      <c r="AP466" s="30">
        <f t="shared" si="93"/>
        <v>23251764</v>
      </c>
      <c r="AQ466" s="30">
        <f t="shared" si="94"/>
        <v>105166208</v>
      </c>
      <c r="AR466" s="30">
        <f t="shared" si="95"/>
        <v>0</v>
      </c>
      <c r="AS466" s="30">
        <f t="shared" si="96"/>
        <v>1772355</v>
      </c>
      <c r="AT466" s="30">
        <f t="shared" si="97"/>
        <v>27911197</v>
      </c>
      <c r="AU466" s="30">
        <f t="shared" si="100"/>
        <v>0</v>
      </c>
      <c r="AV466" s="30">
        <f t="shared" si="98"/>
        <v>268341408</v>
      </c>
      <c r="AW466" s="30">
        <f t="shared" si="101"/>
        <v>63954332</v>
      </c>
    </row>
    <row r="467" spans="2:49">
      <c r="B467" s="2">
        <v>1986</v>
      </c>
      <c r="C467" s="2">
        <v>2</v>
      </c>
      <c r="D467" s="2" t="s">
        <v>187</v>
      </c>
      <c r="E467" s="2" t="s">
        <v>196</v>
      </c>
      <c r="F467" s="5">
        <v>0</v>
      </c>
      <c r="G467" s="5">
        <v>0</v>
      </c>
      <c r="H467" s="5">
        <v>1204096</v>
      </c>
      <c r="I467" s="5">
        <v>698</v>
      </c>
      <c r="J467" s="5">
        <v>1204096</v>
      </c>
      <c r="K467" s="5">
        <v>428446</v>
      </c>
      <c r="L467" s="5">
        <v>844</v>
      </c>
      <c r="Z467" s="16"/>
      <c r="AA467" s="12">
        <v>3</v>
      </c>
      <c r="AB467" s="17">
        <v>92354656</v>
      </c>
      <c r="AC467" s="18">
        <v>14679842</v>
      </c>
      <c r="AD467" s="18">
        <v>21346082</v>
      </c>
      <c r="AE467" s="18">
        <v>110494506</v>
      </c>
      <c r="AF467" s="18"/>
      <c r="AG467" s="18">
        <v>1960571</v>
      </c>
      <c r="AH467" s="18">
        <v>27642248</v>
      </c>
      <c r="AI467" s="18"/>
      <c r="AJ467" s="19">
        <v>268477905</v>
      </c>
      <c r="AK467" s="26">
        <f t="shared" si="99"/>
        <v>0</v>
      </c>
      <c r="AL467" s="27">
        <v>36403</v>
      </c>
      <c r="AM467" s="30">
        <v>56711777</v>
      </c>
      <c r="AN467" s="30">
        <v>92354656</v>
      </c>
      <c r="AO467" s="30">
        <f t="shared" si="92"/>
        <v>14679842</v>
      </c>
      <c r="AP467" s="30">
        <f t="shared" si="93"/>
        <v>21346082</v>
      </c>
      <c r="AQ467" s="30">
        <f t="shared" si="94"/>
        <v>110494506</v>
      </c>
      <c r="AR467" s="30">
        <f t="shared" si="95"/>
        <v>0</v>
      </c>
      <c r="AS467" s="30">
        <f t="shared" si="96"/>
        <v>1960571</v>
      </c>
      <c r="AT467" s="30">
        <f t="shared" si="97"/>
        <v>27642248</v>
      </c>
      <c r="AU467" s="30">
        <f t="shared" si="100"/>
        <v>0</v>
      </c>
      <c r="AV467" s="30">
        <f t="shared" si="98"/>
        <v>268477905</v>
      </c>
      <c r="AW467" s="30">
        <f t="shared" si="101"/>
        <v>60704738</v>
      </c>
    </row>
    <row r="468" spans="2:49">
      <c r="B468" s="2">
        <v>1986</v>
      </c>
      <c r="C468" s="2">
        <v>2</v>
      </c>
      <c r="D468" s="2" t="s">
        <v>197</v>
      </c>
      <c r="E468" s="2" t="s">
        <v>11</v>
      </c>
      <c r="F468" s="5">
        <v>0</v>
      </c>
      <c r="G468" s="5">
        <v>0</v>
      </c>
      <c r="H468" s="5">
        <v>2761813</v>
      </c>
      <c r="I468" s="5">
        <v>871</v>
      </c>
      <c r="J468" s="5">
        <v>2761813</v>
      </c>
      <c r="K468" s="5">
        <v>421336</v>
      </c>
      <c r="L468" s="5">
        <v>920</v>
      </c>
      <c r="Z468" s="16"/>
      <c r="AA468" s="12">
        <v>4</v>
      </c>
      <c r="AB468" s="17">
        <v>92266038</v>
      </c>
      <c r="AC468" s="18">
        <v>14147726</v>
      </c>
      <c r="AD468" s="18">
        <v>22904290</v>
      </c>
      <c r="AE468" s="18">
        <v>112189858</v>
      </c>
      <c r="AF468" s="18"/>
      <c r="AG468" s="18">
        <v>2012458</v>
      </c>
      <c r="AH468" s="18">
        <v>26883735</v>
      </c>
      <c r="AI468" s="18"/>
      <c r="AJ468" s="19">
        <v>270404105</v>
      </c>
      <c r="AK468" s="26">
        <f t="shared" si="99"/>
        <v>0</v>
      </c>
      <c r="AL468" s="27">
        <v>36494</v>
      </c>
      <c r="AM468" s="30">
        <v>56272379</v>
      </c>
      <c r="AN468" s="30">
        <v>92266038</v>
      </c>
      <c r="AO468" s="30">
        <f t="shared" si="92"/>
        <v>14147726</v>
      </c>
      <c r="AP468" s="30">
        <f t="shared" si="93"/>
        <v>22904290</v>
      </c>
      <c r="AQ468" s="30">
        <f t="shared" si="94"/>
        <v>112189858</v>
      </c>
      <c r="AR468" s="30">
        <f t="shared" si="95"/>
        <v>0</v>
      </c>
      <c r="AS468" s="30">
        <f t="shared" si="96"/>
        <v>2012458</v>
      </c>
      <c r="AT468" s="30">
        <f t="shared" si="97"/>
        <v>26883735</v>
      </c>
      <c r="AU468" s="30">
        <f t="shared" si="100"/>
        <v>0</v>
      </c>
      <c r="AV468" s="30">
        <f t="shared" si="98"/>
        <v>270404105</v>
      </c>
      <c r="AW468" s="30">
        <f t="shared" si="101"/>
        <v>60803004</v>
      </c>
    </row>
    <row r="469" spans="2:49">
      <c r="B469" s="2">
        <v>1986</v>
      </c>
      <c r="C469" s="2">
        <v>2</v>
      </c>
      <c r="D469" s="2" t="s">
        <v>197</v>
      </c>
      <c r="E469" s="2" t="s">
        <v>267</v>
      </c>
      <c r="F469" s="5">
        <v>0</v>
      </c>
      <c r="G469" s="5">
        <v>0</v>
      </c>
      <c r="H469" s="5">
        <v>89333</v>
      </c>
      <c r="I469" s="5">
        <v>27</v>
      </c>
      <c r="J469" s="5">
        <v>89333</v>
      </c>
      <c r="K469" s="5">
        <v>19137</v>
      </c>
      <c r="L469" s="5">
        <v>38</v>
      </c>
      <c r="Z469" s="11">
        <v>2004</v>
      </c>
      <c r="AA469" s="11">
        <v>1</v>
      </c>
      <c r="AB469" s="13">
        <v>98428100</v>
      </c>
      <c r="AC469" s="14">
        <v>12585427</v>
      </c>
      <c r="AD469" s="14">
        <v>23930322</v>
      </c>
      <c r="AE469" s="14">
        <v>109738813</v>
      </c>
      <c r="AF469" s="14"/>
      <c r="AG469" s="14">
        <v>1851170</v>
      </c>
      <c r="AH469" s="14">
        <v>28443745</v>
      </c>
      <c r="AI469" s="14"/>
      <c r="AJ469" s="15">
        <v>274977577</v>
      </c>
      <c r="AK469" s="26">
        <f t="shared" si="99"/>
        <v>2004</v>
      </c>
      <c r="AL469" s="27">
        <v>36585</v>
      </c>
      <c r="AM469" s="30">
        <v>59191613</v>
      </c>
      <c r="AN469" s="30">
        <v>98428100</v>
      </c>
      <c r="AO469" s="30">
        <f t="shared" si="92"/>
        <v>12585427</v>
      </c>
      <c r="AP469" s="30">
        <f t="shared" si="93"/>
        <v>23930322</v>
      </c>
      <c r="AQ469" s="30">
        <f t="shared" si="94"/>
        <v>109738813</v>
      </c>
      <c r="AR469" s="30">
        <f t="shared" si="95"/>
        <v>0</v>
      </c>
      <c r="AS469" s="30">
        <f t="shared" si="96"/>
        <v>1851170</v>
      </c>
      <c r="AT469" s="30">
        <f t="shared" si="97"/>
        <v>28443745</v>
      </c>
      <c r="AU469" s="30">
        <f t="shared" si="100"/>
        <v>0</v>
      </c>
      <c r="AV469" s="30">
        <f t="shared" si="98"/>
        <v>274977577</v>
      </c>
      <c r="AW469" s="30">
        <f t="shared" si="101"/>
        <v>65512282</v>
      </c>
    </row>
    <row r="470" spans="2:49">
      <c r="B470" s="2">
        <v>1986</v>
      </c>
      <c r="C470" s="2">
        <v>2</v>
      </c>
      <c r="D470" s="2" t="s">
        <v>197</v>
      </c>
      <c r="E470" s="2" t="s">
        <v>268</v>
      </c>
      <c r="F470" s="5">
        <v>428498</v>
      </c>
      <c r="G470" s="5">
        <v>171</v>
      </c>
      <c r="H470" s="5">
        <v>6713404</v>
      </c>
      <c r="I470" s="5">
        <v>2160</v>
      </c>
      <c r="J470" s="5">
        <v>7141902</v>
      </c>
      <c r="K470" s="5">
        <v>1515592</v>
      </c>
      <c r="L470" s="5">
        <v>2875</v>
      </c>
      <c r="Z470" s="16"/>
      <c r="AA470" s="12">
        <v>2</v>
      </c>
      <c r="AB470" s="17">
        <v>98117937</v>
      </c>
      <c r="AC470" s="18">
        <v>12443351</v>
      </c>
      <c r="AD470" s="18">
        <v>23701120</v>
      </c>
      <c r="AE470" s="18">
        <v>109528296</v>
      </c>
      <c r="AF470" s="18"/>
      <c r="AG470" s="18">
        <v>1640280</v>
      </c>
      <c r="AH470" s="18">
        <v>28731082</v>
      </c>
      <c r="AI470" s="18"/>
      <c r="AJ470" s="19">
        <v>274162066</v>
      </c>
      <c r="AK470" s="26">
        <f t="shared" si="99"/>
        <v>0</v>
      </c>
      <c r="AL470" s="27">
        <v>36677</v>
      </c>
      <c r="AM470" s="30">
        <v>58641284</v>
      </c>
      <c r="AN470" s="30">
        <v>98117937</v>
      </c>
      <c r="AO470" s="30">
        <f t="shared" si="92"/>
        <v>12443351</v>
      </c>
      <c r="AP470" s="30">
        <f t="shared" si="93"/>
        <v>23701120</v>
      </c>
      <c r="AQ470" s="30">
        <f t="shared" si="94"/>
        <v>109528296</v>
      </c>
      <c r="AR470" s="30">
        <f t="shared" si="95"/>
        <v>0</v>
      </c>
      <c r="AS470" s="30">
        <f t="shared" si="96"/>
        <v>1640280</v>
      </c>
      <c r="AT470" s="30">
        <f t="shared" si="97"/>
        <v>28731082</v>
      </c>
      <c r="AU470" s="30">
        <f t="shared" si="100"/>
        <v>0</v>
      </c>
      <c r="AV470" s="30">
        <f t="shared" si="98"/>
        <v>274162066</v>
      </c>
      <c r="AW470" s="30">
        <f t="shared" si="101"/>
        <v>64147341</v>
      </c>
    </row>
    <row r="471" spans="2:49">
      <c r="B471" s="2">
        <v>1986</v>
      </c>
      <c r="C471" s="2">
        <v>2</v>
      </c>
      <c r="D471" s="2" t="s">
        <v>197</v>
      </c>
      <c r="E471" s="2" t="s">
        <v>269</v>
      </c>
      <c r="F471" s="5">
        <v>225396</v>
      </c>
      <c r="G471" s="5">
        <v>232</v>
      </c>
      <c r="H471" s="5">
        <v>207007</v>
      </c>
      <c r="I471" s="5">
        <v>96</v>
      </c>
      <c r="J471" s="5">
        <v>432403</v>
      </c>
      <c r="K471" s="5">
        <v>164823</v>
      </c>
      <c r="L471" s="5">
        <v>447</v>
      </c>
      <c r="Z471" s="16"/>
      <c r="AA471" s="12">
        <v>3</v>
      </c>
      <c r="AB471" s="17">
        <v>95789487</v>
      </c>
      <c r="AC471" s="18">
        <v>14738040</v>
      </c>
      <c r="AD471" s="18">
        <v>23213618</v>
      </c>
      <c r="AE471" s="18">
        <v>116343255</v>
      </c>
      <c r="AF471" s="18"/>
      <c r="AG471" s="18">
        <v>1479536</v>
      </c>
      <c r="AH471" s="18">
        <v>29605850</v>
      </c>
      <c r="AI471" s="18"/>
      <c r="AJ471" s="19">
        <v>281169786</v>
      </c>
      <c r="AK471" s="26">
        <f t="shared" si="99"/>
        <v>0</v>
      </c>
      <c r="AL471" s="27">
        <v>36769</v>
      </c>
      <c r="AM471" s="30">
        <v>57983392</v>
      </c>
      <c r="AN471" s="30">
        <v>95789487</v>
      </c>
      <c r="AO471" s="30">
        <f t="shared" si="92"/>
        <v>14738040</v>
      </c>
      <c r="AP471" s="30">
        <f t="shared" si="93"/>
        <v>23213618</v>
      </c>
      <c r="AQ471" s="30">
        <f t="shared" si="94"/>
        <v>116343255</v>
      </c>
      <c r="AR471" s="30">
        <f t="shared" si="95"/>
        <v>0</v>
      </c>
      <c r="AS471" s="30">
        <f t="shared" si="96"/>
        <v>1479536</v>
      </c>
      <c r="AT471" s="30">
        <f t="shared" si="97"/>
        <v>29605850</v>
      </c>
      <c r="AU471" s="30">
        <f t="shared" si="100"/>
        <v>0</v>
      </c>
      <c r="AV471" s="30">
        <f t="shared" si="98"/>
        <v>281169786</v>
      </c>
      <c r="AW471" s="30">
        <f t="shared" si="101"/>
        <v>61530203</v>
      </c>
    </row>
    <row r="472" spans="2:49">
      <c r="B472" s="2">
        <v>1986</v>
      </c>
      <c r="C472" s="2">
        <v>2</v>
      </c>
      <c r="D472" s="2" t="s">
        <v>197</v>
      </c>
      <c r="E472" s="2" t="s">
        <v>109</v>
      </c>
      <c r="F472" s="5">
        <v>0</v>
      </c>
      <c r="G472" s="5">
        <v>0</v>
      </c>
      <c r="H472" s="5">
        <v>4743054</v>
      </c>
      <c r="I472" s="5">
        <v>1288</v>
      </c>
      <c r="J472" s="5">
        <v>4743054</v>
      </c>
      <c r="K472" s="5">
        <v>948203</v>
      </c>
      <c r="L472" s="5">
        <v>1681</v>
      </c>
      <c r="Z472" s="16"/>
      <c r="AA472" s="12">
        <v>4</v>
      </c>
      <c r="AB472" s="17">
        <v>98412708</v>
      </c>
      <c r="AC472" s="18">
        <v>13495187</v>
      </c>
      <c r="AD472" s="18">
        <v>22030231</v>
      </c>
      <c r="AE472" s="18">
        <v>115863906</v>
      </c>
      <c r="AF472" s="18"/>
      <c r="AG472" s="18">
        <v>2194022</v>
      </c>
      <c r="AH472" s="18">
        <v>28762617</v>
      </c>
      <c r="AI472" s="18"/>
      <c r="AJ472" s="19">
        <v>280758671</v>
      </c>
      <c r="AK472" s="26">
        <f t="shared" si="99"/>
        <v>0</v>
      </c>
      <c r="AL472" s="27">
        <v>36860</v>
      </c>
      <c r="AM472" s="30">
        <v>56702247</v>
      </c>
      <c r="AN472" s="30">
        <v>98412708</v>
      </c>
      <c r="AO472" s="30">
        <f t="shared" si="92"/>
        <v>13495187</v>
      </c>
      <c r="AP472" s="30">
        <f t="shared" si="93"/>
        <v>22030231</v>
      </c>
      <c r="AQ472" s="30">
        <f t="shared" si="94"/>
        <v>115863906</v>
      </c>
      <c r="AR472" s="30">
        <f t="shared" si="95"/>
        <v>0</v>
      </c>
      <c r="AS472" s="30">
        <f t="shared" si="96"/>
        <v>2194022</v>
      </c>
      <c r="AT472" s="30">
        <f t="shared" si="97"/>
        <v>28762617</v>
      </c>
      <c r="AU472" s="30">
        <f t="shared" si="100"/>
        <v>0</v>
      </c>
      <c r="AV472" s="30">
        <f t="shared" si="98"/>
        <v>280758671</v>
      </c>
      <c r="AW472" s="30">
        <f t="shared" si="101"/>
        <v>65057849</v>
      </c>
    </row>
    <row r="473" spans="2:49">
      <c r="B473" s="2">
        <v>1986</v>
      </c>
      <c r="C473" s="2">
        <v>2</v>
      </c>
      <c r="D473" s="2" t="s">
        <v>197</v>
      </c>
      <c r="E473" s="2" t="s">
        <v>110</v>
      </c>
      <c r="F473" s="5">
        <v>4320939</v>
      </c>
      <c r="G473" s="5">
        <v>2913</v>
      </c>
      <c r="H473" s="5">
        <v>1140</v>
      </c>
      <c r="I473" s="5">
        <v>2</v>
      </c>
      <c r="J473" s="5">
        <v>4322079</v>
      </c>
      <c r="K473" s="5">
        <v>2003073</v>
      </c>
      <c r="L473" s="5">
        <v>3894</v>
      </c>
      <c r="Z473" s="11">
        <v>2005</v>
      </c>
      <c r="AA473" s="11">
        <v>1</v>
      </c>
      <c r="AB473" s="13">
        <v>100420408</v>
      </c>
      <c r="AC473" s="14">
        <v>12845250</v>
      </c>
      <c r="AD473" s="14">
        <v>24204432</v>
      </c>
      <c r="AE473" s="14">
        <v>117504092</v>
      </c>
      <c r="AF473" s="14"/>
      <c r="AG473" s="14">
        <v>1817306</v>
      </c>
      <c r="AH473" s="14">
        <v>29520121</v>
      </c>
      <c r="AI473" s="14"/>
      <c r="AJ473" s="15">
        <v>286311609</v>
      </c>
      <c r="AK473" s="26">
        <f t="shared" si="99"/>
        <v>2005</v>
      </c>
      <c r="AL473" s="27">
        <v>36950</v>
      </c>
      <c r="AM473" s="30">
        <v>58726356</v>
      </c>
      <c r="AN473" s="30">
        <v>100420408</v>
      </c>
      <c r="AO473" s="30">
        <f t="shared" si="92"/>
        <v>12845250</v>
      </c>
      <c r="AP473" s="30">
        <f t="shared" si="93"/>
        <v>24204432</v>
      </c>
      <c r="AQ473" s="30">
        <f t="shared" si="94"/>
        <v>117504092</v>
      </c>
      <c r="AR473" s="30">
        <f t="shared" si="95"/>
        <v>0</v>
      </c>
      <c r="AS473" s="30">
        <f t="shared" si="96"/>
        <v>1817306</v>
      </c>
      <c r="AT473" s="30">
        <f t="shared" si="97"/>
        <v>29520121</v>
      </c>
      <c r="AU473" s="30">
        <f t="shared" si="100"/>
        <v>0</v>
      </c>
      <c r="AV473" s="30">
        <f t="shared" si="98"/>
        <v>286311609</v>
      </c>
      <c r="AW473" s="30">
        <f t="shared" si="101"/>
        <v>66953736</v>
      </c>
    </row>
    <row r="474" spans="2:49">
      <c r="B474" s="2">
        <v>1986</v>
      </c>
      <c r="C474" s="2">
        <v>2</v>
      </c>
      <c r="D474" s="2" t="s">
        <v>197</v>
      </c>
      <c r="E474" s="2" t="s">
        <v>111</v>
      </c>
      <c r="F474" s="5">
        <v>0</v>
      </c>
      <c r="G474" s="5">
        <v>0</v>
      </c>
      <c r="H474" s="5">
        <v>9209</v>
      </c>
      <c r="I474" s="5">
        <v>1</v>
      </c>
      <c r="J474" s="5">
        <v>9209</v>
      </c>
      <c r="K474" s="5">
        <v>1268</v>
      </c>
      <c r="L474" s="5">
        <v>2</v>
      </c>
      <c r="Z474" s="16"/>
      <c r="AA474" s="12">
        <v>2</v>
      </c>
      <c r="AB474" s="17">
        <v>101497749</v>
      </c>
      <c r="AC474" s="18">
        <v>12823914</v>
      </c>
      <c r="AD474" s="18">
        <v>24122300</v>
      </c>
      <c r="AE474" s="18">
        <v>109263393</v>
      </c>
      <c r="AF474" s="18"/>
      <c r="AG474" s="18">
        <v>1790297</v>
      </c>
      <c r="AH474" s="18">
        <v>29801277</v>
      </c>
      <c r="AI474" s="18"/>
      <c r="AJ474" s="19">
        <v>279298930</v>
      </c>
      <c r="AK474" s="26">
        <f t="shared" si="99"/>
        <v>0</v>
      </c>
      <c r="AL474" s="27">
        <v>37042</v>
      </c>
      <c r="AM474" s="30">
        <v>61120281</v>
      </c>
      <c r="AN474" s="30">
        <v>101497749</v>
      </c>
      <c r="AO474" s="30">
        <f t="shared" si="92"/>
        <v>12823914</v>
      </c>
      <c r="AP474" s="30">
        <f t="shared" si="93"/>
        <v>24122300</v>
      </c>
      <c r="AQ474" s="30">
        <f t="shared" si="94"/>
        <v>109263393</v>
      </c>
      <c r="AR474" s="30">
        <f t="shared" si="95"/>
        <v>0</v>
      </c>
      <c r="AS474" s="30">
        <f t="shared" si="96"/>
        <v>1790297</v>
      </c>
      <c r="AT474" s="30">
        <f t="shared" si="97"/>
        <v>29801277</v>
      </c>
      <c r="AU474" s="30">
        <f t="shared" si="100"/>
        <v>0</v>
      </c>
      <c r="AV474" s="30">
        <f t="shared" si="98"/>
        <v>279298930</v>
      </c>
      <c r="AW474" s="30">
        <f t="shared" si="101"/>
        <v>64902401</v>
      </c>
    </row>
    <row r="475" spans="2:49">
      <c r="B475" s="2">
        <v>1986</v>
      </c>
      <c r="C475" s="2">
        <v>3</v>
      </c>
      <c r="D475" s="2" t="s">
        <v>276</v>
      </c>
      <c r="E475" s="2" t="s">
        <v>276</v>
      </c>
      <c r="F475" s="5">
        <v>0</v>
      </c>
      <c r="G475" s="5">
        <v>0</v>
      </c>
      <c r="H475" s="5">
        <v>0</v>
      </c>
      <c r="I475" s="5">
        <v>7</v>
      </c>
      <c r="J475" s="5">
        <v>0</v>
      </c>
      <c r="K475" s="5">
        <v>5463</v>
      </c>
      <c r="L475" s="5">
        <v>9</v>
      </c>
      <c r="Z475" s="16"/>
      <c r="AA475" s="12">
        <v>3</v>
      </c>
      <c r="AB475" s="17">
        <v>98648870</v>
      </c>
      <c r="AC475" s="18">
        <v>13694299</v>
      </c>
      <c r="AD475" s="18">
        <v>23599435</v>
      </c>
      <c r="AE475" s="18">
        <v>117391971</v>
      </c>
      <c r="AF475" s="18"/>
      <c r="AG475" s="18">
        <v>1695499</v>
      </c>
      <c r="AH475" s="18">
        <v>30747638</v>
      </c>
      <c r="AI475" s="18"/>
      <c r="AJ475" s="19">
        <v>285777712</v>
      </c>
      <c r="AK475" s="26">
        <f t="shared" si="99"/>
        <v>0</v>
      </c>
      <c r="AL475" s="27">
        <v>37134</v>
      </c>
      <c r="AM475" s="30">
        <v>58868974</v>
      </c>
      <c r="AN475" s="30">
        <v>98648870</v>
      </c>
      <c r="AO475" s="30">
        <f t="shared" si="92"/>
        <v>13694299</v>
      </c>
      <c r="AP475" s="30">
        <f t="shared" si="93"/>
        <v>23599435</v>
      </c>
      <c r="AQ475" s="30">
        <f t="shared" si="94"/>
        <v>117391971</v>
      </c>
      <c r="AR475" s="30">
        <f t="shared" si="95"/>
        <v>0</v>
      </c>
      <c r="AS475" s="30">
        <f t="shared" si="96"/>
        <v>1695499</v>
      </c>
      <c r="AT475" s="30">
        <f t="shared" si="97"/>
        <v>30747638</v>
      </c>
      <c r="AU475" s="30">
        <f t="shared" si="100"/>
        <v>0</v>
      </c>
      <c r="AV475" s="30">
        <f t="shared" si="98"/>
        <v>285777712</v>
      </c>
      <c r="AW475" s="30">
        <f t="shared" si="101"/>
        <v>61221687</v>
      </c>
    </row>
    <row r="476" spans="2:49">
      <c r="B476" s="2">
        <v>1986</v>
      </c>
      <c r="C476" s="2">
        <v>3</v>
      </c>
      <c r="F476" s="5">
        <v>0</v>
      </c>
      <c r="G476" s="5">
        <v>0</v>
      </c>
      <c r="H476" s="5">
        <v>7276</v>
      </c>
      <c r="I476" s="5">
        <v>12</v>
      </c>
      <c r="J476" s="5">
        <v>7487</v>
      </c>
      <c r="K476" s="5">
        <v>6598</v>
      </c>
      <c r="L476" s="5">
        <v>15</v>
      </c>
      <c r="Z476" s="16"/>
      <c r="AA476" s="12">
        <v>4</v>
      </c>
      <c r="AB476" s="17">
        <v>97585838</v>
      </c>
      <c r="AC476" s="18">
        <v>14294092</v>
      </c>
      <c r="AD476" s="18">
        <v>23388792</v>
      </c>
      <c r="AE476" s="18">
        <v>116286002</v>
      </c>
      <c r="AF476" s="18"/>
      <c r="AG476" s="18">
        <v>1416584</v>
      </c>
      <c r="AH476" s="18">
        <v>29067764</v>
      </c>
      <c r="AI476" s="18"/>
      <c r="AJ476" s="19">
        <v>282039072</v>
      </c>
      <c r="AK476" s="26">
        <f t="shared" si="99"/>
        <v>0</v>
      </c>
      <c r="AL476" s="27">
        <v>37225</v>
      </c>
      <c r="AM476" s="30">
        <v>57279149</v>
      </c>
      <c r="AN476" s="30">
        <v>97585838</v>
      </c>
      <c r="AO476" s="30">
        <f t="shared" si="92"/>
        <v>14294092</v>
      </c>
      <c r="AP476" s="30">
        <f t="shared" si="93"/>
        <v>23388792</v>
      </c>
      <c r="AQ476" s="30">
        <f t="shared" si="94"/>
        <v>116286002</v>
      </c>
      <c r="AR476" s="30">
        <f t="shared" si="95"/>
        <v>0</v>
      </c>
      <c r="AS476" s="30">
        <f t="shared" si="96"/>
        <v>1416584</v>
      </c>
      <c r="AT476" s="30">
        <f t="shared" si="97"/>
        <v>29067764</v>
      </c>
      <c r="AU476" s="30">
        <f t="shared" si="100"/>
        <v>0</v>
      </c>
      <c r="AV476" s="30">
        <f t="shared" si="98"/>
        <v>282039072</v>
      </c>
      <c r="AW476" s="30">
        <f t="shared" si="101"/>
        <v>61259777</v>
      </c>
    </row>
    <row r="477" spans="2:49">
      <c r="B477" s="2">
        <v>1986</v>
      </c>
      <c r="C477" s="2">
        <v>3</v>
      </c>
      <c r="D477" s="2" t="s">
        <v>277</v>
      </c>
      <c r="E477" s="2" t="s">
        <v>278</v>
      </c>
      <c r="F477" s="5">
        <v>38134370</v>
      </c>
      <c r="G477" s="5">
        <v>34608</v>
      </c>
      <c r="H477" s="5">
        <v>18355969</v>
      </c>
      <c r="I477" s="5">
        <v>11247</v>
      </c>
      <c r="J477" s="5">
        <v>56855465</v>
      </c>
      <c r="K477" s="5">
        <v>29513013</v>
      </c>
      <c r="L477" s="5">
        <v>60297</v>
      </c>
      <c r="Z477" s="11">
        <v>2006</v>
      </c>
      <c r="AA477" s="11">
        <v>1</v>
      </c>
      <c r="AB477" s="13">
        <v>103810416</v>
      </c>
      <c r="AC477" s="14">
        <v>12568333</v>
      </c>
      <c r="AD477" s="14">
        <v>25078701</v>
      </c>
      <c r="AE477" s="14">
        <v>120837236</v>
      </c>
      <c r="AF477" s="14"/>
      <c r="AG477" s="14">
        <v>1108459</v>
      </c>
      <c r="AH477" s="14">
        <v>25748146</v>
      </c>
      <c r="AI477" s="14"/>
      <c r="AJ477" s="15">
        <v>289151291</v>
      </c>
      <c r="AK477" s="26">
        <f t="shared" si="99"/>
        <v>2006</v>
      </c>
      <c r="AL477" s="27">
        <v>37315</v>
      </c>
      <c r="AM477" s="30">
        <v>61827700</v>
      </c>
      <c r="AN477" s="30">
        <v>103810416</v>
      </c>
      <c r="AO477" s="30">
        <f t="shared" si="92"/>
        <v>12568333</v>
      </c>
      <c r="AP477" s="30">
        <f t="shared" si="93"/>
        <v>25078701</v>
      </c>
      <c r="AQ477" s="30">
        <f t="shared" si="94"/>
        <v>120837236</v>
      </c>
      <c r="AR477" s="30">
        <f t="shared" si="95"/>
        <v>0</v>
      </c>
      <c r="AS477" s="30">
        <f t="shared" si="96"/>
        <v>1108459</v>
      </c>
      <c r="AT477" s="30">
        <f t="shared" si="97"/>
        <v>25748146</v>
      </c>
      <c r="AU477" s="30">
        <f t="shared" si="100"/>
        <v>0</v>
      </c>
      <c r="AV477" s="30">
        <f t="shared" si="98"/>
        <v>289151291</v>
      </c>
      <c r="AW477" s="30">
        <f t="shared" si="101"/>
        <v>65399056</v>
      </c>
    </row>
    <row r="478" spans="2:49">
      <c r="B478" s="2">
        <v>1986</v>
      </c>
      <c r="C478" s="2">
        <v>3</v>
      </c>
      <c r="D478" s="2" t="s">
        <v>277</v>
      </c>
      <c r="E478" s="2" t="s">
        <v>279</v>
      </c>
      <c r="F478" s="5">
        <v>21677968</v>
      </c>
      <c r="G478" s="5">
        <v>20743</v>
      </c>
      <c r="H478" s="5">
        <v>14921036</v>
      </c>
      <c r="I478" s="5">
        <v>10486</v>
      </c>
      <c r="J478" s="5">
        <v>36867918</v>
      </c>
      <c r="K478" s="5">
        <v>19063560</v>
      </c>
      <c r="L478" s="5">
        <v>39274</v>
      </c>
      <c r="Z478" s="16"/>
      <c r="AA478" s="12">
        <v>2</v>
      </c>
      <c r="AB478" s="17">
        <v>100713278</v>
      </c>
      <c r="AC478" s="18">
        <v>13215064</v>
      </c>
      <c r="AD478" s="18">
        <v>23620465</v>
      </c>
      <c r="AE478" s="18">
        <v>124376893</v>
      </c>
      <c r="AF478" s="18"/>
      <c r="AG478" s="18">
        <v>1093291</v>
      </c>
      <c r="AH478" s="18">
        <v>29390861</v>
      </c>
      <c r="AI478" s="18"/>
      <c r="AJ478" s="19">
        <v>292409852</v>
      </c>
      <c r="AK478" s="26">
        <f t="shared" si="99"/>
        <v>0</v>
      </c>
      <c r="AL478" s="27">
        <v>37407</v>
      </c>
      <c r="AM478" s="30">
        <v>60070037</v>
      </c>
      <c r="AN478" s="30">
        <v>100713278</v>
      </c>
      <c r="AO478" s="30">
        <f t="shared" si="92"/>
        <v>13215064</v>
      </c>
      <c r="AP478" s="30">
        <f t="shared" si="93"/>
        <v>23620465</v>
      </c>
      <c r="AQ478" s="30">
        <f t="shared" si="94"/>
        <v>124376893</v>
      </c>
      <c r="AR478" s="30">
        <f t="shared" si="95"/>
        <v>0</v>
      </c>
      <c r="AS478" s="30">
        <f t="shared" si="96"/>
        <v>1093291</v>
      </c>
      <c r="AT478" s="30">
        <f t="shared" si="97"/>
        <v>29390861</v>
      </c>
      <c r="AU478" s="30">
        <f t="shared" si="100"/>
        <v>0</v>
      </c>
      <c r="AV478" s="30">
        <f t="shared" si="98"/>
        <v>292409852</v>
      </c>
      <c r="AW478" s="30">
        <f t="shared" si="101"/>
        <v>63004135</v>
      </c>
    </row>
    <row r="479" spans="2:49">
      <c r="B479" s="2">
        <v>1986</v>
      </c>
      <c r="C479" s="2">
        <v>3</v>
      </c>
      <c r="D479" s="2" t="s">
        <v>277</v>
      </c>
      <c r="E479" s="2" t="s">
        <v>280</v>
      </c>
      <c r="F479" s="5">
        <v>142174</v>
      </c>
      <c r="G479" s="5">
        <v>424</v>
      </c>
      <c r="H479" s="5">
        <v>520895</v>
      </c>
      <c r="I479" s="5">
        <v>895</v>
      </c>
      <c r="J479" s="5">
        <v>1021099</v>
      </c>
      <c r="K479" s="5">
        <v>1099982</v>
      </c>
      <c r="L479" s="5">
        <v>2589</v>
      </c>
      <c r="Z479" s="16"/>
      <c r="AA479" s="12">
        <v>3</v>
      </c>
      <c r="AB479" s="17">
        <v>94262680</v>
      </c>
      <c r="AC479" s="18">
        <v>14490280</v>
      </c>
      <c r="AD479" s="18">
        <v>24223268</v>
      </c>
      <c r="AE479" s="18">
        <v>128179776</v>
      </c>
      <c r="AF479" s="18"/>
      <c r="AG479" s="18">
        <v>990380</v>
      </c>
      <c r="AH479" s="18">
        <v>27638238</v>
      </c>
      <c r="AI479" s="18"/>
      <c r="AJ479" s="19">
        <v>289784622</v>
      </c>
      <c r="AK479" s="26">
        <f t="shared" si="99"/>
        <v>0</v>
      </c>
      <c r="AL479" s="27">
        <v>37499</v>
      </c>
      <c r="AM479" s="30">
        <v>57631052</v>
      </c>
      <c r="AN479" s="30">
        <v>94262680</v>
      </c>
      <c r="AO479" s="30">
        <f t="shared" si="92"/>
        <v>14490280</v>
      </c>
      <c r="AP479" s="30">
        <f t="shared" si="93"/>
        <v>24223268</v>
      </c>
      <c r="AQ479" s="30">
        <f t="shared" si="94"/>
        <v>128179776</v>
      </c>
      <c r="AR479" s="30">
        <f t="shared" si="95"/>
        <v>0</v>
      </c>
      <c r="AS479" s="30">
        <f t="shared" si="96"/>
        <v>990380</v>
      </c>
      <c r="AT479" s="30">
        <f t="shared" si="97"/>
        <v>27638238</v>
      </c>
      <c r="AU479" s="30">
        <f t="shared" si="100"/>
        <v>0</v>
      </c>
      <c r="AV479" s="30">
        <f t="shared" si="98"/>
        <v>289784622</v>
      </c>
      <c r="AW479" s="30">
        <f t="shared" si="101"/>
        <v>57655784</v>
      </c>
    </row>
    <row r="480" spans="2:49">
      <c r="B480" s="2">
        <v>1986</v>
      </c>
      <c r="C480" s="2">
        <v>3</v>
      </c>
      <c r="D480" s="2" t="s">
        <v>277</v>
      </c>
      <c r="E480" s="2" t="s">
        <v>281</v>
      </c>
      <c r="F480" s="5">
        <v>3241925</v>
      </c>
      <c r="G480" s="5">
        <v>4311</v>
      </c>
      <c r="H480" s="5">
        <v>2938865</v>
      </c>
      <c r="I480" s="5">
        <v>1948</v>
      </c>
      <c r="J480" s="5">
        <v>6180790</v>
      </c>
      <c r="K480" s="5">
        <v>3806728</v>
      </c>
      <c r="L480" s="5">
        <v>7923</v>
      </c>
      <c r="Z480" s="16"/>
      <c r="AA480" s="12">
        <v>4</v>
      </c>
      <c r="AB480" s="17">
        <v>93764417</v>
      </c>
      <c r="AC480" s="18">
        <v>13208163</v>
      </c>
      <c r="AD480" s="18">
        <v>24927693</v>
      </c>
      <c r="AE480" s="18">
        <v>129917891</v>
      </c>
      <c r="AF480" s="18"/>
      <c r="AG480" s="18">
        <v>812442</v>
      </c>
      <c r="AH480" s="18">
        <v>28764803</v>
      </c>
      <c r="AI480" s="18"/>
      <c r="AJ480" s="19">
        <v>291395409</v>
      </c>
      <c r="AK480" s="26">
        <f t="shared" si="99"/>
        <v>0</v>
      </c>
      <c r="AL480" s="27">
        <v>37590</v>
      </c>
      <c r="AM480" s="30">
        <v>56804007</v>
      </c>
      <c r="AN480" s="30">
        <v>93764417</v>
      </c>
      <c r="AO480" s="30">
        <f t="shared" si="92"/>
        <v>13208163</v>
      </c>
      <c r="AP480" s="30">
        <f t="shared" si="93"/>
        <v>24927693</v>
      </c>
      <c r="AQ480" s="30">
        <f t="shared" si="94"/>
        <v>129917891</v>
      </c>
      <c r="AR480" s="30">
        <f t="shared" si="95"/>
        <v>0</v>
      </c>
      <c r="AS480" s="30">
        <f t="shared" si="96"/>
        <v>812442</v>
      </c>
      <c r="AT480" s="30">
        <f t="shared" si="97"/>
        <v>28764803</v>
      </c>
      <c r="AU480" s="30">
        <f t="shared" si="100"/>
        <v>0</v>
      </c>
      <c r="AV480" s="30">
        <f t="shared" si="98"/>
        <v>291395409</v>
      </c>
      <c r="AW480" s="30">
        <f t="shared" si="101"/>
        <v>58315185</v>
      </c>
    </row>
    <row r="481" spans="2:49">
      <c r="B481" s="2">
        <v>1986</v>
      </c>
      <c r="C481" s="2">
        <v>3</v>
      </c>
      <c r="D481" s="2" t="s">
        <v>328</v>
      </c>
      <c r="E481" s="2" t="s">
        <v>173</v>
      </c>
      <c r="F481" s="5">
        <v>0</v>
      </c>
      <c r="G481" s="5">
        <v>0</v>
      </c>
      <c r="H481" s="5">
        <v>52057</v>
      </c>
      <c r="I481" s="5">
        <v>61</v>
      </c>
      <c r="J481" s="5">
        <v>52057</v>
      </c>
      <c r="K481" s="5">
        <v>13232</v>
      </c>
      <c r="L481" s="5">
        <v>68</v>
      </c>
      <c r="Z481" s="11">
        <v>2007</v>
      </c>
      <c r="AA481" s="11">
        <v>1</v>
      </c>
      <c r="AB481" s="13">
        <v>99859763</v>
      </c>
      <c r="AC481" s="14">
        <v>11488056</v>
      </c>
      <c r="AD481" s="14">
        <v>26472756</v>
      </c>
      <c r="AE481" s="14">
        <v>122053712</v>
      </c>
      <c r="AF481" s="14"/>
      <c r="AG481" s="14">
        <v>454646</v>
      </c>
      <c r="AH481" s="14">
        <v>25713963</v>
      </c>
      <c r="AI481" s="14"/>
      <c r="AJ481" s="15">
        <v>286042896</v>
      </c>
      <c r="AK481" s="26">
        <f t="shared" si="99"/>
        <v>2007</v>
      </c>
      <c r="AL481" s="27">
        <v>37680</v>
      </c>
      <c r="AM481" s="30">
        <v>58935599</v>
      </c>
      <c r="AN481" s="30">
        <v>99859763</v>
      </c>
      <c r="AO481" s="30">
        <f t="shared" si="92"/>
        <v>11488056</v>
      </c>
      <c r="AP481" s="30">
        <f t="shared" si="93"/>
        <v>26472756</v>
      </c>
      <c r="AQ481" s="30">
        <f t="shared" si="94"/>
        <v>122053712</v>
      </c>
      <c r="AR481" s="30">
        <f t="shared" si="95"/>
        <v>0</v>
      </c>
      <c r="AS481" s="30">
        <f t="shared" si="96"/>
        <v>454646</v>
      </c>
      <c r="AT481" s="30">
        <f t="shared" si="97"/>
        <v>25713963</v>
      </c>
      <c r="AU481" s="30">
        <f t="shared" si="100"/>
        <v>0</v>
      </c>
      <c r="AV481" s="30">
        <f t="shared" si="98"/>
        <v>286042896</v>
      </c>
      <c r="AW481" s="30">
        <f t="shared" si="101"/>
        <v>64050600</v>
      </c>
    </row>
    <row r="482" spans="2:49">
      <c r="B482" s="2">
        <v>1986</v>
      </c>
      <c r="C482" s="2">
        <v>3</v>
      </c>
      <c r="D482" s="2" t="s">
        <v>328</v>
      </c>
      <c r="E482" s="2" t="s">
        <v>181</v>
      </c>
      <c r="F482" s="5">
        <v>0</v>
      </c>
      <c r="G482" s="5">
        <v>0</v>
      </c>
      <c r="H482" s="5">
        <v>13713103</v>
      </c>
      <c r="I482" s="5">
        <v>3653</v>
      </c>
      <c r="J482" s="5">
        <v>13713103</v>
      </c>
      <c r="K482" s="5">
        <v>2095868</v>
      </c>
      <c r="L482" s="5">
        <v>3851</v>
      </c>
      <c r="Z482" s="16"/>
      <c r="AA482" s="12">
        <v>2</v>
      </c>
      <c r="AB482" s="17">
        <v>95742549</v>
      </c>
      <c r="AC482" s="18">
        <v>11584799</v>
      </c>
      <c r="AD482" s="18">
        <v>24625635</v>
      </c>
      <c r="AE482" s="18">
        <v>122944181</v>
      </c>
      <c r="AF482" s="18"/>
      <c r="AG482" s="18">
        <v>341608</v>
      </c>
      <c r="AH482" s="18">
        <v>30469537</v>
      </c>
      <c r="AI482" s="18"/>
      <c r="AJ482" s="19">
        <v>285708309</v>
      </c>
      <c r="AK482" s="26">
        <f t="shared" si="99"/>
        <v>0</v>
      </c>
      <c r="AL482" s="27">
        <v>37772</v>
      </c>
      <c r="AM482" s="30">
        <v>58267525</v>
      </c>
      <c r="AN482" s="30">
        <v>95742549</v>
      </c>
      <c r="AO482" s="30">
        <f t="shared" si="92"/>
        <v>11584799</v>
      </c>
      <c r="AP482" s="30">
        <f t="shared" si="93"/>
        <v>24625635</v>
      </c>
      <c r="AQ482" s="30">
        <f t="shared" si="94"/>
        <v>122944181</v>
      </c>
      <c r="AR482" s="30">
        <f t="shared" si="95"/>
        <v>0</v>
      </c>
      <c r="AS482" s="30">
        <f t="shared" si="96"/>
        <v>341608</v>
      </c>
      <c r="AT482" s="30">
        <f t="shared" si="97"/>
        <v>30469537</v>
      </c>
      <c r="AU482" s="30">
        <f t="shared" si="100"/>
        <v>0</v>
      </c>
      <c r="AV482" s="30">
        <f t="shared" si="98"/>
        <v>285708309</v>
      </c>
      <c r="AW482" s="30">
        <f t="shared" si="101"/>
        <v>59445716</v>
      </c>
    </row>
    <row r="483" spans="2:49">
      <c r="B483" s="2">
        <v>1986</v>
      </c>
      <c r="C483" s="2">
        <v>3</v>
      </c>
      <c r="D483" s="2" t="s">
        <v>182</v>
      </c>
      <c r="E483" s="2" t="s">
        <v>183</v>
      </c>
      <c r="F483" s="5">
        <v>14635236</v>
      </c>
      <c r="G483" s="5">
        <v>11892</v>
      </c>
      <c r="H483" s="5">
        <v>17594659</v>
      </c>
      <c r="I483" s="5">
        <v>9466</v>
      </c>
      <c r="J483" s="5">
        <v>32241201</v>
      </c>
      <c r="K483" s="5">
        <v>13708648</v>
      </c>
      <c r="L483" s="5">
        <v>26277</v>
      </c>
      <c r="Z483" s="16"/>
      <c r="AA483" s="12">
        <v>3</v>
      </c>
      <c r="AB483" s="17">
        <v>91767086</v>
      </c>
      <c r="AC483" s="18">
        <v>12801267</v>
      </c>
      <c r="AD483" s="18">
        <v>24047338</v>
      </c>
      <c r="AE483" s="18">
        <v>131115150</v>
      </c>
      <c r="AF483" s="18"/>
      <c r="AG483" s="18">
        <v>169865</v>
      </c>
      <c r="AH483" s="18">
        <v>26142033</v>
      </c>
      <c r="AI483" s="18"/>
      <c r="AJ483" s="19">
        <v>286042739</v>
      </c>
      <c r="AK483" s="26">
        <f t="shared" si="99"/>
        <v>0</v>
      </c>
      <c r="AL483" s="27">
        <v>37864</v>
      </c>
      <c r="AM483" s="30">
        <v>55282270</v>
      </c>
      <c r="AN483" s="30">
        <v>91767086</v>
      </c>
      <c r="AO483" s="30">
        <f t="shared" si="92"/>
        <v>12801267</v>
      </c>
      <c r="AP483" s="30">
        <f t="shared" si="93"/>
        <v>24047338</v>
      </c>
      <c r="AQ483" s="30">
        <f t="shared" si="94"/>
        <v>131115150</v>
      </c>
      <c r="AR483" s="30">
        <f t="shared" si="95"/>
        <v>0</v>
      </c>
      <c r="AS483" s="30">
        <f t="shared" si="96"/>
        <v>169865</v>
      </c>
      <c r="AT483" s="30">
        <f t="shared" si="97"/>
        <v>26142033</v>
      </c>
      <c r="AU483" s="30">
        <f t="shared" si="100"/>
        <v>0</v>
      </c>
      <c r="AV483" s="30">
        <f t="shared" si="98"/>
        <v>286042739</v>
      </c>
      <c r="AW483" s="30">
        <f t="shared" si="101"/>
        <v>55727773</v>
      </c>
    </row>
    <row r="484" spans="2:49">
      <c r="B484" s="2">
        <v>1986</v>
      </c>
      <c r="C484" s="2">
        <v>3</v>
      </c>
      <c r="D484" s="2" t="s">
        <v>182</v>
      </c>
      <c r="E484" s="2" t="s">
        <v>184</v>
      </c>
      <c r="F484" s="5">
        <v>39407</v>
      </c>
      <c r="G484" s="5">
        <v>50</v>
      </c>
      <c r="H484" s="5">
        <v>2062395</v>
      </c>
      <c r="I484" s="5">
        <v>1854</v>
      </c>
      <c r="J484" s="5">
        <v>2101802</v>
      </c>
      <c r="K484" s="5">
        <v>1048861</v>
      </c>
      <c r="L484" s="5">
        <v>2076</v>
      </c>
      <c r="Z484" s="16"/>
      <c r="AA484" s="12">
        <v>4</v>
      </c>
      <c r="AB484" s="17">
        <v>92039573</v>
      </c>
      <c r="AC484" s="18">
        <v>12828813</v>
      </c>
      <c r="AD484" s="18">
        <v>22615172</v>
      </c>
      <c r="AE484" s="18">
        <v>133395079</v>
      </c>
      <c r="AF484" s="18"/>
      <c r="AG484" s="18">
        <v>357441</v>
      </c>
      <c r="AH484" s="18">
        <v>27595884</v>
      </c>
      <c r="AI484" s="18"/>
      <c r="AJ484" s="19">
        <v>288831962</v>
      </c>
      <c r="AK484" s="26">
        <f t="shared" si="99"/>
        <v>0</v>
      </c>
      <c r="AL484" s="27">
        <v>37955</v>
      </c>
      <c r="AM484" s="30">
        <v>54852504</v>
      </c>
      <c r="AN484" s="30">
        <v>92039573</v>
      </c>
      <c r="AO484" s="30">
        <f t="shared" si="92"/>
        <v>12828813</v>
      </c>
      <c r="AP484" s="30">
        <f t="shared" si="93"/>
        <v>22615172</v>
      </c>
      <c r="AQ484" s="30">
        <f t="shared" si="94"/>
        <v>133395079</v>
      </c>
      <c r="AR484" s="30">
        <f t="shared" si="95"/>
        <v>0</v>
      </c>
      <c r="AS484" s="30">
        <f t="shared" si="96"/>
        <v>357441</v>
      </c>
      <c r="AT484" s="30">
        <f t="shared" si="97"/>
        <v>27595884</v>
      </c>
      <c r="AU484" s="30">
        <f t="shared" si="100"/>
        <v>0</v>
      </c>
      <c r="AV484" s="30">
        <f t="shared" si="98"/>
        <v>288831962</v>
      </c>
      <c r="AW484" s="30">
        <f t="shared" si="101"/>
        <v>56886935</v>
      </c>
    </row>
    <row r="485" spans="2:49">
      <c r="B485" s="2">
        <v>1986</v>
      </c>
      <c r="C485" s="2">
        <v>3</v>
      </c>
      <c r="D485" s="2" t="s">
        <v>190</v>
      </c>
      <c r="E485" s="2" t="s">
        <v>191</v>
      </c>
      <c r="F485" s="5">
        <v>0</v>
      </c>
      <c r="G485" s="5">
        <v>0</v>
      </c>
      <c r="H485" s="5">
        <v>6371394</v>
      </c>
      <c r="I485" s="5">
        <v>1080</v>
      </c>
      <c r="J485" s="5">
        <v>6371394</v>
      </c>
      <c r="K485" s="5">
        <v>554000</v>
      </c>
      <c r="L485" s="5">
        <v>1117</v>
      </c>
      <c r="Z485" s="11">
        <v>2008</v>
      </c>
      <c r="AA485" s="11">
        <v>1</v>
      </c>
      <c r="AB485" s="13">
        <v>97871115</v>
      </c>
      <c r="AC485" s="14">
        <v>11183647</v>
      </c>
      <c r="AD485" s="14">
        <v>24125374</v>
      </c>
      <c r="AE485" s="14">
        <v>130763117</v>
      </c>
      <c r="AF485" s="14"/>
      <c r="AG485" s="14">
        <v>380546</v>
      </c>
      <c r="AH485" s="14">
        <v>24685626</v>
      </c>
      <c r="AI485" s="14"/>
      <c r="AJ485" s="15">
        <v>289009425</v>
      </c>
      <c r="AK485" s="26">
        <f t="shared" si="99"/>
        <v>2008</v>
      </c>
      <c r="AL485" s="27">
        <v>38046</v>
      </c>
      <c r="AM485" s="30">
        <v>58248706</v>
      </c>
      <c r="AN485" s="30">
        <v>97871115</v>
      </c>
      <c r="AO485" s="30">
        <f t="shared" si="92"/>
        <v>11183647</v>
      </c>
      <c r="AP485" s="30">
        <f t="shared" si="93"/>
        <v>24125374</v>
      </c>
      <c r="AQ485" s="30">
        <f t="shared" si="94"/>
        <v>130763117</v>
      </c>
      <c r="AR485" s="30">
        <f t="shared" si="95"/>
        <v>0</v>
      </c>
      <c r="AS485" s="30">
        <f t="shared" si="96"/>
        <v>380546</v>
      </c>
      <c r="AT485" s="30">
        <f t="shared" si="97"/>
        <v>24685626</v>
      </c>
      <c r="AU485" s="30">
        <f t="shared" si="100"/>
        <v>0</v>
      </c>
      <c r="AV485" s="30">
        <f t="shared" si="98"/>
        <v>289009425</v>
      </c>
      <c r="AW485" s="30">
        <f t="shared" si="101"/>
        <v>62125311</v>
      </c>
    </row>
    <row r="486" spans="2:49">
      <c r="B486" s="2">
        <v>1986</v>
      </c>
      <c r="C486" s="2">
        <v>3</v>
      </c>
      <c r="D486" s="2" t="s">
        <v>190</v>
      </c>
      <c r="E486" s="2" t="s">
        <v>186</v>
      </c>
      <c r="F486" s="5">
        <v>0</v>
      </c>
      <c r="G486" s="5">
        <v>0</v>
      </c>
      <c r="H486" s="5">
        <v>37450488</v>
      </c>
      <c r="I486" s="5">
        <v>3391</v>
      </c>
      <c r="J486" s="5">
        <v>37450488</v>
      </c>
      <c r="K486" s="5">
        <v>1961475</v>
      </c>
      <c r="L486" s="5">
        <v>4054</v>
      </c>
      <c r="Z486" s="16"/>
      <c r="AA486" s="12">
        <v>2</v>
      </c>
      <c r="AB486" s="17">
        <v>99586284</v>
      </c>
      <c r="AC486" s="18">
        <v>10753258</v>
      </c>
      <c r="AD486" s="18">
        <v>24227217</v>
      </c>
      <c r="AE486" s="18">
        <v>122602492</v>
      </c>
      <c r="AF486" s="18"/>
      <c r="AG486" s="18">
        <v>320946</v>
      </c>
      <c r="AH486" s="18">
        <v>26867175</v>
      </c>
      <c r="AI486" s="18"/>
      <c r="AJ486" s="19">
        <v>284357372</v>
      </c>
      <c r="AK486" s="26">
        <f t="shared" si="99"/>
        <v>0</v>
      </c>
      <c r="AL486" s="27">
        <v>38138</v>
      </c>
      <c r="AM486" s="30">
        <v>60151850</v>
      </c>
      <c r="AN486" s="30">
        <v>99586284</v>
      </c>
      <c r="AO486" s="30">
        <f t="shared" si="92"/>
        <v>10753258</v>
      </c>
      <c r="AP486" s="30">
        <f t="shared" si="93"/>
        <v>24227217</v>
      </c>
      <c r="AQ486" s="30">
        <f t="shared" si="94"/>
        <v>122602492</v>
      </c>
      <c r="AR486" s="30">
        <f t="shared" si="95"/>
        <v>0</v>
      </c>
      <c r="AS486" s="30">
        <f t="shared" si="96"/>
        <v>320946</v>
      </c>
      <c r="AT486" s="30">
        <f t="shared" si="97"/>
        <v>26867175</v>
      </c>
      <c r="AU486" s="30">
        <f t="shared" si="100"/>
        <v>0</v>
      </c>
      <c r="AV486" s="30">
        <f t="shared" si="98"/>
        <v>284357372</v>
      </c>
      <c r="AW486" s="30">
        <f t="shared" si="101"/>
        <v>61968407</v>
      </c>
    </row>
    <row r="487" spans="2:49">
      <c r="B487" s="2">
        <v>1986</v>
      </c>
      <c r="C487" s="2">
        <v>3</v>
      </c>
      <c r="D487" s="2" t="s">
        <v>187</v>
      </c>
      <c r="E487" s="2" t="s">
        <v>195</v>
      </c>
      <c r="F487" s="5">
        <v>0</v>
      </c>
      <c r="G487" s="5">
        <v>0</v>
      </c>
      <c r="H487" s="5">
        <v>337070</v>
      </c>
      <c r="I487" s="5">
        <v>103</v>
      </c>
      <c r="J487" s="5">
        <v>337070</v>
      </c>
      <c r="K487" s="5">
        <v>65532</v>
      </c>
      <c r="L487" s="5">
        <v>120</v>
      </c>
      <c r="Z487" s="16"/>
      <c r="AA487" s="12">
        <v>3</v>
      </c>
      <c r="AB487" s="17">
        <v>96016551</v>
      </c>
      <c r="AC487" s="18">
        <v>12005466</v>
      </c>
      <c r="AD487" s="18">
        <v>25730183</v>
      </c>
      <c r="AE487" s="18">
        <v>136699235</v>
      </c>
      <c r="AF487" s="18"/>
      <c r="AG487" s="18">
        <v>323611</v>
      </c>
      <c r="AH487" s="18">
        <v>28736405</v>
      </c>
      <c r="AI487" s="18"/>
      <c r="AJ487" s="19">
        <v>299511451</v>
      </c>
      <c r="AK487" s="26">
        <f t="shared" si="99"/>
        <v>0</v>
      </c>
      <c r="AL487" s="27">
        <v>38230</v>
      </c>
      <c r="AM487" s="30">
        <v>59193161</v>
      </c>
      <c r="AN487" s="30">
        <v>96016551</v>
      </c>
      <c r="AO487" s="30">
        <f t="shared" si="92"/>
        <v>12005466</v>
      </c>
      <c r="AP487" s="30">
        <f t="shared" si="93"/>
        <v>25730183</v>
      </c>
      <c r="AQ487" s="30">
        <f t="shared" si="94"/>
        <v>136699235</v>
      </c>
      <c r="AR487" s="30">
        <f t="shared" si="95"/>
        <v>0</v>
      </c>
      <c r="AS487" s="30">
        <f t="shared" si="96"/>
        <v>323611</v>
      </c>
      <c r="AT487" s="30">
        <f t="shared" si="97"/>
        <v>28736405</v>
      </c>
      <c r="AU487" s="30">
        <f t="shared" si="100"/>
        <v>0</v>
      </c>
      <c r="AV487" s="30">
        <f t="shared" si="98"/>
        <v>299511451</v>
      </c>
      <c r="AW487" s="30">
        <f t="shared" si="101"/>
        <v>56437214</v>
      </c>
    </row>
    <row r="488" spans="2:49">
      <c r="B488" s="2">
        <v>1986</v>
      </c>
      <c r="C488" s="2">
        <v>3</v>
      </c>
      <c r="D488" s="2" t="s">
        <v>187</v>
      </c>
      <c r="E488" s="2" t="s">
        <v>196</v>
      </c>
      <c r="F488" s="5">
        <v>0</v>
      </c>
      <c r="G488" s="5">
        <v>0</v>
      </c>
      <c r="H488" s="5">
        <v>1008637</v>
      </c>
      <c r="I488" s="5">
        <v>694</v>
      </c>
      <c r="J488" s="5">
        <v>1008637</v>
      </c>
      <c r="K488" s="5">
        <v>434950</v>
      </c>
      <c r="L488" s="5">
        <v>843</v>
      </c>
      <c r="Z488" s="16"/>
      <c r="AA488" s="12">
        <v>4</v>
      </c>
      <c r="AB488" s="17">
        <v>98871790</v>
      </c>
      <c r="AC488" s="18">
        <v>11828492</v>
      </c>
      <c r="AD488" s="18">
        <v>26674894</v>
      </c>
      <c r="AE488" s="18">
        <v>136049538</v>
      </c>
      <c r="AF488" s="18"/>
      <c r="AG488" s="18">
        <v>451912</v>
      </c>
      <c r="AH488" s="18">
        <v>25695739</v>
      </c>
      <c r="AI488" s="18"/>
      <c r="AJ488" s="19">
        <v>299572365</v>
      </c>
      <c r="AK488" s="26">
        <f t="shared" si="99"/>
        <v>0</v>
      </c>
      <c r="AL488" s="27">
        <v>38321</v>
      </c>
      <c r="AM488" s="30">
        <v>57908584</v>
      </c>
      <c r="AN488" s="30">
        <v>98871790</v>
      </c>
      <c r="AO488" s="30">
        <f t="shared" si="92"/>
        <v>11828492</v>
      </c>
      <c r="AP488" s="30">
        <f t="shared" si="93"/>
        <v>26674894</v>
      </c>
      <c r="AQ488" s="30">
        <f t="shared" si="94"/>
        <v>136049538</v>
      </c>
      <c r="AR488" s="30">
        <f t="shared" si="95"/>
        <v>0</v>
      </c>
      <c r="AS488" s="30">
        <f t="shared" si="96"/>
        <v>451912</v>
      </c>
      <c r="AT488" s="30">
        <f t="shared" si="97"/>
        <v>25695739</v>
      </c>
      <c r="AU488" s="30">
        <f t="shared" si="100"/>
        <v>0</v>
      </c>
      <c r="AV488" s="30">
        <f t="shared" si="98"/>
        <v>299572365</v>
      </c>
      <c r="AW488" s="30">
        <f t="shared" si="101"/>
        <v>60394115</v>
      </c>
    </row>
    <row r="489" spans="2:49">
      <c r="B489" s="2">
        <v>1986</v>
      </c>
      <c r="C489" s="2">
        <v>3</v>
      </c>
      <c r="D489" s="2" t="s">
        <v>197</v>
      </c>
      <c r="E489" s="2" t="s">
        <v>11</v>
      </c>
      <c r="F489" s="5">
        <v>0</v>
      </c>
      <c r="G489" s="5">
        <v>0</v>
      </c>
      <c r="H489" s="5">
        <v>2604074</v>
      </c>
      <c r="I489" s="5">
        <v>875</v>
      </c>
      <c r="J489" s="5">
        <v>2604074</v>
      </c>
      <c r="K489" s="5">
        <v>531062</v>
      </c>
      <c r="L489" s="5">
        <v>923</v>
      </c>
      <c r="Z489" s="11">
        <v>2009</v>
      </c>
      <c r="AA489" s="11">
        <v>1</v>
      </c>
      <c r="AB489" s="13">
        <v>95982251</v>
      </c>
      <c r="AC489" s="14">
        <v>10212193</v>
      </c>
      <c r="AD489" s="14">
        <v>26535363</v>
      </c>
      <c r="AE489" s="14">
        <v>126406964</v>
      </c>
      <c r="AF489" s="14"/>
      <c r="AG489" s="14">
        <v>470059</v>
      </c>
      <c r="AH489" s="14">
        <v>23164425</v>
      </c>
      <c r="AI489" s="14"/>
      <c r="AJ489" s="15">
        <v>282771255</v>
      </c>
      <c r="AK489" s="26">
        <f t="shared" si="99"/>
        <v>2009</v>
      </c>
      <c r="AL489" s="27">
        <v>38411</v>
      </c>
      <c r="AM489" s="30">
        <v>56527535</v>
      </c>
      <c r="AN489" s="30">
        <v>95982251</v>
      </c>
      <c r="AO489" s="30">
        <f t="shared" si="92"/>
        <v>10212193</v>
      </c>
      <c r="AP489" s="30">
        <f t="shared" si="93"/>
        <v>26535363</v>
      </c>
      <c r="AQ489" s="30">
        <f t="shared" si="94"/>
        <v>126406964</v>
      </c>
      <c r="AR489" s="30">
        <f t="shared" si="95"/>
        <v>0</v>
      </c>
      <c r="AS489" s="30">
        <f t="shared" si="96"/>
        <v>470059</v>
      </c>
      <c r="AT489" s="30">
        <f t="shared" si="97"/>
        <v>23164425</v>
      </c>
      <c r="AU489" s="30">
        <f t="shared" si="100"/>
        <v>0</v>
      </c>
      <c r="AV489" s="30">
        <f t="shared" si="98"/>
        <v>282771255</v>
      </c>
      <c r="AW489" s="30">
        <f t="shared" si="101"/>
        <v>59405408</v>
      </c>
    </row>
    <row r="490" spans="2:49">
      <c r="B490" s="2">
        <v>1986</v>
      </c>
      <c r="C490" s="2">
        <v>3</v>
      </c>
      <c r="D490" s="2" t="s">
        <v>197</v>
      </c>
      <c r="E490" s="2" t="s">
        <v>267</v>
      </c>
      <c r="F490" s="5">
        <v>0</v>
      </c>
      <c r="G490" s="5">
        <v>0</v>
      </c>
      <c r="H490" s="5">
        <v>93850</v>
      </c>
      <c r="I490" s="5">
        <v>32</v>
      </c>
      <c r="J490" s="5">
        <v>93850</v>
      </c>
      <c r="K490" s="5">
        <v>16697</v>
      </c>
      <c r="L490" s="5">
        <v>36</v>
      </c>
      <c r="Z490" s="16"/>
      <c r="AA490" s="12">
        <v>2</v>
      </c>
      <c r="AB490" s="17">
        <v>84594517</v>
      </c>
      <c r="AC490" s="18">
        <v>10618301</v>
      </c>
      <c r="AD490" s="18">
        <v>26735969</v>
      </c>
      <c r="AE490" s="18">
        <v>116065543</v>
      </c>
      <c r="AF490" s="18"/>
      <c r="AG490" s="18">
        <v>475652</v>
      </c>
      <c r="AH490" s="18">
        <v>24475834</v>
      </c>
      <c r="AI490" s="18"/>
      <c r="AJ490" s="19">
        <v>262965816</v>
      </c>
      <c r="AK490" s="26">
        <f t="shared" si="99"/>
        <v>0</v>
      </c>
      <c r="AL490" s="27">
        <v>38503</v>
      </c>
      <c r="AM490" s="30">
        <v>48203091</v>
      </c>
      <c r="AN490" s="30">
        <v>84594517</v>
      </c>
      <c r="AO490" s="30">
        <f t="shared" si="92"/>
        <v>10618301</v>
      </c>
      <c r="AP490" s="30">
        <f t="shared" si="93"/>
        <v>26735969</v>
      </c>
      <c r="AQ490" s="30">
        <f t="shared" si="94"/>
        <v>116065543</v>
      </c>
      <c r="AR490" s="30">
        <f t="shared" si="95"/>
        <v>0</v>
      </c>
      <c r="AS490" s="30">
        <f t="shared" si="96"/>
        <v>475652</v>
      </c>
      <c r="AT490" s="30">
        <f t="shared" si="97"/>
        <v>24475834</v>
      </c>
      <c r="AU490" s="30">
        <f t="shared" si="100"/>
        <v>0</v>
      </c>
      <c r="AV490" s="30">
        <f t="shared" si="98"/>
        <v>262965816</v>
      </c>
      <c r="AW490" s="30">
        <f t="shared" si="101"/>
        <v>52634348</v>
      </c>
    </row>
    <row r="491" spans="2:49">
      <c r="B491" s="2">
        <v>1986</v>
      </c>
      <c r="C491" s="2">
        <v>3</v>
      </c>
      <c r="D491" s="2" t="s">
        <v>197</v>
      </c>
      <c r="E491" s="2" t="s">
        <v>268</v>
      </c>
      <c r="F491" s="5">
        <v>439802</v>
      </c>
      <c r="G491" s="5">
        <v>162</v>
      </c>
      <c r="H491" s="5">
        <v>7220188</v>
      </c>
      <c r="I491" s="5">
        <v>2101</v>
      </c>
      <c r="J491" s="5">
        <v>7659990</v>
      </c>
      <c r="K491" s="5">
        <v>1331091</v>
      </c>
      <c r="L491" s="5">
        <v>2777</v>
      </c>
      <c r="Z491" s="16"/>
      <c r="AA491" s="12">
        <v>3</v>
      </c>
      <c r="AB491" s="17">
        <v>80992832</v>
      </c>
      <c r="AC491" s="18">
        <v>11104592</v>
      </c>
      <c r="AD491" s="18">
        <v>25761968</v>
      </c>
      <c r="AE491" s="18">
        <v>125098565</v>
      </c>
      <c r="AF491" s="18"/>
      <c r="AG491" s="18">
        <v>376825</v>
      </c>
      <c r="AH491" s="18">
        <v>25588253</v>
      </c>
      <c r="AI491" s="18"/>
      <c r="AJ491" s="19">
        <v>268923035</v>
      </c>
      <c r="AK491" s="26">
        <f t="shared" si="99"/>
        <v>0</v>
      </c>
      <c r="AL491" s="27">
        <v>38595</v>
      </c>
      <c r="AM491" s="30">
        <v>46745230</v>
      </c>
      <c r="AN491" s="30">
        <v>80992832</v>
      </c>
      <c r="AO491" s="30">
        <f t="shared" si="92"/>
        <v>11104592</v>
      </c>
      <c r="AP491" s="30">
        <f t="shared" si="93"/>
        <v>25761968</v>
      </c>
      <c r="AQ491" s="30">
        <f t="shared" si="94"/>
        <v>125098565</v>
      </c>
      <c r="AR491" s="30">
        <f t="shared" si="95"/>
        <v>0</v>
      </c>
      <c r="AS491" s="30">
        <f t="shared" si="96"/>
        <v>376825</v>
      </c>
      <c r="AT491" s="30">
        <f t="shared" si="97"/>
        <v>25588253</v>
      </c>
      <c r="AU491" s="30">
        <f t="shared" si="100"/>
        <v>0</v>
      </c>
      <c r="AV491" s="30">
        <f t="shared" si="98"/>
        <v>268923035</v>
      </c>
      <c r="AW491" s="30">
        <f t="shared" si="101"/>
        <v>50947842</v>
      </c>
    </row>
    <row r="492" spans="2:49">
      <c r="B492" s="2">
        <v>1986</v>
      </c>
      <c r="C492" s="2">
        <v>3</v>
      </c>
      <c r="D492" s="2" t="s">
        <v>197</v>
      </c>
      <c r="E492" s="2" t="s">
        <v>269</v>
      </c>
      <c r="F492" s="5">
        <v>348029</v>
      </c>
      <c r="G492" s="5">
        <v>206</v>
      </c>
      <c r="H492" s="5">
        <v>173277</v>
      </c>
      <c r="I492" s="5">
        <v>127</v>
      </c>
      <c r="J492" s="5">
        <v>521306</v>
      </c>
      <c r="K492" s="5">
        <v>198216</v>
      </c>
      <c r="L492" s="5">
        <v>444</v>
      </c>
      <c r="Z492" s="16"/>
      <c r="AA492" s="12">
        <v>4</v>
      </c>
      <c r="AB492" s="17">
        <v>79229296</v>
      </c>
      <c r="AC492" s="18">
        <v>10259939</v>
      </c>
      <c r="AD492" s="18">
        <v>25709268</v>
      </c>
      <c r="AE492" s="18">
        <v>114368510</v>
      </c>
      <c r="AF492" s="18"/>
      <c r="AG492" s="18">
        <v>537827</v>
      </c>
      <c r="AH492" s="18">
        <v>23331144</v>
      </c>
      <c r="AI492" s="18"/>
      <c r="AJ492" s="19">
        <v>253435984</v>
      </c>
      <c r="AK492" s="26">
        <f t="shared" si="99"/>
        <v>0</v>
      </c>
      <c r="AL492" s="27">
        <v>38686</v>
      </c>
      <c r="AM492" s="30">
        <v>43278924</v>
      </c>
      <c r="AN492" s="30">
        <v>79229296</v>
      </c>
      <c r="AO492" s="30">
        <f t="shared" si="92"/>
        <v>10259939</v>
      </c>
      <c r="AP492" s="30">
        <f t="shared" si="93"/>
        <v>25709268</v>
      </c>
      <c r="AQ492" s="30">
        <f t="shared" si="94"/>
        <v>114368510</v>
      </c>
      <c r="AR492" s="30">
        <f t="shared" si="95"/>
        <v>0</v>
      </c>
      <c r="AS492" s="30">
        <f t="shared" si="96"/>
        <v>537827</v>
      </c>
      <c r="AT492" s="30">
        <f t="shared" si="97"/>
        <v>23331144</v>
      </c>
      <c r="AU492" s="30">
        <f t="shared" si="100"/>
        <v>0</v>
      </c>
      <c r="AV492" s="30">
        <f t="shared" si="98"/>
        <v>253435984</v>
      </c>
      <c r="AW492" s="30">
        <f t="shared" si="101"/>
        <v>52379801</v>
      </c>
    </row>
    <row r="493" spans="2:49">
      <c r="B493" s="2">
        <v>1986</v>
      </c>
      <c r="C493" s="2">
        <v>3</v>
      </c>
      <c r="D493" s="2" t="s">
        <v>197</v>
      </c>
      <c r="E493" s="2" t="s">
        <v>109</v>
      </c>
      <c r="F493" s="5">
        <v>0</v>
      </c>
      <c r="G493" s="5">
        <v>0</v>
      </c>
      <c r="H493" s="5">
        <v>4824498</v>
      </c>
      <c r="I493" s="5">
        <v>1219</v>
      </c>
      <c r="J493" s="5">
        <v>4824498</v>
      </c>
      <c r="K493" s="5">
        <v>867928</v>
      </c>
      <c r="L493" s="5">
        <v>1617</v>
      </c>
      <c r="Z493" s="11">
        <v>2010</v>
      </c>
      <c r="AA493" s="11">
        <v>1</v>
      </c>
      <c r="AB493" s="13">
        <v>84974334</v>
      </c>
      <c r="AC493" s="14">
        <v>11478425</v>
      </c>
      <c r="AD493" s="14">
        <v>26243578</v>
      </c>
      <c r="AE493" s="14">
        <v>119889019</v>
      </c>
      <c r="AF493" s="14"/>
      <c r="AG493" s="14">
        <v>549940</v>
      </c>
      <c r="AH493" s="14">
        <v>22850957</v>
      </c>
      <c r="AI493" s="14"/>
      <c r="AJ493" s="15">
        <v>265986253</v>
      </c>
      <c r="AK493" s="26">
        <f t="shared" si="99"/>
        <v>2010</v>
      </c>
      <c r="AL493" s="27">
        <v>38776</v>
      </c>
      <c r="AM493" s="30">
        <v>46674446</v>
      </c>
      <c r="AN493" s="30">
        <v>84974334</v>
      </c>
      <c r="AO493" s="30">
        <f t="shared" si="92"/>
        <v>11478425</v>
      </c>
      <c r="AP493" s="30">
        <f t="shared" si="93"/>
        <v>26243578</v>
      </c>
      <c r="AQ493" s="30">
        <f t="shared" si="94"/>
        <v>119889019</v>
      </c>
      <c r="AR493" s="30">
        <f t="shared" si="95"/>
        <v>0</v>
      </c>
      <c r="AS493" s="30">
        <f t="shared" si="96"/>
        <v>549940</v>
      </c>
      <c r="AT493" s="30">
        <f t="shared" si="97"/>
        <v>22850957</v>
      </c>
      <c r="AU493" s="30">
        <f t="shared" si="100"/>
        <v>0</v>
      </c>
      <c r="AV493" s="30">
        <f t="shared" si="98"/>
        <v>265986253</v>
      </c>
      <c r="AW493" s="30">
        <f t="shared" si="101"/>
        <v>57821925</v>
      </c>
    </row>
    <row r="494" spans="2:49">
      <c r="B494" s="2">
        <v>1986</v>
      </c>
      <c r="C494" s="2">
        <v>3</v>
      </c>
      <c r="D494" s="2" t="s">
        <v>197</v>
      </c>
      <c r="E494" s="2" t="s">
        <v>110</v>
      </c>
      <c r="F494" s="5">
        <v>3459828</v>
      </c>
      <c r="G494" s="5">
        <v>2345</v>
      </c>
      <c r="H494" s="5">
        <v>1530</v>
      </c>
      <c r="I494" s="5">
        <v>2</v>
      </c>
      <c r="J494" s="5">
        <v>3461358</v>
      </c>
      <c r="K494" s="5">
        <v>1553193</v>
      </c>
      <c r="L494" s="5">
        <v>3251</v>
      </c>
      <c r="Z494" s="16"/>
      <c r="AA494" s="12">
        <v>2</v>
      </c>
      <c r="AB494" s="17">
        <v>84837458</v>
      </c>
      <c r="AC494" s="18">
        <v>11712471</v>
      </c>
      <c r="AD494" s="18">
        <v>26132624</v>
      </c>
      <c r="AE494" s="18">
        <v>120876515</v>
      </c>
      <c r="AF494" s="18">
        <v>9590</v>
      </c>
      <c r="AG494" s="18">
        <v>503580</v>
      </c>
      <c r="AH494" s="18">
        <v>21459818</v>
      </c>
      <c r="AI494" s="18"/>
      <c r="AJ494" s="19">
        <v>265532056</v>
      </c>
      <c r="AK494" s="26">
        <f t="shared" si="99"/>
        <v>0</v>
      </c>
      <c r="AL494" s="27">
        <v>38868</v>
      </c>
      <c r="AM494" s="30">
        <v>46903589</v>
      </c>
      <c r="AN494" s="30">
        <v>84837458</v>
      </c>
      <c r="AO494" s="30">
        <f t="shared" si="92"/>
        <v>11712471</v>
      </c>
      <c r="AP494" s="30">
        <f t="shared" si="93"/>
        <v>26132624</v>
      </c>
      <c r="AQ494" s="30">
        <f t="shared" si="94"/>
        <v>120876515</v>
      </c>
      <c r="AR494" s="30">
        <f t="shared" si="95"/>
        <v>9590</v>
      </c>
      <c r="AS494" s="30">
        <f t="shared" si="96"/>
        <v>503580</v>
      </c>
      <c r="AT494" s="30">
        <f t="shared" si="97"/>
        <v>21459818</v>
      </c>
      <c r="AU494" s="30">
        <f t="shared" si="100"/>
        <v>0</v>
      </c>
      <c r="AV494" s="30">
        <f t="shared" si="98"/>
        <v>265532056</v>
      </c>
      <c r="AW494" s="30">
        <f t="shared" si="101"/>
        <v>54640003</v>
      </c>
    </row>
    <row r="495" spans="2:49">
      <c r="B495" s="2">
        <v>1986</v>
      </c>
      <c r="C495" s="2">
        <v>4</v>
      </c>
      <c r="D495" s="2" t="s">
        <v>276</v>
      </c>
      <c r="E495" s="2" t="s">
        <v>276</v>
      </c>
      <c r="F495" s="5">
        <v>0</v>
      </c>
      <c r="G495" s="5">
        <v>0</v>
      </c>
      <c r="H495" s="5">
        <v>0</v>
      </c>
      <c r="I495" s="5">
        <v>7</v>
      </c>
      <c r="J495" s="5">
        <v>0</v>
      </c>
      <c r="K495" s="5">
        <v>5214</v>
      </c>
      <c r="L495" s="5">
        <v>9</v>
      </c>
      <c r="Z495" s="16"/>
      <c r="AA495" s="12">
        <v>3</v>
      </c>
      <c r="AB495" s="17">
        <v>83755587</v>
      </c>
      <c r="AC495" s="18">
        <v>13461295</v>
      </c>
      <c r="AD495" s="18">
        <v>27462127</v>
      </c>
      <c r="AE495" s="18">
        <v>131425846</v>
      </c>
      <c r="AF495" s="18">
        <v>8935</v>
      </c>
      <c r="AG495" s="18">
        <v>488855</v>
      </c>
      <c r="AH495" s="18">
        <v>21366158</v>
      </c>
      <c r="AI495" s="18"/>
      <c r="AJ495" s="19">
        <v>277968803</v>
      </c>
      <c r="AK495" s="26">
        <f t="shared" si="99"/>
        <v>0</v>
      </c>
      <c r="AL495" s="27">
        <v>38960</v>
      </c>
      <c r="AM495" s="30">
        <v>46768643</v>
      </c>
      <c r="AN495" s="30">
        <v>83755587</v>
      </c>
      <c r="AO495" s="30">
        <f t="shared" si="92"/>
        <v>13461295</v>
      </c>
      <c r="AP495" s="30">
        <f t="shared" si="93"/>
        <v>27462127</v>
      </c>
      <c r="AQ495" s="30">
        <f t="shared" si="94"/>
        <v>131425846</v>
      </c>
      <c r="AR495" s="30">
        <f t="shared" si="95"/>
        <v>8935</v>
      </c>
      <c r="AS495" s="30">
        <f t="shared" si="96"/>
        <v>488855</v>
      </c>
      <c r="AT495" s="30">
        <f t="shared" si="97"/>
        <v>21366158</v>
      </c>
      <c r="AU495" s="30">
        <f t="shared" si="100"/>
        <v>0</v>
      </c>
      <c r="AV495" s="30">
        <f t="shared" si="98"/>
        <v>277968803</v>
      </c>
      <c r="AW495" s="30">
        <f t="shared" si="101"/>
        <v>53034014</v>
      </c>
    </row>
    <row r="496" spans="2:49">
      <c r="B496" s="2">
        <v>1986</v>
      </c>
      <c r="C496" s="2">
        <v>4</v>
      </c>
      <c r="F496" s="5">
        <v>0</v>
      </c>
      <c r="G496" s="5">
        <v>0</v>
      </c>
      <c r="H496" s="5">
        <v>5813</v>
      </c>
      <c r="I496" s="5">
        <v>10</v>
      </c>
      <c r="J496" s="5">
        <v>7445</v>
      </c>
      <c r="K496" s="5">
        <v>7339</v>
      </c>
      <c r="L496" s="5">
        <v>13</v>
      </c>
      <c r="Z496" s="16"/>
      <c r="AA496" s="12">
        <v>4</v>
      </c>
      <c r="AB496" s="17">
        <v>83028198</v>
      </c>
      <c r="AC496" s="18">
        <v>12948320</v>
      </c>
      <c r="AD496" s="18">
        <v>27463664</v>
      </c>
      <c r="AE496" s="18">
        <v>129926259</v>
      </c>
      <c r="AF496" s="18">
        <v>6173</v>
      </c>
      <c r="AG496" s="18">
        <v>608719</v>
      </c>
      <c r="AH496" s="18">
        <v>21609602</v>
      </c>
      <c r="AI496" s="18"/>
      <c r="AJ496" s="19">
        <v>275590935</v>
      </c>
      <c r="AK496" s="26">
        <f t="shared" si="99"/>
        <v>0</v>
      </c>
      <c r="AL496" s="27">
        <v>39051</v>
      </c>
      <c r="AM496" s="30">
        <v>45037348</v>
      </c>
      <c r="AN496" s="30">
        <v>83028198</v>
      </c>
      <c r="AO496" s="30">
        <f t="shared" si="92"/>
        <v>12948320</v>
      </c>
      <c r="AP496" s="30">
        <f t="shared" si="93"/>
        <v>27463664</v>
      </c>
      <c r="AQ496" s="30">
        <f t="shared" si="94"/>
        <v>129926259</v>
      </c>
      <c r="AR496" s="30">
        <f t="shared" si="95"/>
        <v>6173</v>
      </c>
      <c r="AS496" s="30">
        <f t="shared" si="96"/>
        <v>608719</v>
      </c>
      <c r="AT496" s="30">
        <f t="shared" si="97"/>
        <v>21609602</v>
      </c>
      <c r="AU496" s="30">
        <f t="shared" si="100"/>
        <v>0</v>
      </c>
      <c r="AV496" s="30">
        <f t="shared" si="98"/>
        <v>275590935</v>
      </c>
      <c r="AW496" s="30">
        <f t="shared" si="101"/>
        <v>53578213</v>
      </c>
    </row>
    <row r="497" spans="2:49">
      <c r="B497" s="2">
        <v>1986</v>
      </c>
      <c r="C497" s="2">
        <v>4</v>
      </c>
      <c r="D497" s="2" t="s">
        <v>277</v>
      </c>
      <c r="E497" s="2" t="s">
        <v>278</v>
      </c>
      <c r="F497" s="5">
        <v>38271466</v>
      </c>
      <c r="G497" s="5">
        <v>33790</v>
      </c>
      <c r="H497" s="5">
        <v>17124268</v>
      </c>
      <c r="I497" s="5">
        <v>11077</v>
      </c>
      <c r="J497" s="5">
        <v>55714007</v>
      </c>
      <c r="K497" s="5">
        <v>28697757</v>
      </c>
      <c r="L497" s="5">
        <v>58811</v>
      </c>
      <c r="Z497" s="11">
        <v>2011</v>
      </c>
      <c r="AA497" s="11">
        <v>1</v>
      </c>
      <c r="AB497" s="13">
        <v>83695477</v>
      </c>
      <c r="AC497" s="14">
        <v>12083039</v>
      </c>
      <c r="AD497" s="14">
        <v>28310371</v>
      </c>
      <c r="AE497" s="14">
        <v>123597714</v>
      </c>
      <c r="AF497" s="14">
        <v>0</v>
      </c>
      <c r="AG497" s="14">
        <v>594202</v>
      </c>
      <c r="AH497" s="14">
        <v>20512886</v>
      </c>
      <c r="AI497" s="14"/>
      <c r="AJ497" s="15">
        <v>268793689</v>
      </c>
      <c r="AK497" s="26">
        <f t="shared" si="99"/>
        <v>2011</v>
      </c>
      <c r="AL497" s="27">
        <v>39141</v>
      </c>
      <c r="AM497" s="30">
        <v>46852500</v>
      </c>
      <c r="AN497" s="30">
        <v>87050719</v>
      </c>
      <c r="AO497" s="30">
        <f t="shared" si="92"/>
        <v>12083039</v>
      </c>
      <c r="AP497" s="30">
        <f t="shared" si="93"/>
        <v>28310371</v>
      </c>
      <c r="AQ497" s="30">
        <f t="shared" si="94"/>
        <v>123597714</v>
      </c>
      <c r="AR497" s="30">
        <f t="shared" si="95"/>
        <v>0</v>
      </c>
      <c r="AS497" s="30">
        <f t="shared" si="96"/>
        <v>594202</v>
      </c>
      <c r="AT497" s="30">
        <f t="shared" si="97"/>
        <v>20512886</v>
      </c>
      <c r="AU497" s="30">
        <f t="shared" si="100"/>
        <v>0</v>
      </c>
      <c r="AV497" s="30">
        <f t="shared" si="98"/>
        <v>268793689</v>
      </c>
      <c r="AW497" s="30">
        <f t="shared" si="101"/>
        <v>56644335</v>
      </c>
    </row>
    <row r="498" spans="2:49">
      <c r="B498" s="2">
        <v>1986</v>
      </c>
      <c r="C498" s="2">
        <v>4</v>
      </c>
      <c r="D498" s="2" t="s">
        <v>277</v>
      </c>
      <c r="E498" s="2" t="s">
        <v>279</v>
      </c>
      <c r="F498" s="5">
        <v>21819007</v>
      </c>
      <c r="G498" s="5">
        <v>19894</v>
      </c>
      <c r="H498" s="5">
        <v>14533152</v>
      </c>
      <c r="I498" s="5">
        <v>10314</v>
      </c>
      <c r="J498" s="5">
        <v>36590405</v>
      </c>
      <c r="K498" s="5">
        <v>18406800</v>
      </c>
      <c r="L498" s="5">
        <v>38008</v>
      </c>
      <c r="Z498" s="20" t="s">
        <v>23</v>
      </c>
      <c r="AA498" s="21"/>
      <c r="AB498" s="22">
        <v>11766266508</v>
      </c>
      <c r="AC498" s="23">
        <v>1479080846</v>
      </c>
      <c r="AD498" s="23">
        <v>3304804313</v>
      </c>
      <c r="AE498" s="23">
        <v>9487667854</v>
      </c>
      <c r="AF498" s="23">
        <v>72669</v>
      </c>
      <c r="AG498" s="23">
        <v>155060725</v>
      </c>
      <c r="AH498" s="23">
        <v>2857461113</v>
      </c>
      <c r="AI498" s="23">
        <v>1066476</v>
      </c>
      <c r="AJ498" s="24">
        <v>29051480504</v>
      </c>
      <c r="AK498" s="26">
        <v>0</v>
      </c>
      <c r="AL498" s="27">
        <v>39233</v>
      </c>
      <c r="AM498" s="30">
        <v>46324232</v>
      </c>
      <c r="AN498" s="30">
        <v>83886706</v>
      </c>
      <c r="AW498" s="30">
        <f t="shared" si="101"/>
        <v>54005323</v>
      </c>
    </row>
    <row r="499" spans="2:49">
      <c r="B499" s="2">
        <v>1986</v>
      </c>
      <c r="C499" s="2">
        <v>4</v>
      </c>
      <c r="D499" s="2" t="s">
        <v>277</v>
      </c>
      <c r="E499" s="2" t="s">
        <v>280</v>
      </c>
      <c r="F499" s="5">
        <v>150781</v>
      </c>
      <c r="G499" s="5">
        <v>414</v>
      </c>
      <c r="H499" s="5">
        <v>651357</v>
      </c>
      <c r="I499" s="5">
        <v>933</v>
      </c>
      <c r="J499" s="5">
        <v>998150</v>
      </c>
      <c r="K499" s="5">
        <v>1163972</v>
      </c>
      <c r="L499" s="5">
        <v>2661</v>
      </c>
      <c r="AB499"/>
      <c r="AC499"/>
      <c r="AD499"/>
      <c r="AE499"/>
      <c r="AF499"/>
      <c r="AG499"/>
      <c r="AH499"/>
      <c r="AI499"/>
      <c r="AJ499"/>
    </row>
    <row r="500" spans="2:49">
      <c r="B500" s="2">
        <v>1986</v>
      </c>
      <c r="C500" s="2">
        <v>4</v>
      </c>
      <c r="D500" s="2" t="s">
        <v>277</v>
      </c>
      <c r="E500" s="2" t="s">
        <v>281</v>
      </c>
      <c r="F500" s="5">
        <v>3685590</v>
      </c>
      <c r="G500" s="5">
        <v>4309</v>
      </c>
      <c r="H500" s="5">
        <v>2710050</v>
      </c>
      <c r="I500" s="5">
        <v>1924</v>
      </c>
      <c r="J500" s="5">
        <v>6395640</v>
      </c>
      <c r="K500" s="5">
        <v>3913557</v>
      </c>
      <c r="L500" s="5">
        <v>7883</v>
      </c>
      <c r="AB500"/>
      <c r="AC500"/>
      <c r="AD500"/>
      <c r="AE500"/>
      <c r="AF500"/>
      <c r="AG500"/>
      <c r="AH500"/>
      <c r="AI500"/>
      <c r="AJ500"/>
    </row>
    <row r="501" spans="2:49">
      <c r="B501" s="2">
        <v>1986</v>
      </c>
      <c r="C501" s="2">
        <v>4</v>
      </c>
      <c r="D501" s="2" t="s">
        <v>328</v>
      </c>
      <c r="E501" s="2" t="s">
        <v>173</v>
      </c>
      <c r="F501" s="5">
        <v>0</v>
      </c>
      <c r="G501" s="5">
        <v>0</v>
      </c>
      <c r="H501" s="5">
        <v>71691</v>
      </c>
      <c r="I501" s="5">
        <v>63</v>
      </c>
      <c r="J501" s="5">
        <v>71691</v>
      </c>
      <c r="K501" s="5">
        <v>43071</v>
      </c>
      <c r="L501" s="5">
        <v>70</v>
      </c>
      <c r="AB501"/>
      <c r="AC501"/>
      <c r="AD501"/>
      <c r="AE501"/>
      <c r="AF501"/>
      <c r="AG501"/>
      <c r="AH501"/>
      <c r="AI501"/>
      <c r="AJ501"/>
    </row>
    <row r="502" spans="2:49">
      <c r="B502" s="2">
        <v>1986</v>
      </c>
      <c r="C502" s="2">
        <v>4</v>
      </c>
      <c r="D502" s="2" t="s">
        <v>328</v>
      </c>
      <c r="E502" s="2" t="s">
        <v>181</v>
      </c>
      <c r="F502" s="5">
        <v>0</v>
      </c>
      <c r="G502" s="5">
        <v>0</v>
      </c>
      <c r="H502" s="5">
        <v>12544044</v>
      </c>
      <c r="I502" s="5">
        <v>3669</v>
      </c>
      <c r="J502" s="5">
        <v>12544044</v>
      </c>
      <c r="K502" s="5">
        <v>2017820</v>
      </c>
      <c r="L502" s="5">
        <v>3859</v>
      </c>
      <c r="AB502"/>
      <c r="AC502"/>
      <c r="AD502"/>
      <c r="AE502"/>
      <c r="AF502"/>
      <c r="AG502"/>
      <c r="AH502"/>
      <c r="AI502"/>
      <c r="AJ502"/>
    </row>
    <row r="503" spans="2:49">
      <c r="B503" s="2">
        <v>1986</v>
      </c>
      <c r="C503" s="2">
        <v>4</v>
      </c>
      <c r="D503" s="2" t="s">
        <v>182</v>
      </c>
      <c r="E503" s="2" t="s">
        <v>183</v>
      </c>
      <c r="F503" s="5">
        <v>15709830</v>
      </c>
      <c r="G503" s="5">
        <v>11711</v>
      </c>
      <c r="H503" s="5">
        <v>16935860</v>
      </c>
      <c r="I503" s="5">
        <v>8886</v>
      </c>
      <c r="J503" s="5">
        <v>32678457</v>
      </c>
      <c r="K503" s="5">
        <v>13227371</v>
      </c>
      <c r="L503" s="5">
        <v>25368</v>
      </c>
      <c r="AB503"/>
      <c r="AC503"/>
      <c r="AD503"/>
      <c r="AE503"/>
      <c r="AF503"/>
      <c r="AG503"/>
      <c r="AH503"/>
      <c r="AI503"/>
      <c r="AJ503"/>
    </row>
    <row r="504" spans="2:49">
      <c r="B504" s="2">
        <v>1986</v>
      </c>
      <c r="C504" s="2">
        <v>4</v>
      </c>
      <c r="D504" s="2" t="s">
        <v>182</v>
      </c>
      <c r="E504" s="2" t="s">
        <v>184</v>
      </c>
      <c r="F504" s="5">
        <v>37555</v>
      </c>
      <c r="G504" s="5">
        <v>54</v>
      </c>
      <c r="H504" s="5">
        <v>2123456</v>
      </c>
      <c r="I504" s="5">
        <v>1802</v>
      </c>
      <c r="J504" s="5">
        <v>2161751</v>
      </c>
      <c r="K504" s="5">
        <v>1106067</v>
      </c>
      <c r="L504" s="5">
        <v>2042</v>
      </c>
      <c r="AB504"/>
      <c r="AC504"/>
      <c r="AD504"/>
      <c r="AE504"/>
      <c r="AF504"/>
      <c r="AG504"/>
      <c r="AH504"/>
      <c r="AI504"/>
      <c r="AJ504"/>
    </row>
    <row r="505" spans="2:49">
      <c r="B505" s="2">
        <v>1986</v>
      </c>
      <c r="C505" s="2">
        <v>4</v>
      </c>
      <c r="D505" s="2" t="s">
        <v>190</v>
      </c>
      <c r="E505" s="2" t="s">
        <v>191</v>
      </c>
      <c r="F505" s="5">
        <v>0</v>
      </c>
      <c r="G505" s="5">
        <v>0</v>
      </c>
      <c r="H505" s="5">
        <v>7058791</v>
      </c>
      <c r="I505" s="5">
        <v>1051</v>
      </c>
      <c r="J505" s="5">
        <v>7058791</v>
      </c>
      <c r="K505" s="5">
        <v>549488</v>
      </c>
      <c r="L505" s="5">
        <v>1090</v>
      </c>
      <c r="AB505"/>
      <c r="AC505"/>
      <c r="AD505"/>
      <c r="AE505"/>
      <c r="AF505"/>
      <c r="AG505"/>
      <c r="AH505"/>
      <c r="AI505"/>
      <c r="AJ505"/>
    </row>
    <row r="506" spans="2:49">
      <c r="B506" s="2">
        <v>1986</v>
      </c>
      <c r="C506" s="2">
        <v>4</v>
      </c>
      <c r="D506" s="2" t="s">
        <v>190</v>
      </c>
      <c r="E506" s="2" t="s">
        <v>186</v>
      </c>
      <c r="F506" s="5">
        <v>0</v>
      </c>
      <c r="G506" s="5">
        <v>0</v>
      </c>
      <c r="H506" s="5">
        <v>41473318</v>
      </c>
      <c r="I506" s="5">
        <v>3380</v>
      </c>
      <c r="J506" s="5">
        <v>41473318</v>
      </c>
      <c r="K506" s="5">
        <v>1988669</v>
      </c>
      <c r="L506" s="5">
        <v>4054</v>
      </c>
      <c r="AB506"/>
      <c r="AC506"/>
      <c r="AD506"/>
      <c r="AE506"/>
      <c r="AF506"/>
      <c r="AG506"/>
      <c r="AH506"/>
      <c r="AI506"/>
      <c r="AJ506"/>
    </row>
    <row r="507" spans="2:49">
      <c r="B507" s="2">
        <v>1986</v>
      </c>
      <c r="C507" s="2">
        <v>4</v>
      </c>
      <c r="D507" s="2" t="s">
        <v>187</v>
      </c>
      <c r="E507" s="2" t="s">
        <v>195</v>
      </c>
      <c r="F507" s="5">
        <v>0</v>
      </c>
      <c r="G507" s="5">
        <v>0</v>
      </c>
      <c r="H507" s="5">
        <v>399176</v>
      </c>
      <c r="I507" s="5">
        <v>101</v>
      </c>
      <c r="J507" s="5">
        <v>399176</v>
      </c>
      <c r="K507" s="5">
        <v>65645</v>
      </c>
      <c r="L507" s="5">
        <v>117</v>
      </c>
      <c r="AB507"/>
      <c r="AC507"/>
      <c r="AD507"/>
      <c r="AE507"/>
      <c r="AF507"/>
      <c r="AG507"/>
      <c r="AH507"/>
      <c r="AI507"/>
      <c r="AJ507"/>
    </row>
    <row r="508" spans="2:49">
      <c r="B508" s="2">
        <v>1986</v>
      </c>
      <c r="C508" s="2">
        <v>4</v>
      </c>
      <c r="D508" s="2" t="s">
        <v>187</v>
      </c>
      <c r="E508" s="2" t="s">
        <v>196</v>
      </c>
      <c r="F508" s="5">
        <v>0</v>
      </c>
      <c r="G508" s="5">
        <v>0</v>
      </c>
      <c r="H508" s="5">
        <v>1125476</v>
      </c>
      <c r="I508" s="5">
        <v>682</v>
      </c>
      <c r="J508" s="5">
        <v>1125476</v>
      </c>
      <c r="K508" s="5">
        <v>420215</v>
      </c>
      <c r="L508" s="5">
        <v>833</v>
      </c>
      <c r="AB508"/>
      <c r="AC508"/>
      <c r="AD508"/>
      <c r="AE508"/>
      <c r="AF508"/>
      <c r="AG508"/>
      <c r="AH508"/>
      <c r="AI508"/>
      <c r="AJ508"/>
    </row>
    <row r="509" spans="2:49">
      <c r="B509" s="2">
        <v>1986</v>
      </c>
      <c r="C509" s="2">
        <v>4</v>
      </c>
      <c r="D509" s="2" t="s">
        <v>197</v>
      </c>
      <c r="E509" s="2" t="s">
        <v>11</v>
      </c>
      <c r="F509" s="5">
        <v>0</v>
      </c>
      <c r="G509" s="5">
        <v>0</v>
      </c>
      <c r="H509" s="5">
        <v>3236846</v>
      </c>
      <c r="I509" s="5">
        <v>877</v>
      </c>
      <c r="J509" s="5">
        <v>3236846</v>
      </c>
      <c r="K509" s="5">
        <v>553804</v>
      </c>
      <c r="L509" s="5">
        <v>920</v>
      </c>
      <c r="AB509"/>
      <c r="AC509"/>
      <c r="AD509"/>
      <c r="AE509"/>
      <c r="AF509"/>
      <c r="AG509"/>
      <c r="AH509"/>
      <c r="AI509"/>
      <c r="AJ509"/>
    </row>
    <row r="510" spans="2:49">
      <c r="B510" s="2">
        <v>1986</v>
      </c>
      <c r="C510" s="2">
        <v>4</v>
      </c>
      <c r="D510" s="2" t="s">
        <v>197</v>
      </c>
      <c r="E510" s="2" t="s">
        <v>267</v>
      </c>
      <c r="F510" s="5">
        <v>0</v>
      </c>
      <c r="G510" s="5">
        <v>0</v>
      </c>
      <c r="H510" s="5">
        <v>76098</v>
      </c>
      <c r="I510" s="5">
        <v>29</v>
      </c>
      <c r="J510" s="5">
        <v>76098</v>
      </c>
      <c r="K510" s="5">
        <v>17645</v>
      </c>
      <c r="L510" s="5">
        <v>33</v>
      </c>
      <c r="AB510"/>
      <c r="AC510"/>
      <c r="AD510"/>
      <c r="AE510"/>
      <c r="AF510"/>
      <c r="AG510"/>
      <c r="AH510"/>
      <c r="AI510"/>
      <c r="AJ510"/>
    </row>
    <row r="511" spans="2:49">
      <c r="B511" s="2">
        <v>1986</v>
      </c>
      <c r="C511" s="2">
        <v>4</v>
      </c>
      <c r="D511" s="2" t="s">
        <v>197</v>
      </c>
      <c r="E511" s="2" t="s">
        <v>268</v>
      </c>
      <c r="F511" s="5">
        <v>384601</v>
      </c>
      <c r="G511" s="5">
        <v>162</v>
      </c>
      <c r="H511" s="5">
        <v>7236813</v>
      </c>
      <c r="I511" s="5">
        <v>2080</v>
      </c>
      <c r="J511" s="5">
        <v>7621414</v>
      </c>
      <c r="K511" s="5">
        <v>1339119</v>
      </c>
      <c r="L511" s="5">
        <v>2766</v>
      </c>
      <c r="AB511"/>
      <c r="AC511"/>
      <c r="AD511"/>
      <c r="AE511"/>
      <c r="AF511"/>
      <c r="AG511"/>
      <c r="AH511"/>
      <c r="AI511"/>
      <c r="AJ511"/>
    </row>
    <row r="512" spans="2:49">
      <c r="B512" s="2">
        <v>1986</v>
      </c>
      <c r="C512" s="2">
        <v>4</v>
      </c>
      <c r="D512" s="2" t="s">
        <v>197</v>
      </c>
      <c r="E512" s="2" t="s">
        <v>269</v>
      </c>
      <c r="F512" s="5">
        <v>313230</v>
      </c>
      <c r="G512" s="5">
        <v>218</v>
      </c>
      <c r="H512" s="5">
        <v>249407</v>
      </c>
      <c r="I512" s="5">
        <v>133</v>
      </c>
      <c r="J512" s="5">
        <v>562637</v>
      </c>
      <c r="K512" s="5">
        <v>196686</v>
      </c>
      <c r="L512" s="5">
        <v>468</v>
      </c>
      <c r="AB512"/>
      <c r="AC512"/>
      <c r="AD512"/>
      <c r="AE512"/>
      <c r="AF512"/>
      <c r="AG512"/>
      <c r="AH512"/>
      <c r="AI512"/>
      <c r="AJ512"/>
    </row>
    <row r="513" spans="2:36">
      <c r="B513" s="2">
        <v>1986</v>
      </c>
      <c r="C513" s="2">
        <v>4</v>
      </c>
      <c r="D513" s="2" t="s">
        <v>197</v>
      </c>
      <c r="E513" s="2" t="s">
        <v>109</v>
      </c>
      <c r="F513" s="5">
        <v>0</v>
      </c>
      <c r="G513" s="5">
        <v>0</v>
      </c>
      <c r="H513" s="5">
        <v>4951917</v>
      </c>
      <c r="I513" s="5">
        <v>1225</v>
      </c>
      <c r="J513" s="5">
        <v>4951917</v>
      </c>
      <c r="K513" s="5">
        <v>856002</v>
      </c>
      <c r="L513" s="5">
        <v>1605</v>
      </c>
      <c r="AB513"/>
      <c r="AC513"/>
      <c r="AD513"/>
      <c r="AE513"/>
      <c r="AF513"/>
      <c r="AG513"/>
      <c r="AH513"/>
      <c r="AI513"/>
      <c r="AJ513"/>
    </row>
    <row r="514" spans="2:36">
      <c r="B514" s="2">
        <v>1986</v>
      </c>
      <c r="C514" s="2">
        <v>4</v>
      </c>
      <c r="D514" s="2" t="s">
        <v>197</v>
      </c>
      <c r="E514" s="2" t="s">
        <v>110</v>
      </c>
      <c r="F514" s="5">
        <v>4423624</v>
      </c>
      <c r="G514" s="5">
        <v>2341</v>
      </c>
      <c r="H514" s="5">
        <v>0</v>
      </c>
      <c r="I514" s="5">
        <v>3</v>
      </c>
      <c r="J514" s="5">
        <v>4423624</v>
      </c>
      <c r="K514" s="5">
        <v>1536622</v>
      </c>
      <c r="L514" s="5">
        <v>3321</v>
      </c>
      <c r="AB514"/>
      <c r="AC514"/>
      <c r="AD514"/>
      <c r="AE514"/>
      <c r="AF514"/>
      <c r="AG514"/>
      <c r="AH514"/>
      <c r="AI514"/>
      <c r="AJ514"/>
    </row>
    <row r="515" spans="2:36">
      <c r="B515" s="2">
        <v>1987</v>
      </c>
      <c r="C515" s="2">
        <v>1</v>
      </c>
      <c r="D515" s="2" t="s">
        <v>276</v>
      </c>
      <c r="E515" s="2" t="s">
        <v>276</v>
      </c>
      <c r="F515" s="5">
        <v>0</v>
      </c>
      <c r="G515" s="5">
        <v>0</v>
      </c>
      <c r="H515" s="5">
        <v>0</v>
      </c>
      <c r="I515" s="5">
        <v>7</v>
      </c>
      <c r="J515" s="5">
        <v>0</v>
      </c>
      <c r="K515" s="5">
        <v>5327</v>
      </c>
      <c r="L515" s="5">
        <v>10</v>
      </c>
      <c r="AB515"/>
      <c r="AC515"/>
      <c r="AD515"/>
      <c r="AE515"/>
      <c r="AF515"/>
      <c r="AG515"/>
      <c r="AH515"/>
      <c r="AI515"/>
      <c r="AJ515"/>
    </row>
    <row r="516" spans="2:36">
      <c r="B516" s="2">
        <v>1987</v>
      </c>
      <c r="C516" s="2">
        <v>1</v>
      </c>
      <c r="F516" s="5">
        <v>0</v>
      </c>
      <c r="G516" s="5">
        <v>9</v>
      </c>
      <c r="H516" s="5">
        <v>6243</v>
      </c>
      <c r="I516" s="5">
        <v>11</v>
      </c>
      <c r="J516" s="5">
        <v>6805</v>
      </c>
      <c r="K516" s="5">
        <v>11567</v>
      </c>
      <c r="L516" s="5">
        <v>23</v>
      </c>
      <c r="AB516"/>
      <c r="AC516"/>
      <c r="AD516"/>
      <c r="AE516"/>
      <c r="AF516"/>
      <c r="AG516"/>
      <c r="AH516"/>
      <c r="AI516"/>
      <c r="AJ516"/>
    </row>
    <row r="517" spans="2:36">
      <c r="B517" s="2">
        <v>1987</v>
      </c>
      <c r="C517" s="2">
        <v>1</v>
      </c>
      <c r="D517" s="2" t="s">
        <v>277</v>
      </c>
      <c r="E517" s="2" t="s">
        <v>278</v>
      </c>
      <c r="F517" s="5">
        <v>40908090</v>
      </c>
      <c r="G517" s="5">
        <v>32410</v>
      </c>
      <c r="H517" s="5">
        <v>15782137</v>
      </c>
      <c r="I517" s="5">
        <v>10258</v>
      </c>
      <c r="J517" s="5">
        <v>57159609</v>
      </c>
      <c r="K517" s="5">
        <v>28183841</v>
      </c>
      <c r="L517" s="5">
        <v>56219</v>
      </c>
      <c r="AB517"/>
      <c r="AC517"/>
      <c r="AD517"/>
      <c r="AE517"/>
      <c r="AF517"/>
      <c r="AG517"/>
      <c r="AH517"/>
      <c r="AI517"/>
      <c r="AJ517"/>
    </row>
    <row r="518" spans="2:36">
      <c r="B518" s="2">
        <v>1987</v>
      </c>
      <c r="C518" s="2">
        <v>1</v>
      </c>
      <c r="D518" s="2" t="s">
        <v>277</v>
      </c>
      <c r="E518" s="2" t="s">
        <v>279</v>
      </c>
      <c r="F518" s="5">
        <v>24731617</v>
      </c>
      <c r="G518" s="5">
        <v>18883</v>
      </c>
      <c r="H518" s="5">
        <v>14803233</v>
      </c>
      <c r="I518" s="5">
        <v>9934</v>
      </c>
      <c r="J518" s="5">
        <v>39820530</v>
      </c>
      <c r="K518" s="5">
        <v>19009647</v>
      </c>
      <c r="L518" s="5">
        <v>36158</v>
      </c>
      <c r="AB518"/>
      <c r="AC518"/>
      <c r="AD518"/>
      <c r="AE518"/>
      <c r="AF518"/>
      <c r="AG518"/>
      <c r="AH518"/>
      <c r="AI518"/>
      <c r="AJ518"/>
    </row>
    <row r="519" spans="2:36">
      <c r="B519" s="2">
        <v>1987</v>
      </c>
      <c r="C519" s="2">
        <v>1</v>
      </c>
      <c r="D519" s="2" t="s">
        <v>277</v>
      </c>
      <c r="E519" s="2" t="s">
        <v>280</v>
      </c>
      <c r="F519" s="5">
        <v>157401</v>
      </c>
      <c r="G519" s="5">
        <v>458</v>
      </c>
      <c r="H519" s="5">
        <v>535957</v>
      </c>
      <c r="I519" s="5">
        <v>796</v>
      </c>
      <c r="J519" s="5">
        <v>853855</v>
      </c>
      <c r="K519" s="5">
        <v>1018663</v>
      </c>
      <c r="L519" s="5">
        <v>2454</v>
      </c>
      <c r="AB519"/>
      <c r="AC519"/>
      <c r="AD519"/>
      <c r="AE519"/>
      <c r="AF519"/>
      <c r="AG519"/>
      <c r="AH519"/>
      <c r="AI519"/>
      <c r="AJ519"/>
    </row>
    <row r="520" spans="2:36">
      <c r="B520" s="2">
        <v>1987</v>
      </c>
      <c r="C520" s="2">
        <v>1</v>
      </c>
      <c r="D520" s="2" t="s">
        <v>277</v>
      </c>
      <c r="E520" s="2" t="s">
        <v>281</v>
      </c>
      <c r="F520" s="5">
        <v>4076290</v>
      </c>
      <c r="G520" s="5">
        <v>4231</v>
      </c>
      <c r="H520" s="5">
        <v>2813227</v>
      </c>
      <c r="I520" s="5">
        <v>1792</v>
      </c>
      <c r="J520" s="5">
        <v>6889517</v>
      </c>
      <c r="K520" s="5">
        <v>3851929</v>
      </c>
      <c r="L520" s="5">
        <v>7635</v>
      </c>
      <c r="AB520"/>
      <c r="AC520"/>
      <c r="AD520"/>
      <c r="AE520"/>
      <c r="AF520"/>
      <c r="AG520"/>
      <c r="AH520"/>
      <c r="AI520"/>
      <c r="AJ520"/>
    </row>
    <row r="521" spans="2:36">
      <c r="B521" s="2">
        <v>1987</v>
      </c>
      <c r="C521" s="2">
        <v>1</v>
      </c>
      <c r="D521" s="2" t="s">
        <v>328</v>
      </c>
      <c r="E521" s="2" t="s">
        <v>173</v>
      </c>
      <c r="F521" s="5">
        <v>0</v>
      </c>
      <c r="G521" s="5">
        <v>0</v>
      </c>
      <c r="H521" s="5">
        <v>34191</v>
      </c>
      <c r="I521" s="5">
        <v>59</v>
      </c>
      <c r="J521" s="5">
        <v>34191</v>
      </c>
      <c r="K521" s="5">
        <v>36499</v>
      </c>
      <c r="L521" s="5">
        <v>67</v>
      </c>
      <c r="AB521"/>
      <c r="AC521"/>
      <c r="AD521"/>
      <c r="AE521"/>
      <c r="AF521"/>
      <c r="AG521"/>
      <c r="AH521"/>
      <c r="AI521"/>
      <c r="AJ521"/>
    </row>
    <row r="522" spans="2:36">
      <c r="B522" s="2">
        <v>1987</v>
      </c>
      <c r="C522" s="2">
        <v>1</v>
      </c>
      <c r="D522" s="2" t="s">
        <v>328</v>
      </c>
      <c r="E522" s="2" t="s">
        <v>181</v>
      </c>
      <c r="F522" s="5">
        <v>0</v>
      </c>
      <c r="G522" s="5">
        <v>0</v>
      </c>
      <c r="H522" s="5">
        <v>13304320</v>
      </c>
      <c r="I522" s="5">
        <v>3643</v>
      </c>
      <c r="J522" s="5">
        <v>13304320</v>
      </c>
      <c r="K522" s="5">
        <v>2227532</v>
      </c>
      <c r="L522" s="5">
        <v>3880</v>
      </c>
      <c r="AB522"/>
      <c r="AC522"/>
      <c r="AD522"/>
      <c r="AE522"/>
      <c r="AF522"/>
      <c r="AG522"/>
      <c r="AH522"/>
      <c r="AI522"/>
      <c r="AJ522"/>
    </row>
    <row r="523" spans="2:36">
      <c r="B523" s="2">
        <v>1987</v>
      </c>
      <c r="C523" s="2">
        <v>1</v>
      </c>
      <c r="D523" s="2" t="s">
        <v>182</v>
      </c>
      <c r="E523" s="2" t="s">
        <v>183</v>
      </c>
      <c r="F523" s="5">
        <v>17140745</v>
      </c>
      <c r="G523" s="5">
        <v>11834</v>
      </c>
      <c r="H523" s="5">
        <v>16936100</v>
      </c>
      <c r="I523" s="5">
        <v>8448</v>
      </c>
      <c r="J523" s="5">
        <v>34082889</v>
      </c>
      <c r="K523" s="5">
        <v>13332561</v>
      </c>
      <c r="L523" s="5">
        <v>24896</v>
      </c>
      <c r="AB523"/>
      <c r="AC523"/>
      <c r="AD523"/>
      <c r="AE523"/>
      <c r="AF523"/>
      <c r="AG523"/>
      <c r="AH523"/>
      <c r="AI523"/>
      <c r="AJ523"/>
    </row>
    <row r="524" spans="2:36">
      <c r="B524" s="2">
        <v>1987</v>
      </c>
      <c r="C524" s="2">
        <v>1</v>
      </c>
      <c r="D524" s="2" t="s">
        <v>182</v>
      </c>
      <c r="E524" s="2" t="s">
        <v>184</v>
      </c>
      <c r="F524" s="5">
        <v>21129</v>
      </c>
      <c r="G524" s="5">
        <v>54</v>
      </c>
      <c r="H524" s="5">
        <v>2146223</v>
      </c>
      <c r="I524" s="5">
        <v>1768</v>
      </c>
      <c r="J524" s="5">
        <v>2167652</v>
      </c>
      <c r="K524" s="5">
        <v>1087288</v>
      </c>
      <c r="L524" s="5">
        <v>2045</v>
      </c>
      <c r="AB524"/>
      <c r="AC524"/>
      <c r="AD524"/>
      <c r="AE524"/>
      <c r="AF524"/>
      <c r="AG524"/>
      <c r="AH524"/>
      <c r="AI524"/>
      <c r="AJ524"/>
    </row>
    <row r="525" spans="2:36">
      <c r="B525" s="2">
        <v>1987</v>
      </c>
      <c r="C525" s="2">
        <v>1</v>
      </c>
      <c r="D525" s="2" t="s">
        <v>190</v>
      </c>
      <c r="E525" s="2" t="s">
        <v>191</v>
      </c>
      <c r="F525" s="5">
        <v>0</v>
      </c>
      <c r="G525" s="5">
        <v>0</v>
      </c>
      <c r="H525" s="5">
        <v>6679150</v>
      </c>
      <c r="I525" s="5">
        <v>971</v>
      </c>
      <c r="J525" s="5">
        <v>6679150</v>
      </c>
      <c r="K525" s="5">
        <v>498420</v>
      </c>
      <c r="L525" s="5">
        <v>1009</v>
      </c>
      <c r="AB525"/>
      <c r="AC525"/>
      <c r="AD525"/>
      <c r="AE525"/>
      <c r="AF525"/>
      <c r="AG525"/>
      <c r="AH525"/>
      <c r="AI525"/>
      <c r="AJ525"/>
    </row>
    <row r="526" spans="2:36">
      <c r="B526" s="2">
        <v>1987</v>
      </c>
      <c r="C526" s="2">
        <v>1</v>
      </c>
      <c r="D526" s="2" t="s">
        <v>190</v>
      </c>
      <c r="E526" s="2" t="s">
        <v>186</v>
      </c>
      <c r="F526" s="5">
        <v>0</v>
      </c>
      <c r="G526" s="5">
        <v>0</v>
      </c>
      <c r="H526" s="5">
        <v>33882024</v>
      </c>
      <c r="I526" s="5">
        <v>3278</v>
      </c>
      <c r="J526" s="5">
        <v>33882024</v>
      </c>
      <c r="K526" s="5">
        <v>1949595</v>
      </c>
      <c r="L526" s="5">
        <v>3966</v>
      </c>
      <c r="AB526"/>
      <c r="AC526"/>
      <c r="AD526"/>
      <c r="AE526"/>
      <c r="AF526"/>
      <c r="AG526"/>
      <c r="AH526"/>
      <c r="AI526"/>
      <c r="AJ526"/>
    </row>
    <row r="527" spans="2:36">
      <c r="B527" s="2">
        <v>1987</v>
      </c>
      <c r="C527" s="2">
        <v>1</v>
      </c>
      <c r="D527" s="2" t="s">
        <v>187</v>
      </c>
      <c r="E527" s="2" t="s">
        <v>195</v>
      </c>
      <c r="F527" s="5">
        <v>0</v>
      </c>
      <c r="G527" s="5">
        <v>0</v>
      </c>
      <c r="H527" s="5">
        <v>298670</v>
      </c>
      <c r="I527" s="5">
        <v>100</v>
      </c>
      <c r="J527" s="5">
        <v>298670</v>
      </c>
      <c r="K527" s="5">
        <v>56492</v>
      </c>
      <c r="L527" s="5">
        <v>116</v>
      </c>
      <c r="AB527"/>
      <c r="AC527"/>
      <c r="AD527"/>
      <c r="AE527"/>
      <c r="AF527"/>
      <c r="AG527"/>
      <c r="AH527"/>
      <c r="AI527"/>
      <c r="AJ527"/>
    </row>
    <row r="528" spans="2:36">
      <c r="B528" s="2">
        <v>1987</v>
      </c>
      <c r="C528" s="2">
        <v>1</v>
      </c>
      <c r="D528" s="2" t="s">
        <v>187</v>
      </c>
      <c r="E528" s="2" t="s">
        <v>196</v>
      </c>
      <c r="F528" s="5">
        <v>0</v>
      </c>
      <c r="G528" s="5">
        <v>0</v>
      </c>
      <c r="H528" s="5">
        <v>1029858</v>
      </c>
      <c r="I528" s="5">
        <v>672</v>
      </c>
      <c r="J528" s="5">
        <v>1029858</v>
      </c>
      <c r="K528" s="5">
        <v>398703</v>
      </c>
      <c r="L528" s="5">
        <v>821</v>
      </c>
    </row>
    <row r="529" spans="2:12">
      <c r="B529" s="2">
        <v>1987</v>
      </c>
      <c r="C529" s="2">
        <v>1</v>
      </c>
      <c r="D529" s="2" t="s">
        <v>197</v>
      </c>
      <c r="E529" s="2" t="s">
        <v>11</v>
      </c>
      <c r="F529" s="5">
        <v>0</v>
      </c>
      <c r="G529" s="5">
        <v>0</v>
      </c>
      <c r="H529" s="5">
        <v>3130484</v>
      </c>
      <c r="I529" s="5">
        <v>879</v>
      </c>
      <c r="J529" s="5">
        <v>3130484</v>
      </c>
      <c r="K529" s="5">
        <v>515490</v>
      </c>
      <c r="L529" s="5">
        <v>923</v>
      </c>
    </row>
    <row r="530" spans="2:12">
      <c r="B530" s="2">
        <v>1987</v>
      </c>
      <c r="C530" s="2">
        <v>1</v>
      </c>
      <c r="D530" s="2" t="s">
        <v>197</v>
      </c>
      <c r="E530" s="2" t="s">
        <v>267</v>
      </c>
      <c r="F530" s="5">
        <v>0</v>
      </c>
      <c r="G530" s="5">
        <v>0</v>
      </c>
      <c r="H530" s="5">
        <v>68323</v>
      </c>
      <c r="I530" s="5">
        <v>21</v>
      </c>
      <c r="J530" s="5">
        <v>68323</v>
      </c>
      <c r="K530" s="5">
        <v>14691</v>
      </c>
      <c r="L530" s="5">
        <v>25</v>
      </c>
    </row>
    <row r="531" spans="2:12">
      <c r="B531" s="2">
        <v>1987</v>
      </c>
      <c r="C531" s="2">
        <v>1</v>
      </c>
      <c r="D531" s="2" t="s">
        <v>197</v>
      </c>
      <c r="E531" s="2" t="s">
        <v>268</v>
      </c>
      <c r="F531" s="5">
        <v>435337</v>
      </c>
      <c r="G531" s="5">
        <v>168</v>
      </c>
      <c r="H531" s="5">
        <v>6812839</v>
      </c>
      <c r="I531" s="5">
        <v>2033</v>
      </c>
      <c r="J531" s="5">
        <v>7248176</v>
      </c>
      <c r="K531" s="5">
        <v>1401440</v>
      </c>
      <c r="L531" s="5">
        <v>2706</v>
      </c>
    </row>
    <row r="532" spans="2:12">
      <c r="B532" s="2">
        <v>1987</v>
      </c>
      <c r="C532" s="2">
        <v>1</v>
      </c>
      <c r="D532" s="2" t="s">
        <v>197</v>
      </c>
      <c r="E532" s="2" t="s">
        <v>269</v>
      </c>
      <c r="F532" s="5">
        <v>302290</v>
      </c>
      <c r="G532" s="5">
        <v>176</v>
      </c>
      <c r="H532" s="5">
        <v>222236</v>
      </c>
      <c r="I532" s="5">
        <v>139</v>
      </c>
      <c r="J532" s="5">
        <v>524526</v>
      </c>
      <c r="K532" s="5">
        <v>217995</v>
      </c>
      <c r="L532" s="5">
        <v>433</v>
      </c>
    </row>
    <row r="533" spans="2:12">
      <c r="B533" s="2">
        <v>1987</v>
      </c>
      <c r="C533" s="2">
        <v>1</v>
      </c>
      <c r="D533" s="2" t="s">
        <v>197</v>
      </c>
      <c r="E533" s="2" t="s">
        <v>109</v>
      </c>
      <c r="F533" s="5">
        <v>0</v>
      </c>
      <c r="G533" s="5">
        <v>0</v>
      </c>
      <c r="H533" s="5">
        <v>3805184</v>
      </c>
      <c r="I533" s="5">
        <v>1212</v>
      </c>
      <c r="J533" s="5">
        <v>3805184</v>
      </c>
      <c r="K533" s="5">
        <v>719257</v>
      </c>
      <c r="L533" s="5">
        <v>1578</v>
      </c>
    </row>
    <row r="534" spans="2:12">
      <c r="B534" s="2">
        <v>1987</v>
      </c>
      <c r="C534" s="2">
        <v>1</v>
      </c>
      <c r="D534" s="2" t="s">
        <v>197</v>
      </c>
      <c r="E534" s="2" t="s">
        <v>110</v>
      </c>
      <c r="F534" s="5">
        <v>4619211</v>
      </c>
      <c r="G534" s="5">
        <v>2296</v>
      </c>
      <c r="H534" s="5">
        <v>7838</v>
      </c>
      <c r="I534" s="5">
        <v>9</v>
      </c>
      <c r="J534" s="5">
        <v>4627049</v>
      </c>
      <c r="K534" s="5">
        <v>1595405</v>
      </c>
      <c r="L534" s="5">
        <v>3173</v>
      </c>
    </row>
    <row r="535" spans="2:12">
      <c r="B535" s="2">
        <v>1987</v>
      </c>
      <c r="C535" s="2">
        <v>2</v>
      </c>
      <c r="D535" s="2" t="s">
        <v>276</v>
      </c>
      <c r="E535" s="2" t="s">
        <v>276</v>
      </c>
      <c r="F535" s="5">
        <v>0</v>
      </c>
      <c r="G535" s="5">
        <v>0</v>
      </c>
      <c r="H535" s="5">
        <v>6625</v>
      </c>
      <c r="I535" s="5">
        <v>2</v>
      </c>
      <c r="J535" s="5">
        <v>6625</v>
      </c>
      <c r="K535" s="5">
        <v>3349</v>
      </c>
      <c r="L535" s="5">
        <v>6</v>
      </c>
    </row>
    <row r="536" spans="2:12">
      <c r="B536" s="2">
        <v>1987</v>
      </c>
      <c r="C536" s="2">
        <v>2</v>
      </c>
      <c r="F536" s="5">
        <v>0</v>
      </c>
      <c r="G536" s="5">
        <v>12</v>
      </c>
      <c r="H536" s="5">
        <v>5367</v>
      </c>
      <c r="I536" s="5">
        <v>13</v>
      </c>
      <c r="J536" s="5">
        <v>5367</v>
      </c>
      <c r="K536" s="5">
        <v>13323</v>
      </c>
      <c r="L536" s="5">
        <v>27</v>
      </c>
    </row>
    <row r="537" spans="2:12">
      <c r="B537" s="2">
        <v>1987</v>
      </c>
      <c r="C537" s="2">
        <v>2</v>
      </c>
      <c r="D537" s="2" t="s">
        <v>277</v>
      </c>
      <c r="E537" s="2" t="s">
        <v>278</v>
      </c>
      <c r="F537" s="5">
        <v>40347288</v>
      </c>
      <c r="G537" s="5">
        <v>31790</v>
      </c>
      <c r="H537" s="5">
        <v>17417120</v>
      </c>
      <c r="I537" s="5">
        <v>10521</v>
      </c>
      <c r="J537" s="5">
        <v>58180646</v>
      </c>
      <c r="K537" s="5">
        <v>28428733</v>
      </c>
      <c r="L537" s="5">
        <v>55915</v>
      </c>
    </row>
    <row r="538" spans="2:12">
      <c r="B538" s="2">
        <v>1987</v>
      </c>
      <c r="C538" s="2">
        <v>2</v>
      </c>
      <c r="D538" s="2" t="s">
        <v>277</v>
      </c>
      <c r="E538" s="2" t="s">
        <v>279</v>
      </c>
      <c r="F538" s="5">
        <v>23763010</v>
      </c>
      <c r="G538" s="5">
        <v>18544</v>
      </c>
      <c r="H538" s="5">
        <v>14551708</v>
      </c>
      <c r="I538" s="5">
        <v>9757</v>
      </c>
      <c r="J538" s="5">
        <v>38736092</v>
      </c>
      <c r="K538" s="5">
        <v>18286573</v>
      </c>
      <c r="L538" s="5">
        <v>35680</v>
      </c>
    </row>
    <row r="539" spans="2:12">
      <c r="B539" s="2">
        <v>1987</v>
      </c>
      <c r="C539" s="2">
        <v>2</v>
      </c>
      <c r="D539" s="2" t="s">
        <v>277</v>
      </c>
      <c r="E539" s="2" t="s">
        <v>280</v>
      </c>
      <c r="F539" s="5">
        <v>146886</v>
      </c>
      <c r="G539" s="5">
        <v>354</v>
      </c>
      <c r="H539" s="5">
        <v>445410</v>
      </c>
      <c r="I539" s="5">
        <v>703</v>
      </c>
      <c r="J539" s="5">
        <v>854828</v>
      </c>
      <c r="K539" s="5">
        <v>943500</v>
      </c>
      <c r="L539" s="5">
        <v>2233</v>
      </c>
    </row>
    <row r="540" spans="2:12">
      <c r="B540" s="2">
        <v>1987</v>
      </c>
      <c r="C540" s="2">
        <v>2</v>
      </c>
      <c r="D540" s="2" t="s">
        <v>277</v>
      </c>
      <c r="E540" s="2" t="s">
        <v>281</v>
      </c>
      <c r="F540" s="5">
        <v>3947947</v>
      </c>
      <c r="G540" s="5">
        <v>3983</v>
      </c>
      <c r="H540" s="5">
        <v>2785409</v>
      </c>
      <c r="I540" s="5">
        <v>1684</v>
      </c>
      <c r="J540" s="5">
        <v>6733356</v>
      </c>
      <c r="K540" s="5">
        <v>3699666</v>
      </c>
      <c r="L540" s="5">
        <v>7212</v>
      </c>
    </row>
    <row r="541" spans="2:12">
      <c r="B541" s="2">
        <v>1987</v>
      </c>
      <c r="C541" s="2">
        <v>2</v>
      </c>
      <c r="D541" s="2" t="s">
        <v>328</v>
      </c>
      <c r="E541" s="2" t="s">
        <v>173</v>
      </c>
      <c r="F541" s="5">
        <v>0</v>
      </c>
      <c r="G541" s="5">
        <v>0</v>
      </c>
      <c r="H541" s="5">
        <v>27980</v>
      </c>
      <c r="I541" s="5">
        <v>51</v>
      </c>
      <c r="J541" s="5">
        <v>27980</v>
      </c>
      <c r="K541" s="5">
        <v>25367</v>
      </c>
      <c r="L541" s="5">
        <v>58</v>
      </c>
    </row>
    <row r="542" spans="2:12">
      <c r="B542" s="2">
        <v>1987</v>
      </c>
      <c r="C542" s="2">
        <v>2</v>
      </c>
      <c r="D542" s="2" t="s">
        <v>328</v>
      </c>
      <c r="E542" s="2" t="s">
        <v>181</v>
      </c>
      <c r="F542" s="5">
        <v>0</v>
      </c>
      <c r="G542" s="5">
        <v>0</v>
      </c>
      <c r="H542" s="5">
        <v>11974819</v>
      </c>
      <c r="I542" s="5">
        <v>3658</v>
      </c>
      <c r="J542" s="5">
        <v>11974819</v>
      </c>
      <c r="K542" s="5">
        <v>2056843</v>
      </c>
      <c r="L542" s="5">
        <v>3852</v>
      </c>
    </row>
    <row r="543" spans="2:12">
      <c r="B543" s="2">
        <v>1987</v>
      </c>
      <c r="C543" s="2">
        <v>2</v>
      </c>
      <c r="D543" s="2" t="s">
        <v>182</v>
      </c>
      <c r="E543" s="2" t="s">
        <v>183</v>
      </c>
      <c r="F543" s="5">
        <v>16608723</v>
      </c>
      <c r="G543" s="5">
        <v>11735</v>
      </c>
      <c r="H543" s="5">
        <v>17525626</v>
      </c>
      <c r="I543" s="5">
        <v>8539</v>
      </c>
      <c r="J543" s="5">
        <v>34145141</v>
      </c>
      <c r="K543" s="5">
        <v>13195773</v>
      </c>
      <c r="L543" s="5">
        <v>24975</v>
      </c>
    </row>
    <row r="544" spans="2:12">
      <c r="B544" s="2">
        <v>1987</v>
      </c>
      <c r="C544" s="2">
        <v>2</v>
      </c>
      <c r="D544" s="2" t="s">
        <v>182</v>
      </c>
      <c r="E544" s="2" t="s">
        <v>184</v>
      </c>
      <c r="F544" s="5">
        <v>41140</v>
      </c>
      <c r="G544" s="5">
        <v>43</v>
      </c>
      <c r="H544" s="5">
        <v>2286836</v>
      </c>
      <c r="I544" s="5">
        <v>1837</v>
      </c>
      <c r="J544" s="5">
        <v>2328261</v>
      </c>
      <c r="K544" s="5">
        <v>1177576</v>
      </c>
      <c r="L544" s="5">
        <v>2086</v>
      </c>
    </row>
    <row r="545" spans="2:12">
      <c r="B545" s="2">
        <v>1987</v>
      </c>
      <c r="C545" s="2">
        <v>2</v>
      </c>
      <c r="D545" s="2" t="s">
        <v>190</v>
      </c>
      <c r="E545" s="2" t="s">
        <v>191</v>
      </c>
      <c r="F545" s="5">
        <v>0</v>
      </c>
      <c r="G545" s="5">
        <v>0</v>
      </c>
      <c r="H545" s="5">
        <v>5684137</v>
      </c>
      <c r="I545" s="5">
        <v>1011</v>
      </c>
      <c r="J545" s="5">
        <v>5684137</v>
      </c>
      <c r="K545" s="5">
        <v>505676</v>
      </c>
      <c r="L545" s="5">
        <v>1048</v>
      </c>
    </row>
    <row r="546" spans="2:12">
      <c r="B546" s="2">
        <v>1987</v>
      </c>
      <c r="C546" s="2">
        <v>2</v>
      </c>
      <c r="D546" s="2" t="s">
        <v>190</v>
      </c>
      <c r="E546" s="2" t="s">
        <v>186</v>
      </c>
      <c r="F546" s="5">
        <v>0</v>
      </c>
      <c r="G546" s="5">
        <v>0</v>
      </c>
      <c r="H546" s="5">
        <v>36152928</v>
      </c>
      <c r="I546" s="5">
        <v>3291</v>
      </c>
      <c r="J546" s="5">
        <v>36152928</v>
      </c>
      <c r="K546" s="5">
        <v>1919451</v>
      </c>
      <c r="L546" s="5">
        <v>3937</v>
      </c>
    </row>
    <row r="547" spans="2:12">
      <c r="B547" s="2">
        <v>1987</v>
      </c>
      <c r="C547" s="2">
        <v>2</v>
      </c>
      <c r="D547" s="2" t="s">
        <v>187</v>
      </c>
      <c r="E547" s="2" t="s">
        <v>195</v>
      </c>
      <c r="F547" s="5">
        <v>0</v>
      </c>
      <c r="G547" s="5">
        <v>0</v>
      </c>
      <c r="H547" s="5">
        <v>358438</v>
      </c>
      <c r="I547" s="5">
        <v>101</v>
      </c>
      <c r="J547" s="5">
        <v>358438</v>
      </c>
      <c r="K547" s="5">
        <v>63433</v>
      </c>
      <c r="L547" s="5">
        <v>118</v>
      </c>
    </row>
    <row r="548" spans="2:12">
      <c r="B548" s="2">
        <v>1987</v>
      </c>
      <c r="C548" s="2">
        <v>2</v>
      </c>
      <c r="D548" s="2" t="s">
        <v>187</v>
      </c>
      <c r="E548" s="2" t="s">
        <v>196</v>
      </c>
      <c r="F548" s="5">
        <v>0</v>
      </c>
      <c r="G548" s="5">
        <v>0</v>
      </c>
      <c r="H548" s="5">
        <v>1188938</v>
      </c>
      <c r="I548" s="5">
        <v>678</v>
      </c>
      <c r="J548" s="5">
        <v>1188938</v>
      </c>
      <c r="K548" s="5">
        <v>393911</v>
      </c>
      <c r="L548" s="5">
        <v>806</v>
      </c>
    </row>
    <row r="549" spans="2:12">
      <c r="B549" s="2">
        <v>1987</v>
      </c>
      <c r="C549" s="2">
        <v>2</v>
      </c>
      <c r="D549" s="2" t="s">
        <v>197</v>
      </c>
      <c r="E549" s="2" t="s">
        <v>11</v>
      </c>
      <c r="F549" s="5">
        <v>0</v>
      </c>
      <c r="G549" s="5">
        <v>0</v>
      </c>
      <c r="H549" s="5">
        <v>2056835</v>
      </c>
      <c r="I549" s="5">
        <v>885</v>
      </c>
      <c r="J549" s="5">
        <v>2056835</v>
      </c>
      <c r="K549" s="5">
        <v>439669</v>
      </c>
      <c r="L549" s="5">
        <v>929</v>
      </c>
    </row>
    <row r="550" spans="2:12">
      <c r="B550" s="2">
        <v>1987</v>
      </c>
      <c r="C550" s="2">
        <v>2</v>
      </c>
      <c r="D550" s="2" t="s">
        <v>197</v>
      </c>
      <c r="E550" s="2" t="s">
        <v>267</v>
      </c>
      <c r="F550" s="5">
        <v>0</v>
      </c>
      <c r="G550" s="5">
        <v>0</v>
      </c>
      <c r="H550" s="5">
        <v>0</v>
      </c>
      <c r="I550" s="5">
        <v>18</v>
      </c>
      <c r="J550" s="5">
        <v>0</v>
      </c>
      <c r="K550" s="5">
        <v>9927</v>
      </c>
      <c r="L550" s="5">
        <v>21</v>
      </c>
    </row>
    <row r="551" spans="2:12">
      <c r="B551" s="2">
        <v>1987</v>
      </c>
      <c r="C551" s="2">
        <v>2</v>
      </c>
      <c r="D551" s="2" t="s">
        <v>197</v>
      </c>
      <c r="E551" s="2" t="s">
        <v>268</v>
      </c>
      <c r="F551" s="5">
        <v>530105</v>
      </c>
      <c r="G551" s="5">
        <v>184</v>
      </c>
      <c r="H551" s="5">
        <v>6300183</v>
      </c>
      <c r="I551" s="5">
        <v>1949</v>
      </c>
      <c r="J551" s="5">
        <v>6830288</v>
      </c>
      <c r="K551" s="5">
        <v>1337907</v>
      </c>
      <c r="L551" s="5">
        <v>2620</v>
      </c>
    </row>
    <row r="552" spans="2:12">
      <c r="B552" s="2">
        <v>1987</v>
      </c>
      <c r="C552" s="2">
        <v>2</v>
      </c>
      <c r="D552" s="2" t="s">
        <v>197</v>
      </c>
      <c r="E552" s="2" t="s">
        <v>269</v>
      </c>
      <c r="F552" s="5">
        <v>215561</v>
      </c>
      <c r="G552" s="5">
        <v>184</v>
      </c>
      <c r="H552" s="5">
        <v>290726</v>
      </c>
      <c r="I552" s="5">
        <v>145</v>
      </c>
      <c r="J552" s="5">
        <v>506287</v>
      </c>
      <c r="K552" s="5">
        <v>213433</v>
      </c>
      <c r="L552" s="5">
        <v>444</v>
      </c>
    </row>
    <row r="553" spans="2:12">
      <c r="B553" s="2">
        <v>1987</v>
      </c>
      <c r="C553" s="2">
        <v>2</v>
      </c>
      <c r="D553" s="2" t="s">
        <v>197</v>
      </c>
      <c r="E553" s="2" t="s">
        <v>109</v>
      </c>
      <c r="F553" s="5">
        <v>0</v>
      </c>
      <c r="G553" s="5">
        <v>0</v>
      </c>
      <c r="H553" s="5">
        <v>4141846</v>
      </c>
      <c r="I553" s="5">
        <v>1193</v>
      </c>
      <c r="J553" s="5">
        <v>4141846</v>
      </c>
      <c r="K553" s="5">
        <v>870071</v>
      </c>
      <c r="L553" s="5">
        <v>1586</v>
      </c>
    </row>
    <row r="554" spans="2:12">
      <c r="B554" s="2">
        <v>1987</v>
      </c>
      <c r="C554" s="2">
        <v>2</v>
      </c>
      <c r="D554" s="2" t="s">
        <v>197</v>
      </c>
      <c r="E554" s="2" t="s">
        <v>110</v>
      </c>
      <c r="F554" s="5">
        <v>5143605</v>
      </c>
      <c r="G554" s="5">
        <v>2384</v>
      </c>
      <c r="H554" s="5">
        <v>27779</v>
      </c>
      <c r="I554" s="5">
        <v>10</v>
      </c>
      <c r="J554" s="5">
        <v>5171384</v>
      </c>
      <c r="K554" s="5">
        <v>1587080</v>
      </c>
      <c r="L554" s="5">
        <v>3298</v>
      </c>
    </row>
    <row r="555" spans="2:12">
      <c r="B555" s="2">
        <v>1987</v>
      </c>
      <c r="C555" s="2">
        <v>3</v>
      </c>
      <c r="D555" s="2" t="s">
        <v>276</v>
      </c>
      <c r="E555" s="2" t="s">
        <v>276</v>
      </c>
      <c r="F555" s="5">
        <v>0</v>
      </c>
      <c r="G555" s="5">
        <v>0</v>
      </c>
      <c r="H555" s="5">
        <v>0</v>
      </c>
      <c r="I555" s="5">
        <v>0</v>
      </c>
      <c r="J555" s="5">
        <v>0</v>
      </c>
      <c r="K555" s="5">
        <v>1799</v>
      </c>
      <c r="L555" s="5">
        <v>3</v>
      </c>
    </row>
    <row r="556" spans="2:12">
      <c r="B556" s="2">
        <v>1987</v>
      </c>
      <c r="C556" s="2">
        <v>3</v>
      </c>
      <c r="F556" s="5">
        <v>0</v>
      </c>
      <c r="G556" s="5">
        <v>20</v>
      </c>
      <c r="H556" s="5">
        <v>7276</v>
      </c>
      <c r="I556" s="5">
        <v>13</v>
      </c>
      <c r="J556" s="5">
        <v>7688</v>
      </c>
      <c r="K556" s="5">
        <v>17663</v>
      </c>
      <c r="L556" s="5">
        <v>37</v>
      </c>
    </row>
    <row r="557" spans="2:12">
      <c r="B557" s="2">
        <v>1987</v>
      </c>
      <c r="C557" s="2">
        <v>3</v>
      </c>
      <c r="D557" s="2" t="s">
        <v>277</v>
      </c>
      <c r="E557" s="2" t="s">
        <v>278</v>
      </c>
      <c r="F557" s="5">
        <v>40378006</v>
      </c>
      <c r="G557" s="5">
        <v>32160</v>
      </c>
      <c r="H557" s="5">
        <v>20806968</v>
      </c>
      <c r="I557" s="5">
        <v>11085</v>
      </c>
      <c r="J557" s="5">
        <v>61910296</v>
      </c>
      <c r="K557" s="5">
        <v>28417360</v>
      </c>
      <c r="L557" s="5">
        <v>56519</v>
      </c>
    </row>
    <row r="558" spans="2:12">
      <c r="B558" s="2">
        <v>1987</v>
      </c>
      <c r="C558" s="2">
        <v>3</v>
      </c>
      <c r="D558" s="2" t="s">
        <v>277</v>
      </c>
      <c r="E558" s="2" t="s">
        <v>279</v>
      </c>
      <c r="F558" s="5">
        <v>22870866</v>
      </c>
      <c r="G558" s="5">
        <v>18513</v>
      </c>
      <c r="H558" s="5">
        <v>15509953</v>
      </c>
      <c r="I558" s="5">
        <v>9587</v>
      </c>
      <c r="J558" s="5">
        <v>38924681</v>
      </c>
      <c r="K558" s="5">
        <v>17880534</v>
      </c>
      <c r="L558" s="5">
        <v>35307</v>
      </c>
    </row>
    <row r="559" spans="2:12">
      <c r="B559" s="2">
        <v>1987</v>
      </c>
      <c r="C559" s="2">
        <v>3</v>
      </c>
      <c r="D559" s="2" t="s">
        <v>277</v>
      </c>
      <c r="E559" s="2" t="s">
        <v>280</v>
      </c>
      <c r="F559" s="5">
        <v>124452</v>
      </c>
      <c r="G559" s="5">
        <v>347</v>
      </c>
      <c r="H559" s="5">
        <v>392810</v>
      </c>
      <c r="I559" s="5">
        <v>650</v>
      </c>
      <c r="J559" s="5">
        <v>780251</v>
      </c>
      <c r="K559" s="5">
        <v>892615</v>
      </c>
      <c r="L559" s="5">
        <v>2161</v>
      </c>
    </row>
    <row r="560" spans="2:12">
      <c r="B560" s="2">
        <v>1987</v>
      </c>
      <c r="C560" s="2">
        <v>3</v>
      </c>
      <c r="D560" s="2" t="s">
        <v>277</v>
      </c>
      <c r="E560" s="2" t="s">
        <v>281</v>
      </c>
      <c r="F560" s="5">
        <v>3440756</v>
      </c>
      <c r="G560" s="5">
        <v>3825</v>
      </c>
      <c r="H560" s="5">
        <v>2616789</v>
      </c>
      <c r="I560" s="5">
        <v>1665</v>
      </c>
      <c r="J560" s="5">
        <v>6057545</v>
      </c>
      <c r="K560" s="5">
        <v>3314100</v>
      </c>
      <c r="L560" s="5">
        <v>7066</v>
      </c>
    </row>
    <row r="561" spans="2:12">
      <c r="B561" s="2">
        <v>1987</v>
      </c>
      <c r="C561" s="2">
        <v>3</v>
      </c>
      <c r="D561" s="2" t="s">
        <v>328</v>
      </c>
      <c r="E561" s="2" t="s">
        <v>173</v>
      </c>
      <c r="F561" s="5">
        <v>0</v>
      </c>
      <c r="G561" s="5">
        <v>0</v>
      </c>
      <c r="H561" s="5">
        <v>21068</v>
      </c>
      <c r="I561" s="5">
        <v>18</v>
      </c>
      <c r="J561" s="5">
        <v>21068</v>
      </c>
      <c r="K561" s="5">
        <v>9694</v>
      </c>
      <c r="L561" s="5">
        <v>22</v>
      </c>
    </row>
    <row r="562" spans="2:12">
      <c r="B562" s="2">
        <v>1987</v>
      </c>
      <c r="C562" s="2">
        <v>3</v>
      </c>
      <c r="D562" s="2" t="s">
        <v>328</v>
      </c>
      <c r="E562" s="2" t="s">
        <v>181</v>
      </c>
      <c r="F562" s="5">
        <v>0</v>
      </c>
      <c r="G562" s="5">
        <v>0</v>
      </c>
      <c r="H562" s="5">
        <v>14623119</v>
      </c>
      <c r="I562" s="5">
        <v>3661</v>
      </c>
      <c r="J562" s="5">
        <v>14623119</v>
      </c>
      <c r="K562" s="5">
        <v>2088642</v>
      </c>
      <c r="L562" s="5">
        <v>3847</v>
      </c>
    </row>
    <row r="563" spans="2:12">
      <c r="B563" s="2">
        <v>1987</v>
      </c>
      <c r="C563" s="2">
        <v>3</v>
      </c>
      <c r="D563" s="2" t="s">
        <v>182</v>
      </c>
      <c r="E563" s="2" t="s">
        <v>183</v>
      </c>
      <c r="F563" s="5">
        <v>15888626</v>
      </c>
      <c r="G563" s="5">
        <v>11360</v>
      </c>
      <c r="H563" s="5">
        <v>18110388</v>
      </c>
      <c r="I563" s="5">
        <v>8740</v>
      </c>
      <c r="J563" s="5">
        <v>34022968</v>
      </c>
      <c r="K563" s="5">
        <v>13056505</v>
      </c>
      <c r="L563" s="5">
        <v>24630</v>
      </c>
    </row>
    <row r="564" spans="2:12">
      <c r="B564" s="2">
        <v>1987</v>
      </c>
      <c r="C564" s="2">
        <v>3</v>
      </c>
      <c r="D564" s="2" t="s">
        <v>182</v>
      </c>
      <c r="E564" s="2" t="s">
        <v>184</v>
      </c>
      <c r="F564" s="5">
        <v>1333</v>
      </c>
      <c r="G564" s="5">
        <v>52</v>
      </c>
      <c r="H564" s="5">
        <v>2421259</v>
      </c>
      <c r="I564" s="5">
        <v>1894</v>
      </c>
      <c r="J564" s="5">
        <v>2422592</v>
      </c>
      <c r="K564" s="5">
        <v>1077574</v>
      </c>
      <c r="L564" s="5">
        <v>2148</v>
      </c>
    </row>
    <row r="565" spans="2:12">
      <c r="B565" s="2">
        <v>1987</v>
      </c>
      <c r="C565" s="2">
        <v>3</v>
      </c>
      <c r="D565" s="2" t="s">
        <v>190</v>
      </c>
      <c r="E565" s="2" t="s">
        <v>191</v>
      </c>
      <c r="F565" s="5">
        <v>0</v>
      </c>
      <c r="G565" s="5">
        <v>0</v>
      </c>
      <c r="H565" s="5">
        <v>5937398</v>
      </c>
      <c r="I565" s="5">
        <v>1019</v>
      </c>
      <c r="J565" s="5">
        <v>5937398</v>
      </c>
      <c r="K565" s="5">
        <v>530338</v>
      </c>
      <c r="L565" s="5">
        <v>1054</v>
      </c>
    </row>
    <row r="566" spans="2:12">
      <c r="B566" s="2">
        <v>1987</v>
      </c>
      <c r="C566" s="2">
        <v>3</v>
      </c>
      <c r="D566" s="2" t="s">
        <v>190</v>
      </c>
      <c r="E566" s="2" t="s">
        <v>186</v>
      </c>
      <c r="F566" s="5">
        <v>0</v>
      </c>
      <c r="G566" s="5">
        <v>0</v>
      </c>
      <c r="H566" s="5">
        <v>43868742</v>
      </c>
      <c r="I566" s="5">
        <v>3320</v>
      </c>
      <c r="J566" s="5">
        <v>43868742</v>
      </c>
      <c r="K566" s="5">
        <v>1930602</v>
      </c>
      <c r="L566" s="5">
        <v>3982</v>
      </c>
    </row>
    <row r="567" spans="2:12">
      <c r="B567" s="2">
        <v>1987</v>
      </c>
      <c r="C567" s="2">
        <v>3</v>
      </c>
      <c r="D567" s="2" t="s">
        <v>187</v>
      </c>
      <c r="E567" s="2" t="s">
        <v>195</v>
      </c>
      <c r="F567" s="5">
        <v>0</v>
      </c>
      <c r="G567" s="5">
        <v>0</v>
      </c>
      <c r="H567" s="5">
        <v>350602</v>
      </c>
      <c r="I567" s="5">
        <v>101</v>
      </c>
      <c r="J567" s="5">
        <v>350602</v>
      </c>
      <c r="K567" s="5">
        <v>62587</v>
      </c>
      <c r="L567" s="5">
        <v>117</v>
      </c>
    </row>
    <row r="568" spans="2:12">
      <c r="B568" s="2">
        <v>1987</v>
      </c>
      <c r="C568" s="2">
        <v>3</v>
      </c>
      <c r="D568" s="2" t="s">
        <v>187</v>
      </c>
      <c r="E568" s="2" t="s">
        <v>196</v>
      </c>
      <c r="F568" s="5">
        <v>0</v>
      </c>
      <c r="G568" s="5">
        <v>0</v>
      </c>
      <c r="H568" s="5">
        <v>1081950</v>
      </c>
      <c r="I568" s="5">
        <v>675</v>
      </c>
      <c r="J568" s="5">
        <v>1081950</v>
      </c>
      <c r="K568" s="5">
        <v>390923</v>
      </c>
      <c r="L568" s="5">
        <v>807</v>
      </c>
    </row>
    <row r="569" spans="2:12">
      <c r="B569" s="2">
        <v>1987</v>
      </c>
      <c r="C569" s="2">
        <v>3</v>
      </c>
      <c r="D569" s="2" t="s">
        <v>197</v>
      </c>
      <c r="E569" s="2" t="s">
        <v>11</v>
      </c>
      <c r="F569" s="5">
        <v>0</v>
      </c>
      <c r="G569" s="5">
        <v>0</v>
      </c>
      <c r="H569" s="5">
        <v>3210719</v>
      </c>
      <c r="I569" s="5">
        <v>998</v>
      </c>
      <c r="J569" s="5">
        <v>3210719</v>
      </c>
      <c r="K569" s="5">
        <v>533477</v>
      </c>
      <c r="L569" s="5">
        <v>1042</v>
      </c>
    </row>
    <row r="570" spans="2:12">
      <c r="B570" s="2">
        <v>1987</v>
      </c>
      <c r="C570" s="2">
        <v>3</v>
      </c>
      <c r="D570" s="2" t="s">
        <v>197</v>
      </c>
      <c r="E570" s="2" t="s">
        <v>267</v>
      </c>
      <c r="F570" s="5">
        <v>0</v>
      </c>
      <c r="G570" s="5">
        <v>0</v>
      </c>
      <c r="H570" s="5">
        <v>0</v>
      </c>
      <c r="I570" s="5">
        <v>14</v>
      </c>
      <c r="J570" s="5">
        <v>0</v>
      </c>
      <c r="K570" s="5">
        <v>8113</v>
      </c>
      <c r="L570" s="5">
        <v>17</v>
      </c>
    </row>
    <row r="571" spans="2:12">
      <c r="B571" s="2">
        <v>1987</v>
      </c>
      <c r="C571" s="2">
        <v>3</v>
      </c>
      <c r="D571" s="2" t="s">
        <v>197</v>
      </c>
      <c r="E571" s="2" t="s">
        <v>268</v>
      </c>
      <c r="F571" s="5">
        <v>535781</v>
      </c>
      <c r="G571" s="5">
        <v>193</v>
      </c>
      <c r="H571" s="5">
        <v>6510350</v>
      </c>
      <c r="I571" s="5">
        <v>1860</v>
      </c>
      <c r="J571" s="5">
        <v>7046131</v>
      </c>
      <c r="K571" s="5">
        <v>1268987</v>
      </c>
      <c r="L571" s="5">
        <v>2556</v>
      </c>
    </row>
    <row r="572" spans="2:12">
      <c r="B572" s="2">
        <v>1987</v>
      </c>
      <c r="C572" s="2">
        <v>3</v>
      </c>
      <c r="D572" s="2" t="s">
        <v>197</v>
      </c>
      <c r="E572" s="2" t="s">
        <v>269</v>
      </c>
      <c r="F572" s="5">
        <v>303902</v>
      </c>
      <c r="G572" s="5">
        <v>204</v>
      </c>
      <c r="H572" s="5">
        <v>216752</v>
      </c>
      <c r="I572" s="5">
        <v>140</v>
      </c>
      <c r="J572" s="5">
        <v>520654</v>
      </c>
      <c r="K572" s="5">
        <v>210022</v>
      </c>
      <c r="L572" s="5">
        <v>456</v>
      </c>
    </row>
    <row r="573" spans="2:12">
      <c r="B573" s="2">
        <v>1987</v>
      </c>
      <c r="C573" s="2">
        <v>3</v>
      </c>
      <c r="D573" s="2" t="s">
        <v>197</v>
      </c>
      <c r="E573" s="2" t="s">
        <v>109</v>
      </c>
      <c r="F573" s="5">
        <v>0</v>
      </c>
      <c r="G573" s="5">
        <v>0</v>
      </c>
      <c r="H573" s="5">
        <v>4560144</v>
      </c>
      <c r="I573" s="5">
        <v>1169</v>
      </c>
      <c r="J573" s="5">
        <v>4560144</v>
      </c>
      <c r="K573" s="5">
        <v>830698</v>
      </c>
      <c r="L573" s="5">
        <v>1518</v>
      </c>
    </row>
    <row r="574" spans="2:12">
      <c r="B574" s="2">
        <v>1987</v>
      </c>
      <c r="C574" s="2">
        <v>3</v>
      </c>
      <c r="D574" s="2" t="s">
        <v>197</v>
      </c>
      <c r="E574" s="2" t="s">
        <v>110</v>
      </c>
      <c r="F574" s="5">
        <v>4355016</v>
      </c>
      <c r="G574" s="5">
        <v>2514</v>
      </c>
      <c r="H574" s="5">
        <v>9347</v>
      </c>
      <c r="I574" s="5">
        <v>13</v>
      </c>
      <c r="J574" s="5">
        <v>4364363</v>
      </c>
      <c r="K574" s="5">
        <v>1430778</v>
      </c>
      <c r="L574" s="5">
        <v>3375</v>
      </c>
    </row>
    <row r="575" spans="2:12">
      <c r="B575" s="2">
        <v>1987</v>
      </c>
      <c r="C575" s="2">
        <v>4</v>
      </c>
      <c r="D575" s="2" t="s">
        <v>276</v>
      </c>
      <c r="E575" s="2" t="s">
        <v>276</v>
      </c>
      <c r="F575" s="5">
        <v>0</v>
      </c>
      <c r="G575" s="5">
        <v>0</v>
      </c>
      <c r="H575" s="5">
        <v>0</v>
      </c>
      <c r="I575" s="5">
        <v>0</v>
      </c>
      <c r="J575" s="5">
        <v>0</v>
      </c>
      <c r="K575" s="5">
        <v>2015</v>
      </c>
      <c r="L575" s="5">
        <v>5</v>
      </c>
    </row>
    <row r="576" spans="2:12">
      <c r="B576" s="2">
        <v>1987</v>
      </c>
      <c r="C576" s="2">
        <v>4</v>
      </c>
      <c r="F576" s="5">
        <v>3668</v>
      </c>
      <c r="G576" s="5">
        <v>32</v>
      </c>
      <c r="H576" s="5">
        <v>3316</v>
      </c>
      <c r="I576" s="5">
        <v>10</v>
      </c>
      <c r="J576" s="5">
        <v>7025</v>
      </c>
      <c r="K576" s="5">
        <v>22094</v>
      </c>
      <c r="L576" s="5">
        <v>48</v>
      </c>
    </row>
    <row r="577" spans="2:12">
      <c r="B577" s="2">
        <v>1987</v>
      </c>
      <c r="C577" s="2">
        <v>4</v>
      </c>
      <c r="D577" s="2" t="s">
        <v>277</v>
      </c>
      <c r="E577" s="2" t="s">
        <v>278</v>
      </c>
      <c r="F577" s="5">
        <v>41509449</v>
      </c>
      <c r="G577" s="5">
        <v>32451</v>
      </c>
      <c r="H577" s="5">
        <v>21481589</v>
      </c>
      <c r="I577" s="5">
        <v>11228</v>
      </c>
      <c r="J577" s="5">
        <v>63690842</v>
      </c>
      <c r="K577" s="5">
        <v>29041905</v>
      </c>
      <c r="L577" s="5">
        <v>57184</v>
      </c>
    </row>
    <row r="578" spans="2:12">
      <c r="B578" s="2">
        <v>1987</v>
      </c>
      <c r="C578" s="2">
        <v>4</v>
      </c>
      <c r="D578" s="2" t="s">
        <v>277</v>
      </c>
      <c r="E578" s="2" t="s">
        <v>279</v>
      </c>
      <c r="F578" s="5">
        <v>25204868</v>
      </c>
      <c r="G578" s="5">
        <v>17901</v>
      </c>
      <c r="H578" s="5">
        <v>16283160</v>
      </c>
      <c r="I578" s="5">
        <v>9837</v>
      </c>
      <c r="J578" s="5">
        <v>42057339</v>
      </c>
      <c r="K578" s="5">
        <v>18117114</v>
      </c>
      <c r="L578" s="5">
        <v>35035</v>
      </c>
    </row>
    <row r="579" spans="2:12">
      <c r="B579" s="2">
        <v>1987</v>
      </c>
      <c r="C579" s="2">
        <v>4</v>
      </c>
      <c r="D579" s="2" t="s">
        <v>277</v>
      </c>
      <c r="E579" s="2" t="s">
        <v>280</v>
      </c>
      <c r="F579" s="5">
        <v>139148</v>
      </c>
      <c r="G579" s="5">
        <v>316</v>
      </c>
      <c r="H579" s="5">
        <v>457109</v>
      </c>
      <c r="I579" s="5">
        <v>667</v>
      </c>
      <c r="J579" s="5">
        <v>793325</v>
      </c>
      <c r="K579" s="5">
        <v>922630</v>
      </c>
      <c r="L579" s="5">
        <v>2116</v>
      </c>
    </row>
    <row r="580" spans="2:12">
      <c r="B580" s="2">
        <v>1987</v>
      </c>
      <c r="C580" s="2">
        <v>4</v>
      </c>
      <c r="D580" s="2" t="s">
        <v>277</v>
      </c>
      <c r="E580" s="2" t="s">
        <v>281</v>
      </c>
      <c r="F580" s="5">
        <v>4016090</v>
      </c>
      <c r="G580" s="5">
        <v>3894</v>
      </c>
      <c r="H580" s="5">
        <v>2692247</v>
      </c>
      <c r="I580" s="5">
        <v>1812</v>
      </c>
      <c r="J580" s="5">
        <v>6708337</v>
      </c>
      <c r="K580" s="5">
        <v>3618490</v>
      </c>
      <c r="L580" s="5">
        <v>7336</v>
      </c>
    </row>
    <row r="581" spans="2:12">
      <c r="B581" s="2">
        <v>1987</v>
      </c>
      <c r="C581" s="2">
        <v>4</v>
      </c>
      <c r="D581" s="2" t="s">
        <v>328</v>
      </c>
      <c r="E581" s="2" t="s">
        <v>173</v>
      </c>
      <c r="F581" s="5">
        <v>0</v>
      </c>
      <c r="G581" s="5">
        <v>0</v>
      </c>
      <c r="H581" s="5">
        <v>13626</v>
      </c>
      <c r="I581" s="5">
        <v>17</v>
      </c>
      <c r="J581" s="5">
        <v>13626</v>
      </c>
      <c r="K581" s="5">
        <v>9356</v>
      </c>
      <c r="L581" s="5">
        <v>20</v>
      </c>
    </row>
    <row r="582" spans="2:12">
      <c r="B582" s="2">
        <v>1987</v>
      </c>
      <c r="C582" s="2">
        <v>4</v>
      </c>
      <c r="D582" s="2" t="s">
        <v>328</v>
      </c>
      <c r="E582" s="2" t="s">
        <v>181</v>
      </c>
      <c r="F582" s="5">
        <v>0</v>
      </c>
      <c r="G582" s="5">
        <v>0</v>
      </c>
      <c r="H582" s="5">
        <v>13161656</v>
      </c>
      <c r="I582" s="5">
        <v>3660</v>
      </c>
      <c r="J582" s="5">
        <v>13161656</v>
      </c>
      <c r="K582" s="5">
        <v>2013996</v>
      </c>
      <c r="L582" s="5">
        <v>3839</v>
      </c>
    </row>
    <row r="583" spans="2:12">
      <c r="B583" s="2">
        <v>1987</v>
      </c>
      <c r="C583" s="2">
        <v>4</v>
      </c>
      <c r="D583" s="2" t="s">
        <v>182</v>
      </c>
      <c r="E583" s="2" t="s">
        <v>183</v>
      </c>
      <c r="F583" s="5">
        <v>16854520</v>
      </c>
      <c r="G583" s="5">
        <v>11078</v>
      </c>
      <c r="H583" s="5">
        <v>18293962</v>
      </c>
      <c r="I583" s="5">
        <v>8364</v>
      </c>
      <c r="J583" s="5">
        <v>35165674</v>
      </c>
      <c r="K583" s="5">
        <v>12783253</v>
      </c>
      <c r="L583" s="5">
        <v>23788</v>
      </c>
    </row>
    <row r="584" spans="2:12">
      <c r="B584" s="2">
        <v>1987</v>
      </c>
      <c r="C584" s="2">
        <v>4</v>
      </c>
      <c r="D584" s="2" t="s">
        <v>182</v>
      </c>
      <c r="E584" s="2" t="s">
        <v>184</v>
      </c>
      <c r="F584" s="5">
        <v>0</v>
      </c>
      <c r="G584" s="5">
        <v>0</v>
      </c>
      <c r="H584" s="5">
        <v>2446109</v>
      </c>
      <c r="I584" s="5">
        <v>1850</v>
      </c>
      <c r="J584" s="5">
        <v>2446250</v>
      </c>
      <c r="K584" s="5">
        <v>1096726</v>
      </c>
      <c r="L584" s="5">
        <v>2061</v>
      </c>
    </row>
    <row r="585" spans="2:12">
      <c r="B585" s="2">
        <v>1987</v>
      </c>
      <c r="C585" s="2">
        <v>4</v>
      </c>
      <c r="D585" s="2" t="s">
        <v>190</v>
      </c>
      <c r="E585" s="2" t="s">
        <v>191</v>
      </c>
      <c r="F585" s="5">
        <v>0</v>
      </c>
      <c r="G585" s="5">
        <v>0</v>
      </c>
      <c r="H585" s="5">
        <v>7128266</v>
      </c>
      <c r="I585" s="5">
        <v>975</v>
      </c>
      <c r="J585" s="5">
        <v>7128266</v>
      </c>
      <c r="K585" s="5">
        <v>487963</v>
      </c>
      <c r="L585" s="5">
        <v>1009</v>
      </c>
    </row>
    <row r="586" spans="2:12">
      <c r="B586" s="2">
        <v>1987</v>
      </c>
      <c r="C586" s="2">
        <v>4</v>
      </c>
      <c r="D586" s="2" t="s">
        <v>190</v>
      </c>
      <c r="E586" s="2" t="s">
        <v>186</v>
      </c>
      <c r="F586" s="5">
        <v>0</v>
      </c>
      <c r="G586" s="5">
        <v>0</v>
      </c>
      <c r="H586" s="5">
        <v>44665502</v>
      </c>
      <c r="I586" s="5">
        <v>3336</v>
      </c>
      <c r="J586" s="5">
        <v>44665502</v>
      </c>
      <c r="K586" s="5">
        <v>1917391</v>
      </c>
      <c r="L586" s="5">
        <v>3880</v>
      </c>
    </row>
    <row r="587" spans="2:12">
      <c r="B587" s="2">
        <v>1987</v>
      </c>
      <c r="C587" s="2">
        <v>4</v>
      </c>
      <c r="D587" s="2" t="s">
        <v>187</v>
      </c>
      <c r="E587" s="2" t="s">
        <v>195</v>
      </c>
      <c r="F587" s="5">
        <v>0</v>
      </c>
      <c r="G587" s="5">
        <v>0</v>
      </c>
      <c r="H587" s="5">
        <v>477268</v>
      </c>
      <c r="I587" s="5">
        <v>97</v>
      </c>
      <c r="J587" s="5">
        <v>477268</v>
      </c>
      <c r="K587" s="5">
        <v>62093</v>
      </c>
      <c r="L587" s="5">
        <v>113</v>
      </c>
    </row>
    <row r="588" spans="2:12">
      <c r="B588" s="2">
        <v>1987</v>
      </c>
      <c r="C588" s="2">
        <v>4</v>
      </c>
      <c r="D588" s="2" t="s">
        <v>187</v>
      </c>
      <c r="E588" s="2" t="s">
        <v>196</v>
      </c>
      <c r="F588" s="5">
        <v>0</v>
      </c>
      <c r="G588" s="5">
        <v>0</v>
      </c>
      <c r="H588" s="5">
        <v>1148017</v>
      </c>
      <c r="I588" s="5">
        <v>688</v>
      </c>
      <c r="J588" s="5">
        <v>1148017</v>
      </c>
      <c r="K588" s="5">
        <v>397311</v>
      </c>
      <c r="L588" s="5">
        <v>823</v>
      </c>
    </row>
    <row r="589" spans="2:12">
      <c r="B589" s="2">
        <v>1987</v>
      </c>
      <c r="C589" s="2">
        <v>4</v>
      </c>
      <c r="D589" s="2" t="s">
        <v>197</v>
      </c>
      <c r="E589" s="2" t="s">
        <v>11</v>
      </c>
      <c r="F589" s="5">
        <v>0</v>
      </c>
      <c r="G589" s="5">
        <v>0</v>
      </c>
      <c r="H589" s="5">
        <v>2827240</v>
      </c>
      <c r="I589" s="5">
        <v>884</v>
      </c>
      <c r="J589" s="5">
        <v>2827240</v>
      </c>
      <c r="K589" s="5">
        <v>543687</v>
      </c>
      <c r="L589" s="5">
        <v>928</v>
      </c>
    </row>
    <row r="590" spans="2:12">
      <c r="B590" s="2">
        <v>1987</v>
      </c>
      <c r="C590" s="2">
        <v>4</v>
      </c>
      <c r="D590" s="2" t="s">
        <v>197</v>
      </c>
      <c r="E590" s="2" t="s">
        <v>267</v>
      </c>
      <c r="F590" s="5">
        <v>0</v>
      </c>
      <c r="G590" s="5">
        <v>0</v>
      </c>
      <c r="H590" s="5">
        <v>80165</v>
      </c>
      <c r="I590" s="5">
        <v>14</v>
      </c>
      <c r="J590" s="5">
        <v>80165</v>
      </c>
      <c r="K590" s="5">
        <v>7157</v>
      </c>
      <c r="L590" s="5">
        <v>17</v>
      </c>
    </row>
    <row r="591" spans="2:12">
      <c r="B591" s="2">
        <v>1987</v>
      </c>
      <c r="C591" s="2">
        <v>4</v>
      </c>
      <c r="D591" s="2" t="s">
        <v>197</v>
      </c>
      <c r="E591" s="2" t="s">
        <v>268</v>
      </c>
      <c r="F591" s="5">
        <v>562629</v>
      </c>
      <c r="G591" s="5">
        <v>202</v>
      </c>
      <c r="H591" s="5">
        <v>6026360</v>
      </c>
      <c r="I591" s="5">
        <v>1861</v>
      </c>
      <c r="J591" s="5">
        <v>6588989</v>
      </c>
      <c r="K591" s="5">
        <v>1254550</v>
      </c>
      <c r="L591" s="5">
        <v>2526</v>
      </c>
    </row>
    <row r="592" spans="2:12">
      <c r="B592" s="2">
        <v>1987</v>
      </c>
      <c r="C592" s="2">
        <v>4</v>
      </c>
      <c r="D592" s="2" t="s">
        <v>197</v>
      </c>
      <c r="E592" s="2" t="s">
        <v>269</v>
      </c>
      <c r="F592" s="5">
        <v>309200</v>
      </c>
      <c r="G592" s="5">
        <v>232</v>
      </c>
      <c r="H592" s="5">
        <v>196543</v>
      </c>
      <c r="I592" s="5">
        <v>144</v>
      </c>
      <c r="J592" s="5">
        <v>505743</v>
      </c>
      <c r="K592" s="5">
        <v>237026</v>
      </c>
      <c r="L592" s="5">
        <v>497</v>
      </c>
    </row>
    <row r="593" spans="2:12">
      <c r="B593" s="2">
        <v>1987</v>
      </c>
      <c r="C593" s="2">
        <v>4</v>
      </c>
      <c r="D593" s="2" t="s">
        <v>197</v>
      </c>
      <c r="E593" s="2" t="s">
        <v>109</v>
      </c>
      <c r="F593" s="5">
        <v>0</v>
      </c>
      <c r="G593" s="5">
        <v>0</v>
      </c>
      <c r="H593" s="5">
        <v>5229439</v>
      </c>
      <c r="I593" s="5">
        <v>1132</v>
      </c>
      <c r="J593" s="5">
        <v>5229439</v>
      </c>
      <c r="K593" s="5">
        <v>790223</v>
      </c>
      <c r="L593" s="5">
        <v>1511</v>
      </c>
    </row>
    <row r="594" spans="2:12">
      <c r="B594" s="2">
        <v>1987</v>
      </c>
      <c r="C594" s="2">
        <v>4</v>
      </c>
      <c r="D594" s="2" t="s">
        <v>197</v>
      </c>
      <c r="E594" s="2" t="s">
        <v>110</v>
      </c>
      <c r="F594" s="5">
        <v>4959860</v>
      </c>
      <c r="G594" s="5">
        <v>2420</v>
      </c>
      <c r="H594" s="5">
        <v>8580</v>
      </c>
      <c r="I594" s="5">
        <v>15</v>
      </c>
      <c r="J594" s="5">
        <v>4968440</v>
      </c>
      <c r="K594" s="5">
        <v>1585673</v>
      </c>
      <c r="L594" s="5">
        <v>3283</v>
      </c>
    </row>
    <row r="595" spans="2:12">
      <c r="B595" s="2">
        <v>1988</v>
      </c>
      <c r="C595" s="2">
        <v>1</v>
      </c>
      <c r="D595" s="2" t="s">
        <v>276</v>
      </c>
      <c r="E595" s="2" t="s">
        <v>276</v>
      </c>
      <c r="F595" s="5">
        <v>0</v>
      </c>
      <c r="G595" s="5">
        <v>0</v>
      </c>
      <c r="H595" s="5">
        <v>0</v>
      </c>
      <c r="I595" s="5">
        <v>0</v>
      </c>
      <c r="J595" s="5">
        <v>0</v>
      </c>
      <c r="K595" s="5">
        <v>2144</v>
      </c>
      <c r="L595" s="5">
        <v>4</v>
      </c>
    </row>
    <row r="596" spans="2:12">
      <c r="B596" s="2">
        <v>1988</v>
      </c>
      <c r="C596" s="2">
        <v>1</v>
      </c>
      <c r="F596" s="5">
        <v>0</v>
      </c>
      <c r="G596" s="5">
        <v>18</v>
      </c>
      <c r="H596" s="5">
        <v>4314</v>
      </c>
      <c r="I596" s="5">
        <v>13</v>
      </c>
      <c r="J596" s="5">
        <v>4314</v>
      </c>
      <c r="K596" s="5">
        <v>11818</v>
      </c>
      <c r="L596" s="5">
        <v>36</v>
      </c>
    </row>
    <row r="597" spans="2:12">
      <c r="B597" s="2">
        <v>1988</v>
      </c>
      <c r="C597" s="2">
        <v>1</v>
      </c>
      <c r="D597" s="2" t="s">
        <v>277</v>
      </c>
      <c r="E597" s="2" t="s">
        <v>278</v>
      </c>
      <c r="F597" s="5">
        <v>44730875</v>
      </c>
      <c r="G597" s="5">
        <v>32117</v>
      </c>
      <c r="H597" s="5">
        <v>19802893</v>
      </c>
      <c r="I597" s="5">
        <v>11058</v>
      </c>
      <c r="J597" s="5">
        <v>65043289</v>
      </c>
      <c r="K597" s="5">
        <v>29242829</v>
      </c>
      <c r="L597" s="5">
        <v>56806</v>
      </c>
    </row>
    <row r="598" spans="2:12">
      <c r="B598" s="2">
        <v>1988</v>
      </c>
      <c r="C598" s="2">
        <v>1</v>
      </c>
      <c r="D598" s="2" t="s">
        <v>277</v>
      </c>
      <c r="E598" s="2" t="s">
        <v>279</v>
      </c>
      <c r="F598" s="5">
        <v>25060564</v>
      </c>
      <c r="G598" s="5">
        <v>17382</v>
      </c>
      <c r="H598" s="5">
        <v>15121531</v>
      </c>
      <c r="I598" s="5">
        <v>9593</v>
      </c>
      <c r="J598" s="5">
        <v>40659385</v>
      </c>
      <c r="K598" s="5">
        <v>18336124</v>
      </c>
      <c r="L598" s="5">
        <v>34074</v>
      </c>
    </row>
    <row r="599" spans="2:12">
      <c r="B599" s="2">
        <v>1988</v>
      </c>
      <c r="C599" s="2">
        <v>1</v>
      </c>
      <c r="D599" s="2" t="s">
        <v>277</v>
      </c>
      <c r="E599" s="2" t="s">
        <v>280</v>
      </c>
      <c r="F599" s="5">
        <v>165796</v>
      </c>
      <c r="G599" s="5">
        <v>344</v>
      </c>
      <c r="H599" s="5">
        <v>451515</v>
      </c>
      <c r="I599" s="5">
        <v>657</v>
      </c>
      <c r="J599" s="5">
        <v>759014</v>
      </c>
      <c r="K599" s="5">
        <v>917197</v>
      </c>
      <c r="L599" s="5">
        <v>2133</v>
      </c>
    </row>
    <row r="600" spans="2:12">
      <c r="B600" s="2">
        <v>1988</v>
      </c>
      <c r="C600" s="2">
        <v>1</v>
      </c>
      <c r="D600" s="2" t="s">
        <v>277</v>
      </c>
      <c r="E600" s="2" t="s">
        <v>281</v>
      </c>
      <c r="F600" s="5">
        <v>4152995</v>
      </c>
      <c r="G600" s="5">
        <v>3927</v>
      </c>
      <c r="H600" s="5">
        <v>2908408</v>
      </c>
      <c r="I600" s="5">
        <v>1871</v>
      </c>
      <c r="J600" s="5">
        <v>7062237</v>
      </c>
      <c r="K600" s="5">
        <v>3775749</v>
      </c>
      <c r="L600" s="5">
        <v>7348</v>
      </c>
    </row>
    <row r="601" spans="2:12">
      <c r="B601" s="2">
        <v>1988</v>
      </c>
      <c r="C601" s="2">
        <v>1</v>
      </c>
      <c r="D601" s="2" t="s">
        <v>328</v>
      </c>
      <c r="E601" s="2" t="s">
        <v>173</v>
      </c>
      <c r="F601" s="5">
        <v>0</v>
      </c>
      <c r="G601" s="5">
        <v>0</v>
      </c>
      <c r="H601" s="5">
        <v>18141</v>
      </c>
      <c r="I601" s="5">
        <v>19</v>
      </c>
      <c r="J601" s="5">
        <v>18141</v>
      </c>
      <c r="K601" s="5">
        <v>9592</v>
      </c>
      <c r="L601" s="5">
        <v>21</v>
      </c>
    </row>
    <row r="602" spans="2:12">
      <c r="B602" s="2">
        <v>1988</v>
      </c>
      <c r="C602" s="2">
        <v>1</v>
      </c>
      <c r="D602" s="2" t="s">
        <v>328</v>
      </c>
      <c r="E602" s="2" t="s">
        <v>181</v>
      </c>
      <c r="F602" s="5">
        <v>0</v>
      </c>
      <c r="G602" s="5">
        <v>0</v>
      </c>
      <c r="H602" s="5">
        <v>14046122</v>
      </c>
      <c r="I602" s="5">
        <v>3656</v>
      </c>
      <c r="J602" s="5">
        <v>14046122</v>
      </c>
      <c r="K602" s="5">
        <v>1985469</v>
      </c>
      <c r="L602" s="5">
        <v>3831</v>
      </c>
    </row>
    <row r="603" spans="2:12">
      <c r="B603" s="2">
        <v>1988</v>
      </c>
      <c r="C603" s="2">
        <v>1</v>
      </c>
      <c r="D603" s="2" t="s">
        <v>182</v>
      </c>
      <c r="E603" s="2" t="s">
        <v>183</v>
      </c>
      <c r="F603" s="5">
        <v>17299692</v>
      </c>
      <c r="G603" s="5">
        <v>10988</v>
      </c>
      <c r="H603" s="5">
        <v>15383152</v>
      </c>
      <c r="I603" s="5">
        <v>7499</v>
      </c>
      <c r="J603" s="5">
        <v>32690567</v>
      </c>
      <c r="K603" s="5">
        <v>12505910</v>
      </c>
      <c r="L603" s="5">
        <v>22785</v>
      </c>
    </row>
    <row r="604" spans="2:12">
      <c r="B604" s="2">
        <v>1988</v>
      </c>
      <c r="C604" s="2">
        <v>1</v>
      </c>
      <c r="D604" s="2" t="s">
        <v>182</v>
      </c>
      <c r="E604" s="2" t="s">
        <v>184</v>
      </c>
      <c r="F604" s="5">
        <v>0</v>
      </c>
      <c r="G604" s="5">
        <v>6</v>
      </c>
      <c r="H604" s="5">
        <v>2021072</v>
      </c>
      <c r="I604" s="5">
        <v>1609</v>
      </c>
      <c r="J604" s="5">
        <v>2021084</v>
      </c>
      <c r="K604" s="5">
        <v>927208</v>
      </c>
      <c r="L604" s="5">
        <v>1786</v>
      </c>
    </row>
    <row r="605" spans="2:12">
      <c r="B605" s="2">
        <v>1988</v>
      </c>
      <c r="C605" s="2">
        <v>1</v>
      </c>
      <c r="D605" s="2" t="s">
        <v>190</v>
      </c>
      <c r="E605" s="2" t="s">
        <v>191</v>
      </c>
      <c r="F605" s="5">
        <v>0</v>
      </c>
      <c r="G605" s="5">
        <v>0</v>
      </c>
      <c r="H605" s="5">
        <v>7641158</v>
      </c>
      <c r="I605" s="5">
        <v>923</v>
      </c>
      <c r="J605" s="5">
        <v>7641158</v>
      </c>
      <c r="K605" s="5">
        <v>506741</v>
      </c>
      <c r="L605" s="5">
        <v>994</v>
      </c>
    </row>
    <row r="606" spans="2:12">
      <c r="B606" s="2">
        <v>1988</v>
      </c>
      <c r="C606" s="2">
        <v>1</v>
      </c>
      <c r="D606" s="2" t="s">
        <v>190</v>
      </c>
      <c r="E606" s="2" t="s">
        <v>186</v>
      </c>
      <c r="F606" s="5">
        <v>0</v>
      </c>
      <c r="G606" s="5">
        <v>0</v>
      </c>
      <c r="H606" s="5">
        <v>42662463</v>
      </c>
      <c r="I606" s="5">
        <v>3299</v>
      </c>
      <c r="J606" s="5">
        <v>42662463</v>
      </c>
      <c r="K606" s="5">
        <v>1969548</v>
      </c>
      <c r="L606" s="5">
        <v>3961</v>
      </c>
    </row>
    <row r="607" spans="2:12">
      <c r="B607" s="2">
        <v>1988</v>
      </c>
      <c r="C607" s="2">
        <v>1</v>
      </c>
      <c r="D607" s="2" t="s">
        <v>187</v>
      </c>
      <c r="E607" s="2" t="s">
        <v>195</v>
      </c>
      <c r="F607" s="5">
        <v>0</v>
      </c>
      <c r="G607" s="5">
        <v>0</v>
      </c>
      <c r="H607" s="5">
        <v>413350</v>
      </c>
      <c r="I607" s="5">
        <v>96</v>
      </c>
      <c r="J607" s="5">
        <v>413350</v>
      </c>
      <c r="K607" s="5">
        <v>63324</v>
      </c>
      <c r="L607" s="5">
        <v>112</v>
      </c>
    </row>
    <row r="608" spans="2:12">
      <c r="B608" s="2">
        <v>1988</v>
      </c>
      <c r="C608" s="2">
        <v>1</v>
      </c>
      <c r="D608" s="2" t="s">
        <v>187</v>
      </c>
      <c r="E608" s="2" t="s">
        <v>196</v>
      </c>
      <c r="F608" s="5">
        <v>0</v>
      </c>
      <c r="G608" s="5">
        <v>0</v>
      </c>
      <c r="H608" s="5">
        <v>1369425</v>
      </c>
      <c r="I608" s="5">
        <v>671</v>
      </c>
      <c r="J608" s="5">
        <v>1369425</v>
      </c>
      <c r="K608" s="5">
        <v>392703</v>
      </c>
      <c r="L608" s="5">
        <v>806</v>
      </c>
    </row>
    <row r="609" spans="2:12">
      <c r="B609" s="2">
        <v>1988</v>
      </c>
      <c r="C609" s="2">
        <v>1</v>
      </c>
      <c r="D609" s="2" t="s">
        <v>197</v>
      </c>
      <c r="E609" s="2" t="s">
        <v>11</v>
      </c>
      <c r="F609" s="5">
        <v>0</v>
      </c>
      <c r="G609" s="5">
        <v>0</v>
      </c>
      <c r="H609" s="5">
        <v>2696328</v>
      </c>
      <c r="I609" s="5">
        <v>871</v>
      </c>
      <c r="J609" s="5">
        <v>2696328</v>
      </c>
      <c r="K609" s="5">
        <v>505791</v>
      </c>
      <c r="L609" s="5">
        <v>914</v>
      </c>
    </row>
    <row r="610" spans="2:12">
      <c r="B610" s="2">
        <v>1988</v>
      </c>
      <c r="C610" s="2">
        <v>1</v>
      </c>
      <c r="D610" s="2" t="s">
        <v>197</v>
      </c>
      <c r="E610" s="2" t="s">
        <v>267</v>
      </c>
      <c r="F610" s="5">
        <v>0</v>
      </c>
      <c r="G610" s="5">
        <v>0</v>
      </c>
      <c r="H610" s="5">
        <v>0</v>
      </c>
      <c r="I610" s="5">
        <v>14</v>
      </c>
      <c r="J610" s="5">
        <v>0</v>
      </c>
      <c r="K610" s="5">
        <v>7841</v>
      </c>
      <c r="L610" s="5">
        <v>17</v>
      </c>
    </row>
    <row r="611" spans="2:12">
      <c r="B611" s="2">
        <v>1988</v>
      </c>
      <c r="C611" s="2">
        <v>1</v>
      </c>
      <c r="D611" s="2" t="s">
        <v>197</v>
      </c>
      <c r="E611" s="2" t="s">
        <v>268</v>
      </c>
      <c r="F611" s="5">
        <v>778114</v>
      </c>
      <c r="G611" s="5">
        <v>255</v>
      </c>
      <c r="H611" s="5">
        <v>6753515</v>
      </c>
      <c r="I611" s="5">
        <v>1800</v>
      </c>
      <c r="J611" s="5">
        <v>7531629</v>
      </c>
      <c r="K611" s="5">
        <v>1304144</v>
      </c>
      <c r="L611" s="5">
        <v>2550</v>
      </c>
    </row>
    <row r="612" spans="2:12">
      <c r="B612" s="2">
        <v>1988</v>
      </c>
      <c r="C612" s="2">
        <v>1</v>
      </c>
      <c r="D612" s="2" t="s">
        <v>197</v>
      </c>
      <c r="E612" s="2" t="s">
        <v>269</v>
      </c>
      <c r="F612" s="5">
        <v>455115</v>
      </c>
      <c r="G612" s="5">
        <v>300</v>
      </c>
      <c r="H612" s="5">
        <v>224013</v>
      </c>
      <c r="I612" s="5">
        <v>142</v>
      </c>
      <c r="J612" s="5">
        <v>679128</v>
      </c>
      <c r="K612" s="5">
        <v>287436</v>
      </c>
      <c r="L612" s="5">
        <v>574</v>
      </c>
    </row>
    <row r="613" spans="2:12">
      <c r="B613" s="2">
        <v>1988</v>
      </c>
      <c r="C613" s="2">
        <v>1</v>
      </c>
      <c r="D613" s="2" t="s">
        <v>197</v>
      </c>
      <c r="E613" s="2" t="s">
        <v>109</v>
      </c>
      <c r="F613" s="5">
        <v>0</v>
      </c>
      <c r="G613" s="5">
        <v>0</v>
      </c>
      <c r="H613" s="5">
        <v>5266376</v>
      </c>
      <c r="I613" s="5">
        <v>1123</v>
      </c>
      <c r="J613" s="5">
        <v>5266376</v>
      </c>
      <c r="K613" s="5">
        <v>763078</v>
      </c>
      <c r="L613" s="5">
        <v>1489</v>
      </c>
    </row>
    <row r="614" spans="2:12">
      <c r="B614" s="2">
        <v>1988</v>
      </c>
      <c r="C614" s="2">
        <v>1</v>
      </c>
      <c r="D614" s="2" t="s">
        <v>197</v>
      </c>
      <c r="E614" s="2" t="s">
        <v>110</v>
      </c>
      <c r="F614" s="5">
        <v>5332541</v>
      </c>
      <c r="G614" s="5">
        <v>2435</v>
      </c>
      <c r="H614" s="5">
        <v>52320</v>
      </c>
      <c r="I614" s="5">
        <v>15</v>
      </c>
      <c r="J614" s="5">
        <v>5384861</v>
      </c>
      <c r="K614" s="5">
        <v>1766713</v>
      </c>
      <c r="L614" s="5">
        <v>3289</v>
      </c>
    </row>
    <row r="615" spans="2:12">
      <c r="B615" s="2">
        <v>1988</v>
      </c>
      <c r="C615" s="2">
        <v>2</v>
      </c>
      <c r="D615" s="2" t="s">
        <v>276</v>
      </c>
      <c r="E615" s="2" t="s">
        <v>276</v>
      </c>
      <c r="F615" s="5">
        <v>0</v>
      </c>
      <c r="G615" s="5">
        <v>0</v>
      </c>
      <c r="H615" s="5">
        <v>0</v>
      </c>
      <c r="I615" s="5">
        <v>0</v>
      </c>
      <c r="J615" s="5">
        <v>0</v>
      </c>
      <c r="K615" s="5">
        <v>1899</v>
      </c>
      <c r="L615" s="5">
        <v>4</v>
      </c>
    </row>
    <row r="616" spans="2:12">
      <c r="B616" s="2">
        <v>1988</v>
      </c>
      <c r="C616" s="2">
        <v>2</v>
      </c>
      <c r="F616" s="5">
        <v>0</v>
      </c>
      <c r="G616" s="5">
        <v>4</v>
      </c>
      <c r="H616" s="5">
        <v>0</v>
      </c>
      <c r="I616" s="5">
        <v>5</v>
      </c>
      <c r="J616" s="5">
        <v>0</v>
      </c>
      <c r="K616" s="5">
        <v>4876</v>
      </c>
      <c r="L616" s="5">
        <v>11</v>
      </c>
    </row>
    <row r="617" spans="2:12">
      <c r="B617" s="2">
        <v>1988</v>
      </c>
      <c r="C617" s="2">
        <v>2</v>
      </c>
      <c r="D617" s="2" t="s">
        <v>277</v>
      </c>
      <c r="E617" s="2" t="s">
        <v>278</v>
      </c>
      <c r="F617" s="5">
        <v>42080399</v>
      </c>
      <c r="G617" s="5">
        <v>31014</v>
      </c>
      <c r="H617" s="5">
        <v>17733929</v>
      </c>
      <c r="I617" s="5">
        <v>10801</v>
      </c>
      <c r="J617" s="5">
        <v>60423796</v>
      </c>
      <c r="K617" s="5">
        <v>27110643</v>
      </c>
      <c r="L617" s="5">
        <v>55097</v>
      </c>
    </row>
    <row r="618" spans="2:12">
      <c r="B618" s="2">
        <v>1988</v>
      </c>
      <c r="C618" s="2">
        <v>2</v>
      </c>
      <c r="D618" s="2" t="s">
        <v>277</v>
      </c>
      <c r="E618" s="2" t="s">
        <v>279</v>
      </c>
      <c r="F618" s="5">
        <v>23394583</v>
      </c>
      <c r="G618" s="5">
        <v>16731</v>
      </c>
      <c r="H618" s="5">
        <v>13664193</v>
      </c>
      <c r="I618" s="5">
        <v>9280</v>
      </c>
      <c r="J618" s="5">
        <v>37681459</v>
      </c>
      <c r="K618" s="5">
        <v>17034890</v>
      </c>
      <c r="L618" s="5">
        <v>33009</v>
      </c>
    </row>
    <row r="619" spans="2:12">
      <c r="B619" s="2">
        <v>1988</v>
      </c>
      <c r="C619" s="2">
        <v>2</v>
      </c>
      <c r="D619" s="2" t="s">
        <v>277</v>
      </c>
      <c r="E619" s="2" t="s">
        <v>280</v>
      </c>
      <c r="F619" s="5">
        <v>127605</v>
      </c>
      <c r="G619" s="5">
        <v>334</v>
      </c>
      <c r="H619" s="5">
        <v>398944</v>
      </c>
      <c r="I619" s="5">
        <v>641</v>
      </c>
      <c r="J619" s="5">
        <v>686608</v>
      </c>
      <c r="K619" s="5">
        <v>847696</v>
      </c>
      <c r="L619" s="5">
        <v>1997</v>
      </c>
    </row>
    <row r="620" spans="2:12">
      <c r="B620" s="2">
        <v>1988</v>
      </c>
      <c r="C620" s="2">
        <v>2</v>
      </c>
      <c r="D620" s="2" t="s">
        <v>277</v>
      </c>
      <c r="E620" s="2" t="s">
        <v>281</v>
      </c>
      <c r="F620" s="5">
        <v>3881042</v>
      </c>
      <c r="G620" s="5">
        <v>3885</v>
      </c>
      <c r="H620" s="5">
        <v>2998114</v>
      </c>
      <c r="I620" s="5">
        <v>1754</v>
      </c>
      <c r="J620" s="5">
        <v>6879156</v>
      </c>
      <c r="K620" s="5">
        <v>3656872</v>
      </c>
      <c r="L620" s="5">
        <v>7168</v>
      </c>
    </row>
    <row r="621" spans="2:12">
      <c r="B621" s="2">
        <v>1988</v>
      </c>
      <c r="C621" s="2">
        <v>2</v>
      </c>
      <c r="D621" s="2" t="s">
        <v>328</v>
      </c>
      <c r="E621" s="2" t="s">
        <v>173</v>
      </c>
      <c r="F621" s="5">
        <v>0</v>
      </c>
      <c r="G621" s="5">
        <v>0</v>
      </c>
      <c r="H621" s="5">
        <v>49563</v>
      </c>
      <c r="I621" s="5">
        <v>36</v>
      </c>
      <c r="J621" s="5">
        <v>49563</v>
      </c>
      <c r="K621" s="5">
        <v>13061</v>
      </c>
      <c r="L621" s="5">
        <v>38</v>
      </c>
    </row>
    <row r="622" spans="2:12">
      <c r="B622" s="2">
        <v>1988</v>
      </c>
      <c r="C622" s="2">
        <v>2</v>
      </c>
      <c r="D622" s="2" t="s">
        <v>328</v>
      </c>
      <c r="E622" s="2" t="s">
        <v>181</v>
      </c>
      <c r="F622" s="5">
        <v>0</v>
      </c>
      <c r="G622" s="5">
        <v>0</v>
      </c>
      <c r="H622" s="5">
        <v>13956785</v>
      </c>
      <c r="I622" s="5">
        <v>3596</v>
      </c>
      <c r="J622" s="5">
        <v>13956785</v>
      </c>
      <c r="K622" s="5">
        <v>1942768</v>
      </c>
      <c r="L622" s="5">
        <v>3828</v>
      </c>
    </row>
    <row r="623" spans="2:12">
      <c r="B623" s="2">
        <v>1988</v>
      </c>
      <c r="C623" s="2">
        <v>2</v>
      </c>
      <c r="D623" s="2" t="s">
        <v>182</v>
      </c>
      <c r="E623" s="2" t="s">
        <v>183</v>
      </c>
      <c r="F623" s="5">
        <v>15822981</v>
      </c>
      <c r="G623" s="5">
        <v>10796</v>
      </c>
      <c r="H623" s="5">
        <v>14298441</v>
      </c>
      <c r="I623" s="5">
        <v>7678</v>
      </c>
      <c r="J623" s="5">
        <v>30174064</v>
      </c>
      <c r="K623" s="5">
        <v>11638342</v>
      </c>
      <c r="L623" s="5">
        <v>22670</v>
      </c>
    </row>
    <row r="624" spans="2:12">
      <c r="B624" s="2">
        <v>1988</v>
      </c>
      <c r="C624" s="2">
        <v>2</v>
      </c>
      <c r="D624" s="2" t="s">
        <v>182</v>
      </c>
      <c r="E624" s="2" t="s">
        <v>184</v>
      </c>
      <c r="F624" s="5">
        <v>0</v>
      </c>
      <c r="G624" s="5">
        <v>9</v>
      </c>
      <c r="H624" s="5">
        <v>1657431</v>
      </c>
      <c r="I624" s="5">
        <v>1460</v>
      </c>
      <c r="J624" s="5">
        <v>1657734</v>
      </c>
      <c r="K624" s="5">
        <v>837818</v>
      </c>
      <c r="L624" s="5">
        <v>1629</v>
      </c>
    </row>
    <row r="625" spans="2:12">
      <c r="B625" s="2">
        <v>1988</v>
      </c>
      <c r="C625" s="2">
        <v>2</v>
      </c>
      <c r="D625" s="2" t="s">
        <v>190</v>
      </c>
      <c r="E625" s="2" t="s">
        <v>191</v>
      </c>
      <c r="F625" s="5">
        <v>0</v>
      </c>
      <c r="G625" s="5">
        <v>0</v>
      </c>
      <c r="H625" s="5">
        <v>6601531</v>
      </c>
      <c r="I625" s="5">
        <v>962</v>
      </c>
      <c r="J625" s="5">
        <v>6601531</v>
      </c>
      <c r="K625" s="5">
        <v>506402</v>
      </c>
      <c r="L625" s="5">
        <v>1038</v>
      </c>
    </row>
    <row r="626" spans="2:12">
      <c r="B626" s="2">
        <v>1988</v>
      </c>
      <c r="C626" s="2">
        <v>2</v>
      </c>
      <c r="D626" s="2" t="s">
        <v>190</v>
      </c>
      <c r="E626" s="2" t="s">
        <v>186</v>
      </c>
      <c r="F626" s="5">
        <v>0</v>
      </c>
      <c r="G626" s="5">
        <v>0</v>
      </c>
      <c r="H626" s="5">
        <v>42683140</v>
      </c>
      <c r="I626" s="5">
        <v>3178</v>
      </c>
      <c r="J626" s="5">
        <v>42683140</v>
      </c>
      <c r="K626" s="5">
        <v>1971302</v>
      </c>
      <c r="L626" s="5">
        <v>3814</v>
      </c>
    </row>
    <row r="627" spans="2:12">
      <c r="B627" s="2">
        <v>1988</v>
      </c>
      <c r="C627" s="2">
        <v>2</v>
      </c>
      <c r="D627" s="2" t="s">
        <v>187</v>
      </c>
      <c r="E627" s="2" t="s">
        <v>195</v>
      </c>
      <c r="F627" s="5">
        <v>0</v>
      </c>
      <c r="G627" s="5">
        <v>0</v>
      </c>
      <c r="H627" s="5">
        <v>342372</v>
      </c>
      <c r="I627" s="5">
        <v>95</v>
      </c>
      <c r="J627" s="5">
        <v>342372</v>
      </c>
      <c r="K627" s="5">
        <v>63307</v>
      </c>
      <c r="L627" s="5">
        <v>114</v>
      </c>
    </row>
    <row r="628" spans="2:12">
      <c r="B628" s="2">
        <v>1988</v>
      </c>
      <c r="C628" s="2">
        <v>2</v>
      </c>
      <c r="D628" s="2" t="s">
        <v>187</v>
      </c>
      <c r="E628" s="2" t="s">
        <v>196</v>
      </c>
      <c r="F628" s="5">
        <v>0</v>
      </c>
      <c r="G628" s="5">
        <v>0</v>
      </c>
      <c r="H628" s="5">
        <v>1389985</v>
      </c>
      <c r="I628" s="5">
        <v>670</v>
      </c>
      <c r="J628" s="5">
        <v>1389985</v>
      </c>
      <c r="K628" s="5">
        <v>400335</v>
      </c>
      <c r="L628" s="5">
        <v>817</v>
      </c>
    </row>
    <row r="629" spans="2:12">
      <c r="B629" s="2">
        <v>1988</v>
      </c>
      <c r="C629" s="2">
        <v>2</v>
      </c>
      <c r="D629" s="2" t="s">
        <v>197</v>
      </c>
      <c r="E629" s="2" t="s">
        <v>11</v>
      </c>
      <c r="F629" s="5">
        <v>0</v>
      </c>
      <c r="G629" s="5">
        <v>0</v>
      </c>
      <c r="H629" s="5">
        <v>2917332</v>
      </c>
      <c r="I629" s="5">
        <v>878</v>
      </c>
      <c r="J629" s="5">
        <v>2917332</v>
      </c>
      <c r="K629" s="5">
        <v>475597</v>
      </c>
      <c r="L629" s="5">
        <v>921</v>
      </c>
    </row>
    <row r="630" spans="2:12">
      <c r="B630" s="2">
        <v>1988</v>
      </c>
      <c r="C630" s="2">
        <v>2</v>
      </c>
      <c r="D630" s="2" t="s">
        <v>197</v>
      </c>
      <c r="E630" s="2" t="s">
        <v>267</v>
      </c>
      <c r="F630" s="5">
        <v>0</v>
      </c>
      <c r="G630" s="5">
        <v>0</v>
      </c>
      <c r="H630" s="5">
        <v>0</v>
      </c>
      <c r="I630" s="5">
        <v>13</v>
      </c>
      <c r="J630" s="5">
        <v>0</v>
      </c>
      <c r="K630" s="5">
        <v>7821</v>
      </c>
      <c r="L630" s="5">
        <v>16</v>
      </c>
    </row>
    <row r="631" spans="2:12">
      <c r="B631" s="2">
        <v>1988</v>
      </c>
      <c r="C631" s="2">
        <v>2</v>
      </c>
      <c r="D631" s="2" t="s">
        <v>197</v>
      </c>
      <c r="E631" s="2" t="s">
        <v>268</v>
      </c>
      <c r="F631" s="5">
        <v>946556</v>
      </c>
      <c r="G631" s="5">
        <v>284</v>
      </c>
      <c r="H631" s="5">
        <v>6910965</v>
      </c>
      <c r="I631" s="5">
        <v>1865</v>
      </c>
      <c r="J631" s="5">
        <v>7857521</v>
      </c>
      <c r="K631" s="5">
        <v>1219845</v>
      </c>
      <c r="L631" s="5">
        <v>2661</v>
      </c>
    </row>
    <row r="632" spans="2:12">
      <c r="B632" s="2">
        <v>1988</v>
      </c>
      <c r="C632" s="2">
        <v>2</v>
      </c>
      <c r="D632" s="2" t="s">
        <v>197</v>
      </c>
      <c r="E632" s="2" t="s">
        <v>269</v>
      </c>
      <c r="F632" s="5">
        <v>285765</v>
      </c>
      <c r="G632" s="5">
        <v>241</v>
      </c>
      <c r="H632" s="5">
        <v>81192</v>
      </c>
      <c r="I632" s="5">
        <v>151</v>
      </c>
      <c r="J632" s="5">
        <v>366957</v>
      </c>
      <c r="K632" s="5">
        <v>206486</v>
      </c>
      <c r="L632" s="5">
        <v>477</v>
      </c>
    </row>
    <row r="633" spans="2:12">
      <c r="B633" s="2">
        <v>1988</v>
      </c>
      <c r="C633" s="2">
        <v>2</v>
      </c>
      <c r="D633" s="2" t="s">
        <v>197</v>
      </c>
      <c r="E633" s="2" t="s">
        <v>109</v>
      </c>
      <c r="F633" s="5">
        <v>0</v>
      </c>
      <c r="G633" s="5">
        <v>0</v>
      </c>
      <c r="H633" s="5">
        <v>4852777</v>
      </c>
      <c r="I633" s="5">
        <v>1153</v>
      </c>
      <c r="J633" s="5">
        <v>4852777</v>
      </c>
      <c r="K633" s="5">
        <v>792578</v>
      </c>
      <c r="L633" s="5">
        <v>1502</v>
      </c>
    </row>
    <row r="634" spans="2:12">
      <c r="B634" s="2">
        <v>1988</v>
      </c>
      <c r="C634" s="2">
        <v>2</v>
      </c>
      <c r="D634" s="2" t="s">
        <v>197</v>
      </c>
      <c r="E634" s="2" t="s">
        <v>110</v>
      </c>
      <c r="F634" s="5">
        <v>5080779</v>
      </c>
      <c r="G634" s="5">
        <v>2393</v>
      </c>
      <c r="H634" s="5">
        <v>38953</v>
      </c>
      <c r="I634" s="5">
        <v>15</v>
      </c>
      <c r="J634" s="5">
        <v>5119732</v>
      </c>
      <c r="K634" s="5">
        <v>1606894</v>
      </c>
      <c r="L634" s="5">
        <v>3232</v>
      </c>
    </row>
    <row r="635" spans="2:12">
      <c r="B635" s="2">
        <v>1988</v>
      </c>
      <c r="C635" s="2">
        <v>2</v>
      </c>
      <c r="D635" s="2" t="s">
        <v>197</v>
      </c>
      <c r="E635" s="2" t="s">
        <v>111</v>
      </c>
      <c r="F635" s="5">
        <v>0</v>
      </c>
      <c r="G635" s="5">
        <v>0</v>
      </c>
      <c r="H635" s="5">
        <v>0</v>
      </c>
      <c r="I635" s="5">
        <v>3</v>
      </c>
      <c r="J635" s="5">
        <v>0</v>
      </c>
      <c r="K635" s="5">
        <v>495</v>
      </c>
      <c r="L635" s="5">
        <v>3</v>
      </c>
    </row>
    <row r="636" spans="2:12">
      <c r="B636" s="2">
        <v>1988</v>
      </c>
      <c r="C636" s="2">
        <v>3</v>
      </c>
      <c r="D636" s="2" t="s">
        <v>276</v>
      </c>
      <c r="E636" s="2" t="s">
        <v>276</v>
      </c>
      <c r="F636" s="5">
        <v>0</v>
      </c>
      <c r="G636" s="5">
        <v>0</v>
      </c>
      <c r="H636" s="5">
        <v>0</v>
      </c>
      <c r="I636" s="5">
        <v>0</v>
      </c>
      <c r="J636" s="5">
        <v>0</v>
      </c>
      <c r="K636" s="5">
        <v>700</v>
      </c>
      <c r="L636" s="5">
        <v>2</v>
      </c>
    </row>
    <row r="637" spans="2:12">
      <c r="B637" s="2">
        <v>1988</v>
      </c>
      <c r="C637" s="2">
        <v>3</v>
      </c>
      <c r="F637" s="5">
        <v>0</v>
      </c>
      <c r="G637" s="5">
        <v>7</v>
      </c>
      <c r="H637" s="5">
        <v>0</v>
      </c>
      <c r="I637" s="5">
        <v>0</v>
      </c>
      <c r="J637" s="5">
        <v>0</v>
      </c>
      <c r="K637" s="5">
        <v>5037</v>
      </c>
      <c r="L637" s="5">
        <v>11</v>
      </c>
    </row>
    <row r="638" spans="2:12">
      <c r="B638" s="2">
        <v>1988</v>
      </c>
      <c r="C638" s="2">
        <v>3</v>
      </c>
      <c r="D638" s="2" t="s">
        <v>277</v>
      </c>
      <c r="E638" s="2" t="s">
        <v>278</v>
      </c>
      <c r="F638" s="5">
        <v>41856081</v>
      </c>
      <c r="G638" s="5">
        <v>30406</v>
      </c>
      <c r="H638" s="5">
        <v>21042894</v>
      </c>
      <c r="I638" s="5">
        <v>10770</v>
      </c>
      <c r="J638" s="5">
        <v>63584414</v>
      </c>
      <c r="K638" s="5">
        <v>27374188</v>
      </c>
      <c r="L638" s="5">
        <v>54570</v>
      </c>
    </row>
    <row r="639" spans="2:12">
      <c r="B639" s="2">
        <v>1988</v>
      </c>
      <c r="C639" s="2">
        <v>3</v>
      </c>
      <c r="D639" s="2" t="s">
        <v>277</v>
      </c>
      <c r="E639" s="2" t="s">
        <v>279</v>
      </c>
      <c r="F639" s="5">
        <v>23244417</v>
      </c>
      <c r="G639" s="5">
        <v>16773</v>
      </c>
      <c r="H639" s="5">
        <v>14375861</v>
      </c>
      <c r="I639" s="5">
        <v>9130</v>
      </c>
      <c r="J639" s="5">
        <v>38144952</v>
      </c>
      <c r="K639" s="5">
        <v>16695533</v>
      </c>
      <c r="L639" s="5">
        <v>32861</v>
      </c>
    </row>
    <row r="640" spans="2:12">
      <c r="B640" s="2">
        <v>1988</v>
      </c>
      <c r="C640" s="2">
        <v>3</v>
      </c>
      <c r="D640" s="2" t="s">
        <v>277</v>
      </c>
      <c r="E640" s="2" t="s">
        <v>280</v>
      </c>
      <c r="F640" s="5">
        <v>85366</v>
      </c>
      <c r="G640" s="5">
        <v>288</v>
      </c>
      <c r="H640" s="5">
        <v>429040</v>
      </c>
      <c r="I640" s="5">
        <v>580</v>
      </c>
      <c r="J640" s="5">
        <v>758549</v>
      </c>
      <c r="K640" s="5">
        <v>799585</v>
      </c>
      <c r="L640" s="5">
        <v>1914</v>
      </c>
    </row>
    <row r="641" spans="2:12">
      <c r="B641" s="2">
        <v>1988</v>
      </c>
      <c r="C641" s="2">
        <v>3</v>
      </c>
      <c r="D641" s="2" t="s">
        <v>277</v>
      </c>
      <c r="E641" s="2" t="s">
        <v>281</v>
      </c>
      <c r="F641" s="5">
        <v>3588965</v>
      </c>
      <c r="G641" s="5">
        <v>3684</v>
      </c>
      <c r="H641" s="5">
        <v>3060351</v>
      </c>
      <c r="I641" s="5">
        <v>1754</v>
      </c>
      <c r="J641" s="5">
        <v>6654221</v>
      </c>
      <c r="K641" s="5">
        <v>3551721</v>
      </c>
      <c r="L641" s="5">
        <v>6984</v>
      </c>
    </row>
    <row r="642" spans="2:12">
      <c r="B642" s="2">
        <v>1988</v>
      </c>
      <c r="C642" s="2">
        <v>3</v>
      </c>
      <c r="D642" s="2" t="s">
        <v>328</v>
      </c>
      <c r="E642" s="2" t="s">
        <v>173</v>
      </c>
      <c r="F642" s="5">
        <v>0</v>
      </c>
      <c r="G642" s="5">
        <v>0</v>
      </c>
      <c r="H642" s="5">
        <v>209057</v>
      </c>
      <c r="I642" s="5">
        <v>37</v>
      </c>
      <c r="J642" s="5">
        <v>209057</v>
      </c>
      <c r="K642" s="5">
        <v>20625</v>
      </c>
      <c r="L642" s="5">
        <v>41</v>
      </c>
    </row>
    <row r="643" spans="2:12">
      <c r="B643" s="2">
        <v>1988</v>
      </c>
      <c r="C643" s="2">
        <v>3</v>
      </c>
      <c r="D643" s="2" t="s">
        <v>328</v>
      </c>
      <c r="E643" s="2" t="s">
        <v>181</v>
      </c>
      <c r="F643" s="5">
        <v>0</v>
      </c>
      <c r="G643" s="5">
        <v>0</v>
      </c>
      <c r="H643" s="5">
        <v>14650419</v>
      </c>
      <c r="I643" s="5">
        <v>3534</v>
      </c>
      <c r="J643" s="5">
        <v>14650419</v>
      </c>
      <c r="K643" s="5">
        <v>2035849</v>
      </c>
      <c r="L643" s="5">
        <v>3797</v>
      </c>
    </row>
    <row r="644" spans="2:12">
      <c r="B644" s="2">
        <v>1988</v>
      </c>
      <c r="C644" s="2">
        <v>3</v>
      </c>
      <c r="D644" s="2" t="s">
        <v>182</v>
      </c>
      <c r="E644" s="2" t="s">
        <v>183</v>
      </c>
      <c r="F644" s="5">
        <v>16583468</v>
      </c>
      <c r="G644" s="5">
        <v>10769</v>
      </c>
      <c r="H644" s="5">
        <v>16528748</v>
      </c>
      <c r="I644" s="5">
        <v>7470</v>
      </c>
      <c r="J644" s="5">
        <v>33191851</v>
      </c>
      <c r="K644" s="5">
        <v>12000742</v>
      </c>
      <c r="L644" s="5">
        <v>22539</v>
      </c>
    </row>
    <row r="645" spans="2:12">
      <c r="B645" s="2">
        <v>1988</v>
      </c>
      <c r="C645" s="2">
        <v>3</v>
      </c>
      <c r="D645" s="2" t="s">
        <v>182</v>
      </c>
      <c r="E645" s="2" t="s">
        <v>184</v>
      </c>
      <c r="F645" s="5">
        <v>0</v>
      </c>
      <c r="G645" s="5">
        <v>13</v>
      </c>
      <c r="H645" s="5">
        <v>1682254</v>
      </c>
      <c r="I645" s="5">
        <v>1324</v>
      </c>
      <c r="J645" s="5">
        <v>1682254</v>
      </c>
      <c r="K645" s="5">
        <v>738889</v>
      </c>
      <c r="L645" s="5">
        <v>1501</v>
      </c>
    </row>
    <row r="646" spans="2:12">
      <c r="B646" s="2">
        <v>1988</v>
      </c>
      <c r="C646" s="2">
        <v>3</v>
      </c>
      <c r="D646" s="2" t="s">
        <v>190</v>
      </c>
      <c r="E646" s="2" t="s">
        <v>191</v>
      </c>
      <c r="F646" s="5">
        <v>0</v>
      </c>
      <c r="G646" s="5">
        <v>0</v>
      </c>
      <c r="H646" s="5">
        <v>7772877</v>
      </c>
      <c r="I646" s="5">
        <v>966</v>
      </c>
      <c r="J646" s="5">
        <v>7772877</v>
      </c>
      <c r="K646" s="5">
        <v>516739</v>
      </c>
      <c r="L646" s="5">
        <v>1036</v>
      </c>
    </row>
    <row r="647" spans="2:12">
      <c r="B647" s="2">
        <v>1988</v>
      </c>
      <c r="C647" s="2">
        <v>3</v>
      </c>
      <c r="D647" s="2" t="s">
        <v>190</v>
      </c>
      <c r="E647" s="2" t="s">
        <v>186</v>
      </c>
      <c r="F647" s="5">
        <v>0</v>
      </c>
      <c r="G647" s="5">
        <v>0</v>
      </c>
      <c r="H647" s="5">
        <v>47567987</v>
      </c>
      <c r="I647" s="5">
        <v>3143</v>
      </c>
      <c r="J647" s="5">
        <v>47567987</v>
      </c>
      <c r="K647" s="5">
        <v>1898528</v>
      </c>
      <c r="L647" s="5">
        <v>3805</v>
      </c>
    </row>
    <row r="648" spans="2:12">
      <c r="B648" s="2">
        <v>1988</v>
      </c>
      <c r="C648" s="2">
        <v>3</v>
      </c>
      <c r="D648" s="2" t="s">
        <v>187</v>
      </c>
      <c r="E648" s="2" t="s">
        <v>195</v>
      </c>
      <c r="F648" s="5">
        <v>0</v>
      </c>
      <c r="G648" s="5">
        <v>0</v>
      </c>
      <c r="H648" s="5">
        <v>339051</v>
      </c>
      <c r="I648" s="5">
        <v>96</v>
      </c>
      <c r="J648" s="5">
        <v>339051</v>
      </c>
      <c r="K648" s="5">
        <v>60963</v>
      </c>
      <c r="L648" s="5">
        <v>115</v>
      </c>
    </row>
    <row r="649" spans="2:12">
      <c r="B649" s="2">
        <v>1988</v>
      </c>
      <c r="C649" s="2">
        <v>3</v>
      </c>
      <c r="D649" s="2" t="s">
        <v>187</v>
      </c>
      <c r="E649" s="2" t="s">
        <v>196</v>
      </c>
      <c r="F649" s="5">
        <v>0</v>
      </c>
      <c r="G649" s="5">
        <v>0</v>
      </c>
      <c r="H649" s="5">
        <v>1194791</v>
      </c>
      <c r="I649" s="5">
        <v>678</v>
      </c>
      <c r="J649" s="5">
        <v>1194791</v>
      </c>
      <c r="K649" s="5">
        <v>394222</v>
      </c>
      <c r="L649" s="5">
        <v>820</v>
      </c>
    </row>
    <row r="650" spans="2:12">
      <c r="B650" s="2">
        <v>1988</v>
      </c>
      <c r="C650" s="2">
        <v>3</v>
      </c>
      <c r="D650" s="2" t="s">
        <v>197</v>
      </c>
      <c r="E650" s="2" t="s">
        <v>11</v>
      </c>
      <c r="F650" s="5">
        <v>0</v>
      </c>
      <c r="G650" s="5">
        <v>0</v>
      </c>
      <c r="H650" s="5">
        <v>3297407</v>
      </c>
      <c r="I650" s="5">
        <v>882</v>
      </c>
      <c r="J650" s="5">
        <v>3297407</v>
      </c>
      <c r="K650" s="5">
        <v>518280</v>
      </c>
      <c r="L650" s="5">
        <v>926</v>
      </c>
    </row>
    <row r="651" spans="2:12">
      <c r="B651" s="2">
        <v>1988</v>
      </c>
      <c r="C651" s="2">
        <v>3</v>
      </c>
      <c r="D651" s="2" t="s">
        <v>197</v>
      </c>
      <c r="E651" s="2" t="s">
        <v>267</v>
      </c>
      <c r="F651" s="5">
        <v>0</v>
      </c>
      <c r="G651" s="5">
        <v>0</v>
      </c>
      <c r="H651" s="5">
        <v>53861</v>
      </c>
      <c r="I651" s="5">
        <v>13</v>
      </c>
      <c r="J651" s="5">
        <v>53861</v>
      </c>
      <c r="K651" s="5">
        <v>7147</v>
      </c>
      <c r="L651" s="5">
        <v>16</v>
      </c>
    </row>
    <row r="652" spans="2:12">
      <c r="B652" s="2">
        <v>1988</v>
      </c>
      <c r="C652" s="2">
        <v>3</v>
      </c>
      <c r="D652" s="2" t="s">
        <v>197</v>
      </c>
      <c r="E652" s="2" t="s">
        <v>268</v>
      </c>
      <c r="F652" s="5">
        <v>797224</v>
      </c>
      <c r="G652" s="5">
        <v>359</v>
      </c>
      <c r="H652" s="5">
        <v>7301310</v>
      </c>
      <c r="I652" s="5">
        <v>1916</v>
      </c>
      <c r="J652" s="5">
        <v>8098534</v>
      </c>
      <c r="K652" s="5">
        <v>1340172</v>
      </c>
      <c r="L652" s="5">
        <v>2740</v>
      </c>
    </row>
    <row r="653" spans="2:12">
      <c r="B653" s="2">
        <v>1988</v>
      </c>
      <c r="C653" s="2">
        <v>3</v>
      </c>
      <c r="D653" s="2" t="s">
        <v>197</v>
      </c>
      <c r="E653" s="2" t="s">
        <v>269</v>
      </c>
      <c r="F653" s="5">
        <v>263769</v>
      </c>
      <c r="G653" s="5">
        <v>221</v>
      </c>
      <c r="H653" s="5">
        <v>138364</v>
      </c>
      <c r="I653" s="5">
        <v>133</v>
      </c>
      <c r="J653" s="5">
        <v>402133</v>
      </c>
      <c r="K653" s="5">
        <v>206298</v>
      </c>
      <c r="L653" s="5">
        <v>448</v>
      </c>
    </row>
    <row r="654" spans="2:12">
      <c r="B654" s="2">
        <v>1988</v>
      </c>
      <c r="C654" s="2">
        <v>3</v>
      </c>
      <c r="D654" s="2" t="s">
        <v>197</v>
      </c>
      <c r="E654" s="2" t="s">
        <v>109</v>
      </c>
      <c r="F654" s="5">
        <v>0</v>
      </c>
      <c r="G654" s="5">
        <v>0</v>
      </c>
      <c r="H654" s="5">
        <v>5472524</v>
      </c>
      <c r="I654" s="5">
        <v>1116</v>
      </c>
      <c r="J654" s="5">
        <v>5472524</v>
      </c>
      <c r="K654" s="5">
        <v>804174</v>
      </c>
      <c r="L654" s="5">
        <v>1488</v>
      </c>
    </row>
    <row r="655" spans="2:12">
      <c r="B655" s="2">
        <v>1988</v>
      </c>
      <c r="C655" s="2">
        <v>3</v>
      </c>
      <c r="D655" s="2" t="s">
        <v>197</v>
      </c>
      <c r="E655" s="2" t="s">
        <v>110</v>
      </c>
      <c r="F655" s="5">
        <v>5431372</v>
      </c>
      <c r="G655" s="5">
        <v>2278</v>
      </c>
      <c r="H655" s="5">
        <v>24638</v>
      </c>
      <c r="I655" s="5">
        <v>15</v>
      </c>
      <c r="J655" s="5">
        <v>5456010</v>
      </c>
      <c r="K655" s="5">
        <v>1626183</v>
      </c>
      <c r="L655" s="5">
        <v>3098</v>
      </c>
    </row>
    <row r="656" spans="2:12">
      <c r="B656" s="2">
        <v>1988</v>
      </c>
      <c r="C656" s="2">
        <v>3</v>
      </c>
      <c r="D656" s="2" t="s">
        <v>197</v>
      </c>
      <c r="E656" s="2" t="s">
        <v>111</v>
      </c>
      <c r="F656" s="5">
        <v>0</v>
      </c>
      <c r="G656" s="5">
        <v>0</v>
      </c>
      <c r="H656" s="5">
        <v>28952</v>
      </c>
      <c r="I656" s="5">
        <v>2</v>
      </c>
      <c r="J656" s="5">
        <v>28952</v>
      </c>
      <c r="K656" s="5">
        <v>1247</v>
      </c>
      <c r="L656" s="5">
        <v>3</v>
      </c>
    </row>
    <row r="657" spans="2:12">
      <c r="B657" s="2">
        <v>1988</v>
      </c>
      <c r="C657" s="2">
        <v>4</v>
      </c>
      <c r="D657" s="2" t="s">
        <v>276</v>
      </c>
      <c r="E657" s="2" t="s">
        <v>276</v>
      </c>
      <c r="F657" s="5">
        <v>0</v>
      </c>
      <c r="G657" s="5">
        <v>0</v>
      </c>
      <c r="H657" s="5">
        <v>0</v>
      </c>
      <c r="I657" s="5">
        <v>0</v>
      </c>
      <c r="J657" s="5">
        <v>0</v>
      </c>
      <c r="K657" s="5">
        <v>506</v>
      </c>
      <c r="L657" s="5">
        <v>1</v>
      </c>
    </row>
    <row r="658" spans="2:12">
      <c r="B658" s="2">
        <v>1988</v>
      </c>
      <c r="C658" s="2">
        <v>4</v>
      </c>
      <c r="F658" s="5">
        <v>0</v>
      </c>
      <c r="G658" s="5">
        <v>9</v>
      </c>
      <c r="H658" s="5">
        <v>0</v>
      </c>
      <c r="I658" s="5">
        <v>0</v>
      </c>
      <c r="J658" s="5">
        <v>0</v>
      </c>
      <c r="K658" s="5">
        <v>8192</v>
      </c>
      <c r="L658" s="5">
        <v>18</v>
      </c>
    </row>
    <row r="659" spans="2:12">
      <c r="B659" s="2">
        <v>1988</v>
      </c>
      <c r="C659" s="2">
        <v>4</v>
      </c>
      <c r="D659" s="2" t="s">
        <v>277</v>
      </c>
      <c r="E659" s="2" t="s">
        <v>278</v>
      </c>
      <c r="F659" s="5">
        <v>43252045</v>
      </c>
      <c r="G659" s="5">
        <v>30716</v>
      </c>
      <c r="H659" s="5">
        <v>20839857</v>
      </c>
      <c r="I659" s="5">
        <v>10672</v>
      </c>
      <c r="J659" s="5">
        <v>64923706</v>
      </c>
      <c r="K659" s="5">
        <v>27732605</v>
      </c>
      <c r="L659" s="5">
        <v>54751</v>
      </c>
    </row>
    <row r="660" spans="2:12">
      <c r="B660" s="2">
        <v>1988</v>
      </c>
      <c r="C660" s="2">
        <v>4</v>
      </c>
      <c r="D660" s="2" t="s">
        <v>277</v>
      </c>
      <c r="E660" s="2" t="s">
        <v>279</v>
      </c>
      <c r="F660" s="5">
        <v>24441213</v>
      </c>
      <c r="G660" s="5">
        <v>16417</v>
      </c>
      <c r="H660" s="5">
        <v>14901731</v>
      </c>
      <c r="I660" s="5">
        <v>8849</v>
      </c>
      <c r="J660" s="5">
        <v>39782091</v>
      </c>
      <c r="K660" s="5">
        <v>16530043</v>
      </c>
      <c r="L660" s="5">
        <v>32113</v>
      </c>
    </row>
    <row r="661" spans="2:12">
      <c r="B661" s="2">
        <v>1988</v>
      </c>
      <c r="C661" s="2">
        <v>4</v>
      </c>
      <c r="D661" s="2" t="s">
        <v>277</v>
      </c>
      <c r="E661" s="2" t="s">
        <v>280</v>
      </c>
      <c r="F661" s="5">
        <v>124676</v>
      </c>
      <c r="G661" s="5">
        <v>346</v>
      </c>
      <c r="H661" s="5">
        <v>476618</v>
      </c>
      <c r="I661" s="5">
        <v>660</v>
      </c>
      <c r="J661" s="5">
        <v>868252</v>
      </c>
      <c r="K661" s="5">
        <v>929323</v>
      </c>
      <c r="L661" s="5">
        <v>2094</v>
      </c>
    </row>
    <row r="662" spans="2:12">
      <c r="B662" s="2">
        <v>1988</v>
      </c>
      <c r="C662" s="2">
        <v>4</v>
      </c>
      <c r="D662" s="2" t="s">
        <v>277</v>
      </c>
      <c r="E662" s="2" t="s">
        <v>281</v>
      </c>
      <c r="F662" s="5">
        <v>4031130</v>
      </c>
      <c r="G662" s="5">
        <v>3812</v>
      </c>
      <c r="H662" s="5">
        <v>2843530</v>
      </c>
      <c r="I662" s="5">
        <v>1731</v>
      </c>
      <c r="J662" s="5">
        <v>6885379</v>
      </c>
      <c r="K662" s="5">
        <v>3697500</v>
      </c>
      <c r="L662" s="5">
        <v>7056</v>
      </c>
    </row>
    <row r="663" spans="2:12">
      <c r="B663" s="2">
        <v>1988</v>
      </c>
      <c r="C663" s="2">
        <v>4</v>
      </c>
      <c r="D663" s="2" t="s">
        <v>328</v>
      </c>
      <c r="E663" s="2" t="s">
        <v>173</v>
      </c>
      <c r="F663" s="5">
        <v>0</v>
      </c>
      <c r="G663" s="5">
        <v>0</v>
      </c>
      <c r="H663" s="5">
        <v>16382</v>
      </c>
      <c r="I663" s="5">
        <v>21</v>
      </c>
      <c r="J663" s="5">
        <v>16382</v>
      </c>
      <c r="K663" s="5">
        <v>14562</v>
      </c>
      <c r="L663" s="5">
        <v>31</v>
      </c>
    </row>
    <row r="664" spans="2:12">
      <c r="B664" s="2">
        <v>1988</v>
      </c>
      <c r="C664" s="2">
        <v>4</v>
      </c>
      <c r="D664" s="2" t="s">
        <v>328</v>
      </c>
      <c r="E664" s="2" t="s">
        <v>181</v>
      </c>
      <c r="F664" s="5">
        <v>0</v>
      </c>
      <c r="G664" s="5">
        <v>0</v>
      </c>
      <c r="H664" s="5">
        <v>11539999</v>
      </c>
      <c r="I664" s="5">
        <v>3443</v>
      </c>
      <c r="J664" s="5">
        <v>11539999</v>
      </c>
      <c r="K664" s="5">
        <v>2042271</v>
      </c>
      <c r="L664" s="5">
        <v>3739</v>
      </c>
    </row>
    <row r="665" spans="2:12">
      <c r="B665" s="2">
        <v>1988</v>
      </c>
      <c r="C665" s="2">
        <v>4</v>
      </c>
      <c r="D665" s="2" t="s">
        <v>182</v>
      </c>
      <c r="E665" s="2" t="s">
        <v>183</v>
      </c>
      <c r="F665" s="5">
        <v>16945559</v>
      </c>
      <c r="G665" s="5">
        <v>10518</v>
      </c>
      <c r="H665" s="5">
        <v>16342063</v>
      </c>
      <c r="I665" s="5">
        <v>7207</v>
      </c>
      <c r="J665" s="5">
        <v>33366438</v>
      </c>
      <c r="K665" s="5">
        <v>11587124</v>
      </c>
      <c r="L665" s="5">
        <v>21836</v>
      </c>
    </row>
    <row r="666" spans="2:12">
      <c r="B666" s="2">
        <v>1988</v>
      </c>
      <c r="C666" s="2">
        <v>4</v>
      </c>
      <c r="D666" s="2" t="s">
        <v>182</v>
      </c>
      <c r="E666" s="2" t="s">
        <v>184</v>
      </c>
      <c r="F666" s="5">
        <v>8078</v>
      </c>
      <c r="G666" s="5">
        <v>21</v>
      </c>
      <c r="H666" s="5">
        <v>1768126</v>
      </c>
      <c r="I666" s="5">
        <v>1263</v>
      </c>
      <c r="J666" s="5">
        <v>1776204</v>
      </c>
      <c r="K666" s="5">
        <v>759794</v>
      </c>
      <c r="L666" s="5">
        <v>1487</v>
      </c>
    </row>
    <row r="667" spans="2:12">
      <c r="B667" s="2">
        <v>1988</v>
      </c>
      <c r="C667" s="2">
        <v>4</v>
      </c>
      <c r="D667" s="2" t="s">
        <v>190</v>
      </c>
      <c r="E667" s="2" t="s">
        <v>191</v>
      </c>
      <c r="F667" s="5">
        <v>0</v>
      </c>
      <c r="G667" s="5">
        <v>0</v>
      </c>
      <c r="H667" s="5">
        <v>7870538</v>
      </c>
      <c r="I667" s="5">
        <v>958</v>
      </c>
      <c r="J667" s="5">
        <v>7870538</v>
      </c>
      <c r="K667" s="5">
        <v>503293</v>
      </c>
      <c r="L667" s="5">
        <v>1028</v>
      </c>
    </row>
    <row r="668" spans="2:12">
      <c r="B668" s="2">
        <v>1988</v>
      </c>
      <c r="C668" s="2">
        <v>4</v>
      </c>
      <c r="D668" s="2" t="s">
        <v>190</v>
      </c>
      <c r="E668" s="2" t="s">
        <v>186</v>
      </c>
      <c r="F668" s="5">
        <v>0</v>
      </c>
      <c r="G668" s="5">
        <v>0</v>
      </c>
      <c r="H668" s="5">
        <v>48577014</v>
      </c>
      <c r="I668" s="5">
        <v>3158</v>
      </c>
      <c r="J668" s="5">
        <v>48577014</v>
      </c>
      <c r="K668" s="5">
        <v>1892158</v>
      </c>
      <c r="L668" s="5">
        <v>3814</v>
      </c>
    </row>
    <row r="669" spans="2:12">
      <c r="B669" s="2">
        <v>1988</v>
      </c>
      <c r="C669" s="2">
        <v>4</v>
      </c>
      <c r="D669" s="2" t="s">
        <v>187</v>
      </c>
      <c r="E669" s="2" t="s">
        <v>195</v>
      </c>
      <c r="F669" s="5">
        <v>0</v>
      </c>
      <c r="G669" s="5">
        <v>0</v>
      </c>
      <c r="H669" s="5">
        <v>456395</v>
      </c>
      <c r="I669" s="5">
        <v>91</v>
      </c>
      <c r="J669" s="5">
        <v>456395</v>
      </c>
      <c r="K669" s="5">
        <v>59297</v>
      </c>
      <c r="L669" s="5">
        <v>110</v>
      </c>
    </row>
    <row r="670" spans="2:12">
      <c r="B670" s="2">
        <v>1988</v>
      </c>
      <c r="C670" s="2">
        <v>4</v>
      </c>
      <c r="D670" s="2" t="s">
        <v>187</v>
      </c>
      <c r="E670" s="2" t="s">
        <v>196</v>
      </c>
      <c r="F670" s="5">
        <v>0</v>
      </c>
      <c r="G670" s="5">
        <v>0</v>
      </c>
      <c r="H670" s="5">
        <v>1197803</v>
      </c>
      <c r="I670" s="5">
        <v>693</v>
      </c>
      <c r="J670" s="5">
        <v>1197803</v>
      </c>
      <c r="K670" s="5">
        <v>415556</v>
      </c>
      <c r="L670" s="5">
        <v>832</v>
      </c>
    </row>
    <row r="671" spans="2:12">
      <c r="B671" s="2">
        <v>1988</v>
      </c>
      <c r="C671" s="2">
        <v>4</v>
      </c>
      <c r="D671" s="2" t="s">
        <v>197</v>
      </c>
      <c r="E671" s="2" t="s">
        <v>11</v>
      </c>
      <c r="F671" s="5">
        <v>0</v>
      </c>
      <c r="G671" s="5">
        <v>0</v>
      </c>
      <c r="H671" s="5">
        <v>3427704</v>
      </c>
      <c r="I671" s="5">
        <v>879</v>
      </c>
      <c r="J671" s="5">
        <v>3427704</v>
      </c>
      <c r="K671" s="5">
        <v>532795</v>
      </c>
      <c r="L671" s="5">
        <v>920</v>
      </c>
    </row>
    <row r="672" spans="2:12">
      <c r="B672" s="2">
        <v>1988</v>
      </c>
      <c r="C672" s="2">
        <v>4</v>
      </c>
      <c r="D672" s="2" t="s">
        <v>197</v>
      </c>
      <c r="E672" s="2" t="s">
        <v>267</v>
      </c>
      <c r="F672" s="5">
        <v>0</v>
      </c>
      <c r="G672" s="5">
        <v>0</v>
      </c>
      <c r="H672" s="5">
        <v>21190</v>
      </c>
      <c r="I672" s="5">
        <v>13</v>
      </c>
      <c r="J672" s="5">
        <v>21190</v>
      </c>
      <c r="K672" s="5">
        <v>6898</v>
      </c>
      <c r="L672" s="5">
        <v>16</v>
      </c>
    </row>
    <row r="673" spans="2:12">
      <c r="B673" s="2">
        <v>1988</v>
      </c>
      <c r="C673" s="2">
        <v>4</v>
      </c>
      <c r="D673" s="2" t="s">
        <v>197</v>
      </c>
      <c r="E673" s="2" t="s">
        <v>268</v>
      </c>
      <c r="F673" s="5">
        <v>1071329</v>
      </c>
      <c r="G673" s="5">
        <v>402</v>
      </c>
      <c r="H673" s="5">
        <v>7588919</v>
      </c>
      <c r="I673" s="5">
        <v>1853</v>
      </c>
      <c r="J673" s="5">
        <v>8660248</v>
      </c>
      <c r="K673" s="5">
        <v>1408354</v>
      </c>
      <c r="L673" s="5">
        <v>2753</v>
      </c>
    </row>
    <row r="674" spans="2:12">
      <c r="B674" s="2">
        <v>1988</v>
      </c>
      <c r="C674" s="2">
        <v>4</v>
      </c>
      <c r="D674" s="2" t="s">
        <v>197</v>
      </c>
      <c r="E674" s="2" t="s">
        <v>269</v>
      </c>
      <c r="F674" s="5">
        <v>281265</v>
      </c>
      <c r="G674" s="5">
        <v>228</v>
      </c>
      <c r="H674" s="5">
        <v>171454</v>
      </c>
      <c r="I674" s="5">
        <v>128</v>
      </c>
      <c r="J674" s="5">
        <v>452719</v>
      </c>
      <c r="K674" s="5">
        <v>218379</v>
      </c>
      <c r="L674" s="5">
        <v>447</v>
      </c>
    </row>
    <row r="675" spans="2:12">
      <c r="B675" s="2">
        <v>1988</v>
      </c>
      <c r="C675" s="2">
        <v>4</v>
      </c>
      <c r="D675" s="2" t="s">
        <v>197</v>
      </c>
      <c r="E675" s="2" t="s">
        <v>109</v>
      </c>
      <c r="F675" s="5">
        <v>0</v>
      </c>
      <c r="G675" s="5">
        <v>0</v>
      </c>
      <c r="H675" s="5">
        <v>5443345</v>
      </c>
      <c r="I675" s="5">
        <v>1113</v>
      </c>
      <c r="J675" s="5">
        <v>5443345</v>
      </c>
      <c r="K675" s="5">
        <v>786893</v>
      </c>
      <c r="L675" s="5">
        <v>1485</v>
      </c>
    </row>
    <row r="676" spans="2:12">
      <c r="B676" s="2">
        <v>1988</v>
      </c>
      <c r="C676" s="2">
        <v>4</v>
      </c>
      <c r="D676" s="2" t="s">
        <v>197</v>
      </c>
      <c r="E676" s="2" t="s">
        <v>110</v>
      </c>
      <c r="F676" s="5">
        <v>5517412</v>
      </c>
      <c r="G676" s="5">
        <v>2346</v>
      </c>
      <c r="H676" s="5">
        <v>60986</v>
      </c>
      <c r="I676" s="5">
        <v>19</v>
      </c>
      <c r="J676" s="5">
        <v>5578398</v>
      </c>
      <c r="K676" s="5">
        <v>1561838</v>
      </c>
      <c r="L676" s="5">
        <v>3152</v>
      </c>
    </row>
    <row r="677" spans="2:12">
      <c r="B677" s="2">
        <v>1988</v>
      </c>
      <c r="C677" s="2">
        <v>4</v>
      </c>
      <c r="D677" s="2" t="s">
        <v>197</v>
      </c>
      <c r="E677" s="2" t="s">
        <v>111</v>
      </c>
      <c r="F677" s="5">
        <v>0</v>
      </c>
      <c r="G677" s="5">
        <v>0</v>
      </c>
      <c r="H677" s="5">
        <v>21663</v>
      </c>
      <c r="I677" s="5">
        <v>2</v>
      </c>
      <c r="J677" s="5">
        <v>21663</v>
      </c>
      <c r="K677" s="5">
        <v>1195</v>
      </c>
      <c r="L677" s="5">
        <v>3</v>
      </c>
    </row>
    <row r="678" spans="2:12">
      <c r="B678" s="2">
        <v>1989</v>
      </c>
      <c r="C678" s="2">
        <v>1</v>
      </c>
      <c r="D678" s="2" t="s">
        <v>276</v>
      </c>
      <c r="E678" s="2" t="s">
        <v>276</v>
      </c>
      <c r="F678" s="5">
        <v>0</v>
      </c>
      <c r="G678" s="5">
        <v>0</v>
      </c>
      <c r="H678" s="5">
        <v>0</v>
      </c>
      <c r="I678" s="5">
        <v>0</v>
      </c>
      <c r="J678" s="5">
        <v>0</v>
      </c>
      <c r="K678" s="5">
        <v>665</v>
      </c>
      <c r="L678" s="5">
        <v>1</v>
      </c>
    </row>
    <row r="679" spans="2:12">
      <c r="B679" s="2">
        <v>1989</v>
      </c>
      <c r="C679" s="2">
        <v>1</v>
      </c>
      <c r="F679" s="5">
        <v>3489</v>
      </c>
      <c r="G679" s="5">
        <v>14</v>
      </c>
      <c r="H679" s="5">
        <v>0</v>
      </c>
      <c r="I679" s="5">
        <v>0</v>
      </c>
      <c r="J679" s="5">
        <v>3489</v>
      </c>
      <c r="K679" s="5">
        <v>11331</v>
      </c>
      <c r="L679" s="5">
        <v>23</v>
      </c>
    </row>
    <row r="680" spans="2:12">
      <c r="B680" s="2">
        <v>1989</v>
      </c>
      <c r="C680" s="2">
        <v>1</v>
      </c>
      <c r="D680" s="2" t="s">
        <v>277</v>
      </c>
      <c r="E680" s="2" t="s">
        <v>278</v>
      </c>
      <c r="F680" s="5">
        <v>47384637</v>
      </c>
      <c r="G680" s="5">
        <v>29917</v>
      </c>
      <c r="H680" s="5">
        <v>20523933</v>
      </c>
      <c r="I680" s="5">
        <v>10497</v>
      </c>
      <c r="J680" s="5">
        <v>68692225</v>
      </c>
      <c r="K680" s="5">
        <v>28764902</v>
      </c>
      <c r="L680" s="5">
        <v>53737</v>
      </c>
    </row>
    <row r="681" spans="2:12">
      <c r="B681" s="2">
        <v>1989</v>
      </c>
      <c r="C681" s="2">
        <v>1</v>
      </c>
      <c r="D681" s="2" t="s">
        <v>277</v>
      </c>
      <c r="E681" s="2" t="s">
        <v>279</v>
      </c>
      <c r="F681" s="5">
        <v>27157549</v>
      </c>
      <c r="G681" s="5">
        <v>16473</v>
      </c>
      <c r="H681" s="5">
        <v>14488231</v>
      </c>
      <c r="I681" s="5">
        <v>8537</v>
      </c>
      <c r="J681" s="5">
        <v>41894440</v>
      </c>
      <c r="K681" s="5">
        <v>17415509</v>
      </c>
      <c r="L681" s="5">
        <v>31761</v>
      </c>
    </row>
    <row r="682" spans="2:12">
      <c r="B682" s="2">
        <v>1989</v>
      </c>
      <c r="C682" s="2">
        <v>1</v>
      </c>
      <c r="D682" s="2" t="s">
        <v>277</v>
      </c>
      <c r="E682" s="2" t="s">
        <v>280</v>
      </c>
      <c r="F682" s="5">
        <v>113832</v>
      </c>
      <c r="G682" s="5">
        <v>297</v>
      </c>
      <c r="H682" s="5">
        <v>495533</v>
      </c>
      <c r="I682" s="5">
        <v>829</v>
      </c>
      <c r="J682" s="5">
        <v>749308</v>
      </c>
      <c r="K682" s="5">
        <v>867643</v>
      </c>
      <c r="L682" s="5">
        <v>2186</v>
      </c>
    </row>
    <row r="683" spans="2:12">
      <c r="B683" s="2">
        <v>1989</v>
      </c>
      <c r="C683" s="2">
        <v>1</v>
      </c>
      <c r="D683" s="2" t="s">
        <v>277</v>
      </c>
      <c r="E683" s="2" t="s">
        <v>281</v>
      </c>
      <c r="F683" s="5">
        <v>4186244</v>
      </c>
      <c r="G683" s="5">
        <v>3826</v>
      </c>
      <c r="H683" s="5">
        <v>3084888</v>
      </c>
      <c r="I683" s="5">
        <v>1807</v>
      </c>
      <c r="J683" s="5">
        <v>7275891</v>
      </c>
      <c r="K683" s="5">
        <v>3753648</v>
      </c>
      <c r="L683" s="5">
        <v>7148</v>
      </c>
    </row>
    <row r="684" spans="2:12">
      <c r="B684" s="2">
        <v>1989</v>
      </c>
      <c r="C684" s="2">
        <v>1</v>
      </c>
      <c r="D684" s="2" t="s">
        <v>328</v>
      </c>
      <c r="E684" s="2" t="s">
        <v>173</v>
      </c>
      <c r="F684" s="5">
        <v>0</v>
      </c>
      <c r="G684" s="5">
        <v>0</v>
      </c>
      <c r="H684" s="5">
        <v>87319</v>
      </c>
      <c r="I684" s="5">
        <v>18</v>
      </c>
      <c r="J684" s="5">
        <v>87319</v>
      </c>
      <c r="K684" s="5">
        <v>9220</v>
      </c>
      <c r="L684" s="5">
        <v>20</v>
      </c>
    </row>
    <row r="685" spans="2:12">
      <c r="B685" s="2">
        <v>1989</v>
      </c>
      <c r="C685" s="2">
        <v>1</v>
      </c>
      <c r="D685" s="2" t="s">
        <v>328</v>
      </c>
      <c r="E685" s="2" t="s">
        <v>181</v>
      </c>
      <c r="F685" s="5">
        <v>0</v>
      </c>
      <c r="G685" s="5">
        <v>0</v>
      </c>
      <c r="H685" s="5">
        <v>13672576</v>
      </c>
      <c r="I685" s="5">
        <v>3417</v>
      </c>
      <c r="J685" s="5">
        <v>13672576</v>
      </c>
      <c r="K685" s="5">
        <v>1855524</v>
      </c>
      <c r="L685" s="5">
        <v>3693</v>
      </c>
    </row>
    <row r="686" spans="2:12">
      <c r="B686" s="2">
        <v>1989</v>
      </c>
      <c r="C686" s="2">
        <v>1</v>
      </c>
      <c r="D686" s="2" t="s">
        <v>182</v>
      </c>
      <c r="E686" s="2" t="s">
        <v>183</v>
      </c>
      <c r="F686" s="5">
        <v>16981426</v>
      </c>
      <c r="G686" s="5">
        <v>10284</v>
      </c>
      <c r="H686" s="5">
        <v>15014587</v>
      </c>
      <c r="I686" s="5">
        <v>6751</v>
      </c>
      <c r="J686" s="5">
        <v>32003466</v>
      </c>
      <c r="K686" s="5">
        <v>11667106</v>
      </c>
      <c r="L686" s="5">
        <v>21066</v>
      </c>
    </row>
    <row r="687" spans="2:12">
      <c r="B687" s="2">
        <v>1989</v>
      </c>
      <c r="C687" s="2">
        <v>1</v>
      </c>
      <c r="D687" s="2" t="s">
        <v>182</v>
      </c>
      <c r="E687" s="2" t="s">
        <v>184</v>
      </c>
      <c r="F687" s="5">
        <v>24867</v>
      </c>
      <c r="G687" s="5">
        <v>33</v>
      </c>
      <c r="H687" s="5">
        <v>1497799</v>
      </c>
      <c r="I687" s="5">
        <v>1083</v>
      </c>
      <c r="J687" s="5">
        <v>1522666</v>
      </c>
      <c r="K687" s="5">
        <v>671828</v>
      </c>
      <c r="L687" s="5">
        <v>1294</v>
      </c>
    </row>
    <row r="688" spans="2:12">
      <c r="B688" s="2">
        <v>1989</v>
      </c>
      <c r="C688" s="2">
        <v>1</v>
      </c>
      <c r="D688" s="2" t="s">
        <v>190</v>
      </c>
      <c r="E688" s="2" t="s">
        <v>191</v>
      </c>
      <c r="F688" s="5">
        <v>0</v>
      </c>
      <c r="G688" s="5">
        <v>0</v>
      </c>
      <c r="H688" s="5">
        <v>7734250</v>
      </c>
      <c r="I688" s="5">
        <v>1005</v>
      </c>
      <c r="J688" s="5">
        <v>7734250</v>
      </c>
      <c r="K688" s="5">
        <v>535459</v>
      </c>
      <c r="L688" s="5">
        <v>1036</v>
      </c>
    </row>
    <row r="689" spans="2:12">
      <c r="B689" s="2">
        <v>1989</v>
      </c>
      <c r="C689" s="2">
        <v>1</v>
      </c>
      <c r="D689" s="2" t="s">
        <v>190</v>
      </c>
      <c r="E689" s="2" t="s">
        <v>186</v>
      </c>
      <c r="F689" s="5">
        <v>0</v>
      </c>
      <c r="G689" s="5">
        <v>0</v>
      </c>
      <c r="H689" s="5">
        <v>44889189</v>
      </c>
      <c r="I689" s="5">
        <v>3178</v>
      </c>
      <c r="J689" s="5">
        <v>44889189</v>
      </c>
      <c r="K689" s="5">
        <v>1975490</v>
      </c>
      <c r="L689" s="5">
        <v>3861</v>
      </c>
    </row>
    <row r="690" spans="2:12">
      <c r="B690" s="2">
        <v>1989</v>
      </c>
      <c r="C690" s="2">
        <v>1</v>
      </c>
      <c r="D690" s="2" t="s">
        <v>187</v>
      </c>
      <c r="E690" s="2" t="s">
        <v>195</v>
      </c>
      <c r="F690" s="5">
        <v>0</v>
      </c>
      <c r="G690" s="5">
        <v>0</v>
      </c>
      <c r="H690" s="5">
        <v>376175</v>
      </c>
      <c r="I690" s="5">
        <v>91</v>
      </c>
      <c r="J690" s="5">
        <v>376175</v>
      </c>
      <c r="K690" s="5">
        <v>60425</v>
      </c>
      <c r="L690" s="5">
        <v>110</v>
      </c>
    </row>
    <row r="691" spans="2:12">
      <c r="B691" s="2">
        <v>1989</v>
      </c>
      <c r="C691" s="2">
        <v>1</v>
      </c>
      <c r="D691" s="2" t="s">
        <v>187</v>
      </c>
      <c r="E691" s="2" t="s">
        <v>196</v>
      </c>
      <c r="F691" s="5">
        <v>0</v>
      </c>
      <c r="G691" s="5">
        <v>0</v>
      </c>
      <c r="H691" s="5">
        <v>1250040</v>
      </c>
      <c r="I691" s="5">
        <v>688</v>
      </c>
      <c r="J691" s="5">
        <v>1250040</v>
      </c>
      <c r="K691" s="5">
        <v>406559</v>
      </c>
      <c r="L691" s="5">
        <v>827</v>
      </c>
    </row>
    <row r="692" spans="2:12">
      <c r="B692" s="2">
        <v>1989</v>
      </c>
      <c r="C692" s="2">
        <v>1</v>
      </c>
      <c r="D692" s="2" t="s">
        <v>197</v>
      </c>
      <c r="E692" s="2" t="s">
        <v>11</v>
      </c>
      <c r="F692" s="5">
        <v>0</v>
      </c>
      <c r="G692" s="5">
        <v>0</v>
      </c>
      <c r="H692" s="5">
        <v>2922674</v>
      </c>
      <c r="I692" s="5">
        <v>869</v>
      </c>
      <c r="J692" s="5">
        <v>2922674</v>
      </c>
      <c r="K692" s="5">
        <v>503360</v>
      </c>
      <c r="L692" s="5">
        <v>913</v>
      </c>
    </row>
    <row r="693" spans="2:12">
      <c r="B693" s="2">
        <v>1989</v>
      </c>
      <c r="C693" s="2">
        <v>1</v>
      </c>
      <c r="D693" s="2" t="s">
        <v>197</v>
      </c>
      <c r="E693" s="2" t="s">
        <v>267</v>
      </c>
      <c r="F693" s="5">
        <v>0</v>
      </c>
      <c r="G693" s="5">
        <v>0</v>
      </c>
      <c r="H693" s="5">
        <v>0</v>
      </c>
      <c r="I693" s="5">
        <v>12</v>
      </c>
      <c r="J693" s="5">
        <v>0</v>
      </c>
      <c r="K693" s="5">
        <v>6704</v>
      </c>
      <c r="L693" s="5">
        <v>15</v>
      </c>
    </row>
    <row r="694" spans="2:12">
      <c r="B694" s="2">
        <v>1989</v>
      </c>
      <c r="C694" s="2">
        <v>1</v>
      </c>
      <c r="D694" s="2" t="s">
        <v>197</v>
      </c>
      <c r="E694" s="2" t="s">
        <v>268</v>
      </c>
      <c r="F694" s="5">
        <v>1239220</v>
      </c>
      <c r="G694" s="5">
        <v>422</v>
      </c>
      <c r="H694" s="5">
        <v>6336131</v>
      </c>
      <c r="I694" s="5">
        <v>1814</v>
      </c>
      <c r="J694" s="5">
        <v>7575351</v>
      </c>
      <c r="K694" s="5">
        <v>1457081</v>
      </c>
      <c r="L694" s="5">
        <v>2746</v>
      </c>
    </row>
    <row r="695" spans="2:12">
      <c r="B695" s="2">
        <v>1989</v>
      </c>
      <c r="C695" s="2">
        <v>1</v>
      </c>
      <c r="D695" s="2" t="s">
        <v>197</v>
      </c>
      <c r="E695" s="2" t="s">
        <v>269</v>
      </c>
      <c r="F695" s="5">
        <v>313013</v>
      </c>
      <c r="G695" s="5">
        <v>225</v>
      </c>
      <c r="H695" s="5">
        <v>60226</v>
      </c>
      <c r="I695" s="5">
        <v>79</v>
      </c>
      <c r="J695" s="5">
        <v>373239</v>
      </c>
      <c r="K695" s="5">
        <v>185151</v>
      </c>
      <c r="L695" s="5">
        <v>385</v>
      </c>
    </row>
    <row r="696" spans="2:12">
      <c r="B696" s="2">
        <v>1989</v>
      </c>
      <c r="C696" s="2">
        <v>1</v>
      </c>
      <c r="D696" s="2" t="s">
        <v>197</v>
      </c>
      <c r="E696" s="2" t="s">
        <v>109</v>
      </c>
      <c r="F696" s="5">
        <v>0</v>
      </c>
      <c r="G696" s="5">
        <v>0</v>
      </c>
      <c r="H696" s="5">
        <v>5467272</v>
      </c>
      <c r="I696" s="5">
        <v>1068</v>
      </c>
      <c r="J696" s="5">
        <v>5467272</v>
      </c>
      <c r="K696" s="5">
        <v>778254</v>
      </c>
      <c r="L696" s="5">
        <v>1446</v>
      </c>
    </row>
    <row r="697" spans="2:12">
      <c r="B697" s="2">
        <v>1989</v>
      </c>
      <c r="C697" s="2">
        <v>1</v>
      </c>
      <c r="D697" s="2" t="s">
        <v>197</v>
      </c>
      <c r="E697" s="2" t="s">
        <v>110</v>
      </c>
      <c r="F697" s="5">
        <v>6112045</v>
      </c>
      <c r="G697" s="5">
        <v>2366</v>
      </c>
      <c r="H697" s="5">
        <v>8396</v>
      </c>
      <c r="I697" s="5">
        <v>19</v>
      </c>
      <c r="J697" s="5">
        <v>6120441</v>
      </c>
      <c r="K697" s="5">
        <v>1678010</v>
      </c>
      <c r="L697" s="5">
        <v>3178</v>
      </c>
    </row>
    <row r="698" spans="2:12">
      <c r="B698" s="2">
        <v>1989</v>
      </c>
      <c r="C698" s="2">
        <v>1</v>
      </c>
      <c r="D698" s="2" t="s">
        <v>197</v>
      </c>
      <c r="E698" s="2" t="s">
        <v>111</v>
      </c>
      <c r="F698" s="5">
        <v>0</v>
      </c>
      <c r="G698" s="5">
        <v>0</v>
      </c>
      <c r="H698" s="5">
        <v>16000</v>
      </c>
      <c r="I698" s="5">
        <v>1</v>
      </c>
      <c r="J698" s="5">
        <v>16000</v>
      </c>
      <c r="K698" s="5">
        <v>360</v>
      </c>
      <c r="L698" s="5">
        <v>2</v>
      </c>
    </row>
    <row r="699" spans="2:12">
      <c r="B699" s="2">
        <v>1989</v>
      </c>
      <c r="C699" s="2">
        <v>2</v>
      </c>
      <c r="D699" s="2" t="s">
        <v>276</v>
      </c>
      <c r="E699" s="2" t="s">
        <v>276</v>
      </c>
      <c r="F699" s="5">
        <v>0</v>
      </c>
      <c r="G699" s="5">
        <v>0</v>
      </c>
      <c r="H699" s="5">
        <v>0</v>
      </c>
      <c r="I699" s="5">
        <v>0</v>
      </c>
      <c r="J699" s="5">
        <v>0</v>
      </c>
      <c r="K699" s="5">
        <v>1498</v>
      </c>
      <c r="L699" s="5">
        <v>3</v>
      </c>
    </row>
    <row r="700" spans="2:12">
      <c r="B700" s="2">
        <v>1989</v>
      </c>
      <c r="C700" s="2">
        <v>2</v>
      </c>
      <c r="F700" s="5">
        <v>4787</v>
      </c>
      <c r="G700" s="5">
        <v>16</v>
      </c>
      <c r="H700" s="5">
        <v>0</v>
      </c>
      <c r="I700" s="5">
        <v>0</v>
      </c>
      <c r="J700" s="5">
        <v>4787</v>
      </c>
      <c r="K700" s="5">
        <v>9980</v>
      </c>
      <c r="L700" s="5">
        <v>24</v>
      </c>
    </row>
    <row r="701" spans="2:12">
      <c r="B701" s="2">
        <v>1989</v>
      </c>
      <c r="C701" s="2">
        <v>2</v>
      </c>
      <c r="D701" s="2" t="s">
        <v>277</v>
      </c>
      <c r="E701" s="2" t="s">
        <v>278</v>
      </c>
      <c r="F701" s="5">
        <v>42768000</v>
      </c>
      <c r="G701" s="5">
        <v>30329</v>
      </c>
      <c r="H701" s="5">
        <v>20171221</v>
      </c>
      <c r="I701" s="5">
        <v>10736</v>
      </c>
      <c r="J701" s="5">
        <v>63741347</v>
      </c>
      <c r="K701" s="5">
        <v>27062694</v>
      </c>
      <c r="L701" s="5">
        <v>54257</v>
      </c>
    </row>
    <row r="702" spans="2:12">
      <c r="B702" s="2">
        <v>1989</v>
      </c>
      <c r="C702" s="2">
        <v>2</v>
      </c>
      <c r="D702" s="2" t="s">
        <v>277</v>
      </c>
      <c r="E702" s="2" t="s">
        <v>279</v>
      </c>
      <c r="F702" s="5">
        <v>23040452</v>
      </c>
      <c r="G702" s="5">
        <v>16609</v>
      </c>
      <c r="H702" s="5">
        <v>14422654</v>
      </c>
      <c r="I702" s="5">
        <v>8553</v>
      </c>
      <c r="J702" s="5">
        <v>37734222</v>
      </c>
      <c r="K702" s="5">
        <v>16264186</v>
      </c>
      <c r="L702" s="5">
        <v>31843</v>
      </c>
    </row>
    <row r="703" spans="2:12">
      <c r="B703" s="2">
        <v>1989</v>
      </c>
      <c r="C703" s="2">
        <v>2</v>
      </c>
      <c r="D703" s="2" t="s">
        <v>277</v>
      </c>
      <c r="E703" s="2" t="s">
        <v>280</v>
      </c>
      <c r="F703" s="5">
        <v>105528</v>
      </c>
      <c r="G703" s="5">
        <v>289</v>
      </c>
      <c r="H703" s="5">
        <v>434320</v>
      </c>
      <c r="I703" s="5">
        <v>652</v>
      </c>
      <c r="J703" s="5">
        <v>696139</v>
      </c>
      <c r="K703" s="5">
        <v>849183</v>
      </c>
      <c r="L703" s="5">
        <v>1934</v>
      </c>
    </row>
    <row r="704" spans="2:12">
      <c r="B704" s="2">
        <v>1989</v>
      </c>
      <c r="C704" s="2">
        <v>2</v>
      </c>
      <c r="D704" s="2" t="s">
        <v>277</v>
      </c>
      <c r="E704" s="2" t="s">
        <v>281</v>
      </c>
      <c r="F704" s="5">
        <v>4204714</v>
      </c>
      <c r="G704" s="5">
        <v>3829</v>
      </c>
      <c r="H704" s="5">
        <v>2864917</v>
      </c>
      <c r="I704" s="5">
        <v>1787</v>
      </c>
      <c r="J704" s="5">
        <v>7079986</v>
      </c>
      <c r="K704" s="5">
        <v>3424024</v>
      </c>
      <c r="L704" s="5">
        <v>7135</v>
      </c>
    </row>
    <row r="705" spans="2:12">
      <c r="B705" s="2">
        <v>1989</v>
      </c>
      <c r="C705" s="2">
        <v>2</v>
      </c>
      <c r="D705" s="2" t="s">
        <v>328</v>
      </c>
      <c r="E705" s="2" t="s">
        <v>173</v>
      </c>
      <c r="F705" s="5">
        <v>0</v>
      </c>
      <c r="G705" s="5">
        <v>0</v>
      </c>
      <c r="H705" s="5">
        <v>21542</v>
      </c>
      <c r="I705" s="5">
        <v>20</v>
      </c>
      <c r="J705" s="5">
        <v>21542</v>
      </c>
      <c r="K705" s="5">
        <v>10621</v>
      </c>
      <c r="L705" s="5">
        <v>21</v>
      </c>
    </row>
    <row r="706" spans="2:12">
      <c r="B706" s="2">
        <v>1989</v>
      </c>
      <c r="C706" s="2">
        <v>2</v>
      </c>
      <c r="D706" s="2" t="s">
        <v>328</v>
      </c>
      <c r="E706" s="2" t="s">
        <v>181</v>
      </c>
      <c r="F706" s="5">
        <v>0</v>
      </c>
      <c r="G706" s="5">
        <v>0</v>
      </c>
      <c r="H706" s="5">
        <v>14014528</v>
      </c>
      <c r="I706" s="5">
        <v>3455</v>
      </c>
      <c r="J706" s="5">
        <v>14014528</v>
      </c>
      <c r="K706" s="5">
        <v>2014774</v>
      </c>
      <c r="L706" s="5">
        <v>3763</v>
      </c>
    </row>
    <row r="707" spans="2:12">
      <c r="B707" s="2">
        <v>1989</v>
      </c>
      <c r="C707" s="2">
        <v>2</v>
      </c>
      <c r="D707" s="2" t="s">
        <v>182</v>
      </c>
      <c r="E707" s="2" t="s">
        <v>183</v>
      </c>
      <c r="F707" s="5">
        <v>16279059</v>
      </c>
      <c r="G707" s="5">
        <v>10165</v>
      </c>
      <c r="H707" s="5">
        <v>16649282</v>
      </c>
      <c r="I707" s="5">
        <v>6969</v>
      </c>
      <c r="J707" s="5">
        <v>33009554</v>
      </c>
      <c r="K707" s="5">
        <v>11107440</v>
      </c>
      <c r="L707" s="5">
        <v>21236</v>
      </c>
    </row>
    <row r="708" spans="2:12">
      <c r="B708" s="2">
        <v>1989</v>
      </c>
      <c r="C708" s="2">
        <v>2</v>
      </c>
      <c r="D708" s="2" t="s">
        <v>182</v>
      </c>
      <c r="E708" s="2" t="s">
        <v>184</v>
      </c>
      <c r="F708" s="5">
        <v>20225</v>
      </c>
      <c r="G708" s="5">
        <v>38</v>
      </c>
      <c r="H708" s="5">
        <v>1503964</v>
      </c>
      <c r="I708" s="5">
        <v>1064</v>
      </c>
      <c r="J708" s="5">
        <v>1524189</v>
      </c>
      <c r="K708" s="5">
        <v>655723</v>
      </c>
      <c r="L708" s="5">
        <v>1279</v>
      </c>
    </row>
    <row r="709" spans="2:12">
      <c r="B709" s="2">
        <v>1989</v>
      </c>
      <c r="C709" s="2">
        <v>2</v>
      </c>
      <c r="D709" s="2" t="s">
        <v>190</v>
      </c>
      <c r="E709" s="2" t="s">
        <v>191</v>
      </c>
      <c r="F709" s="5">
        <v>0</v>
      </c>
      <c r="G709" s="5">
        <v>0</v>
      </c>
      <c r="H709" s="5">
        <v>7287241</v>
      </c>
      <c r="I709" s="5">
        <v>985</v>
      </c>
      <c r="J709" s="5">
        <v>7287241</v>
      </c>
      <c r="K709" s="5">
        <v>521945</v>
      </c>
      <c r="L709" s="5">
        <v>1029</v>
      </c>
    </row>
    <row r="710" spans="2:12">
      <c r="B710" s="2">
        <v>1989</v>
      </c>
      <c r="C710" s="2">
        <v>2</v>
      </c>
      <c r="D710" s="2" t="s">
        <v>190</v>
      </c>
      <c r="E710" s="2" t="s">
        <v>186</v>
      </c>
      <c r="F710" s="5">
        <v>0</v>
      </c>
      <c r="G710" s="5">
        <v>0</v>
      </c>
      <c r="H710" s="5">
        <v>45314331</v>
      </c>
      <c r="I710" s="5">
        <v>3227</v>
      </c>
      <c r="J710" s="5">
        <v>45314331</v>
      </c>
      <c r="K710" s="5">
        <v>1993015</v>
      </c>
      <c r="L710" s="5">
        <v>3922</v>
      </c>
    </row>
    <row r="711" spans="2:12">
      <c r="B711" s="2">
        <v>1989</v>
      </c>
      <c r="C711" s="2">
        <v>2</v>
      </c>
      <c r="D711" s="2" t="s">
        <v>187</v>
      </c>
      <c r="E711" s="2" t="s">
        <v>195</v>
      </c>
      <c r="F711" s="5">
        <v>0</v>
      </c>
      <c r="G711" s="5">
        <v>0</v>
      </c>
      <c r="H711" s="5">
        <v>300244</v>
      </c>
      <c r="I711" s="5">
        <v>94</v>
      </c>
      <c r="J711" s="5">
        <v>300244</v>
      </c>
      <c r="K711" s="5">
        <v>59886</v>
      </c>
      <c r="L711" s="5">
        <v>113</v>
      </c>
    </row>
    <row r="712" spans="2:12">
      <c r="B712" s="2">
        <v>1989</v>
      </c>
      <c r="C712" s="2">
        <v>2</v>
      </c>
      <c r="D712" s="2" t="s">
        <v>187</v>
      </c>
      <c r="E712" s="2" t="s">
        <v>196</v>
      </c>
      <c r="F712" s="5">
        <v>0</v>
      </c>
      <c r="G712" s="5">
        <v>0</v>
      </c>
      <c r="H712" s="5">
        <v>1359591</v>
      </c>
      <c r="I712" s="5">
        <v>700</v>
      </c>
      <c r="J712" s="5">
        <v>1359591</v>
      </c>
      <c r="K712" s="5">
        <v>416171</v>
      </c>
      <c r="L712" s="5">
        <v>840</v>
      </c>
    </row>
    <row r="713" spans="2:12">
      <c r="B713" s="2">
        <v>1989</v>
      </c>
      <c r="C713" s="2">
        <v>2</v>
      </c>
      <c r="D713" s="2" t="s">
        <v>197</v>
      </c>
      <c r="E713" s="2" t="s">
        <v>11</v>
      </c>
      <c r="F713" s="5">
        <v>0</v>
      </c>
      <c r="G713" s="5">
        <v>0</v>
      </c>
      <c r="H713" s="5">
        <v>2898770</v>
      </c>
      <c r="I713" s="5">
        <v>862</v>
      </c>
      <c r="J713" s="5">
        <v>2898770</v>
      </c>
      <c r="K713" s="5">
        <v>491750</v>
      </c>
      <c r="L713" s="5">
        <v>906</v>
      </c>
    </row>
    <row r="714" spans="2:12">
      <c r="B714" s="2">
        <v>1989</v>
      </c>
      <c r="C714" s="2">
        <v>2</v>
      </c>
      <c r="D714" s="2" t="s">
        <v>197</v>
      </c>
      <c r="E714" s="2" t="s">
        <v>267</v>
      </c>
      <c r="F714" s="5">
        <v>0</v>
      </c>
      <c r="G714" s="5">
        <v>0</v>
      </c>
      <c r="H714" s="5">
        <v>0</v>
      </c>
      <c r="I714" s="5">
        <v>14</v>
      </c>
      <c r="J714" s="5">
        <v>0</v>
      </c>
      <c r="K714" s="5">
        <v>5880</v>
      </c>
      <c r="L714" s="5">
        <v>17</v>
      </c>
    </row>
    <row r="715" spans="2:12">
      <c r="B715" s="2">
        <v>1989</v>
      </c>
      <c r="C715" s="2">
        <v>2</v>
      </c>
      <c r="D715" s="2" t="s">
        <v>197</v>
      </c>
      <c r="E715" s="2" t="s">
        <v>268</v>
      </c>
      <c r="F715" s="5">
        <v>791728</v>
      </c>
      <c r="G715" s="5">
        <v>440</v>
      </c>
      <c r="H715" s="5">
        <v>6900646</v>
      </c>
      <c r="I715" s="5">
        <v>1831</v>
      </c>
      <c r="J715" s="5">
        <v>7692374</v>
      </c>
      <c r="K715" s="5">
        <v>1468488</v>
      </c>
      <c r="L715" s="5">
        <v>2780</v>
      </c>
    </row>
    <row r="716" spans="2:12">
      <c r="B716" s="2">
        <v>1989</v>
      </c>
      <c r="C716" s="2">
        <v>2</v>
      </c>
      <c r="D716" s="2" t="s">
        <v>197</v>
      </c>
      <c r="E716" s="2" t="s">
        <v>269</v>
      </c>
      <c r="F716" s="5">
        <v>353087</v>
      </c>
      <c r="G716" s="5">
        <v>262</v>
      </c>
      <c r="H716" s="5">
        <v>85094</v>
      </c>
      <c r="I716" s="5">
        <v>60</v>
      </c>
      <c r="J716" s="5">
        <v>438181</v>
      </c>
      <c r="K716" s="5">
        <v>207647</v>
      </c>
      <c r="L716" s="5">
        <v>397</v>
      </c>
    </row>
    <row r="717" spans="2:12">
      <c r="B717" s="2">
        <v>1989</v>
      </c>
      <c r="C717" s="2">
        <v>2</v>
      </c>
      <c r="D717" s="2" t="s">
        <v>197</v>
      </c>
      <c r="E717" s="2" t="s">
        <v>109</v>
      </c>
      <c r="F717" s="5">
        <v>0</v>
      </c>
      <c r="G717" s="5">
        <v>0</v>
      </c>
      <c r="H717" s="5">
        <v>6181399</v>
      </c>
      <c r="I717" s="5">
        <v>1146</v>
      </c>
      <c r="J717" s="5">
        <v>6181399</v>
      </c>
      <c r="K717" s="5">
        <v>824575</v>
      </c>
      <c r="L717" s="5">
        <v>1478</v>
      </c>
    </row>
    <row r="718" spans="2:12">
      <c r="B718" s="2">
        <v>1989</v>
      </c>
      <c r="C718" s="2">
        <v>2</v>
      </c>
      <c r="D718" s="2" t="s">
        <v>197</v>
      </c>
      <c r="E718" s="2" t="s">
        <v>110</v>
      </c>
      <c r="F718" s="5">
        <v>5722090</v>
      </c>
      <c r="G718" s="5">
        <v>2433</v>
      </c>
      <c r="H718" s="5">
        <v>36782</v>
      </c>
      <c r="I718" s="5">
        <v>8</v>
      </c>
      <c r="J718" s="5">
        <v>5758872</v>
      </c>
      <c r="K718" s="5">
        <v>1684713</v>
      </c>
      <c r="L718" s="5">
        <v>3249</v>
      </c>
    </row>
    <row r="719" spans="2:12">
      <c r="B719" s="2">
        <v>1989</v>
      </c>
      <c r="C719" s="2">
        <v>2</v>
      </c>
      <c r="D719" s="2" t="s">
        <v>197</v>
      </c>
      <c r="E719" s="2" t="s">
        <v>111</v>
      </c>
      <c r="F719" s="5">
        <v>0</v>
      </c>
      <c r="G719" s="5">
        <v>0</v>
      </c>
      <c r="H719" s="5">
        <v>28500</v>
      </c>
      <c r="I719" s="5">
        <v>2</v>
      </c>
      <c r="J719" s="5">
        <v>28500</v>
      </c>
      <c r="K719" s="5">
        <v>1060</v>
      </c>
      <c r="L719" s="5">
        <v>2</v>
      </c>
    </row>
    <row r="720" spans="2:12">
      <c r="B720" s="2">
        <v>1989</v>
      </c>
      <c r="C720" s="2">
        <v>3</v>
      </c>
      <c r="D720" s="2" t="s">
        <v>276</v>
      </c>
      <c r="E720" s="2" t="s">
        <v>276</v>
      </c>
      <c r="F720" s="5">
        <v>0</v>
      </c>
      <c r="G720" s="5">
        <v>0</v>
      </c>
      <c r="H720" s="5">
        <v>0</v>
      </c>
      <c r="I720" s="5">
        <v>0</v>
      </c>
      <c r="J720" s="5">
        <v>0</v>
      </c>
      <c r="K720" s="5">
        <v>2295</v>
      </c>
      <c r="L720" s="5">
        <v>3</v>
      </c>
    </row>
    <row r="721" spans="2:12">
      <c r="B721" s="2">
        <v>1989</v>
      </c>
      <c r="C721" s="2">
        <v>3</v>
      </c>
      <c r="F721" s="5">
        <v>3722</v>
      </c>
      <c r="G721" s="5">
        <v>18</v>
      </c>
      <c r="H721" s="5">
        <v>0</v>
      </c>
      <c r="I721" s="5">
        <v>0</v>
      </c>
      <c r="J721" s="5">
        <v>3722</v>
      </c>
      <c r="K721" s="5">
        <v>12512</v>
      </c>
      <c r="L721" s="5">
        <v>27</v>
      </c>
    </row>
    <row r="722" spans="2:12">
      <c r="B722" s="2">
        <v>1989</v>
      </c>
      <c r="C722" s="2">
        <v>3</v>
      </c>
      <c r="D722" s="2" t="s">
        <v>277</v>
      </c>
      <c r="E722" s="2" t="s">
        <v>278</v>
      </c>
      <c r="F722" s="5">
        <v>41935553</v>
      </c>
      <c r="G722" s="5">
        <v>29810</v>
      </c>
      <c r="H722" s="5">
        <v>21336687</v>
      </c>
      <c r="I722" s="5">
        <v>10811</v>
      </c>
      <c r="J722" s="5">
        <v>64224165</v>
      </c>
      <c r="K722" s="5">
        <v>26779233</v>
      </c>
      <c r="L722" s="5">
        <v>53739</v>
      </c>
    </row>
    <row r="723" spans="2:12">
      <c r="B723" s="2">
        <v>1989</v>
      </c>
      <c r="C723" s="2">
        <v>3</v>
      </c>
      <c r="D723" s="2" t="s">
        <v>277</v>
      </c>
      <c r="E723" s="2" t="s">
        <v>279</v>
      </c>
      <c r="F723" s="5">
        <v>22026843</v>
      </c>
      <c r="G723" s="5">
        <v>16544</v>
      </c>
      <c r="H723" s="5">
        <v>15813642</v>
      </c>
      <c r="I723" s="5">
        <v>8506</v>
      </c>
      <c r="J723" s="5">
        <v>38094940</v>
      </c>
      <c r="K723" s="5">
        <v>15654091</v>
      </c>
      <c r="L723" s="5">
        <v>31781</v>
      </c>
    </row>
    <row r="724" spans="2:12">
      <c r="B724" s="2">
        <v>1989</v>
      </c>
      <c r="C724" s="2">
        <v>3</v>
      </c>
      <c r="D724" s="2" t="s">
        <v>277</v>
      </c>
      <c r="E724" s="2" t="s">
        <v>280</v>
      </c>
      <c r="F724" s="5">
        <v>136142</v>
      </c>
      <c r="G724" s="5">
        <v>282</v>
      </c>
      <c r="H724" s="5">
        <v>423035</v>
      </c>
      <c r="I724" s="5">
        <v>624</v>
      </c>
      <c r="J724" s="5">
        <v>742189</v>
      </c>
      <c r="K724" s="5">
        <v>883708</v>
      </c>
      <c r="L724" s="5">
        <v>1943</v>
      </c>
    </row>
    <row r="725" spans="2:12">
      <c r="B725" s="2">
        <v>1989</v>
      </c>
      <c r="C725" s="2">
        <v>3</v>
      </c>
      <c r="D725" s="2" t="s">
        <v>277</v>
      </c>
      <c r="E725" s="2" t="s">
        <v>281</v>
      </c>
      <c r="F725" s="5">
        <v>3452480</v>
      </c>
      <c r="G725" s="5">
        <v>3815</v>
      </c>
      <c r="H725" s="5">
        <v>2724097</v>
      </c>
      <c r="I725" s="5">
        <v>1773</v>
      </c>
      <c r="J725" s="5">
        <v>6181893</v>
      </c>
      <c r="K725" s="5">
        <v>3252551</v>
      </c>
      <c r="L725" s="5">
        <v>7072</v>
      </c>
    </row>
    <row r="726" spans="2:12">
      <c r="B726" s="2">
        <v>1989</v>
      </c>
      <c r="C726" s="2">
        <v>3</v>
      </c>
      <c r="D726" s="2" t="s">
        <v>328</v>
      </c>
      <c r="E726" s="2" t="s">
        <v>173</v>
      </c>
      <c r="F726" s="5">
        <v>0</v>
      </c>
      <c r="G726" s="5">
        <v>0</v>
      </c>
      <c r="H726" s="5">
        <v>18042</v>
      </c>
      <c r="I726" s="5">
        <v>21</v>
      </c>
      <c r="J726" s="5">
        <v>18042</v>
      </c>
      <c r="K726" s="5">
        <v>10524</v>
      </c>
      <c r="L726" s="5">
        <v>27</v>
      </c>
    </row>
    <row r="727" spans="2:12">
      <c r="B727" s="2">
        <v>1989</v>
      </c>
      <c r="C727" s="2">
        <v>3</v>
      </c>
      <c r="D727" s="2" t="s">
        <v>328</v>
      </c>
      <c r="E727" s="2" t="s">
        <v>181</v>
      </c>
      <c r="F727" s="5">
        <v>0</v>
      </c>
      <c r="G727" s="5">
        <v>0</v>
      </c>
      <c r="H727" s="5">
        <v>15127942</v>
      </c>
      <c r="I727" s="5">
        <v>3527</v>
      </c>
      <c r="J727" s="5">
        <v>15127942</v>
      </c>
      <c r="K727" s="5">
        <v>1982272</v>
      </c>
      <c r="L727" s="5">
        <v>3763</v>
      </c>
    </row>
    <row r="728" spans="2:12">
      <c r="B728" s="2">
        <v>1989</v>
      </c>
      <c r="C728" s="2">
        <v>3</v>
      </c>
      <c r="D728" s="2" t="s">
        <v>182</v>
      </c>
      <c r="E728" s="2" t="s">
        <v>183</v>
      </c>
      <c r="F728" s="5">
        <v>15697903</v>
      </c>
      <c r="G728" s="5">
        <v>10063</v>
      </c>
      <c r="H728" s="5">
        <v>18025052</v>
      </c>
      <c r="I728" s="5">
        <v>7116</v>
      </c>
      <c r="J728" s="5">
        <v>33831957</v>
      </c>
      <c r="K728" s="5">
        <v>11153935</v>
      </c>
      <c r="L728" s="5">
        <v>21292</v>
      </c>
    </row>
    <row r="729" spans="2:12">
      <c r="B729" s="2">
        <v>1989</v>
      </c>
      <c r="C729" s="2">
        <v>3</v>
      </c>
      <c r="D729" s="2" t="s">
        <v>182</v>
      </c>
      <c r="E729" s="2" t="s">
        <v>184</v>
      </c>
      <c r="F729" s="5">
        <v>4820</v>
      </c>
      <c r="G729" s="5">
        <v>26</v>
      </c>
      <c r="H729" s="5">
        <v>1635029</v>
      </c>
      <c r="I729" s="5">
        <v>1159</v>
      </c>
      <c r="J729" s="5">
        <v>1639849</v>
      </c>
      <c r="K729" s="5">
        <v>702514</v>
      </c>
      <c r="L729" s="5">
        <v>1371</v>
      </c>
    </row>
    <row r="730" spans="2:12">
      <c r="B730" s="2">
        <v>1989</v>
      </c>
      <c r="C730" s="2">
        <v>3</v>
      </c>
      <c r="D730" s="2" t="s">
        <v>190</v>
      </c>
      <c r="E730" s="2" t="s">
        <v>191</v>
      </c>
      <c r="F730" s="5">
        <v>0</v>
      </c>
      <c r="G730" s="5">
        <v>0</v>
      </c>
      <c r="H730" s="5">
        <v>6833050</v>
      </c>
      <c r="I730" s="5">
        <v>954</v>
      </c>
      <c r="J730" s="5">
        <v>6833050</v>
      </c>
      <c r="K730" s="5">
        <v>503635</v>
      </c>
      <c r="L730" s="5">
        <v>1026</v>
      </c>
    </row>
    <row r="731" spans="2:12">
      <c r="B731" s="2">
        <v>1989</v>
      </c>
      <c r="C731" s="2">
        <v>3</v>
      </c>
      <c r="D731" s="2" t="s">
        <v>190</v>
      </c>
      <c r="E731" s="2" t="s">
        <v>186</v>
      </c>
      <c r="F731" s="5">
        <v>0</v>
      </c>
      <c r="G731" s="5">
        <v>0</v>
      </c>
      <c r="H731" s="5">
        <v>48159996</v>
      </c>
      <c r="I731" s="5">
        <v>3188</v>
      </c>
      <c r="J731" s="5">
        <v>48159996</v>
      </c>
      <c r="K731" s="5">
        <v>1949496</v>
      </c>
      <c r="L731" s="5">
        <v>3892</v>
      </c>
    </row>
    <row r="732" spans="2:12">
      <c r="B732" s="2">
        <v>1989</v>
      </c>
      <c r="C732" s="2">
        <v>3</v>
      </c>
      <c r="D732" s="2" t="s">
        <v>187</v>
      </c>
      <c r="E732" s="2" t="s">
        <v>195</v>
      </c>
      <c r="F732" s="5">
        <v>0</v>
      </c>
      <c r="G732" s="5">
        <v>0</v>
      </c>
      <c r="H732" s="5">
        <v>306416</v>
      </c>
      <c r="I732" s="5">
        <v>96</v>
      </c>
      <c r="J732" s="5">
        <v>306416</v>
      </c>
      <c r="K732" s="5">
        <v>57018</v>
      </c>
      <c r="L732" s="5">
        <v>112</v>
      </c>
    </row>
    <row r="733" spans="2:12">
      <c r="B733" s="2">
        <v>1989</v>
      </c>
      <c r="C733" s="2">
        <v>3</v>
      </c>
      <c r="D733" s="2" t="s">
        <v>187</v>
      </c>
      <c r="E733" s="2" t="s">
        <v>196</v>
      </c>
      <c r="F733" s="5">
        <v>0</v>
      </c>
      <c r="G733" s="5">
        <v>0</v>
      </c>
      <c r="H733" s="5">
        <v>1131973</v>
      </c>
      <c r="I733" s="5">
        <v>687</v>
      </c>
      <c r="J733" s="5">
        <v>1131973</v>
      </c>
      <c r="K733" s="5">
        <v>384186</v>
      </c>
      <c r="L733" s="5">
        <v>822</v>
      </c>
    </row>
    <row r="734" spans="2:12">
      <c r="B734" s="2">
        <v>1989</v>
      </c>
      <c r="C734" s="2">
        <v>3</v>
      </c>
      <c r="D734" s="2" t="s">
        <v>197</v>
      </c>
      <c r="E734" s="2" t="s">
        <v>11</v>
      </c>
      <c r="F734" s="5">
        <v>0</v>
      </c>
      <c r="G734" s="5">
        <v>0</v>
      </c>
      <c r="H734" s="5">
        <v>3240793</v>
      </c>
      <c r="I734" s="5">
        <v>863</v>
      </c>
      <c r="J734" s="5">
        <v>3240793</v>
      </c>
      <c r="K734" s="5">
        <v>487971</v>
      </c>
      <c r="L734" s="5">
        <v>907</v>
      </c>
    </row>
    <row r="735" spans="2:12">
      <c r="B735" s="2">
        <v>1989</v>
      </c>
      <c r="C735" s="2">
        <v>3</v>
      </c>
      <c r="D735" s="2" t="s">
        <v>197</v>
      </c>
      <c r="E735" s="2" t="s">
        <v>267</v>
      </c>
      <c r="F735" s="5">
        <v>0</v>
      </c>
      <c r="G735" s="5">
        <v>0</v>
      </c>
      <c r="H735" s="5">
        <v>0</v>
      </c>
      <c r="I735" s="5">
        <v>12</v>
      </c>
      <c r="J735" s="5">
        <v>0</v>
      </c>
      <c r="K735" s="5">
        <v>5323</v>
      </c>
      <c r="L735" s="5">
        <v>15</v>
      </c>
    </row>
    <row r="736" spans="2:12">
      <c r="B736" s="2">
        <v>1989</v>
      </c>
      <c r="C736" s="2">
        <v>3</v>
      </c>
      <c r="D736" s="2" t="s">
        <v>197</v>
      </c>
      <c r="E736" s="2" t="s">
        <v>268</v>
      </c>
      <c r="F736" s="5">
        <v>1167714</v>
      </c>
      <c r="G736" s="5">
        <v>450</v>
      </c>
      <c r="H736" s="5">
        <v>7355828</v>
      </c>
      <c r="I736" s="5">
        <v>1883</v>
      </c>
      <c r="J736" s="5">
        <v>8523542</v>
      </c>
      <c r="K736" s="5">
        <v>1429253</v>
      </c>
      <c r="L736" s="5">
        <v>2921</v>
      </c>
    </row>
    <row r="737" spans="2:12">
      <c r="B737" s="2">
        <v>1989</v>
      </c>
      <c r="C737" s="2">
        <v>3</v>
      </c>
      <c r="D737" s="2" t="s">
        <v>197</v>
      </c>
      <c r="E737" s="2" t="s">
        <v>269</v>
      </c>
      <c r="F737" s="5">
        <v>279480</v>
      </c>
      <c r="G737" s="5">
        <v>246</v>
      </c>
      <c r="H737" s="5">
        <v>178756</v>
      </c>
      <c r="I737" s="5">
        <v>97</v>
      </c>
      <c r="J737" s="5">
        <v>458236</v>
      </c>
      <c r="K737" s="5">
        <v>217083</v>
      </c>
      <c r="L737" s="5">
        <v>437</v>
      </c>
    </row>
    <row r="738" spans="2:12">
      <c r="B738" s="2">
        <v>1989</v>
      </c>
      <c r="C738" s="2">
        <v>3</v>
      </c>
      <c r="D738" s="2" t="s">
        <v>197</v>
      </c>
      <c r="E738" s="2" t="s">
        <v>109</v>
      </c>
      <c r="F738" s="5">
        <v>0</v>
      </c>
      <c r="G738" s="5">
        <v>0</v>
      </c>
      <c r="H738" s="5">
        <v>5797843</v>
      </c>
      <c r="I738" s="5">
        <v>1157</v>
      </c>
      <c r="J738" s="5">
        <v>5797843</v>
      </c>
      <c r="K738" s="5">
        <v>804010</v>
      </c>
      <c r="L738" s="5">
        <v>1478</v>
      </c>
    </row>
    <row r="739" spans="2:12">
      <c r="B739" s="2">
        <v>1989</v>
      </c>
      <c r="C739" s="2">
        <v>3</v>
      </c>
      <c r="D739" s="2" t="s">
        <v>197</v>
      </c>
      <c r="E739" s="2" t="s">
        <v>110</v>
      </c>
      <c r="F739" s="5">
        <v>6206773</v>
      </c>
      <c r="G739" s="5">
        <v>2372</v>
      </c>
      <c r="H739" s="5">
        <v>0</v>
      </c>
      <c r="I739" s="5">
        <v>3</v>
      </c>
      <c r="J739" s="5">
        <v>6206773</v>
      </c>
      <c r="K739" s="5">
        <v>1588265</v>
      </c>
      <c r="L739" s="5">
        <v>3149</v>
      </c>
    </row>
    <row r="740" spans="2:12">
      <c r="B740" s="2">
        <v>1989</v>
      </c>
      <c r="C740" s="2">
        <v>3</v>
      </c>
      <c r="D740" s="2" t="s">
        <v>197</v>
      </c>
      <c r="E740" s="2" t="s">
        <v>111</v>
      </c>
      <c r="F740" s="5">
        <v>0</v>
      </c>
      <c r="G740" s="5">
        <v>0</v>
      </c>
      <c r="H740" s="5">
        <v>17630</v>
      </c>
      <c r="I740" s="5">
        <v>4</v>
      </c>
      <c r="J740" s="5">
        <v>17630</v>
      </c>
      <c r="K740" s="5">
        <v>1920</v>
      </c>
      <c r="L740" s="5">
        <v>4</v>
      </c>
    </row>
    <row r="741" spans="2:12">
      <c r="B741" s="2">
        <v>1989</v>
      </c>
      <c r="C741" s="2">
        <v>4</v>
      </c>
      <c r="D741" s="2" t="s">
        <v>276</v>
      </c>
      <c r="E741" s="2" t="s">
        <v>276</v>
      </c>
      <c r="F741" s="5">
        <v>0</v>
      </c>
      <c r="G741" s="5">
        <v>0</v>
      </c>
      <c r="H741" s="5">
        <v>0</v>
      </c>
      <c r="I741" s="5">
        <v>0</v>
      </c>
      <c r="J741" s="5">
        <v>0</v>
      </c>
      <c r="K741" s="5">
        <v>1923</v>
      </c>
      <c r="L741" s="5">
        <v>3</v>
      </c>
    </row>
    <row r="742" spans="2:12">
      <c r="B742" s="2">
        <v>1989</v>
      </c>
      <c r="C742" s="2">
        <v>4</v>
      </c>
      <c r="F742" s="5">
        <v>0</v>
      </c>
      <c r="G742" s="5">
        <v>15</v>
      </c>
      <c r="H742" s="5">
        <v>0</v>
      </c>
      <c r="I742" s="5">
        <v>0</v>
      </c>
      <c r="J742" s="5">
        <v>0</v>
      </c>
      <c r="K742" s="5">
        <v>6286</v>
      </c>
      <c r="L742" s="5">
        <v>21</v>
      </c>
    </row>
    <row r="743" spans="2:12">
      <c r="B743" s="2">
        <v>1989</v>
      </c>
      <c r="C743" s="2">
        <v>4</v>
      </c>
      <c r="D743" s="2" t="s">
        <v>277</v>
      </c>
      <c r="E743" s="2" t="s">
        <v>278</v>
      </c>
      <c r="F743" s="5">
        <v>45347786</v>
      </c>
      <c r="G743" s="5">
        <v>30373</v>
      </c>
      <c r="H743" s="5">
        <v>21880615</v>
      </c>
      <c r="I743" s="5">
        <v>11004</v>
      </c>
      <c r="J743" s="5">
        <v>68018930</v>
      </c>
      <c r="K743" s="5">
        <v>28120122</v>
      </c>
      <c r="L743" s="5">
        <v>54409</v>
      </c>
    </row>
    <row r="744" spans="2:12">
      <c r="B744" s="2">
        <v>1989</v>
      </c>
      <c r="C744" s="2">
        <v>4</v>
      </c>
      <c r="D744" s="2" t="s">
        <v>277</v>
      </c>
      <c r="E744" s="2" t="s">
        <v>279</v>
      </c>
      <c r="F744" s="5">
        <v>25238349</v>
      </c>
      <c r="G744" s="5">
        <v>16561</v>
      </c>
      <c r="H744" s="5">
        <v>14769922</v>
      </c>
      <c r="I744" s="5">
        <v>8368</v>
      </c>
      <c r="J744" s="5">
        <v>40235904</v>
      </c>
      <c r="K744" s="5">
        <v>16564413</v>
      </c>
      <c r="L744" s="5">
        <v>31498</v>
      </c>
    </row>
    <row r="745" spans="2:12">
      <c r="B745" s="2">
        <v>1989</v>
      </c>
      <c r="C745" s="2">
        <v>4</v>
      </c>
      <c r="D745" s="2" t="s">
        <v>277</v>
      </c>
      <c r="E745" s="2" t="s">
        <v>280</v>
      </c>
      <c r="F745" s="5">
        <v>131097</v>
      </c>
      <c r="G745" s="5">
        <v>296</v>
      </c>
      <c r="H745" s="5">
        <v>482365</v>
      </c>
      <c r="I745" s="5">
        <v>596</v>
      </c>
      <c r="J745" s="5">
        <v>874454</v>
      </c>
      <c r="K745" s="5">
        <v>902906</v>
      </c>
      <c r="L745" s="5">
        <v>1968</v>
      </c>
    </row>
    <row r="746" spans="2:12">
      <c r="B746" s="2">
        <v>1989</v>
      </c>
      <c r="C746" s="2">
        <v>4</v>
      </c>
      <c r="D746" s="2" t="s">
        <v>277</v>
      </c>
      <c r="E746" s="2" t="s">
        <v>281</v>
      </c>
      <c r="F746" s="5">
        <v>4377600</v>
      </c>
      <c r="G746" s="5">
        <v>3810</v>
      </c>
      <c r="H746" s="5">
        <v>2928150</v>
      </c>
      <c r="I746" s="5">
        <v>1849</v>
      </c>
      <c r="J746" s="5">
        <v>7326587</v>
      </c>
      <c r="K746" s="5">
        <v>3736224</v>
      </c>
      <c r="L746" s="5">
        <v>7144</v>
      </c>
    </row>
    <row r="747" spans="2:12">
      <c r="B747" s="2">
        <v>1989</v>
      </c>
      <c r="C747" s="2">
        <v>4</v>
      </c>
      <c r="D747" s="2" t="s">
        <v>328</v>
      </c>
      <c r="E747" s="2" t="s">
        <v>173</v>
      </c>
      <c r="F747" s="5">
        <v>0</v>
      </c>
      <c r="G747" s="5">
        <v>0</v>
      </c>
      <c r="H747" s="5">
        <v>15803</v>
      </c>
      <c r="I747" s="5">
        <v>19</v>
      </c>
      <c r="J747" s="5">
        <v>24668</v>
      </c>
      <c r="K747" s="5">
        <v>15079</v>
      </c>
      <c r="L747" s="5">
        <v>26</v>
      </c>
    </row>
    <row r="748" spans="2:12">
      <c r="B748" s="2">
        <v>1989</v>
      </c>
      <c r="C748" s="2">
        <v>4</v>
      </c>
      <c r="D748" s="2" t="s">
        <v>328</v>
      </c>
      <c r="E748" s="2" t="s">
        <v>181</v>
      </c>
      <c r="F748" s="5">
        <v>0</v>
      </c>
      <c r="G748" s="5">
        <v>0</v>
      </c>
      <c r="H748" s="5">
        <v>14037322</v>
      </c>
      <c r="I748" s="5">
        <v>3491</v>
      </c>
      <c r="J748" s="5">
        <v>14037322</v>
      </c>
      <c r="K748" s="5">
        <v>1928646</v>
      </c>
      <c r="L748" s="5">
        <v>3786</v>
      </c>
    </row>
    <row r="749" spans="2:12">
      <c r="B749" s="2">
        <v>1989</v>
      </c>
      <c r="C749" s="2">
        <v>4</v>
      </c>
      <c r="D749" s="2" t="s">
        <v>182</v>
      </c>
      <c r="E749" s="2" t="s">
        <v>183</v>
      </c>
      <c r="F749" s="5">
        <v>16284452</v>
      </c>
      <c r="G749" s="5">
        <v>10062</v>
      </c>
      <c r="H749" s="5">
        <v>18326492</v>
      </c>
      <c r="I749" s="5">
        <v>7049</v>
      </c>
      <c r="J749" s="5">
        <v>34682269</v>
      </c>
      <c r="K749" s="5">
        <v>11812856</v>
      </c>
      <c r="L749" s="5">
        <v>21209</v>
      </c>
    </row>
    <row r="750" spans="2:12">
      <c r="B750" s="2">
        <v>1989</v>
      </c>
      <c r="C750" s="2">
        <v>4</v>
      </c>
      <c r="D750" s="2" t="s">
        <v>182</v>
      </c>
      <c r="E750" s="2" t="s">
        <v>184</v>
      </c>
      <c r="F750" s="5">
        <v>30263</v>
      </c>
      <c r="G750" s="5">
        <v>42</v>
      </c>
      <c r="H750" s="5">
        <v>1734553</v>
      </c>
      <c r="I750" s="5">
        <v>1168</v>
      </c>
      <c r="J750" s="5">
        <v>1765407</v>
      </c>
      <c r="K750" s="5">
        <v>737102</v>
      </c>
      <c r="L750" s="5">
        <v>1395</v>
      </c>
    </row>
    <row r="751" spans="2:12">
      <c r="B751" s="2">
        <v>1989</v>
      </c>
      <c r="C751" s="2">
        <v>4</v>
      </c>
      <c r="D751" s="2" t="s">
        <v>190</v>
      </c>
      <c r="E751" s="2" t="s">
        <v>191</v>
      </c>
      <c r="F751" s="5">
        <v>0</v>
      </c>
      <c r="G751" s="5">
        <v>0</v>
      </c>
      <c r="H751" s="5">
        <v>7804791</v>
      </c>
      <c r="I751" s="5">
        <v>954</v>
      </c>
      <c r="J751" s="5">
        <v>7804791</v>
      </c>
      <c r="K751" s="5">
        <v>500303</v>
      </c>
      <c r="L751" s="5">
        <v>1024</v>
      </c>
    </row>
    <row r="752" spans="2:12">
      <c r="B752" s="2">
        <v>1989</v>
      </c>
      <c r="C752" s="2">
        <v>4</v>
      </c>
      <c r="D752" s="2" t="s">
        <v>190</v>
      </c>
      <c r="E752" s="2" t="s">
        <v>186</v>
      </c>
      <c r="F752" s="5">
        <v>0</v>
      </c>
      <c r="G752" s="5">
        <v>0</v>
      </c>
      <c r="H752" s="5">
        <v>49195732</v>
      </c>
      <c r="I752" s="5">
        <v>3172</v>
      </c>
      <c r="J752" s="5">
        <v>49195732</v>
      </c>
      <c r="K752" s="5">
        <v>1925786</v>
      </c>
      <c r="L752" s="5">
        <v>3902</v>
      </c>
    </row>
    <row r="753" spans="2:12">
      <c r="B753" s="2">
        <v>1989</v>
      </c>
      <c r="C753" s="2">
        <v>4</v>
      </c>
      <c r="D753" s="2" t="s">
        <v>187</v>
      </c>
      <c r="E753" s="2" t="s">
        <v>195</v>
      </c>
      <c r="F753" s="5">
        <v>0</v>
      </c>
      <c r="G753" s="5">
        <v>0</v>
      </c>
      <c r="H753" s="5">
        <v>469520</v>
      </c>
      <c r="I753" s="5">
        <v>89</v>
      </c>
      <c r="J753" s="5">
        <v>469520</v>
      </c>
      <c r="K753" s="5">
        <v>57818</v>
      </c>
      <c r="L753" s="5">
        <v>106</v>
      </c>
    </row>
    <row r="754" spans="2:12">
      <c r="B754" s="2">
        <v>1989</v>
      </c>
      <c r="C754" s="2">
        <v>4</v>
      </c>
      <c r="D754" s="2" t="s">
        <v>187</v>
      </c>
      <c r="E754" s="2" t="s">
        <v>196</v>
      </c>
      <c r="F754" s="5">
        <v>0</v>
      </c>
      <c r="G754" s="5">
        <v>0</v>
      </c>
      <c r="H754" s="5">
        <v>1307445</v>
      </c>
      <c r="I754" s="5">
        <v>682</v>
      </c>
      <c r="J754" s="5">
        <v>1307445</v>
      </c>
      <c r="K754" s="5">
        <v>392785</v>
      </c>
      <c r="L754" s="5">
        <v>822</v>
      </c>
    </row>
    <row r="755" spans="2:12">
      <c r="B755" s="2">
        <v>1989</v>
      </c>
      <c r="C755" s="2">
        <v>4</v>
      </c>
      <c r="D755" s="2" t="s">
        <v>197</v>
      </c>
      <c r="E755" s="2" t="s">
        <v>11</v>
      </c>
      <c r="F755" s="5">
        <v>0</v>
      </c>
      <c r="G755" s="5">
        <v>0</v>
      </c>
      <c r="H755" s="5">
        <v>2911378</v>
      </c>
      <c r="I755" s="5">
        <v>865</v>
      </c>
      <c r="J755" s="5">
        <v>2911378</v>
      </c>
      <c r="K755" s="5">
        <v>511713</v>
      </c>
      <c r="L755" s="5">
        <v>909</v>
      </c>
    </row>
    <row r="756" spans="2:12">
      <c r="B756" s="2">
        <v>1989</v>
      </c>
      <c r="C756" s="2">
        <v>4</v>
      </c>
      <c r="D756" s="2" t="s">
        <v>197</v>
      </c>
      <c r="E756" s="2" t="s">
        <v>267</v>
      </c>
      <c r="F756" s="5">
        <v>0</v>
      </c>
      <c r="G756" s="5">
        <v>0</v>
      </c>
      <c r="H756" s="5">
        <v>0</v>
      </c>
      <c r="I756" s="5">
        <v>8</v>
      </c>
      <c r="J756" s="5">
        <v>0</v>
      </c>
      <c r="K756" s="5">
        <v>4649</v>
      </c>
      <c r="L756" s="5">
        <v>11</v>
      </c>
    </row>
    <row r="757" spans="2:12">
      <c r="B757" s="2">
        <v>1989</v>
      </c>
      <c r="C757" s="2">
        <v>4</v>
      </c>
      <c r="D757" s="2" t="s">
        <v>197</v>
      </c>
      <c r="E757" s="2" t="s">
        <v>268</v>
      </c>
      <c r="F757" s="5">
        <v>1480729</v>
      </c>
      <c r="G757" s="5">
        <v>469</v>
      </c>
      <c r="H757" s="5">
        <v>7686810</v>
      </c>
      <c r="I757" s="5">
        <v>1833</v>
      </c>
      <c r="J757" s="5">
        <v>9167539</v>
      </c>
      <c r="K757" s="5">
        <v>1421408</v>
      </c>
      <c r="L757" s="5">
        <v>2820</v>
      </c>
    </row>
    <row r="758" spans="2:12">
      <c r="B758" s="2">
        <v>1989</v>
      </c>
      <c r="C758" s="2">
        <v>4</v>
      </c>
      <c r="D758" s="2" t="s">
        <v>197</v>
      </c>
      <c r="E758" s="2" t="s">
        <v>269</v>
      </c>
      <c r="F758" s="5">
        <v>393899</v>
      </c>
      <c r="G758" s="5">
        <v>241</v>
      </c>
      <c r="H758" s="5">
        <v>90509</v>
      </c>
      <c r="I758" s="5">
        <v>120</v>
      </c>
      <c r="J758" s="5">
        <v>484408</v>
      </c>
      <c r="K758" s="5">
        <v>233707</v>
      </c>
      <c r="L758" s="5">
        <v>453</v>
      </c>
    </row>
    <row r="759" spans="2:12">
      <c r="B759" s="2">
        <v>1989</v>
      </c>
      <c r="C759" s="2">
        <v>4</v>
      </c>
      <c r="D759" s="2" t="s">
        <v>197</v>
      </c>
      <c r="E759" s="2" t="s">
        <v>109</v>
      </c>
      <c r="F759" s="5">
        <v>0</v>
      </c>
      <c r="G759" s="5">
        <v>0</v>
      </c>
      <c r="H759" s="5">
        <v>5556238</v>
      </c>
      <c r="I759" s="5">
        <v>1161</v>
      </c>
      <c r="J759" s="5">
        <v>5556238</v>
      </c>
      <c r="K759" s="5">
        <v>845169</v>
      </c>
      <c r="L759" s="5">
        <v>1525</v>
      </c>
    </row>
    <row r="760" spans="2:12">
      <c r="B760" s="2">
        <v>1989</v>
      </c>
      <c r="C760" s="2">
        <v>4</v>
      </c>
      <c r="D760" s="2" t="s">
        <v>197</v>
      </c>
      <c r="E760" s="2" t="s">
        <v>110</v>
      </c>
      <c r="F760" s="5">
        <v>6436137</v>
      </c>
      <c r="G760" s="5">
        <v>2419</v>
      </c>
      <c r="H760" s="5">
        <v>0</v>
      </c>
      <c r="I760" s="5">
        <v>1</v>
      </c>
      <c r="J760" s="5">
        <v>6436137</v>
      </c>
      <c r="K760" s="5">
        <v>1616908</v>
      </c>
      <c r="L760" s="5">
        <v>3227</v>
      </c>
    </row>
    <row r="761" spans="2:12">
      <c r="B761" s="2">
        <v>1989</v>
      </c>
      <c r="C761" s="2">
        <v>4</v>
      </c>
      <c r="D761" s="2" t="s">
        <v>197</v>
      </c>
      <c r="E761" s="2" t="s">
        <v>111</v>
      </c>
      <c r="F761" s="5">
        <v>0</v>
      </c>
      <c r="G761" s="5">
        <v>0</v>
      </c>
      <c r="H761" s="5">
        <v>0</v>
      </c>
      <c r="I761" s="5">
        <v>1</v>
      </c>
      <c r="J761" s="5">
        <v>0</v>
      </c>
      <c r="K761" s="5">
        <v>60</v>
      </c>
      <c r="L761" s="5">
        <v>1</v>
      </c>
    </row>
    <row r="762" spans="2:12">
      <c r="B762" s="2">
        <v>1990</v>
      </c>
      <c r="C762" s="2">
        <v>1</v>
      </c>
      <c r="D762" s="2" t="s">
        <v>276</v>
      </c>
      <c r="E762" s="2" t="s">
        <v>276</v>
      </c>
      <c r="F762" s="5">
        <v>0</v>
      </c>
      <c r="G762" s="5">
        <v>0</v>
      </c>
      <c r="H762" s="5">
        <v>0</v>
      </c>
      <c r="I762" s="5">
        <v>0</v>
      </c>
      <c r="J762" s="5">
        <v>0</v>
      </c>
      <c r="K762" s="5">
        <v>1923</v>
      </c>
      <c r="L762" s="5">
        <v>3</v>
      </c>
    </row>
    <row r="763" spans="2:12">
      <c r="B763" s="2">
        <v>1990</v>
      </c>
      <c r="C763" s="2">
        <v>1</v>
      </c>
      <c r="F763" s="5">
        <v>0</v>
      </c>
      <c r="G763" s="5">
        <v>12</v>
      </c>
      <c r="H763" s="5">
        <v>0</v>
      </c>
      <c r="I763" s="5">
        <v>0</v>
      </c>
      <c r="J763" s="5">
        <v>0</v>
      </c>
      <c r="K763" s="5">
        <v>3410</v>
      </c>
      <c r="L763" s="5">
        <v>19</v>
      </c>
    </row>
    <row r="764" spans="2:12">
      <c r="B764" s="2">
        <v>1990</v>
      </c>
      <c r="C764" s="2">
        <v>1</v>
      </c>
      <c r="D764" s="2" t="s">
        <v>277</v>
      </c>
      <c r="E764" s="2" t="s">
        <v>278</v>
      </c>
      <c r="F764" s="5">
        <v>50573304</v>
      </c>
      <c r="G764" s="5">
        <v>31154</v>
      </c>
      <c r="H764" s="5">
        <v>23109869</v>
      </c>
      <c r="I764" s="5">
        <v>10950</v>
      </c>
      <c r="J764" s="5">
        <v>74523221</v>
      </c>
      <c r="K764" s="5">
        <v>29483162</v>
      </c>
      <c r="L764" s="5">
        <v>55369</v>
      </c>
    </row>
    <row r="765" spans="2:12">
      <c r="B765" s="2">
        <v>1990</v>
      </c>
      <c r="C765" s="2">
        <v>1</v>
      </c>
      <c r="D765" s="2" t="s">
        <v>277</v>
      </c>
      <c r="E765" s="2" t="s">
        <v>279</v>
      </c>
      <c r="F765" s="5">
        <v>28414375</v>
      </c>
      <c r="G765" s="5">
        <v>16762</v>
      </c>
      <c r="H765" s="5">
        <v>14654947</v>
      </c>
      <c r="I765" s="5">
        <v>8219</v>
      </c>
      <c r="J765" s="5">
        <v>43267503</v>
      </c>
      <c r="K765" s="5">
        <v>17627011</v>
      </c>
      <c r="L765" s="5">
        <v>31460</v>
      </c>
    </row>
    <row r="766" spans="2:12">
      <c r="B766" s="2">
        <v>1990</v>
      </c>
      <c r="C766" s="2">
        <v>1</v>
      </c>
      <c r="D766" s="2" t="s">
        <v>277</v>
      </c>
      <c r="E766" s="2" t="s">
        <v>280</v>
      </c>
      <c r="F766" s="5">
        <v>140311</v>
      </c>
      <c r="G766" s="5">
        <v>300</v>
      </c>
      <c r="H766" s="5">
        <v>527404</v>
      </c>
      <c r="I766" s="5">
        <v>650</v>
      </c>
      <c r="J766" s="5">
        <v>801202</v>
      </c>
      <c r="K766" s="5">
        <v>1006646</v>
      </c>
      <c r="L766" s="5">
        <v>2123</v>
      </c>
    </row>
    <row r="767" spans="2:12">
      <c r="B767" s="2">
        <v>1990</v>
      </c>
      <c r="C767" s="2">
        <v>1</v>
      </c>
      <c r="D767" s="2" t="s">
        <v>277</v>
      </c>
      <c r="E767" s="2" t="s">
        <v>281</v>
      </c>
      <c r="F767" s="5">
        <v>4501105</v>
      </c>
      <c r="G767" s="5">
        <v>3854</v>
      </c>
      <c r="H767" s="5">
        <v>3092788</v>
      </c>
      <c r="I767" s="5">
        <v>1867</v>
      </c>
      <c r="J767" s="5">
        <v>7618230</v>
      </c>
      <c r="K767" s="5">
        <v>3797226</v>
      </c>
      <c r="L767" s="5">
        <v>7167</v>
      </c>
    </row>
    <row r="768" spans="2:12">
      <c r="B768" s="2">
        <v>1990</v>
      </c>
      <c r="C768" s="2">
        <v>1</v>
      </c>
      <c r="D768" s="2" t="s">
        <v>328</v>
      </c>
      <c r="E768" s="2" t="s">
        <v>173</v>
      </c>
      <c r="F768" s="5">
        <v>0</v>
      </c>
      <c r="G768" s="5">
        <v>0</v>
      </c>
      <c r="H768" s="5">
        <v>11178</v>
      </c>
      <c r="I768" s="5">
        <v>19</v>
      </c>
      <c r="J768" s="5">
        <v>13054</v>
      </c>
      <c r="K768" s="5">
        <v>11929</v>
      </c>
      <c r="L768" s="5">
        <v>26</v>
      </c>
    </row>
    <row r="769" spans="2:12">
      <c r="B769" s="2">
        <v>1990</v>
      </c>
      <c r="C769" s="2">
        <v>1</v>
      </c>
      <c r="D769" s="2" t="s">
        <v>328</v>
      </c>
      <c r="E769" s="2" t="s">
        <v>181</v>
      </c>
      <c r="F769" s="5">
        <v>0</v>
      </c>
      <c r="G769" s="5">
        <v>0</v>
      </c>
      <c r="H769" s="5">
        <v>14436339</v>
      </c>
      <c r="I769" s="5">
        <v>3503</v>
      </c>
      <c r="J769" s="5">
        <v>14436339</v>
      </c>
      <c r="K769" s="5">
        <v>1908191</v>
      </c>
      <c r="L769" s="5">
        <v>3751</v>
      </c>
    </row>
    <row r="770" spans="2:12">
      <c r="B770" s="2">
        <v>1990</v>
      </c>
      <c r="C770" s="2">
        <v>1</v>
      </c>
      <c r="D770" s="2" t="s">
        <v>182</v>
      </c>
      <c r="E770" s="2" t="s">
        <v>183</v>
      </c>
      <c r="F770" s="5">
        <v>18722230</v>
      </c>
      <c r="G770" s="5">
        <v>10015</v>
      </c>
      <c r="H770" s="5">
        <v>18602317</v>
      </c>
      <c r="I770" s="5">
        <v>6859</v>
      </c>
      <c r="J770" s="5">
        <v>37346424</v>
      </c>
      <c r="K770" s="5">
        <v>12083014</v>
      </c>
      <c r="L770" s="5">
        <v>20906</v>
      </c>
    </row>
    <row r="771" spans="2:12">
      <c r="B771" s="2">
        <v>1990</v>
      </c>
      <c r="C771" s="2">
        <v>1</v>
      </c>
      <c r="D771" s="2" t="s">
        <v>182</v>
      </c>
      <c r="E771" s="2" t="s">
        <v>184</v>
      </c>
      <c r="F771" s="5">
        <v>32434</v>
      </c>
      <c r="G771" s="5">
        <v>47</v>
      </c>
      <c r="H771" s="5">
        <v>1409158</v>
      </c>
      <c r="I771" s="5">
        <v>1075</v>
      </c>
      <c r="J771" s="5">
        <v>1441592</v>
      </c>
      <c r="K771" s="5">
        <v>686790</v>
      </c>
      <c r="L771" s="5">
        <v>1272</v>
      </c>
    </row>
    <row r="772" spans="2:12">
      <c r="B772" s="2">
        <v>1990</v>
      </c>
      <c r="C772" s="2">
        <v>1</v>
      </c>
      <c r="D772" s="2" t="s">
        <v>190</v>
      </c>
      <c r="E772" s="2" t="s">
        <v>191</v>
      </c>
      <c r="F772" s="5">
        <v>0</v>
      </c>
      <c r="G772" s="5">
        <v>0</v>
      </c>
      <c r="H772" s="5">
        <v>7754125</v>
      </c>
      <c r="I772" s="5">
        <v>958</v>
      </c>
      <c r="J772" s="5">
        <v>7754125</v>
      </c>
      <c r="K772" s="5">
        <v>525392</v>
      </c>
      <c r="L772" s="5">
        <v>1026</v>
      </c>
    </row>
    <row r="773" spans="2:12">
      <c r="B773" s="2">
        <v>1990</v>
      </c>
      <c r="C773" s="2">
        <v>1</v>
      </c>
      <c r="D773" s="2" t="s">
        <v>190</v>
      </c>
      <c r="E773" s="2" t="s">
        <v>186</v>
      </c>
      <c r="F773" s="5">
        <v>0</v>
      </c>
      <c r="G773" s="5">
        <v>0</v>
      </c>
      <c r="H773" s="5">
        <v>48173759</v>
      </c>
      <c r="I773" s="5">
        <v>3186</v>
      </c>
      <c r="J773" s="5">
        <v>48173759</v>
      </c>
      <c r="K773" s="5">
        <v>1979151</v>
      </c>
      <c r="L773" s="5">
        <v>3900</v>
      </c>
    </row>
    <row r="774" spans="2:12">
      <c r="B774" s="2">
        <v>1990</v>
      </c>
      <c r="C774" s="2">
        <v>1</v>
      </c>
      <c r="D774" s="2" t="s">
        <v>187</v>
      </c>
      <c r="E774" s="2" t="s">
        <v>195</v>
      </c>
      <c r="F774" s="5">
        <v>0</v>
      </c>
      <c r="G774" s="5">
        <v>0</v>
      </c>
      <c r="H774" s="5">
        <v>380768</v>
      </c>
      <c r="I774" s="5">
        <v>87</v>
      </c>
      <c r="J774" s="5">
        <v>380768</v>
      </c>
      <c r="K774" s="5">
        <v>55547</v>
      </c>
      <c r="L774" s="5">
        <v>104</v>
      </c>
    </row>
    <row r="775" spans="2:12">
      <c r="B775" s="2">
        <v>1990</v>
      </c>
      <c r="C775" s="2">
        <v>1</v>
      </c>
      <c r="D775" s="2" t="s">
        <v>187</v>
      </c>
      <c r="E775" s="2" t="s">
        <v>196</v>
      </c>
      <c r="F775" s="5">
        <v>0</v>
      </c>
      <c r="G775" s="5">
        <v>0</v>
      </c>
      <c r="H775" s="5">
        <v>1249858</v>
      </c>
      <c r="I775" s="5">
        <v>679</v>
      </c>
      <c r="J775" s="5">
        <v>1249858</v>
      </c>
      <c r="K775" s="5">
        <v>386224</v>
      </c>
      <c r="L775" s="5">
        <v>818</v>
      </c>
    </row>
    <row r="776" spans="2:12">
      <c r="B776" s="2">
        <v>1990</v>
      </c>
      <c r="C776" s="2">
        <v>1</v>
      </c>
      <c r="D776" s="2" t="s">
        <v>197</v>
      </c>
      <c r="E776" s="2" t="s">
        <v>11</v>
      </c>
      <c r="F776" s="5">
        <v>0</v>
      </c>
      <c r="G776" s="5">
        <v>0</v>
      </c>
      <c r="H776" s="5">
        <v>3198890</v>
      </c>
      <c r="I776" s="5">
        <v>872</v>
      </c>
      <c r="J776" s="5">
        <v>3198890</v>
      </c>
      <c r="K776" s="5">
        <v>537696</v>
      </c>
      <c r="L776" s="5">
        <v>916</v>
      </c>
    </row>
    <row r="777" spans="2:12">
      <c r="B777" s="2">
        <v>1990</v>
      </c>
      <c r="C777" s="2">
        <v>1</v>
      </c>
      <c r="D777" s="2" t="s">
        <v>197</v>
      </c>
      <c r="E777" s="2" t="s">
        <v>267</v>
      </c>
      <c r="F777" s="5">
        <v>0</v>
      </c>
      <c r="G777" s="5">
        <v>0</v>
      </c>
      <c r="H777" s="5">
        <v>0</v>
      </c>
      <c r="I777" s="5">
        <v>8</v>
      </c>
      <c r="J777" s="5">
        <v>0</v>
      </c>
      <c r="K777" s="5">
        <v>5053</v>
      </c>
      <c r="L777" s="5">
        <v>11</v>
      </c>
    </row>
    <row r="778" spans="2:12">
      <c r="B778" s="2">
        <v>1990</v>
      </c>
      <c r="C778" s="2">
        <v>1</v>
      </c>
      <c r="D778" s="2" t="s">
        <v>197</v>
      </c>
      <c r="E778" s="2" t="s">
        <v>268</v>
      </c>
      <c r="F778" s="5">
        <v>1526353</v>
      </c>
      <c r="G778" s="5">
        <v>515</v>
      </c>
      <c r="H778" s="5">
        <v>7111952</v>
      </c>
      <c r="I778" s="5">
        <v>1794</v>
      </c>
      <c r="J778" s="5">
        <v>8638305</v>
      </c>
      <c r="K778" s="5">
        <v>1415859</v>
      </c>
      <c r="L778" s="5">
        <v>2811</v>
      </c>
    </row>
    <row r="779" spans="2:12">
      <c r="B779" s="2">
        <v>1990</v>
      </c>
      <c r="C779" s="2">
        <v>1</v>
      </c>
      <c r="D779" s="2" t="s">
        <v>197</v>
      </c>
      <c r="E779" s="2" t="s">
        <v>269</v>
      </c>
      <c r="F779" s="5">
        <v>244419</v>
      </c>
      <c r="G779" s="5">
        <v>238</v>
      </c>
      <c r="H779" s="5">
        <v>54555</v>
      </c>
      <c r="I779" s="5">
        <v>109</v>
      </c>
      <c r="J779" s="5">
        <v>298974</v>
      </c>
      <c r="K779" s="5">
        <v>207306</v>
      </c>
      <c r="L779" s="5">
        <v>453</v>
      </c>
    </row>
    <row r="780" spans="2:12">
      <c r="B780" s="2">
        <v>1990</v>
      </c>
      <c r="C780" s="2">
        <v>1</v>
      </c>
      <c r="D780" s="2" t="s">
        <v>197</v>
      </c>
      <c r="E780" s="2" t="s">
        <v>109</v>
      </c>
      <c r="F780" s="5">
        <v>0</v>
      </c>
      <c r="G780" s="5">
        <v>0</v>
      </c>
      <c r="H780" s="5">
        <v>6060176</v>
      </c>
      <c r="I780" s="5">
        <v>1255</v>
      </c>
      <c r="J780" s="5">
        <v>6060176</v>
      </c>
      <c r="K780" s="5">
        <v>797962</v>
      </c>
      <c r="L780" s="5">
        <v>1523</v>
      </c>
    </row>
    <row r="781" spans="2:12">
      <c r="B781" s="2">
        <v>1990</v>
      </c>
      <c r="C781" s="2">
        <v>1</v>
      </c>
      <c r="D781" s="2" t="s">
        <v>197</v>
      </c>
      <c r="E781" s="2" t="s">
        <v>110</v>
      </c>
      <c r="F781" s="5">
        <v>6902034</v>
      </c>
      <c r="G781" s="5">
        <v>2498</v>
      </c>
      <c r="H781" s="5">
        <v>0</v>
      </c>
      <c r="I781" s="5">
        <v>1</v>
      </c>
      <c r="J781" s="5">
        <v>6902034</v>
      </c>
      <c r="K781" s="5">
        <v>1794781</v>
      </c>
      <c r="L781" s="5">
        <v>3326</v>
      </c>
    </row>
    <row r="782" spans="2:12">
      <c r="B782" s="2">
        <v>1990</v>
      </c>
      <c r="C782" s="2">
        <v>1</v>
      </c>
      <c r="D782" s="2" t="s">
        <v>197</v>
      </c>
      <c r="E782" s="2" t="s">
        <v>111</v>
      </c>
      <c r="F782" s="5">
        <v>0</v>
      </c>
      <c r="G782" s="5">
        <v>0</v>
      </c>
      <c r="H782" s="5">
        <v>19028</v>
      </c>
      <c r="I782" s="5">
        <v>3</v>
      </c>
      <c r="J782" s="5">
        <v>19028</v>
      </c>
      <c r="K782" s="5">
        <v>1311</v>
      </c>
      <c r="L782" s="5">
        <v>4</v>
      </c>
    </row>
    <row r="783" spans="2:12">
      <c r="B783" s="2">
        <v>1990</v>
      </c>
      <c r="C783" s="2">
        <v>2</v>
      </c>
      <c r="D783" s="2" t="s">
        <v>276</v>
      </c>
      <c r="E783" s="2" t="s">
        <v>276</v>
      </c>
      <c r="F783" s="5">
        <v>0</v>
      </c>
      <c r="G783" s="5">
        <v>0</v>
      </c>
      <c r="H783" s="5">
        <v>0</v>
      </c>
      <c r="I783" s="5">
        <v>0</v>
      </c>
      <c r="J783" s="5">
        <v>0</v>
      </c>
      <c r="K783" s="5">
        <v>2310</v>
      </c>
      <c r="L783" s="5">
        <v>4</v>
      </c>
    </row>
    <row r="784" spans="2:12">
      <c r="B784" s="2">
        <v>1990</v>
      </c>
      <c r="C784" s="2">
        <v>2</v>
      </c>
      <c r="F784" s="5">
        <v>0</v>
      </c>
      <c r="G784" s="5">
        <v>4</v>
      </c>
      <c r="H784" s="5">
        <v>0</v>
      </c>
      <c r="I784" s="5">
        <v>0</v>
      </c>
      <c r="J784" s="5">
        <v>0</v>
      </c>
      <c r="K784" s="5">
        <v>1480</v>
      </c>
      <c r="L784" s="5">
        <v>7</v>
      </c>
    </row>
    <row r="785" spans="2:12">
      <c r="B785" s="2">
        <v>1990</v>
      </c>
      <c r="C785" s="2">
        <v>2</v>
      </c>
      <c r="D785" s="2" t="s">
        <v>277</v>
      </c>
      <c r="E785" s="2" t="s">
        <v>278</v>
      </c>
      <c r="F785" s="5">
        <v>49252096</v>
      </c>
      <c r="G785" s="5">
        <v>31186</v>
      </c>
      <c r="H785" s="5">
        <v>22702777</v>
      </c>
      <c r="I785" s="5">
        <v>11125</v>
      </c>
      <c r="J785" s="5">
        <v>72708013</v>
      </c>
      <c r="K785" s="5">
        <v>29264757</v>
      </c>
      <c r="L785" s="5">
        <v>55780</v>
      </c>
    </row>
    <row r="786" spans="2:12">
      <c r="B786" s="2">
        <v>1990</v>
      </c>
      <c r="C786" s="2">
        <v>2</v>
      </c>
      <c r="D786" s="2" t="s">
        <v>277</v>
      </c>
      <c r="E786" s="2" t="s">
        <v>279</v>
      </c>
      <c r="F786" s="5">
        <v>26090816</v>
      </c>
      <c r="G786" s="5">
        <v>16783</v>
      </c>
      <c r="H786" s="5">
        <v>14272699</v>
      </c>
      <c r="I786" s="5">
        <v>8414</v>
      </c>
      <c r="J786" s="5">
        <v>40634044</v>
      </c>
      <c r="K786" s="5">
        <v>16911992</v>
      </c>
      <c r="L786" s="5">
        <v>31731</v>
      </c>
    </row>
    <row r="787" spans="2:12">
      <c r="B787" s="2">
        <v>1990</v>
      </c>
      <c r="C787" s="2">
        <v>2</v>
      </c>
      <c r="D787" s="2" t="s">
        <v>277</v>
      </c>
      <c r="E787" s="2" t="s">
        <v>280</v>
      </c>
      <c r="F787" s="5">
        <v>109962</v>
      </c>
      <c r="G787" s="5">
        <v>286</v>
      </c>
      <c r="H787" s="5">
        <v>489175</v>
      </c>
      <c r="I787" s="5">
        <v>647</v>
      </c>
      <c r="J787" s="5">
        <v>881030</v>
      </c>
      <c r="K787" s="5">
        <v>953956</v>
      </c>
      <c r="L787" s="5">
        <v>2084</v>
      </c>
    </row>
    <row r="788" spans="2:12">
      <c r="B788" s="2">
        <v>1990</v>
      </c>
      <c r="C788" s="2">
        <v>2</v>
      </c>
      <c r="D788" s="2" t="s">
        <v>277</v>
      </c>
      <c r="E788" s="2" t="s">
        <v>281</v>
      </c>
      <c r="F788" s="5">
        <v>4621715</v>
      </c>
      <c r="G788" s="5">
        <v>3841</v>
      </c>
      <c r="H788" s="5">
        <v>3115589</v>
      </c>
      <c r="I788" s="5">
        <v>1789</v>
      </c>
      <c r="J788" s="5">
        <v>7773796</v>
      </c>
      <c r="K788" s="5">
        <v>3710335</v>
      </c>
      <c r="L788" s="5">
        <v>7072</v>
      </c>
    </row>
    <row r="789" spans="2:12">
      <c r="B789" s="2">
        <v>1990</v>
      </c>
      <c r="C789" s="2">
        <v>2</v>
      </c>
      <c r="D789" s="2" t="s">
        <v>328</v>
      </c>
      <c r="E789" s="2" t="s">
        <v>173</v>
      </c>
      <c r="F789" s="5">
        <v>0</v>
      </c>
      <c r="G789" s="5">
        <v>0</v>
      </c>
      <c r="H789" s="5">
        <v>10579</v>
      </c>
      <c r="I789" s="5">
        <v>20</v>
      </c>
      <c r="J789" s="5">
        <v>10579</v>
      </c>
      <c r="K789" s="5">
        <v>10534</v>
      </c>
      <c r="L789" s="5">
        <v>21</v>
      </c>
    </row>
    <row r="790" spans="2:12">
      <c r="B790" s="2">
        <v>1990</v>
      </c>
      <c r="C790" s="2">
        <v>2</v>
      </c>
      <c r="D790" s="2" t="s">
        <v>328</v>
      </c>
      <c r="E790" s="2" t="s">
        <v>181</v>
      </c>
      <c r="F790" s="5">
        <v>0</v>
      </c>
      <c r="G790" s="5">
        <v>0</v>
      </c>
      <c r="H790" s="5">
        <v>14185662</v>
      </c>
      <c r="I790" s="5">
        <v>3524</v>
      </c>
      <c r="J790" s="5">
        <v>14185662</v>
      </c>
      <c r="K790" s="5">
        <v>2108690</v>
      </c>
      <c r="L790" s="5">
        <v>3768</v>
      </c>
    </row>
    <row r="791" spans="2:12">
      <c r="B791" s="2">
        <v>1990</v>
      </c>
      <c r="C791" s="2">
        <v>2</v>
      </c>
      <c r="D791" s="2" t="s">
        <v>182</v>
      </c>
      <c r="E791" s="2" t="s">
        <v>183</v>
      </c>
      <c r="F791" s="5">
        <v>17310327</v>
      </c>
      <c r="G791" s="5">
        <v>9780</v>
      </c>
      <c r="H791" s="5">
        <v>17685151</v>
      </c>
      <c r="I791" s="5">
        <v>7068</v>
      </c>
      <c r="J791" s="5">
        <v>35086126</v>
      </c>
      <c r="K791" s="5">
        <v>11488620</v>
      </c>
      <c r="L791" s="5">
        <v>20962</v>
      </c>
    </row>
    <row r="792" spans="2:12">
      <c r="B792" s="2">
        <v>1990</v>
      </c>
      <c r="C792" s="2">
        <v>2</v>
      </c>
      <c r="D792" s="2" t="s">
        <v>182</v>
      </c>
      <c r="E792" s="2" t="s">
        <v>184</v>
      </c>
      <c r="F792" s="5">
        <v>38918</v>
      </c>
      <c r="G792" s="5">
        <v>28</v>
      </c>
      <c r="H792" s="5">
        <v>1330228</v>
      </c>
      <c r="I792" s="5">
        <v>1107</v>
      </c>
      <c r="J792" s="5">
        <v>1369146</v>
      </c>
      <c r="K792" s="5">
        <v>502473</v>
      </c>
      <c r="L792" s="5">
        <v>1298</v>
      </c>
    </row>
    <row r="793" spans="2:12">
      <c r="B793" s="2">
        <v>1990</v>
      </c>
      <c r="C793" s="2">
        <v>2</v>
      </c>
      <c r="D793" s="2" t="s">
        <v>190</v>
      </c>
      <c r="E793" s="2" t="s">
        <v>191</v>
      </c>
      <c r="F793" s="5">
        <v>0</v>
      </c>
      <c r="G793" s="5">
        <v>0</v>
      </c>
      <c r="H793" s="5">
        <v>6997638</v>
      </c>
      <c r="I793" s="5">
        <v>961</v>
      </c>
      <c r="J793" s="5">
        <v>6997638</v>
      </c>
      <c r="K793" s="5">
        <v>498872</v>
      </c>
      <c r="L793" s="5">
        <v>1031</v>
      </c>
    </row>
    <row r="794" spans="2:12">
      <c r="B794" s="2">
        <v>1990</v>
      </c>
      <c r="C794" s="2">
        <v>2</v>
      </c>
      <c r="D794" s="2" t="s">
        <v>190</v>
      </c>
      <c r="E794" s="2" t="s">
        <v>186</v>
      </c>
      <c r="F794" s="5">
        <v>0</v>
      </c>
      <c r="G794" s="5">
        <v>0</v>
      </c>
      <c r="H794" s="5">
        <v>47725799</v>
      </c>
      <c r="I794" s="5">
        <v>3367</v>
      </c>
      <c r="J794" s="5">
        <v>47725799</v>
      </c>
      <c r="K794" s="5">
        <v>1987128</v>
      </c>
      <c r="L794" s="5">
        <v>4101</v>
      </c>
    </row>
    <row r="795" spans="2:12">
      <c r="B795" s="2">
        <v>1990</v>
      </c>
      <c r="C795" s="2">
        <v>2</v>
      </c>
      <c r="D795" s="2" t="s">
        <v>187</v>
      </c>
      <c r="E795" s="2" t="s">
        <v>195</v>
      </c>
      <c r="F795" s="5">
        <v>0</v>
      </c>
      <c r="G795" s="5">
        <v>0</v>
      </c>
      <c r="H795" s="5">
        <v>307436</v>
      </c>
      <c r="I795" s="5">
        <v>90</v>
      </c>
      <c r="J795" s="5">
        <v>307436</v>
      </c>
      <c r="K795" s="5">
        <v>57826</v>
      </c>
      <c r="L795" s="5">
        <v>107</v>
      </c>
    </row>
    <row r="796" spans="2:12">
      <c r="B796" s="2">
        <v>1990</v>
      </c>
      <c r="C796" s="2">
        <v>2</v>
      </c>
      <c r="D796" s="2" t="s">
        <v>187</v>
      </c>
      <c r="E796" s="2" t="s">
        <v>196</v>
      </c>
      <c r="F796" s="5">
        <v>0</v>
      </c>
      <c r="G796" s="5">
        <v>0</v>
      </c>
      <c r="H796" s="5">
        <v>1262180</v>
      </c>
      <c r="I796" s="5">
        <v>684</v>
      </c>
      <c r="J796" s="5">
        <v>1262180</v>
      </c>
      <c r="K796" s="5">
        <v>401650</v>
      </c>
      <c r="L796" s="5">
        <v>824</v>
      </c>
    </row>
    <row r="797" spans="2:12">
      <c r="B797" s="2">
        <v>1990</v>
      </c>
      <c r="C797" s="2">
        <v>2</v>
      </c>
      <c r="D797" s="2" t="s">
        <v>197</v>
      </c>
      <c r="E797" s="2" t="s">
        <v>11</v>
      </c>
      <c r="F797" s="5">
        <v>0</v>
      </c>
      <c r="G797" s="5">
        <v>0</v>
      </c>
      <c r="H797" s="5">
        <v>2020717</v>
      </c>
      <c r="I797" s="5">
        <v>874</v>
      </c>
      <c r="J797" s="5">
        <v>2020717</v>
      </c>
      <c r="K797" s="5">
        <v>481608</v>
      </c>
      <c r="L797" s="5">
        <v>918</v>
      </c>
    </row>
    <row r="798" spans="2:12">
      <c r="B798" s="2">
        <v>1990</v>
      </c>
      <c r="C798" s="2">
        <v>2</v>
      </c>
      <c r="D798" s="2" t="s">
        <v>197</v>
      </c>
      <c r="E798" s="2" t="s">
        <v>267</v>
      </c>
      <c r="F798" s="5">
        <v>0</v>
      </c>
      <c r="G798" s="5">
        <v>0</v>
      </c>
      <c r="H798" s="5">
        <v>0</v>
      </c>
      <c r="I798" s="5">
        <v>8</v>
      </c>
      <c r="J798" s="5">
        <v>0</v>
      </c>
      <c r="K798" s="5">
        <v>4611</v>
      </c>
      <c r="L798" s="5">
        <v>11</v>
      </c>
    </row>
    <row r="799" spans="2:12">
      <c r="B799" s="2">
        <v>1990</v>
      </c>
      <c r="C799" s="2">
        <v>2</v>
      </c>
      <c r="D799" s="2" t="s">
        <v>197</v>
      </c>
      <c r="E799" s="2" t="s">
        <v>268</v>
      </c>
      <c r="F799" s="5">
        <v>1790988</v>
      </c>
      <c r="G799" s="5">
        <v>530</v>
      </c>
      <c r="H799" s="5">
        <v>6497918</v>
      </c>
      <c r="I799" s="5">
        <v>1854</v>
      </c>
      <c r="J799" s="5">
        <v>8299695</v>
      </c>
      <c r="K799" s="5">
        <v>1505866</v>
      </c>
      <c r="L799" s="5">
        <v>2926</v>
      </c>
    </row>
    <row r="800" spans="2:12">
      <c r="B800" s="2">
        <v>1990</v>
      </c>
      <c r="C800" s="2">
        <v>2</v>
      </c>
      <c r="D800" s="2" t="s">
        <v>197</v>
      </c>
      <c r="E800" s="2" t="s">
        <v>269</v>
      </c>
      <c r="F800" s="5">
        <v>373376</v>
      </c>
      <c r="G800" s="5">
        <v>231</v>
      </c>
      <c r="H800" s="5">
        <v>114119</v>
      </c>
      <c r="I800" s="5">
        <v>105</v>
      </c>
      <c r="J800" s="5">
        <v>487495</v>
      </c>
      <c r="K800" s="5">
        <v>204613</v>
      </c>
      <c r="L800" s="5">
        <v>446</v>
      </c>
    </row>
    <row r="801" spans="2:12">
      <c r="B801" s="2">
        <v>1990</v>
      </c>
      <c r="C801" s="2">
        <v>2</v>
      </c>
      <c r="D801" s="2" t="s">
        <v>197</v>
      </c>
      <c r="E801" s="2" t="s">
        <v>109</v>
      </c>
      <c r="F801" s="5">
        <v>0</v>
      </c>
      <c r="G801" s="5">
        <v>0</v>
      </c>
      <c r="H801" s="5">
        <v>6205322</v>
      </c>
      <c r="I801" s="5">
        <v>1266</v>
      </c>
      <c r="J801" s="5">
        <v>6205322</v>
      </c>
      <c r="K801" s="5">
        <v>908966</v>
      </c>
      <c r="L801" s="5">
        <v>1547</v>
      </c>
    </row>
    <row r="802" spans="2:12">
      <c r="B802" s="2">
        <v>1990</v>
      </c>
      <c r="C802" s="2">
        <v>2</v>
      </c>
      <c r="D802" s="2" t="s">
        <v>197</v>
      </c>
      <c r="E802" s="2" t="s">
        <v>110</v>
      </c>
      <c r="F802" s="5">
        <v>6402595</v>
      </c>
      <c r="G802" s="5">
        <v>2515</v>
      </c>
      <c r="H802" s="5">
        <v>0</v>
      </c>
      <c r="I802" s="5">
        <v>2</v>
      </c>
      <c r="J802" s="5">
        <v>6402595</v>
      </c>
      <c r="K802" s="5">
        <v>1765759</v>
      </c>
      <c r="L802" s="5">
        <v>3343</v>
      </c>
    </row>
    <row r="803" spans="2:12">
      <c r="B803" s="2">
        <v>1990</v>
      </c>
      <c r="C803" s="2">
        <v>2</v>
      </c>
      <c r="D803" s="2" t="s">
        <v>197</v>
      </c>
      <c r="E803" s="2" t="s">
        <v>111</v>
      </c>
      <c r="F803" s="5">
        <v>0</v>
      </c>
      <c r="G803" s="5">
        <v>0</v>
      </c>
      <c r="H803" s="5">
        <v>27592</v>
      </c>
      <c r="I803" s="5">
        <v>3</v>
      </c>
      <c r="J803" s="5">
        <v>27592</v>
      </c>
      <c r="K803" s="5">
        <v>1510</v>
      </c>
      <c r="L803" s="5">
        <v>4</v>
      </c>
    </row>
    <row r="804" spans="2:12">
      <c r="B804" s="2">
        <v>1990</v>
      </c>
      <c r="C804" s="2">
        <v>3</v>
      </c>
      <c r="D804" s="2" t="s">
        <v>276</v>
      </c>
      <c r="E804" s="2" t="s">
        <v>276</v>
      </c>
      <c r="F804" s="5">
        <v>0</v>
      </c>
      <c r="G804" s="5">
        <v>0</v>
      </c>
      <c r="H804" s="5">
        <v>0</v>
      </c>
      <c r="I804" s="5">
        <v>0</v>
      </c>
      <c r="J804" s="5">
        <v>0</v>
      </c>
      <c r="K804" s="5">
        <v>1560</v>
      </c>
      <c r="L804" s="5">
        <v>3</v>
      </c>
    </row>
    <row r="805" spans="2:12">
      <c r="B805" s="2">
        <v>1990</v>
      </c>
      <c r="C805" s="2">
        <v>3</v>
      </c>
      <c r="F805" s="5">
        <v>0</v>
      </c>
      <c r="G805" s="5">
        <v>1</v>
      </c>
      <c r="H805" s="5">
        <v>0</v>
      </c>
      <c r="I805" s="5">
        <v>0</v>
      </c>
      <c r="J805" s="5">
        <v>0</v>
      </c>
      <c r="K805" s="5">
        <v>3200</v>
      </c>
      <c r="L805" s="5">
        <v>11</v>
      </c>
    </row>
    <row r="806" spans="2:12">
      <c r="B806" s="2">
        <v>1990</v>
      </c>
      <c r="C806" s="2">
        <v>3</v>
      </c>
      <c r="D806" s="2" t="s">
        <v>277</v>
      </c>
      <c r="E806" s="2" t="s">
        <v>278</v>
      </c>
      <c r="F806" s="5">
        <v>47004123</v>
      </c>
      <c r="G806" s="5">
        <v>30913</v>
      </c>
      <c r="H806" s="5">
        <v>23378681</v>
      </c>
      <c r="I806" s="5">
        <v>11243</v>
      </c>
      <c r="J806" s="5">
        <v>71081819</v>
      </c>
      <c r="K806" s="5">
        <v>28266471</v>
      </c>
      <c r="L806" s="5">
        <v>55539</v>
      </c>
    </row>
    <row r="807" spans="2:12">
      <c r="B807" s="2">
        <v>1990</v>
      </c>
      <c r="C807" s="2">
        <v>3</v>
      </c>
      <c r="D807" s="2" t="s">
        <v>277</v>
      </c>
      <c r="E807" s="2" t="s">
        <v>279</v>
      </c>
      <c r="F807" s="5">
        <v>24202773</v>
      </c>
      <c r="G807" s="5">
        <v>16688</v>
      </c>
      <c r="H807" s="5">
        <v>13811919</v>
      </c>
      <c r="I807" s="5">
        <v>8196</v>
      </c>
      <c r="J807" s="5">
        <v>38321683</v>
      </c>
      <c r="K807" s="5">
        <v>16433994</v>
      </c>
      <c r="L807" s="5">
        <v>31584</v>
      </c>
    </row>
    <row r="808" spans="2:12">
      <c r="B808" s="2">
        <v>1990</v>
      </c>
      <c r="C808" s="2">
        <v>3</v>
      </c>
      <c r="D808" s="2" t="s">
        <v>277</v>
      </c>
      <c r="E808" s="2" t="s">
        <v>280</v>
      </c>
      <c r="F808" s="5">
        <v>90837</v>
      </c>
      <c r="G808" s="5">
        <v>259</v>
      </c>
      <c r="H808" s="5">
        <v>387279</v>
      </c>
      <c r="I808" s="5">
        <v>661</v>
      </c>
      <c r="J808" s="5">
        <v>734079</v>
      </c>
      <c r="K808" s="5">
        <v>925653</v>
      </c>
      <c r="L808" s="5">
        <v>2003</v>
      </c>
    </row>
    <row r="809" spans="2:12">
      <c r="B809" s="2">
        <v>1990</v>
      </c>
      <c r="C809" s="2">
        <v>3</v>
      </c>
      <c r="D809" s="2" t="s">
        <v>277</v>
      </c>
      <c r="E809" s="2" t="s">
        <v>281</v>
      </c>
      <c r="F809" s="5">
        <v>3680130</v>
      </c>
      <c r="G809" s="5">
        <v>3869</v>
      </c>
      <c r="H809" s="5">
        <v>3124574</v>
      </c>
      <c r="I809" s="5">
        <v>1892</v>
      </c>
      <c r="J809" s="5">
        <v>6819851</v>
      </c>
      <c r="K809" s="5">
        <v>3447241</v>
      </c>
      <c r="L809" s="5">
        <v>7041</v>
      </c>
    </row>
    <row r="810" spans="2:12">
      <c r="B810" s="2">
        <v>1990</v>
      </c>
      <c r="C810" s="2">
        <v>3</v>
      </c>
      <c r="D810" s="2" t="s">
        <v>328</v>
      </c>
      <c r="E810" s="2" t="s">
        <v>173</v>
      </c>
      <c r="F810" s="5">
        <v>0</v>
      </c>
      <c r="G810" s="5">
        <v>0</v>
      </c>
      <c r="H810" s="5">
        <v>23761</v>
      </c>
      <c r="I810" s="5">
        <v>21</v>
      </c>
      <c r="J810" s="5">
        <v>23761</v>
      </c>
      <c r="K810" s="5">
        <v>11096</v>
      </c>
      <c r="L810" s="5">
        <v>22</v>
      </c>
    </row>
    <row r="811" spans="2:12">
      <c r="B811" s="2">
        <v>1990</v>
      </c>
      <c r="C811" s="2">
        <v>3</v>
      </c>
      <c r="D811" s="2" t="s">
        <v>328</v>
      </c>
      <c r="E811" s="2" t="s">
        <v>181</v>
      </c>
      <c r="F811" s="5">
        <v>0</v>
      </c>
      <c r="G811" s="5">
        <v>0</v>
      </c>
      <c r="H811" s="5">
        <v>15709803</v>
      </c>
      <c r="I811" s="5">
        <v>3501</v>
      </c>
      <c r="J811" s="5">
        <v>15709803</v>
      </c>
      <c r="K811" s="5">
        <v>1944818</v>
      </c>
      <c r="L811" s="5">
        <v>3743</v>
      </c>
    </row>
    <row r="812" spans="2:12">
      <c r="B812" s="2">
        <v>1990</v>
      </c>
      <c r="C812" s="2">
        <v>3</v>
      </c>
      <c r="D812" s="2" t="s">
        <v>182</v>
      </c>
      <c r="E812" s="2" t="s">
        <v>183</v>
      </c>
      <c r="F812" s="5">
        <v>15980586</v>
      </c>
      <c r="G812" s="5">
        <v>9757</v>
      </c>
      <c r="H812" s="5">
        <v>18327577</v>
      </c>
      <c r="I812" s="5">
        <v>7294</v>
      </c>
      <c r="J812" s="5">
        <v>34411519</v>
      </c>
      <c r="K812" s="5">
        <v>11516962</v>
      </c>
      <c r="L812" s="5">
        <v>21053</v>
      </c>
    </row>
    <row r="813" spans="2:12">
      <c r="B813" s="2">
        <v>1990</v>
      </c>
      <c r="C813" s="2">
        <v>3</v>
      </c>
      <c r="D813" s="2" t="s">
        <v>182</v>
      </c>
      <c r="E813" s="2" t="s">
        <v>184</v>
      </c>
      <c r="F813" s="5">
        <v>21530</v>
      </c>
      <c r="G813" s="5">
        <v>30</v>
      </c>
      <c r="H813" s="5">
        <v>1334743</v>
      </c>
      <c r="I813" s="5">
        <v>1146</v>
      </c>
      <c r="J813" s="5">
        <v>1356273</v>
      </c>
      <c r="K813" s="5">
        <v>702567</v>
      </c>
      <c r="L813" s="5">
        <v>1319</v>
      </c>
    </row>
    <row r="814" spans="2:12">
      <c r="B814" s="2">
        <v>1990</v>
      </c>
      <c r="C814" s="2">
        <v>3</v>
      </c>
      <c r="D814" s="2" t="s">
        <v>190</v>
      </c>
      <c r="E814" s="2" t="s">
        <v>191</v>
      </c>
      <c r="F814" s="5">
        <v>0</v>
      </c>
      <c r="G814" s="5">
        <v>0</v>
      </c>
      <c r="H814" s="5">
        <v>7214731</v>
      </c>
      <c r="I814" s="5">
        <v>960</v>
      </c>
      <c r="J814" s="5">
        <v>7214731</v>
      </c>
      <c r="K814" s="5">
        <v>491912</v>
      </c>
      <c r="L814" s="5">
        <v>1030</v>
      </c>
    </row>
    <row r="815" spans="2:12">
      <c r="B815" s="2">
        <v>1990</v>
      </c>
      <c r="C815" s="2">
        <v>3</v>
      </c>
      <c r="D815" s="2" t="s">
        <v>190</v>
      </c>
      <c r="E815" s="2" t="s">
        <v>186</v>
      </c>
      <c r="F815" s="5">
        <v>0</v>
      </c>
      <c r="G815" s="5">
        <v>0</v>
      </c>
      <c r="H815" s="5">
        <v>51861191</v>
      </c>
      <c r="I815" s="5">
        <v>3201</v>
      </c>
      <c r="J815" s="5">
        <v>51861191</v>
      </c>
      <c r="K815" s="5">
        <v>1983108</v>
      </c>
      <c r="L815" s="5">
        <v>3955</v>
      </c>
    </row>
    <row r="816" spans="2:12">
      <c r="B816" s="2">
        <v>1990</v>
      </c>
      <c r="C816" s="2">
        <v>3</v>
      </c>
      <c r="D816" s="2" t="s">
        <v>187</v>
      </c>
      <c r="E816" s="2" t="s">
        <v>195</v>
      </c>
      <c r="F816" s="5">
        <v>0</v>
      </c>
      <c r="G816" s="5">
        <v>0</v>
      </c>
      <c r="H816" s="5">
        <v>335007</v>
      </c>
      <c r="I816" s="5">
        <v>91</v>
      </c>
      <c r="J816" s="5">
        <v>335007</v>
      </c>
      <c r="K816" s="5">
        <v>57937</v>
      </c>
      <c r="L816" s="5">
        <v>108</v>
      </c>
    </row>
    <row r="817" spans="2:12">
      <c r="B817" s="2">
        <v>1990</v>
      </c>
      <c r="C817" s="2">
        <v>3</v>
      </c>
      <c r="D817" s="2" t="s">
        <v>187</v>
      </c>
      <c r="E817" s="2" t="s">
        <v>196</v>
      </c>
      <c r="F817" s="5">
        <v>0</v>
      </c>
      <c r="G817" s="5">
        <v>0</v>
      </c>
      <c r="H817" s="5">
        <v>1282890</v>
      </c>
      <c r="I817" s="5">
        <v>671</v>
      </c>
      <c r="J817" s="5">
        <v>1282890</v>
      </c>
      <c r="K817" s="5">
        <v>385703</v>
      </c>
      <c r="L817" s="5">
        <v>804</v>
      </c>
    </row>
    <row r="818" spans="2:12">
      <c r="B818" s="2">
        <v>1990</v>
      </c>
      <c r="C818" s="2">
        <v>3</v>
      </c>
      <c r="D818" s="2" t="s">
        <v>197</v>
      </c>
      <c r="E818" s="2" t="s">
        <v>11</v>
      </c>
      <c r="F818" s="5">
        <v>0</v>
      </c>
      <c r="G818" s="5">
        <v>0</v>
      </c>
      <c r="H818" s="5">
        <v>2898773</v>
      </c>
      <c r="I818" s="5">
        <v>858</v>
      </c>
      <c r="J818" s="5">
        <v>2898773</v>
      </c>
      <c r="K818" s="5">
        <v>491267</v>
      </c>
      <c r="L818" s="5">
        <v>902</v>
      </c>
    </row>
    <row r="819" spans="2:12">
      <c r="B819" s="2">
        <v>1990</v>
      </c>
      <c r="C819" s="2">
        <v>3</v>
      </c>
      <c r="D819" s="2" t="s">
        <v>197</v>
      </c>
      <c r="E819" s="2" t="s">
        <v>267</v>
      </c>
      <c r="F819" s="5">
        <v>0</v>
      </c>
      <c r="G819" s="5">
        <v>0</v>
      </c>
      <c r="H819" s="5">
        <v>0</v>
      </c>
      <c r="I819" s="5">
        <v>8</v>
      </c>
      <c r="J819" s="5">
        <v>0</v>
      </c>
      <c r="K819" s="5">
        <v>2775</v>
      </c>
      <c r="L819" s="5">
        <v>9</v>
      </c>
    </row>
    <row r="820" spans="2:12">
      <c r="B820" s="2">
        <v>1990</v>
      </c>
      <c r="C820" s="2">
        <v>3</v>
      </c>
      <c r="D820" s="2" t="s">
        <v>197</v>
      </c>
      <c r="E820" s="2" t="s">
        <v>268</v>
      </c>
      <c r="F820" s="5">
        <v>1139871</v>
      </c>
      <c r="G820" s="5">
        <v>517</v>
      </c>
      <c r="H820" s="5">
        <v>6825982</v>
      </c>
      <c r="I820" s="5">
        <v>1944</v>
      </c>
      <c r="J820" s="5">
        <v>8023144</v>
      </c>
      <c r="K820" s="5">
        <v>1497909</v>
      </c>
      <c r="L820" s="5">
        <v>3002</v>
      </c>
    </row>
    <row r="821" spans="2:12">
      <c r="B821" s="2">
        <v>1990</v>
      </c>
      <c r="C821" s="2">
        <v>3</v>
      </c>
      <c r="D821" s="2" t="s">
        <v>197</v>
      </c>
      <c r="E821" s="2" t="s">
        <v>269</v>
      </c>
      <c r="F821" s="5">
        <v>444425</v>
      </c>
      <c r="G821" s="5">
        <v>224</v>
      </c>
      <c r="H821" s="5">
        <v>128659</v>
      </c>
      <c r="I821" s="5">
        <v>96</v>
      </c>
      <c r="J821" s="5">
        <v>573084</v>
      </c>
      <c r="K821" s="5">
        <v>203705</v>
      </c>
      <c r="L821" s="5">
        <v>433</v>
      </c>
    </row>
    <row r="822" spans="2:12">
      <c r="B822" s="2">
        <v>1990</v>
      </c>
      <c r="C822" s="2">
        <v>3</v>
      </c>
      <c r="D822" s="2" t="s">
        <v>197</v>
      </c>
      <c r="E822" s="2" t="s">
        <v>109</v>
      </c>
      <c r="F822" s="5">
        <v>0</v>
      </c>
      <c r="G822" s="5">
        <v>0</v>
      </c>
      <c r="H822" s="5">
        <v>5293561</v>
      </c>
      <c r="I822" s="5">
        <v>1307</v>
      </c>
      <c r="J822" s="5">
        <v>5293561</v>
      </c>
      <c r="K822" s="5">
        <v>860439</v>
      </c>
      <c r="L822" s="5">
        <v>1615</v>
      </c>
    </row>
    <row r="823" spans="2:12">
      <c r="B823" s="2">
        <v>1990</v>
      </c>
      <c r="C823" s="2">
        <v>3</v>
      </c>
      <c r="D823" s="2" t="s">
        <v>197</v>
      </c>
      <c r="E823" s="2" t="s">
        <v>110</v>
      </c>
      <c r="F823" s="5">
        <v>6312217</v>
      </c>
      <c r="G823" s="5">
        <v>2430</v>
      </c>
      <c r="H823" s="5">
        <v>0</v>
      </c>
      <c r="I823" s="5">
        <v>1</v>
      </c>
      <c r="J823" s="5">
        <v>6312217</v>
      </c>
      <c r="K823" s="5">
        <v>1651694</v>
      </c>
      <c r="L823" s="5">
        <v>3209</v>
      </c>
    </row>
    <row r="824" spans="2:12">
      <c r="B824" s="2">
        <v>1990</v>
      </c>
      <c r="C824" s="2">
        <v>3</v>
      </c>
      <c r="D824" s="2" t="s">
        <v>197</v>
      </c>
      <c r="E824" s="2" t="s">
        <v>111</v>
      </c>
      <c r="F824" s="5">
        <v>0</v>
      </c>
      <c r="G824" s="5">
        <v>0</v>
      </c>
      <c r="H824" s="5">
        <v>6743</v>
      </c>
      <c r="I824" s="5">
        <v>3</v>
      </c>
      <c r="J824" s="5">
        <v>6743</v>
      </c>
      <c r="K824" s="5">
        <v>1820</v>
      </c>
      <c r="L824" s="5">
        <v>4</v>
      </c>
    </row>
    <row r="825" spans="2:12">
      <c r="B825" s="2">
        <v>1990</v>
      </c>
      <c r="C825" s="2">
        <v>4</v>
      </c>
      <c r="D825" s="2" t="s">
        <v>276</v>
      </c>
      <c r="E825" s="2" t="s">
        <v>276</v>
      </c>
      <c r="F825" s="5">
        <v>0</v>
      </c>
      <c r="G825" s="5">
        <v>0</v>
      </c>
      <c r="H825" s="5">
        <v>0</v>
      </c>
      <c r="I825" s="5">
        <v>0</v>
      </c>
      <c r="J825" s="5">
        <v>0</v>
      </c>
      <c r="K825" s="5">
        <v>2060</v>
      </c>
      <c r="L825" s="5">
        <v>3</v>
      </c>
    </row>
    <row r="826" spans="2:12">
      <c r="B826" s="2">
        <v>1990</v>
      </c>
      <c r="C826" s="2">
        <v>4</v>
      </c>
      <c r="F826" s="5">
        <v>0</v>
      </c>
      <c r="G826" s="5">
        <v>1</v>
      </c>
      <c r="H826" s="5">
        <v>0</v>
      </c>
      <c r="I826" s="5">
        <v>0</v>
      </c>
      <c r="J826" s="5">
        <v>0</v>
      </c>
      <c r="K826" s="5">
        <v>2400</v>
      </c>
      <c r="L826" s="5">
        <v>5</v>
      </c>
    </row>
    <row r="827" spans="2:12">
      <c r="B827" s="2">
        <v>1990</v>
      </c>
      <c r="C827" s="2">
        <v>4</v>
      </c>
      <c r="D827" s="2" t="s">
        <v>277</v>
      </c>
      <c r="E827" s="2" t="s">
        <v>278</v>
      </c>
      <c r="F827" s="5">
        <v>48998475</v>
      </c>
      <c r="G827" s="5">
        <v>30776</v>
      </c>
      <c r="H827" s="5">
        <v>22734367</v>
      </c>
      <c r="I827" s="5">
        <v>10749</v>
      </c>
      <c r="J827" s="5">
        <v>72268024</v>
      </c>
      <c r="K827" s="5">
        <v>28347262</v>
      </c>
      <c r="L827" s="5">
        <v>54748</v>
      </c>
    </row>
    <row r="828" spans="2:12">
      <c r="B828" s="2">
        <v>1990</v>
      </c>
      <c r="C828" s="2">
        <v>4</v>
      </c>
      <c r="D828" s="2" t="s">
        <v>277</v>
      </c>
      <c r="E828" s="2" t="s">
        <v>279</v>
      </c>
      <c r="F828" s="5">
        <v>24927878</v>
      </c>
      <c r="G828" s="5">
        <v>15999</v>
      </c>
      <c r="H828" s="5">
        <v>13538752</v>
      </c>
      <c r="I828" s="5">
        <v>8025</v>
      </c>
      <c r="J828" s="5">
        <v>38806749</v>
      </c>
      <c r="K828" s="5">
        <v>15822059</v>
      </c>
      <c r="L828" s="5">
        <v>30463</v>
      </c>
    </row>
    <row r="829" spans="2:12">
      <c r="B829" s="2">
        <v>1990</v>
      </c>
      <c r="C829" s="2">
        <v>4</v>
      </c>
      <c r="D829" s="2" t="s">
        <v>277</v>
      </c>
      <c r="E829" s="2" t="s">
        <v>280</v>
      </c>
      <c r="F829" s="5">
        <v>74408</v>
      </c>
      <c r="G829" s="5">
        <v>265</v>
      </c>
      <c r="H829" s="5">
        <v>457165</v>
      </c>
      <c r="I829" s="5">
        <v>685</v>
      </c>
      <c r="J829" s="5">
        <v>754094</v>
      </c>
      <c r="K829" s="5">
        <v>953327</v>
      </c>
      <c r="L829" s="5">
        <v>2073</v>
      </c>
    </row>
    <row r="830" spans="2:12">
      <c r="B830" s="2">
        <v>1990</v>
      </c>
      <c r="C830" s="2">
        <v>4</v>
      </c>
      <c r="D830" s="2" t="s">
        <v>277</v>
      </c>
      <c r="E830" s="2" t="s">
        <v>281</v>
      </c>
      <c r="F830" s="5">
        <v>4187978</v>
      </c>
      <c r="G830" s="5">
        <v>3927</v>
      </c>
      <c r="H830" s="5">
        <v>3061317</v>
      </c>
      <c r="I830" s="5">
        <v>1675</v>
      </c>
      <c r="J830" s="5">
        <v>7258360</v>
      </c>
      <c r="K830" s="5">
        <v>3456407</v>
      </c>
      <c r="L830" s="5">
        <v>6842</v>
      </c>
    </row>
    <row r="831" spans="2:12">
      <c r="B831" s="2">
        <v>1990</v>
      </c>
      <c r="C831" s="2">
        <v>4</v>
      </c>
      <c r="D831" s="2" t="s">
        <v>328</v>
      </c>
      <c r="E831" s="2" t="s">
        <v>173</v>
      </c>
      <c r="F831" s="5">
        <v>0</v>
      </c>
      <c r="G831" s="5">
        <v>0</v>
      </c>
      <c r="H831" s="5">
        <v>10730</v>
      </c>
      <c r="I831" s="5">
        <v>21</v>
      </c>
      <c r="J831" s="5">
        <v>10730</v>
      </c>
      <c r="K831" s="5">
        <v>9346</v>
      </c>
      <c r="L831" s="5">
        <v>22</v>
      </c>
    </row>
    <row r="832" spans="2:12">
      <c r="B832" s="2">
        <v>1990</v>
      </c>
      <c r="C832" s="2">
        <v>4</v>
      </c>
      <c r="D832" s="2" t="s">
        <v>328</v>
      </c>
      <c r="E832" s="2" t="s">
        <v>181</v>
      </c>
      <c r="F832" s="5">
        <v>0</v>
      </c>
      <c r="G832" s="5">
        <v>0</v>
      </c>
      <c r="H832" s="5">
        <v>13497388</v>
      </c>
      <c r="I832" s="5">
        <v>3491</v>
      </c>
      <c r="J832" s="5">
        <v>13497388</v>
      </c>
      <c r="K832" s="5">
        <v>2066121</v>
      </c>
      <c r="L832" s="5">
        <v>3731</v>
      </c>
    </row>
    <row r="833" spans="2:12">
      <c r="B833" s="2">
        <v>1990</v>
      </c>
      <c r="C833" s="2">
        <v>4</v>
      </c>
      <c r="D833" s="2" t="s">
        <v>182</v>
      </c>
      <c r="E833" s="2" t="s">
        <v>183</v>
      </c>
      <c r="F833" s="5">
        <v>17100803</v>
      </c>
      <c r="G833" s="5">
        <v>9333</v>
      </c>
      <c r="H833" s="5">
        <v>17211993</v>
      </c>
      <c r="I833" s="5">
        <v>6974</v>
      </c>
      <c r="J833" s="5">
        <v>34393439</v>
      </c>
      <c r="K833" s="5">
        <v>11071562</v>
      </c>
      <c r="L833" s="5">
        <v>20212</v>
      </c>
    </row>
    <row r="834" spans="2:12">
      <c r="B834" s="2">
        <v>1990</v>
      </c>
      <c r="C834" s="2">
        <v>4</v>
      </c>
      <c r="D834" s="2" t="s">
        <v>182</v>
      </c>
      <c r="E834" s="2" t="s">
        <v>184</v>
      </c>
      <c r="F834" s="5">
        <v>0</v>
      </c>
      <c r="G834" s="5">
        <v>2</v>
      </c>
      <c r="H834" s="5">
        <v>1231654</v>
      </c>
      <c r="I834" s="5">
        <v>1054</v>
      </c>
      <c r="J834" s="5">
        <v>1231654</v>
      </c>
      <c r="K834" s="5">
        <v>582303</v>
      </c>
      <c r="L834" s="5">
        <v>1197</v>
      </c>
    </row>
    <row r="835" spans="2:12">
      <c r="B835" s="2">
        <v>1990</v>
      </c>
      <c r="C835" s="2">
        <v>4</v>
      </c>
      <c r="D835" s="2" t="s">
        <v>190</v>
      </c>
      <c r="E835" s="2" t="s">
        <v>191</v>
      </c>
      <c r="F835" s="5">
        <v>0</v>
      </c>
      <c r="G835" s="5">
        <v>0</v>
      </c>
      <c r="H835" s="5">
        <v>7338593</v>
      </c>
      <c r="I835" s="5">
        <v>942</v>
      </c>
      <c r="J835" s="5">
        <v>7338593</v>
      </c>
      <c r="K835" s="5">
        <v>485041</v>
      </c>
      <c r="L835" s="5">
        <v>1009</v>
      </c>
    </row>
    <row r="836" spans="2:12">
      <c r="B836" s="2">
        <v>1990</v>
      </c>
      <c r="C836" s="2">
        <v>4</v>
      </c>
      <c r="D836" s="2" t="s">
        <v>190</v>
      </c>
      <c r="E836" s="2" t="s">
        <v>186</v>
      </c>
      <c r="F836" s="5">
        <v>0</v>
      </c>
      <c r="G836" s="5">
        <v>0</v>
      </c>
      <c r="H836" s="5">
        <v>49371580</v>
      </c>
      <c r="I836" s="5">
        <v>3226</v>
      </c>
      <c r="J836" s="5">
        <v>49371580</v>
      </c>
      <c r="K836" s="5">
        <v>1907814</v>
      </c>
      <c r="L836" s="5">
        <v>3952</v>
      </c>
    </row>
    <row r="837" spans="2:12">
      <c r="B837" s="2">
        <v>1990</v>
      </c>
      <c r="C837" s="2">
        <v>4</v>
      </c>
      <c r="D837" s="2" t="s">
        <v>187</v>
      </c>
      <c r="E837" s="2" t="s">
        <v>195</v>
      </c>
      <c r="F837" s="5">
        <v>0</v>
      </c>
      <c r="G837" s="5">
        <v>0</v>
      </c>
      <c r="H837" s="5">
        <v>556698</v>
      </c>
      <c r="I837" s="5">
        <v>89</v>
      </c>
      <c r="J837" s="5">
        <v>556698</v>
      </c>
      <c r="K837" s="5">
        <v>60460</v>
      </c>
      <c r="L837" s="5">
        <v>106</v>
      </c>
    </row>
    <row r="838" spans="2:12">
      <c r="B838" s="2">
        <v>1990</v>
      </c>
      <c r="C838" s="2">
        <v>4</v>
      </c>
      <c r="D838" s="2" t="s">
        <v>187</v>
      </c>
      <c r="E838" s="2" t="s">
        <v>196</v>
      </c>
      <c r="F838" s="5">
        <v>0</v>
      </c>
      <c r="G838" s="5">
        <v>0</v>
      </c>
      <c r="H838" s="5">
        <v>1205437</v>
      </c>
      <c r="I838" s="5">
        <v>669</v>
      </c>
      <c r="J838" s="5">
        <v>1205437</v>
      </c>
      <c r="K838" s="5">
        <v>363782</v>
      </c>
      <c r="L838" s="5">
        <v>822</v>
      </c>
    </row>
    <row r="839" spans="2:12">
      <c r="B839" s="2">
        <v>1990</v>
      </c>
      <c r="C839" s="2">
        <v>4</v>
      </c>
      <c r="D839" s="2" t="s">
        <v>197</v>
      </c>
      <c r="E839" s="2" t="s">
        <v>11</v>
      </c>
      <c r="F839" s="5">
        <v>0</v>
      </c>
      <c r="G839" s="5">
        <v>0</v>
      </c>
      <c r="H839" s="5">
        <v>3298442</v>
      </c>
      <c r="I839" s="5">
        <v>936</v>
      </c>
      <c r="J839" s="5">
        <v>3298442</v>
      </c>
      <c r="K839" s="5">
        <v>461225</v>
      </c>
      <c r="L839" s="5">
        <v>994</v>
      </c>
    </row>
    <row r="840" spans="2:12">
      <c r="B840" s="2">
        <v>1990</v>
      </c>
      <c r="C840" s="2">
        <v>4</v>
      </c>
      <c r="D840" s="2" t="s">
        <v>197</v>
      </c>
      <c r="E840" s="2" t="s">
        <v>267</v>
      </c>
      <c r="F840" s="5">
        <v>0</v>
      </c>
      <c r="G840" s="5">
        <v>0</v>
      </c>
      <c r="H840" s="5">
        <v>0</v>
      </c>
      <c r="I840" s="5">
        <v>10</v>
      </c>
      <c r="J840" s="5">
        <v>0</v>
      </c>
      <c r="K840" s="5">
        <v>2261</v>
      </c>
      <c r="L840" s="5">
        <v>12</v>
      </c>
    </row>
    <row r="841" spans="2:12">
      <c r="B841" s="2">
        <v>1990</v>
      </c>
      <c r="C841" s="2">
        <v>4</v>
      </c>
      <c r="D841" s="2" t="s">
        <v>197</v>
      </c>
      <c r="E841" s="2" t="s">
        <v>268</v>
      </c>
      <c r="F841" s="5">
        <v>1736581</v>
      </c>
      <c r="G841" s="5">
        <v>513</v>
      </c>
      <c r="H841" s="5">
        <v>7170857</v>
      </c>
      <c r="I841" s="5">
        <v>1899</v>
      </c>
      <c r="J841" s="5">
        <v>8952334</v>
      </c>
      <c r="K841" s="5">
        <v>1481572</v>
      </c>
      <c r="L841" s="5">
        <v>2949</v>
      </c>
    </row>
    <row r="842" spans="2:12">
      <c r="B842" s="2">
        <v>1990</v>
      </c>
      <c r="C842" s="2">
        <v>4</v>
      </c>
      <c r="D842" s="2" t="s">
        <v>197</v>
      </c>
      <c r="E842" s="2" t="s">
        <v>269</v>
      </c>
      <c r="F842" s="5">
        <v>349195</v>
      </c>
      <c r="G842" s="5">
        <v>214</v>
      </c>
      <c r="H842" s="5">
        <v>184736</v>
      </c>
      <c r="I842" s="5">
        <v>98</v>
      </c>
      <c r="J842" s="5">
        <v>533931</v>
      </c>
      <c r="K842" s="5">
        <v>206777</v>
      </c>
      <c r="L842" s="5">
        <v>430</v>
      </c>
    </row>
    <row r="843" spans="2:12">
      <c r="B843" s="2">
        <v>1990</v>
      </c>
      <c r="C843" s="2">
        <v>4</v>
      </c>
      <c r="D843" s="2" t="s">
        <v>197</v>
      </c>
      <c r="E843" s="2" t="s">
        <v>109</v>
      </c>
      <c r="F843" s="5">
        <v>0</v>
      </c>
      <c r="G843" s="5">
        <v>0</v>
      </c>
      <c r="H843" s="5">
        <v>5136072</v>
      </c>
      <c r="I843" s="5">
        <v>1311</v>
      </c>
      <c r="J843" s="5">
        <v>5136072</v>
      </c>
      <c r="K843" s="5">
        <v>867752</v>
      </c>
      <c r="L843" s="5">
        <v>1580</v>
      </c>
    </row>
    <row r="844" spans="2:12">
      <c r="B844" s="2">
        <v>1990</v>
      </c>
      <c r="C844" s="2">
        <v>4</v>
      </c>
      <c r="D844" s="2" t="s">
        <v>197</v>
      </c>
      <c r="E844" s="2" t="s">
        <v>110</v>
      </c>
      <c r="F844" s="5">
        <v>6495273</v>
      </c>
      <c r="G844" s="5">
        <v>2533</v>
      </c>
      <c r="H844" s="5">
        <v>0</v>
      </c>
      <c r="I844" s="5">
        <v>0</v>
      </c>
      <c r="J844" s="5">
        <v>6495273</v>
      </c>
      <c r="K844" s="5">
        <v>1698781</v>
      </c>
      <c r="L844" s="5">
        <v>3341</v>
      </c>
    </row>
    <row r="845" spans="2:12">
      <c r="B845" s="2">
        <v>1990</v>
      </c>
      <c r="C845" s="2">
        <v>4</v>
      </c>
      <c r="D845" s="2" t="s">
        <v>197</v>
      </c>
      <c r="E845" s="2" t="s">
        <v>111</v>
      </c>
      <c r="F845" s="5">
        <v>0</v>
      </c>
      <c r="G845" s="5">
        <v>0</v>
      </c>
      <c r="H845" s="5">
        <v>46095</v>
      </c>
      <c r="I845" s="5">
        <v>3</v>
      </c>
      <c r="J845" s="5">
        <v>46095</v>
      </c>
      <c r="K845" s="5">
        <v>1505</v>
      </c>
      <c r="L845" s="5">
        <v>4</v>
      </c>
    </row>
    <row r="846" spans="2:12">
      <c r="B846" s="2">
        <v>1991</v>
      </c>
      <c r="C846" s="2">
        <v>1</v>
      </c>
      <c r="D846" s="2" t="s">
        <v>276</v>
      </c>
      <c r="E846" s="2" t="s">
        <v>276</v>
      </c>
      <c r="F846" s="5">
        <v>0</v>
      </c>
      <c r="G846" s="5">
        <v>0</v>
      </c>
      <c r="H846" s="5">
        <v>0</v>
      </c>
      <c r="I846" s="5">
        <v>0</v>
      </c>
      <c r="J846" s="5">
        <v>0</v>
      </c>
      <c r="K846" s="5">
        <v>1560</v>
      </c>
      <c r="L846" s="5">
        <v>3</v>
      </c>
    </row>
    <row r="847" spans="2:12">
      <c r="B847" s="2">
        <v>1991</v>
      </c>
      <c r="C847" s="2">
        <v>1</v>
      </c>
      <c r="F847" s="5">
        <v>0</v>
      </c>
      <c r="G847" s="5">
        <v>1</v>
      </c>
      <c r="H847" s="5">
        <v>0</v>
      </c>
      <c r="I847" s="5">
        <v>0</v>
      </c>
      <c r="J847" s="5">
        <v>0</v>
      </c>
      <c r="K847" s="5">
        <v>2800</v>
      </c>
      <c r="L847" s="5">
        <v>5</v>
      </c>
    </row>
    <row r="848" spans="2:12">
      <c r="B848" s="2">
        <v>1991</v>
      </c>
      <c r="C848" s="2">
        <v>1</v>
      </c>
      <c r="D848" s="2" t="s">
        <v>277</v>
      </c>
      <c r="E848" s="2" t="s">
        <v>278</v>
      </c>
      <c r="F848" s="5">
        <v>48625854</v>
      </c>
      <c r="G848" s="5">
        <v>29404</v>
      </c>
      <c r="H848" s="5">
        <v>20841601</v>
      </c>
      <c r="I848" s="5">
        <v>10195</v>
      </c>
      <c r="J848" s="5">
        <v>69913275</v>
      </c>
      <c r="K848" s="5">
        <v>27754083</v>
      </c>
      <c r="L848" s="5">
        <v>52633</v>
      </c>
    </row>
    <row r="849" spans="2:12">
      <c r="B849" s="2">
        <v>1991</v>
      </c>
      <c r="C849" s="2">
        <v>1</v>
      </c>
      <c r="D849" s="2" t="s">
        <v>277</v>
      </c>
      <c r="E849" s="2" t="s">
        <v>279</v>
      </c>
      <c r="F849" s="5">
        <v>26612336</v>
      </c>
      <c r="G849" s="5">
        <v>15176</v>
      </c>
      <c r="H849" s="5">
        <v>11902186</v>
      </c>
      <c r="I849" s="5">
        <v>7190</v>
      </c>
      <c r="J849" s="5">
        <v>38761337</v>
      </c>
      <c r="K849" s="5">
        <v>15551539</v>
      </c>
      <c r="L849" s="5">
        <v>28518</v>
      </c>
    </row>
    <row r="850" spans="2:12">
      <c r="B850" s="2">
        <v>1991</v>
      </c>
      <c r="C850" s="2">
        <v>1</v>
      </c>
      <c r="D850" s="2" t="s">
        <v>277</v>
      </c>
      <c r="E850" s="2" t="s">
        <v>280</v>
      </c>
      <c r="F850" s="5">
        <v>88478</v>
      </c>
      <c r="G850" s="5">
        <v>260</v>
      </c>
      <c r="H850" s="5">
        <v>489370</v>
      </c>
      <c r="I850" s="5">
        <v>656</v>
      </c>
      <c r="J850" s="5">
        <v>798899</v>
      </c>
      <c r="K850" s="5">
        <v>932545</v>
      </c>
      <c r="L850" s="5">
        <v>1976</v>
      </c>
    </row>
    <row r="851" spans="2:12">
      <c r="B851" s="2">
        <v>1991</v>
      </c>
      <c r="C851" s="2">
        <v>1</v>
      </c>
      <c r="D851" s="2" t="s">
        <v>277</v>
      </c>
      <c r="E851" s="2" t="s">
        <v>281</v>
      </c>
      <c r="F851" s="5">
        <v>4543048</v>
      </c>
      <c r="G851" s="5">
        <v>3870</v>
      </c>
      <c r="H851" s="5">
        <v>2552771</v>
      </c>
      <c r="I851" s="5">
        <v>1526</v>
      </c>
      <c r="J851" s="5">
        <v>7101194</v>
      </c>
      <c r="K851" s="5">
        <v>3489911</v>
      </c>
      <c r="L851" s="5">
        <v>6634</v>
      </c>
    </row>
    <row r="852" spans="2:12">
      <c r="B852" s="2">
        <v>1991</v>
      </c>
      <c r="C852" s="2">
        <v>1</v>
      </c>
      <c r="D852" s="2" t="s">
        <v>328</v>
      </c>
      <c r="E852" s="2" t="s">
        <v>173</v>
      </c>
      <c r="F852" s="5">
        <v>0</v>
      </c>
      <c r="G852" s="5">
        <v>0</v>
      </c>
      <c r="H852" s="5">
        <v>11380</v>
      </c>
      <c r="I852" s="5">
        <v>19</v>
      </c>
      <c r="J852" s="5">
        <v>11380</v>
      </c>
      <c r="K852" s="5">
        <v>8792</v>
      </c>
      <c r="L852" s="5">
        <v>20</v>
      </c>
    </row>
    <row r="853" spans="2:12">
      <c r="B853" s="2">
        <v>1991</v>
      </c>
      <c r="C853" s="2">
        <v>1</v>
      </c>
      <c r="D853" s="2" t="s">
        <v>328</v>
      </c>
      <c r="E853" s="2" t="s">
        <v>181</v>
      </c>
      <c r="F853" s="5">
        <v>0</v>
      </c>
      <c r="G853" s="5">
        <v>0</v>
      </c>
      <c r="H853" s="5">
        <v>13945116</v>
      </c>
      <c r="I853" s="5">
        <v>3542</v>
      </c>
      <c r="J853" s="5">
        <v>13945116</v>
      </c>
      <c r="K853" s="5">
        <v>2003565</v>
      </c>
      <c r="L853" s="5">
        <v>3792</v>
      </c>
    </row>
    <row r="854" spans="2:12">
      <c r="B854" s="2">
        <v>1991</v>
      </c>
      <c r="C854" s="2">
        <v>1</v>
      </c>
      <c r="D854" s="2" t="s">
        <v>182</v>
      </c>
      <c r="E854" s="2" t="s">
        <v>183</v>
      </c>
      <c r="F854" s="5">
        <v>18440585</v>
      </c>
      <c r="G854" s="5">
        <v>9220</v>
      </c>
      <c r="H854" s="5">
        <v>15726054</v>
      </c>
      <c r="I854" s="5">
        <v>6807</v>
      </c>
      <c r="J854" s="5">
        <v>34196833</v>
      </c>
      <c r="K854" s="5">
        <v>11242001</v>
      </c>
      <c r="L854" s="5">
        <v>19887</v>
      </c>
    </row>
    <row r="855" spans="2:12">
      <c r="B855" s="2">
        <v>1991</v>
      </c>
      <c r="C855" s="2">
        <v>1</v>
      </c>
      <c r="D855" s="2" t="s">
        <v>182</v>
      </c>
      <c r="E855" s="2" t="s">
        <v>184</v>
      </c>
      <c r="F855" s="5">
        <v>16353</v>
      </c>
      <c r="G855" s="5">
        <v>33</v>
      </c>
      <c r="H855" s="5">
        <v>1130845</v>
      </c>
      <c r="I855" s="5">
        <v>953</v>
      </c>
      <c r="J855" s="5">
        <v>1147198</v>
      </c>
      <c r="K855" s="5">
        <v>599396</v>
      </c>
      <c r="L855" s="5">
        <v>1126</v>
      </c>
    </row>
    <row r="856" spans="2:12">
      <c r="B856" s="2">
        <v>1991</v>
      </c>
      <c r="C856" s="2">
        <v>1</v>
      </c>
      <c r="D856" s="2" t="s">
        <v>190</v>
      </c>
      <c r="E856" s="2" t="s">
        <v>191</v>
      </c>
      <c r="F856" s="5">
        <v>0</v>
      </c>
      <c r="G856" s="5">
        <v>0</v>
      </c>
      <c r="H856" s="5">
        <v>7791194</v>
      </c>
      <c r="I856" s="5">
        <v>911</v>
      </c>
      <c r="J856" s="5">
        <v>7791194</v>
      </c>
      <c r="K856" s="5">
        <v>468185</v>
      </c>
      <c r="L856" s="5">
        <v>978</v>
      </c>
    </row>
    <row r="857" spans="2:12">
      <c r="B857" s="2">
        <v>1991</v>
      </c>
      <c r="C857" s="2">
        <v>1</v>
      </c>
      <c r="D857" s="2" t="s">
        <v>190</v>
      </c>
      <c r="E857" s="2" t="s">
        <v>186</v>
      </c>
      <c r="F857" s="5">
        <v>0</v>
      </c>
      <c r="G857" s="5">
        <v>0</v>
      </c>
      <c r="H857" s="5">
        <v>53820864</v>
      </c>
      <c r="I857" s="5">
        <v>3341</v>
      </c>
      <c r="J857" s="5">
        <v>53820864</v>
      </c>
      <c r="K857" s="5">
        <v>2008992</v>
      </c>
      <c r="L857" s="5">
        <v>3971</v>
      </c>
    </row>
    <row r="858" spans="2:12">
      <c r="B858" s="2">
        <v>1991</v>
      </c>
      <c r="C858" s="2">
        <v>1</v>
      </c>
      <c r="D858" s="2" t="s">
        <v>187</v>
      </c>
      <c r="E858" s="2" t="s">
        <v>195</v>
      </c>
      <c r="F858" s="5">
        <v>0</v>
      </c>
      <c r="G858" s="5">
        <v>0</v>
      </c>
      <c r="H858" s="5">
        <v>378890</v>
      </c>
      <c r="I858" s="5">
        <v>89</v>
      </c>
      <c r="J858" s="5">
        <v>378890</v>
      </c>
      <c r="K858" s="5">
        <v>56923</v>
      </c>
      <c r="L858" s="5">
        <v>106</v>
      </c>
    </row>
    <row r="859" spans="2:12">
      <c r="B859" s="2">
        <v>1991</v>
      </c>
      <c r="C859" s="2">
        <v>1</v>
      </c>
      <c r="D859" s="2" t="s">
        <v>187</v>
      </c>
      <c r="E859" s="2" t="s">
        <v>196</v>
      </c>
      <c r="F859" s="5">
        <v>0</v>
      </c>
      <c r="G859" s="5">
        <v>0</v>
      </c>
      <c r="H859" s="5">
        <v>1207039</v>
      </c>
      <c r="I859" s="5">
        <v>608</v>
      </c>
      <c r="J859" s="5">
        <v>1207039</v>
      </c>
      <c r="K859" s="5">
        <v>331658</v>
      </c>
      <c r="L859" s="5">
        <v>750</v>
      </c>
    </row>
    <row r="860" spans="2:12">
      <c r="B860" s="2">
        <v>1991</v>
      </c>
      <c r="C860" s="2">
        <v>1</v>
      </c>
      <c r="D860" s="2" t="s">
        <v>197</v>
      </c>
      <c r="E860" s="2" t="s">
        <v>11</v>
      </c>
      <c r="F860" s="5">
        <v>0</v>
      </c>
      <c r="G860" s="5">
        <v>0</v>
      </c>
      <c r="H860" s="5">
        <v>3411076</v>
      </c>
      <c r="I860" s="5">
        <v>858</v>
      </c>
      <c r="J860" s="5">
        <v>3411076</v>
      </c>
      <c r="K860" s="5">
        <v>502555</v>
      </c>
      <c r="L860" s="5">
        <v>913</v>
      </c>
    </row>
    <row r="861" spans="2:12">
      <c r="B861" s="2">
        <v>1991</v>
      </c>
      <c r="C861" s="2">
        <v>1</v>
      </c>
      <c r="D861" s="2" t="s">
        <v>197</v>
      </c>
      <c r="E861" s="2" t="s">
        <v>267</v>
      </c>
      <c r="F861" s="5">
        <v>0</v>
      </c>
      <c r="G861" s="5">
        <v>0</v>
      </c>
      <c r="H861" s="5">
        <v>0</v>
      </c>
      <c r="I861" s="5">
        <v>6</v>
      </c>
      <c r="J861" s="5">
        <v>0</v>
      </c>
      <c r="K861" s="5">
        <v>1616</v>
      </c>
      <c r="L861" s="5">
        <v>9</v>
      </c>
    </row>
    <row r="862" spans="2:12">
      <c r="B862" s="2">
        <v>1991</v>
      </c>
      <c r="C862" s="2">
        <v>1</v>
      </c>
      <c r="D862" s="2" t="s">
        <v>197</v>
      </c>
      <c r="E862" s="2" t="s">
        <v>268</v>
      </c>
      <c r="F862" s="5">
        <v>2059704</v>
      </c>
      <c r="G862" s="5">
        <v>509</v>
      </c>
      <c r="H862" s="5">
        <v>6272962</v>
      </c>
      <c r="I862" s="5">
        <v>1865</v>
      </c>
      <c r="J862" s="5">
        <v>8421568</v>
      </c>
      <c r="K862" s="5">
        <v>1515951</v>
      </c>
      <c r="L862" s="5">
        <v>2939</v>
      </c>
    </row>
    <row r="863" spans="2:12">
      <c r="B863" s="2">
        <v>1991</v>
      </c>
      <c r="C863" s="2">
        <v>1</v>
      </c>
      <c r="D863" s="2" t="s">
        <v>197</v>
      </c>
      <c r="E863" s="2" t="s">
        <v>269</v>
      </c>
      <c r="F863" s="5">
        <v>291170</v>
      </c>
      <c r="G863" s="5">
        <v>225</v>
      </c>
      <c r="H863" s="5">
        <v>261389</v>
      </c>
      <c r="I863" s="5">
        <v>97</v>
      </c>
      <c r="J863" s="5">
        <v>552559</v>
      </c>
      <c r="K863" s="5">
        <v>225076</v>
      </c>
      <c r="L863" s="5">
        <v>444</v>
      </c>
    </row>
    <row r="864" spans="2:12">
      <c r="B864" s="2">
        <v>1991</v>
      </c>
      <c r="C864" s="2">
        <v>1</v>
      </c>
      <c r="D864" s="2" t="s">
        <v>197</v>
      </c>
      <c r="E864" s="2" t="s">
        <v>109</v>
      </c>
      <c r="F864" s="5">
        <v>0</v>
      </c>
      <c r="G864" s="5">
        <v>0</v>
      </c>
      <c r="H864" s="5">
        <v>4893788</v>
      </c>
      <c r="I864" s="5">
        <v>1269</v>
      </c>
      <c r="J864" s="5">
        <v>4893788</v>
      </c>
      <c r="K864" s="5">
        <v>849203</v>
      </c>
      <c r="L864" s="5">
        <v>1570</v>
      </c>
    </row>
    <row r="865" spans="2:12">
      <c r="B865" s="2">
        <v>1991</v>
      </c>
      <c r="C865" s="2">
        <v>1</v>
      </c>
      <c r="D865" s="2" t="s">
        <v>197</v>
      </c>
      <c r="E865" s="2" t="s">
        <v>110</v>
      </c>
      <c r="F865" s="5">
        <v>6585187</v>
      </c>
      <c r="G865" s="5">
        <v>2260</v>
      </c>
      <c r="H865" s="5">
        <v>0</v>
      </c>
      <c r="I865" s="5">
        <v>0</v>
      </c>
      <c r="J865" s="5">
        <v>6585187</v>
      </c>
      <c r="K865" s="5">
        <v>1692996</v>
      </c>
      <c r="L865" s="5">
        <v>3132</v>
      </c>
    </row>
    <row r="866" spans="2:12">
      <c r="B866" s="2">
        <v>1991</v>
      </c>
      <c r="C866" s="2">
        <v>1</v>
      </c>
      <c r="D866" s="2" t="s">
        <v>197</v>
      </c>
      <c r="E866" s="2" t="s">
        <v>111</v>
      </c>
      <c r="F866" s="5">
        <v>0</v>
      </c>
      <c r="G866" s="5">
        <v>0</v>
      </c>
      <c r="H866" s="5">
        <v>14931</v>
      </c>
      <c r="I866" s="5">
        <v>3</v>
      </c>
      <c r="J866" s="5">
        <v>14931</v>
      </c>
      <c r="K866" s="5">
        <v>926</v>
      </c>
      <c r="L866" s="5">
        <v>3</v>
      </c>
    </row>
    <row r="867" spans="2:12">
      <c r="B867" s="2">
        <v>1991</v>
      </c>
      <c r="C867" s="2">
        <v>2</v>
      </c>
      <c r="F867" s="5">
        <v>0</v>
      </c>
      <c r="G867" s="5">
        <v>1</v>
      </c>
      <c r="H867" s="5">
        <v>0</v>
      </c>
      <c r="I867" s="5">
        <v>0</v>
      </c>
      <c r="J867" s="5">
        <v>0</v>
      </c>
      <c r="K867" s="5">
        <v>2400</v>
      </c>
      <c r="L867" s="5">
        <v>5</v>
      </c>
    </row>
    <row r="868" spans="2:12">
      <c r="B868" s="2">
        <v>1991</v>
      </c>
      <c r="C868" s="2">
        <v>2</v>
      </c>
      <c r="D868" s="2" t="s">
        <v>277</v>
      </c>
      <c r="E868" s="2" t="s">
        <v>278</v>
      </c>
      <c r="F868" s="5">
        <v>43682270</v>
      </c>
      <c r="G868" s="5">
        <v>27921</v>
      </c>
      <c r="H868" s="5">
        <v>21318392</v>
      </c>
      <c r="I868" s="5">
        <v>9956</v>
      </c>
      <c r="J868" s="5">
        <v>65531415</v>
      </c>
      <c r="K868" s="5">
        <v>25858380</v>
      </c>
      <c r="L868" s="5">
        <v>50530</v>
      </c>
    </row>
    <row r="869" spans="2:12">
      <c r="B869" s="2">
        <v>1991</v>
      </c>
      <c r="C869" s="2">
        <v>2</v>
      </c>
      <c r="D869" s="2" t="s">
        <v>277</v>
      </c>
      <c r="E869" s="2" t="s">
        <v>279</v>
      </c>
      <c r="F869" s="5">
        <v>25243113</v>
      </c>
      <c r="G869" s="5">
        <v>14931</v>
      </c>
      <c r="H869" s="5">
        <v>11057087</v>
      </c>
      <c r="I869" s="5">
        <v>6995</v>
      </c>
      <c r="J869" s="5">
        <v>36632092</v>
      </c>
      <c r="K869" s="5">
        <v>14824218</v>
      </c>
      <c r="L869" s="5">
        <v>27988</v>
      </c>
    </row>
    <row r="870" spans="2:12">
      <c r="B870" s="2">
        <v>1991</v>
      </c>
      <c r="C870" s="2">
        <v>2</v>
      </c>
      <c r="D870" s="2" t="s">
        <v>277</v>
      </c>
      <c r="E870" s="2" t="s">
        <v>280</v>
      </c>
      <c r="F870" s="5">
        <v>73901</v>
      </c>
      <c r="G870" s="5">
        <v>227</v>
      </c>
      <c r="H870" s="5">
        <v>421362</v>
      </c>
      <c r="I870" s="5">
        <v>667</v>
      </c>
      <c r="J870" s="5">
        <v>814408</v>
      </c>
      <c r="K870" s="5">
        <v>808721</v>
      </c>
      <c r="L870" s="5">
        <v>1845</v>
      </c>
    </row>
    <row r="871" spans="2:12">
      <c r="B871" s="2">
        <v>1991</v>
      </c>
      <c r="C871" s="2">
        <v>2</v>
      </c>
      <c r="D871" s="2" t="s">
        <v>277</v>
      </c>
      <c r="E871" s="2" t="s">
        <v>281</v>
      </c>
      <c r="F871" s="5">
        <v>4843061</v>
      </c>
      <c r="G871" s="5">
        <v>3864</v>
      </c>
      <c r="H871" s="5">
        <v>2624723</v>
      </c>
      <c r="I871" s="5">
        <v>1666</v>
      </c>
      <c r="J871" s="5">
        <v>7473976</v>
      </c>
      <c r="K871" s="5">
        <v>3536861</v>
      </c>
      <c r="L871" s="5">
        <v>6803</v>
      </c>
    </row>
    <row r="872" spans="2:12">
      <c r="B872" s="2">
        <v>1991</v>
      </c>
      <c r="C872" s="2">
        <v>2</v>
      </c>
      <c r="D872" s="2" t="s">
        <v>328</v>
      </c>
      <c r="E872" s="2" t="s">
        <v>173</v>
      </c>
      <c r="F872" s="5">
        <v>0</v>
      </c>
      <c r="G872" s="5">
        <v>0</v>
      </c>
      <c r="H872" s="5">
        <v>13910</v>
      </c>
      <c r="I872" s="5">
        <v>19</v>
      </c>
      <c r="J872" s="5">
        <v>13910</v>
      </c>
      <c r="K872" s="5">
        <v>7669</v>
      </c>
      <c r="L872" s="5">
        <v>20</v>
      </c>
    </row>
    <row r="873" spans="2:12">
      <c r="B873" s="2">
        <v>1991</v>
      </c>
      <c r="C873" s="2">
        <v>2</v>
      </c>
      <c r="D873" s="2" t="s">
        <v>328</v>
      </c>
      <c r="E873" s="2" t="s">
        <v>181</v>
      </c>
      <c r="F873" s="5">
        <v>0</v>
      </c>
      <c r="G873" s="5">
        <v>0</v>
      </c>
      <c r="H873" s="5">
        <v>13014175</v>
      </c>
      <c r="I873" s="5">
        <v>3341</v>
      </c>
      <c r="J873" s="5">
        <v>13014175</v>
      </c>
      <c r="K873" s="5">
        <v>1987074</v>
      </c>
      <c r="L873" s="5">
        <v>3682</v>
      </c>
    </row>
    <row r="874" spans="2:12">
      <c r="B874" s="2">
        <v>1991</v>
      </c>
      <c r="C874" s="2">
        <v>2</v>
      </c>
      <c r="D874" s="2" t="s">
        <v>182</v>
      </c>
      <c r="E874" s="2" t="s">
        <v>183</v>
      </c>
      <c r="F874" s="5">
        <v>17076342</v>
      </c>
      <c r="G874" s="5">
        <v>9187</v>
      </c>
      <c r="H874" s="5">
        <v>15251074</v>
      </c>
      <c r="I874" s="5">
        <v>6562</v>
      </c>
      <c r="J874" s="5">
        <v>32508063</v>
      </c>
      <c r="K874" s="5">
        <v>10568763</v>
      </c>
      <c r="L874" s="5">
        <v>19529</v>
      </c>
    </row>
    <row r="875" spans="2:12">
      <c r="B875" s="2">
        <v>1991</v>
      </c>
      <c r="C875" s="2">
        <v>2</v>
      </c>
      <c r="D875" s="2" t="s">
        <v>182</v>
      </c>
      <c r="E875" s="2" t="s">
        <v>184</v>
      </c>
      <c r="F875" s="5">
        <v>9744</v>
      </c>
      <c r="G875" s="5">
        <v>32</v>
      </c>
      <c r="H875" s="5">
        <v>1075910</v>
      </c>
      <c r="I875" s="5">
        <v>962</v>
      </c>
      <c r="J875" s="5">
        <v>1129459</v>
      </c>
      <c r="K875" s="5">
        <v>577578</v>
      </c>
      <c r="L875" s="5">
        <v>1157</v>
      </c>
    </row>
    <row r="876" spans="2:12">
      <c r="B876" s="2">
        <v>1991</v>
      </c>
      <c r="C876" s="2">
        <v>2</v>
      </c>
      <c r="D876" s="2" t="s">
        <v>190</v>
      </c>
      <c r="E876" s="2" t="s">
        <v>191</v>
      </c>
      <c r="F876" s="5">
        <v>0</v>
      </c>
      <c r="G876" s="5">
        <v>0</v>
      </c>
      <c r="H876" s="5">
        <v>6602992</v>
      </c>
      <c r="I876" s="5">
        <v>917</v>
      </c>
      <c r="J876" s="5">
        <v>6602992</v>
      </c>
      <c r="K876" s="5">
        <v>485769</v>
      </c>
      <c r="L876" s="5">
        <v>983</v>
      </c>
    </row>
    <row r="877" spans="2:12">
      <c r="B877" s="2">
        <v>1991</v>
      </c>
      <c r="C877" s="2">
        <v>2</v>
      </c>
      <c r="D877" s="2" t="s">
        <v>190</v>
      </c>
      <c r="E877" s="2" t="s">
        <v>186</v>
      </c>
      <c r="F877" s="5">
        <v>0</v>
      </c>
      <c r="G877" s="5">
        <v>0</v>
      </c>
      <c r="H877" s="5">
        <v>49141751</v>
      </c>
      <c r="I877" s="5">
        <v>3445</v>
      </c>
      <c r="J877" s="5">
        <v>49141751</v>
      </c>
      <c r="K877" s="5">
        <v>2136699</v>
      </c>
      <c r="L877" s="5">
        <v>4067</v>
      </c>
    </row>
    <row r="878" spans="2:12">
      <c r="B878" s="2">
        <v>1991</v>
      </c>
      <c r="C878" s="2">
        <v>2</v>
      </c>
      <c r="D878" s="2" t="s">
        <v>187</v>
      </c>
      <c r="E878" s="2" t="s">
        <v>195</v>
      </c>
      <c r="F878" s="5">
        <v>0</v>
      </c>
      <c r="G878" s="5">
        <v>0</v>
      </c>
      <c r="H878" s="5">
        <v>373405</v>
      </c>
      <c r="I878" s="5">
        <v>94</v>
      </c>
      <c r="J878" s="5">
        <v>373405</v>
      </c>
      <c r="K878" s="5">
        <v>61477</v>
      </c>
      <c r="L878" s="5">
        <v>112</v>
      </c>
    </row>
    <row r="879" spans="2:12">
      <c r="B879" s="2">
        <v>1991</v>
      </c>
      <c r="C879" s="2">
        <v>2</v>
      </c>
      <c r="D879" s="2" t="s">
        <v>187</v>
      </c>
      <c r="E879" s="2" t="s">
        <v>196</v>
      </c>
      <c r="F879" s="5">
        <v>0</v>
      </c>
      <c r="G879" s="5">
        <v>0</v>
      </c>
      <c r="H879" s="5">
        <v>1091152</v>
      </c>
      <c r="I879" s="5">
        <v>529</v>
      </c>
      <c r="J879" s="5">
        <v>1091152</v>
      </c>
      <c r="K879" s="5">
        <v>329899</v>
      </c>
      <c r="L879" s="5">
        <v>674</v>
      </c>
    </row>
    <row r="880" spans="2:12">
      <c r="B880" s="2">
        <v>1991</v>
      </c>
      <c r="C880" s="2">
        <v>2</v>
      </c>
      <c r="D880" s="2" t="s">
        <v>197</v>
      </c>
      <c r="E880" s="2" t="s">
        <v>11</v>
      </c>
      <c r="F880" s="5">
        <v>0</v>
      </c>
      <c r="G880" s="5">
        <v>0</v>
      </c>
      <c r="H880" s="5">
        <v>3302168</v>
      </c>
      <c r="I880" s="5">
        <v>863</v>
      </c>
      <c r="J880" s="5">
        <v>3302168</v>
      </c>
      <c r="K880" s="5">
        <v>506096</v>
      </c>
      <c r="L880" s="5">
        <v>918</v>
      </c>
    </row>
    <row r="881" spans="2:12">
      <c r="B881" s="2">
        <v>1991</v>
      </c>
      <c r="C881" s="2">
        <v>2</v>
      </c>
      <c r="D881" s="2" t="s">
        <v>197</v>
      </c>
      <c r="E881" s="2" t="s">
        <v>267</v>
      </c>
      <c r="F881" s="5">
        <v>0</v>
      </c>
      <c r="G881" s="5">
        <v>0</v>
      </c>
      <c r="H881" s="5">
        <v>0</v>
      </c>
      <c r="I881" s="5">
        <v>6</v>
      </c>
      <c r="J881" s="5">
        <v>0</v>
      </c>
      <c r="K881" s="5">
        <v>2372</v>
      </c>
      <c r="L881" s="5">
        <v>9</v>
      </c>
    </row>
    <row r="882" spans="2:12">
      <c r="B882" s="2">
        <v>1991</v>
      </c>
      <c r="C882" s="2">
        <v>2</v>
      </c>
      <c r="D882" s="2" t="s">
        <v>197</v>
      </c>
      <c r="E882" s="2" t="s">
        <v>268</v>
      </c>
      <c r="F882" s="5">
        <v>1679311</v>
      </c>
      <c r="G882" s="5">
        <v>479</v>
      </c>
      <c r="H882" s="5">
        <v>6277834</v>
      </c>
      <c r="I882" s="5">
        <v>1896</v>
      </c>
      <c r="J882" s="5">
        <v>8014550</v>
      </c>
      <c r="K882" s="5">
        <v>1482220</v>
      </c>
      <c r="L882" s="5">
        <v>2925</v>
      </c>
    </row>
    <row r="883" spans="2:12">
      <c r="B883" s="2">
        <v>1991</v>
      </c>
      <c r="C883" s="2">
        <v>2</v>
      </c>
      <c r="D883" s="2" t="s">
        <v>197</v>
      </c>
      <c r="E883" s="2" t="s">
        <v>269</v>
      </c>
      <c r="F883" s="5">
        <v>288353</v>
      </c>
      <c r="G883" s="5">
        <v>235</v>
      </c>
      <c r="H883" s="5">
        <v>435703</v>
      </c>
      <c r="I883" s="5">
        <v>118</v>
      </c>
      <c r="J883" s="5">
        <v>724056</v>
      </c>
      <c r="K883" s="5">
        <v>233999</v>
      </c>
      <c r="L883" s="5">
        <v>506</v>
      </c>
    </row>
    <row r="884" spans="2:12">
      <c r="B884" s="2">
        <v>1991</v>
      </c>
      <c r="C884" s="2">
        <v>2</v>
      </c>
      <c r="D884" s="2" t="s">
        <v>197</v>
      </c>
      <c r="E884" s="2" t="s">
        <v>109</v>
      </c>
      <c r="F884" s="5">
        <v>0</v>
      </c>
      <c r="G884" s="5">
        <v>0</v>
      </c>
      <c r="H884" s="5">
        <v>5495723</v>
      </c>
      <c r="I884" s="5">
        <v>1349</v>
      </c>
      <c r="J884" s="5">
        <v>5495723</v>
      </c>
      <c r="K884" s="5">
        <v>882527</v>
      </c>
      <c r="L884" s="5">
        <v>1633</v>
      </c>
    </row>
    <row r="885" spans="2:12">
      <c r="B885" s="2">
        <v>1991</v>
      </c>
      <c r="C885" s="2">
        <v>2</v>
      </c>
      <c r="D885" s="2" t="s">
        <v>197</v>
      </c>
      <c r="E885" s="2" t="s">
        <v>110</v>
      </c>
      <c r="F885" s="5">
        <v>6355440</v>
      </c>
      <c r="G885" s="5">
        <v>2189</v>
      </c>
      <c r="H885" s="5">
        <v>0</v>
      </c>
      <c r="I885" s="5">
        <v>0</v>
      </c>
      <c r="J885" s="5">
        <v>6355440</v>
      </c>
      <c r="K885" s="5">
        <v>1495350</v>
      </c>
      <c r="L885" s="5">
        <v>2951</v>
      </c>
    </row>
    <row r="886" spans="2:12">
      <c r="B886" s="2">
        <v>1991</v>
      </c>
      <c r="C886" s="2">
        <v>2</v>
      </c>
      <c r="D886" s="2" t="s">
        <v>197</v>
      </c>
      <c r="E886" s="2" t="s">
        <v>111</v>
      </c>
      <c r="F886" s="5">
        <v>0</v>
      </c>
      <c r="G886" s="5">
        <v>0</v>
      </c>
      <c r="H886" s="5">
        <v>51046</v>
      </c>
      <c r="I886" s="5">
        <v>3</v>
      </c>
      <c r="J886" s="5">
        <v>51046</v>
      </c>
      <c r="K886" s="5">
        <v>1492</v>
      </c>
      <c r="L886" s="5">
        <v>3</v>
      </c>
    </row>
    <row r="887" spans="2:12">
      <c r="B887" s="2">
        <v>1991</v>
      </c>
      <c r="C887" s="2">
        <v>3</v>
      </c>
      <c r="D887" s="2" t="s">
        <v>277</v>
      </c>
      <c r="E887" s="2" t="s">
        <v>278</v>
      </c>
      <c r="F887" s="5">
        <v>43976430</v>
      </c>
      <c r="G887" s="5">
        <v>27473</v>
      </c>
      <c r="H887" s="5">
        <v>23143861</v>
      </c>
      <c r="I887" s="5">
        <v>9697</v>
      </c>
      <c r="J887" s="5">
        <v>67688883</v>
      </c>
      <c r="K887" s="5">
        <v>25676802</v>
      </c>
      <c r="L887" s="5">
        <v>49692</v>
      </c>
    </row>
    <row r="888" spans="2:12">
      <c r="B888" s="2">
        <v>1991</v>
      </c>
      <c r="C888" s="2">
        <v>3</v>
      </c>
      <c r="D888" s="2" t="s">
        <v>277</v>
      </c>
      <c r="E888" s="2" t="s">
        <v>279</v>
      </c>
      <c r="F888" s="5">
        <v>24915702</v>
      </c>
      <c r="G888" s="5">
        <v>14226</v>
      </c>
      <c r="H888" s="5">
        <v>11704027</v>
      </c>
      <c r="I888" s="5">
        <v>6574</v>
      </c>
      <c r="J888" s="5">
        <v>36992693</v>
      </c>
      <c r="K888" s="5">
        <v>14116969</v>
      </c>
      <c r="L888" s="5">
        <v>26670</v>
      </c>
    </row>
    <row r="889" spans="2:12">
      <c r="B889" s="2">
        <v>1991</v>
      </c>
      <c r="C889" s="2">
        <v>3</v>
      </c>
      <c r="D889" s="2" t="s">
        <v>277</v>
      </c>
      <c r="E889" s="2" t="s">
        <v>280</v>
      </c>
      <c r="F889" s="5">
        <v>69280</v>
      </c>
      <c r="G889" s="5">
        <v>248</v>
      </c>
      <c r="H889" s="5">
        <v>425984</v>
      </c>
      <c r="I889" s="5">
        <v>604</v>
      </c>
      <c r="J889" s="5">
        <v>896975</v>
      </c>
      <c r="K889" s="5">
        <v>850809</v>
      </c>
      <c r="L889" s="5">
        <v>1971</v>
      </c>
    </row>
    <row r="890" spans="2:12">
      <c r="B890" s="2">
        <v>1991</v>
      </c>
      <c r="C890" s="2">
        <v>3</v>
      </c>
      <c r="D890" s="2" t="s">
        <v>277</v>
      </c>
      <c r="E890" s="2" t="s">
        <v>281</v>
      </c>
      <c r="F890" s="5">
        <v>3898235</v>
      </c>
      <c r="G890" s="5">
        <v>3893</v>
      </c>
      <c r="H890" s="5">
        <v>2890518</v>
      </c>
      <c r="I890" s="5">
        <v>1666</v>
      </c>
      <c r="J890" s="5">
        <v>6788753</v>
      </c>
      <c r="K890" s="5">
        <v>3392335</v>
      </c>
      <c r="L890" s="5">
        <v>6816</v>
      </c>
    </row>
    <row r="891" spans="2:12">
      <c r="B891" s="2">
        <v>1991</v>
      </c>
      <c r="C891" s="2">
        <v>3</v>
      </c>
      <c r="D891" s="2" t="s">
        <v>328</v>
      </c>
      <c r="E891" s="2" t="s">
        <v>173</v>
      </c>
      <c r="F891" s="5">
        <v>0</v>
      </c>
      <c r="G891" s="5">
        <v>0</v>
      </c>
      <c r="H891" s="5">
        <v>11372</v>
      </c>
      <c r="I891" s="5">
        <v>11</v>
      </c>
      <c r="J891" s="5">
        <v>11372</v>
      </c>
      <c r="K891" s="5">
        <v>5202</v>
      </c>
      <c r="L891" s="5">
        <v>12</v>
      </c>
    </row>
    <row r="892" spans="2:12">
      <c r="B892" s="2">
        <v>1991</v>
      </c>
      <c r="C892" s="2">
        <v>3</v>
      </c>
      <c r="D892" s="2" t="s">
        <v>328</v>
      </c>
      <c r="E892" s="2" t="s">
        <v>181</v>
      </c>
      <c r="F892" s="5">
        <v>0</v>
      </c>
      <c r="G892" s="5">
        <v>0</v>
      </c>
      <c r="H892" s="5">
        <v>16113575</v>
      </c>
      <c r="I892" s="5">
        <v>3434</v>
      </c>
      <c r="J892" s="5">
        <v>16113575</v>
      </c>
      <c r="K892" s="5">
        <v>2106847</v>
      </c>
      <c r="L892" s="5">
        <v>3777</v>
      </c>
    </row>
    <row r="893" spans="2:12">
      <c r="B893" s="2">
        <v>1991</v>
      </c>
      <c r="C893" s="2">
        <v>3</v>
      </c>
      <c r="D893" s="2" t="s">
        <v>182</v>
      </c>
      <c r="E893" s="2" t="s">
        <v>183</v>
      </c>
      <c r="F893" s="5">
        <v>16986516</v>
      </c>
      <c r="G893" s="5">
        <v>9345</v>
      </c>
      <c r="H893" s="5">
        <v>16633777</v>
      </c>
      <c r="I893" s="5">
        <v>6434</v>
      </c>
      <c r="J893" s="5">
        <v>33818739</v>
      </c>
      <c r="K893" s="5">
        <v>10619114</v>
      </c>
      <c r="L893" s="5">
        <v>19571</v>
      </c>
    </row>
    <row r="894" spans="2:12">
      <c r="B894" s="2">
        <v>1991</v>
      </c>
      <c r="C894" s="2">
        <v>3</v>
      </c>
      <c r="D894" s="2" t="s">
        <v>182</v>
      </c>
      <c r="E894" s="2" t="s">
        <v>184</v>
      </c>
      <c r="F894" s="5">
        <v>0</v>
      </c>
      <c r="G894" s="5">
        <v>0</v>
      </c>
      <c r="H894" s="5">
        <v>1381444</v>
      </c>
      <c r="I894" s="5">
        <v>1027</v>
      </c>
      <c r="J894" s="5">
        <v>1406532</v>
      </c>
      <c r="K894" s="5">
        <v>598584</v>
      </c>
      <c r="L894" s="5">
        <v>1193</v>
      </c>
    </row>
    <row r="895" spans="2:12">
      <c r="B895" s="2">
        <v>1991</v>
      </c>
      <c r="C895" s="2">
        <v>3</v>
      </c>
      <c r="D895" s="2" t="s">
        <v>190</v>
      </c>
      <c r="E895" s="2" t="s">
        <v>191</v>
      </c>
      <c r="F895" s="5">
        <v>0</v>
      </c>
      <c r="G895" s="5">
        <v>0</v>
      </c>
      <c r="H895" s="5">
        <v>7359904</v>
      </c>
      <c r="I895" s="5">
        <v>907</v>
      </c>
      <c r="J895" s="5">
        <v>7359904</v>
      </c>
      <c r="K895" s="5">
        <v>475329</v>
      </c>
      <c r="L895" s="5">
        <v>972</v>
      </c>
    </row>
    <row r="896" spans="2:12">
      <c r="B896" s="2">
        <v>1991</v>
      </c>
      <c r="C896" s="2">
        <v>3</v>
      </c>
      <c r="D896" s="2" t="s">
        <v>190</v>
      </c>
      <c r="E896" s="2" t="s">
        <v>186</v>
      </c>
      <c r="F896" s="5">
        <v>0</v>
      </c>
      <c r="G896" s="5">
        <v>0</v>
      </c>
      <c r="H896" s="5">
        <v>52683493</v>
      </c>
      <c r="I896" s="5">
        <v>3459</v>
      </c>
      <c r="J896" s="5">
        <v>52683493</v>
      </c>
      <c r="K896" s="5">
        <v>2036717</v>
      </c>
      <c r="L896" s="5">
        <v>4101</v>
      </c>
    </row>
    <row r="897" spans="2:12">
      <c r="B897" s="2">
        <v>1991</v>
      </c>
      <c r="C897" s="2">
        <v>3</v>
      </c>
      <c r="D897" s="2" t="s">
        <v>187</v>
      </c>
      <c r="E897" s="2" t="s">
        <v>195</v>
      </c>
      <c r="F897" s="5">
        <v>0</v>
      </c>
      <c r="G897" s="5">
        <v>0</v>
      </c>
      <c r="H897" s="5">
        <v>280508</v>
      </c>
      <c r="I897" s="5">
        <v>100</v>
      </c>
      <c r="J897" s="5">
        <v>280508</v>
      </c>
      <c r="K897" s="5">
        <v>61955</v>
      </c>
      <c r="L897" s="5">
        <v>117</v>
      </c>
    </row>
    <row r="898" spans="2:12">
      <c r="B898" s="2">
        <v>1991</v>
      </c>
      <c r="C898" s="2">
        <v>3</v>
      </c>
      <c r="D898" s="2" t="s">
        <v>187</v>
      </c>
      <c r="E898" s="2" t="s">
        <v>196</v>
      </c>
      <c r="F898" s="5">
        <v>0</v>
      </c>
      <c r="G898" s="5">
        <v>0</v>
      </c>
      <c r="H898" s="5">
        <v>1435897</v>
      </c>
      <c r="I898" s="5">
        <v>516</v>
      </c>
      <c r="J898" s="5">
        <v>1435897</v>
      </c>
      <c r="K898" s="5">
        <v>353276</v>
      </c>
      <c r="L898" s="5">
        <v>691</v>
      </c>
    </row>
    <row r="899" spans="2:12">
      <c r="B899" s="2">
        <v>1991</v>
      </c>
      <c r="C899" s="2">
        <v>3</v>
      </c>
      <c r="D899" s="2" t="s">
        <v>197</v>
      </c>
      <c r="E899" s="2" t="s">
        <v>11</v>
      </c>
      <c r="F899" s="5">
        <v>0</v>
      </c>
      <c r="G899" s="5">
        <v>0</v>
      </c>
      <c r="H899" s="5">
        <v>3143942</v>
      </c>
      <c r="I899" s="5">
        <v>865</v>
      </c>
      <c r="J899" s="5">
        <v>3143942</v>
      </c>
      <c r="K899" s="5">
        <v>481207</v>
      </c>
      <c r="L899" s="5">
        <v>920</v>
      </c>
    </row>
    <row r="900" spans="2:12">
      <c r="B900" s="2">
        <v>1991</v>
      </c>
      <c r="C900" s="2">
        <v>3</v>
      </c>
      <c r="D900" s="2" t="s">
        <v>197</v>
      </c>
      <c r="E900" s="2" t="s">
        <v>267</v>
      </c>
      <c r="F900" s="5">
        <v>0</v>
      </c>
      <c r="G900" s="5">
        <v>0</v>
      </c>
      <c r="H900" s="5">
        <v>0</v>
      </c>
      <c r="I900" s="5">
        <v>6</v>
      </c>
      <c r="J900" s="5">
        <v>0</v>
      </c>
      <c r="K900" s="5">
        <v>2757</v>
      </c>
      <c r="L900" s="5">
        <v>9</v>
      </c>
    </row>
    <row r="901" spans="2:12">
      <c r="B901" s="2">
        <v>1991</v>
      </c>
      <c r="C901" s="2">
        <v>3</v>
      </c>
      <c r="D901" s="2" t="s">
        <v>197</v>
      </c>
      <c r="E901" s="2" t="s">
        <v>268</v>
      </c>
      <c r="F901" s="5">
        <v>1407490</v>
      </c>
      <c r="G901" s="5">
        <v>397</v>
      </c>
      <c r="H901" s="5">
        <v>5422890</v>
      </c>
      <c r="I901" s="5">
        <v>1858</v>
      </c>
      <c r="J901" s="5">
        <v>6932051</v>
      </c>
      <c r="K901" s="5">
        <v>1376200</v>
      </c>
      <c r="L901" s="5">
        <v>2802</v>
      </c>
    </row>
    <row r="902" spans="2:12">
      <c r="B902" s="2">
        <v>1991</v>
      </c>
      <c r="C902" s="2">
        <v>3</v>
      </c>
      <c r="D902" s="2" t="s">
        <v>197</v>
      </c>
      <c r="E902" s="2" t="s">
        <v>269</v>
      </c>
      <c r="F902" s="5">
        <v>232839</v>
      </c>
      <c r="G902" s="5">
        <v>255</v>
      </c>
      <c r="H902" s="5">
        <v>192876</v>
      </c>
      <c r="I902" s="5">
        <v>115</v>
      </c>
      <c r="J902" s="5">
        <v>425715</v>
      </c>
      <c r="K902" s="5">
        <v>230417</v>
      </c>
      <c r="L902" s="5">
        <v>497</v>
      </c>
    </row>
    <row r="903" spans="2:12">
      <c r="B903" s="2">
        <v>1991</v>
      </c>
      <c r="C903" s="2">
        <v>3</v>
      </c>
      <c r="D903" s="2" t="s">
        <v>197</v>
      </c>
      <c r="E903" s="2" t="s">
        <v>109</v>
      </c>
      <c r="F903" s="5">
        <v>0</v>
      </c>
      <c r="G903" s="5">
        <v>0</v>
      </c>
      <c r="H903" s="5">
        <v>4941224</v>
      </c>
      <c r="I903" s="5">
        <v>1323</v>
      </c>
      <c r="J903" s="5">
        <v>4941224</v>
      </c>
      <c r="K903" s="5">
        <v>832128</v>
      </c>
      <c r="L903" s="5">
        <v>1598</v>
      </c>
    </row>
    <row r="904" spans="2:12">
      <c r="B904" s="2">
        <v>1991</v>
      </c>
      <c r="C904" s="2">
        <v>3</v>
      </c>
      <c r="D904" s="2" t="s">
        <v>197</v>
      </c>
      <c r="E904" s="2" t="s">
        <v>110</v>
      </c>
      <c r="F904" s="5">
        <v>6222958</v>
      </c>
      <c r="G904" s="5">
        <v>2159</v>
      </c>
      <c r="H904" s="5">
        <v>0</v>
      </c>
      <c r="I904" s="5">
        <v>4</v>
      </c>
      <c r="J904" s="5">
        <v>6222958</v>
      </c>
      <c r="K904" s="5">
        <v>1435317</v>
      </c>
      <c r="L904" s="5">
        <v>2934</v>
      </c>
    </row>
    <row r="905" spans="2:12">
      <c r="B905" s="2">
        <v>1991</v>
      </c>
      <c r="C905" s="2">
        <v>3</v>
      </c>
      <c r="D905" s="2" t="s">
        <v>197</v>
      </c>
      <c r="E905" s="2" t="s">
        <v>111</v>
      </c>
      <c r="F905" s="5">
        <v>0</v>
      </c>
      <c r="G905" s="5">
        <v>0</v>
      </c>
      <c r="H905" s="5">
        <v>5756</v>
      </c>
      <c r="I905" s="5">
        <v>3</v>
      </c>
      <c r="J905" s="5">
        <v>5756</v>
      </c>
      <c r="K905" s="5">
        <v>1450</v>
      </c>
      <c r="L905" s="5">
        <v>3</v>
      </c>
    </row>
    <row r="906" spans="2:12">
      <c r="B906" s="2">
        <v>1991</v>
      </c>
      <c r="C906" s="2">
        <v>4</v>
      </c>
      <c r="D906" s="2" t="s">
        <v>277</v>
      </c>
      <c r="E906" s="2" t="s">
        <v>278</v>
      </c>
      <c r="F906" s="5">
        <v>44989000</v>
      </c>
      <c r="G906" s="5">
        <v>27003</v>
      </c>
      <c r="H906" s="5">
        <v>23070490</v>
      </c>
      <c r="I906" s="5">
        <v>9848</v>
      </c>
      <c r="J906" s="5">
        <v>68521446</v>
      </c>
      <c r="K906" s="5">
        <v>25286064</v>
      </c>
      <c r="L906" s="5">
        <v>48954</v>
      </c>
    </row>
    <row r="907" spans="2:12">
      <c r="B907" s="2">
        <v>1991</v>
      </c>
      <c r="C907" s="2">
        <v>4</v>
      </c>
      <c r="D907" s="2" t="s">
        <v>277</v>
      </c>
      <c r="E907" s="2" t="s">
        <v>279</v>
      </c>
      <c r="F907" s="5">
        <v>25187201</v>
      </c>
      <c r="G907" s="5">
        <v>14221</v>
      </c>
      <c r="H907" s="5">
        <v>11844399</v>
      </c>
      <c r="I907" s="5">
        <v>6459</v>
      </c>
      <c r="J907" s="5">
        <v>37389691</v>
      </c>
      <c r="K907" s="5">
        <v>13568489</v>
      </c>
      <c r="L907" s="5">
        <v>26431</v>
      </c>
    </row>
    <row r="908" spans="2:12">
      <c r="B908" s="2">
        <v>1991</v>
      </c>
      <c r="C908" s="2">
        <v>4</v>
      </c>
      <c r="D908" s="2" t="s">
        <v>277</v>
      </c>
      <c r="E908" s="2" t="s">
        <v>280</v>
      </c>
      <c r="F908" s="5">
        <v>90962</v>
      </c>
      <c r="G908" s="5">
        <v>257</v>
      </c>
      <c r="H908" s="5">
        <v>489224</v>
      </c>
      <c r="I908" s="5">
        <v>592</v>
      </c>
      <c r="J908" s="5">
        <v>893840</v>
      </c>
      <c r="K908" s="5">
        <v>895533</v>
      </c>
      <c r="L908" s="5">
        <v>1925</v>
      </c>
    </row>
    <row r="909" spans="2:12">
      <c r="B909" s="2">
        <v>1991</v>
      </c>
      <c r="C909" s="2">
        <v>4</v>
      </c>
      <c r="D909" s="2" t="s">
        <v>277</v>
      </c>
      <c r="E909" s="2" t="s">
        <v>281</v>
      </c>
      <c r="F909" s="5">
        <v>4208669</v>
      </c>
      <c r="G909" s="5">
        <v>3862</v>
      </c>
      <c r="H909" s="5">
        <v>2829035</v>
      </c>
      <c r="I909" s="5">
        <v>1713</v>
      </c>
      <c r="J909" s="5">
        <v>7041851</v>
      </c>
      <c r="K909" s="5">
        <v>3513481</v>
      </c>
      <c r="L909" s="5">
        <v>6827</v>
      </c>
    </row>
    <row r="910" spans="2:12">
      <c r="B910" s="2">
        <v>1991</v>
      </c>
      <c r="C910" s="2">
        <v>4</v>
      </c>
      <c r="D910" s="2" t="s">
        <v>328</v>
      </c>
      <c r="E910" s="2" t="s">
        <v>173</v>
      </c>
      <c r="F910" s="5">
        <v>0</v>
      </c>
      <c r="G910" s="5">
        <v>0</v>
      </c>
      <c r="H910" s="5">
        <v>8389</v>
      </c>
      <c r="I910" s="5">
        <v>14</v>
      </c>
      <c r="J910" s="5">
        <v>8430</v>
      </c>
      <c r="K910" s="5">
        <v>6483</v>
      </c>
      <c r="L910" s="5">
        <v>19</v>
      </c>
    </row>
    <row r="911" spans="2:12">
      <c r="B911" s="2">
        <v>1991</v>
      </c>
      <c r="C911" s="2">
        <v>4</v>
      </c>
      <c r="D911" s="2" t="s">
        <v>328</v>
      </c>
      <c r="E911" s="2" t="s">
        <v>181</v>
      </c>
      <c r="F911" s="5">
        <v>0</v>
      </c>
      <c r="G911" s="5">
        <v>0</v>
      </c>
      <c r="H911" s="5">
        <v>13821395</v>
      </c>
      <c r="I911" s="5">
        <v>3537</v>
      </c>
      <c r="J911" s="5">
        <v>13821395</v>
      </c>
      <c r="K911" s="5">
        <v>2050784</v>
      </c>
      <c r="L911" s="5">
        <v>3795</v>
      </c>
    </row>
    <row r="912" spans="2:12">
      <c r="B912" s="2">
        <v>1991</v>
      </c>
      <c r="C912" s="2">
        <v>4</v>
      </c>
      <c r="D912" s="2" t="s">
        <v>182</v>
      </c>
      <c r="E912" s="2" t="s">
        <v>183</v>
      </c>
      <c r="F912" s="5">
        <v>17144465</v>
      </c>
      <c r="G912" s="5">
        <v>9240</v>
      </c>
      <c r="H912" s="5">
        <v>15730902</v>
      </c>
      <c r="I912" s="5">
        <v>6048</v>
      </c>
      <c r="J912" s="5">
        <v>33162207</v>
      </c>
      <c r="K912" s="5">
        <v>10219980</v>
      </c>
      <c r="L912" s="5">
        <v>19064</v>
      </c>
    </row>
    <row r="913" spans="2:12">
      <c r="B913" s="2">
        <v>1991</v>
      </c>
      <c r="C913" s="2">
        <v>4</v>
      </c>
      <c r="D913" s="2" t="s">
        <v>182</v>
      </c>
      <c r="E913" s="2" t="s">
        <v>184</v>
      </c>
      <c r="F913" s="5">
        <v>0</v>
      </c>
      <c r="G913" s="5">
        <v>12</v>
      </c>
      <c r="H913" s="5">
        <v>1216416</v>
      </c>
      <c r="I913" s="5">
        <v>966</v>
      </c>
      <c r="J913" s="5">
        <v>1261073</v>
      </c>
      <c r="K913" s="5">
        <v>571080</v>
      </c>
      <c r="L913" s="5">
        <v>1136</v>
      </c>
    </row>
    <row r="914" spans="2:12">
      <c r="B914" s="2">
        <v>1991</v>
      </c>
      <c r="C914" s="2">
        <v>4</v>
      </c>
      <c r="D914" s="2" t="s">
        <v>190</v>
      </c>
      <c r="E914" s="2" t="s">
        <v>191</v>
      </c>
      <c r="F914" s="5">
        <v>0</v>
      </c>
      <c r="G914" s="5">
        <v>0</v>
      </c>
      <c r="H914" s="5">
        <v>7827256</v>
      </c>
      <c r="I914" s="5">
        <v>914</v>
      </c>
      <c r="J914" s="5">
        <v>7827256</v>
      </c>
      <c r="K914" s="5">
        <v>456855</v>
      </c>
      <c r="L914" s="5">
        <v>979</v>
      </c>
    </row>
    <row r="915" spans="2:12">
      <c r="B915" s="2">
        <v>1991</v>
      </c>
      <c r="C915" s="2">
        <v>4</v>
      </c>
      <c r="D915" s="2" t="s">
        <v>190</v>
      </c>
      <c r="E915" s="2" t="s">
        <v>186</v>
      </c>
      <c r="F915" s="5">
        <v>2596</v>
      </c>
      <c r="G915" s="5">
        <v>8</v>
      </c>
      <c r="H915" s="5">
        <v>51974254</v>
      </c>
      <c r="I915" s="5">
        <v>3447</v>
      </c>
      <c r="J915" s="5">
        <v>51976850</v>
      </c>
      <c r="K915" s="5">
        <v>2041518</v>
      </c>
      <c r="L915" s="5">
        <v>4065</v>
      </c>
    </row>
    <row r="916" spans="2:12">
      <c r="B916" s="2">
        <v>1991</v>
      </c>
      <c r="C916" s="2">
        <v>4</v>
      </c>
      <c r="D916" s="2" t="s">
        <v>187</v>
      </c>
      <c r="E916" s="2" t="s">
        <v>195</v>
      </c>
      <c r="F916" s="5">
        <v>0</v>
      </c>
      <c r="G916" s="5">
        <v>0</v>
      </c>
      <c r="H916" s="5">
        <v>450251</v>
      </c>
      <c r="I916" s="5">
        <v>96</v>
      </c>
      <c r="J916" s="5">
        <v>450251</v>
      </c>
      <c r="K916" s="5">
        <v>59980</v>
      </c>
      <c r="L916" s="5">
        <v>113</v>
      </c>
    </row>
    <row r="917" spans="2:12">
      <c r="B917" s="2">
        <v>1991</v>
      </c>
      <c r="C917" s="2">
        <v>4</v>
      </c>
      <c r="D917" s="2" t="s">
        <v>187</v>
      </c>
      <c r="E917" s="2" t="s">
        <v>196</v>
      </c>
      <c r="F917" s="5">
        <v>0</v>
      </c>
      <c r="G917" s="5">
        <v>0</v>
      </c>
      <c r="H917" s="5">
        <v>1460131</v>
      </c>
      <c r="I917" s="5">
        <v>515</v>
      </c>
      <c r="J917" s="5">
        <v>1460131</v>
      </c>
      <c r="K917" s="5">
        <v>356426</v>
      </c>
      <c r="L917" s="5">
        <v>702</v>
      </c>
    </row>
    <row r="918" spans="2:12">
      <c r="B918" s="2">
        <v>1991</v>
      </c>
      <c r="C918" s="2">
        <v>4</v>
      </c>
      <c r="D918" s="2" t="s">
        <v>197</v>
      </c>
      <c r="E918" s="2" t="s">
        <v>11</v>
      </c>
      <c r="F918" s="5">
        <v>0</v>
      </c>
      <c r="G918" s="5">
        <v>0</v>
      </c>
      <c r="H918" s="5">
        <v>3513725</v>
      </c>
      <c r="I918" s="5">
        <v>854</v>
      </c>
      <c r="J918" s="5">
        <v>3513725</v>
      </c>
      <c r="K918" s="5">
        <v>503072</v>
      </c>
      <c r="L918" s="5">
        <v>909</v>
      </c>
    </row>
    <row r="919" spans="2:12">
      <c r="B919" s="2">
        <v>1991</v>
      </c>
      <c r="C919" s="2">
        <v>4</v>
      </c>
      <c r="D919" s="2" t="s">
        <v>197</v>
      </c>
      <c r="E919" s="2" t="s">
        <v>267</v>
      </c>
      <c r="F919" s="5">
        <v>0</v>
      </c>
      <c r="G919" s="5">
        <v>0</v>
      </c>
      <c r="H919" s="5">
        <v>0</v>
      </c>
      <c r="I919" s="5">
        <v>7</v>
      </c>
      <c r="J919" s="5">
        <v>0</v>
      </c>
      <c r="K919" s="5">
        <v>3026</v>
      </c>
      <c r="L919" s="5">
        <v>9</v>
      </c>
    </row>
    <row r="920" spans="2:12">
      <c r="B920" s="2">
        <v>1991</v>
      </c>
      <c r="C920" s="2">
        <v>4</v>
      </c>
      <c r="D920" s="2" t="s">
        <v>197</v>
      </c>
      <c r="E920" s="2" t="s">
        <v>268</v>
      </c>
      <c r="F920" s="5">
        <v>1485779</v>
      </c>
      <c r="G920" s="5">
        <v>412</v>
      </c>
      <c r="H920" s="5">
        <v>6448875</v>
      </c>
      <c r="I920" s="5">
        <v>1797</v>
      </c>
      <c r="J920" s="5">
        <v>7934654</v>
      </c>
      <c r="K920" s="5">
        <v>1366561</v>
      </c>
      <c r="L920" s="5">
        <v>2728</v>
      </c>
    </row>
    <row r="921" spans="2:12">
      <c r="B921" s="2">
        <v>1991</v>
      </c>
      <c r="C921" s="2">
        <v>4</v>
      </c>
      <c r="D921" s="2" t="s">
        <v>197</v>
      </c>
      <c r="E921" s="2" t="s">
        <v>269</v>
      </c>
      <c r="F921" s="5">
        <v>199827</v>
      </c>
      <c r="G921" s="5">
        <v>278</v>
      </c>
      <c r="H921" s="5">
        <v>182749</v>
      </c>
      <c r="I921" s="5">
        <v>115</v>
      </c>
      <c r="J921" s="5">
        <v>382576</v>
      </c>
      <c r="K921" s="5">
        <v>230950</v>
      </c>
      <c r="L921" s="5">
        <v>514</v>
      </c>
    </row>
    <row r="922" spans="2:12">
      <c r="B922" s="2">
        <v>1991</v>
      </c>
      <c r="C922" s="2">
        <v>4</v>
      </c>
      <c r="D922" s="2" t="s">
        <v>197</v>
      </c>
      <c r="E922" s="2" t="s">
        <v>109</v>
      </c>
      <c r="F922" s="5">
        <v>0</v>
      </c>
      <c r="G922" s="5">
        <v>0</v>
      </c>
      <c r="H922" s="5">
        <v>5577480</v>
      </c>
      <c r="I922" s="5">
        <v>1282</v>
      </c>
      <c r="J922" s="5">
        <v>5577480</v>
      </c>
      <c r="K922" s="5">
        <v>899766</v>
      </c>
      <c r="L922" s="5">
        <v>1555</v>
      </c>
    </row>
    <row r="923" spans="2:12">
      <c r="B923" s="2">
        <v>1991</v>
      </c>
      <c r="C923" s="2">
        <v>4</v>
      </c>
      <c r="D923" s="2" t="s">
        <v>197</v>
      </c>
      <c r="E923" s="2" t="s">
        <v>110</v>
      </c>
      <c r="F923" s="5">
        <v>6485152</v>
      </c>
      <c r="G923" s="5">
        <v>2113</v>
      </c>
      <c r="H923" s="5">
        <v>0</v>
      </c>
      <c r="I923" s="5">
        <v>9</v>
      </c>
      <c r="J923" s="5">
        <v>6485152</v>
      </c>
      <c r="K923" s="5">
        <v>1426790</v>
      </c>
      <c r="L923" s="5">
        <v>2883</v>
      </c>
    </row>
    <row r="924" spans="2:12">
      <c r="B924" s="2">
        <v>1991</v>
      </c>
      <c r="C924" s="2">
        <v>4</v>
      </c>
      <c r="D924" s="2" t="s">
        <v>197</v>
      </c>
      <c r="E924" s="2" t="s">
        <v>111</v>
      </c>
      <c r="F924" s="5">
        <v>0</v>
      </c>
      <c r="G924" s="5">
        <v>0</v>
      </c>
      <c r="H924" s="5">
        <v>36982</v>
      </c>
      <c r="I924" s="5">
        <v>3</v>
      </c>
      <c r="J924" s="5">
        <v>36982</v>
      </c>
      <c r="K924" s="5">
        <v>1610</v>
      </c>
      <c r="L924" s="5">
        <v>3</v>
      </c>
    </row>
    <row r="925" spans="2:12">
      <c r="B925" s="2">
        <v>1992</v>
      </c>
      <c r="C925" s="2">
        <v>1</v>
      </c>
      <c r="D925" s="2" t="s">
        <v>277</v>
      </c>
      <c r="E925" s="2" t="s">
        <v>278</v>
      </c>
      <c r="F925" s="5">
        <v>47716785</v>
      </c>
      <c r="G925" s="5">
        <v>26462</v>
      </c>
      <c r="H925" s="5">
        <v>22714559</v>
      </c>
      <c r="I925" s="5">
        <v>9535</v>
      </c>
      <c r="J925" s="5">
        <v>70945535</v>
      </c>
      <c r="K925" s="5">
        <v>25883724</v>
      </c>
      <c r="L925" s="5">
        <v>47879</v>
      </c>
    </row>
    <row r="926" spans="2:12">
      <c r="B926" s="2">
        <v>1992</v>
      </c>
      <c r="C926" s="2">
        <v>1</v>
      </c>
      <c r="D926" s="2" t="s">
        <v>277</v>
      </c>
      <c r="E926" s="2" t="s">
        <v>279</v>
      </c>
      <c r="F926" s="5">
        <v>27413591</v>
      </c>
      <c r="G926" s="5">
        <v>13598</v>
      </c>
      <c r="H926" s="5">
        <v>10929326</v>
      </c>
      <c r="I926" s="5">
        <v>6153</v>
      </c>
      <c r="J926" s="5">
        <v>38727890</v>
      </c>
      <c r="K926" s="5">
        <v>14055818</v>
      </c>
      <c r="L926" s="5">
        <v>25439</v>
      </c>
    </row>
    <row r="927" spans="2:12">
      <c r="B927" s="2">
        <v>1992</v>
      </c>
      <c r="C927" s="2">
        <v>1</v>
      </c>
      <c r="D927" s="2" t="s">
        <v>277</v>
      </c>
      <c r="E927" s="2" t="s">
        <v>280</v>
      </c>
      <c r="F927" s="5">
        <v>80280</v>
      </c>
      <c r="G927" s="5">
        <v>240</v>
      </c>
      <c r="H927" s="5">
        <v>471782</v>
      </c>
      <c r="I927" s="5">
        <v>583</v>
      </c>
      <c r="J927" s="5">
        <v>878368</v>
      </c>
      <c r="K927" s="5">
        <v>880531</v>
      </c>
      <c r="L927" s="5">
        <v>1858</v>
      </c>
    </row>
    <row r="928" spans="2:12">
      <c r="B928" s="2">
        <v>1992</v>
      </c>
      <c r="C928" s="2">
        <v>1</v>
      </c>
      <c r="D928" s="2" t="s">
        <v>277</v>
      </c>
      <c r="E928" s="2" t="s">
        <v>281</v>
      </c>
      <c r="F928" s="5">
        <v>4659726</v>
      </c>
      <c r="G928" s="5">
        <v>3848</v>
      </c>
      <c r="H928" s="5">
        <v>2593601</v>
      </c>
      <c r="I928" s="5">
        <v>1509</v>
      </c>
      <c r="J928" s="5">
        <v>7261903</v>
      </c>
      <c r="K928" s="5">
        <v>3427424</v>
      </c>
      <c r="L928" s="5">
        <v>6591</v>
      </c>
    </row>
    <row r="929" spans="2:12">
      <c r="B929" s="2">
        <v>1992</v>
      </c>
      <c r="C929" s="2">
        <v>1</v>
      </c>
      <c r="D929" s="2" t="s">
        <v>328</v>
      </c>
      <c r="E929" s="2" t="s">
        <v>173</v>
      </c>
      <c r="F929" s="5">
        <v>0</v>
      </c>
      <c r="G929" s="5">
        <v>0</v>
      </c>
      <c r="H929" s="5">
        <v>8922</v>
      </c>
      <c r="I929" s="5">
        <v>11</v>
      </c>
      <c r="J929" s="5">
        <v>9452</v>
      </c>
      <c r="K929" s="5">
        <v>6699</v>
      </c>
      <c r="L929" s="5">
        <v>15</v>
      </c>
    </row>
    <row r="930" spans="2:12">
      <c r="B930" s="2">
        <v>1992</v>
      </c>
      <c r="C930" s="2">
        <v>1</v>
      </c>
      <c r="D930" s="2" t="s">
        <v>328</v>
      </c>
      <c r="E930" s="2" t="s">
        <v>181</v>
      </c>
      <c r="F930" s="5">
        <v>0</v>
      </c>
      <c r="G930" s="5">
        <v>0</v>
      </c>
      <c r="H930" s="5">
        <v>13500365</v>
      </c>
      <c r="I930" s="5">
        <v>3528</v>
      </c>
      <c r="J930" s="5">
        <v>13500365</v>
      </c>
      <c r="K930" s="5">
        <v>2076614</v>
      </c>
      <c r="L930" s="5">
        <v>3777</v>
      </c>
    </row>
    <row r="931" spans="2:12">
      <c r="B931" s="2">
        <v>1992</v>
      </c>
      <c r="C931" s="2">
        <v>1</v>
      </c>
      <c r="D931" s="2" t="s">
        <v>182</v>
      </c>
      <c r="E931" s="2" t="s">
        <v>183</v>
      </c>
      <c r="F931" s="5">
        <v>19562296</v>
      </c>
      <c r="G931" s="5">
        <v>8960</v>
      </c>
      <c r="H931" s="5">
        <v>15435041</v>
      </c>
      <c r="I931" s="5">
        <v>5577</v>
      </c>
      <c r="J931" s="5">
        <v>35173339</v>
      </c>
      <c r="K931" s="5">
        <v>10543425</v>
      </c>
      <c r="L931" s="5">
        <v>18082</v>
      </c>
    </row>
    <row r="932" spans="2:12">
      <c r="B932" s="2">
        <v>1992</v>
      </c>
      <c r="C932" s="2">
        <v>1</v>
      </c>
      <c r="D932" s="2" t="s">
        <v>182</v>
      </c>
      <c r="E932" s="2" t="s">
        <v>184</v>
      </c>
      <c r="F932" s="5">
        <v>0</v>
      </c>
      <c r="G932" s="5">
        <v>17</v>
      </c>
      <c r="H932" s="5">
        <v>1259253</v>
      </c>
      <c r="I932" s="5">
        <v>921</v>
      </c>
      <c r="J932" s="5">
        <v>1306393</v>
      </c>
      <c r="K932" s="5">
        <v>580821</v>
      </c>
      <c r="L932" s="5">
        <v>1085</v>
      </c>
    </row>
    <row r="933" spans="2:12">
      <c r="B933" s="2">
        <v>1992</v>
      </c>
      <c r="C933" s="2">
        <v>1</v>
      </c>
      <c r="D933" s="2" t="s">
        <v>190</v>
      </c>
      <c r="E933" s="2" t="s">
        <v>191</v>
      </c>
      <c r="F933" s="5">
        <v>0</v>
      </c>
      <c r="G933" s="5">
        <v>0</v>
      </c>
      <c r="H933" s="5">
        <v>7318641</v>
      </c>
      <c r="I933" s="5">
        <v>900</v>
      </c>
      <c r="J933" s="5">
        <v>7318641</v>
      </c>
      <c r="K933" s="5">
        <v>493075</v>
      </c>
      <c r="L933" s="5">
        <v>967</v>
      </c>
    </row>
    <row r="934" spans="2:12">
      <c r="B934" s="2">
        <v>1992</v>
      </c>
      <c r="C934" s="2">
        <v>1</v>
      </c>
      <c r="D934" s="2" t="s">
        <v>190</v>
      </c>
      <c r="E934" s="2" t="s">
        <v>186</v>
      </c>
      <c r="F934" s="5">
        <v>2222</v>
      </c>
      <c r="G934" s="5">
        <v>5</v>
      </c>
      <c r="H934" s="5">
        <v>52222414</v>
      </c>
      <c r="I934" s="5">
        <v>3427</v>
      </c>
      <c r="J934" s="5">
        <v>52224636</v>
      </c>
      <c r="K934" s="5">
        <v>2071210</v>
      </c>
      <c r="L934" s="5">
        <v>4100</v>
      </c>
    </row>
    <row r="935" spans="2:12">
      <c r="B935" s="2">
        <v>1992</v>
      </c>
      <c r="C935" s="2">
        <v>1</v>
      </c>
      <c r="D935" s="2" t="s">
        <v>187</v>
      </c>
      <c r="E935" s="2" t="s">
        <v>195</v>
      </c>
      <c r="F935" s="5">
        <v>0</v>
      </c>
      <c r="G935" s="5">
        <v>0</v>
      </c>
      <c r="H935" s="5">
        <v>419155</v>
      </c>
      <c r="I935" s="5">
        <v>95</v>
      </c>
      <c r="J935" s="5">
        <v>419155</v>
      </c>
      <c r="K935" s="5">
        <v>59314</v>
      </c>
      <c r="L935" s="5">
        <v>112</v>
      </c>
    </row>
    <row r="936" spans="2:12">
      <c r="B936" s="2">
        <v>1992</v>
      </c>
      <c r="C936" s="2">
        <v>1</v>
      </c>
      <c r="D936" s="2" t="s">
        <v>187</v>
      </c>
      <c r="E936" s="2" t="s">
        <v>196</v>
      </c>
      <c r="F936" s="5">
        <v>0</v>
      </c>
      <c r="G936" s="5">
        <v>0</v>
      </c>
      <c r="H936" s="5">
        <v>1293940</v>
      </c>
      <c r="I936" s="5">
        <v>509</v>
      </c>
      <c r="J936" s="5">
        <v>1293940</v>
      </c>
      <c r="K936" s="5">
        <v>352213</v>
      </c>
      <c r="L936" s="5">
        <v>663</v>
      </c>
    </row>
    <row r="937" spans="2:12">
      <c r="B937" s="2">
        <v>1992</v>
      </c>
      <c r="C937" s="2">
        <v>1</v>
      </c>
      <c r="D937" s="2" t="s">
        <v>197</v>
      </c>
      <c r="E937" s="2" t="s">
        <v>11</v>
      </c>
      <c r="F937" s="5">
        <v>0</v>
      </c>
      <c r="G937" s="5">
        <v>0</v>
      </c>
      <c r="H937" s="5">
        <v>3453888</v>
      </c>
      <c r="I937" s="5">
        <v>859</v>
      </c>
      <c r="J937" s="5">
        <v>3453888</v>
      </c>
      <c r="K937" s="5">
        <v>511334</v>
      </c>
      <c r="L937" s="5">
        <v>914</v>
      </c>
    </row>
    <row r="938" spans="2:12">
      <c r="B938" s="2">
        <v>1992</v>
      </c>
      <c r="C938" s="2">
        <v>1</v>
      </c>
      <c r="D938" s="2" t="s">
        <v>197</v>
      </c>
      <c r="E938" s="2" t="s">
        <v>267</v>
      </c>
      <c r="F938" s="5">
        <v>0</v>
      </c>
      <c r="G938" s="5">
        <v>0</v>
      </c>
      <c r="H938" s="5">
        <v>0</v>
      </c>
      <c r="I938" s="5">
        <v>7</v>
      </c>
      <c r="J938" s="5">
        <v>0</v>
      </c>
      <c r="K938" s="5">
        <v>3908</v>
      </c>
      <c r="L938" s="5">
        <v>9</v>
      </c>
    </row>
    <row r="939" spans="2:12">
      <c r="B939" s="2">
        <v>1992</v>
      </c>
      <c r="C939" s="2">
        <v>1</v>
      </c>
      <c r="D939" s="2" t="s">
        <v>197</v>
      </c>
      <c r="E939" s="2" t="s">
        <v>268</v>
      </c>
      <c r="F939" s="5">
        <v>1076803</v>
      </c>
      <c r="G939" s="5">
        <v>407</v>
      </c>
      <c r="H939" s="5">
        <v>7444112</v>
      </c>
      <c r="I939" s="5">
        <v>1801</v>
      </c>
      <c r="J939" s="5">
        <v>8520915</v>
      </c>
      <c r="K939" s="5">
        <v>1429302</v>
      </c>
      <c r="L939" s="5">
        <v>2688</v>
      </c>
    </row>
    <row r="940" spans="2:12">
      <c r="B940" s="2">
        <v>1992</v>
      </c>
      <c r="C940" s="2">
        <v>1</v>
      </c>
      <c r="D940" s="2" t="s">
        <v>197</v>
      </c>
      <c r="E940" s="2" t="s">
        <v>269</v>
      </c>
      <c r="F940" s="5">
        <v>296449</v>
      </c>
      <c r="G940" s="5">
        <v>247</v>
      </c>
      <c r="H940" s="5">
        <v>204049</v>
      </c>
      <c r="I940" s="5">
        <v>116</v>
      </c>
      <c r="J940" s="5">
        <v>500498</v>
      </c>
      <c r="K940" s="5">
        <v>235992</v>
      </c>
      <c r="L940" s="5">
        <v>472</v>
      </c>
    </row>
    <row r="941" spans="2:12">
      <c r="B941" s="2">
        <v>1992</v>
      </c>
      <c r="C941" s="2">
        <v>1</v>
      </c>
      <c r="D941" s="2" t="s">
        <v>197</v>
      </c>
      <c r="E941" s="2" t="s">
        <v>109</v>
      </c>
      <c r="F941" s="5">
        <v>0</v>
      </c>
      <c r="G941" s="5">
        <v>0</v>
      </c>
      <c r="H941" s="5">
        <v>5783319</v>
      </c>
      <c r="I941" s="5">
        <v>1299</v>
      </c>
      <c r="J941" s="5">
        <v>5783319</v>
      </c>
      <c r="K941" s="5">
        <v>865798</v>
      </c>
      <c r="L941" s="5">
        <v>1564</v>
      </c>
    </row>
    <row r="942" spans="2:12">
      <c r="B942" s="2">
        <v>1992</v>
      </c>
      <c r="C942" s="2">
        <v>1</v>
      </c>
      <c r="D942" s="2" t="s">
        <v>197</v>
      </c>
      <c r="E942" s="2" t="s">
        <v>110</v>
      </c>
      <c r="F942" s="5">
        <v>7228842</v>
      </c>
      <c r="G942" s="5">
        <v>2122</v>
      </c>
      <c r="H942" s="5">
        <v>0</v>
      </c>
      <c r="I942" s="5">
        <v>1</v>
      </c>
      <c r="J942" s="5">
        <v>7228842</v>
      </c>
      <c r="K942" s="5">
        <v>1537344</v>
      </c>
      <c r="L942" s="5">
        <v>2876</v>
      </c>
    </row>
    <row r="943" spans="2:12">
      <c r="B943" s="2">
        <v>1992</v>
      </c>
      <c r="C943" s="2">
        <v>1</v>
      </c>
      <c r="D943" s="2" t="s">
        <v>197</v>
      </c>
      <c r="E943" s="2" t="s">
        <v>111</v>
      </c>
      <c r="F943" s="5">
        <v>0</v>
      </c>
      <c r="G943" s="5">
        <v>0</v>
      </c>
      <c r="H943" s="5">
        <v>8752</v>
      </c>
      <c r="I943" s="5">
        <v>3</v>
      </c>
      <c r="J943" s="5">
        <v>8752</v>
      </c>
      <c r="K943" s="5">
        <v>1300</v>
      </c>
      <c r="L943" s="5">
        <v>3</v>
      </c>
    </row>
    <row r="944" spans="2:12">
      <c r="B944" s="2">
        <v>1992</v>
      </c>
      <c r="C944" s="2">
        <v>2</v>
      </c>
      <c r="D944" s="2" t="s">
        <v>276</v>
      </c>
      <c r="E944" s="2" t="s">
        <v>276</v>
      </c>
      <c r="F944" s="5">
        <v>0</v>
      </c>
      <c r="G944" s="5">
        <v>0</v>
      </c>
      <c r="H944" s="5">
        <v>0</v>
      </c>
      <c r="I944" s="5">
        <v>0</v>
      </c>
      <c r="J944" s="5">
        <v>0</v>
      </c>
      <c r="K944" s="5">
        <v>311</v>
      </c>
      <c r="L944" s="5">
        <v>2</v>
      </c>
    </row>
    <row r="945" spans="2:12">
      <c r="B945" s="2">
        <v>1992</v>
      </c>
      <c r="C945" s="2">
        <v>2</v>
      </c>
      <c r="D945" s="2" t="s">
        <v>277</v>
      </c>
      <c r="E945" s="2" t="s">
        <v>278</v>
      </c>
      <c r="F945" s="5">
        <v>44771490</v>
      </c>
      <c r="G945" s="5">
        <v>26280</v>
      </c>
      <c r="H945" s="5">
        <v>21447807</v>
      </c>
      <c r="I945" s="5">
        <v>9425</v>
      </c>
      <c r="J945" s="5">
        <v>66742964</v>
      </c>
      <c r="K945" s="5">
        <v>25117132</v>
      </c>
      <c r="L945" s="5">
        <v>47530</v>
      </c>
    </row>
    <row r="946" spans="2:12">
      <c r="B946" s="2">
        <v>1992</v>
      </c>
      <c r="C946" s="2">
        <v>2</v>
      </c>
      <c r="D946" s="2" t="s">
        <v>277</v>
      </c>
      <c r="E946" s="2" t="s">
        <v>279</v>
      </c>
      <c r="F946" s="5">
        <v>25290531</v>
      </c>
      <c r="G946" s="5">
        <v>13187</v>
      </c>
      <c r="H946" s="5">
        <v>11166906</v>
      </c>
      <c r="I946" s="5">
        <v>6217</v>
      </c>
      <c r="J946" s="5">
        <v>36823626</v>
      </c>
      <c r="K946" s="5">
        <v>13360214</v>
      </c>
      <c r="L946" s="5">
        <v>24955</v>
      </c>
    </row>
    <row r="947" spans="2:12">
      <c r="B947" s="2">
        <v>1992</v>
      </c>
      <c r="C947" s="2">
        <v>2</v>
      </c>
      <c r="D947" s="2" t="s">
        <v>277</v>
      </c>
      <c r="E947" s="2" t="s">
        <v>280</v>
      </c>
      <c r="F947" s="5">
        <v>85017</v>
      </c>
      <c r="G947" s="5">
        <v>238</v>
      </c>
      <c r="H947" s="5">
        <v>457478</v>
      </c>
      <c r="I947" s="5">
        <v>637</v>
      </c>
      <c r="J947" s="5">
        <v>857884</v>
      </c>
      <c r="K947" s="5">
        <v>874629</v>
      </c>
      <c r="L947" s="5">
        <v>1900</v>
      </c>
    </row>
    <row r="948" spans="2:12">
      <c r="B948" s="2">
        <v>1992</v>
      </c>
      <c r="C948" s="2">
        <v>2</v>
      </c>
      <c r="D948" s="2" t="s">
        <v>277</v>
      </c>
      <c r="E948" s="2" t="s">
        <v>281</v>
      </c>
      <c r="F948" s="5">
        <v>3864435</v>
      </c>
      <c r="G948" s="5">
        <v>3229</v>
      </c>
      <c r="H948" s="5">
        <v>2426167</v>
      </c>
      <c r="I948" s="5">
        <v>1559</v>
      </c>
      <c r="J948" s="5">
        <v>6303386</v>
      </c>
      <c r="K948" s="5">
        <v>2937910</v>
      </c>
      <c r="L948" s="5">
        <v>5966</v>
      </c>
    </row>
    <row r="949" spans="2:12">
      <c r="B949" s="2">
        <v>1992</v>
      </c>
      <c r="C949" s="2">
        <v>2</v>
      </c>
      <c r="D949" s="2" t="s">
        <v>328</v>
      </c>
      <c r="E949" s="2" t="s">
        <v>173</v>
      </c>
      <c r="F949" s="5">
        <v>0</v>
      </c>
      <c r="G949" s="5">
        <v>0</v>
      </c>
      <c r="H949" s="5">
        <v>11399</v>
      </c>
      <c r="I949" s="5">
        <v>15</v>
      </c>
      <c r="J949" s="5">
        <v>14004</v>
      </c>
      <c r="K949" s="5">
        <v>7291</v>
      </c>
      <c r="L949" s="5">
        <v>19</v>
      </c>
    </row>
    <row r="950" spans="2:12">
      <c r="B950" s="2">
        <v>1992</v>
      </c>
      <c r="C950" s="2">
        <v>2</v>
      </c>
      <c r="D950" s="2" t="s">
        <v>328</v>
      </c>
      <c r="E950" s="2" t="s">
        <v>181</v>
      </c>
      <c r="F950" s="5">
        <v>0</v>
      </c>
      <c r="G950" s="5">
        <v>0</v>
      </c>
      <c r="H950" s="5">
        <v>14223159</v>
      </c>
      <c r="I950" s="5">
        <v>3550</v>
      </c>
      <c r="J950" s="5">
        <v>14223159</v>
      </c>
      <c r="K950" s="5">
        <v>2073506</v>
      </c>
      <c r="L950" s="5">
        <v>3822</v>
      </c>
    </row>
    <row r="951" spans="2:12">
      <c r="B951" s="2">
        <v>1992</v>
      </c>
      <c r="C951" s="2">
        <v>2</v>
      </c>
      <c r="D951" s="2" t="s">
        <v>182</v>
      </c>
      <c r="E951" s="2" t="s">
        <v>183</v>
      </c>
      <c r="F951" s="5">
        <v>18490986</v>
      </c>
      <c r="G951" s="5">
        <v>8948</v>
      </c>
      <c r="H951" s="5">
        <v>14363911</v>
      </c>
      <c r="I951" s="5">
        <v>5670</v>
      </c>
      <c r="J951" s="5">
        <v>33046335</v>
      </c>
      <c r="K951" s="5">
        <v>10009165</v>
      </c>
      <c r="L951" s="5">
        <v>18208</v>
      </c>
    </row>
    <row r="952" spans="2:12">
      <c r="B952" s="2">
        <v>1992</v>
      </c>
      <c r="C952" s="2">
        <v>2</v>
      </c>
      <c r="D952" s="2" t="s">
        <v>182</v>
      </c>
      <c r="E952" s="2" t="s">
        <v>184</v>
      </c>
      <c r="F952" s="5">
        <v>11596</v>
      </c>
      <c r="G952" s="5">
        <v>20</v>
      </c>
      <c r="H952" s="5">
        <v>1377338</v>
      </c>
      <c r="I952" s="5">
        <v>900</v>
      </c>
      <c r="J952" s="5">
        <v>1388934</v>
      </c>
      <c r="K952" s="5">
        <v>552247</v>
      </c>
      <c r="L952" s="5">
        <v>1063</v>
      </c>
    </row>
    <row r="953" spans="2:12">
      <c r="B953" s="2">
        <v>1992</v>
      </c>
      <c r="C953" s="2">
        <v>2</v>
      </c>
      <c r="D953" s="2" t="s">
        <v>190</v>
      </c>
      <c r="E953" s="2" t="s">
        <v>191</v>
      </c>
      <c r="F953" s="5">
        <v>0</v>
      </c>
      <c r="G953" s="5">
        <v>0</v>
      </c>
      <c r="H953" s="5">
        <v>7394014</v>
      </c>
      <c r="I953" s="5">
        <v>915</v>
      </c>
      <c r="J953" s="5">
        <v>7394014</v>
      </c>
      <c r="K953" s="5">
        <v>485887</v>
      </c>
      <c r="L953" s="5">
        <v>980</v>
      </c>
    </row>
    <row r="954" spans="2:12">
      <c r="B954" s="2">
        <v>1992</v>
      </c>
      <c r="C954" s="2">
        <v>2</v>
      </c>
      <c r="D954" s="2" t="s">
        <v>190</v>
      </c>
      <c r="E954" s="2" t="s">
        <v>186</v>
      </c>
      <c r="F954" s="5">
        <v>724</v>
      </c>
      <c r="G954" s="5">
        <v>3</v>
      </c>
      <c r="H954" s="5">
        <v>47984069</v>
      </c>
      <c r="I954" s="5">
        <v>3469</v>
      </c>
      <c r="J954" s="5">
        <v>47984793</v>
      </c>
      <c r="K954" s="5">
        <v>2037254</v>
      </c>
      <c r="L954" s="5">
        <v>4141</v>
      </c>
    </row>
    <row r="955" spans="2:12">
      <c r="B955" s="2">
        <v>1992</v>
      </c>
      <c r="C955" s="2">
        <v>2</v>
      </c>
      <c r="D955" s="2" t="s">
        <v>187</v>
      </c>
      <c r="E955" s="2" t="s">
        <v>195</v>
      </c>
      <c r="F955" s="5">
        <v>0</v>
      </c>
      <c r="G955" s="5">
        <v>0</v>
      </c>
      <c r="H955" s="5">
        <v>375434</v>
      </c>
      <c r="I955" s="5">
        <v>98</v>
      </c>
      <c r="J955" s="5">
        <v>375434</v>
      </c>
      <c r="K955" s="5">
        <v>61887</v>
      </c>
      <c r="L955" s="5">
        <v>114</v>
      </c>
    </row>
    <row r="956" spans="2:12">
      <c r="B956" s="2">
        <v>1992</v>
      </c>
      <c r="C956" s="2">
        <v>2</v>
      </c>
      <c r="D956" s="2" t="s">
        <v>187</v>
      </c>
      <c r="E956" s="2" t="s">
        <v>196</v>
      </c>
      <c r="F956" s="5">
        <v>0</v>
      </c>
      <c r="G956" s="5">
        <v>0</v>
      </c>
      <c r="H956" s="5">
        <v>1405157</v>
      </c>
      <c r="I956" s="5">
        <v>507</v>
      </c>
      <c r="J956" s="5">
        <v>1405157</v>
      </c>
      <c r="K956" s="5">
        <v>371102</v>
      </c>
      <c r="L956" s="5">
        <v>660</v>
      </c>
    </row>
    <row r="957" spans="2:12">
      <c r="B957" s="2">
        <v>1992</v>
      </c>
      <c r="C957" s="2">
        <v>2</v>
      </c>
      <c r="D957" s="2" t="s">
        <v>197</v>
      </c>
      <c r="E957" s="2" t="s">
        <v>11</v>
      </c>
      <c r="F957" s="5">
        <v>0</v>
      </c>
      <c r="G957" s="5">
        <v>0</v>
      </c>
      <c r="H957" s="5">
        <v>3081518</v>
      </c>
      <c r="I957" s="5">
        <v>872</v>
      </c>
      <c r="J957" s="5">
        <v>3081518</v>
      </c>
      <c r="K957" s="5">
        <v>496336</v>
      </c>
      <c r="L957" s="5">
        <v>927</v>
      </c>
    </row>
    <row r="958" spans="2:12">
      <c r="B958" s="2">
        <v>1992</v>
      </c>
      <c r="C958" s="2">
        <v>2</v>
      </c>
      <c r="D958" s="2" t="s">
        <v>197</v>
      </c>
      <c r="E958" s="2" t="s">
        <v>267</v>
      </c>
      <c r="F958" s="5">
        <v>0</v>
      </c>
      <c r="G958" s="5">
        <v>0</v>
      </c>
      <c r="H958" s="5">
        <v>0</v>
      </c>
      <c r="I958" s="5">
        <v>11</v>
      </c>
      <c r="J958" s="5">
        <v>0</v>
      </c>
      <c r="K958" s="5">
        <v>3478</v>
      </c>
      <c r="L958" s="5">
        <v>13</v>
      </c>
    </row>
    <row r="959" spans="2:12">
      <c r="B959" s="2">
        <v>1992</v>
      </c>
      <c r="C959" s="2">
        <v>2</v>
      </c>
      <c r="D959" s="2" t="s">
        <v>197</v>
      </c>
      <c r="E959" s="2" t="s">
        <v>268</v>
      </c>
      <c r="F959" s="5">
        <v>1860375</v>
      </c>
      <c r="G959" s="5">
        <v>448</v>
      </c>
      <c r="H959" s="5">
        <v>6512257</v>
      </c>
      <c r="I959" s="5">
        <v>1848</v>
      </c>
      <c r="J959" s="5">
        <v>8372632</v>
      </c>
      <c r="K959" s="5">
        <v>1432320</v>
      </c>
      <c r="L959" s="5">
        <v>2787</v>
      </c>
    </row>
    <row r="960" spans="2:12">
      <c r="B960" s="2">
        <v>1992</v>
      </c>
      <c r="C960" s="2">
        <v>2</v>
      </c>
      <c r="D960" s="2" t="s">
        <v>197</v>
      </c>
      <c r="E960" s="2" t="s">
        <v>269</v>
      </c>
      <c r="F960" s="5">
        <v>109352</v>
      </c>
      <c r="G960" s="5">
        <v>167</v>
      </c>
      <c r="H960" s="5">
        <v>229225</v>
      </c>
      <c r="I960" s="5">
        <v>123</v>
      </c>
      <c r="J960" s="5">
        <v>338577</v>
      </c>
      <c r="K960" s="5">
        <v>195137</v>
      </c>
      <c r="L960" s="5">
        <v>431</v>
      </c>
    </row>
    <row r="961" spans="2:12">
      <c r="B961" s="2">
        <v>1992</v>
      </c>
      <c r="C961" s="2">
        <v>2</v>
      </c>
      <c r="D961" s="2" t="s">
        <v>197</v>
      </c>
      <c r="E961" s="2" t="s">
        <v>109</v>
      </c>
      <c r="F961" s="5">
        <v>0</v>
      </c>
      <c r="G961" s="5">
        <v>0</v>
      </c>
      <c r="H961" s="5">
        <v>3773515</v>
      </c>
      <c r="I961" s="5">
        <v>1361</v>
      </c>
      <c r="J961" s="5">
        <v>3773515</v>
      </c>
      <c r="K961" s="5">
        <v>829168</v>
      </c>
      <c r="L961" s="5">
        <v>1576</v>
      </c>
    </row>
    <row r="962" spans="2:12">
      <c r="B962" s="2">
        <v>1992</v>
      </c>
      <c r="C962" s="2">
        <v>2</v>
      </c>
      <c r="D962" s="2" t="s">
        <v>197</v>
      </c>
      <c r="E962" s="2" t="s">
        <v>110</v>
      </c>
      <c r="F962" s="5">
        <v>6307239</v>
      </c>
      <c r="G962" s="5">
        <v>2018</v>
      </c>
      <c r="H962" s="5">
        <v>56017</v>
      </c>
      <c r="I962" s="5">
        <v>14</v>
      </c>
      <c r="J962" s="5">
        <v>6363256</v>
      </c>
      <c r="K962" s="5">
        <v>1415192</v>
      </c>
      <c r="L962" s="5">
        <v>2831</v>
      </c>
    </row>
    <row r="963" spans="2:12">
      <c r="B963" s="2">
        <v>1992</v>
      </c>
      <c r="C963" s="2">
        <v>2</v>
      </c>
      <c r="D963" s="2" t="s">
        <v>197</v>
      </c>
      <c r="E963" s="2" t="s">
        <v>111</v>
      </c>
      <c r="F963" s="5">
        <v>0</v>
      </c>
      <c r="G963" s="5">
        <v>0</v>
      </c>
      <c r="H963" s="5">
        <v>0</v>
      </c>
      <c r="I963" s="5">
        <v>1</v>
      </c>
      <c r="J963" s="5">
        <v>0</v>
      </c>
      <c r="K963" s="5">
        <v>535</v>
      </c>
      <c r="L963" s="5">
        <v>2</v>
      </c>
    </row>
    <row r="964" spans="2:12">
      <c r="B964" s="2">
        <v>1992</v>
      </c>
      <c r="C964" s="2">
        <v>3</v>
      </c>
      <c r="D964" s="2" t="s">
        <v>276</v>
      </c>
      <c r="E964" s="2" t="s">
        <v>276</v>
      </c>
      <c r="F964" s="5">
        <v>0</v>
      </c>
      <c r="G964" s="5">
        <v>0</v>
      </c>
      <c r="H964" s="5">
        <v>750</v>
      </c>
      <c r="I964" s="5">
        <v>10</v>
      </c>
      <c r="J964" s="5">
        <v>750</v>
      </c>
      <c r="K964" s="5">
        <v>3850</v>
      </c>
      <c r="L964" s="5">
        <v>11</v>
      </c>
    </row>
    <row r="965" spans="2:12">
      <c r="B965" s="2">
        <v>1992</v>
      </c>
      <c r="C965" s="2">
        <v>3</v>
      </c>
      <c r="D965" s="2" t="s">
        <v>277</v>
      </c>
      <c r="E965" s="2" t="s">
        <v>278</v>
      </c>
      <c r="F965" s="5">
        <v>42011799</v>
      </c>
      <c r="G965" s="5">
        <v>25923</v>
      </c>
      <c r="H965" s="5">
        <v>23224870</v>
      </c>
      <c r="I965" s="5">
        <v>9336</v>
      </c>
      <c r="J965" s="5">
        <v>65845369</v>
      </c>
      <c r="K965" s="5">
        <v>24067705</v>
      </c>
      <c r="L965" s="5">
        <v>47695</v>
      </c>
    </row>
    <row r="966" spans="2:12">
      <c r="B966" s="2">
        <v>1992</v>
      </c>
      <c r="C966" s="2">
        <v>3</v>
      </c>
      <c r="D966" s="2" t="s">
        <v>277</v>
      </c>
      <c r="E966" s="2" t="s">
        <v>279</v>
      </c>
      <c r="F966" s="5">
        <v>24934614</v>
      </c>
      <c r="G966" s="5">
        <v>13106</v>
      </c>
      <c r="H966" s="5">
        <v>10833649</v>
      </c>
      <c r="I966" s="5">
        <v>6204</v>
      </c>
      <c r="J966" s="5">
        <v>36083472</v>
      </c>
      <c r="K966" s="5">
        <v>12853050</v>
      </c>
      <c r="L966" s="5">
        <v>24585</v>
      </c>
    </row>
    <row r="967" spans="2:12">
      <c r="B967" s="2">
        <v>1992</v>
      </c>
      <c r="C967" s="2">
        <v>3</v>
      </c>
      <c r="D967" s="2" t="s">
        <v>277</v>
      </c>
      <c r="E967" s="2" t="s">
        <v>280</v>
      </c>
      <c r="F967" s="5">
        <v>91001</v>
      </c>
      <c r="G967" s="5">
        <v>214</v>
      </c>
      <c r="H967" s="5">
        <v>422910</v>
      </c>
      <c r="I967" s="5">
        <v>577</v>
      </c>
      <c r="J967" s="5">
        <v>974988</v>
      </c>
      <c r="K967" s="5">
        <v>841069</v>
      </c>
      <c r="L967" s="5">
        <v>1865</v>
      </c>
    </row>
    <row r="968" spans="2:12">
      <c r="B968" s="2">
        <v>1992</v>
      </c>
      <c r="C968" s="2">
        <v>3</v>
      </c>
      <c r="D968" s="2" t="s">
        <v>277</v>
      </c>
      <c r="E968" s="2" t="s">
        <v>281</v>
      </c>
      <c r="F968" s="5">
        <v>3625708</v>
      </c>
      <c r="G968" s="5">
        <v>3206</v>
      </c>
      <c r="H968" s="5">
        <v>2645809</v>
      </c>
      <c r="I968" s="5">
        <v>1515</v>
      </c>
      <c r="J968" s="5">
        <v>6278251</v>
      </c>
      <c r="K968" s="5">
        <v>2788126</v>
      </c>
      <c r="L968" s="5">
        <v>5854</v>
      </c>
    </row>
    <row r="969" spans="2:12">
      <c r="B969" s="2">
        <v>1992</v>
      </c>
      <c r="C969" s="2">
        <v>3</v>
      </c>
      <c r="D969" s="2" t="s">
        <v>328</v>
      </c>
      <c r="E969" s="2" t="s">
        <v>173</v>
      </c>
      <c r="F969" s="5">
        <v>0</v>
      </c>
      <c r="G969" s="5">
        <v>0</v>
      </c>
      <c r="H969" s="5">
        <v>19840</v>
      </c>
      <c r="I969" s="5">
        <v>15</v>
      </c>
      <c r="J969" s="5">
        <v>22113</v>
      </c>
      <c r="K969" s="5">
        <v>11083</v>
      </c>
      <c r="L969" s="5">
        <v>20</v>
      </c>
    </row>
    <row r="970" spans="2:12">
      <c r="B970" s="2">
        <v>1992</v>
      </c>
      <c r="C970" s="2">
        <v>3</v>
      </c>
      <c r="D970" s="2" t="s">
        <v>328</v>
      </c>
      <c r="E970" s="2" t="s">
        <v>181</v>
      </c>
      <c r="F970" s="5">
        <v>0</v>
      </c>
      <c r="G970" s="5">
        <v>0</v>
      </c>
      <c r="H970" s="5">
        <v>15927539</v>
      </c>
      <c r="I970" s="5">
        <v>3443</v>
      </c>
      <c r="J970" s="5">
        <v>15927539</v>
      </c>
      <c r="K970" s="5">
        <v>2019886</v>
      </c>
      <c r="L970" s="5">
        <v>3709</v>
      </c>
    </row>
    <row r="971" spans="2:12">
      <c r="B971" s="2">
        <v>1992</v>
      </c>
      <c r="C971" s="2">
        <v>3</v>
      </c>
      <c r="D971" s="2" t="s">
        <v>182</v>
      </c>
      <c r="E971" s="2" t="s">
        <v>183</v>
      </c>
      <c r="F971" s="5">
        <v>17081413</v>
      </c>
      <c r="G971" s="5">
        <v>8443</v>
      </c>
      <c r="H971" s="5">
        <v>14450999</v>
      </c>
      <c r="I971" s="5">
        <v>5485</v>
      </c>
      <c r="J971" s="5">
        <v>31680341</v>
      </c>
      <c r="K971" s="5">
        <v>9392408</v>
      </c>
      <c r="L971" s="5">
        <v>17403</v>
      </c>
    </row>
    <row r="972" spans="2:12">
      <c r="B972" s="2">
        <v>1992</v>
      </c>
      <c r="C972" s="2">
        <v>3</v>
      </c>
      <c r="D972" s="2" t="s">
        <v>182</v>
      </c>
      <c r="E972" s="2" t="s">
        <v>184</v>
      </c>
      <c r="F972" s="5">
        <v>18253</v>
      </c>
      <c r="G972" s="5">
        <v>20</v>
      </c>
      <c r="H972" s="5">
        <v>1367088</v>
      </c>
      <c r="I972" s="5">
        <v>909</v>
      </c>
      <c r="J972" s="5">
        <v>1385341</v>
      </c>
      <c r="K972" s="5">
        <v>525377</v>
      </c>
      <c r="L972" s="5">
        <v>1070</v>
      </c>
    </row>
    <row r="973" spans="2:12">
      <c r="B973" s="2">
        <v>1992</v>
      </c>
      <c r="C973" s="2">
        <v>3</v>
      </c>
      <c r="D973" s="2" t="s">
        <v>190</v>
      </c>
      <c r="E973" s="2" t="s">
        <v>191</v>
      </c>
      <c r="F973" s="5">
        <v>0</v>
      </c>
      <c r="G973" s="5">
        <v>0</v>
      </c>
      <c r="H973" s="5">
        <v>7884176</v>
      </c>
      <c r="I973" s="5">
        <v>899</v>
      </c>
      <c r="J973" s="5">
        <v>7884176</v>
      </c>
      <c r="K973" s="5">
        <v>481611</v>
      </c>
      <c r="L973" s="5">
        <v>960</v>
      </c>
    </row>
    <row r="974" spans="2:12">
      <c r="B974" s="2">
        <v>1992</v>
      </c>
      <c r="C974" s="2">
        <v>3</v>
      </c>
      <c r="D974" s="2" t="s">
        <v>190</v>
      </c>
      <c r="E974" s="2" t="s">
        <v>186</v>
      </c>
      <c r="F974" s="5">
        <v>1666</v>
      </c>
      <c r="G974" s="5">
        <v>3</v>
      </c>
      <c r="H974" s="5">
        <v>54310644</v>
      </c>
      <c r="I974" s="5">
        <v>3427</v>
      </c>
      <c r="J974" s="5">
        <v>54312310</v>
      </c>
      <c r="K974" s="5">
        <v>2051133</v>
      </c>
      <c r="L974" s="5">
        <v>4093</v>
      </c>
    </row>
    <row r="975" spans="2:12">
      <c r="B975" s="2">
        <v>1992</v>
      </c>
      <c r="C975" s="2">
        <v>3</v>
      </c>
      <c r="D975" s="2" t="s">
        <v>187</v>
      </c>
      <c r="E975" s="2" t="s">
        <v>195</v>
      </c>
      <c r="F975" s="5">
        <v>0</v>
      </c>
      <c r="G975" s="5">
        <v>0</v>
      </c>
      <c r="H975" s="5">
        <v>277462</v>
      </c>
      <c r="I975" s="5">
        <v>105</v>
      </c>
      <c r="J975" s="5">
        <v>277462</v>
      </c>
      <c r="K975" s="5">
        <v>65797</v>
      </c>
      <c r="L975" s="5">
        <v>122</v>
      </c>
    </row>
    <row r="976" spans="2:12">
      <c r="B976" s="2">
        <v>1992</v>
      </c>
      <c r="C976" s="2">
        <v>3</v>
      </c>
      <c r="D976" s="2" t="s">
        <v>187</v>
      </c>
      <c r="E976" s="2" t="s">
        <v>196</v>
      </c>
      <c r="F976" s="5">
        <v>0</v>
      </c>
      <c r="G976" s="5">
        <v>0</v>
      </c>
      <c r="H976" s="5">
        <v>1331850</v>
      </c>
      <c r="I976" s="5">
        <v>504</v>
      </c>
      <c r="J976" s="5">
        <v>1331850</v>
      </c>
      <c r="K976" s="5">
        <v>341837</v>
      </c>
      <c r="L976" s="5">
        <v>668</v>
      </c>
    </row>
    <row r="977" spans="2:12">
      <c r="B977" s="2">
        <v>1992</v>
      </c>
      <c r="C977" s="2">
        <v>3</v>
      </c>
      <c r="D977" s="2" t="s">
        <v>197</v>
      </c>
      <c r="E977" s="2" t="s">
        <v>11</v>
      </c>
      <c r="F977" s="5">
        <v>0</v>
      </c>
      <c r="G977" s="5">
        <v>0</v>
      </c>
      <c r="H977" s="5">
        <v>3862689</v>
      </c>
      <c r="I977" s="5">
        <v>856</v>
      </c>
      <c r="J977" s="5">
        <v>3862689</v>
      </c>
      <c r="K977" s="5">
        <v>495317</v>
      </c>
      <c r="L977" s="5">
        <v>912</v>
      </c>
    </row>
    <row r="978" spans="2:12">
      <c r="B978" s="2">
        <v>1992</v>
      </c>
      <c r="C978" s="2">
        <v>3</v>
      </c>
      <c r="D978" s="2" t="s">
        <v>197</v>
      </c>
      <c r="E978" s="2" t="s">
        <v>267</v>
      </c>
      <c r="F978" s="5">
        <v>0</v>
      </c>
      <c r="G978" s="5">
        <v>0</v>
      </c>
      <c r="H978" s="5">
        <v>0</v>
      </c>
      <c r="I978" s="5">
        <v>7</v>
      </c>
      <c r="J978" s="5">
        <v>0</v>
      </c>
      <c r="K978" s="5">
        <v>3920</v>
      </c>
      <c r="L978" s="5">
        <v>7</v>
      </c>
    </row>
    <row r="979" spans="2:12">
      <c r="B979" s="2">
        <v>1992</v>
      </c>
      <c r="C979" s="2">
        <v>3</v>
      </c>
      <c r="D979" s="2" t="s">
        <v>197</v>
      </c>
      <c r="E979" s="2" t="s">
        <v>268</v>
      </c>
      <c r="F979" s="5">
        <v>1767811</v>
      </c>
      <c r="G979" s="5">
        <v>450</v>
      </c>
      <c r="H979" s="5">
        <v>6998175</v>
      </c>
      <c r="I979" s="5">
        <v>1808</v>
      </c>
      <c r="J979" s="5">
        <v>8765986</v>
      </c>
      <c r="K979" s="5">
        <v>1378986</v>
      </c>
      <c r="L979" s="5">
        <v>2736</v>
      </c>
    </row>
    <row r="980" spans="2:12">
      <c r="B980" s="2">
        <v>1992</v>
      </c>
      <c r="C980" s="2">
        <v>3</v>
      </c>
      <c r="D980" s="2" t="s">
        <v>197</v>
      </c>
      <c r="E980" s="2" t="s">
        <v>269</v>
      </c>
      <c r="F980" s="5">
        <v>102238</v>
      </c>
      <c r="G980" s="5">
        <v>200</v>
      </c>
      <c r="H980" s="5">
        <v>114063</v>
      </c>
      <c r="I980" s="5">
        <v>122</v>
      </c>
      <c r="J980" s="5">
        <v>216301</v>
      </c>
      <c r="K980" s="5">
        <v>202177</v>
      </c>
      <c r="L980" s="5">
        <v>428</v>
      </c>
    </row>
    <row r="981" spans="2:12">
      <c r="B981" s="2">
        <v>1992</v>
      </c>
      <c r="C981" s="2">
        <v>3</v>
      </c>
      <c r="D981" s="2" t="s">
        <v>197</v>
      </c>
      <c r="E981" s="2" t="s">
        <v>109</v>
      </c>
      <c r="F981" s="5">
        <v>0</v>
      </c>
      <c r="G981" s="5">
        <v>0</v>
      </c>
      <c r="H981" s="5">
        <v>6636586</v>
      </c>
      <c r="I981" s="5">
        <v>1361</v>
      </c>
      <c r="J981" s="5">
        <v>6636586</v>
      </c>
      <c r="K981" s="5">
        <v>865606</v>
      </c>
      <c r="L981" s="5">
        <v>1581</v>
      </c>
    </row>
    <row r="982" spans="2:12">
      <c r="B982" s="2">
        <v>1992</v>
      </c>
      <c r="C982" s="2">
        <v>3</v>
      </c>
      <c r="D982" s="2" t="s">
        <v>197</v>
      </c>
      <c r="E982" s="2" t="s">
        <v>110</v>
      </c>
      <c r="F982" s="5">
        <v>6067300</v>
      </c>
      <c r="G982" s="5">
        <v>2085</v>
      </c>
      <c r="H982" s="5">
        <v>94251</v>
      </c>
      <c r="I982" s="5">
        <v>17</v>
      </c>
      <c r="J982" s="5">
        <v>6161551</v>
      </c>
      <c r="K982" s="5">
        <v>1358321</v>
      </c>
      <c r="L982" s="5">
        <v>2872</v>
      </c>
    </row>
    <row r="983" spans="2:12">
      <c r="B983" s="2">
        <v>1992</v>
      </c>
      <c r="C983" s="2">
        <v>3</v>
      </c>
      <c r="D983" s="2" t="s">
        <v>197</v>
      </c>
      <c r="E983" s="2" t="s">
        <v>111</v>
      </c>
      <c r="F983" s="5">
        <v>0</v>
      </c>
      <c r="G983" s="5">
        <v>0</v>
      </c>
      <c r="H983" s="5">
        <v>5630</v>
      </c>
      <c r="I983" s="5">
        <v>2</v>
      </c>
      <c r="J983" s="5">
        <v>5630</v>
      </c>
      <c r="K983" s="5">
        <v>710</v>
      </c>
      <c r="L983" s="5">
        <v>3</v>
      </c>
    </row>
    <row r="984" spans="2:12">
      <c r="B984" s="2">
        <v>1992</v>
      </c>
      <c r="C984" s="2">
        <v>4</v>
      </c>
      <c r="D984" s="2" t="s">
        <v>277</v>
      </c>
      <c r="E984" s="2" t="s">
        <v>278</v>
      </c>
      <c r="F984" s="5">
        <v>43720508</v>
      </c>
      <c r="G984" s="5">
        <v>26030</v>
      </c>
      <c r="H984" s="5">
        <v>24210268</v>
      </c>
      <c r="I984" s="5">
        <v>9262</v>
      </c>
      <c r="J984" s="5">
        <v>68634513</v>
      </c>
      <c r="K984" s="5">
        <v>24499252</v>
      </c>
      <c r="L984" s="5">
        <v>46797</v>
      </c>
    </row>
    <row r="985" spans="2:12">
      <c r="B985" s="2">
        <v>1992</v>
      </c>
      <c r="C985" s="2">
        <v>4</v>
      </c>
      <c r="D985" s="2" t="s">
        <v>277</v>
      </c>
      <c r="E985" s="2" t="s">
        <v>279</v>
      </c>
      <c r="F985" s="5">
        <v>24975214</v>
      </c>
      <c r="G985" s="5">
        <v>12180</v>
      </c>
      <c r="H985" s="5">
        <v>11655756</v>
      </c>
      <c r="I985" s="5">
        <v>5984</v>
      </c>
      <c r="J985" s="5">
        <v>36967597</v>
      </c>
      <c r="K985" s="5">
        <v>12569071</v>
      </c>
      <c r="L985" s="5">
        <v>23249</v>
      </c>
    </row>
    <row r="986" spans="2:12">
      <c r="B986" s="2">
        <v>1992</v>
      </c>
      <c r="C986" s="2">
        <v>4</v>
      </c>
      <c r="D986" s="2" t="s">
        <v>277</v>
      </c>
      <c r="E986" s="2" t="s">
        <v>280</v>
      </c>
      <c r="F986" s="5">
        <v>113660</v>
      </c>
      <c r="G986" s="5">
        <v>223</v>
      </c>
      <c r="H986" s="5">
        <v>461206</v>
      </c>
      <c r="I986" s="5">
        <v>571</v>
      </c>
      <c r="J986" s="5">
        <v>937562</v>
      </c>
      <c r="K986" s="5">
        <v>838698</v>
      </c>
      <c r="L986" s="5">
        <v>1831</v>
      </c>
    </row>
    <row r="987" spans="2:12">
      <c r="B987" s="2">
        <v>1992</v>
      </c>
      <c r="C987" s="2">
        <v>4</v>
      </c>
      <c r="D987" s="2" t="s">
        <v>277</v>
      </c>
      <c r="E987" s="2" t="s">
        <v>281</v>
      </c>
      <c r="F987" s="5">
        <v>4277856</v>
      </c>
      <c r="G987" s="5">
        <v>3230</v>
      </c>
      <c r="H987" s="5">
        <v>2577370</v>
      </c>
      <c r="I987" s="5">
        <v>1483</v>
      </c>
      <c r="J987" s="5">
        <v>6855226</v>
      </c>
      <c r="K987" s="5">
        <v>2884348</v>
      </c>
      <c r="L987" s="5">
        <v>5837</v>
      </c>
    </row>
    <row r="988" spans="2:12">
      <c r="B988" s="2">
        <v>1992</v>
      </c>
      <c r="C988" s="2">
        <v>4</v>
      </c>
      <c r="D988" s="2" t="s">
        <v>328</v>
      </c>
      <c r="E988" s="2" t="s">
        <v>173</v>
      </c>
      <c r="F988" s="5">
        <v>0</v>
      </c>
      <c r="G988" s="5">
        <v>0</v>
      </c>
      <c r="H988" s="5">
        <v>16043</v>
      </c>
      <c r="I988" s="5">
        <v>19</v>
      </c>
      <c r="J988" s="5">
        <v>23252</v>
      </c>
      <c r="K988" s="5">
        <v>12004</v>
      </c>
      <c r="L988" s="5">
        <v>24</v>
      </c>
    </row>
    <row r="989" spans="2:12">
      <c r="B989" s="2">
        <v>1992</v>
      </c>
      <c r="C989" s="2">
        <v>4</v>
      </c>
      <c r="D989" s="2" t="s">
        <v>328</v>
      </c>
      <c r="E989" s="2" t="s">
        <v>181</v>
      </c>
      <c r="F989" s="5">
        <v>0</v>
      </c>
      <c r="G989" s="5">
        <v>0</v>
      </c>
      <c r="H989" s="5">
        <v>13971085</v>
      </c>
      <c r="I989" s="5">
        <v>3137</v>
      </c>
      <c r="J989" s="5">
        <v>13971085</v>
      </c>
      <c r="K989" s="5">
        <v>1862978</v>
      </c>
      <c r="L989" s="5">
        <v>3427</v>
      </c>
    </row>
    <row r="990" spans="2:12">
      <c r="B990" s="2">
        <v>1992</v>
      </c>
      <c r="C990" s="2">
        <v>4</v>
      </c>
      <c r="D990" s="2" t="s">
        <v>182</v>
      </c>
      <c r="E990" s="2" t="s">
        <v>183</v>
      </c>
      <c r="F990" s="5">
        <v>17006910</v>
      </c>
      <c r="G990" s="5">
        <v>8346</v>
      </c>
      <c r="H990" s="5">
        <v>13535459</v>
      </c>
      <c r="I990" s="5">
        <v>5249</v>
      </c>
      <c r="J990" s="5">
        <v>30606739</v>
      </c>
      <c r="K990" s="5">
        <v>9321636</v>
      </c>
      <c r="L990" s="5">
        <v>17503</v>
      </c>
    </row>
    <row r="991" spans="2:12">
      <c r="B991" s="2">
        <v>1992</v>
      </c>
      <c r="C991" s="2">
        <v>4</v>
      </c>
      <c r="D991" s="2" t="s">
        <v>182</v>
      </c>
      <c r="E991" s="2" t="s">
        <v>184</v>
      </c>
      <c r="F991" s="5">
        <v>28739</v>
      </c>
      <c r="G991" s="5">
        <v>28</v>
      </c>
      <c r="H991" s="5">
        <v>1104214</v>
      </c>
      <c r="I991" s="5">
        <v>797</v>
      </c>
      <c r="J991" s="5">
        <v>1132953</v>
      </c>
      <c r="K991" s="5">
        <v>477774</v>
      </c>
      <c r="L991" s="5">
        <v>950</v>
      </c>
    </row>
    <row r="992" spans="2:12">
      <c r="B992" s="2">
        <v>1992</v>
      </c>
      <c r="C992" s="2">
        <v>4</v>
      </c>
      <c r="D992" s="2" t="s">
        <v>190</v>
      </c>
      <c r="E992" s="2" t="s">
        <v>191</v>
      </c>
      <c r="F992" s="5">
        <v>0</v>
      </c>
      <c r="G992" s="5">
        <v>0</v>
      </c>
      <c r="H992" s="5">
        <v>8667694</v>
      </c>
      <c r="I992" s="5">
        <v>894</v>
      </c>
      <c r="J992" s="5">
        <v>8667694</v>
      </c>
      <c r="K992" s="5">
        <v>425934</v>
      </c>
      <c r="L992" s="5">
        <v>958</v>
      </c>
    </row>
    <row r="993" spans="2:12">
      <c r="B993" s="2">
        <v>1992</v>
      </c>
      <c r="C993" s="2">
        <v>4</v>
      </c>
      <c r="D993" s="2" t="s">
        <v>190</v>
      </c>
      <c r="E993" s="2" t="s">
        <v>186</v>
      </c>
      <c r="F993" s="5">
        <v>4621</v>
      </c>
      <c r="G993" s="5">
        <v>4</v>
      </c>
      <c r="H993" s="5">
        <v>50530952</v>
      </c>
      <c r="I993" s="5">
        <v>3332</v>
      </c>
      <c r="J993" s="5">
        <v>50535573</v>
      </c>
      <c r="K993" s="5">
        <v>1976365</v>
      </c>
      <c r="L993" s="5">
        <v>4011</v>
      </c>
    </row>
    <row r="994" spans="2:12">
      <c r="B994" s="2">
        <v>1992</v>
      </c>
      <c r="C994" s="2">
        <v>4</v>
      </c>
      <c r="D994" s="2" t="s">
        <v>187</v>
      </c>
      <c r="E994" s="2" t="s">
        <v>195</v>
      </c>
      <c r="F994" s="5">
        <v>0</v>
      </c>
      <c r="G994" s="5">
        <v>0</v>
      </c>
      <c r="H994" s="5">
        <v>459083</v>
      </c>
      <c r="I994" s="5">
        <v>102</v>
      </c>
      <c r="J994" s="5">
        <v>459083</v>
      </c>
      <c r="K994" s="5">
        <v>63958</v>
      </c>
      <c r="L994" s="5">
        <v>119</v>
      </c>
    </row>
    <row r="995" spans="2:12">
      <c r="B995" s="2">
        <v>1992</v>
      </c>
      <c r="C995" s="2">
        <v>4</v>
      </c>
      <c r="D995" s="2" t="s">
        <v>187</v>
      </c>
      <c r="E995" s="2" t="s">
        <v>196</v>
      </c>
      <c r="F995" s="5">
        <v>0</v>
      </c>
      <c r="G995" s="5">
        <v>0</v>
      </c>
      <c r="H995" s="5">
        <v>1241850</v>
      </c>
      <c r="I995" s="5">
        <v>497</v>
      </c>
      <c r="J995" s="5">
        <v>1241850</v>
      </c>
      <c r="K995" s="5">
        <v>329657</v>
      </c>
      <c r="L995" s="5">
        <v>658</v>
      </c>
    </row>
    <row r="996" spans="2:12">
      <c r="B996" s="2">
        <v>1992</v>
      </c>
      <c r="C996" s="2">
        <v>4</v>
      </c>
      <c r="D996" s="2" t="s">
        <v>197</v>
      </c>
      <c r="E996" s="2" t="s">
        <v>11</v>
      </c>
      <c r="F996" s="5">
        <v>0</v>
      </c>
      <c r="G996" s="5">
        <v>0</v>
      </c>
      <c r="H996" s="5">
        <v>3032976</v>
      </c>
      <c r="I996" s="5">
        <v>841</v>
      </c>
      <c r="J996" s="5">
        <v>3032976</v>
      </c>
      <c r="K996" s="5">
        <v>492446</v>
      </c>
      <c r="L996" s="5">
        <v>904</v>
      </c>
    </row>
    <row r="997" spans="2:12">
      <c r="B997" s="2">
        <v>1992</v>
      </c>
      <c r="C997" s="2">
        <v>4</v>
      </c>
      <c r="D997" s="2" t="s">
        <v>197</v>
      </c>
      <c r="E997" s="2" t="s">
        <v>267</v>
      </c>
      <c r="F997" s="5">
        <v>0</v>
      </c>
      <c r="G997" s="5">
        <v>0</v>
      </c>
      <c r="H997" s="5">
        <v>0</v>
      </c>
      <c r="I997" s="5">
        <v>7</v>
      </c>
      <c r="J997" s="5">
        <v>0</v>
      </c>
      <c r="K997" s="5">
        <v>5680</v>
      </c>
      <c r="L997" s="5">
        <v>9</v>
      </c>
    </row>
    <row r="998" spans="2:12">
      <c r="B998" s="2">
        <v>1992</v>
      </c>
      <c r="C998" s="2">
        <v>4</v>
      </c>
      <c r="D998" s="2" t="s">
        <v>197</v>
      </c>
      <c r="E998" s="2" t="s">
        <v>268</v>
      </c>
      <c r="F998" s="5">
        <v>1516126</v>
      </c>
      <c r="G998" s="5">
        <v>460</v>
      </c>
      <c r="H998" s="5">
        <v>7289791</v>
      </c>
      <c r="I998" s="5">
        <v>1802</v>
      </c>
      <c r="J998" s="5">
        <v>8805917</v>
      </c>
      <c r="K998" s="5">
        <v>1374444</v>
      </c>
      <c r="L998" s="5">
        <v>2724</v>
      </c>
    </row>
    <row r="999" spans="2:12">
      <c r="B999" s="2">
        <v>1992</v>
      </c>
      <c r="C999" s="2">
        <v>4</v>
      </c>
      <c r="D999" s="2" t="s">
        <v>197</v>
      </c>
      <c r="E999" s="2" t="s">
        <v>269</v>
      </c>
      <c r="F999" s="5">
        <v>195321</v>
      </c>
      <c r="G999" s="5">
        <v>237</v>
      </c>
      <c r="H999" s="5">
        <v>224301</v>
      </c>
      <c r="I999" s="5">
        <v>119</v>
      </c>
      <c r="J999" s="5">
        <v>419622</v>
      </c>
      <c r="K999" s="5">
        <v>223340</v>
      </c>
      <c r="L999" s="5">
        <v>479</v>
      </c>
    </row>
    <row r="1000" spans="2:12">
      <c r="B1000" s="2">
        <v>1992</v>
      </c>
      <c r="C1000" s="2">
        <v>4</v>
      </c>
      <c r="D1000" s="2" t="s">
        <v>197</v>
      </c>
      <c r="E1000" s="2" t="s">
        <v>109</v>
      </c>
      <c r="F1000" s="5">
        <v>0</v>
      </c>
      <c r="G1000" s="5">
        <v>0</v>
      </c>
      <c r="H1000" s="5">
        <v>6396500</v>
      </c>
      <c r="I1000" s="5">
        <v>1370</v>
      </c>
      <c r="J1000" s="5">
        <v>6396500</v>
      </c>
      <c r="K1000" s="5">
        <v>858970</v>
      </c>
      <c r="L1000" s="5">
        <v>1594</v>
      </c>
    </row>
    <row r="1001" spans="2:12">
      <c r="B1001" s="2">
        <v>1992</v>
      </c>
      <c r="C1001" s="2">
        <v>4</v>
      </c>
      <c r="D1001" s="2" t="s">
        <v>197</v>
      </c>
      <c r="E1001" s="2" t="s">
        <v>110</v>
      </c>
      <c r="F1001" s="5">
        <v>7233911</v>
      </c>
      <c r="G1001" s="5">
        <v>2109</v>
      </c>
      <c r="H1001" s="5">
        <v>81714</v>
      </c>
      <c r="I1001" s="5">
        <v>16</v>
      </c>
      <c r="J1001" s="5">
        <v>7315625</v>
      </c>
      <c r="K1001" s="5">
        <v>1340189</v>
      </c>
      <c r="L1001" s="5">
        <v>2861</v>
      </c>
    </row>
    <row r="1002" spans="2:12">
      <c r="B1002" s="2">
        <v>1992</v>
      </c>
      <c r="C1002" s="2">
        <v>4</v>
      </c>
      <c r="D1002" s="2" t="s">
        <v>197</v>
      </c>
      <c r="E1002" s="2" t="s">
        <v>111</v>
      </c>
      <c r="F1002" s="5">
        <v>0</v>
      </c>
      <c r="G1002" s="5">
        <v>0</v>
      </c>
      <c r="H1002" s="5">
        <v>0</v>
      </c>
      <c r="I1002" s="5">
        <v>2</v>
      </c>
      <c r="J1002" s="5">
        <v>0</v>
      </c>
      <c r="K1002" s="5">
        <v>1240</v>
      </c>
      <c r="L1002" s="5">
        <v>3</v>
      </c>
    </row>
    <row r="1003" spans="2:12">
      <c r="B1003" s="2">
        <v>1993</v>
      </c>
      <c r="C1003" s="2">
        <v>1</v>
      </c>
      <c r="D1003" s="2" t="s">
        <v>276</v>
      </c>
      <c r="E1003" s="2" t="s">
        <v>276</v>
      </c>
      <c r="F1003" s="5">
        <v>0</v>
      </c>
      <c r="G1003" s="5">
        <v>2</v>
      </c>
      <c r="H1003" s="5">
        <v>0</v>
      </c>
      <c r="I1003" s="5">
        <v>0</v>
      </c>
      <c r="J1003" s="5">
        <v>0</v>
      </c>
      <c r="K1003" s="5">
        <v>1140</v>
      </c>
      <c r="L1003" s="5">
        <v>4</v>
      </c>
    </row>
    <row r="1004" spans="2:12">
      <c r="B1004" s="2">
        <v>1993</v>
      </c>
      <c r="C1004" s="2">
        <v>1</v>
      </c>
      <c r="D1004" s="2" t="s">
        <v>277</v>
      </c>
      <c r="E1004" s="2" t="s">
        <v>278</v>
      </c>
      <c r="F1004" s="5">
        <v>43169229</v>
      </c>
      <c r="G1004" s="5">
        <v>25395</v>
      </c>
      <c r="H1004" s="5">
        <v>21828010</v>
      </c>
      <c r="I1004" s="5">
        <v>9216</v>
      </c>
      <c r="J1004" s="5">
        <v>65375264</v>
      </c>
      <c r="K1004" s="5">
        <v>23464953</v>
      </c>
      <c r="L1004" s="5">
        <v>45639</v>
      </c>
    </row>
    <row r="1005" spans="2:12">
      <c r="B1005" s="2">
        <v>1993</v>
      </c>
      <c r="C1005" s="2">
        <v>1</v>
      </c>
      <c r="D1005" s="2" t="s">
        <v>277</v>
      </c>
      <c r="E1005" s="2" t="s">
        <v>279</v>
      </c>
      <c r="F1005" s="5">
        <v>23778643</v>
      </c>
      <c r="G1005" s="5">
        <v>11604</v>
      </c>
      <c r="H1005" s="5">
        <v>10642545</v>
      </c>
      <c r="I1005" s="5">
        <v>5671</v>
      </c>
      <c r="J1005" s="5">
        <v>34689323</v>
      </c>
      <c r="K1005" s="5">
        <v>12171942</v>
      </c>
      <c r="L1005" s="5">
        <v>22319</v>
      </c>
    </row>
    <row r="1006" spans="2:12">
      <c r="B1006" s="2">
        <v>1993</v>
      </c>
      <c r="C1006" s="2">
        <v>1</v>
      </c>
      <c r="D1006" s="2" t="s">
        <v>277</v>
      </c>
      <c r="E1006" s="2" t="s">
        <v>280</v>
      </c>
      <c r="F1006" s="5">
        <v>111974</v>
      </c>
      <c r="G1006" s="5">
        <v>202</v>
      </c>
      <c r="H1006" s="5">
        <v>447356</v>
      </c>
      <c r="I1006" s="5">
        <v>527</v>
      </c>
      <c r="J1006" s="5">
        <v>961907</v>
      </c>
      <c r="K1006" s="5">
        <v>824419</v>
      </c>
      <c r="L1006" s="5">
        <v>1785</v>
      </c>
    </row>
    <row r="1007" spans="2:12">
      <c r="B1007" s="2">
        <v>1993</v>
      </c>
      <c r="C1007" s="2">
        <v>1</v>
      </c>
      <c r="D1007" s="2" t="s">
        <v>277</v>
      </c>
      <c r="E1007" s="2" t="s">
        <v>281</v>
      </c>
      <c r="F1007" s="5">
        <v>4317948</v>
      </c>
      <c r="G1007" s="5">
        <v>3144</v>
      </c>
      <c r="H1007" s="5">
        <v>2185525</v>
      </c>
      <c r="I1007" s="5">
        <v>1539</v>
      </c>
      <c r="J1007" s="5">
        <v>6503473</v>
      </c>
      <c r="K1007" s="5">
        <v>2938575</v>
      </c>
      <c r="L1007" s="5">
        <v>5799</v>
      </c>
    </row>
    <row r="1008" spans="2:12">
      <c r="B1008" s="2">
        <v>1993</v>
      </c>
      <c r="C1008" s="2">
        <v>1</v>
      </c>
      <c r="D1008" s="2" t="s">
        <v>328</v>
      </c>
      <c r="E1008" s="2" t="s">
        <v>173</v>
      </c>
      <c r="F1008" s="5">
        <v>0</v>
      </c>
      <c r="G1008" s="5">
        <v>0</v>
      </c>
      <c r="H1008" s="5">
        <v>14069</v>
      </c>
      <c r="I1008" s="5">
        <v>17</v>
      </c>
      <c r="J1008" s="5">
        <v>19551</v>
      </c>
      <c r="K1008" s="5">
        <v>10846</v>
      </c>
      <c r="L1008" s="5">
        <v>22</v>
      </c>
    </row>
    <row r="1009" spans="2:12">
      <c r="B1009" s="2">
        <v>1993</v>
      </c>
      <c r="C1009" s="2">
        <v>1</v>
      </c>
      <c r="D1009" s="2" t="s">
        <v>328</v>
      </c>
      <c r="E1009" s="2" t="s">
        <v>181</v>
      </c>
      <c r="F1009" s="5">
        <v>0</v>
      </c>
      <c r="G1009" s="5">
        <v>0</v>
      </c>
      <c r="H1009" s="5">
        <v>13767613</v>
      </c>
      <c r="I1009" s="5">
        <v>3105</v>
      </c>
      <c r="J1009" s="5">
        <v>13767613</v>
      </c>
      <c r="K1009" s="5">
        <v>1698077</v>
      </c>
      <c r="L1009" s="5">
        <v>3340</v>
      </c>
    </row>
    <row r="1010" spans="2:12">
      <c r="B1010" s="2">
        <v>1993</v>
      </c>
      <c r="C1010" s="2">
        <v>1</v>
      </c>
      <c r="D1010" s="2" t="s">
        <v>182</v>
      </c>
      <c r="E1010" s="2" t="s">
        <v>183</v>
      </c>
      <c r="F1010" s="5">
        <v>17511302</v>
      </c>
      <c r="G1010" s="5">
        <v>8336</v>
      </c>
      <c r="H1010" s="5">
        <v>13231147</v>
      </c>
      <c r="I1010" s="5">
        <v>4925</v>
      </c>
      <c r="J1010" s="5">
        <v>30780087</v>
      </c>
      <c r="K1010" s="5">
        <v>9108838</v>
      </c>
      <c r="L1010" s="5">
        <v>16691</v>
      </c>
    </row>
    <row r="1011" spans="2:12">
      <c r="B1011" s="2">
        <v>1993</v>
      </c>
      <c r="C1011" s="2">
        <v>1</v>
      </c>
      <c r="D1011" s="2" t="s">
        <v>182</v>
      </c>
      <c r="E1011" s="2" t="s">
        <v>184</v>
      </c>
      <c r="F1011" s="5">
        <v>21973</v>
      </c>
      <c r="G1011" s="5">
        <v>28</v>
      </c>
      <c r="H1011" s="5">
        <v>782508</v>
      </c>
      <c r="I1011" s="5">
        <v>602</v>
      </c>
      <c r="J1011" s="5">
        <v>804481</v>
      </c>
      <c r="K1011" s="5">
        <v>348658</v>
      </c>
      <c r="L1011" s="5">
        <v>704</v>
      </c>
    </row>
    <row r="1012" spans="2:12">
      <c r="B1012" s="2">
        <v>1993</v>
      </c>
      <c r="C1012" s="2">
        <v>1</v>
      </c>
      <c r="D1012" s="2" t="s">
        <v>190</v>
      </c>
      <c r="E1012" s="2" t="s">
        <v>191</v>
      </c>
      <c r="F1012" s="5">
        <v>0</v>
      </c>
      <c r="G1012" s="5">
        <v>0</v>
      </c>
      <c r="H1012" s="5">
        <v>8033321</v>
      </c>
      <c r="I1012" s="5">
        <v>892</v>
      </c>
      <c r="J1012" s="5">
        <v>8033321</v>
      </c>
      <c r="K1012" s="5">
        <v>500948</v>
      </c>
      <c r="L1012" s="5">
        <v>949</v>
      </c>
    </row>
    <row r="1013" spans="2:12">
      <c r="B1013" s="2">
        <v>1993</v>
      </c>
      <c r="C1013" s="2">
        <v>1</v>
      </c>
      <c r="D1013" s="2" t="s">
        <v>190</v>
      </c>
      <c r="E1013" s="2" t="s">
        <v>186</v>
      </c>
      <c r="F1013" s="5">
        <v>3349</v>
      </c>
      <c r="G1013" s="5">
        <v>5</v>
      </c>
      <c r="H1013" s="5">
        <v>54938204</v>
      </c>
      <c r="I1013" s="5">
        <v>3293</v>
      </c>
      <c r="J1013" s="5">
        <v>54941553</v>
      </c>
      <c r="K1013" s="5">
        <v>1992509</v>
      </c>
      <c r="L1013" s="5">
        <v>3966</v>
      </c>
    </row>
    <row r="1014" spans="2:12">
      <c r="B1014" s="2">
        <v>1993</v>
      </c>
      <c r="C1014" s="2">
        <v>1</v>
      </c>
      <c r="D1014" s="2" t="s">
        <v>187</v>
      </c>
      <c r="E1014" s="2" t="s">
        <v>195</v>
      </c>
      <c r="F1014" s="5">
        <v>0</v>
      </c>
      <c r="G1014" s="5">
        <v>0</v>
      </c>
      <c r="H1014" s="5">
        <v>422126</v>
      </c>
      <c r="I1014" s="5">
        <v>102</v>
      </c>
      <c r="J1014" s="5">
        <v>422126</v>
      </c>
      <c r="K1014" s="5">
        <v>63800</v>
      </c>
      <c r="L1014" s="5">
        <v>119</v>
      </c>
    </row>
    <row r="1015" spans="2:12">
      <c r="B1015" s="2">
        <v>1993</v>
      </c>
      <c r="C1015" s="2">
        <v>1</v>
      </c>
      <c r="D1015" s="2" t="s">
        <v>187</v>
      </c>
      <c r="E1015" s="2" t="s">
        <v>196</v>
      </c>
      <c r="F1015" s="5">
        <v>0</v>
      </c>
      <c r="G1015" s="5">
        <v>0</v>
      </c>
      <c r="H1015" s="5">
        <v>1213742</v>
      </c>
      <c r="I1015" s="5">
        <v>468</v>
      </c>
      <c r="J1015" s="5">
        <v>1213742</v>
      </c>
      <c r="K1015" s="5">
        <v>295887</v>
      </c>
      <c r="L1015" s="5">
        <v>629</v>
      </c>
    </row>
    <row r="1016" spans="2:12">
      <c r="B1016" s="2">
        <v>1993</v>
      </c>
      <c r="C1016" s="2">
        <v>1</v>
      </c>
      <c r="D1016" s="2" t="s">
        <v>197</v>
      </c>
      <c r="E1016" s="2" t="s">
        <v>11</v>
      </c>
      <c r="F1016" s="5">
        <v>0</v>
      </c>
      <c r="G1016" s="5">
        <v>0</v>
      </c>
      <c r="H1016" s="5">
        <v>3014328</v>
      </c>
      <c r="I1016" s="5">
        <v>731</v>
      </c>
      <c r="J1016" s="5">
        <v>3014328</v>
      </c>
      <c r="K1016" s="5">
        <v>498546</v>
      </c>
      <c r="L1016" s="5">
        <v>903</v>
      </c>
    </row>
    <row r="1017" spans="2:12">
      <c r="B1017" s="2">
        <v>1993</v>
      </c>
      <c r="C1017" s="2">
        <v>1</v>
      </c>
      <c r="D1017" s="2" t="s">
        <v>197</v>
      </c>
      <c r="E1017" s="2" t="s">
        <v>267</v>
      </c>
      <c r="F1017" s="5">
        <v>0</v>
      </c>
      <c r="G1017" s="5">
        <v>0</v>
      </c>
      <c r="H1017" s="5">
        <v>0</v>
      </c>
      <c r="I1017" s="5">
        <v>3</v>
      </c>
      <c r="J1017" s="5">
        <v>0</v>
      </c>
      <c r="K1017" s="5">
        <v>1440</v>
      </c>
      <c r="L1017" s="5">
        <v>3</v>
      </c>
    </row>
    <row r="1018" spans="2:12">
      <c r="B1018" s="2">
        <v>1993</v>
      </c>
      <c r="C1018" s="2">
        <v>1</v>
      </c>
      <c r="D1018" s="2" t="s">
        <v>197</v>
      </c>
      <c r="E1018" s="2" t="s">
        <v>268</v>
      </c>
      <c r="F1018" s="5">
        <v>1676412</v>
      </c>
      <c r="G1018" s="5">
        <v>459</v>
      </c>
      <c r="H1018" s="5">
        <v>5752393</v>
      </c>
      <c r="I1018" s="5">
        <v>1628</v>
      </c>
      <c r="J1018" s="5">
        <v>7428805</v>
      </c>
      <c r="K1018" s="5">
        <v>1295518</v>
      </c>
      <c r="L1018" s="5">
        <v>2503</v>
      </c>
    </row>
    <row r="1019" spans="2:12">
      <c r="B1019" s="2">
        <v>1993</v>
      </c>
      <c r="C1019" s="2">
        <v>1</v>
      </c>
      <c r="D1019" s="2" t="s">
        <v>197</v>
      </c>
      <c r="E1019" s="2" t="s">
        <v>269</v>
      </c>
      <c r="F1019" s="5">
        <v>487975</v>
      </c>
      <c r="G1019" s="5">
        <v>270</v>
      </c>
      <c r="H1019" s="5">
        <v>253386</v>
      </c>
      <c r="I1019" s="5">
        <v>148</v>
      </c>
      <c r="J1019" s="5">
        <v>741361</v>
      </c>
      <c r="K1019" s="5">
        <v>317734</v>
      </c>
      <c r="L1019" s="5">
        <v>572</v>
      </c>
    </row>
    <row r="1020" spans="2:12">
      <c r="B1020" s="2">
        <v>1993</v>
      </c>
      <c r="C1020" s="2">
        <v>1</v>
      </c>
      <c r="D1020" s="2" t="s">
        <v>197</v>
      </c>
      <c r="E1020" s="2" t="s">
        <v>109</v>
      </c>
      <c r="F1020" s="5">
        <v>0</v>
      </c>
      <c r="G1020" s="5">
        <v>0</v>
      </c>
      <c r="H1020" s="5">
        <v>6590319</v>
      </c>
      <c r="I1020" s="5">
        <v>1388</v>
      </c>
      <c r="J1020" s="5">
        <v>6590319</v>
      </c>
      <c r="K1020" s="5">
        <v>902995</v>
      </c>
      <c r="L1020" s="5">
        <v>1615</v>
      </c>
    </row>
    <row r="1021" spans="2:12">
      <c r="B1021" s="2">
        <v>1993</v>
      </c>
      <c r="C1021" s="2">
        <v>1</v>
      </c>
      <c r="D1021" s="2" t="s">
        <v>197</v>
      </c>
      <c r="E1021" s="2" t="s">
        <v>110</v>
      </c>
      <c r="F1021" s="5">
        <v>7045345</v>
      </c>
      <c r="G1021" s="5">
        <v>2073</v>
      </c>
      <c r="H1021" s="5">
        <v>114901</v>
      </c>
      <c r="I1021" s="5">
        <v>16</v>
      </c>
      <c r="J1021" s="5">
        <v>7160246</v>
      </c>
      <c r="K1021" s="5">
        <v>1441349</v>
      </c>
      <c r="L1021" s="5">
        <v>2859</v>
      </c>
    </row>
    <row r="1022" spans="2:12">
      <c r="B1022" s="2">
        <v>1993</v>
      </c>
      <c r="C1022" s="2">
        <v>1</v>
      </c>
      <c r="D1022" s="2" t="s">
        <v>197</v>
      </c>
      <c r="E1022" s="2" t="s">
        <v>111</v>
      </c>
      <c r="F1022" s="5">
        <v>0</v>
      </c>
      <c r="G1022" s="5">
        <v>0</v>
      </c>
      <c r="H1022" s="5">
        <v>0</v>
      </c>
      <c r="I1022" s="5">
        <v>2</v>
      </c>
      <c r="J1022" s="5">
        <v>0</v>
      </c>
      <c r="K1022" s="5">
        <v>107</v>
      </c>
      <c r="L1022" s="5">
        <v>2</v>
      </c>
    </row>
    <row r="1023" spans="2:12">
      <c r="B1023" s="2">
        <v>1993</v>
      </c>
      <c r="C1023" s="2">
        <v>2</v>
      </c>
      <c r="D1023" s="2" t="s">
        <v>277</v>
      </c>
      <c r="E1023" s="2" t="s">
        <v>278</v>
      </c>
      <c r="F1023" s="5">
        <v>41424482</v>
      </c>
      <c r="G1023" s="5">
        <v>23836</v>
      </c>
      <c r="H1023" s="5">
        <v>22182946</v>
      </c>
      <c r="I1023" s="5">
        <v>8888</v>
      </c>
      <c r="J1023" s="5">
        <v>64080881</v>
      </c>
      <c r="K1023" s="5">
        <v>22762336</v>
      </c>
      <c r="L1023" s="5">
        <v>43344</v>
      </c>
    </row>
    <row r="1024" spans="2:12">
      <c r="B1024" s="2">
        <v>1993</v>
      </c>
      <c r="C1024" s="2">
        <v>2</v>
      </c>
      <c r="D1024" s="2" t="s">
        <v>277</v>
      </c>
      <c r="E1024" s="2" t="s">
        <v>279</v>
      </c>
      <c r="F1024" s="5">
        <v>20687528</v>
      </c>
      <c r="G1024" s="5">
        <v>10875</v>
      </c>
      <c r="H1024" s="5">
        <v>10273844</v>
      </c>
      <c r="I1024" s="5">
        <v>5617</v>
      </c>
      <c r="J1024" s="5">
        <v>31201032</v>
      </c>
      <c r="K1024" s="5">
        <v>10977520</v>
      </c>
      <c r="L1024" s="5">
        <v>21329</v>
      </c>
    </row>
    <row r="1025" spans="2:12">
      <c r="B1025" s="2">
        <v>1993</v>
      </c>
      <c r="C1025" s="2">
        <v>2</v>
      </c>
      <c r="D1025" s="2" t="s">
        <v>277</v>
      </c>
      <c r="E1025" s="2" t="s">
        <v>280</v>
      </c>
      <c r="F1025" s="5">
        <v>107401</v>
      </c>
      <c r="G1025" s="5">
        <v>191</v>
      </c>
      <c r="H1025" s="5">
        <v>426618</v>
      </c>
      <c r="I1025" s="5">
        <v>524</v>
      </c>
      <c r="J1025" s="5">
        <v>1130426</v>
      </c>
      <c r="K1025" s="5">
        <v>802180</v>
      </c>
      <c r="L1025" s="5">
        <v>1776</v>
      </c>
    </row>
    <row r="1026" spans="2:12">
      <c r="B1026" s="2">
        <v>1993</v>
      </c>
      <c r="C1026" s="2">
        <v>2</v>
      </c>
      <c r="D1026" s="2" t="s">
        <v>277</v>
      </c>
      <c r="E1026" s="2" t="s">
        <v>281</v>
      </c>
      <c r="F1026" s="5">
        <v>4118090</v>
      </c>
      <c r="G1026" s="5">
        <v>3129</v>
      </c>
      <c r="H1026" s="5">
        <v>2246016</v>
      </c>
      <c r="I1026" s="5">
        <v>1476</v>
      </c>
      <c r="J1026" s="5">
        <v>6364106</v>
      </c>
      <c r="K1026" s="5">
        <v>2849292</v>
      </c>
      <c r="L1026" s="5">
        <v>5675</v>
      </c>
    </row>
    <row r="1027" spans="2:12">
      <c r="B1027" s="2">
        <v>1993</v>
      </c>
      <c r="C1027" s="2">
        <v>2</v>
      </c>
      <c r="D1027" s="2" t="s">
        <v>328</v>
      </c>
      <c r="E1027" s="2" t="s">
        <v>173</v>
      </c>
      <c r="F1027" s="5">
        <v>0</v>
      </c>
      <c r="G1027" s="5">
        <v>0</v>
      </c>
      <c r="H1027" s="5">
        <v>10605</v>
      </c>
      <c r="I1027" s="5">
        <v>15</v>
      </c>
      <c r="J1027" s="5">
        <v>17990</v>
      </c>
      <c r="K1027" s="5">
        <v>9448</v>
      </c>
      <c r="L1027" s="5">
        <v>20</v>
      </c>
    </row>
    <row r="1028" spans="2:12">
      <c r="B1028" s="2">
        <v>1993</v>
      </c>
      <c r="C1028" s="2">
        <v>2</v>
      </c>
      <c r="D1028" s="2" t="s">
        <v>328</v>
      </c>
      <c r="E1028" s="2" t="s">
        <v>181</v>
      </c>
      <c r="F1028" s="5">
        <v>0</v>
      </c>
      <c r="G1028" s="5">
        <v>0</v>
      </c>
      <c r="H1028" s="5">
        <v>14198301</v>
      </c>
      <c r="I1028" s="5">
        <v>3161</v>
      </c>
      <c r="J1028" s="5">
        <v>14198301</v>
      </c>
      <c r="K1028" s="5">
        <v>1829030</v>
      </c>
      <c r="L1028" s="5">
        <v>3406</v>
      </c>
    </row>
    <row r="1029" spans="2:12">
      <c r="B1029" s="2">
        <v>1993</v>
      </c>
      <c r="C1029" s="2">
        <v>2</v>
      </c>
      <c r="D1029" s="2" t="s">
        <v>182</v>
      </c>
      <c r="E1029" s="2" t="s">
        <v>183</v>
      </c>
      <c r="F1029" s="5">
        <v>14312260</v>
      </c>
      <c r="G1029" s="5">
        <v>7707</v>
      </c>
      <c r="H1029" s="5">
        <v>12811885</v>
      </c>
      <c r="I1029" s="5">
        <v>4754</v>
      </c>
      <c r="J1029" s="5">
        <v>27174623</v>
      </c>
      <c r="K1029" s="5">
        <v>8092619</v>
      </c>
      <c r="L1029" s="5">
        <v>15693</v>
      </c>
    </row>
    <row r="1030" spans="2:12">
      <c r="B1030" s="2">
        <v>1993</v>
      </c>
      <c r="C1030" s="2">
        <v>2</v>
      </c>
      <c r="D1030" s="2" t="s">
        <v>182</v>
      </c>
      <c r="E1030" s="2" t="s">
        <v>184</v>
      </c>
      <c r="F1030" s="5">
        <v>23108</v>
      </c>
      <c r="G1030" s="5">
        <v>34</v>
      </c>
      <c r="H1030" s="5">
        <v>622758</v>
      </c>
      <c r="I1030" s="5">
        <v>495</v>
      </c>
      <c r="J1030" s="5">
        <v>645866</v>
      </c>
      <c r="K1030" s="5">
        <v>315393</v>
      </c>
      <c r="L1030" s="5">
        <v>586</v>
      </c>
    </row>
    <row r="1031" spans="2:12">
      <c r="B1031" s="2">
        <v>1993</v>
      </c>
      <c r="C1031" s="2">
        <v>2</v>
      </c>
      <c r="D1031" s="2" t="s">
        <v>190</v>
      </c>
      <c r="E1031" s="2" t="s">
        <v>191</v>
      </c>
      <c r="F1031" s="5">
        <v>0</v>
      </c>
      <c r="G1031" s="5">
        <v>0</v>
      </c>
      <c r="H1031" s="5">
        <v>7688434</v>
      </c>
      <c r="I1031" s="5">
        <v>922</v>
      </c>
      <c r="J1031" s="5">
        <v>7688434</v>
      </c>
      <c r="K1031" s="5">
        <v>499467</v>
      </c>
      <c r="L1031" s="5">
        <v>976</v>
      </c>
    </row>
    <row r="1032" spans="2:12">
      <c r="B1032" s="2">
        <v>1993</v>
      </c>
      <c r="C1032" s="2">
        <v>2</v>
      </c>
      <c r="D1032" s="2" t="s">
        <v>190</v>
      </c>
      <c r="E1032" s="2" t="s">
        <v>186</v>
      </c>
      <c r="F1032" s="5">
        <v>0</v>
      </c>
      <c r="G1032" s="5">
        <v>0</v>
      </c>
      <c r="H1032" s="5">
        <v>53811903</v>
      </c>
      <c r="I1032" s="5">
        <v>3344</v>
      </c>
      <c r="J1032" s="5">
        <v>53811903</v>
      </c>
      <c r="K1032" s="5">
        <v>2006741</v>
      </c>
      <c r="L1032" s="5">
        <v>4017</v>
      </c>
    </row>
    <row r="1033" spans="2:12">
      <c r="B1033" s="2">
        <v>1993</v>
      </c>
      <c r="C1033" s="2">
        <v>2</v>
      </c>
      <c r="D1033" s="2" t="s">
        <v>187</v>
      </c>
      <c r="E1033" s="2" t="s">
        <v>195</v>
      </c>
      <c r="F1033" s="5">
        <v>0</v>
      </c>
      <c r="G1033" s="5">
        <v>0</v>
      </c>
      <c r="H1033" s="5">
        <v>389557</v>
      </c>
      <c r="I1033" s="5">
        <v>94</v>
      </c>
      <c r="J1033" s="5">
        <v>389557</v>
      </c>
      <c r="K1033" s="5">
        <v>59826</v>
      </c>
      <c r="L1033" s="5">
        <v>112</v>
      </c>
    </row>
    <row r="1034" spans="2:12">
      <c r="B1034" s="2">
        <v>1993</v>
      </c>
      <c r="C1034" s="2">
        <v>2</v>
      </c>
      <c r="D1034" s="2" t="s">
        <v>187</v>
      </c>
      <c r="E1034" s="2" t="s">
        <v>196</v>
      </c>
      <c r="F1034" s="5">
        <v>0</v>
      </c>
      <c r="G1034" s="5">
        <v>0</v>
      </c>
      <c r="H1034" s="5">
        <v>1059441</v>
      </c>
      <c r="I1034" s="5">
        <v>472</v>
      </c>
      <c r="J1034" s="5">
        <v>1059441</v>
      </c>
      <c r="K1034" s="5">
        <v>323465</v>
      </c>
      <c r="L1034" s="5">
        <v>650</v>
      </c>
    </row>
    <row r="1035" spans="2:12">
      <c r="B1035" s="2">
        <v>1993</v>
      </c>
      <c r="C1035" s="2">
        <v>2</v>
      </c>
      <c r="D1035" s="2" t="s">
        <v>197</v>
      </c>
      <c r="E1035" s="2" t="s">
        <v>11</v>
      </c>
      <c r="F1035" s="5">
        <v>0</v>
      </c>
      <c r="G1035" s="5">
        <v>0</v>
      </c>
      <c r="H1035" s="5">
        <v>2474139</v>
      </c>
      <c r="I1035" s="5">
        <v>758</v>
      </c>
      <c r="J1035" s="5">
        <v>2474139</v>
      </c>
      <c r="K1035" s="5">
        <v>483763</v>
      </c>
      <c r="L1035" s="5">
        <v>930</v>
      </c>
    </row>
    <row r="1036" spans="2:12">
      <c r="B1036" s="2">
        <v>1993</v>
      </c>
      <c r="C1036" s="2">
        <v>2</v>
      </c>
      <c r="D1036" s="2" t="s">
        <v>197</v>
      </c>
      <c r="E1036" s="2" t="s">
        <v>268</v>
      </c>
      <c r="F1036" s="5">
        <v>1363522</v>
      </c>
      <c r="G1036" s="5">
        <v>465</v>
      </c>
      <c r="H1036" s="5">
        <v>5559903</v>
      </c>
      <c r="I1036" s="5">
        <v>1720</v>
      </c>
      <c r="J1036" s="5">
        <v>6923425</v>
      </c>
      <c r="K1036" s="5">
        <v>1327315</v>
      </c>
      <c r="L1036" s="5">
        <v>2550</v>
      </c>
    </row>
    <row r="1037" spans="2:12">
      <c r="B1037" s="2">
        <v>1993</v>
      </c>
      <c r="C1037" s="2">
        <v>2</v>
      </c>
      <c r="D1037" s="2" t="s">
        <v>197</v>
      </c>
      <c r="E1037" s="2" t="s">
        <v>269</v>
      </c>
      <c r="F1037" s="5">
        <v>481487</v>
      </c>
      <c r="G1037" s="5">
        <v>274</v>
      </c>
      <c r="H1037" s="5">
        <v>182655</v>
      </c>
      <c r="I1037" s="5">
        <v>177</v>
      </c>
      <c r="J1037" s="5">
        <v>664142</v>
      </c>
      <c r="K1037" s="5">
        <v>313555</v>
      </c>
      <c r="L1037" s="5">
        <v>587</v>
      </c>
    </row>
    <row r="1038" spans="2:12">
      <c r="B1038" s="2">
        <v>1993</v>
      </c>
      <c r="C1038" s="2">
        <v>2</v>
      </c>
      <c r="D1038" s="2" t="s">
        <v>197</v>
      </c>
      <c r="E1038" s="2" t="s">
        <v>109</v>
      </c>
      <c r="F1038" s="5">
        <v>0</v>
      </c>
      <c r="G1038" s="5">
        <v>0</v>
      </c>
      <c r="H1038" s="5">
        <v>6041590</v>
      </c>
      <c r="I1038" s="5">
        <v>1405</v>
      </c>
      <c r="J1038" s="5">
        <v>6041590</v>
      </c>
      <c r="K1038" s="5">
        <v>872802</v>
      </c>
      <c r="L1038" s="5">
        <v>1634</v>
      </c>
    </row>
    <row r="1039" spans="2:12">
      <c r="B1039" s="2">
        <v>1993</v>
      </c>
      <c r="C1039" s="2">
        <v>2</v>
      </c>
      <c r="D1039" s="2" t="s">
        <v>197</v>
      </c>
      <c r="E1039" s="2" t="s">
        <v>110</v>
      </c>
      <c r="F1039" s="5">
        <v>7266154</v>
      </c>
      <c r="G1039" s="5">
        <v>2072</v>
      </c>
      <c r="H1039" s="5">
        <v>45851</v>
      </c>
      <c r="I1039" s="5">
        <v>21</v>
      </c>
      <c r="J1039" s="5">
        <v>7312005</v>
      </c>
      <c r="K1039" s="5">
        <v>1387455</v>
      </c>
      <c r="L1039" s="5">
        <v>2849</v>
      </c>
    </row>
    <row r="1040" spans="2:12">
      <c r="B1040" s="2">
        <v>1993</v>
      </c>
      <c r="C1040" s="2">
        <v>3</v>
      </c>
      <c r="D1040" s="2" t="s">
        <v>276</v>
      </c>
      <c r="E1040" s="2" t="s">
        <v>276</v>
      </c>
      <c r="F1040" s="5">
        <v>0</v>
      </c>
      <c r="G1040" s="5">
        <v>0</v>
      </c>
      <c r="H1040" s="5">
        <v>0</v>
      </c>
      <c r="I1040" s="5">
        <v>11</v>
      </c>
      <c r="J1040" s="5">
        <v>0</v>
      </c>
      <c r="K1040" s="5">
        <v>2804</v>
      </c>
      <c r="L1040" s="5">
        <v>13</v>
      </c>
    </row>
    <row r="1041" spans="2:12">
      <c r="B1041" s="2">
        <v>1993</v>
      </c>
      <c r="C1041" s="2">
        <v>3</v>
      </c>
      <c r="D1041" s="2" t="s">
        <v>277</v>
      </c>
      <c r="E1041" s="2" t="s">
        <v>278</v>
      </c>
      <c r="F1041" s="5">
        <v>37914427</v>
      </c>
      <c r="G1041" s="5">
        <v>22457</v>
      </c>
      <c r="H1041" s="5">
        <v>23508964</v>
      </c>
      <c r="I1041" s="5">
        <v>8684</v>
      </c>
      <c r="J1041" s="5">
        <v>61899414</v>
      </c>
      <c r="K1041" s="5">
        <v>21335477</v>
      </c>
      <c r="L1041" s="5">
        <v>42563</v>
      </c>
    </row>
    <row r="1042" spans="2:12">
      <c r="B1042" s="2">
        <v>1993</v>
      </c>
      <c r="C1042" s="2">
        <v>3</v>
      </c>
      <c r="D1042" s="2" t="s">
        <v>277</v>
      </c>
      <c r="E1042" s="2" t="s">
        <v>279</v>
      </c>
      <c r="F1042" s="5">
        <v>14531063</v>
      </c>
      <c r="G1042" s="5">
        <v>7923</v>
      </c>
      <c r="H1042" s="5">
        <v>11563805</v>
      </c>
      <c r="I1042" s="5">
        <v>5410</v>
      </c>
      <c r="J1042" s="5">
        <v>26372051</v>
      </c>
      <c r="K1042" s="5">
        <v>9434010</v>
      </c>
      <c r="L1042" s="5">
        <v>17508</v>
      </c>
    </row>
    <row r="1043" spans="2:12">
      <c r="B1043" s="2">
        <v>1993</v>
      </c>
      <c r="C1043" s="2">
        <v>3</v>
      </c>
      <c r="D1043" s="2" t="s">
        <v>277</v>
      </c>
      <c r="E1043" s="2" t="s">
        <v>280</v>
      </c>
      <c r="F1043" s="5">
        <v>85303</v>
      </c>
      <c r="G1043" s="5">
        <v>178</v>
      </c>
      <c r="H1043" s="5">
        <v>373278</v>
      </c>
      <c r="I1043" s="5">
        <v>540</v>
      </c>
      <c r="J1043" s="5">
        <v>1046766</v>
      </c>
      <c r="K1043" s="5">
        <v>821644</v>
      </c>
      <c r="L1043" s="5">
        <v>1790</v>
      </c>
    </row>
    <row r="1044" spans="2:12">
      <c r="B1044" s="2">
        <v>1993</v>
      </c>
      <c r="C1044" s="2">
        <v>3</v>
      </c>
      <c r="D1044" s="2" t="s">
        <v>277</v>
      </c>
      <c r="E1044" s="2" t="s">
        <v>281</v>
      </c>
      <c r="F1044" s="5">
        <v>3752573</v>
      </c>
      <c r="G1044" s="5">
        <v>3170</v>
      </c>
      <c r="H1044" s="5">
        <v>2461573</v>
      </c>
      <c r="I1044" s="5">
        <v>1467</v>
      </c>
      <c r="J1044" s="5">
        <v>6214146</v>
      </c>
      <c r="K1044" s="5">
        <v>2916952</v>
      </c>
      <c r="L1044" s="5">
        <v>5737</v>
      </c>
    </row>
    <row r="1045" spans="2:12">
      <c r="B1045" s="2">
        <v>1993</v>
      </c>
      <c r="C1045" s="2">
        <v>3</v>
      </c>
      <c r="D1045" s="2" t="s">
        <v>328</v>
      </c>
      <c r="E1045" s="2" t="s">
        <v>173</v>
      </c>
      <c r="F1045" s="5">
        <v>0</v>
      </c>
      <c r="G1045" s="5">
        <v>0</v>
      </c>
      <c r="H1045" s="5">
        <v>7816</v>
      </c>
      <c r="I1045" s="5">
        <v>12</v>
      </c>
      <c r="J1045" s="5">
        <v>15203</v>
      </c>
      <c r="K1045" s="5">
        <v>8374</v>
      </c>
      <c r="L1045" s="5">
        <v>17</v>
      </c>
    </row>
    <row r="1046" spans="2:12">
      <c r="B1046" s="2">
        <v>1993</v>
      </c>
      <c r="C1046" s="2">
        <v>3</v>
      </c>
      <c r="D1046" s="2" t="s">
        <v>328</v>
      </c>
      <c r="E1046" s="2" t="s">
        <v>181</v>
      </c>
      <c r="F1046" s="5">
        <v>0</v>
      </c>
      <c r="G1046" s="5">
        <v>0</v>
      </c>
      <c r="H1046" s="5">
        <v>16018827</v>
      </c>
      <c r="I1046" s="5">
        <v>3181</v>
      </c>
      <c r="J1046" s="5">
        <v>16018827</v>
      </c>
      <c r="K1046" s="5">
        <v>1632120</v>
      </c>
      <c r="L1046" s="5">
        <v>3420</v>
      </c>
    </row>
    <row r="1047" spans="2:12">
      <c r="B1047" s="2">
        <v>1993</v>
      </c>
      <c r="C1047" s="2">
        <v>3</v>
      </c>
      <c r="D1047" s="2" t="s">
        <v>182</v>
      </c>
      <c r="E1047" s="2" t="s">
        <v>183</v>
      </c>
      <c r="F1047" s="5">
        <v>11140698</v>
      </c>
      <c r="G1047" s="5">
        <v>5401</v>
      </c>
      <c r="H1047" s="5">
        <v>12068550</v>
      </c>
      <c r="I1047" s="5">
        <v>3800</v>
      </c>
      <c r="J1047" s="5">
        <v>23242155</v>
      </c>
      <c r="K1047" s="5">
        <v>6529556</v>
      </c>
      <c r="L1047" s="5">
        <v>11721</v>
      </c>
    </row>
    <row r="1048" spans="2:12">
      <c r="B1048" s="2">
        <v>1993</v>
      </c>
      <c r="C1048" s="2">
        <v>3</v>
      </c>
      <c r="D1048" s="2" t="s">
        <v>182</v>
      </c>
      <c r="E1048" s="2" t="s">
        <v>184</v>
      </c>
      <c r="F1048" s="5">
        <v>22221</v>
      </c>
      <c r="G1048" s="5">
        <v>34</v>
      </c>
      <c r="H1048" s="5">
        <v>638279</v>
      </c>
      <c r="I1048" s="5">
        <v>485</v>
      </c>
      <c r="J1048" s="5">
        <v>660500</v>
      </c>
      <c r="K1048" s="5">
        <v>317623</v>
      </c>
      <c r="L1048" s="5">
        <v>578</v>
      </c>
    </row>
    <row r="1049" spans="2:12">
      <c r="B1049" s="2">
        <v>1993</v>
      </c>
      <c r="C1049" s="2">
        <v>3</v>
      </c>
      <c r="D1049" s="2" t="s">
        <v>190</v>
      </c>
      <c r="E1049" s="2" t="s">
        <v>191</v>
      </c>
      <c r="F1049" s="5">
        <v>0</v>
      </c>
      <c r="G1049" s="5">
        <v>0</v>
      </c>
      <c r="H1049" s="5">
        <v>7898640</v>
      </c>
      <c r="I1049" s="5">
        <v>948</v>
      </c>
      <c r="J1049" s="5">
        <v>7898640</v>
      </c>
      <c r="K1049" s="5">
        <v>506770</v>
      </c>
      <c r="L1049" s="5">
        <v>998</v>
      </c>
    </row>
    <row r="1050" spans="2:12">
      <c r="B1050" s="2">
        <v>1993</v>
      </c>
      <c r="C1050" s="2">
        <v>3</v>
      </c>
      <c r="D1050" s="2" t="s">
        <v>190</v>
      </c>
      <c r="E1050" s="2" t="s">
        <v>186</v>
      </c>
      <c r="F1050" s="5">
        <v>2220</v>
      </c>
      <c r="G1050" s="5">
        <v>5</v>
      </c>
      <c r="H1050" s="5">
        <v>56385689</v>
      </c>
      <c r="I1050" s="5">
        <v>3402</v>
      </c>
      <c r="J1050" s="5">
        <v>56387909</v>
      </c>
      <c r="K1050" s="5">
        <v>2018775</v>
      </c>
      <c r="L1050" s="5">
        <v>4075</v>
      </c>
    </row>
    <row r="1051" spans="2:12">
      <c r="B1051" s="2">
        <v>1993</v>
      </c>
      <c r="C1051" s="2">
        <v>3</v>
      </c>
      <c r="D1051" s="2" t="s">
        <v>187</v>
      </c>
      <c r="E1051" s="2" t="s">
        <v>195</v>
      </c>
      <c r="F1051" s="5">
        <v>0</v>
      </c>
      <c r="G1051" s="5">
        <v>0</v>
      </c>
      <c r="H1051" s="5">
        <v>400454</v>
      </c>
      <c r="I1051" s="5">
        <v>97</v>
      </c>
      <c r="J1051" s="5">
        <v>400454</v>
      </c>
      <c r="K1051" s="5">
        <v>65175</v>
      </c>
      <c r="L1051" s="5">
        <v>117</v>
      </c>
    </row>
    <row r="1052" spans="2:12">
      <c r="B1052" s="2">
        <v>1993</v>
      </c>
      <c r="C1052" s="2">
        <v>3</v>
      </c>
      <c r="D1052" s="2" t="s">
        <v>187</v>
      </c>
      <c r="E1052" s="2" t="s">
        <v>196</v>
      </c>
      <c r="F1052" s="5">
        <v>0</v>
      </c>
      <c r="G1052" s="5">
        <v>0</v>
      </c>
      <c r="H1052" s="5">
        <v>1221231</v>
      </c>
      <c r="I1052" s="5">
        <v>469</v>
      </c>
      <c r="J1052" s="5">
        <v>1221231</v>
      </c>
      <c r="K1052" s="5">
        <v>311090</v>
      </c>
      <c r="L1052" s="5">
        <v>639</v>
      </c>
    </row>
    <row r="1053" spans="2:12">
      <c r="B1053" s="2">
        <v>1993</v>
      </c>
      <c r="C1053" s="2">
        <v>3</v>
      </c>
      <c r="D1053" s="2" t="s">
        <v>197</v>
      </c>
      <c r="E1053" s="2" t="s">
        <v>11</v>
      </c>
      <c r="F1053" s="5">
        <v>0</v>
      </c>
      <c r="G1053" s="5">
        <v>0</v>
      </c>
      <c r="H1053" s="5">
        <v>3021994</v>
      </c>
      <c r="I1053" s="5">
        <v>725</v>
      </c>
      <c r="J1053" s="5">
        <v>3021994</v>
      </c>
      <c r="K1053" s="5">
        <v>502786</v>
      </c>
      <c r="L1053" s="5">
        <v>898</v>
      </c>
    </row>
    <row r="1054" spans="2:12">
      <c r="B1054" s="2">
        <v>1993</v>
      </c>
      <c r="C1054" s="2">
        <v>3</v>
      </c>
      <c r="D1054" s="2" t="s">
        <v>197</v>
      </c>
      <c r="E1054" s="2" t="s">
        <v>268</v>
      </c>
      <c r="F1054" s="5">
        <v>1389325</v>
      </c>
      <c r="G1054" s="5">
        <v>421</v>
      </c>
      <c r="H1054" s="5">
        <v>6093066</v>
      </c>
      <c r="I1054" s="5">
        <v>1715</v>
      </c>
      <c r="J1054" s="5">
        <v>7482391</v>
      </c>
      <c r="K1054" s="5">
        <v>1303373</v>
      </c>
      <c r="L1054" s="5">
        <v>2498</v>
      </c>
    </row>
    <row r="1055" spans="2:12">
      <c r="B1055" s="2">
        <v>1993</v>
      </c>
      <c r="C1055" s="2">
        <v>3</v>
      </c>
      <c r="D1055" s="2" t="s">
        <v>197</v>
      </c>
      <c r="E1055" s="2" t="s">
        <v>269</v>
      </c>
      <c r="F1055" s="5">
        <v>395037</v>
      </c>
      <c r="G1055" s="5">
        <v>277</v>
      </c>
      <c r="H1055" s="5">
        <v>272257</v>
      </c>
      <c r="I1055" s="5">
        <v>191</v>
      </c>
      <c r="J1055" s="5">
        <v>667294</v>
      </c>
      <c r="K1055" s="5">
        <v>263798</v>
      </c>
      <c r="L1055" s="5">
        <v>601</v>
      </c>
    </row>
    <row r="1056" spans="2:12">
      <c r="B1056" s="2">
        <v>1993</v>
      </c>
      <c r="C1056" s="2">
        <v>3</v>
      </c>
      <c r="D1056" s="2" t="s">
        <v>197</v>
      </c>
      <c r="E1056" s="2" t="s">
        <v>109</v>
      </c>
      <c r="F1056" s="5">
        <v>0</v>
      </c>
      <c r="G1056" s="5">
        <v>0</v>
      </c>
      <c r="H1056" s="5">
        <v>7083782</v>
      </c>
      <c r="I1056" s="5">
        <v>1380</v>
      </c>
      <c r="J1056" s="5">
        <v>7083782</v>
      </c>
      <c r="K1056" s="5">
        <v>936636</v>
      </c>
      <c r="L1056" s="5">
        <v>1609</v>
      </c>
    </row>
    <row r="1057" spans="2:12">
      <c r="B1057" s="2">
        <v>1993</v>
      </c>
      <c r="C1057" s="2">
        <v>3</v>
      </c>
      <c r="D1057" s="2" t="s">
        <v>197</v>
      </c>
      <c r="E1057" s="2" t="s">
        <v>110</v>
      </c>
      <c r="F1057" s="5">
        <v>7059987</v>
      </c>
      <c r="G1057" s="5">
        <v>2083</v>
      </c>
      <c r="H1057" s="5">
        <v>48185</v>
      </c>
      <c r="I1057" s="5">
        <v>22</v>
      </c>
      <c r="J1057" s="5">
        <v>7108172</v>
      </c>
      <c r="K1057" s="5">
        <v>1386987</v>
      </c>
      <c r="L1057" s="5">
        <v>2900</v>
      </c>
    </row>
    <row r="1058" spans="2:12">
      <c r="B1058" s="2">
        <v>1993</v>
      </c>
      <c r="C1058" s="2">
        <v>3</v>
      </c>
      <c r="D1058" s="2" t="s">
        <v>197</v>
      </c>
      <c r="E1058" s="2" t="s">
        <v>111</v>
      </c>
      <c r="F1058" s="5">
        <v>0</v>
      </c>
      <c r="G1058" s="5">
        <v>0</v>
      </c>
      <c r="H1058" s="5">
        <v>15853</v>
      </c>
      <c r="I1058" s="5">
        <v>3</v>
      </c>
      <c r="J1058" s="5">
        <v>15853</v>
      </c>
      <c r="K1058" s="5">
        <v>1166</v>
      </c>
      <c r="L1058" s="5">
        <v>3</v>
      </c>
    </row>
    <row r="1059" spans="2:12">
      <c r="B1059" s="2">
        <v>1993</v>
      </c>
      <c r="C1059" s="2">
        <v>4</v>
      </c>
      <c r="D1059" s="2" t="s">
        <v>277</v>
      </c>
      <c r="E1059" s="2" t="s">
        <v>278</v>
      </c>
      <c r="F1059" s="5">
        <v>39048278</v>
      </c>
      <c r="G1059" s="5">
        <v>22513</v>
      </c>
      <c r="H1059" s="5">
        <v>22866208</v>
      </c>
      <c r="I1059" s="5">
        <v>8897</v>
      </c>
      <c r="J1059" s="5">
        <v>62337975</v>
      </c>
      <c r="K1059" s="5">
        <v>21836016</v>
      </c>
      <c r="L1059" s="5">
        <v>41475</v>
      </c>
    </row>
    <row r="1060" spans="2:12">
      <c r="B1060" s="2">
        <v>1993</v>
      </c>
      <c r="C1060" s="2">
        <v>4</v>
      </c>
      <c r="D1060" s="2" t="s">
        <v>277</v>
      </c>
      <c r="E1060" s="2" t="s">
        <v>279</v>
      </c>
      <c r="F1060" s="5">
        <v>17858117</v>
      </c>
      <c r="G1060" s="5">
        <v>8445</v>
      </c>
      <c r="H1060" s="5">
        <v>11241329</v>
      </c>
      <c r="I1060" s="5">
        <v>5535</v>
      </c>
      <c r="J1060" s="5">
        <v>29349198</v>
      </c>
      <c r="K1060" s="5">
        <v>9899418</v>
      </c>
      <c r="L1060" s="5">
        <v>18327</v>
      </c>
    </row>
    <row r="1061" spans="2:12">
      <c r="B1061" s="2">
        <v>1993</v>
      </c>
      <c r="C1061" s="2">
        <v>4</v>
      </c>
      <c r="D1061" s="2" t="s">
        <v>277</v>
      </c>
      <c r="E1061" s="2" t="s">
        <v>280</v>
      </c>
      <c r="F1061" s="5">
        <v>95404</v>
      </c>
      <c r="G1061" s="5">
        <v>173</v>
      </c>
      <c r="H1061" s="5">
        <v>404790</v>
      </c>
      <c r="I1061" s="5">
        <v>509</v>
      </c>
      <c r="J1061" s="5">
        <v>1075818</v>
      </c>
      <c r="K1061" s="5">
        <v>820051</v>
      </c>
      <c r="L1061" s="5">
        <v>1741</v>
      </c>
    </row>
    <row r="1062" spans="2:12">
      <c r="B1062" s="2">
        <v>1993</v>
      </c>
      <c r="C1062" s="2">
        <v>4</v>
      </c>
      <c r="D1062" s="2" t="s">
        <v>277</v>
      </c>
      <c r="E1062" s="2" t="s">
        <v>281</v>
      </c>
      <c r="F1062" s="5">
        <v>3917836</v>
      </c>
      <c r="G1062" s="5">
        <v>3189</v>
      </c>
      <c r="H1062" s="5">
        <v>2458468</v>
      </c>
      <c r="I1062" s="5">
        <v>1471</v>
      </c>
      <c r="J1062" s="5">
        <v>6378785</v>
      </c>
      <c r="K1062" s="5">
        <v>2916271</v>
      </c>
      <c r="L1062" s="5">
        <v>5760</v>
      </c>
    </row>
    <row r="1063" spans="2:12">
      <c r="B1063" s="2">
        <v>1993</v>
      </c>
      <c r="C1063" s="2">
        <v>4</v>
      </c>
      <c r="D1063" s="2" t="s">
        <v>328</v>
      </c>
      <c r="E1063" s="2" t="s">
        <v>173</v>
      </c>
      <c r="F1063" s="5">
        <v>1748</v>
      </c>
      <c r="G1063" s="5">
        <v>5</v>
      </c>
      <c r="H1063" s="5">
        <v>5128</v>
      </c>
      <c r="I1063" s="5">
        <v>15</v>
      </c>
      <c r="J1063" s="5">
        <v>12765</v>
      </c>
      <c r="K1063" s="5">
        <v>13227</v>
      </c>
      <c r="L1063" s="5">
        <v>28</v>
      </c>
    </row>
    <row r="1064" spans="2:12">
      <c r="B1064" s="2">
        <v>1993</v>
      </c>
      <c r="C1064" s="2">
        <v>4</v>
      </c>
      <c r="D1064" s="2" t="s">
        <v>328</v>
      </c>
      <c r="E1064" s="2" t="s">
        <v>181</v>
      </c>
      <c r="F1064" s="5">
        <v>0</v>
      </c>
      <c r="G1064" s="5">
        <v>0</v>
      </c>
      <c r="H1064" s="5">
        <v>14007302</v>
      </c>
      <c r="I1064" s="5">
        <v>3143</v>
      </c>
      <c r="J1064" s="5">
        <v>14007302</v>
      </c>
      <c r="K1064" s="5">
        <v>1670725</v>
      </c>
      <c r="L1064" s="5">
        <v>3372</v>
      </c>
    </row>
    <row r="1065" spans="2:12">
      <c r="B1065" s="2">
        <v>1993</v>
      </c>
      <c r="C1065" s="2">
        <v>4</v>
      </c>
      <c r="D1065" s="2" t="s">
        <v>182</v>
      </c>
      <c r="E1065" s="2" t="s">
        <v>183</v>
      </c>
      <c r="F1065" s="5">
        <v>12874060</v>
      </c>
      <c r="G1065" s="5">
        <v>6199</v>
      </c>
      <c r="H1065" s="5">
        <v>12003080</v>
      </c>
      <c r="I1065" s="5">
        <v>3891</v>
      </c>
      <c r="J1065" s="5">
        <v>24908060</v>
      </c>
      <c r="K1065" s="5">
        <v>7094774</v>
      </c>
      <c r="L1065" s="5">
        <v>12825</v>
      </c>
    </row>
    <row r="1066" spans="2:12">
      <c r="B1066" s="2">
        <v>1993</v>
      </c>
      <c r="C1066" s="2">
        <v>4</v>
      </c>
      <c r="D1066" s="2" t="s">
        <v>182</v>
      </c>
      <c r="E1066" s="2" t="s">
        <v>184</v>
      </c>
      <c r="F1066" s="5">
        <v>25208</v>
      </c>
      <c r="G1066" s="5">
        <v>38</v>
      </c>
      <c r="H1066" s="5">
        <v>768546</v>
      </c>
      <c r="I1066" s="5">
        <v>499</v>
      </c>
      <c r="J1066" s="5">
        <v>793754</v>
      </c>
      <c r="K1066" s="5">
        <v>359496</v>
      </c>
      <c r="L1066" s="5">
        <v>603</v>
      </c>
    </row>
    <row r="1067" spans="2:12">
      <c r="B1067" s="2">
        <v>1993</v>
      </c>
      <c r="C1067" s="2">
        <v>4</v>
      </c>
      <c r="D1067" s="2" t="s">
        <v>190</v>
      </c>
      <c r="E1067" s="2" t="s">
        <v>191</v>
      </c>
      <c r="F1067" s="5">
        <v>0</v>
      </c>
      <c r="G1067" s="5">
        <v>0</v>
      </c>
      <c r="H1067" s="5">
        <v>8710220</v>
      </c>
      <c r="I1067" s="5">
        <v>908</v>
      </c>
      <c r="J1067" s="5">
        <v>8710220</v>
      </c>
      <c r="K1067" s="5">
        <v>490103</v>
      </c>
      <c r="L1067" s="5">
        <v>961</v>
      </c>
    </row>
    <row r="1068" spans="2:12">
      <c r="B1068" s="2">
        <v>1993</v>
      </c>
      <c r="C1068" s="2">
        <v>4</v>
      </c>
      <c r="D1068" s="2" t="s">
        <v>190</v>
      </c>
      <c r="E1068" s="2" t="s">
        <v>186</v>
      </c>
      <c r="F1068" s="5">
        <v>4845</v>
      </c>
      <c r="G1068" s="5">
        <v>5</v>
      </c>
      <c r="H1068" s="5">
        <v>62796580</v>
      </c>
      <c r="I1068" s="5">
        <v>3342</v>
      </c>
      <c r="J1068" s="5">
        <v>62801425</v>
      </c>
      <c r="K1068" s="5">
        <v>1982550</v>
      </c>
      <c r="L1068" s="5">
        <v>4028</v>
      </c>
    </row>
    <row r="1069" spans="2:12">
      <c r="B1069" s="2">
        <v>1993</v>
      </c>
      <c r="C1069" s="2">
        <v>4</v>
      </c>
      <c r="D1069" s="2" t="s">
        <v>187</v>
      </c>
      <c r="E1069" s="2" t="s">
        <v>195</v>
      </c>
      <c r="F1069" s="5">
        <v>0</v>
      </c>
      <c r="G1069" s="5">
        <v>0</v>
      </c>
      <c r="H1069" s="5">
        <v>385822</v>
      </c>
      <c r="I1069" s="5">
        <v>95</v>
      </c>
      <c r="J1069" s="5">
        <v>385822</v>
      </c>
      <c r="K1069" s="5">
        <v>59033</v>
      </c>
      <c r="L1069" s="5">
        <v>113</v>
      </c>
    </row>
    <row r="1070" spans="2:12">
      <c r="B1070" s="2">
        <v>1993</v>
      </c>
      <c r="C1070" s="2">
        <v>4</v>
      </c>
      <c r="D1070" s="2" t="s">
        <v>187</v>
      </c>
      <c r="E1070" s="2" t="s">
        <v>196</v>
      </c>
      <c r="F1070" s="5">
        <v>0</v>
      </c>
      <c r="G1070" s="5">
        <v>0</v>
      </c>
      <c r="H1070" s="5">
        <v>1332118</v>
      </c>
      <c r="I1070" s="5">
        <v>483</v>
      </c>
      <c r="J1070" s="5">
        <v>1332118</v>
      </c>
      <c r="K1070" s="5">
        <v>322545</v>
      </c>
      <c r="L1070" s="5">
        <v>653</v>
      </c>
    </row>
    <row r="1071" spans="2:12">
      <c r="B1071" s="2">
        <v>1993</v>
      </c>
      <c r="C1071" s="2">
        <v>4</v>
      </c>
      <c r="D1071" s="2" t="s">
        <v>197</v>
      </c>
      <c r="E1071" s="2" t="s">
        <v>11</v>
      </c>
      <c r="F1071" s="5">
        <v>0</v>
      </c>
      <c r="G1071" s="5">
        <v>0</v>
      </c>
      <c r="H1071" s="5">
        <v>3635782</v>
      </c>
      <c r="I1071" s="5">
        <v>822</v>
      </c>
      <c r="J1071" s="5">
        <v>3635782</v>
      </c>
      <c r="K1071" s="5">
        <v>570005</v>
      </c>
      <c r="L1071" s="5">
        <v>993</v>
      </c>
    </row>
    <row r="1072" spans="2:12">
      <c r="B1072" s="2">
        <v>1993</v>
      </c>
      <c r="C1072" s="2">
        <v>4</v>
      </c>
      <c r="D1072" s="2" t="s">
        <v>197</v>
      </c>
      <c r="E1072" s="2" t="s">
        <v>268</v>
      </c>
      <c r="F1072" s="5">
        <v>1742616</v>
      </c>
      <c r="G1072" s="5">
        <v>424</v>
      </c>
      <c r="H1072" s="5">
        <v>6992018</v>
      </c>
      <c r="I1072" s="5">
        <v>1631</v>
      </c>
      <c r="J1072" s="5">
        <v>8734634</v>
      </c>
      <c r="K1072" s="5">
        <v>1248772</v>
      </c>
      <c r="L1072" s="5">
        <v>2451</v>
      </c>
    </row>
    <row r="1073" spans="2:12">
      <c r="B1073" s="2">
        <v>1993</v>
      </c>
      <c r="C1073" s="2">
        <v>4</v>
      </c>
      <c r="D1073" s="2" t="s">
        <v>197</v>
      </c>
      <c r="E1073" s="2" t="s">
        <v>269</v>
      </c>
      <c r="F1073" s="5">
        <v>417106</v>
      </c>
      <c r="G1073" s="5">
        <v>311</v>
      </c>
      <c r="H1073" s="5">
        <v>271967</v>
      </c>
      <c r="I1073" s="5">
        <v>228</v>
      </c>
      <c r="J1073" s="5">
        <v>689073</v>
      </c>
      <c r="K1073" s="5">
        <v>336223</v>
      </c>
      <c r="L1073" s="5">
        <v>691</v>
      </c>
    </row>
    <row r="1074" spans="2:12">
      <c r="B1074" s="2">
        <v>1993</v>
      </c>
      <c r="C1074" s="2">
        <v>4</v>
      </c>
      <c r="D1074" s="2" t="s">
        <v>197</v>
      </c>
      <c r="E1074" s="2" t="s">
        <v>109</v>
      </c>
      <c r="F1074" s="5">
        <v>0</v>
      </c>
      <c r="G1074" s="5">
        <v>0</v>
      </c>
      <c r="H1074" s="5">
        <v>7026618</v>
      </c>
      <c r="I1074" s="5">
        <v>1381</v>
      </c>
      <c r="J1074" s="5">
        <v>7026618</v>
      </c>
      <c r="K1074" s="5">
        <v>876727</v>
      </c>
      <c r="L1074" s="5">
        <v>1610</v>
      </c>
    </row>
    <row r="1075" spans="2:12">
      <c r="B1075" s="2">
        <v>1993</v>
      </c>
      <c r="C1075" s="2">
        <v>4</v>
      </c>
      <c r="D1075" s="2" t="s">
        <v>197</v>
      </c>
      <c r="E1075" s="2" t="s">
        <v>110</v>
      </c>
      <c r="F1075" s="5">
        <v>7772308</v>
      </c>
      <c r="G1075" s="5">
        <v>2189</v>
      </c>
      <c r="H1075" s="5">
        <v>81382</v>
      </c>
      <c r="I1075" s="5">
        <v>26</v>
      </c>
      <c r="J1075" s="5">
        <v>7853690</v>
      </c>
      <c r="K1075" s="5">
        <v>1413796</v>
      </c>
      <c r="L1075" s="5">
        <v>3001</v>
      </c>
    </row>
    <row r="1076" spans="2:12">
      <c r="B1076" s="2">
        <v>1993</v>
      </c>
      <c r="C1076" s="2">
        <v>4</v>
      </c>
      <c r="D1076" s="2" t="s">
        <v>197</v>
      </c>
      <c r="E1076" s="2" t="s">
        <v>111</v>
      </c>
      <c r="F1076" s="5">
        <v>0</v>
      </c>
      <c r="G1076" s="5">
        <v>0</v>
      </c>
      <c r="H1076" s="5">
        <v>0</v>
      </c>
      <c r="I1076" s="5">
        <v>3</v>
      </c>
      <c r="J1076" s="5">
        <v>0</v>
      </c>
      <c r="K1076" s="5">
        <v>1673</v>
      </c>
      <c r="L1076" s="5">
        <v>4</v>
      </c>
    </row>
    <row r="1077" spans="2:12">
      <c r="B1077" s="2">
        <v>1994</v>
      </c>
      <c r="C1077" s="2">
        <v>1</v>
      </c>
      <c r="D1077" s="2" t="s">
        <v>277</v>
      </c>
      <c r="E1077" s="2" t="s">
        <v>278</v>
      </c>
      <c r="F1077" s="5">
        <v>42526039</v>
      </c>
      <c r="G1077" s="5">
        <v>23198</v>
      </c>
      <c r="H1077" s="5">
        <v>21492850</v>
      </c>
      <c r="I1077" s="5">
        <v>9237</v>
      </c>
      <c r="J1077" s="5">
        <v>64487022</v>
      </c>
      <c r="K1077" s="5">
        <v>22374992</v>
      </c>
      <c r="L1077" s="5">
        <v>42916</v>
      </c>
    </row>
    <row r="1078" spans="2:12">
      <c r="B1078" s="2">
        <v>1994</v>
      </c>
      <c r="C1078" s="2">
        <v>1</v>
      </c>
      <c r="D1078" s="2" t="s">
        <v>277</v>
      </c>
      <c r="E1078" s="2" t="s">
        <v>279</v>
      </c>
      <c r="F1078" s="5">
        <v>24309708</v>
      </c>
      <c r="G1078" s="5">
        <v>10998</v>
      </c>
      <c r="H1078" s="5">
        <v>9757204</v>
      </c>
      <c r="I1078" s="5">
        <v>5389</v>
      </c>
      <c r="J1078" s="5">
        <v>34275752</v>
      </c>
      <c r="K1078" s="5">
        <v>11724845</v>
      </c>
      <c r="L1078" s="5">
        <v>21209</v>
      </c>
    </row>
    <row r="1079" spans="2:12">
      <c r="B1079" s="2">
        <v>1994</v>
      </c>
      <c r="C1079" s="2">
        <v>1</v>
      </c>
      <c r="D1079" s="2" t="s">
        <v>277</v>
      </c>
      <c r="E1079" s="2" t="s">
        <v>280</v>
      </c>
      <c r="F1079" s="5">
        <v>90748</v>
      </c>
      <c r="G1079" s="5">
        <v>170</v>
      </c>
      <c r="H1079" s="5">
        <v>410808</v>
      </c>
      <c r="I1079" s="5">
        <v>519</v>
      </c>
      <c r="J1079" s="5">
        <v>874495</v>
      </c>
      <c r="K1079" s="5">
        <v>771085</v>
      </c>
      <c r="L1079" s="5">
        <v>1716</v>
      </c>
    </row>
    <row r="1080" spans="2:12">
      <c r="B1080" s="2">
        <v>1994</v>
      </c>
      <c r="C1080" s="2">
        <v>1</v>
      </c>
      <c r="D1080" s="2" t="s">
        <v>277</v>
      </c>
      <c r="E1080" s="2" t="s">
        <v>281</v>
      </c>
      <c r="F1080" s="5">
        <v>3978831</v>
      </c>
      <c r="G1080" s="5">
        <v>3216</v>
      </c>
      <c r="H1080" s="5">
        <v>2234212</v>
      </c>
      <c r="I1080" s="5">
        <v>1354</v>
      </c>
      <c r="J1080" s="5">
        <v>6236008</v>
      </c>
      <c r="K1080" s="5">
        <v>2982700</v>
      </c>
      <c r="L1080" s="5">
        <v>5679</v>
      </c>
    </row>
    <row r="1081" spans="2:12">
      <c r="B1081" s="2">
        <v>1994</v>
      </c>
      <c r="C1081" s="2">
        <v>1</v>
      </c>
      <c r="D1081" s="2" t="s">
        <v>328</v>
      </c>
      <c r="E1081" s="2" t="s">
        <v>173</v>
      </c>
      <c r="F1081" s="5">
        <v>3580</v>
      </c>
      <c r="G1081" s="5">
        <v>11</v>
      </c>
      <c r="H1081" s="5">
        <v>6205</v>
      </c>
      <c r="I1081" s="5">
        <v>14</v>
      </c>
      <c r="J1081" s="5">
        <v>12545</v>
      </c>
      <c r="K1081" s="5">
        <v>15937</v>
      </c>
      <c r="L1081" s="5">
        <v>33</v>
      </c>
    </row>
    <row r="1082" spans="2:12">
      <c r="B1082" s="2">
        <v>1994</v>
      </c>
      <c r="C1082" s="2">
        <v>1</v>
      </c>
      <c r="D1082" s="2" t="s">
        <v>328</v>
      </c>
      <c r="E1082" s="2" t="s">
        <v>181</v>
      </c>
      <c r="F1082" s="5">
        <v>0</v>
      </c>
      <c r="G1082" s="5">
        <v>0</v>
      </c>
      <c r="H1082" s="5">
        <v>14529887</v>
      </c>
      <c r="I1082" s="5">
        <v>2992</v>
      </c>
      <c r="J1082" s="5">
        <v>14529887</v>
      </c>
      <c r="K1082" s="5">
        <v>1565509</v>
      </c>
      <c r="L1082" s="5">
        <v>3226</v>
      </c>
    </row>
    <row r="1083" spans="2:12">
      <c r="B1083" s="2">
        <v>1994</v>
      </c>
      <c r="C1083" s="2">
        <v>1</v>
      </c>
      <c r="D1083" s="2" t="s">
        <v>182</v>
      </c>
      <c r="E1083" s="2" t="s">
        <v>183</v>
      </c>
      <c r="F1083" s="5">
        <v>18109458</v>
      </c>
      <c r="G1083" s="5">
        <v>7632</v>
      </c>
      <c r="H1083" s="5">
        <v>13151308</v>
      </c>
      <c r="I1083" s="5">
        <v>4561</v>
      </c>
      <c r="J1083" s="5">
        <v>31396673</v>
      </c>
      <c r="K1083" s="5">
        <v>8910900</v>
      </c>
      <c r="L1083" s="5">
        <v>15212</v>
      </c>
    </row>
    <row r="1084" spans="2:12">
      <c r="B1084" s="2">
        <v>1994</v>
      </c>
      <c r="C1084" s="2">
        <v>1</v>
      </c>
      <c r="D1084" s="2" t="s">
        <v>182</v>
      </c>
      <c r="E1084" s="2" t="s">
        <v>184</v>
      </c>
      <c r="F1084" s="5">
        <v>24692</v>
      </c>
      <c r="G1084" s="5">
        <v>23</v>
      </c>
      <c r="H1084" s="5">
        <v>716106</v>
      </c>
      <c r="I1084" s="5">
        <v>532</v>
      </c>
      <c r="J1084" s="5">
        <v>740798</v>
      </c>
      <c r="K1084" s="5">
        <v>357195</v>
      </c>
      <c r="L1084" s="5">
        <v>611</v>
      </c>
    </row>
    <row r="1085" spans="2:12">
      <c r="B1085" s="2">
        <v>1994</v>
      </c>
      <c r="C1085" s="2">
        <v>1</v>
      </c>
      <c r="D1085" s="2" t="s">
        <v>190</v>
      </c>
      <c r="E1085" s="2" t="s">
        <v>191</v>
      </c>
      <c r="F1085" s="5">
        <v>0</v>
      </c>
      <c r="G1085" s="5">
        <v>0</v>
      </c>
      <c r="H1085" s="5">
        <v>8203384</v>
      </c>
      <c r="I1085" s="5">
        <v>881</v>
      </c>
      <c r="J1085" s="5">
        <v>8203384</v>
      </c>
      <c r="K1085" s="5">
        <v>493431</v>
      </c>
      <c r="L1085" s="5">
        <v>934</v>
      </c>
    </row>
    <row r="1086" spans="2:12">
      <c r="B1086" s="2">
        <v>1994</v>
      </c>
      <c r="C1086" s="2">
        <v>1</v>
      </c>
      <c r="D1086" s="2" t="s">
        <v>190</v>
      </c>
      <c r="E1086" s="2" t="s">
        <v>186</v>
      </c>
      <c r="F1086" s="5">
        <v>3138</v>
      </c>
      <c r="G1086" s="5">
        <v>5</v>
      </c>
      <c r="H1086" s="5">
        <v>63539193</v>
      </c>
      <c r="I1086" s="5">
        <v>3337</v>
      </c>
      <c r="J1086" s="5">
        <v>63542331</v>
      </c>
      <c r="K1086" s="5">
        <v>2073117</v>
      </c>
      <c r="L1086" s="5">
        <v>4057</v>
      </c>
    </row>
    <row r="1087" spans="2:12">
      <c r="B1087" s="2">
        <v>1994</v>
      </c>
      <c r="C1087" s="2">
        <v>1</v>
      </c>
      <c r="D1087" s="2" t="s">
        <v>187</v>
      </c>
      <c r="E1087" s="2" t="s">
        <v>195</v>
      </c>
      <c r="F1087" s="5">
        <v>0</v>
      </c>
      <c r="G1087" s="5">
        <v>0</v>
      </c>
      <c r="H1087" s="5">
        <v>435648</v>
      </c>
      <c r="I1087" s="5">
        <v>100</v>
      </c>
      <c r="J1087" s="5">
        <v>435648</v>
      </c>
      <c r="K1087" s="5">
        <v>66788</v>
      </c>
      <c r="L1087" s="5">
        <v>118</v>
      </c>
    </row>
    <row r="1088" spans="2:12">
      <c r="B1088" s="2">
        <v>1994</v>
      </c>
      <c r="C1088" s="2">
        <v>1</v>
      </c>
      <c r="D1088" s="2" t="s">
        <v>187</v>
      </c>
      <c r="E1088" s="2" t="s">
        <v>196</v>
      </c>
      <c r="F1088" s="5">
        <v>0</v>
      </c>
      <c r="G1088" s="5">
        <v>0</v>
      </c>
      <c r="H1088" s="5">
        <v>1305038</v>
      </c>
      <c r="I1088" s="5">
        <v>502</v>
      </c>
      <c r="J1088" s="5">
        <v>1305038</v>
      </c>
      <c r="K1088" s="5">
        <v>322650</v>
      </c>
      <c r="L1088" s="5">
        <v>685</v>
      </c>
    </row>
    <row r="1089" spans="2:12">
      <c r="B1089" s="2">
        <v>1994</v>
      </c>
      <c r="C1089" s="2">
        <v>1</v>
      </c>
      <c r="D1089" s="2" t="s">
        <v>197</v>
      </c>
      <c r="E1089" s="2" t="s">
        <v>11</v>
      </c>
      <c r="F1089" s="5">
        <v>0</v>
      </c>
      <c r="G1089" s="5">
        <v>0</v>
      </c>
      <c r="H1089" s="5">
        <v>3124557</v>
      </c>
      <c r="I1089" s="5">
        <v>728</v>
      </c>
      <c r="J1089" s="5">
        <v>3124557</v>
      </c>
      <c r="K1089" s="5">
        <v>510444</v>
      </c>
      <c r="L1089" s="5">
        <v>899</v>
      </c>
    </row>
    <row r="1090" spans="2:12">
      <c r="B1090" s="2">
        <v>1994</v>
      </c>
      <c r="C1090" s="2">
        <v>1</v>
      </c>
      <c r="D1090" s="2" t="s">
        <v>197</v>
      </c>
      <c r="E1090" s="2" t="s">
        <v>268</v>
      </c>
      <c r="F1090" s="5">
        <v>2326668</v>
      </c>
      <c r="G1090" s="5">
        <v>482</v>
      </c>
      <c r="H1090" s="5">
        <v>6229717</v>
      </c>
      <c r="I1090" s="5">
        <v>1667</v>
      </c>
      <c r="J1090" s="5">
        <v>8556385</v>
      </c>
      <c r="K1090" s="5">
        <v>1343775</v>
      </c>
      <c r="L1090" s="5">
        <v>2548</v>
      </c>
    </row>
    <row r="1091" spans="2:12">
      <c r="B1091" s="2">
        <v>1994</v>
      </c>
      <c r="C1091" s="2">
        <v>1</v>
      </c>
      <c r="D1091" s="2" t="s">
        <v>197</v>
      </c>
      <c r="E1091" s="2" t="s">
        <v>269</v>
      </c>
      <c r="F1091" s="5">
        <v>885220</v>
      </c>
      <c r="G1091" s="5">
        <v>335</v>
      </c>
      <c r="H1091" s="5">
        <v>236238</v>
      </c>
      <c r="I1091" s="5">
        <v>253</v>
      </c>
      <c r="J1091" s="5">
        <v>1121458</v>
      </c>
      <c r="K1091" s="5">
        <v>345869</v>
      </c>
      <c r="L1091" s="5">
        <v>725</v>
      </c>
    </row>
    <row r="1092" spans="2:12">
      <c r="B1092" s="2">
        <v>1994</v>
      </c>
      <c r="C1092" s="2">
        <v>1</v>
      </c>
      <c r="D1092" s="2" t="s">
        <v>197</v>
      </c>
      <c r="E1092" s="2" t="s">
        <v>109</v>
      </c>
      <c r="F1092" s="5">
        <v>0</v>
      </c>
      <c r="G1092" s="5">
        <v>0</v>
      </c>
      <c r="H1092" s="5">
        <v>6776875</v>
      </c>
      <c r="I1092" s="5">
        <v>1904</v>
      </c>
      <c r="J1092" s="5">
        <v>6776875</v>
      </c>
      <c r="K1092" s="5">
        <v>890492</v>
      </c>
      <c r="L1092" s="5">
        <v>2133</v>
      </c>
    </row>
    <row r="1093" spans="2:12">
      <c r="B1093" s="2">
        <v>1994</v>
      </c>
      <c r="C1093" s="2">
        <v>1</v>
      </c>
      <c r="D1093" s="2" t="s">
        <v>197</v>
      </c>
      <c r="E1093" s="2" t="s">
        <v>110</v>
      </c>
      <c r="F1093" s="5">
        <v>8169100</v>
      </c>
      <c r="G1093" s="5">
        <v>2169</v>
      </c>
      <c r="H1093" s="5">
        <v>94426</v>
      </c>
      <c r="I1093" s="5">
        <v>22</v>
      </c>
      <c r="J1093" s="5">
        <v>8375590</v>
      </c>
      <c r="K1093" s="5">
        <v>1511571</v>
      </c>
      <c r="L1093" s="5">
        <v>2966</v>
      </c>
    </row>
    <row r="1094" spans="2:12">
      <c r="B1094" s="2">
        <v>1994</v>
      </c>
      <c r="C1094" s="2">
        <v>1</v>
      </c>
      <c r="D1094" s="2" t="s">
        <v>197</v>
      </c>
      <c r="E1094" s="2" t="s">
        <v>111</v>
      </c>
      <c r="F1094" s="5">
        <v>0</v>
      </c>
      <c r="G1094" s="5">
        <v>0</v>
      </c>
      <c r="H1094" s="5">
        <v>0</v>
      </c>
      <c r="I1094" s="5">
        <v>2</v>
      </c>
      <c r="J1094" s="5">
        <v>0</v>
      </c>
      <c r="K1094" s="5">
        <v>70</v>
      </c>
      <c r="L1094" s="5">
        <v>2</v>
      </c>
    </row>
    <row r="1095" spans="2:12">
      <c r="B1095" s="2">
        <v>1994</v>
      </c>
      <c r="C1095" s="2">
        <v>2</v>
      </c>
      <c r="D1095" s="2" t="s">
        <v>276</v>
      </c>
      <c r="E1095" s="2" t="s">
        <v>276</v>
      </c>
      <c r="F1095" s="5">
        <v>0</v>
      </c>
      <c r="G1095" s="5">
        <v>0</v>
      </c>
      <c r="H1095" s="5">
        <v>0</v>
      </c>
      <c r="I1095" s="5">
        <v>0</v>
      </c>
      <c r="J1095" s="5">
        <v>0</v>
      </c>
      <c r="K1095" s="5">
        <v>265</v>
      </c>
      <c r="L1095" s="5">
        <v>3</v>
      </c>
    </row>
    <row r="1096" spans="2:12">
      <c r="B1096" s="2">
        <v>1994</v>
      </c>
      <c r="C1096" s="2">
        <v>2</v>
      </c>
      <c r="D1096" s="2" t="s">
        <v>277</v>
      </c>
      <c r="E1096" s="2" t="s">
        <v>278</v>
      </c>
      <c r="F1096" s="5">
        <v>43108936</v>
      </c>
      <c r="G1096" s="5">
        <v>22605</v>
      </c>
      <c r="H1096" s="5">
        <v>26095338</v>
      </c>
      <c r="I1096" s="5">
        <v>9650</v>
      </c>
      <c r="J1096" s="5">
        <v>69816450</v>
      </c>
      <c r="K1096" s="5">
        <v>22997097</v>
      </c>
      <c r="L1096" s="5">
        <v>43362</v>
      </c>
    </row>
    <row r="1097" spans="2:12">
      <c r="B1097" s="2">
        <v>1994</v>
      </c>
      <c r="C1097" s="2">
        <v>2</v>
      </c>
      <c r="D1097" s="2" t="s">
        <v>277</v>
      </c>
      <c r="E1097" s="2" t="s">
        <v>279</v>
      </c>
      <c r="F1097" s="5">
        <v>25180550</v>
      </c>
      <c r="G1097" s="5">
        <v>10712</v>
      </c>
      <c r="H1097" s="5">
        <v>10169275</v>
      </c>
      <c r="I1097" s="5">
        <v>5169</v>
      </c>
      <c r="J1097" s="5">
        <v>35617207</v>
      </c>
      <c r="K1097" s="5">
        <v>11485840</v>
      </c>
      <c r="L1097" s="5">
        <v>20671</v>
      </c>
    </row>
    <row r="1098" spans="2:12">
      <c r="B1098" s="2">
        <v>1994</v>
      </c>
      <c r="C1098" s="2">
        <v>2</v>
      </c>
      <c r="D1098" s="2" t="s">
        <v>277</v>
      </c>
      <c r="E1098" s="2" t="s">
        <v>280</v>
      </c>
      <c r="F1098" s="5">
        <v>62397</v>
      </c>
      <c r="G1098" s="5">
        <v>159</v>
      </c>
      <c r="H1098" s="5">
        <v>462330</v>
      </c>
      <c r="I1098" s="5">
        <v>521</v>
      </c>
      <c r="J1098" s="5">
        <v>1154436</v>
      </c>
      <c r="K1098" s="5">
        <v>791284</v>
      </c>
      <c r="L1098" s="5">
        <v>1690</v>
      </c>
    </row>
    <row r="1099" spans="2:12">
      <c r="B1099" s="2">
        <v>1994</v>
      </c>
      <c r="C1099" s="2">
        <v>2</v>
      </c>
      <c r="D1099" s="2" t="s">
        <v>277</v>
      </c>
      <c r="E1099" s="2" t="s">
        <v>281</v>
      </c>
      <c r="F1099" s="5">
        <v>3586739</v>
      </c>
      <c r="G1099" s="5">
        <v>3410</v>
      </c>
      <c r="H1099" s="5">
        <v>2322073</v>
      </c>
      <c r="I1099" s="5">
        <v>1463</v>
      </c>
      <c r="J1099" s="5">
        <v>5950511</v>
      </c>
      <c r="K1099" s="5">
        <v>3017262</v>
      </c>
      <c r="L1099" s="5">
        <v>5983</v>
      </c>
    </row>
    <row r="1100" spans="2:12">
      <c r="B1100" s="2">
        <v>1994</v>
      </c>
      <c r="C1100" s="2">
        <v>2</v>
      </c>
      <c r="D1100" s="2" t="s">
        <v>328</v>
      </c>
      <c r="E1100" s="2" t="s">
        <v>173</v>
      </c>
      <c r="F1100" s="5">
        <v>0</v>
      </c>
      <c r="G1100" s="5">
        <v>0</v>
      </c>
      <c r="H1100" s="5">
        <v>7419</v>
      </c>
      <c r="I1100" s="5">
        <v>17</v>
      </c>
      <c r="J1100" s="5">
        <v>10802</v>
      </c>
      <c r="K1100" s="5">
        <v>11369</v>
      </c>
      <c r="L1100" s="5">
        <v>22</v>
      </c>
    </row>
    <row r="1101" spans="2:12">
      <c r="B1101" s="2">
        <v>1994</v>
      </c>
      <c r="C1101" s="2">
        <v>2</v>
      </c>
      <c r="D1101" s="2" t="s">
        <v>328</v>
      </c>
      <c r="E1101" s="2" t="s">
        <v>181</v>
      </c>
      <c r="F1101" s="5">
        <v>0</v>
      </c>
      <c r="G1101" s="5">
        <v>0</v>
      </c>
      <c r="H1101" s="5">
        <v>14066957</v>
      </c>
      <c r="I1101" s="5">
        <v>2886</v>
      </c>
      <c r="J1101" s="5">
        <v>14066957</v>
      </c>
      <c r="K1101" s="5">
        <v>1645029</v>
      </c>
      <c r="L1101" s="5">
        <v>3120</v>
      </c>
    </row>
    <row r="1102" spans="2:12">
      <c r="B1102" s="2">
        <v>1994</v>
      </c>
      <c r="C1102" s="2">
        <v>2</v>
      </c>
      <c r="D1102" s="2" t="s">
        <v>182</v>
      </c>
      <c r="E1102" s="2" t="s">
        <v>183</v>
      </c>
      <c r="F1102" s="5">
        <v>18204797</v>
      </c>
      <c r="G1102" s="5">
        <v>7824</v>
      </c>
      <c r="H1102" s="5">
        <v>12594867</v>
      </c>
      <c r="I1102" s="5">
        <v>4730</v>
      </c>
      <c r="J1102" s="5">
        <v>30997380</v>
      </c>
      <c r="K1102" s="5">
        <v>8862737</v>
      </c>
      <c r="L1102" s="5">
        <v>15629</v>
      </c>
    </row>
    <row r="1103" spans="2:12">
      <c r="B1103" s="2">
        <v>1994</v>
      </c>
      <c r="C1103" s="2">
        <v>2</v>
      </c>
      <c r="D1103" s="2" t="s">
        <v>182</v>
      </c>
      <c r="E1103" s="2" t="s">
        <v>184</v>
      </c>
      <c r="F1103" s="5">
        <v>43386</v>
      </c>
      <c r="G1103" s="5">
        <v>25</v>
      </c>
      <c r="H1103" s="5">
        <v>722512</v>
      </c>
      <c r="I1103" s="5">
        <v>528</v>
      </c>
      <c r="J1103" s="5">
        <v>765898</v>
      </c>
      <c r="K1103" s="5">
        <v>362252</v>
      </c>
      <c r="L1103" s="5">
        <v>612</v>
      </c>
    </row>
    <row r="1104" spans="2:12">
      <c r="B1104" s="2">
        <v>1994</v>
      </c>
      <c r="C1104" s="2">
        <v>2</v>
      </c>
      <c r="D1104" s="2" t="s">
        <v>190</v>
      </c>
      <c r="E1104" s="2" t="s">
        <v>191</v>
      </c>
      <c r="F1104" s="5">
        <v>0</v>
      </c>
      <c r="G1104" s="5">
        <v>0</v>
      </c>
      <c r="H1104" s="5">
        <v>7491968</v>
      </c>
      <c r="I1104" s="5">
        <v>907</v>
      </c>
      <c r="J1104" s="5">
        <v>7491968</v>
      </c>
      <c r="K1104" s="5">
        <v>472700</v>
      </c>
      <c r="L1104" s="5">
        <v>956</v>
      </c>
    </row>
    <row r="1105" spans="2:12">
      <c r="B1105" s="2">
        <v>1994</v>
      </c>
      <c r="C1105" s="2">
        <v>2</v>
      </c>
      <c r="D1105" s="2" t="s">
        <v>190</v>
      </c>
      <c r="E1105" s="2" t="s">
        <v>186</v>
      </c>
      <c r="F1105" s="5">
        <v>0</v>
      </c>
      <c r="G1105" s="5">
        <v>0</v>
      </c>
      <c r="H1105" s="5">
        <v>62812553</v>
      </c>
      <c r="I1105" s="5">
        <v>3530</v>
      </c>
      <c r="J1105" s="5">
        <v>62812553</v>
      </c>
      <c r="K1105" s="5">
        <v>2159636</v>
      </c>
      <c r="L1105" s="5">
        <v>4254</v>
      </c>
    </row>
    <row r="1106" spans="2:12">
      <c r="B1106" s="2">
        <v>1994</v>
      </c>
      <c r="C1106" s="2">
        <v>2</v>
      </c>
      <c r="D1106" s="2" t="s">
        <v>187</v>
      </c>
      <c r="E1106" s="2" t="s">
        <v>195</v>
      </c>
      <c r="F1106" s="5">
        <v>0</v>
      </c>
      <c r="G1106" s="5">
        <v>0</v>
      </c>
      <c r="H1106" s="5">
        <v>363823</v>
      </c>
      <c r="I1106" s="5">
        <v>104</v>
      </c>
      <c r="J1106" s="5">
        <v>363823</v>
      </c>
      <c r="K1106" s="5">
        <v>64847</v>
      </c>
      <c r="L1106" s="5">
        <v>122</v>
      </c>
    </row>
    <row r="1107" spans="2:12">
      <c r="B1107" s="2">
        <v>1994</v>
      </c>
      <c r="C1107" s="2">
        <v>2</v>
      </c>
      <c r="D1107" s="2" t="s">
        <v>187</v>
      </c>
      <c r="E1107" s="2" t="s">
        <v>196</v>
      </c>
      <c r="F1107" s="5">
        <v>0</v>
      </c>
      <c r="G1107" s="5">
        <v>0</v>
      </c>
      <c r="H1107" s="5">
        <v>1297894</v>
      </c>
      <c r="I1107" s="5">
        <v>554</v>
      </c>
      <c r="J1107" s="5">
        <v>1297894</v>
      </c>
      <c r="K1107" s="5">
        <v>362417</v>
      </c>
      <c r="L1107" s="5">
        <v>729</v>
      </c>
    </row>
    <row r="1108" spans="2:12">
      <c r="B1108" s="2">
        <v>1994</v>
      </c>
      <c r="C1108" s="2">
        <v>2</v>
      </c>
      <c r="D1108" s="2" t="s">
        <v>197</v>
      </c>
      <c r="E1108" s="2" t="s">
        <v>11</v>
      </c>
      <c r="F1108" s="5">
        <v>0</v>
      </c>
      <c r="G1108" s="5">
        <v>0</v>
      </c>
      <c r="H1108" s="5">
        <v>2847777</v>
      </c>
      <c r="I1108" s="5">
        <v>689</v>
      </c>
      <c r="J1108" s="5">
        <v>2847777</v>
      </c>
      <c r="K1108" s="5">
        <v>496009</v>
      </c>
      <c r="L1108" s="5">
        <v>884</v>
      </c>
    </row>
    <row r="1109" spans="2:12">
      <c r="B1109" s="2">
        <v>1994</v>
      </c>
      <c r="C1109" s="2">
        <v>2</v>
      </c>
      <c r="D1109" s="2" t="s">
        <v>197</v>
      </c>
      <c r="E1109" s="2" t="s">
        <v>268</v>
      </c>
      <c r="F1109" s="5">
        <v>2331504</v>
      </c>
      <c r="G1109" s="5">
        <v>505</v>
      </c>
      <c r="H1109" s="5">
        <v>5667363</v>
      </c>
      <c r="I1109" s="5">
        <v>1656</v>
      </c>
      <c r="J1109" s="5">
        <v>7998867</v>
      </c>
      <c r="K1109" s="5">
        <v>1303364</v>
      </c>
      <c r="L1109" s="5">
        <v>2554</v>
      </c>
    </row>
    <row r="1110" spans="2:12">
      <c r="B1110" s="2">
        <v>1994</v>
      </c>
      <c r="C1110" s="2">
        <v>2</v>
      </c>
      <c r="D1110" s="2" t="s">
        <v>197</v>
      </c>
      <c r="E1110" s="2" t="s">
        <v>269</v>
      </c>
      <c r="F1110" s="5">
        <v>954751</v>
      </c>
      <c r="G1110" s="5">
        <v>334</v>
      </c>
      <c r="H1110" s="5">
        <v>284295</v>
      </c>
      <c r="I1110" s="5">
        <v>253</v>
      </c>
      <c r="J1110" s="5">
        <v>1239046</v>
      </c>
      <c r="K1110" s="5">
        <v>394727</v>
      </c>
      <c r="L1110" s="5">
        <v>755</v>
      </c>
    </row>
    <row r="1111" spans="2:12">
      <c r="B1111" s="2">
        <v>1994</v>
      </c>
      <c r="C1111" s="2">
        <v>2</v>
      </c>
      <c r="D1111" s="2" t="s">
        <v>197</v>
      </c>
      <c r="E1111" s="2" t="s">
        <v>109</v>
      </c>
      <c r="F1111" s="5">
        <v>0</v>
      </c>
      <c r="G1111" s="5">
        <v>0</v>
      </c>
      <c r="H1111" s="5">
        <v>6256926</v>
      </c>
      <c r="I1111" s="5">
        <v>1439</v>
      </c>
      <c r="J1111" s="5">
        <v>6256926</v>
      </c>
      <c r="K1111" s="5">
        <v>946932</v>
      </c>
      <c r="L1111" s="5">
        <v>1673</v>
      </c>
    </row>
    <row r="1112" spans="2:12">
      <c r="B1112" s="2">
        <v>1994</v>
      </c>
      <c r="C1112" s="2">
        <v>2</v>
      </c>
      <c r="D1112" s="2" t="s">
        <v>197</v>
      </c>
      <c r="E1112" s="2" t="s">
        <v>110</v>
      </c>
      <c r="F1112" s="5">
        <v>8223520</v>
      </c>
      <c r="G1112" s="5">
        <v>2102</v>
      </c>
      <c r="H1112" s="5">
        <v>109794</v>
      </c>
      <c r="I1112" s="5">
        <v>21</v>
      </c>
      <c r="J1112" s="5">
        <v>8423314</v>
      </c>
      <c r="K1112" s="5">
        <v>1386255</v>
      </c>
      <c r="L1112" s="5">
        <v>2866</v>
      </c>
    </row>
    <row r="1113" spans="2:12">
      <c r="B1113" s="2">
        <v>1994</v>
      </c>
      <c r="C1113" s="2">
        <v>3</v>
      </c>
      <c r="D1113" s="2" t="s">
        <v>276</v>
      </c>
      <c r="E1113" s="2" t="s">
        <v>276</v>
      </c>
      <c r="F1113" s="5">
        <v>0</v>
      </c>
      <c r="G1113" s="5">
        <v>1</v>
      </c>
      <c r="H1113" s="5">
        <v>0</v>
      </c>
      <c r="I1113" s="5">
        <v>1</v>
      </c>
      <c r="J1113" s="5">
        <v>0</v>
      </c>
      <c r="K1113" s="5">
        <v>1718</v>
      </c>
      <c r="L1113" s="5">
        <v>4</v>
      </c>
    </row>
    <row r="1114" spans="2:12">
      <c r="B1114" s="2">
        <v>1994</v>
      </c>
      <c r="C1114" s="2">
        <v>3</v>
      </c>
      <c r="D1114" s="2" t="s">
        <v>277</v>
      </c>
      <c r="E1114" s="2" t="s">
        <v>278</v>
      </c>
      <c r="F1114" s="5">
        <v>41946452</v>
      </c>
      <c r="G1114" s="5">
        <v>22726</v>
      </c>
      <c r="H1114" s="5">
        <v>26469260</v>
      </c>
      <c r="I1114" s="5">
        <v>9609</v>
      </c>
      <c r="J1114" s="5">
        <v>69080070</v>
      </c>
      <c r="K1114" s="5">
        <v>22454621</v>
      </c>
      <c r="L1114" s="5">
        <v>42364</v>
      </c>
    </row>
    <row r="1115" spans="2:12">
      <c r="B1115" s="2">
        <v>1994</v>
      </c>
      <c r="C1115" s="2">
        <v>3</v>
      </c>
      <c r="D1115" s="2" t="s">
        <v>277</v>
      </c>
      <c r="E1115" s="2" t="s">
        <v>279</v>
      </c>
      <c r="F1115" s="5">
        <v>24637142</v>
      </c>
      <c r="G1115" s="5">
        <v>10675</v>
      </c>
      <c r="H1115" s="5">
        <v>9929782</v>
      </c>
      <c r="I1115" s="5">
        <v>5039</v>
      </c>
      <c r="J1115" s="5">
        <v>34973759</v>
      </c>
      <c r="K1115" s="5">
        <v>11134118</v>
      </c>
      <c r="L1115" s="5">
        <v>20599</v>
      </c>
    </row>
    <row r="1116" spans="2:12">
      <c r="B1116" s="2">
        <v>1994</v>
      </c>
      <c r="C1116" s="2">
        <v>3</v>
      </c>
      <c r="D1116" s="2" t="s">
        <v>277</v>
      </c>
      <c r="E1116" s="2" t="s">
        <v>280</v>
      </c>
      <c r="F1116" s="5">
        <v>80452</v>
      </c>
      <c r="G1116" s="5">
        <v>174</v>
      </c>
      <c r="H1116" s="5">
        <v>391096</v>
      </c>
      <c r="I1116" s="5">
        <v>601</v>
      </c>
      <c r="J1116" s="5">
        <v>1129518</v>
      </c>
      <c r="K1116" s="5">
        <v>807096</v>
      </c>
      <c r="L1116" s="5">
        <v>1868</v>
      </c>
    </row>
    <row r="1117" spans="2:12">
      <c r="B1117" s="2">
        <v>1994</v>
      </c>
      <c r="C1117" s="2">
        <v>3</v>
      </c>
      <c r="D1117" s="2" t="s">
        <v>277</v>
      </c>
      <c r="E1117" s="2" t="s">
        <v>281</v>
      </c>
      <c r="F1117" s="5">
        <v>3167095</v>
      </c>
      <c r="G1117" s="5">
        <v>3191</v>
      </c>
      <c r="H1117" s="5">
        <v>2274430</v>
      </c>
      <c r="I1117" s="5">
        <v>1351</v>
      </c>
      <c r="J1117" s="5">
        <v>5536023</v>
      </c>
      <c r="K1117" s="5">
        <v>2969558</v>
      </c>
      <c r="L1117" s="5">
        <v>5752</v>
      </c>
    </row>
    <row r="1118" spans="2:12">
      <c r="B1118" s="2">
        <v>1994</v>
      </c>
      <c r="C1118" s="2">
        <v>3</v>
      </c>
      <c r="D1118" s="2" t="s">
        <v>328</v>
      </c>
      <c r="E1118" s="2" t="s">
        <v>173</v>
      </c>
      <c r="F1118" s="5">
        <v>0</v>
      </c>
      <c r="G1118" s="5">
        <v>5</v>
      </c>
      <c r="H1118" s="5">
        <v>6116</v>
      </c>
      <c r="I1118" s="5">
        <v>15</v>
      </c>
      <c r="J1118" s="5">
        <v>10540</v>
      </c>
      <c r="K1118" s="5">
        <v>7931</v>
      </c>
      <c r="L1118" s="5">
        <v>27</v>
      </c>
    </row>
    <row r="1119" spans="2:12">
      <c r="B1119" s="2">
        <v>1994</v>
      </c>
      <c r="C1119" s="2">
        <v>3</v>
      </c>
      <c r="D1119" s="2" t="s">
        <v>328</v>
      </c>
      <c r="E1119" s="2" t="s">
        <v>181</v>
      </c>
      <c r="F1119" s="5">
        <v>0</v>
      </c>
      <c r="G1119" s="5">
        <v>0</v>
      </c>
      <c r="H1119" s="5">
        <v>14618704</v>
      </c>
      <c r="I1119" s="5">
        <v>2871</v>
      </c>
      <c r="J1119" s="5">
        <v>14618704</v>
      </c>
      <c r="K1119" s="5">
        <v>1638575</v>
      </c>
      <c r="L1119" s="5">
        <v>3105</v>
      </c>
    </row>
    <row r="1120" spans="2:12">
      <c r="B1120" s="2">
        <v>1994</v>
      </c>
      <c r="C1120" s="2">
        <v>3</v>
      </c>
      <c r="D1120" s="2" t="s">
        <v>182</v>
      </c>
      <c r="E1120" s="2" t="s">
        <v>183</v>
      </c>
      <c r="F1120" s="5">
        <v>16157527</v>
      </c>
      <c r="G1120" s="5">
        <v>7728</v>
      </c>
      <c r="H1120" s="5">
        <v>13312637</v>
      </c>
      <c r="I1120" s="5">
        <v>4742</v>
      </c>
      <c r="J1120" s="5">
        <v>29600714</v>
      </c>
      <c r="K1120" s="5">
        <v>8446594</v>
      </c>
      <c r="L1120" s="5">
        <v>15529</v>
      </c>
    </row>
    <row r="1121" spans="2:12">
      <c r="B1121" s="2">
        <v>1994</v>
      </c>
      <c r="C1121" s="2">
        <v>3</v>
      </c>
      <c r="D1121" s="2" t="s">
        <v>182</v>
      </c>
      <c r="E1121" s="2" t="s">
        <v>184</v>
      </c>
      <c r="F1121" s="5">
        <v>32340</v>
      </c>
      <c r="G1121" s="5">
        <v>27</v>
      </c>
      <c r="H1121" s="5">
        <v>753348</v>
      </c>
      <c r="I1121" s="5">
        <v>532</v>
      </c>
      <c r="J1121" s="5">
        <v>785688</v>
      </c>
      <c r="K1121" s="5">
        <v>351197</v>
      </c>
      <c r="L1121" s="5">
        <v>615</v>
      </c>
    </row>
    <row r="1122" spans="2:12">
      <c r="B1122" s="2">
        <v>1994</v>
      </c>
      <c r="C1122" s="2">
        <v>3</v>
      </c>
      <c r="D1122" s="2" t="s">
        <v>190</v>
      </c>
      <c r="E1122" s="2" t="s">
        <v>191</v>
      </c>
      <c r="F1122" s="5">
        <v>0</v>
      </c>
      <c r="G1122" s="5">
        <v>0</v>
      </c>
      <c r="H1122" s="5">
        <v>7952707</v>
      </c>
      <c r="I1122" s="5">
        <v>933</v>
      </c>
      <c r="J1122" s="5">
        <v>7952707</v>
      </c>
      <c r="K1122" s="5">
        <v>480311</v>
      </c>
      <c r="L1122" s="5">
        <v>982</v>
      </c>
    </row>
    <row r="1123" spans="2:12">
      <c r="B1123" s="2">
        <v>1994</v>
      </c>
      <c r="C1123" s="2">
        <v>3</v>
      </c>
      <c r="D1123" s="2" t="s">
        <v>190</v>
      </c>
      <c r="E1123" s="2" t="s">
        <v>186</v>
      </c>
      <c r="F1123" s="5">
        <v>0</v>
      </c>
      <c r="G1123" s="5">
        <v>0</v>
      </c>
      <c r="H1123" s="5">
        <v>65271386</v>
      </c>
      <c r="I1123" s="5">
        <v>3553</v>
      </c>
      <c r="J1123" s="5">
        <v>65271386</v>
      </c>
      <c r="K1123" s="5">
        <v>2156986</v>
      </c>
      <c r="L1123" s="5">
        <v>4272</v>
      </c>
    </row>
    <row r="1124" spans="2:12">
      <c r="B1124" s="2">
        <v>1994</v>
      </c>
      <c r="C1124" s="2">
        <v>3</v>
      </c>
      <c r="D1124" s="2" t="s">
        <v>187</v>
      </c>
      <c r="E1124" s="2" t="s">
        <v>195</v>
      </c>
      <c r="F1124" s="5">
        <v>0</v>
      </c>
      <c r="G1124" s="5">
        <v>0</v>
      </c>
      <c r="H1124" s="5">
        <v>265836</v>
      </c>
      <c r="I1124" s="5">
        <v>106</v>
      </c>
      <c r="J1124" s="5">
        <v>265836</v>
      </c>
      <c r="K1124" s="5">
        <v>63548</v>
      </c>
      <c r="L1124" s="5">
        <v>124</v>
      </c>
    </row>
    <row r="1125" spans="2:12">
      <c r="B1125" s="2">
        <v>1994</v>
      </c>
      <c r="C1125" s="2">
        <v>3</v>
      </c>
      <c r="D1125" s="2" t="s">
        <v>187</v>
      </c>
      <c r="E1125" s="2" t="s">
        <v>196</v>
      </c>
      <c r="F1125" s="5">
        <v>0</v>
      </c>
      <c r="G1125" s="5">
        <v>0</v>
      </c>
      <c r="H1125" s="5">
        <v>1087202</v>
      </c>
      <c r="I1125" s="5">
        <v>540</v>
      </c>
      <c r="J1125" s="5">
        <v>1087202</v>
      </c>
      <c r="K1125" s="5">
        <v>338749</v>
      </c>
      <c r="L1125" s="5">
        <v>699</v>
      </c>
    </row>
    <row r="1126" spans="2:12">
      <c r="B1126" s="2">
        <v>1994</v>
      </c>
      <c r="C1126" s="2">
        <v>3</v>
      </c>
      <c r="D1126" s="2" t="s">
        <v>197</v>
      </c>
      <c r="E1126" s="2" t="s">
        <v>11</v>
      </c>
      <c r="F1126" s="5">
        <v>0</v>
      </c>
      <c r="G1126" s="5">
        <v>0</v>
      </c>
      <c r="H1126" s="5">
        <v>4652389</v>
      </c>
      <c r="I1126" s="5">
        <v>671</v>
      </c>
      <c r="J1126" s="5">
        <v>4652389</v>
      </c>
      <c r="K1126" s="5">
        <v>503365</v>
      </c>
      <c r="L1126" s="5">
        <v>867</v>
      </c>
    </row>
    <row r="1127" spans="2:12">
      <c r="B1127" s="2">
        <v>1994</v>
      </c>
      <c r="C1127" s="2">
        <v>3</v>
      </c>
      <c r="D1127" s="2" t="s">
        <v>197</v>
      </c>
      <c r="E1127" s="2" t="s">
        <v>268</v>
      </c>
      <c r="F1127" s="5">
        <v>2405614</v>
      </c>
      <c r="G1127" s="5">
        <v>519</v>
      </c>
      <c r="H1127" s="5">
        <v>6646487</v>
      </c>
      <c r="I1127" s="5">
        <v>1657</v>
      </c>
      <c r="J1127" s="5">
        <v>9052101</v>
      </c>
      <c r="K1127" s="5">
        <v>1289669</v>
      </c>
      <c r="L1127" s="5">
        <v>2566</v>
      </c>
    </row>
    <row r="1128" spans="2:12">
      <c r="B1128" s="2">
        <v>1994</v>
      </c>
      <c r="C1128" s="2">
        <v>3</v>
      </c>
      <c r="D1128" s="2" t="s">
        <v>197</v>
      </c>
      <c r="E1128" s="2" t="s">
        <v>269</v>
      </c>
      <c r="F1128" s="5">
        <v>529057</v>
      </c>
      <c r="G1128" s="5">
        <v>353</v>
      </c>
      <c r="H1128" s="5">
        <v>341305</v>
      </c>
      <c r="I1128" s="5">
        <v>173</v>
      </c>
      <c r="J1128" s="5">
        <v>870362</v>
      </c>
      <c r="K1128" s="5">
        <v>334949</v>
      </c>
      <c r="L1128" s="5">
        <v>683</v>
      </c>
    </row>
    <row r="1129" spans="2:12">
      <c r="B1129" s="2">
        <v>1994</v>
      </c>
      <c r="C1129" s="2">
        <v>3</v>
      </c>
      <c r="D1129" s="2" t="s">
        <v>197</v>
      </c>
      <c r="E1129" s="2" t="s">
        <v>109</v>
      </c>
      <c r="F1129" s="5">
        <v>0</v>
      </c>
      <c r="G1129" s="5">
        <v>0</v>
      </c>
      <c r="H1129" s="5">
        <v>6323256</v>
      </c>
      <c r="I1129" s="5">
        <v>1435</v>
      </c>
      <c r="J1129" s="5">
        <v>6323256</v>
      </c>
      <c r="K1129" s="5">
        <v>909199</v>
      </c>
      <c r="L1129" s="5">
        <v>1660</v>
      </c>
    </row>
    <row r="1130" spans="2:12">
      <c r="B1130" s="2">
        <v>1994</v>
      </c>
      <c r="C1130" s="2">
        <v>3</v>
      </c>
      <c r="D1130" s="2" t="s">
        <v>197</v>
      </c>
      <c r="E1130" s="2" t="s">
        <v>110</v>
      </c>
      <c r="F1130" s="5">
        <v>8226573</v>
      </c>
      <c r="G1130" s="5">
        <v>2064</v>
      </c>
      <c r="H1130" s="5">
        <v>116335</v>
      </c>
      <c r="I1130" s="5">
        <v>21</v>
      </c>
      <c r="J1130" s="5">
        <v>8444460</v>
      </c>
      <c r="K1130" s="5">
        <v>1414753</v>
      </c>
      <c r="L1130" s="5">
        <v>2828</v>
      </c>
    </row>
    <row r="1131" spans="2:12">
      <c r="B1131" s="2">
        <v>1994</v>
      </c>
      <c r="C1131" s="2">
        <v>4</v>
      </c>
      <c r="D1131" s="2" t="s">
        <v>276</v>
      </c>
      <c r="E1131" s="2" t="s">
        <v>276</v>
      </c>
      <c r="F1131" s="5">
        <v>0</v>
      </c>
      <c r="G1131" s="5">
        <v>1</v>
      </c>
      <c r="H1131" s="5">
        <v>0</v>
      </c>
      <c r="I1131" s="5">
        <v>0</v>
      </c>
      <c r="J1131" s="5">
        <v>0</v>
      </c>
      <c r="K1131" s="5">
        <v>550</v>
      </c>
      <c r="L1131" s="5">
        <v>3</v>
      </c>
    </row>
    <row r="1132" spans="2:12">
      <c r="B1132" s="2">
        <v>1994</v>
      </c>
      <c r="C1132" s="2">
        <v>4</v>
      </c>
      <c r="D1132" s="2" t="s">
        <v>277</v>
      </c>
      <c r="E1132" s="2" t="s">
        <v>278</v>
      </c>
      <c r="F1132" s="5">
        <v>41314909</v>
      </c>
      <c r="G1132" s="5">
        <v>22399</v>
      </c>
      <c r="H1132" s="5">
        <v>26853865</v>
      </c>
      <c r="I1132" s="5">
        <v>9724</v>
      </c>
      <c r="J1132" s="5">
        <v>69241235</v>
      </c>
      <c r="K1132" s="5">
        <v>22175781</v>
      </c>
      <c r="L1132" s="5">
        <v>42137</v>
      </c>
    </row>
    <row r="1133" spans="2:12">
      <c r="B1133" s="2">
        <v>1994</v>
      </c>
      <c r="C1133" s="2">
        <v>4</v>
      </c>
      <c r="D1133" s="2" t="s">
        <v>277</v>
      </c>
      <c r="E1133" s="2" t="s">
        <v>279</v>
      </c>
      <c r="F1133" s="5">
        <v>24973134</v>
      </c>
      <c r="G1133" s="5">
        <v>10455</v>
      </c>
      <c r="H1133" s="5">
        <v>9905183</v>
      </c>
      <c r="I1133" s="5">
        <v>5002</v>
      </c>
      <c r="J1133" s="5">
        <v>35192409</v>
      </c>
      <c r="K1133" s="5">
        <v>10652794</v>
      </c>
      <c r="L1133" s="5">
        <v>20190</v>
      </c>
    </row>
    <row r="1134" spans="2:12">
      <c r="B1134" s="2">
        <v>1994</v>
      </c>
      <c r="C1134" s="2">
        <v>4</v>
      </c>
      <c r="D1134" s="2" t="s">
        <v>277</v>
      </c>
      <c r="E1134" s="2" t="s">
        <v>280</v>
      </c>
      <c r="F1134" s="5">
        <v>88711</v>
      </c>
      <c r="G1134" s="5">
        <v>178</v>
      </c>
      <c r="H1134" s="5">
        <v>544185</v>
      </c>
      <c r="I1134" s="5">
        <v>627</v>
      </c>
      <c r="J1134" s="5">
        <v>1114330</v>
      </c>
      <c r="K1134" s="5">
        <v>831299</v>
      </c>
      <c r="L1134" s="5">
        <v>1856</v>
      </c>
    </row>
    <row r="1135" spans="2:12">
      <c r="B1135" s="2">
        <v>1994</v>
      </c>
      <c r="C1135" s="2">
        <v>4</v>
      </c>
      <c r="D1135" s="2" t="s">
        <v>277</v>
      </c>
      <c r="E1135" s="2" t="s">
        <v>281</v>
      </c>
      <c r="F1135" s="5">
        <v>3655944</v>
      </c>
      <c r="G1135" s="5">
        <v>3287</v>
      </c>
      <c r="H1135" s="5">
        <v>2252277</v>
      </c>
      <c r="I1135" s="5">
        <v>1203</v>
      </c>
      <c r="J1135" s="5">
        <v>5968778</v>
      </c>
      <c r="K1135" s="5">
        <v>2938670</v>
      </c>
      <c r="L1135" s="5">
        <v>5640</v>
      </c>
    </row>
    <row r="1136" spans="2:12">
      <c r="B1136" s="2">
        <v>1994</v>
      </c>
      <c r="C1136" s="2">
        <v>4</v>
      </c>
      <c r="D1136" s="2" t="s">
        <v>328</v>
      </c>
      <c r="E1136" s="2" t="s">
        <v>173</v>
      </c>
      <c r="F1136" s="5">
        <v>0</v>
      </c>
      <c r="G1136" s="5">
        <v>1</v>
      </c>
      <c r="H1136" s="5">
        <v>6998</v>
      </c>
      <c r="I1136" s="5">
        <v>9</v>
      </c>
      <c r="J1136" s="5">
        <v>10238</v>
      </c>
      <c r="K1136" s="5">
        <v>6835</v>
      </c>
      <c r="L1136" s="5">
        <v>14</v>
      </c>
    </row>
    <row r="1137" spans="2:12">
      <c r="B1137" s="2">
        <v>1994</v>
      </c>
      <c r="C1137" s="2">
        <v>4</v>
      </c>
      <c r="D1137" s="2" t="s">
        <v>328</v>
      </c>
      <c r="E1137" s="2" t="s">
        <v>181</v>
      </c>
      <c r="F1137" s="5">
        <v>0</v>
      </c>
      <c r="G1137" s="5">
        <v>0</v>
      </c>
      <c r="H1137" s="5">
        <v>12705496</v>
      </c>
      <c r="I1137" s="5">
        <v>2924</v>
      </c>
      <c r="J1137" s="5">
        <v>12705496</v>
      </c>
      <c r="K1137" s="5">
        <v>1562562</v>
      </c>
      <c r="L1137" s="5">
        <v>3160</v>
      </c>
    </row>
    <row r="1138" spans="2:12">
      <c r="B1138" s="2">
        <v>1994</v>
      </c>
      <c r="C1138" s="2">
        <v>4</v>
      </c>
      <c r="D1138" s="2" t="s">
        <v>182</v>
      </c>
      <c r="E1138" s="2" t="s">
        <v>183</v>
      </c>
      <c r="F1138" s="5">
        <v>16345187</v>
      </c>
      <c r="G1138" s="5">
        <v>7380</v>
      </c>
      <c r="H1138" s="5">
        <v>12629028</v>
      </c>
      <c r="I1138" s="5">
        <v>4465</v>
      </c>
      <c r="J1138" s="5">
        <v>29016311</v>
      </c>
      <c r="K1138" s="5">
        <v>7957195</v>
      </c>
      <c r="L1138" s="5">
        <v>14725</v>
      </c>
    </row>
    <row r="1139" spans="2:12">
      <c r="B1139" s="2">
        <v>1994</v>
      </c>
      <c r="C1139" s="2">
        <v>4</v>
      </c>
      <c r="D1139" s="2" t="s">
        <v>182</v>
      </c>
      <c r="E1139" s="2" t="s">
        <v>184</v>
      </c>
      <c r="F1139" s="5">
        <v>23869</v>
      </c>
      <c r="G1139" s="5">
        <v>19</v>
      </c>
      <c r="H1139" s="5">
        <v>720716</v>
      </c>
      <c r="I1139" s="5">
        <v>502</v>
      </c>
      <c r="J1139" s="5">
        <v>744585</v>
      </c>
      <c r="K1139" s="5">
        <v>332652</v>
      </c>
      <c r="L1139" s="5">
        <v>583</v>
      </c>
    </row>
    <row r="1140" spans="2:12">
      <c r="B1140" s="2">
        <v>1994</v>
      </c>
      <c r="C1140" s="2">
        <v>4</v>
      </c>
      <c r="D1140" s="2" t="s">
        <v>190</v>
      </c>
      <c r="E1140" s="2" t="s">
        <v>191</v>
      </c>
      <c r="F1140" s="5">
        <v>0</v>
      </c>
      <c r="G1140" s="5">
        <v>0</v>
      </c>
      <c r="H1140" s="5">
        <v>8794189</v>
      </c>
      <c r="I1140" s="5">
        <v>918</v>
      </c>
      <c r="J1140" s="5">
        <v>8794189</v>
      </c>
      <c r="K1140" s="5">
        <v>478636</v>
      </c>
      <c r="L1140" s="5">
        <v>980</v>
      </c>
    </row>
    <row r="1141" spans="2:12">
      <c r="B1141" s="2">
        <v>1994</v>
      </c>
      <c r="C1141" s="2">
        <v>4</v>
      </c>
      <c r="D1141" s="2" t="s">
        <v>190</v>
      </c>
      <c r="E1141" s="2" t="s">
        <v>186</v>
      </c>
      <c r="F1141" s="5">
        <v>0</v>
      </c>
      <c r="G1141" s="5">
        <v>0</v>
      </c>
      <c r="H1141" s="5">
        <v>65806325</v>
      </c>
      <c r="I1141" s="5">
        <v>3471</v>
      </c>
      <c r="J1141" s="5">
        <v>65806325</v>
      </c>
      <c r="K1141" s="5">
        <v>2111495</v>
      </c>
      <c r="L1141" s="5">
        <v>4163</v>
      </c>
    </row>
    <row r="1142" spans="2:12">
      <c r="B1142" s="2">
        <v>1994</v>
      </c>
      <c r="C1142" s="2">
        <v>4</v>
      </c>
      <c r="D1142" s="2" t="s">
        <v>187</v>
      </c>
      <c r="E1142" s="2" t="s">
        <v>195</v>
      </c>
      <c r="F1142" s="5">
        <v>0</v>
      </c>
      <c r="G1142" s="5">
        <v>0</v>
      </c>
      <c r="H1142" s="5">
        <v>439971</v>
      </c>
      <c r="I1142" s="5">
        <v>99</v>
      </c>
      <c r="J1142" s="5">
        <v>439971</v>
      </c>
      <c r="K1142" s="5">
        <v>63700</v>
      </c>
      <c r="L1142" s="5">
        <v>118</v>
      </c>
    </row>
    <row r="1143" spans="2:12">
      <c r="B1143" s="2">
        <v>1994</v>
      </c>
      <c r="C1143" s="2">
        <v>4</v>
      </c>
      <c r="D1143" s="2" t="s">
        <v>187</v>
      </c>
      <c r="E1143" s="2" t="s">
        <v>196</v>
      </c>
      <c r="F1143" s="5">
        <v>0</v>
      </c>
      <c r="G1143" s="5">
        <v>0</v>
      </c>
      <c r="H1143" s="5">
        <v>1330292</v>
      </c>
      <c r="I1143" s="5">
        <v>535</v>
      </c>
      <c r="J1143" s="5">
        <v>1330292</v>
      </c>
      <c r="K1143" s="5">
        <v>343672</v>
      </c>
      <c r="L1143" s="5">
        <v>699</v>
      </c>
    </row>
    <row r="1144" spans="2:12">
      <c r="B1144" s="2">
        <v>1994</v>
      </c>
      <c r="C1144" s="2">
        <v>4</v>
      </c>
      <c r="D1144" s="2" t="s">
        <v>197</v>
      </c>
      <c r="E1144" s="2" t="s">
        <v>11</v>
      </c>
      <c r="F1144" s="5">
        <v>0</v>
      </c>
      <c r="G1144" s="5">
        <v>0</v>
      </c>
      <c r="H1144" s="5">
        <v>3287136</v>
      </c>
      <c r="I1144" s="5">
        <v>680</v>
      </c>
      <c r="J1144" s="5">
        <v>3287136</v>
      </c>
      <c r="K1144" s="5">
        <v>491731</v>
      </c>
      <c r="L1144" s="5">
        <v>874</v>
      </c>
    </row>
    <row r="1145" spans="2:12">
      <c r="B1145" s="2">
        <v>1994</v>
      </c>
      <c r="C1145" s="2">
        <v>4</v>
      </c>
      <c r="D1145" s="2" t="s">
        <v>197</v>
      </c>
      <c r="E1145" s="2" t="s">
        <v>268</v>
      </c>
      <c r="F1145" s="5">
        <v>1990826</v>
      </c>
      <c r="G1145" s="5">
        <v>514</v>
      </c>
      <c r="H1145" s="5">
        <v>7115735</v>
      </c>
      <c r="I1145" s="5">
        <v>1655</v>
      </c>
      <c r="J1145" s="5">
        <v>9106561</v>
      </c>
      <c r="K1145" s="5">
        <v>1320879</v>
      </c>
      <c r="L1145" s="5">
        <v>2563</v>
      </c>
    </row>
    <row r="1146" spans="2:12">
      <c r="B1146" s="2">
        <v>1994</v>
      </c>
      <c r="C1146" s="2">
        <v>4</v>
      </c>
      <c r="D1146" s="2" t="s">
        <v>197</v>
      </c>
      <c r="E1146" s="2" t="s">
        <v>269</v>
      </c>
      <c r="F1146" s="5">
        <v>503851</v>
      </c>
      <c r="G1146" s="5">
        <v>367</v>
      </c>
      <c r="H1146" s="5">
        <v>321079</v>
      </c>
      <c r="I1146" s="5">
        <v>164</v>
      </c>
      <c r="J1146" s="5">
        <v>824930</v>
      </c>
      <c r="K1146" s="5">
        <v>344682</v>
      </c>
      <c r="L1146" s="5">
        <v>688</v>
      </c>
    </row>
    <row r="1147" spans="2:12">
      <c r="B1147" s="2">
        <v>1994</v>
      </c>
      <c r="C1147" s="2">
        <v>4</v>
      </c>
      <c r="D1147" s="2" t="s">
        <v>197</v>
      </c>
      <c r="E1147" s="2" t="s">
        <v>109</v>
      </c>
      <c r="F1147" s="5">
        <v>0</v>
      </c>
      <c r="G1147" s="5">
        <v>0</v>
      </c>
      <c r="H1147" s="5">
        <v>6855879</v>
      </c>
      <c r="I1147" s="5">
        <v>1399</v>
      </c>
      <c r="J1147" s="5">
        <v>6855879</v>
      </c>
      <c r="K1147" s="5">
        <v>923102</v>
      </c>
      <c r="L1147" s="5">
        <v>1613</v>
      </c>
    </row>
    <row r="1148" spans="2:12">
      <c r="B1148" s="2">
        <v>1994</v>
      </c>
      <c r="C1148" s="2">
        <v>4</v>
      </c>
      <c r="D1148" s="2" t="s">
        <v>197</v>
      </c>
      <c r="E1148" s="2" t="s">
        <v>110</v>
      </c>
      <c r="F1148" s="5">
        <v>8094399</v>
      </c>
      <c r="G1148" s="5">
        <v>1931</v>
      </c>
      <c r="H1148" s="5">
        <v>63215</v>
      </c>
      <c r="I1148" s="5">
        <v>21</v>
      </c>
      <c r="J1148" s="5">
        <v>8245959</v>
      </c>
      <c r="K1148" s="5">
        <v>1293664</v>
      </c>
      <c r="L1148" s="5">
        <v>2652</v>
      </c>
    </row>
    <row r="1149" spans="2:12">
      <c r="B1149" s="2">
        <v>1995</v>
      </c>
      <c r="C1149" s="2">
        <v>1</v>
      </c>
      <c r="D1149" s="2" t="s">
        <v>277</v>
      </c>
      <c r="E1149" s="2" t="s">
        <v>278</v>
      </c>
      <c r="F1149" s="5">
        <v>44063771</v>
      </c>
      <c r="G1149" s="5">
        <v>21662</v>
      </c>
      <c r="H1149" s="5">
        <v>25435826</v>
      </c>
      <c r="I1149" s="5">
        <v>9634</v>
      </c>
      <c r="J1149" s="5">
        <v>70314064</v>
      </c>
      <c r="K1149" s="5">
        <v>22572093</v>
      </c>
      <c r="L1149" s="5">
        <v>40990</v>
      </c>
    </row>
    <row r="1150" spans="2:12">
      <c r="B1150" s="2">
        <v>1995</v>
      </c>
      <c r="C1150" s="2">
        <v>1</v>
      </c>
      <c r="D1150" s="2" t="s">
        <v>277</v>
      </c>
      <c r="E1150" s="2" t="s">
        <v>279</v>
      </c>
      <c r="F1150" s="5">
        <v>25686911</v>
      </c>
      <c r="G1150" s="5">
        <v>10158</v>
      </c>
      <c r="H1150" s="5">
        <v>8895423</v>
      </c>
      <c r="I1150" s="5">
        <v>4482</v>
      </c>
      <c r="J1150" s="5">
        <v>34818410</v>
      </c>
      <c r="K1150" s="5">
        <v>10628171</v>
      </c>
      <c r="L1150" s="5">
        <v>19187</v>
      </c>
    </row>
    <row r="1151" spans="2:12">
      <c r="B1151" s="2">
        <v>1995</v>
      </c>
      <c r="C1151" s="2">
        <v>1</v>
      </c>
      <c r="D1151" s="2" t="s">
        <v>277</v>
      </c>
      <c r="E1151" s="2" t="s">
        <v>280</v>
      </c>
      <c r="F1151" s="5">
        <v>117217</v>
      </c>
      <c r="G1151" s="5">
        <v>193</v>
      </c>
      <c r="H1151" s="5">
        <v>511265</v>
      </c>
      <c r="I1151" s="5">
        <v>512</v>
      </c>
      <c r="J1151" s="5">
        <v>1031162</v>
      </c>
      <c r="K1151" s="5">
        <v>833057</v>
      </c>
      <c r="L1151" s="5">
        <v>1769</v>
      </c>
    </row>
    <row r="1152" spans="2:12">
      <c r="B1152" s="2">
        <v>1995</v>
      </c>
      <c r="C1152" s="2">
        <v>1</v>
      </c>
      <c r="D1152" s="2" t="s">
        <v>277</v>
      </c>
      <c r="E1152" s="2" t="s">
        <v>281</v>
      </c>
      <c r="F1152" s="5">
        <v>4296581</v>
      </c>
      <c r="G1152" s="5">
        <v>3460</v>
      </c>
      <c r="H1152" s="5">
        <v>1972417</v>
      </c>
      <c r="I1152" s="5">
        <v>1208</v>
      </c>
      <c r="J1152" s="5">
        <v>6329667</v>
      </c>
      <c r="K1152" s="5">
        <v>3093570</v>
      </c>
      <c r="L1152" s="5">
        <v>5827</v>
      </c>
    </row>
    <row r="1153" spans="2:12">
      <c r="B1153" s="2">
        <v>1995</v>
      </c>
      <c r="C1153" s="2">
        <v>1</v>
      </c>
      <c r="D1153" s="2" t="s">
        <v>328</v>
      </c>
      <c r="E1153" s="2" t="s">
        <v>173</v>
      </c>
      <c r="F1153" s="5">
        <v>0</v>
      </c>
      <c r="G1153" s="5">
        <v>1</v>
      </c>
      <c r="H1153" s="5">
        <v>6843</v>
      </c>
      <c r="I1153" s="5">
        <v>9</v>
      </c>
      <c r="J1153" s="5">
        <v>9464</v>
      </c>
      <c r="K1153" s="5">
        <v>6933</v>
      </c>
      <c r="L1153" s="5">
        <v>14</v>
      </c>
    </row>
    <row r="1154" spans="2:12">
      <c r="B1154" s="2">
        <v>1995</v>
      </c>
      <c r="C1154" s="2">
        <v>1</v>
      </c>
      <c r="D1154" s="2" t="s">
        <v>328</v>
      </c>
      <c r="E1154" s="2" t="s">
        <v>181</v>
      </c>
      <c r="F1154" s="5">
        <v>0</v>
      </c>
      <c r="G1154" s="5">
        <v>0</v>
      </c>
      <c r="H1154" s="5">
        <v>12054800</v>
      </c>
      <c r="I1154" s="5">
        <v>2822</v>
      </c>
      <c r="J1154" s="5">
        <v>12054800</v>
      </c>
      <c r="K1154" s="5">
        <v>1522291</v>
      </c>
      <c r="L1154" s="5">
        <v>3087</v>
      </c>
    </row>
    <row r="1155" spans="2:12">
      <c r="B1155" s="2">
        <v>1995</v>
      </c>
      <c r="C1155" s="2">
        <v>1</v>
      </c>
      <c r="D1155" s="2" t="s">
        <v>182</v>
      </c>
      <c r="E1155" s="2" t="s">
        <v>183</v>
      </c>
      <c r="F1155" s="5">
        <v>17857393</v>
      </c>
      <c r="G1155" s="5">
        <v>7152</v>
      </c>
      <c r="H1155" s="5">
        <v>10927195</v>
      </c>
      <c r="I1155" s="5">
        <v>3957</v>
      </c>
      <c r="J1155" s="5">
        <v>28868864</v>
      </c>
      <c r="K1155" s="5">
        <v>7837421</v>
      </c>
      <c r="L1155" s="5">
        <v>13892</v>
      </c>
    </row>
    <row r="1156" spans="2:12">
      <c r="B1156" s="2">
        <v>1995</v>
      </c>
      <c r="C1156" s="2">
        <v>1</v>
      </c>
      <c r="D1156" s="2" t="s">
        <v>182</v>
      </c>
      <c r="E1156" s="2" t="s">
        <v>184</v>
      </c>
      <c r="F1156" s="5">
        <v>19346</v>
      </c>
      <c r="G1156" s="5">
        <v>18</v>
      </c>
      <c r="H1156" s="5">
        <v>670853</v>
      </c>
      <c r="I1156" s="5">
        <v>500</v>
      </c>
      <c r="J1156" s="5">
        <v>690199</v>
      </c>
      <c r="K1156" s="5">
        <v>326250</v>
      </c>
      <c r="L1156" s="5">
        <v>584</v>
      </c>
    </row>
    <row r="1157" spans="2:12">
      <c r="B1157" s="2">
        <v>1995</v>
      </c>
      <c r="C1157" s="2">
        <v>1</v>
      </c>
      <c r="D1157" s="2" t="s">
        <v>190</v>
      </c>
      <c r="E1157" s="2" t="s">
        <v>191</v>
      </c>
      <c r="F1157" s="5">
        <v>0</v>
      </c>
      <c r="G1157" s="5">
        <v>0</v>
      </c>
      <c r="H1157" s="5">
        <v>8213837</v>
      </c>
      <c r="I1157" s="5">
        <v>916</v>
      </c>
      <c r="J1157" s="5">
        <v>8213837</v>
      </c>
      <c r="K1157" s="5">
        <v>504366</v>
      </c>
      <c r="L1157" s="5">
        <v>976</v>
      </c>
    </row>
    <row r="1158" spans="2:12">
      <c r="B1158" s="2">
        <v>1995</v>
      </c>
      <c r="C1158" s="2">
        <v>1</v>
      </c>
      <c r="D1158" s="2" t="s">
        <v>190</v>
      </c>
      <c r="E1158" s="2" t="s">
        <v>186</v>
      </c>
      <c r="F1158" s="5">
        <v>0</v>
      </c>
      <c r="G1158" s="5">
        <v>0</v>
      </c>
      <c r="H1158" s="5">
        <v>73014922</v>
      </c>
      <c r="I1158" s="5">
        <v>3470</v>
      </c>
      <c r="J1158" s="5">
        <v>73014922</v>
      </c>
      <c r="K1158" s="5">
        <v>2132251</v>
      </c>
      <c r="L1158" s="5">
        <v>4106</v>
      </c>
    </row>
    <row r="1159" spans="2:12">
      <c r="B1159" s="2">
        <v>1995</v>
      </c>
      <c r="C1159" s="2">
        <v>1</v>
      </c>
      <c r="D1159" s="2" t="s">
        <v>187</v>
      </c>
      <c r="E1159" s="2" t="s">
        <v>195</v>
      </c>
      <c r="F1159" s="5">
        <v>0</v>
      </c>
      <c r="G1159" s="5">
        <v>0</v>
      </c>
      <c r="H1159" s="5">
        <v>381274</v>
      </c>
      <c r="I1159" s="5">
        <v>99</v>
      </c>
      <c r="J1159" s="5">
        <v>381274</v>
      </c>
      <c r="K1159" s="5">
        <v>63549</v>
      </c>
      <c r="L1159" s="5">
        <v>120</v>
      </c>
    </row>
    <row r="1160" spans="2:12">
      <c r="B1160" s="2">
        <v>1995</v>
      </c>
      <c r="C1160" s="2">
        <v>1</v>
      </c>
      <c r="D1160" s="2" t="s">
        <v>187</v>
      </c>
      <c r="E1160" s="2" t="s">
        <v>196</v>
      </c>
      <c r="F1160" s="5">
        <v>0</v>
      </c>
      <c r="G1160" s="5">
        <v>0</v>
      </c>
      <c r="H1160" s="5">
        <v>1042110</v>
      </c>
      <c r="I1160" s="5">
        <v>523</v>
      </c>
      <c r="J1160" s="5">
        <v>1042110</v>
      </c>
      <c r="K1160" s="5">
        <v>369452</v>
      </c>
      <c r="L1160" s="5">
        <v>689</v>
      </c>
    </row>
    <row r="1161" spans="2:12">
      <c r="B1161" s="2">
        <v>1995</v>
      </c>
      <c r="C1161" s="2">
        <v>1</v>
      </c>
      <c r="D1161" s="2" t="s">
        <v>197</v>
      </c>
      <c r="E1161" s="2" t="s">
        <v>11</v>
      </c>
      <c r="F1161" s="5">
        <v>0</v>
      </c>
      <c r="G1161" s="5">
        <v>0</v>
      </c>
      <c r="H1161" s="5">
        <v>2873330</v>
      </c>
      <c r="I1161" s="5">
        <v>657</v>
      </c>
      <c r="J1161" s="5">
        <v>2873330</v>
      </c>
      <c r="K1161" s="5">
        <v>474974</v>
      </c>
      <c r="L1161" s="5">
        <v>851</v>
      </c>
    </row>
    <row r="1162" spans="2:12">
      <c r="B1162" s="2">
        <v>1995</v>
      </c>
      <c r="C1162" s="2">
        <v>1</v>
      </c>
      <c r="D1162" s="2" t="s">
        <v>197</v>
      </c>
      <c r="E1162" s="2" t="s">
        <v>268</v>
      </c>
      <c r="F1162" s="5">
        <v>2463538</v>
      </c>
      <c r="G1162" s="5">
        <v>511</v>
      </c>
      <c r="H1162" s="5">
        <v>6727380</v>
      </c>
      <c r="I1162" s="5">
        <v>1660</v>
      </c>
      <c r="J1162" s="5">
        <v>9190918</v>
      </c>
      <c r="K1162" s="5">
        <v>1322699</v>
      </c>
      <c r="L1162" s="5">
        <v>2497</v>
      </c>
    </row>
    <row r="1163" spans="2:12">
      <c r="B1163" s="2">
        <v>1995</v>
      </c>
      <c r="C1163" s="2">
        <v>1</v>
      </c>
      <c r="D1163" s="2" t="s">
        <v>197</v>
      </c>
      <c r="E1163" s="2" t="s">
        <v>269</v>
      </c>
      <c r="F1163" s="5">
        <v>626072</v>
      </c>
      <c r="G1163" s="5">
        <v>387</v>
      </c>
      <c r="H1163" s="5">
        <v>292420</v>
      </c>
      <c r="I1163" s="5">
        <v>165</v>
      </c>
      <c r="J1163" s="5">
        <v>918492</v>
      </c>
      <c r="K1163" s="5">
        <v>387122</v>
      </c>
      <c r="L1163" s="5">
        <v>708</v>
      </c>
    </row>
    <row r="1164" spans="2:12">
      <c r="B1164" s="2">
        <v>1995</v>
      </c>
      <c r="C1164" s="2">
        <v>1</v>
      </c>
      <c r="D1164" s="2" t="s">
        <v>197</v>
      </c>
      <c r="E1164" s="2" t="s">
        <v>109</v>
      </c>
      <c r="F1164" s="5">
        <v>0</v>
      </c>
      <c r="G1164" s="5">
        <v>0</v>
      </c>
      <c r="H1164" s="5">
        <v>6479413</v>
      </c>
      <c r="I1164" s="5">
        <v>1400</v>
      </c>
      <c r="J1164" s="5">
        <v>6479413</v>
      </c>
      <c r="K1164" s="5">
        <v>904717</v>
      </c>
      <c r="L1164" s="5">
        <v>1657</v>
      </c>
    </row>
    <row r="1165" spans="2:12">
      <c r="B1165" s="2">
        <v>1995</v>
      </c>
      <c r="C1165" s="2">
        <v>1</v>
      </c>
      <c r="D1165" s="2" t="s">
        <v>197</v>
      </c>
      <c r="E1165" s="2" t="s">
        <v>110</v>
      </c>
      <c r="F1165" s="5">
        <v>8167886</v>
      </c>
      <c r="G1165" s="5">
        <v>2044</v>
      </c>
      <c r="H1165" s="5">
        <v>95272</v>
      </c>
      <c r="I1165" s="5">
        <v>21</v>
      </c>
      <c r="J1165" s="5">
        <v>8359658</v>
      </c>
      <c r="K1165" s="5">
        <v>1434069</v>
      </c>
      <c r="L1165" s="5">
        <v>2795</v>
      </c>
    </row>
    <row r="1166" spans="2:12">
      <c r="B1166" s="2">
        <v>1995</v>
      </c>
      <c r="C1166" s="2">
        <v>2</v>
      </c>
      <c r="F1166" s="5">
        <v>0</v>
      </c>
      <c r="G1166" s="5">
        <v>0</v>
      </c>
      <c r="H1166" s="5">
        <v>0</v>
      </c>
      <c r="I1166" s="5">
        <v>0</v>
      </c>
      <c r="J1166" s="5">
        <v>0</v>
      </c>
      <c r="K1166" s="5">
        <v>102</v>
      </c>
      <c r="L1166" s="5">
        <v>1</v>
      </c>
    </row>
    <row r="1167" spans="2:12">
      <c r="B1167" s="2">
        <v>1995</v>
      </c>
      <c r="C1167" s="2">
        <v>2</v>
      </c>
      <c r="D1167" s="2" t="s">
        <v>277</v>
      </c>
      <c r="E1167" s="2" t="s">
        <v>278</v>
      </c>
      <c r="F1167" s="5">
        <v>41941300</v>
      </c>
      <c r="G1167" s="5">
        <v>21264</v>
      </c>
      <c r="H1167" s="5">
        <v>24570500</v>
      </c>
      <c r="I1167" s="5">
        <v>9212</v>
      </c>
      <c r="J1167" s="5">
        <v>67257461</v>
      </c>
      <c r="K1167" s="5">
        <v>21533599</v>
      </c>
      <c r="L1167" s="5">
        <v>39835</v>
      </c>
    </row>
    <row r="1168" spans="2:12">
      <c r="B1168" s="2">
        <v>1995</v>
      </c>
      <c r="C1168" s="2">
        <v>2</v>
      </c>
      <c r="D1168" s="2" t="s">
        <v>277</v>
      </c>
      <c r="E1168" s="2" t="s">
        <v>279</v>
      </c>
      <c r="F1168" s="5">
        <v>23416573</v>
      </c>
      <c r="G1168" s="5">
        <v>9646</v>
      </c>
      <c r="H1168" s="5">
        <v>8054980</v>
      </c>
      <c r="I1168" s="5">
        <v>4470</v>
      </c>
      <c r="J1168" s="5">
        <v>31683337</v>
      </c>
      <c r="K1168" s="5">
        <v>9896248</v>
      </c>
      <c r="L1168" s="5">
        <v>18524</v>
      </c>
    </row>
    <row r="1169" spans="2:12">
      <c r="B1169" s="2">
        <v>1995</v>
      </c>
      <c r="C1169" s="2">
        <v>2</v>
      </c>
      <c r="D1169" s="2" t="s">
        <v>277</v>
      </c>
      <c r="E1169" s="2" t="s">
        <v>280</v>
      </c>
      <c r="F1169" s="5">
        <v>102407</v>
      </c>
      <c r="G1169" s="5">
        <v>179</v>
      </c>
      <c r="H1169" s="5">
        <v>379472</v>
      </c>
      <c r="I1169" s="5">
        <v>495</v>
      </c>
      <c r="J1169" s="5">
        <v>962379</v>
      </c>
      <c r="K1169" s="5">
        <v>781513</v>
      </c>
      <c r="L1169" s="5">
        <v>1679</v>
      </c>
    </row>
    <row r="1170" spans="2:12">
      <c r="B1170" s="2">
        <v>1995</v>
      </c>
      <c r="C1170" s="2">
        <v>2</v>
      </c>
      <c r="D1170" s="2" t="s">
        <v>277</v>
      </c>
      <c r="E1170" s="2" t="s">
        <v>281</v>
      </c>
      <c r="F1170" s="5">
        <v>4769171</v>
      </c>
      <c r="G1170" s="5">
        <v>3630</v>
      </c>
      <c r="H1170" s="5">
        <v>2164525</v>
      </c>
      <c r="I1170" s="5">
        <v>1145</v>
      </c>
      <c r="J1170" s="5">
        <v>6978362</v>
      </c>
      <c r="K1170" s="5">
        <v>3160321</v>
      </c>
      <c r="L1170" s="5">
        <v>5960</v>
      </c>
    </row>
    <row r="1171" spans="2:12">
      <c r="B1171" s="2">
        <v>1995</v>
      </c>
      <c r="C1171" s="2">
        <v>2</v>
      </c>
      <c r="D1171" s="2" t="s">
        <v>328</v>
      </c>
      <c r="E1171" s="2" t="s">
        <v>173</v>
      </c>
      <c r="F1171" s="5">
        <v>0</v>
      </c>
      <c r="G1171" s="5">
        <v>1</v>
      </c>
      <c r="H1171" s="5">
        <v>12012</v>
      </c>
      <c r="I1171" s="5">
        <v>11</v>
      </c>
      <c r="J1171" s="5">
        <v>12012</v>
      </c>
      <c r="K1171" s="5">
        <v>7030</v>
      </c>
      <c r="L1171" s="5">
        <v>14</v>
      </c>
    </row>
    <row r="1172" spans="2:12">
      <c r="B1172" s="2">
        <v>1995</v>
      </c>
      <c r="C1172" s="2">
        <v>2</v>
      </c>
      <c r="D1172" s="2" t="s">
        <v>328</v>
      </c>
      <c r="E1172" s="2" t="s">
        <v>181</v>
      </c>
      <c r="F1172" s="5">
        <v>0</v>
      </c>
      <c r="G1172" s="5">
        <v>0</v>
      </c>
      <c r="H1172" s="5">
        <v>13059104</v>
      </c>
      <c r="I1172" s="5">
        <v>2750</v>
      </c>
      <c r="J1172" s="5">
        <v>13059104</v>
      </c>
      <c r="K1172" s="5">
        <v>1609833</v>
      </c>
      <c r="L1172" s="5">
        <v>2967</v>
      </c>
    </row>
    <row r="1173" spans="2:12">
      <c r="B1173" s="2">
        <v>1995</v>
      </c>
      <c r="C1173" s="2">
        <v>2</v>
      </c>
      <c r="D1173" s="2" t="s">
        <v>182</v>
      </c>
      <c r="E1173" s="2" t="s">
        <v>183</v>
      </c>
      <c r="F1173" s="5">
        <v>17180418</v>
      </c>
      <c r="G1173" s="5">
        <v>6962</v>
      </c>
      <c r="H1173" s="5">
        <v>9631019</v>
      </c>
      <c r="I1173" s="5">
        <v>3768</v>
      </c>
      <c r="J1173" s="5">
        <v>26893500</v>
      </c>
      <c r="K1173" s="5">
        <v>7152283</v>
      </c>
      <c r="L1173" s="5">
        <v>13367</v>
      </c>
    </row>
    <row r="1174" spans="2:12">
      <c r="B1174" s="2">
        <v>1995</v>
      </c>
      <c r="C1174" s="2">
        <v>2</v>
      </c>
      <c r="D1174" s="2" t="s">
        <v>182</v>
      </c>
      <c r="E1174" s="2" t="s">
        <v>184</v>
      </c>
      <c r="F1174" s="5">
        <v>0</v>
      </c>
      <c r="G1174" s="5">
        <v>0</v>
      </c>
      <c r="H1174" s="5">
        <v>692497</v>
      </c>
      <c r="I1174" s="5">
        <v>444</v>
      </c>
      <c r="J1174" s="5">
        <v>692497</v>
      </c>
      <c r="K1174" s="5">
        <v>286379</v>
      </c>
      <c r="L1174" s="5">
        <v>495</v>
      </c>
    </row>
    <row r="1175" spans="2:12">
      <c r="B1175" s="2">
        <v>1995</v>
      </c>
      <c r="C1175" s="2">
        <v>2</v>
      </c>
      <c r="D1175" s="2" t="s">
        <v>190</v>
      </c>
      <c r="E1175" s="2" t="s">
        <v>191</v>
      </c>
      <c r="F1175" s="5">
        <v>0</v>
      </c>
      <c r="G1175" s="5">
        <v>0</v>
      </c>
      <c r="H1175" s="5">
        <v>6933659</v>
      </c>
      <c r="I1175" s="5">
        <v>991</v>
      </c>
      <c r="J1175" s="5">
        <v>6933659</v>
      </c>
      <c r="K1175" s="5">
        <v>516699</v>
      </c>
      <c r="L1175" s="5">
        <v>1044</v>
      </c>
    </row>
    <row r="1176" spans="2:12">
      <c r="B1176" s="2">
        <v>1995</v>
      </c>
      <c r="C1176" s="2">
        <v>2</v>
      </c>
      <c r="D1176" s="2" t="s">
        <v>190</v>
      </c>
      <c r="E1176" s="2" t="s">
        <v>186</v>
      </c>
      <c r="F1176" s="5">
        <v>0</v>
      </c>
      <c r="G1176" s="5">
        <v>0</v>
      </c>
      <c r="H1176" s="5">
        <v>68027079</v>
      </c>
      <c r="I1176" s="5">
        <v>3560</v>
      </c>
      <c r="J1176" s="5">
        <v>68027079</v>
      </c>
      <c r="K1176" s="5">
        <v>2156227</v>
      </c>
      <c r="L1176" s="5">
        <v>4197</v>
      </c>
    </row>
    <row r="1177" spans="2:12">
      <c r="B1177" s="2">
        <v>1995</v>
      </c>
      <c r="C1177" s="2">
        <v>2</v>
      </c>
      <c r="D1177" s="2" t="s">
        <v>187</v>
      </c>
      <c r="E1177" s="2" t="s">
        <v>195</v>
      </c>
      <c r="F1177" s="5">
        <v>0</v>
      </c>
      <c r="G1177" s="5">
        <v>3</v>
      </c>
      <c r="H1177" s="5">
        <v>397079</v>
      </c>
      <c r="I1177" s="5">
        <v>108</v>
      </c>
      <c r="J1177" s="5">
        <v>397079</v>
      </c>
      <c r="K1177" s="5">
        <v>70698</v>
      </c>
      <c r="L1177" s="5">
        <v>131</v>
      </c>
    </row>
    <row r="1178" spans="2:12">
      <c r="B1178" s="2">
        <v>1995</v>
      </c>
      <c r="C1178" s="2">
        <v>2</v>
      </c>
      <c r="D1178" s="2" t="s">
        <v>187</v>
      </c>
      <c r="E1178" s="2" t="s">
        <v>196</v>
      </c>
      <c r="F1178" s="5">
        <v>0</v>
      </c>
      <c r="G1178" s="5">
        <v>0</v>
      </c>
      <c r="H1178" s="5">
        <v>1251615</v>
      </c>
      <c r="I1178" s="5">
        <v>528</v>
      </c>
      <c r="J1178" s="5">
        <v>1251615</v>
      </c>
      <c r="K1178" s="5">
        <v>325291</v>
      </c>
      <c r="L1178" s="5">
        <v>691</v>
      </c>
    </row>
    <row r="1179" spans="2:12">
      <c r="B1179" s="2">
        <v>1995</v>
      </c>
      <c r="C1179" s="2">
        <v>2</v>
      </c>
      <c r="D1179" s="2" t="s">
        <v>197</v>
      </c>
      <c r="E1179" s="2" t="s">
        <v>11</v>
      </c>
      <c r="F1179" s="5">
        <v>0</v>
      </c>
      <c r="G1179" s="5">
        <v>0</v>
      </c>
      <c r="H1179" s="5">
        <v>2999406</v>
      </c>
      <c r="I1179" s="5">
        <v>655</v>
      </c>
      <c r="J1179" s="5">
        <v>2999406</v>
      </c>
      <c r="K1179" s="5">
        <v>463141</v>
      </c>
      <c r="L1179" s="5">
        <v>846</v>
      </c>
    </row>
    <row r="1180" spans="2:12">
      <c r="B1180" s="2">
        <v>1995</v>
      </c>
      <c r="C1180" s="2">
        <v>2</v>
      </c>
      <c r="D1180" s="2" t="s">
        <v>197</v>
      </c>
      <c r="E1180" s="2" t="s">
        <v>268</v>
      </c>
      <c r="F1180" s="5">
        <v>1992990</v>
      </c>
      <c r="G1180" s="5">
        <v>419</v>
      </c>
      <c r="H1180" s="5">
        <v>5351144</v>
      </c>
      <c r="I1180" s="5">
        <v>1584</v>
      </c>
      <c r="J1180" s="5">
        <v>7344134</v>
      </c>
      <c r="K1180" s="5">
        <v>1227149</v>
      </c>
      <c r="L1180" s="5">
        <v>2350</v>
      </c>
    </row>
    <row r="1181" spans="2:12">
      <c r="B1181" s="2">
        <v>1995</v>
      </c>
      <c r="C1181" s="2">
        <v>2</v>
      </c>
      <c r="D1181" s="2" t="s">
        <v>197</v>
      </c>
      <c r="E1181" s="2" t="s">
        <v>269</v>
      </c>
      <c r="F1181" s="5">
        <v>478399</v>
      </c>
      <c r="G1181" s="5">
        <v>393</v>
      </c>
      <c r="H1181" s="5">
        <v>255159</v>
      </c>
      <c r="I1181" s="5">
        <v>171</v>
      </c>
      <c r="J1181" s="5">
        <v>733558</v>
      </c>
      <c r="K1181" s="5">
        <v>367064</v>
      </c>
      <c r="L1181" s="5">
        <v>711</v>
      </c>
    </row>
    <row r="1182" spans="2:12">
      <c r="B1182" s="2">
        <v>1995</v>
      </c>
      <c r="C1182" s="2">
        <v>2</v>
      </c>
      <c r="D1182" s="2" t="s">
        <v>197</v>
      </c>
      <c r="E1182" s="2" t="s">
        <v>109</v>
      </c>
      <c r="F1182" s="5">
        <v>0</v>
      </c>
      <c r="G1182" s="5">
        <v>0</v>
      </c>
      <c r="H1182" s="5">
        <v>5571605</v>
      </c>
      <c r="I1182" s="5">
        <v>1323</v>
      </c>
      <c r="J1182" s="5">
        <v>5571605</v>
      </c>
      <c r="K1182" s="5">
        <v>847008</v>
      </c>
      <c r="L1182" s="5">
        <v>1657</v>
      </c>
    </row>
    <row r="1183" spans="2:12">
      <c r="B1183" s="2">
        <v>1995</v>
      </c>
      <c r="C1183" s="2">
        <v>2</v>
      </c>
      <c r="D1183" s="2" t="s">
        <v>197</v>
      </c>
      <c r="E1183" s="2" t="s">
        <v>110</v>
      </c>
      <c r="F1183" s="5">
        <v>8776688</v>
      </c>
      <c r="G1183" s="5">
        <v>1983</v>
      </c>
      <c r="H1183" s="5">
        <v>94346</v>
      </c>
      <c r="I1183" s="5">
        <v>20</v>
      </c>
      <c r="J1183" s="5">
        <v>8908196</v>
      </c>
      <c r="K1183" s="5">
        <v>1326938</v>
      </c>
      <c r="L1183" s="5">
        <v>2680</v>
      </c>
    </row>
    <row r="1184" spans="2:12">
      <c r="B1184" s="2">
        <v>1995</v>
      </c>
      <c r="C1184" s="2">
        <v>3</v>
      </c>
      <c r="F1184" s="5">
        <v>0</v>
      </c>
      <c r="G1184" s="5">
        <v>0</v>
      </c>
      <c r="H1184" s="5">
        <v>0</v>
      </c>
      <c r="I1184" s="5">
        <v>0</v>
      </c>
      <c r="J1184" s="5">
        <v>0</v>
      </c>
      <c r="K1184" s="5">
        <v>6</v>
      </c>
      <c r="L1184" s="5">
        <v>1</v>
      </c>
    </row>
    <row r="1185" spans="2:12">
      <c r="B1185" s="2">
        <v>1995</v>
      </c>
      <c r="C1185" s="2">
        <v>3</v>
      </c>
      <c r="D1185" s="2" t="s">
        <v>277</v>
      </c>
      <c r="E1185" s="2" t="s">
        <v>278</v>
      </c>
      <c r="F1185" s="5">
        <v>39441579</v>
      </c>
      <c r="G1185" s="5">
        <v>20737</v>
      </c>
      <c r="H1185" s="5">
        <v>25904267</v>
      </c>
      <c r="I1185" s="5">
        <v>8816</v>
      </c>
      <c r="J1185" s="5">
        <v>66192239</v>
      </c>
      <c r="K1185" s="5">
        <v>20625195</v>
      </c>
      <c r="L1185" s="5">
        <v>38594</v>
      </c>
    </row>
    <row r="1186" spans="2:12">
      <c r="B1186" s="2">
        <v>1995</v>
      </c>
      <c r="C1186" s="2">
        <v>3</v>
      </c>
      <c r="D1186" s="2" t="s">
        <v>277</v>
      </c>
      <c r="E1186" s="2" t="s">
        <v>279</v>
      </c>
      <c r="F1186" s="5">
        <v>23704617</v>
      </c>
      <c r="G1186" s="5">
        <v>10294</v>
      </c>
      <c r="H1186" s="5">
        <v>8473679</v>
      </c>
      <c r="I1186" s="5">
        <v>4161</v>
      </c>
      <c r="J1186" s="5">
        <v>32420122</v>
      </c>
      <c r="K1186" s="5">
        <v>9844904</v>
      </c>
      <c r="L1186" s="5">
        <v>18782</v>
      </c>
    </row>
    <row r="1187" spans="2:12">
      <c r="B1187" s="2">
        <v>1995</v>
      </c>
      <c r="C1187" s="2">
        <v>3</v>
      </c>
      <c r="D1187" s="2" t="s">
        <v>277</v>
      </c>
      <c r="E1187" s="2" t="s">
        <v>280</v>
      </c>
      <c r="F1187" s="5">
        <v>89592</v>
      </c>
      <c r="G1187" s="5">
        <v>173</v>
      </c>
      <c r="H1187" s="5">
        <v>456648</v>
      </c>
      <c r="I1187" s="5">
        <v>471</v>
      </c>
      <c r="J1187" s="5">
        <v>1112770</v>
      </c>
      <c r="K1187" s="5">
        <v>725233</v>
      </c>
      <c r="L1187" s="5">
        <v>1615</v>
      </c>
    </row>
    <row r="1188" spans="2:12">
      <c r="B1188" s="2">
        <v>1995</v>
      </c>
      <c r="C1188" s="2">
        <v>3</v>
      </c>
      <c r="D1188" s="2" t="s">
        <v>277</v>
      </c>
      <c r="E1188" s="2" t="s">
        <v>281</v>
      </c>
      <c r="F1188" s="5">
        <v>4464404</v>
      </c>
      <c r="G1188" s="5">
        <v>3705</v>
      </c>
      <c r="H1188" s="5">
        <v>1968002</v>
      </c>
      <c r="I1188" s="5">
        <v>1198</v>
      </c>
      <c r="J1188" s="5">
        <v>6493060</v>
      </c>
      <c r="K1188" s="5">
        <v>2996503</v>
      </c>
      <c r="L1188" s="5">
        <v>6048</v>
      </c>
    </row>
    <row r="1189" spans="2:12">
      <c r="B1189" s="2">
        <v>1995</v>
      </c>
      <c r="C1189" s="2">
        <v>3</v>
      </c>
      <c r="D1189" s="2" t="s">
        <v>328</v>
      </c>
      <c r="E1189" s="2" t="s">
        <v>173</v>
      </c>
      <c r="F1189" s="5">
        <v>0</v>
      </c>
      <c r="G1189" s="5">
        <v>1</v>
      </c>
      <c r="H1189" s="5">
        <v>8100</v>
      </c>
      <c r="I1189" s="5">
        <v>10</v>
      </c>
      <c r="J1189" s="5">
        <v>8100</v>
      </c>
      <c r="K1189" s="5">
        <v>6384</v>
      </c>
      <c r="L1189" s="5">
        <v>13</v>
      </c>
    </row>
    <row r="1190" spans="2:12">
      <c r="B1190" s="2">
        <v>1995</v>
      </c>
      <c r="C1190" s="2">
        <v>3</v>
      </c>
      <c r="D1190" s="2" t="s">
        <v>328</v>
      </c>
      <c r="E1190" s="2" t="s">
        <v>181</v>
      </c>
      <c r="F1190" s="5">
        <v>0</v>
      </c>
      <c r="G1190" s="5">
        <v>0</v>
      </c>
      <c r="H1190" s="5">
        <v>15363624</v>
      </c>
      <c r="I1190" s="5">
        <v>2864</v>
      </c>
      <c r="J1190" s="5">
        <v>15363624</v>
      </c>
      <c r="K1190" s="5">
        <v>1655021</v>
      </c>
      <c r="L1190" s="5">
        <v>3070</v>
      </c>
    </row>
    <row r="1191" spans="2:12">
      <c r="B1191" s="2">
        <v>1995</v>
      </c>
      <c r="C1191" s="2">
        <v>3</v>
      </c>
      <c r="D1191" s="2" t="s">
        <v>182</v>
      </c>
      <c r="E1191" s="2" t="s">
        <v>183</v>
      </c>
      <c r="F1191" s="5">
        <v>16143607</v>
      </c>
      <c r="G1191" s="5">
        <v>6470</v>
      </c>
      <c r="H1191" s="5">
        <v>10207501</v>
      </c>
      <c r="I1191" s="5">
        <v>3621</v>
      </c>
      <c r="J1191" s="5">
        <v>26412088</v>
      </c>
      <c r="K1191" s="5">
        <v>6970710</v>
      </c>
      <c r="L1191" s="5">
        <v>12665</v>
      </c>
    </row>
    <row r="1192" spans="2:12">
      <c r="B1192" s="2">
        <v>1995</v>
      </c>
      <c r="C1192" s="2">
        <v>3</v>
      </c>
      <c r="D1192" s="2" t="s">
        <v>182</v>
      </c>
      <c r="E1192" s="2" t="s">
        <v>184</v>
      </c>
      <c r="F1192" s="5">
        <v>2902</v>
      </c>
      <c r="G1192" s="5">
        <v>9</v>
      </c>
      <c r="H1192" s="5">
        <v>660306</v>
      </c>
      <c r="I1192" s="5">
        <v>425</v>
      </c>
      <c r="J1192" s="5">
        <v>663208</v>
      </c>
      <c r="K1192" s="5">
        <v>275303</v>
      </c>
      <c r="L1192" s="5">
        <v>494</v>
      </c>
    </row>
    <row r="1193" spans="2:12">
      <c r="B1193" s="2">
        <v>1995</v>
      </c>
      <c r="C1193" s="2">
        <v>3</v>
      </c>
      <c r="D1193" s="2" t="s">
        <v>190</v>
      </c>
      <c r="E1193" s="2" t="s">
        <v>191</v>
      </c>
      <c r="F1193" s="5">
        <v>0</v>
      </c>
      <c r="G1193" s="5">
        <v>0</v>
      </c>
      <c r="H1193" s="5">
        <v>7597319</v>
      </c>
      <c r="I1193" s="5">
        <v>996</v>
      </c>
      <c r="J1193" s="5">
        <v>7597319</v>
      </c>
      <c r="K1193" s="5">
        <v>514035</v>
      </c>
      <c r="L1193" s="5">
        <v>1050</v>
      </c>
    </row>
    <row r="1194" spans="2:12">
      <c r="B1194" s="2">
        <v>1995</v>
      </c>
      <c r="C1194" s="2">
        <v>3</v>
      </c>
      <c r="D1194" s="2" t="s">
        <v>190</v>
      </c>
      <c r="E1194" s="2" t="s">
        <v>186</v>
      </c>
      <c r="F1194" s="5">
        <v>0</v>
      </c>
      <c r="G1194" s="5">
        <v>0</v>
      </c>
      <c r="H1194" s="5">
        <v>72030398</v>
      </c>
      <c r="I1194" s="5">
        <v>3590</v>
      </c>
      <c r="J1194" s="5">
        <v>72030398</v>
      </c>
      <c r="K1194" s="5">
        <v>2133201</v>
      </c>
      <c r="L1194" s="5">
        <v>4240</v>
      </c>
    </row>
    <row r="1195" spans="2:12">
      <c r="B1195" s="2">
        <v>1995</v>
      </c>
      <c r="C1195" s="2">
        <v>3</v>
      </c>
      <c r="D1195" s="2" t="s">
        <v>187</v>
      </c>
      <c r="E1195" s="2" t="s">
        <v>195</v>
      </c>
      <c r="F1195" s="5">
        <v>0</v>
      </c>
      <c r="G1195" s="5">
        <v>3</v>
      </c>
      <c r="H1195" s="5">
        <v>353874</v>
      </c>
      <c r="I1195" s="5">
        <v>117</v>
      </c>
      <c r="J1195" s="5">
        <v>353874</v>
      </c>
      <c r="K1195" s="5">
        <v>63342</v>
      </c>
      <c r="L1195" s="5">
        <v>139</v>
      </c>
    </row>
    <row r="1196" spans="2:12">
      <c r="B1196" s="2">
        <v>1995</v>
      </c>
      <c r="C1196" s="2">
        <v>3</v>
      </c>
      <c r="D1196" s="2" t="s">
        <v>187</v>
      </c>
      <c r="E1196" s="2" t="s">
        <v>196</v>
      </c>
      <c r="F1196" s="5">
        <v>0</v>
      </c>
      <c r="G1196" s="5">
        <v>0</v>
      </c>
      <c r="H1196" s="5">
        <v>1323857</v>
      </c>
      <c r="I1196" s="5">
        <v>521</v>
      </c>
      <c r="J1196" s="5">
        <v>1323857</v>
      </c>
      <c r="K1196" s="5">
        <v>306579</v>
      </c>
      <c r="L1196" s="5">
        <v>680</v>
      </c>
    </row>
    <row r="1197" spans="2:12">
      <c r="B1197" s="2">
        <v>1995</v>
      </c>
      <c r="C1197" s="2">
        <v>3</v>
      </c>
      <c r="D1197" s="2" t="s">
        <v>197</v>
      </c>
      <c r="E1197" s="2" t="s">
        <v>11</v>
      </c>
      <c r="F1197" s="5">
        <v>0</v>
      </c>
      <c r="G1197" s="5">
        <v>0</v>
      </c>
      <c r="H1197" s="5">
        <v>3172320</v>
      </c>
      <c r="I1197" s="5">
        <v>647</v>
      </c>
      <c r="J1197" s="5">
        <v>3172320</v>
      </c>
      <c r="K1197" s="5">
        <v>480047</v>
      </c>
      <c r="L1197" s="5">
        <v>840</v>
      </c>
    </row>
    <row r="1198" spans="2:12">
      <c r="B1198" s="2">
        <v>1995</v>
      </c>
      <c r="C1198" s="2">
        <v>3</v>
      </c>
      <c r="D1198" s="2" t="s">
        <v>197</v>
      </c>
      <c r="E1198" s="2" t="s">
        <v>268</v>
      </c>
      <c r="F1198" s="5">
        <v>1793242</v>
      </c>
      <c r="G1198" s="5">
        <v>418</v>
      </c>
      <c r="H1198" s="5">
        <v>5560602</v>
      </c>
      <c r="I1198" s="5">
        <v>1498</v>
      </c>
      <c r="J1198" s="5">
        <v>7353844</v>
      </c>
      <c r="K1198" s="5">
        <v>1183365</v>
      </c>
      <c r="L1198" s="5">
        <v>2238</v>
      </c>
    </row>
    <row r="1199" spans="2:12">
      <c r="B1199" s="2">
        <v>1995</v>
      </c>
      <c r="C1199" s="2">
        <v>3</v>
      </c>
      <c r="D1199" s="2" t="s">
        <v>197</v>
      </c>
      <c r="E1199" s="2" t="s">
        <v>269</v>
      </c>
      <c r="F1199" s="5">
        <v>386402</v>
      </c>
      <c r="G1199" s="5">
        <v>340</v>
      </c>
      <c r="H1199" s="5">
        <v>324045</v>
      </c>
      <c r="I1199" s="5">
        <v>159</v>
      </c>
      <c r="J1199" s="5">
        <v>710447</v>
      </c>
      <c r="K1199" s="5">
        <v>307583</v>
      </c>
      <c r="L1199" s="5">
        <v>678</v>
      </c>
    </row>
    <row r="1200" spans="2:12">
      <c r="B1200" s="2">
        <v>1995</v>
      </c>
      <c r="C1200" s="2">
        <v>3</v>
      </c>
      <c r="D1200" s="2" t="s">
        <v>197</v>
      </c>
      <c r="E1200" s="2" t="s">
        <v>109</v>
      </c>
      <c r="F1200" s="5">
        <v>0</v>
      </c>
      <c r="G1200" s="5">
        <v>0</v>
      </c>
      <c r="H1200" s="5">
        <v>6722156</v>
      </c>
      <c r="I1200" s="5">
        <v>1338</v>
      </c>
      <c r="J1200" s="5">
        <v>6722156</v>
      </c>
      <c r="K1200" s="5">
        <v>856119</v>
      </c>
      <c r="L1200" s="5">
        <v>1645</v>
      </c>
    </row>
    <row r="1201" spans="2:12">
      <c r="B1201" s="2">
        <v>1995</v>
      </c>
      <c r="C1201" s="2">
        <v>3</v>
      </c>
      <c r="D1201" s="2" t="s">
        <v>197</v>
      </c>
      <c r="E1201" s="2" t="s">
        <v>110</v>
      </c>
      <c r="F1201" s="5">
        <v>8160028</v>
      </c>
      <c r="G1201" s="5">
        <v>1947</v>
      </c>
      <c r="H1201" s="5">
        <v>78242</v>
      </c>
      <c r="I1201" s="5">
        <v>20</v>
      </c>
      <c r="J1201" s="5">
        <v>8355645</v>
      </c>
      <c r="K1201" s="5">
        <v>1281603</v>
      </c>
      <c r="L1201" s="5">
        <v>2604</v>
      </c>
    </row>
    <row r="1202" spans="2:12">
      <c r="B1202" s="2">
        <v>1995</v>
      </c>
      <c r="C1202" s="2">
        <v>3</v>
      </c>
      <c r="D1202" s="2" t="s">
        <v>197</v>
      </c>
      <c r="E1202" s="2" t="s">
        <v>111</v>
      </c>
      <c r="F1202" s="5">
        <v>0</v>
      </c>
      <c r="G1202" s="5">
        <v>0</v>
      </c>
      <c r="H1202" s="5">
        <v>0</v>
      </c>
      <c r="I1202" s="5">
        <v>1</v>
      </c>
      <c r="J1202" s="5">
        <v>0</v>
      </c>
      <c r="K1202" s="5">
        <v>110</v>
      </c>
      <c r="L1202" s="5">
        <v>1</v>
      </c>
    </row>
    <row r="1203" spans="2:12">
      <c r="B1203" s="2">
        <v>1995</v>
      </c>
      <c r="C1203" s="2">
        <v>4</v>
      </c>
      <c r="F1203" s="5">
        <v>4300</v>
      </c>
      <c r="G1203" s="5">
        <v>7</v>
      </c>
      <c r="H1203" s="5">
        <v>0</v>
      </c>
      <c r="I1203" s="5">
        <v>0</v>
      </c>
      <c r="J1203" s="5">
        <v>4300</v>
      </c>
      <c r="K1203" s="5">
        <v>1407</v>
      </c>
      <c r="L1203" s="5">
        <v>8</v>
      </c>
    </row>
    <row r="1204" spans="2:12">
      <c r="B1204" s="2">
        <v>1995</v>
      </c>
      <c r="C1204" s="2">
        <v>4</v>
      </c>
      <c r="D1204" s="2" t="s">
        <v>277</v>
      </c>
      <c r="E1204" s="2" t="s">
        <v>278</v>
      </c>
      <c r="F1204" s="5">
        <v>41539373</v>
      </c>
      <c r="G1204" s="5">
        <v>20355</v>
      </c>
      <c r="H1204" s="5">
        <v>24435241</v>
      </c>
      <c r="I1204" s="5">
        <v>8334</v>
      </c>
      <c r="J1204" s="5">
        <v>66693253</v>
      </c>
      <c r="K1204" s="5">
        <v>20234674</v>
      </c>
      <c r="L1204" s="5">
        <v>37360</v>
      </c>
    </row>
    <row r="1205" spans="2:12">
      <c r="B1205" s="2">
        <v>1995</v>
      </c>
      <c r="C1205" s="2">
        <v>4</v>
      </c>
      <c r="D1205" s="2" t="s">
        <v>277</v>
      </c>
      <c r="E1205" s="2" t="s">
        <v>279</v>
      </c>
      <c r="F1205" s="5">
        <v>25375603</v>
      </c>
      <c r="G1205" s="5">
        <v>9812</v>
      </c>
      <c r="H1205" s="5">
        <v>8391842</v>
      </c>
      <c r="I1205" s="5">
        <v>4035</v>
      </c>
      <c r="J1205" s="5">
        <v>34078294</v>
      </c>
      <c r="K1205" s="5">
        <v>9648342</v>
      </c>
      <c r="L1205" s="5">
        <v>18057</v>
      </c>
    </row>
    <row r="1206" spans="2:12">
      <c r="B1206" s="2">
        <v>1995</v>
      </c>
      <c r="C1206" s="2">
        <v>4</v>
      </c>
      <c r="D1206" s="2" t="s">
        <v>277</v>
      </c>
      <c r="E1206" s="2" t="s">
        <v>280</v>
      </c>
      <c r="F1206" s="5">
        <v>105446</v>
      </c>
      <c r="G1206" s="5">
        <v>170</v>
      </c>
      <c r="H1206" s="5">
        <v>523358</v>
      </c>
      <c r="I1206" s="5">
        <v>475</v>
      </c>
      <c r="J1206" s="5">
        <v>1223767</v>
      </c>
      <c r="K1206" s="5">
        <v>773028</v>
      </c>
      <c r="L1206" s="5">
        <v>1604</v>
      </c>
    </row>
    <row r="1207" spans="2:12">
      <c r="B1207" s="2">
        <v>1995</v>
      </c>
      <c r="C1207" s="2">
        <v>4</v>
      </c>
      <c r="D1207" s="2" t="s">
        <v>277</v>
      </c>
      <c r="E1207" s="2" t="s">
        <v>281</v>
      </c>
      <c r="F1207" s="5">
        <v>4658378</v>
      </c>
      <c r="G1207" s="5">
        <v>3719</v>
      </c>
      <c r="H1207" s="5">
        <v>1772155</v>
      </c>
      <c r="I1207" s="5">
        <v>1044</v>
      </c>
      <c r="J1207" s="5">
        <v>6492488</v>
      </c>
      <c r="K1207" s="5">
        <v>3040107</v>
      </c>
      <c r="L1207" s="5">
        <v>5940</v>
      </c>
    </row>
    <row r="1208" spans="2:12">
      <c r="B1208" s="2">
        <v>1995</v>
      </c>
      <c r="C1208" s="2">
        <v>4</v>
      </c>
      <c r="D1208" s="2" t="s">
        <v>328</v>
      </c>
      <c r="E1208" s="2" t="s">
        <v>173</v>
      </c>
      <c r="F1208" s="5">
        <v>0</v>
      </c>
      <c r="G1208" s="5">
        <v>1</v>
      </c>
      <c r="H1208" s="5">
        <v>7130</v>
      </c>
      <c r="I1208" s="5">
        <v>9</v>
      </c>
      <c r="J1208" s="5">
        <v>7130</v>
      </c>
      <c r="K1208" s="5">
        <v>5771</v>
      </c>
      <c r="L1208" s="5">
        <v>12</v>
      </c>
    </row>
    <row r="1209" spans="2:12">
      <c r="B1209" s="2">
        <v>1995</v>
      </c>
      <c r="C1209" s="2">
        <v>4</v>
      </c>
      <c r="D1209" s="2" t="s">
        <v>328</v>
      </c>
      <c r="E1209" s="2" t="s">
        <v>181</v>
      </c>
      <c r="F1209" s="5">
        <v>0</v>
      </c>
      <c r="G1209" s="5">
        <v>0</v>
      </c>
      <c r="H1209" s="5">
        <v>14986118</v>
      </c>
      <c r="I1209" s="5">
        <v>2819</v>
      </c>
      <c r="J1209" s="5">
        <v>14986118</v>
      </c>
      <c r="K1209" s="5">
        <v>1513875</v>
      </c>
      <c r="L1209" s="5">
        <v>3030</v>
      </c>
    </row>
    <row r="1210" spans="2:12">
      <c r="B1210" s="2">
        <v>1995</v>
      </c>
      <c r="C1210" s="2">
        <v>4</v>
      </c>
      <c r="D1210" s="2" t="s">
        <v>182</v>
      </c>
      <c r="E1210" s="2" t="s">
        <v>183</v>
      </c>
      <c r="F1210" s="5">
        <v>16725634</v>
      </c>
      <c r="G1210" s="5">
        <v>6394</v>
      </c>
      <c r="H1210" s="5">
        <v>9909798</v>
      </c>
      <c r="I1210" s="5">
        <v>3345</v>
      </c>
      <c r="J1210" s="5">
        <v>26718273</v>
      </c>
      <c r="K1210" s="5">
        <v>6551938</v>
      </c>
      <c r="L1210" s="5">
        <v>12168</v>
      </c>
    </row>
    <row r="1211" spans="2:12">
      <c r="B1211" s="2">
        <v>1995</v>
      </c>
      <c r="C1211" s="2">
        <v>4</v>
      </c>
      <c r="D1211" s="2" t="s">
        <v>182</v>
      </c>
      <c r="E1211" s="2" t="s">
        <v>184</v>
      </c>
      <c r="F1211" s="5">
        <v>22980</v>
      </c>
      <c r="G1211" s="5">
        <v>14</v>
      </c>
      <c r="H1211" s="5">
        <v>632836</v>
      </c>
      <c r="I1211" s="5">
        <v>453</v>
      </c>
      <c r="J1211" s="5">
        <v>655816</v>
      </c>
      <c r="K1211" s="5">
        <v>272208</v>
      </c>
      <c r="L1211" s="5">
        <v>511</v>
      </c>
    </row>
    <row r="1212" spans="2:12">
      <c r="B1212" s="2">
        <v>1995</v>
      </c>
      <c r="C1212" s="2">
        <v>4</v>
      </c>
      <c r="D1212" s="2" t="s">
        <v>190</v>
      </c>
      <c r="E1212" s="2" t="s">
        <v>191</v>
      </c>
      <c r="F1212" s="5">
        <v>0</v>
      </c>
      <c r="G1212" s="5">
        <v>0</v>
      </c>
      <c r="H1212" s="5">
        <v>7617337</v>
      </c>
      <c r="I1212" s="5">
        <v>944</v>
      </c>
      <c r="J1212" s="5">
        <v>7617337</v>
      </c>
      <c r="K1212" s="5">
        <v>473213</v>
      </c>
      <c r="L1212" s="5">
        <v>1001</v>
      </c>
    </row>
    <row r="1213" spans="2:12">
      <c r="B1213" s="2">
        <v>1995</v>
      </c>
      <c r="C1213" s="2">
        <v>4</v>
      </c>
      <c r="D1213" s="2" t="s">
        <v>190</v>
      </c>
      <c r="E1213" s="2" t="s">
        <v>186</v>
      </c>
      <c r="F1213" s="5">
        <v>7800</v>
      </c>
      <c r="G1213" s="5">
        <v>5</v>
      </c>
      <c r="H1213" s="5">
        <v>72102902</v>
      </c>
      <c r="I1213" s="5">
        <v>3645</v>
      </c>
      <c r="J1213" s="5">
        <v>72110702</v>
      </c>
      <c r="K1213" s="5">
        <v>2176543</v>
      </c>
      <c r="L1213" s="5">
        <v>4297</v>
      </c>
    </row>
    <row r="1214" spans="2:12">
      <c r="B1214" s="2">
        <v>1995</v>
      </c>
      <c r="C1214" s="2">
        <v>4</v>
      </c>
      <c r="D1214" s="2" t="s">
        <v>187</v>
      </c>
      <c r="E1214" s="2" t="s">
        <v>195</v>
      </c>
      <c r="F1214" s="5">
        <v>0</v>
      </c>
      <c r="G1214" s="5">
        <v>0</v>
      </c>
      <c r="H1214" s="5">
        <v>537391</v>
      </c>
      <c r="I1214" s="5">
        <v>104</v>
      </c>
      <c r="J1214" s="5">
        <v>537391</v>
      </c>
      <c r="K1214" s="5">
        <v>67985</v>
      </c>
      <c r="L1214" s="5">
        <v>123</v>
      </c>
    </row>
    <row r="1215" spans="2:12">
      <c r="B1215" s="2">
        <v>1995</v>
      </c>
      <c r="C1215" s="2">
        <v>4</v>
      </c>
      <c r="D1215" s="2" t="s">
        <v>187</v>
      </c>
      <c r="E1215" s="2" t="s">
        <v>196</v>
      </c>
      <c r="F1215" s="5">
        <v>0</v>
      </c>
      <c r="G1215" s="5">
        <v>0</v>
      </c>
      <c r="H1215" s="5">
        <v>1320808</v>
      </c>
      <c r="I1215" s="5">
        <v>539</v>
      </c>
      <c r="J1215" s="5">
        <v>1320808</v>
      </c>
      <c r="K1215" s="5">
        <v>340104</v>
      </c>
      <c r="L1215" s="5">
        <v>693</v>
      </c>
    </row>
    <row r="1216" spans="2:12">
      <c r="B1216" s="2">
        <v>1995</v>
      </c>
      <c r="C1216" s="2">
        <v>4</v>
      </c>
      <c r="D1216" s="2" t="s">
        <v>197</v>
      </c>
      <c r="E1216" s="2" t="s">
        <v>11</v>
      </c>
      <c r="F1216" s="5">
        <v>0</v>
      </c>
      <c r="G1216" s="5">
        <v>0</v>
      </c>
      <c r="H1216" s="5">
        <v>2817861</v>
      </c>
      <c r="I1216" s="5">
        <v>647</v>
      </c>
      <c r="J1216" s="5">
        <v>2817861</v>
      </c>
      <c r="K1216" s="5">
        <v>471043</v>
      </c>
      <c r="L1216" s="5">
        <v>838</v>
      </c>
    </row>
    <row r="1217" spans="2:12">
      <c r="B1217" s="2">
        <v>1995</v>
      </c>
      <c r="C1217" s="2">
        <v>4</v>
      </c>
      <c r="D1217" s="2" t="s">
        <v>197</v>
      </c>
      <c r="E1217" s="2" t="s">
        <v>268</v>
      </c>
      <c r="F1217" s="5">
        <v>2351087</v>
      </c>
      <c r="G1217" s="5">
        <v>412</v>
      </c>
      <c r="H1217" s="5">
        <v>5946171</v>
      </c>
      <c r="I1217" s="5">
        <v>1427</v>
      </c>
      <c r="J1217" s="5">
        <v>8297258</v>
      </c>
      <c r="K1217" s="5">
        <v>1185155</v>
      </c>
      <c r="L1217" s="5">
        <v>2138</v>
      </c>
    </row>
    <row r="1218" spans="2:12">
      <c r="B1218" s="2">
        <v>1995</v>
      </c>
      <c r="C1218" s="2">
        <v>4</v>
      </c>
      <c r="D1218" s="2" t="s">
        <v>197</v>
      </c>
      <c r="E1218" s="2" t="s">
        <v>269</v>
      </c>
      <c r="F1218" s="5">
        <v>333941</v>
      </c>
      <c r="G1218" s="5">
        <v>277</v>
      </c>
      <c r="H1218" s="5">
        <v>343997</v>
      </c>
      <c r="I1218" s="5">
        <v>150</v>
      </c>
      <c r="J1218" s="5">
        <v>677938</v>
      </c>
      <c r="K1218" s="5">
        <v>268370</v>
      </c>
      <c r="L1218" s="5">
        <v>555</v>
      </c>
    </row>
    <row r="1219" spans="2:12">
      <c r="B1219" s="2">
        <v>1995</v>
      </c>
      <c r="C1219" s="2">
        <v>4</v>
      </c>
      <c r="D1219" s="2" t="s">
        <v>197</v>
      </c>
      <c r="E1219" s="2" t="s">
        <v>109</v>
      </c>
      <c r="F1219" s="5">
        <v>0</v>
      </c>
      <c r="G1219" s="5">
        <v>0</v>
      </c>
      <c r="H1219" s="5">
        <v>5870024</v>
      </c>
      <c r="I1219" s="5">
        <v>1351</v>
      </c>
      <c r="J1219" s="5">
        <v>5870024</v>
      </c>
      <c r="K1219" s="5">
        <v>847430</v>
      </c>
      <c r="L1219" s="5">
        <v>1649</v>
      </c>
    </row>
    <row r="1220" spans="2:12">
      <c r="B1220" s="2">
        <v>1995</v>
      </c>
      <c r="C1220" s="2">
        <v>4</v>
      </c>
      <c r="D1220" s="2" t="s">
        <v>197</v>
      </c>
      <c r="E1220" s="2" t="s">
        <v>110</v>
      </c>
      <c r="F1220" s="5">
        <v>8601484</v>
      </c>
      <c r="G1220" s="5">
        <v>2032</v>
      </c>
      <c r="H1220" s="5">
        <v>106406</v>
      </c>
      <c r="I1220" s="5">
        <v>20</v>
      </c>
      <c r="J1220" s="5">
        <v>8827008</v>
      </c>
      <c r="K1220" s="5">
        <v>1334556</v>
      </c>
      <c r="L1220" s="5">
        <v>2696</v>
      </c>
    </row>
    <row r="1221" spans="2:12">
      <c r="B1221" s="2">
        <v>1996</v>
      </c>
      <c r="C1221" s="2">
        <v>1</v>
      </c>
      <c r="F1221" s="5">
        <v>3631</v>
      </c>
      <c r="G1221" s="5">
        <v>6</v>
      </c>
      <c r="H1221" s="5">
        <v>0</v>
      </c>
      <c r="I1221" s="5">
        <v>0</v>
      </c>
      <c r="J1221" s="5">
        <v>3631</v>
      </c>
      <c r="K1221" s="5">
        <v>2349</v>
      </c>
      <c r="L1221" s="5">
        <v>7</v>
      </c>
    </row>
    <row r="1222" spans="2:12">
      <c r="B1222" s="2">
        <v>1996</v>
      </c>
      <c r="C1222" s="2">
        <v>1</v>
      </c>
      <c r="D1222" s="2" t="s">
        <v>277</v>
      </c>
      <c r="E1222" s="2" t="s">
        <v>278</v>
      </c>
      <c r="F1222" s="5">
        <v>43866299</v>
      </c>
      <c r="G1222" s="5">
        <v>20042</v>
      </c>
      <c r="H1222" s="5">
        <v>23989343</v>
      </c>
      <c r="I1222" s="5">
        <v>8138</v>
      </c>
      <c r="J1222" s="5">
        <v>68667124</v>
      </c>
      <c r="K1222" s="5">
        <v>20666164</v>
      </c>
      <c r="L1222" s="5">
        <v>36792</v>
      </c>
    </row>
    <row r="1223" spans="2:12">
      <c r="B1223" s="2">
        <v>1996</v>
      </c>
      <c r="C1223" s="2">
        <v>1</v>
      </c>
      <c r="D1223" s="2" t="s">
        <v>277</v>
      </c>
      <c r="E1223" s="2" t="s">
        <v>279</v>
      </c>
      <c r="F1223" s="5">
        <v>27435977</v>
      </c>
      <c r="G1223" s="5">
        <v>9513</v>
      </c>
      <c r="H1223" s="5">
        <v>8467775</v>
      </c>
      <c r="I1223" s="5">
        <v>3817</v>
      </c>
      <c r="J1223" s="5">
        <v>36238217</v>
      </c>
      <c r="K1223" s="5">
        <v>10108823</v>
      </c>
      <c r="L1223" s="5">
        <v>17536</v>
      </c>
    </row>
    <row r="1224" spans="2:12">
      <c r="B1224" s="2">
        <v>1996</v>
      </c>
      <c r="C1224" s="2">
        <v>1</v>
      </c>
      <c r="D1224" s="2" t="s">
        <v>277</v>
      </c>
      <c r="E1224" s="2" t="s">
        <v>280</v>
      </c>
      <c r="F1224" s="5">
        <v>100247</v>
      </c>
      <c r="G1224" s="5">
        <v>169</v>
      </c>
      <c r="H1224" s="5">
        <v>421394</v>
      </c>
      <c r="I1224" s="5">
        <v>536</v>
      </c>
      <c r="J1224" s="5">
        <v>983201</v>
      </c>
      <c r="K1224" s="5">
        <v>826840</v>
      </c>
      <c r="L1224" s="5">
        <v>1708</v>
      </c>
    </row>
    <row r="1225" spans="2:12">
      <c r="B1225" s="2">
        <v>1996</v>
      </c>
      <c r="C1225" s="2">
        <v>1</v>
      </c>
      <c r="D1225" s="2" t="s">
        <v>277</v>
      </c>
      <c r="E1225" s="2" t="s">
        <v>281</v>
      </c>
      <c r="F1225" s="5">
        <v>4757909</v>
      </c>
      <c r="G1225" s="5">
        <v>3832</v>
      </c>
      <c r="H1225" s="5">
        <v>1540983</v>
      </c>
      <c r="I1225" s="5">
        <v>879</v>
      </c>
      <c r="J1225" s="5">
        <v>6331235</v>
      </c>
      <c r="K1225" s="5">
        <v>3091032</v>
      </c>
      <c r="L1225" s="5">
        <v>5894</v>
      </c>
    </row>
    <row r="1226" spans="2:12">
      <c r="B1226" s="2">
        <v>1996</v>
      </c>
      <c r="C1226" s="2">
        <v>1</v>
      </c>
      <c r="D1226" s="2" t="s">
        <v>328</v>
      </c>
      <c r="E1226" s="2" t="s">
        <v>173</v>
      </c>
      <c r="F1226" s="5">
        <v>0</v>
      </c>
      <c r="G1226" s="5">
        <v>1</v>
      </c>
      <c r="H1226" s="5">
        <v>7185</v>
      </c>
      <c r="I1226" s="5">
        <v>10</v>
      </c>
      <c r="J1226" s="5">
        <v>7185</v>
      </c>
      <c r="K1226" s="5">
        <v>6798</v>
      </c>
      <c r="L1226" s="5">
        <v>13</v>
      </c>
    </row>
    <row r="1227" spans="2:12">
      <c r="B1227" s="2">
        <v>1996</v>
      </c>
      <c r="C1227" s="2">
        <v>1</v>
      </c>
      <c r="D1227" s="2" t="s">
        <v>328</v>
      </c>
      <c r="E1227" s="2" t="s">
        <v>181</v>
      </c>
      <c r="F1227" s="5">
        <v>0</v>
      </c>
      <c r="G1227" s="5">
        <v>0</v>
      </c>
      <c r="H1227" s="5">
        <v>15330446</v>
      </c>
      <c r="I1227" s="5">
        <v>2754</v>
      </c>
      <c r="J1227" s="5">
        <v>15330446</v>
      </c>
      <c r="K1227" s="5">
        <v>1573834</v>
      </c>
      <c r="L1227" s="5">
        <v>2958</v>
      </c>
    </row>
    <row r="1228" spans="2:12">
      <c r="B1228" s="2">
        <v>1996</v>
      </c>
      <c r="C1228" s="2">
        <v>1</v>
      </c>
      <c r="D1228" s="2" t="s">
        <v>182</v>
      </c>
      <c r="E1228" s="2" t="s">
        <v>183</v>
      </c>
      <c r="F1228" s="5">
        <v>17936102</v>
      </c>
      <c r="G1228" s="5">
        <v>6189</v>
      </c>
      <c r="H1228" s="5">
        <v>10509404</v>
      </c>
      <c r="I1228" s="5">
        <v>3268</v>
      </c>
      <c r="J1228" s="5">
        <v>28630965</v>
      </c>
      <c r="K1228" s="5">
        <v>6829958</v>
      </c>
      <c r="L1228" s="5">
        <v>11886</v>
      </c>
    </row>
    <row r="1229" spans="2:12">
      <c r="B1229" s="2">
        <v>1996</v>
      </c>
      <c r="C1229" s="2">
        <v>1</v>
      </c>
      <c r="D1229" s="2" t="s">
        <v>182</v>
      </c>
      <c r="E1229" s="2" t="s">
        <v>184</v>
      </c>
      <c r="F1229" s="5">
        <v>27979</v>
      </c>
      <c r="G1229" s="5">
        <v>15</v>
      </c>
      <c r="H1229" s="5">
        <v>669839</v>
      </c>
      <c r="I1229" s="5">
        <v>417</v>
      </c>
      <c r="J1229" s="5">
        <v>697818</v>
      </c>
      <c r="K1229" s="5">
        <v>284862</v>
      </c>
      <c r="L1229" s="5">
        <v>475</v>
      </c>
    </row>
    <row r="1230" spans="2:12">
      <c r="B1230" s="2">
        <v>1996</v>
      </c>
      <c r="C1230" s="2">
        <v>1</v>
      </c>
      <c r="D1230" s="2" t="s">
        <v>190</v>
      </c>
      <c r="E1230" s="2" t="s">
        <v>191</v>
      </c>
      <c r="F1230" s="5">
        <v>0</v>
      </c>
      <c r="G1230" s="5">
        <v>0</v>
      </c>
      <c r="H1230" s="5">
        <v>7921129</v>
      </c>
      <c r="I1230" s="5">
        <v>901</v>
      </c>
      <c r="J1230" s="5">
        <v>7921129</v>
      </c>
      <c r="K1230" s="5">
        <v>486237</v>
      </c>
      <c r="L1230" s="5">
        <v>953</v>
      </c>
    </row>
    <row r="1231" spans="2:12">
      <c r="B1231" s="2">
        <v>1996</v>
      </c>
      <c r="C1231" s="2">
        <v>1</v>
      </c>
      <c r="D1231" s="2" t="s">
        <v>190</v>
      </c>
      <c r="E1231" s="2" t="s">
        <v>186</v>
      </c>
      <c r="F1231" s="5">
        <v>80507</v>
      </c>
      <c r="G1231" s="5">
        <v>13</v>
      </c>
      <c r="H1231" s="5">
        <v>70531727</v>
      </c>
      <c r="I1231" s="5">
        <v>3659</v>
      </c>
      <c r="J1231" s="5">
        <v>70612234</v>
      </c>
      <c r="K1231" s="5">
        <v>2203528</v>
      </c>
      <c r="L1231" s="5">
        <v>4283</v>
      </c>
    </row>
    <row r="1232" spans="2:12">
      <c r="B1232" s="2">
        <v>1996</v>
      </c>
      <c r="C1232" s="2">
        <v>1</v>
      </c>
      <c r="D1232" s="2" t="s">
        <v>187</v>
      </c>
      <c r="E1232" s="2" t="s">
        <v>195</v>
      </c>
      <c r="F1232" s="5">
        <v>0</v>
      </c>
      <c r="G1232" s="5">
        <v>0</v>
      </c>
      <c r="H1232" s="5">
        <v>435534</v>
      </c>
      <c r="I1232" s="5">
        <v>102</v>
      </c>
      <c r="J1232" s="5">
        <v>435534</v>
      </c>
      <c r="K1232" s="5">
        <v>66170</v>
      </c>
      <c r="L1232" s="5">
        <v>121</v>
      </c>
    </row>
    <row r="1233" spans="2:12">
      <c r="B1233" s="2">
        <v>1996</v>
      </c>
      <c r="C1233" s="2">
        <v>1</v>
      </c>
      <c r="D1233" s="2" t="s">
        <v>187</v>
      </c>
      <c r="E1233" s="2" t="s">
        <v>196</v>
      </c>
      <c r="F1233" s="5">
        <v>0</v>
      </c>
      <c r="G1233" s="5">
        <v>0</v>
      </c>
      <c r="H1233" s="5">
        <v>950618</v>
      </c>
      <c r="I1233" s="5">
        <v>496</v>
      </c>
      <c r="J1233" s="5">
        <v>950618</v>
      </c>
      <c r="K1233" s="5">
        <v>359906</v>
      </c>
      <c r="L1233" s="5">
        <v>638</v>
      </c>
    </row>
    <row r="1234" spans="2:12">
      <c r="B1234" s="2">
        <v>1996</v>
      </c>
      <c r="C1234" s="2">
        <v>1</v>
      </c>
      <c r="D1234" s="2" t="s">
        <v>197</v>
      </c>
      <c r="E1234" s="2" t="s">
        <v>11</v>
      </c>
      <c r="F1234" s="5">
        <v>0</v>
      </c>
      <c r="G1234" s="5">
        <v>0</v>
      </c>
      <c r="H1234" s="5">
        <v>2321810</v>
      </c>
      <c r="I1234" s="5">
        <v>618</v>
      </c>
      <c r="J1234" s="5">
        <v>2321810</v>
      </c>
      <c r="K1234" s="5">
        <v>406534</v>
      </c>
      <c r="L1234" s="5">
        <v>809</v>
      </c>
    </row>
    <row r="1235" spans="2:12">
      <c r="B1235" s="2">
        <v>1996</v>
      </c>
      <c r="C1235" s="2">
        <v>1</v>
      </c>
      <c r="D1235" s="2" t="s">
        <v>197</v>
      </c>
      <c r="E1235" s="2" t="s">
        <v>268</v>
      </c>
      <c r="F1235" s="5">
        <v>1386138</v>
      </c>
      <c r="G1235" s="5">
        <v>382</v>
      </c>
      <c r="H1235" s="5">
        <v>5534957</v>
      </c>
      <c r="I1235" s="5">
        <v>1401</v>
      </c>
      <c r="J1235" s="5">
        <v>6921095</v>
      </c>
      <c r="K1235" s="5">
        <v>1088584</v>
      </c>
      <c r="L1235" s="5">
        <v>2055</v>
      </c>
    </row>
    <row r="1236" spans="2:12">
      <c r="B1236" s="2">
        <v>1996</v>
      </c>
      <c r="C1236" s="2">
        <v>1</v>
      </c>
      <c r="D1236" s="2" t="s">
        <v>197</v>
      </c>
      <c r="E1236" s="2" t="s">
        <v>269</v>
      </c>
      <c r="F1236" s="5">
        <v>217701</v>
      </c>
      <c r="G1236" s="5">
        <v>54</v>
      </c>
      <c r="H1236" s="5">
        <v>315710</v>
      </c>
      <c r="I1236" s="5">
        <v>142</v>
      </c>
      <c r="J1236" s="5">
        <v>533411</v>
      </c>
      <c r="K1236" s="5">
        <v>131711</v>
      </c>
      <c r="L1236" s="5">
        <v>270</v>
      </c>
    </row>
    <row r="1237" spans="2:12">
      <c r="B1237" s="2">
        <v>1996</v>
      </c>
      <c r="C1237" s="2">
        <v>1</v>
      </c>
      <c r="D1237" s="2" t="s">
        <v>197</v>
      </c>
      <c r="E1237" s="2" t="s">
        <v>109</v>
      </c>
      <c r="F1237" s="5">
        <v>0</v>
      </c>
      <c r="G1237" s="5">
        <v>0</v>
      </c>
      <c r="H1237" s="5">
        <v>5472700</v>
      </c>
      <c r="I1237" s="5">
        <v>1342</v>
      </c>
      <c r="J1237" s="5">
        <v>5472700</v>
      </c>
      <c r="K1237" s="5">
        <v>791630</v>
      </c>
      <c r="L1237" s="5">
        <v>1636</v>
      </c>
    </row>
    <row r="1238" spans="2:12">
      <c r="B1238" s="2">
        <v>1996</v>
      </c>
      <c r="C1238" s="2">
        <v>1</v>
      </c>
      <c r="D1238" s="2" t="s">
        <v>197</v>
      </c>
      <c r="E1238" s="2" t="s">
        <v>110</v>
      </c>
      <c r="F1238" s="5">
        <v>8784372</v>
      </c>
      <c r="G1238" s="5">
        <v>2104</v>
      </c>
      <c r="H1238" s="5">
        <v>101161</v>
      </c>
      <c r="I1238" s="5">
        <v>20</v>
      </c>
      <c r="J1238" s="5">
        <v>8996853</v>
      </c>
      <c r="K1238" s="5">
        <v>1450010</v>
      </c>
      <c r="L1238" s="5">
        <v>2770</v>
      </c>
    </row>
    <row r="1239" spans="2:12">
      <c r="B1239" s="2">
        <v>1996</v>
      </c>
      <c r="C1239" s="2">
        <v>2</v>
      </c>
      <c r="F1239" s="5">
        <v>0</v>
      </c>
      <c r="G1239" s="5">
        <v>0</v>
      </c>
      <c r="H1239" s="5">
        <v>0</v>
      </c>
      <c r="I1239" s="5">
        <v>0</v>
      </c>
      <c r="J1239" s="5">
        <v>0</v>
      </c>
      <c r="K1239" s="5">
        <v>172</v>
      </c>
      <c r="L1239" s="5">
        <v>1</v>
      </c>
    </row>
    <row r="1240" spans="2:12">
      <c r="B1240" s="2">
        <v>1996</v>
      </c>
      <c r="C1240" s="2">
        <v>2</v>
      </c>
      <c r="D1240" s="2" t="s">
        <v>277</v>
      </c>
      <c r="E1240" s="2" t="s">
        <v>278</v>
      </c>
      <c r="F1240" s="5">
        <v>43441552</v>
      </c>
      <c r="G1240" s="5">
        <v>19633</v>
      </c>
      <c r="H1240" s="5">
        <v>26054782</v>
      </c>
      <c r="I1240" s="5">
        <v>8326</v>
      </c>
      <c r="J1240" s="5">
        <v>70463056</v>
      </c>
      <c r="K1240" s="5">
        <v>20078006</v>
      </c>
      <c r="L1240" s="5">
        <v>36525</v>
      </c>
    </row>
    <row r="1241" spans="2:12">
      <c r="B1241" s="2">
        <v>1996</v>
      </c>
      <c r="C1241" s="2">
        <v>2</v>
      </c>
      <c r="D1241" s="2" t="s">
        <v>277</v>
      </c>
      <c r="E1241" s="2" t="s">
        <v>279</v>
      </c>
      <c r="F1241" s="5">
        <v>26579611</v>
      </c>
      <c r="G1241" s="5">
        <v>9483</v>
      </c>
      <c r="H1241" s="5">
        <v>8630311</v>
      </c>
      <c r="I1241" s="5">
        <v>3956</v>
      </c>
      <c r="J1241" s="5">
        <v>35497954</v>
      </c>
      <c r="K1241" s="5">
        <v>9812953</v>
      </c>
      <c r="L1241" s="5">
        <v>17605</v>
      </c>
    </row>
    <row r="1242" spans="2:12">
      <c r="B1242" s="2">
        <v>1996</v>
      </c>
      <c r="C1242" s="2">
        <v>2</v>
      </c>
      <c r="D1242" s="2" t="s">
        <v>277</v>
      </c>
      <c r="E1242" s="2" t="s">
        <v>280</v>
      </c>
      <c r="F1242" s="5">
        <v>98811</v>
      </c>
      <c r="G1242" s="5">
        <v>167</v>
      </c>
      <c r="H1242" s="5">
        <v>427742</v>
      </c>
      <c r="I1242" s="5">
        <v>519</v>
      </c>
      <c r="J1242" s="5">
        <v>1065226</v>
      </c>
      <c r="K1242" s="5">
        <v>816989</v>
      </c>
      <c r="L1242" s="5">
        <v>1677</v>
      </c>
    </row>
    <row r="1243" spans="2:12">
      <c r="B1243" s="2">
        <v>1996</v>
      </c>
      <c r="C1243" s="2">
        <v>2</v>
      </c>
      <c r="D1243" s="2" t="s">
        <v>277</v>
      </c>
      <c r="E1243" s="2" t="s">
        <v>281</v>
      </c>
      <c r="F1243" s="5">
        <v>5334296</v>
      </c>
      <c r="G1243" s="5">
        <v>3849</v>
      </c>
      <c r="H1243" s="5">
        <v>1718665</v>
      </c>
      <c r="I1243" s="5">
        <v>917</v>
      </c>
      <c r="J1243" s="5">
        <v>7106375</v>
      </c>
      <c r="K1243" s="5">
        <v>3190639</v>
      </c>
      <c r="L1243" s="5">
        <v>5924</v>
      </c>
    </row>
    <row r="1244" spans="2:12">
      <c r="B1244" s="2">
        <v>1996</v>
      </c>
      <c r="C1244" s="2">
        <v>2</v>
      </c>
      <c r="D1244" s="2" t="s">
        <v>328</v>
      </c>
      <c r="E1244" s="2" t="s">
        <v>173</v>
      </c>
      <c r="F1244" s="5">
        <v>0</v>
      </c>
      <c r="G1244" s="5">
        <v>1</v>
      </c>
      <c r="H1244" s="5">
        <v>4474</v>
      </c>
      <c r="I1244" s="5">
        <v>8</v>
      </c>
      <c r="J1244" s="5">
        <v>4474</v>
      </c>
      <c r="K1244" s="5">
        <v>5518</v>
      </c>
      <c r="L1244" s="5">
        <v>11</v>
      </c>
    </row>
    <row r="1245" spans="2:12">
      <c r="B1245" s="2">
        <v>1996</v>
      </c>
      <c r="C1245" s="2">
        <v>2</v>
      </c>
      <c r="D1245" s="2" t="s">
        <v>328</v>
      </c>
      <c r="E1245" s="2" t="s">
        <v>181</v>
      </c>
      <c r="F1245" s="5">
        <v>0</v>
      </c>
      <c r="G1245" s="5">
        <v>0</v>
      </c>
      <c r="H1245" s="5">
        <v>13968964</v>
      </c>
      <c r="I1245" s="5">
        <v>2647</v>
      </c>
      <c r="J1245" s="5">
        <v>13968964</v>
      </c>
      <c r="K1245" s="5">
        <v>1411617</v>
      </c>
      <c r="L1245" s="5">
        <v>2826</v>
      </c>
    </row>
    <row r="1246" spans="2:12">
      <c r="B1246" s="2">
        <v>1996</v>
      </c>
      <c r="C1246" s="2">
        <v>2</v>
      </c>
      <c r="D1246" s="2" t="s">
        <v>182</v>
      </c>
      <c r="E1246" s="2" t="s">
        <v>183</v>
      </c>
      <c r="F1246" s="5">
        <v>16771787</v>
      </c>
      <c r="G1246" s="5">
        <v>6190</v>
      </c>
      <c r="H1246" s="5">
        <v>10758241</v>
      </c>
      <c r="I1246" s="5">
        <v>3468</v>
      </c>
      <c r="J1246" s="5">
        <v>27890750</v>
      </c>
      <c r="K1246" s="5">
        <v>6778949</v>
      </c>
      <c r="L1246" s="5">
        <v>12161</v>
      </c>
    </row>
    <row r="1247" spans="2:12">
      <c r="B1247" s="2">
        <v>1996</v>
      </c>
      <c r="C1247" s="2">
        <v>2</v>
      </c>
      <c r="D1247" s="2" t="s">
        <v>182</v>
      </c>
      <c r="E1247" s="2" t="s">
        <v>184</v>
      </c>
      <c r="F1247" s="5">
        <v>33896</v>
      </c>
      <c r="G1247" s="5">
        <v>19</v>
      </c>
      <c r="H1247" s="5">
        <v>668060</v>
      </c>
      <c r="I1247" s="5">
        <v>440</v>
      </c>
      <c r="J1247" s="5">
        <v>701956</v>
      </c>
      <c r="K1247" s="5">
        <v>291162</v>
      </c>
      <c r="L1247" s="5">
        <v>500</v>
      </c>
    </row>
    <row r="1248" spans="2:12">
      <c r="B1248" s="2">
        <v>1996</v>
      </c>
      <c r="C1248" s="2">
        <v>2</v>
      </c>
      <c r="D1248" s="2" t="s">
        <v>190</v>
      </c>
      <c r="E1248" s="2" t="s">
        <v>191</v>
      </c>
      <c r="F1248" s="5">
        <v>0</v>
      </c>
      <c r="G1248" s="5">
        <v>0</v>
      </c>
      <c r="H1248" s="5">
        <v>6707422</v>
      </c>
      <c r="I1248" s="5">
        <v>949</v>
      </c>
      <c r="J1248" s="5">
        <v>6707422</v>
      </c>
      <c r="K1248" s="5">
        <v>483231</v>
      </c>
      <c r="L1248" s="5">
        <v>1000</v>
      </c>
    </row>
    <row r="1249" spans="2:12">
      <c r="B1249" s="2">
        <v>1996</v>
      </c>
      <c r="C1249" s="2">
        <v>2</v>
      </c>
      <c r="D1249" s="2" t="s">
        <v>190</v>
      </c>
      <c r="E1249" s="2" t="s">
        <v>186</v>
      </c>
      <c r="F1249" s="5">
        <v>86002</v>
      </c>
      <c r="G1249" s="5">
        <v>17</v>
      </c>
      <c r="H1249" s="5">
        <v>72807966</v>
      </c>
      <c r="I1249" s="5">
        <v>3700</v>
      </c>
      <c r="J1249" s="5">
        <v>72893968</v>
      </c>
      <c r="K1249" s="5">
        <v>2170117</v>
      </c>
      <c r="L1249" s="5">
        <v>4332</v>
      </c>
    </row>
    <row r="1250" spans="2:12">
      <c r="B1250" s="2">
        <v>1996</v>
      </c>
      <c r="C1250" s="2">
        <v>2</v>
      </c>
      <c r="D1250" s="2" t="s">
        <v>187</v>
      </c>
      <c r="E1250" s="2" t="s">
        <v>195</v>
      </c>
      <c r="F1250" s="5">
        <v>0</v>
      </c>
      <c r="G1250" s="5">
        <v>3</v>
      </c>
      <c r="H1250" s="5">
        <v>323690</v>
      </c>
      <c r="I1250" s="5">
        <v>104</v>
      </c>
      <c r="J1250" s="5">
        <v>323690</v>
      </c>
      <c r="K1250" s="5">
        <v>69149</v>
      </c>
      <c r="L1250" s="5">
        <v>129</v>
      </c>
    </row>
    <row r="1251" spans="2:12">
      <c r="B1251" s="2">
        <v>1996</v>
      </c>
      <c r="C1251" s="2">
        <v>2</v>
      </c>
      <c r="D1251" s="2" t="s">
        <v>187</v>
      </c>
      <c r="E1251" s="2" t="s">
        <v>196</v>
      </c>
      <c r="F1251" s="5">
        <v>0</v>
      </c>
      <c r="G1251" s="5">
        <v>0</v>
      </c>
      <c r="H1251" s="5">
        <v>1235670</v>
      </c>
      <c r="I1251" s="5">
        <v>496</v>
      </c>
      <c r="J1251" s="5">
        <v>1235670</v>
      </c>
      <c r="K1251" s="5">
        <v>314896</v>
      </c>
      <c r="L1251" s="5">
        <v>642</v>
      </c>
    </row>
    <row r="1252" spans="2:12">
      <c r="B1252" s="2">
        <v>1996</v>
      </c>
      <c r="C1252" s="2">
        <v>2</v>
      </c>
      <c r="D1252" s="2" t="s">
        <v>197</v>
      </c>
      <c r="E1252" s="2" t="s">
        <v>11</v>
      </c>
      <c r="F1252" s="5">
        <v>0</v>
      </c>
      <c r="G1252" s="5">
        <v>0</v>
      </c>
      <c r="H1252" s="5">
        <v>2768574</v>
      </c>
      <c r="I1252" s="5">
        <v>533</v>
      </c>
      <c r="J1252" s="5">
        <v>2768574</v>
      </c>
      <c r="K1252" s="5">
        <v>393972</v>
      </c>
      <c r="L1252" s="5">
        <v>709</v>
      </c>
    </row>
    <row r="1253" spans="2:12">
      <c r="B1253" s="2">
        <v>1996</v>
      </c>
      <c r="C1253" s="2">
        <v>2</v>
      </c>
      <c r="D1253" s="2" t="s">
        <v>197</v>
      </c>
      <c r="E1253" s="2" t="s">
        <v>268</v>
      </c>
      <c r="F1253" s="5">
        <v>1623126</v>
      </c>
      <c r="G1253" s="5">
        <v>387</v>
      </c>
      <c r="H1253" s="5">
        <v>5201343</v>
      </c>
      <c r="I1253" s="5">
        <v>1427</v>
      </c>
      <c r="J1253" s="5">
        <v>6824469</v>
      </c>
      <c r="K1253" s="5">
        <v>1093035</v>
      </c>
      <c r="L1253" s="5">
        <v>2085</v>
      </c>
    </row>
    <row r="1254" spans="2:12">
      <c r="B1254" s="2">
        <v>1996</v>
      </c>
      <c r="C1254" s="2">
        <v>2</v>
      </c>
      <c r="D1254" s="2" t="s">
        <v>197</v>
      </c>
      <c r="E1254" s="2" t="s">
        <v>269</v>
      </c>
      <c r="F1254" s="5">
        <v>64371</v>
      </c>
      <c r="G1254" s="5">
        <v>36</v>
      </c>
      <c r="H1254" s="5">
        <v>293966</v>
      </c>
      <c r="I1254" s="5">
        <v>132</v>
      </c>
      <c r="J1254" s="5">
        <v>358337</v>
      </c>
      <c r="K1254" s="5">
        <v>108052</v>
      </c>
      <c r="L1254" s="5">
        <v>211</v>
      </c>
    </row>
    <row r="1255" spans="2:12">
      <c r="B1255" s="2">
        <v>1996</v>
      </c>
      <c r="C1255" s="2">
        <v>2</v>
      </c>
      <c r="D1255" s="2" t="s">
        <v>197</v>
      </c>
      <c r="E1255" s="2" t="s">
        <v>109</v>
      </c>
      <c r="F1255" s="5">
        <v>0</v>
      </c>
      <c r="G1255" s="5">
        <v>0</v>
      </c>
      <c r="H1255" s="5">
        <v>5134193</v>
      </c>
      <c r="I1255" s="5">
        <v>1341</v>
      </c>
      <c r="J1255" s="5">
        <v>5134193</v>
      </c>
      <c r="K1255" s="5">
        <v>783939</v>
      </c>
      <c r="L1255" s="5">
        <v>1649</v>
      </c>
    </row>
    <row r="1256" spans="2:12">
      <c r="B1256" s="2">
        <v>1996</v>
      </c>
      <c r="C1256" s="2">
        <v>2</v>
      </c>
      <c r="D1256" s="2" t="s">
        <v>197</v>
      </c>
      <c r="E1256" s="2" t="s">
        <v>110</v>
      </c>
      <c r="F1256" s="5">
        <v>9952382</v>
      </c>
      <c r="G1256" s="5">
        <v>2127</v>
      </c>
      <c r="H1256" s="5">
        <v>96867</v>
      </c>
      <c r="I1256" s="5">
        <v>19</v>
      </c>
      <c r="J1256" s="5">
        <v>10107627</v>
      </c>
      <c r="K1256" s="5">
        <v>1438701</v>
      </c>
      <c r="L1256" s="5">
        <v>2811</v>
      </c>
    </row>
    <row r="1257" spans="2:12">
      <c r="B1257" s="2">
        <v>1996</v>
      </c>
      <c r="C1257" s="2">
        <v>3</v>
      </c>
      <c r="D1257" s="2" t="s">
        <v>277</v>
      </c>
      <c r="E1257" s="2" t="s">
        <v>278</v>
      </c>
      <c r="F1257" s="5">
        <v>42073849</v>
      </c>
      <c r="G1257" s="5">
        <v>19392</v>
      </c>
      <c r="H1257" s="5">
        <v>27001182</v>
      </c>
      <c r="I1257" s="5">
        <v>8460</v>
      </c>
      <c r="J1257" s="5">
        <v>70015053</v>
      </c>
      <c r="K1257" s="5">
        <v>19832059</v>
      </c>
      <c r="L1257" s="5">
        <v>36482</v>
      </c>
    </row>
    <row r="1258" spans="2:12">
      <c r="B1258" s="2">
        <v>1996</v>
      </c>
      <c r="C1258" s="2">
        <v>3</v>
      </c>
      <c r="D1258" s="2" t="s">
        <v>277</v>
      </c>
      <c r="E1258" s="2" t="s">
        <v>279</v>
      </c>
      <c r="F1258" s="5">
        <v>24870390</v>
      </c>
      <c r="G1258" s="5">
        <v>9713</v>
      </c>
      <c r="H1258" s="5">
        <v>8820061</v>
      </c>
      <c r="I1258" s="5">
        <v>3981</v>
      </c>
      <c r="J1258" s="5">
        <v>34034136</v>
      </c>
      <c r="K1258" s="5">
        <v>9801575</v>
      </c>
      <c r="L1258" s="5">
        <v>17780</v>
      </c>
    </row>
    <row r="1259" spans="2:12">
      <c r="B1259" s="2">
        <v>1996</v>
      </c>
      <c r="C1259" s="2">
        <v>3</v>
      </c>
      <c r="D1259" s="2" t="s">
        <v>277</v>
      </c>
      <c r="E1259" s="2" t="s">
        <v>280</v>
      </c>
      <c r="F1259" s="5">
        <v>80641</v>
      </c>
      <c r="G1259" s="5">
        <v>156</v>
      </c>
      <c r="H1259" s="5">
        <v>430736</v>
      </c>
      <c r="I1259" s="5">
        <v>544</v>
      </c>
      <c r="J1259" s="5">
        <v>1126776</v>
      </c>
      <c r="K1259" s="5">
        <v>764803</v>
      </c>
      <c r="L1259" s="5">
        <v>1687</v>
      </c>
    </row>
    <row r="1260" spans="2:12">
      <c r="B1260" s="2">
        <v>1996</v>
      </c>
      <c r="C1260" s="2">
        <v>3</v>
      </c>
      <c r="D1260" s="2" t="s">
        <v>277</v>
      </c>
      <c r="E1260" s="2" t="s">
        <v>281</v>
      </c>
      <c r="F1260" s="5">
        <v>4437504</v>
      </c>
      <c r="G1260" s="5">
        <v>3867</v>
      </c>
      <c r="H1260" s="5">
        <v>1797384</v>
      </c>
      <c r="I1260" s="5">
        <v>897</v>
      </c>
      <c r="J1260" s="5">
        <v>6301721</v>
      </c>
      <c r="K1260" s="5">
        <v>3122987</v>
      </c>
      <c r="L1260" s="5">
        <v>5948</v>
      </c>
    </row>
    <row r="1261" spans="2:12">
      <c r="B1261" s="2">
        <v>1996</v>
      </c>
      <c r="C1261" s="2">
        <v>3</v>
      </c>
      <c r="D1261" s="2" t="s">
        <v>328</v>
      </c>
      <c r="E1261" s="2" t="s">
        <v>173</v>
      </c>
      <c r="F1261" s="5">
        <v>0</v>
      </c>
      <c r="G1261" s="5">
        <v>1</v>
      </c>
      <c r="H1261" s="5">
        <v>4738</v>
      </c>
      <c r="I1261" s="5">
        <v>7</v>
      </c>
      <c r="J1261" s="5">
        <v>4738</v>
      </c>
      <c r="K1261" s="5">
        <v>3298</v>
      </c>
      <c r="L1261" s="5">
        <v>10</v>
      </c>
    </row>
    <row r="1262" spans="2:12">
      <c r="B1262" s="2">
        <v>1996</v>
      </c>
      <c r="C1262" s="2">
        <v>3</v>
      </c>
      <c r="D1262" s="2" t="s">
        <v>328</v>
      </c>
      <c r="E1262" s="2" t="s">
        <v>181</v>
      </c>
      <c r="F1262" s="5">
        <v>0</v>
      </c>
      <c r="G1262" s="5">
        <v>0</v>
      </c>
      <c r="H1262" s="5">
        <v>14832237</v>
      </c>
      <c r="I1262" s="5">
        <v>2640</v>
      </c>
      <c r="J1262" s="5">
        <v>14832237</v>
      </c>
      <c r="K1262" s="5">
        <v>1513399</v>
      </c>
      <c r="L1262" s="5">
        <v>2816</v>
      </c>
    </row>
    <row r="1263" spans="2:12">
      <c r="B1263" s="2">
        <v>1996</v>
      </c>
      <c r="C1263" s="2">
        <v>3</v>
      </c>
      <c r="D1263" s="2" t="s">
        <v>182</v>
      </c>
      <c r="E1263" s="2" t="s">
        <v>183</v>
      </c>
      <c r="F1263" s="5">
        <v>16287581</v>
      </c>
      <c r="G1263" s="5">
        <v>6188</v>
      </c>
      <c r="H1263" s="5">
        <v>11253959</v>
      </c>
      <c r="I1263" s="5">
        <v>3467</v>
      </c>
      <c r="J1263" s="5">
        <v>28067295</v>
      </c>
      <c r="K1263" s="5">
        <v>6684132</v>
      </c>
      <c r="L1263" s="5">
        <v>12062</v>
      </c>
    </row>
    <row r="1264" spans="2:12">
      <c r="B1264" s="2">
        <v>1996</v>
      </c>
      <c r="C1264" s="2">
        <v>3</v>
      </c>
      <c r="D1264" s="2" t="s">
        <v>182</v>
      </c>
      <c r="E1264" s="2" t="s">
        <v>184</v>
      </c>
      <c r="F1264" s="5">
        <v>30712</v>
      </c>
      <c r="G1264" s="5">
        <v>19</v>
      </c>
      <c r="H1264" s="5">
        <v>654131</v>
      </c>
      <c r="I1264" s="5">
        <v>412</v>
      </c>
      <c r="J1264" s="5">
        <v>684843</v>
      </c>
      <c r="K1264" s="5">
        <v>295154</v>
      </c>
      <c r="L1264" s="5">
        <v>466</v>
      </c>
    </row>
    <row r="1265" spans="2:12">
      <c r="B1265" s="2">
        <v>1996</v>
      </c>
      <c r="C1265" s="2">
        <v>3</v>
      </c>
      <c r="D1265" s="2" t="s">
        <v>190</v>
      </c>
      <c r="E1265" s="2" t="s">
        <v>191</v>
      </c>
      <c r="F1265" s="5">
        <v>0</v>
      </c>
      <c r="G1265" s="5">
        <v>0</v>
      </c>
      <c r="H1265" s="5">
        <v>7595347</v>
      </c>
      <c r="I1265" s="5">
        <v>950</v>
      </c>
      <c r="J1265" s="5">
        <v>7595347</v>
      </c>
      <c r="K1265" s="5">
        <v>487113</v>
      </c>
      <c r="L1265" s="5">
        <v>994</v>
      </c>
    </row>
    <row r="1266" spans="2:12">
      <c r="B1266" s="2">
        <v>1996</v>
      </c>
      <c r="C1266" s="2">
        <v>3</v>
      </c>
      <c r="D1266" s="2" t="s">
        <v>190</v>
      </c>
      <c r="E1266" s="2" t="s">
        <v>186</v>
      </c>
      <c r="F1266" s="5">
        <v>6466</v>
      </c>
      <c r="G1266" s="5">
        <v>10</v>
      </c>
      <c r="H1266" s="5">
        <v>79246449</v>
      </c>
      <c r="I1266" s="5">
        <v>3653</v>
      </c>
      <c r="J1266" s="5">
        <v>79252915</v>
      </c>
      <c r="K1266" s="5">
        <v>2197149</v>
      </c>
      <c r="L1266" s="5">
        <v>4273</v>
      </c>
    </row>
    <row r="1267" spans="2:12">
      <c r="B1267" s="2">
        <v>1996</v>
      </c>
      <c r="C1267" s="2">
        <v>3</v>
      </c>
      <c r="D1267" s="2" t="s">
        <v>187</v>
      </c>
      <c r="E1267" s="2" t="s">
        <v>195</v>
      </c>
      <c r="F1267" s="5">
        <v>0</v>
      </c>
      <c r="G1267" s="5">
        <v>0</v>
      </c>
      <c r="H1267" s="5">
        <v>239751</v>
      </c>
      <c r="I1267" s="5">
        <v>88</v>
      </c>
      <c r="J1267" s="5">
        <v>239751</v>
      </c>
      <c r="K1267" s="5">
        <v>55205</v>
      </c>
      <c r="L1267" s="5">
        <v>115</v>
      </c>
    </row>
    <row r="1268" spans="2:12">
      <c r="B1268" s="2">
        <v>1996</v>
      </c>
      <c r="C1268" s="2">
        <v>3</v>
      </c>
      <c r="D1268" s="2" t="s">
        <v>187</v>
      </c>
      <c r="E1268" s="2" t="s">
        <v>196</v>
      </c>
      <c r="F1268" s="5">
        <v>0</v>
      </c>
      <c r="G1268" s="5">
        <v>0</v>
      </c>
      <c r="H1268" s="5">
        <v>1307045</v>
      </c>
      <c r="I1268" s="5">
        <v>507</v>
      </c>
      <c r="J1268" s="5">
        <v>1307045</v>
      </c>
      <c r="K1268" s="5">
        <v>311317</v>
      </c>
      <c r="L1268" s="5">
        <v>643</v>
      </c>
    </row>
    <row r="1269" spans="2:12">
      <c r="B1269" s="2">
        <v>1996</v>
      </c>
      <c r="C1269" s="2">
        <v>3</v>
      </c>
      <c r="D1269" s="2" t="s">
        <v>197</v>
      </c>
      <c r="E1269" s="2" t="s">
        <v>11</v>
      </c>
      <c r="F1269" s="5">
        <v>0</v>
      </c>
      <c r="G1269" s="5">
        <v>0</v>
      </c>
      <c r="H1269" s="5">
        <v>2758485</v>
      </c>
      <c r="I1269" s="5">
        <v>553</v>
      </c>
      <c r="J1269" s="5">
        <v>2758485</v>
      </c>
      <c r="K1269" s="5">
        <v>441248</v>
      </c>
      <c r="L1269" s="5">
        <v>725</v>
      </c>
    </row>
    <row r="1270" spans="2:12">
      <c r="B1270" s="2">
        <v>1996</v>
      </c>
      <c r="C1270" s="2">
        <v>3</v>
      </c>
      <c r="D1270" s="2" t="s">
        <v>197</v>
      </c>
      <c r="E1270" s="2" t="s">
        <v>268</v>
      </c>
      <c r="F1270" s="5">
        <v>3129853</v>
      </c>
      <c r="G1270" s="5">
        <v>376</v>
      </c>
      <c r="H1270" s="5">
        <v>6014770</v>
      </c>
      <c r="I1270" s="5">
        <v>1372</v>
      </c>
      <c r="J1270" s="5">
        <v>9144623</v>
      </c>
      <c r="K1270" s="5">
        <v>1046236</v>
      </c>
      <c r="L1270" s="5">
        <v>2019</v>
      </c>
    </row>
    <row r="1271" spans="2:12">
      <c r="B1271" s="2">
        <v>1996</v>
      </c>
      <c r="C1271" s="2">
        <v>3</v>
      </c>
      <c r="D1271" s="2" t="s">
        <v>197</v>
      </c>
      <c r="E1271" s="2" t="s">
        <v>269</v>
      </c>
      <c r="F1271" s="5">
        <v>0</v>
      </c>
      <c r="G1271" s="5">
        <v>0</v>
      </c>
      <c r="H1271" s="5">
        <v>331373</v>
      </c>
      <c r="I1271" s="5">
        <v>128</v>
      </c>
      <c r="J1271" s="5">
        <v>331373</v>
      </c>
      <c r="K1271" s="5">
        <v>89241</v>
      </c>
      <c r="L1271" s="5">
        <v>159</v>
      </c>
    </row>
    <row r="1272" spans="2:12">
      <c r="B1272" s="2">
        <v>1996</v>
      </c>
      <c r="C1272" s="2">
        <v>3</v>
      </c>
      <c r="D1272" s="2" t="s">
        <v>197</v>
      </c>
      <c r="E1272" s="2" t="s">
        <v>109</v>
      </c>
      <c r="F1272" s="5">
        <v>0</v>
      </c>
      <c r="G1272" s="5">
        <v>0</v>
      </c>
      <c r="H1272" s="5">
        <v>6358074</v>
      </c>
      <c r="I1272" s="5">
        <v>1247</v>
      </c>
      <c r="J1272" s="5">
        <v>6358074</v>
      </c>
      <c r="K1272" s="5">
        <v>758553</v>
      </c>
      <c r="L1272" s="5">
        <v>1528</v>
      </c>
    </row>
    <row r="1273" spans="2:12">
      <c r="B1273" s="2">
        <v>1996</v>
      </c>
      <c r="C1273" s="2">
        <v>3</v>
      </c>
      <c r="D1273" s="2" t="s">
        <v>197</v>
      </c>
      <c r="E1273" s="2" t="s">
        <v>110</v>
      </c>
      <c r="F1273" s="5">
        <v>9233432</v>
      </c>
      <c r="G1273" s="5">
        <v>2173</v>
      </c>
      <c r="H1273" s="5">
        <v>70518</v>
      </c>
      <c r="I1273" s="5">
        <v>20</v>
      </c>
      <c r="J1273" s="5">
        <v>9378648</v>
      </c>
      <c r="K1273" s="5">
        <v>1410552</v>
      </c>
      <c r="L1273" s="5">
        <v>2874</v>
      </c>
    </row>
    <row r="1274" spans="2:12">
      <c r="B1274" s="2">
        <v>1996</v>
      </c>
      <c r="C1274" s="2">
        <v>4</v>
      </c>
      <c r="F1274" s="5">
        <v>0</v>
      </c>
      <c r="G1274" s="5">
        <v>0</v>
      </c>
      <c r="H1274" s="5">
        <v>0</v>
      </c>
      <c r="I1274" s="5">
        <v>0</v>
      </c>
      <c r="J1274" s="5">
        <v>0</v>
      </c>
      <c r="K1274" s="5">
        <v>2</v>
      </c>
      <c r="L1274" s="5">
        <v>1</v>
      </c>
    </row>
    <row r="1275" spans="2:12">
      <c r="B1275" s="2">
        <v>1996</v>
      </c>
      <c r="C1275" s="2">
        <v>4</v>
      </c>
      <c r="D1275" s="2" t="s">
        <v>277</v>
      </c>
      <c r="E1275" s="2" t="s">
        <v>278</v>
      </c>
      <c r="F1275" s="5">
        <v>42700073</v>
      </c>
      <c r="G1275" s="5">
        <v>19305</v>
      </c>
      <c r="H1275" s="5">
        <v>26918869</v>
      </c>
      <c r="I1275" s="5">
        <v>8433</v>
      </c>
      <c r="J1275" s="5">
        <v>70734923</v>
      </c>
      <c r="K1275" s="5">
        <v>20020879</v>
      </c>
      <c r="L1275" s="5">
        <v>36147</v>
      </c>
    </row>
    <row r="1276" spans="2:12">
      <c r="B1276" s="2">
        <v>1996</v>
      </c>
      <c r="C1276" s="2">
        <v>4</v>
      </c>
      <c r="D1276" s="2" t="s">
        <v>277</v>
      </c>
      <c r="E1276" s="2" t="s">
        <v>279</v>
      </c>
      <c r="F1276" s="5">
        <v>27139920</v>
      </c>
      <c r="G1276" s="5">
        <v>9687</v>
      </c>
      <c r="H1276" s="5">
        <v>9223185</v>
      </c>
      <c r="I1276" s="5">
        <v>3963</v>
      </c>
      <c r="J1276" s="5">
        <v>36684953</v>
      </c>
      <c r="K1276" s="5">
        <v>9767055</v>
      </c>
      <c r="L1276" s="5">
        <v>17790</v>
      </c>
    </row>
    <row r="1277" spans="2:12">
      <c r="B1277" s="2">
        <v>1996</v>
      </c>
      <c r="C1277" s="2">
        <v>4</v>
      </c>
      <c r="D1277" s="2" t="s">
        <v>277</v>
      </c>
      <c r="E1277" s="2" t="s">
        <v>280</v>
      </c>
      <c r="F1277" s="5">
        <v>107454</v>
      </c>
      <c r="G1277" s="5">
        <v>163</v>
      </c>
      <c r="H1277" s="5">
        <v>558312</v>
      </c>
      <c r="I1277" s="5">
        <v>573</v>
      </c>
      <c r="J1277" s="5">
        <v>1441626</v>
      </c>
      <c r="K1277" s="5">
        <v>802620</v>
      </c>
      <c r="L1277" s="5">
        <v>1707</v>
      </c>
    </row>
    <row r="1278" spans="2:12">
      <c r="B1278" s="2">
        <v>1996</v>
      </c>
      <c r="C1278" s="2">
        <v>4</v>
      </c>
      <c r="D1278" s="2" t="s">
        <v>277</v>
      </c>
      <c r="E1278" s="2" t="s">
        <v>281</v>
      </c>
      <c r="F1278" s="5">
        <v>4439476</v>
      </c>
      <c r="G1278" s="5">
        <v>3844</v>
      </c>
      <c r="H1278" s="5">
        <v>1666724</v>
      </c>
      <c r="I1278" s="5">
        <v>881</v>
      </c>
      <c r="J1278" s="5">
        <v>6147841</v>
      </c>
      <c r="K1278" s="5">
        <v>3113339</v>
      </c>
      <c r="L1278" s="5">
        <v>5897</v>
      </c>
    </row>
    <row r="1279" spans="2:12">
      <c r="B1279" s="2">
        <v>1996</v>
      </c>
      <c r="C1279" s="2">
        <v>4</v>
      </c>
      <c r="D1279" s="2" t="s">
        <v>328</v>
      </c>
      <c r="E1279" s="2" t="s">
        <v>173</v>
      </c>
      <c r="F1279" s="5">
        <v>0</v>
      </c>
      <c r="G1279" s="5">
        <v>1</v>
      </c>
      <c r="H1279" s="5">
        <v>4544</v>
      </c>
      <c r="I1279" s="5">
        <v>5</v>
      </c>
      <c r="J1279" s="5">
        <v>4544</v>
      </c>
      <c r="K1279" s="5">
        <v>3339</v>
      </c>
      <c r="L1279" s="5">
        <v>7</v>
      </c>
    </row>
    <row r="1280" spans="2:12">
      <c r="B1280" s="2">
        <v>1996</v>
      </c>
      <c r="C1280" s="2">
        <v>4</v>
      </c>
      <c r="D1280" s="2" t="s">
        <v>328</v>
      </c>
      <c r="E1280" s="2" t="s">
        <v>181</v>
      </c>
      <c r="F1280" s="5">
        <v>0</v>
      </c>
      <c r="G1280" s="5">
        <v>0</v>
      </c>
      <c r="H1280" s="5">
        <v>14031505</v>
      </c>
      <c r="I1280" s="5">
        <v>2640</v>
      </c>
      <c r="J1280" s="5">
        <v>14031505</v>
      </c>
      <c r="K1280" s="5">
        <v>1420491</v>
      </c>
      <c r="L1280" s="5">
        <v>2820</v>
      </c>
    </row>
    <row r="1281" spans="2:12">
      <c r="B1281" s="2">
        <v>1996</v>
      </c>
      <c r="C1281" s="2">
        <v>4</v>
      </c>
      <c r="D1281" s="2" t="s">
        <v>182</v>
      </c>
      <c r="E1281" s="2" t="s">
        <v>183</v>
      </c>
      <c r="F1281" s="5">
        <v>15634453</v>
      </c>
      <c r="G1281" s="5">
        <v>6048</v>
      </c>
      <c r="H1281" s="5">
        <v>11280012</v>
      </c>
      <c r="I1281" s="5">
        <v>3424</v>
      </c>
      <c r="J1281" s="5">
        <v>27293974</v>
      </c>
      <c r="K1281" s="5">
        <v>6561076</v>
      </c>
      <c r="L1281" s="5">
        <v>11824</v>
      </c>
    </row>
    <row r="1282" spans="2:12">
      <c r="B1282" s="2">
        <v>1996</v>
      </c>
      <c r="C1282" s="2">
        <v>4</v>
      </c>
      <c r="D1282" s="2" t="s">
        <v>182</v>
      </c>
      <c r="E1282" s="2" t="s">
        <v>184</v>
      </c>
      <c r="F1282" s="5">
        <v>44114</v>
      </c>
      <c r="G1282" s="5">
        <v>24</v>
      </c>
      <c r="H1282" s="5">
        <v>570936</v>
      </c>
      <c r="I1282" s="5">
        <v>411</v>
      </c>
      <c r="J1282" s="5">
        <v>615050</v>
      </c>
      <c r="K1282" s="5">
        <v>285198</v>
      </c>
      <c r="L1282" s="5">
        <v>463</v>
      </c>
    </row>
    <row r="1283" spans="2:12">
      <c r="B1283" s="2">
        <v>1996</v>
      </c>
      <c r="C1283" s="2">
        <v>4</v>
      </c>
      <c r="D1283" s="2" t="s">
        <v>190</v>
      </c>
      <c r="E1283" s="2" t="s">
        <v>191</v>
      </c>
      <c r="F1283" s="5">
        <v>0</v>
      </c>
      <c r="G1283" s="5">
        <v>0</v>
      </c>
      <c r="H1283" s="5">
        <v>8051694</v>
      </c>
      <c r="I1283" s="5">
        <v>908</v>
      </c>
      <c r="J1283" s="5">
        <v>8051694</v>
      </c>
      <c r="K1283" s="5">
        <v>450570</v>
      </c>
      <c r="L1283" s="5">
        <v>954</v>
      </c>
    </row>
    <row r="1284" spans="2:12">
      <c r="B1284" s="2">
        <v>1996</v>
      </c>
      <c r="C1284" s="2">
        <v>4</v>
      </c>
      <c r="D1284" s="2" t="s">
        <v>190</v>
      </c>
      <c r="E1284" s="2" t="s">
        <v>186</v>
      </c>
      <c r="F1284" s="5">
        <v>2073</v>
      </c>
      <c r="G1284" s="5">
        <v>4</v>
      </c>
      <c r="H1284" s="5">
        <v>74869902</v>
      </c>
      <c r="I1284" s="5">
        <v>3529</v>
      </c>
      <c r="J1284" s="5">
        <v>74871975</v>
      </c>
      <c r="K1284" s="5">
        <v>2075061</v>
      </c>
      <c r="L1284" s="5">
        <v>4160</v>
      </c>
    </row>
    <row r="1285" spans="2:12">
      <c r="B1285" s="2">
        <v>1996</v>
      </c>
      <c r="C1285" s="2">
        <v>4</v>
      </c>
      <c r="D1285" s="2" t="s">
        <v>187</v>
      </c>
      <c r="E1285" s="2" t="s">
        <v>195</v>
      </c>
      <c r="F1285" s="5">
        <v>0</v>
      </c>
      <c r="G1285" s="5">
        <v>0</v>
      </c>
      <c r="H1285" s="5">
        <v>464315</v>
      </c>
      <c r="I1285" s="5">
        <v>99</v>
      </c>
      <c r="J1285" s="5">
        <v>464315</v>
      </c>
      <c r="K1285" s="5">
        <v>67622</v>
      </c>
      <c r="L1285" s="5">
        <v>125</v>
      </c>
    </row>
    <row r="1286" spans="2:12">
      <c r="B1286" s="2">
        <v>1996</v>
      </c>
      <c r="C1286" s="2">
        <v>4</v>
      </c>
      <c r="D1286" s="2" t="s">
        <v>187</v>
      </c>
      <c r="E1286" s="2" t="s">
        <v>196</v>
      </c>
      <c r="F1286" s="5">
        <v>0</v>
      </c>
      <c r="G1286" s="5">
        <v>0</v>
      </c>
      <c r="H1286" s="5">
        <v>1095446</v>
      </c>
      <c r="I1286" s="5">
        <v>513</v>
      </c>
      <c r="J1286" s="5">
        <v>1095446</v>
      </c>
      <c r="K1286" s="5">
        <v>333522</v>
      </c>
      <c r="L1286" s="5">
        <v>658</v>
      </c>
    </row>
    <row r="1287" spans="2:12">
      <c r="B1287" s="2">
        <v>1996</v>
      </c>
      <c r="C1287" s="2">
        <v>4</v>
      </c>
      <c r="D1287" s="2" t="s">
        <v>197</v>
      </c>
      <c r="E1287" s="2" t="s">
        <v>11</v>
      </c>
      <c r="F1287" s="5">
        <v>0</v>
      </c>
      <c r="G1287" s="5">
        <v>0</v>
      </c>
      <c r="H1287" s="5">
        <v>2292586</v>
      </c>
      <c r="I1287" s="5">
        <v>554</v>
      </c>
      <c r="J1287" s="5">
        <v>2292586</v>
      </c>
      <c r="K1287" s="5">
        <v>443351</v>
      </c>
      <c r="L1287" s="5">
        <v>721</v>
      </c>
    </row>
    <row r="1288" spans="2:12">
      <c r="B1288" s="2">
        <v>1996</v>
      </c>
      <c r="C1288" s="2">
        <v>4</v>
      </c>
      <c r="D1288" s="2" t="s">
        <v>197</v>
      </c>
      <c r="E1288" s="2" t="s">
        <v>268</v>
      </c>
      <c r="F1288" s="5">
        <v>2338468</v>
      </c>
      <c r="G1288" s="5">
        <v>392</v>
      </c>
      <c r="H1288" s="5">
        <v>6355261</v>
      </c>
      <c r="I1288" s="5">
        <v>1348</v>
      </c>
      <c r="J1288" s="5">
        <v>8693729</v>
      </c>
      <c r="K1288" s="5">
        <v>1017978</v>
      </c>
      <c r="L1288" s="5">
        <v>2006</v>
      </c>
    </row>
    <row r="1289" spans="2:12">
      <c r="B1289" s="2">
        <v>1996</v>
      </c>
      <c r="C1289" s="2">
        <v>4</v>
      </c>
      <c r="D1289" s="2" t="s">
        <v>197</v>
      </c>
      <c r="E1289" s="2" t="s">
        <v>269</v>
      </c>
      <c r="F1289" s="5">
        <v>17046</v>
      </c>
      <c r="G1289" s="5">
        <v>21</v>
      </c>
      <c r="H1289" s="5">
        <v>317975</v>
      </c>
      <c r="I1289" s="5">
        <v>125</v>
      </c>
      <c r="J1289" s="5">
        <v>335021</v>
      </c>
      <c r="K1289" s="5">
        <v>88582</v>
      </c>
      <c r="L1289" s="5">
        <v>180</v>
      </c>
    </row>
    <row r="1290" spans="2:12">
      <c r="B1290" s="2">
        <v>1996</v>
      </c>
      <c r="C1290" s="2">
        <v>4</v>
      </c>
      <c r="D1290" s="2" t="s">
        <v>197</v>
      </c>
      <c r="E1290" s="2" t="s">
        <v>109</v>
      </c>
      <c r="F1290" s="5">
        <v>0</v>
      </c>
      <c r="G1290" s="5">
        <v>0</v>
      </c>
      <c r="H1290" s="5">
        <v>5770865</v>
      </c>
      <c r="I1290" s="5">
        <v>1210</v>
      </c>
      <c r="J1290" s="5">
        <v>5770865</v>
      </c>
      <c r="K1290" s="5">
        <v>759886</v>
      </c>
      <c r="L1290" s="5">
        <v>1465</v>
      </c>
    </row>
    <row r="1291" spans="2:12">
      <c r="B1291" s="2">
        <v>1996</v>
      </c>
      <c r="C1291" s="2">
        <v>4</v>
      </c>
      <c r="D1291" s="2" t="s">
        <v>197</v>
      </c>
      <c r="E1291" s="2" t="s">
        <v>110</v>
      </c>
      <c r="F1291" s="5">
        <v>9208355</v>
      </c>
      <c r="G1291" s="5">
        <v>2213</v>
      </c>
      <c r="H1291" s="5">
        <v>93121</v>
      </c>
      <c r="I1291" s="5">
        <v>20</v>
      </c>
      <c r="J1291" s="5">
        <v>9399269</v>
      </c>
      <c r="K1291" s="5">
        <v>1485843</v>
      </c>
      <c r="L1291" s="5">
        <v>2917</v>
      </c>
    </row>
    <row r="1292" spans="2:12">
      <c r="B1292" s="2">
        <v>1997</v>
      </c>
      <c r="C1292" s="2">
        <v>1</v>
      </c>
      <c r="F1292" s="5">
        <v>0</v>
      </c>
      <c r="G1292" s="5">
        <v>0</v>
      </c>
      <c r="H1292" s="5">
        <v>0</v>
      </c>
      <c r="I1292" s="5">
        <v>0</v>
      </c>
      <c r="J1292" s="5">
        <v>0</v>
      </c>
      <c r="K1292" s="5">
        <v>3</v>
      </c>
      <c r="L1292" s="5">
        <v>1</v>
      </c>
    </row>
    <row r="1293" spans="2:12">
      <c r="B1293" s="2">
        <v>1997</v>
      </c>
      <c r="C1293" s="2">
        <v>1</v>
      </c>
      <c r="D1293" s="2" t="s">
        <v>277</v>
      </c>
      <c r="E1293" s="2" t="s">
        <v>278</v>
      </c>
      <c r="F1293" s="5">
        <v>45900136</v>
      </c>
      <c r="G1293" s="5">
        <v>19249</v>
      </c>
      <c r="H1293" s="5">
        <v>27176897</v>
      </c>
      <c r="I1293" s="5">
        <v>8323</v>
      </c>
      <c r="J1293" s="5">
        <v>74345398</v>
      </c>
      <c r="K1293" s="5">
        <v>20457185</v>
      </c>
      <c r="L1293" s="5">
        <v>35931</v>
      </c>
    </row>
    <row r="1294" spans="2:12">
      <c r="B1294" s="2">
        <v>1997</v>
      </c>
      <c r="C1294" s="2">
        <v>1</v>
      </c>
      <c r="D1294" s="2" t="s">
        <v>277</v>
      </c>
      <c r="E1294" s="2" t="s">
        <v>279</v>
      </c>
      <c r="F1294" s="5">
        <v>28830875</v>
      </c>
      <c r="G1294" s="5">
        <v>9546</v>
      </c>
      <c r="H1294" s="5">
        <v>9312048</v>
      </c>
      <c r="I1294" s="5">
        <v>3942</v>
      </c>
      <c r="J1294" s="5">
        <v>38451963</v>
      </c>
      <c r="K1294" s="5">
        <v>10196387</v>
      </c>
      <c r="L1294" s="5">
        <v>17586</v>
      </c>
    </row>
    <row r="1295" spans="2:12">
      <c r="B1295" s="2">
        <v>1997</v>
      </c>
      <c r="C1295" s="2">
        <v>1</v>
      </c>
      <c r="D1295" s="2" t="s">
        <v>277</v>
      </c>
      <c r="E1295" s="2" t="s">
        <v>280</v>
      </c>
      <c r="F1295" s="5">
        <v>106622</v>
      </c>
      <c r="G1295" s="5">
        <v>161</v>
      </c>
      <c r="H1295" s="5">
        <v>469837</v>
      </c>
      <c r="I1295" s="5">
        <v>563</v>
      </c>
      <c r="J1295" s="5">
        <v>1149478</v>
      </c>
      <c r="K1295" s="5">
        <v>802979</v>
      </c>
      <c r="L1295" s="5">
        <v>1681</v>
      </c>
    </row>
    <row r="1296" spans="2:12">
      <c r="B1296" s="2">
        <v>1997</v>
      </c>
      <c r="C1296" s="2">
        <v>1</v>
      </c>
      <c r="D1296" s="2" t="s">
        <v>277</v>
      </c>
      <c r="E1296" s="2" t="s">
        <v>281</v>
      </c>
      <c r="F1296" s="5">
        <v>4996459</v>
      </c>
      <c r="G1296" s="5">
        <v>3432</v>
      </c>
      <c r="H1296" s="5">
        <v>1676431</v>
      </c>
      <c r="I1296" s="5">
        <v>862</v>
      </c>
      <c r="J1296" s="5">
        <v>6737759</v>
      </c>
      <c r="K1296" s="5">
        <v>2973855</v>
      </c>
      <c r="L1296" s="5">
        <v>5381</v>
      </c>
    </row>
    <row r="1297" spans="2:12">
      <c r="B1297" s="2">
        <v>1997</v>
      </c>
      <c r="C1297" s="2">
        <v>1</v>
      </c>
      <c r="D1297" s="2" t="s">
        <v>328</v>
      </c>
      <c r="E1297" s="2" t="s">
        <v>173</v>
      </c>
      <c r="F1297" s="5">
        <v>0</v>
      </c>
      <c r="G1297" s="5">
        <v>1</v>
      </c>
      <c r="H1297" s="5">
        <v>3794</v>
      </c>
      <c r="I1297" s="5">
        <v>6</v>
      </c>
      <c r="J1297" s="5">
        <v>3794</v>
      </c>
      <c r="K1297" s="5">
        <v>3950</v>
      </c>
      <c r="L1297" s="5">
        <v>11</v>
      </c>
    </row>
    <row r="1298" spans="2:12">
      <c r="B1298" s="2">
        <v>1997</v>
      </c>
      <c r="C1298" s="2">
        <v>1</v>
      </c>
      <c r="D1298" s="2" t="s">
        <v>328</v>
      </c>
      <c r="E1298" s="2" t="s">
        <v>181</v>
      </c>
      <c r="F1298" s="5">
        <v>0</v>
      </c>
      <c r="G1298" s="5">
        <v>0</v>
      </c>
      <c r="H1298" s="5">
        <v>14055622</v>
      </c>
      <c r="I1298" s="5">
        <v>2650</v>
      </c>
      <c r="J1298" s="5">
        <v>14055622</v>
      </c>
      <c r="K1298" s="5">
        <v>1493765</v>
      </c>
      <c r="L1298" s="5">
        <v>2831</v>
      </c>
    </row>
    <row r="1299" spans="2:12">
      <c r="B1299" s="2">
        <v>1997</v>
      </c>
      <c r="C1299" s="2">
        <v>1</v>
      </c>
      <c r="D1299" s="2" t="s">
        <v>182</v>
      </c>
      <c r="E1299" s="2" t="s">
        <v>183</v>
      </c>
      <c r="F1299" s="5">
        <v>16854495</v>
      </c>
      <c r="G1299" s="5">
        <v>6053</v>
      </c>
      <c r="H1299" s="5">
        <v>11233732</v>
      </c>
      <c r="I1299" s="5">
        <v>3311</v>
      </c>
      <c r="J1299" s="5">
        <v>28183780</v>
      </c>
      <c r="K1299" s="5">
        <v>6687895</v>
      </c>
      <c r="L1299" s="5">
        <v>11518</v>
      </c>
    </row>
    <row r="1300" spans="2:12">
      <c r="B1300" s="2">
        <v>1997</v>
      </c>
      <c r="C1300" s="2">
        <v>1</v>
      </c>
      <c r="D1300" s="2" t="s">
        <v>182</v>
      </c>
      <c r="E1300" s="2" t="s">
        <v>184</v>
      </c>
      <c r="F1300" s="5">
        <v>57377</v>
      </c>
      <c r="G1300" s="5">
        <v>25</v>
      </c>
      <c r="H1300" s="5">
        <v>580052</v>
      </c>
      <c r="I1300" s="5">
        <v>413</v>
      </c>
      <c r="J1300" s="5">
        <v>637429</v>
      </c>
      <c r="K1300" s="5">
        <v>288790</v>
      </c>
      <c r="L1300" s="5">
        <v>464</v>
      </c>
    </row>
    <row r="1301" spans="2:12">
      <c r="B1301" s="2">
        <v>1997</v>
      </c>
      <c r="C1301" s="2">
        <v>1</v>
      </c>
      <c r="D1301" s="2" t="s">
        <v>190</v>
      </c>
      <c r="E1301" s="2" t="s">
        <v>191</v>
      </c>
      <c r="F1301" s="5">
        <v>0</v>
      </c>
      <c r="G1301" s="5">
        <v>0</v>
      </c>
      <c r="H1301" s="5">
        <v>7520490</v>
      </c>
      <c r="I1301" s="5">
        <v>890</v>
      </c>
      <c r="J1301" s="5">
        <v>7520490</v>
      </c>
      <c r="K1301" s="5">
        <v>453788</v>
      </c>
      <c r="L1301" s="5">
        <v>935</v>
      </c>
    </row>
    <row r="1302" spans="2:12">
      <c r="B1302" s="2">
        <v>1997</v>
      </c>
      <c r="C1302" s="2">
        <v>1</v>
      </c>
      <c r="D1302" s="2" t="s">
        <v>190</v>
      </c>
      <c r="E1302" s="2" t="s">
        <v>186</v>
      </c>
      <c r="F1302" s="5">
        <v>2658</v>
      </c>
      <c r="G1302" s="5">
        <v>11</v>
      </c>
      <c r="H1302" s="5">
        <v>74689642</v>
      </c>
      <c r="I1302" s="5">
        <v>3525</v>
      </c>
      <c r="J1302" s="5">
        <v>74692300</v>
      </c>
      <c r="K1302" s="5">
        <v>2109376</v>
      </c>
      <c r="L1302" s="5">
        <v>4141</v>
      </c>
    </row>
    <row r="1303" spans="2:12">
      <c r="B1303" s="2">
        <v>1997</v>
      </c>
      <c r="C1303" s="2">
        <v>1</v>
      </c>
      <c r="D1303" s="2" t="s">
        <v>187</v>
      </c>
      <c r="E1303" s="2" t="s">
        <v>195</v>
      </c>
      <c r="F1303" s="5">
        <v>0</v>
      </c>
      <c r="G1303" s="5">
        <v>0</v>
      </c>
      <c r="H1303" s="5">
        <v>369913</v>
      </c>
      <c r="I1303" s="5">
        <v>89</v>
      </c>
      <c r="J1303" s="5">
        <v>369913</v>
      </c>
      <c r="K1303" s="5">
        <v>63137</v>
      </c>
      <c r="L1303" s="5">
        <v>115</v>
      </c>
    </row>
    <row r="1304" spans="2:12">
      <c r="B1304" s="2">
        <v>1997</v>
      </c>
      <c r="C1304" s="2">
        <v>1</v>
      </c>
      <c r="D1304" s="2" t="s">
        <v>187</v>
      </c>
      <c r="E1304" s="2" t="s">
        <v>196</v>
      </c>
      <c r="F1304" s="5">
        <v>0</v>
      </c>
      <c r="G1304" s="5">
        <v>0</v>
      </c>
      <c r="H1304" s="5">
        <v>371405</v>
      </c>
      <c r="I1304" s="5">
        <v>504</v>
      </c>
      <c r="J1304" s="5">
        <v>371405</v>
      </c>
      <c r="K1304" s="5">
        <v>351007</v>
      </c>
      <c r="L1304" s="5">
        <v>648</v>
      </c>
    </row>
    <row r="1305" spans="2:12">
      <c r="B1305" s="2">
        <v>1997</v>
      </c>
      <c r="C1305" s="2">
        <v>1</v>
      </c>
      <c r="D1305" s="2" t="s">
        <v>197</v>
      </c>
      <c r="E1305" s="2" t="s">
        <v>11</v>
      </c>
      <c r="F1305" s="5">
        <v>0</v>
      </c>
      <c r="G1305" s="5">
        <v>0</v>
      </c>
      <c r="H1305" s="5">
        <v>2964775</v>
      </c>
      <c r="I1305" s="5">
        <v>555</v>
      </c>
      <c r="J1305" s="5">
        <v>2964775</v>
      </c>
      <c r="K1305" s="5">
        <v>438847</v>
      </c>
      <c r="L1305" s="5">
        <v>720</v>
      </c>
    </row>
    <row r="1306" spans="2:12">
      <c r="B1306" s="2">
        <v>1997</v>
      </c>
      <c r="C1306" s="2">
        <v>1</v>
      </c>
      <c r="D1306" s="2" t="s">
        <v>197</v>
      </c>
      <c r="E1306" s="2" t="s">
        <v>268</v>
      </c>
      <c r="F1306" s="5">
        <v>2114913</v>
      </c>
      <c r="G1306" s="5">
        <v>421</v>
      </c>
      <c r="H1306" s="5">
        <v>6131540</v>
      </c>
      <c r="I1306" s="5">
        <v>1337</v>
      </c>
      <c r="J1306" s="5">
        <v>8246453</v>
      </c>
      <c r="K1306" s="5">
        <v>1108501</v>
      </c>
      <c r="L1306" s="5">
        <v>2034</v>
      </c>
    </row>
    <row r="1307" spans="2:12">
      <c r="B1307" s="2">
        <v>1997</v>
      </c>
      <c r="C1307" s="2">
        <v>1</v>
      </c>
      <c r="D1307" s="2" t="s">
        <v>197</v>
      </c>
      <c r="E1307" s="2" t="s">
        <v>269</v>
      </c>
      <c r="F1307" s="5">
        <v>57824</v>
      </c>
      <c r="G1307" s="5">
        <v>23</v>
      </c>
      <c r="H1307" s="5">
        <v>335228</v>
      </c>
      <c r="I1307" s="5">
        <v>125</v>
      </c>
      <c r="J1307" s="5">
        <v>393052</v>
      </c>
      <c r="K1307" s="5">
        <v>92126</v>
      </c>
      <c r="L1307" s="5">
        <v>179</v>
      </c>
    </row>
    <row r="1308" spans="2:12">
      <c r="B1308" s="2">
        <v>1997</v>
      </c>
      <c r="C1308" s="2">
        <v>1</v>
      </c>
      <c r="D1308" s="2" t="s">
        <v>197</v>
      </c>
      <c r="E1308" s="2" t="s">
        <v>109</v>
      </c>
      <c r="F1308" s="5">
        <v>0</v>
      </c>
      <c r="G1308" s="5">
        <v>0</v>
      </c>
      <c r="H1308" s="5">
        <v>6803901</v>
      </c>
      <c r="I1308" s="5">
        <v>1231</v>
      </c>
      <c r="J1308" s="5">
        <v>6803901</v>
      </c>
      <c r="K1308" s="5">
        <v>768230</v>
      </c>
      <c r="L1308" s="5">
        <v>1495</v>
      </c>
    </row>
    <row r="1309" spans="2:12">
      <c r="B1309" s="2">
        <v>1997</v>
      </c>
      <c r="C1309" s="2">
        <v>1</v>
      </c>
      <c r="D1309" s="2" t="s">
        <v>197</v>
      </c>
      <c r="E1309" s="2" t="s">
        <v>110</v>
      </c>
      <c r="F1309" s="5">
        <v>9729598</v>
      </c>
      <c r="G1309" s="5">
        <v>2205</v>
      </c>
      <c r="H1309" s="5">
        <v>96582</v>
      </c>
      <c r="I1309" s="5">
        <v>19</v>
      </c>
      <c r="J1309" s="5">
        <v>9933882</v>
      </c>
      <c r="K1309" s="5">
        <v>1574235</v>
      </c>
      <c r="L1309" s="5">
        <v>2911</v>
      </c>
    </row>
    <row r="1310" spans="2:12">
      <c r="B1310" s="2">
        <v>1997</v>
      </c>
      <c r="C1310" s="2">
        <v>2</v>
      </c>
      <c r="F1310" s="5">
        <v>0</v>
      </c>
      <c r="G1310" s="5">
        <v>0</v>
      </c>
      <c r="H1310" s="5">
        <v>0</v>
      </c>
      <c r="I1310" s="5">
        <v>0</v>
      </c>
      <c r="J1310" s="5">
        <v>0</v>
      </c>
      <c r="K1310" s="5">
        <v>3</v>
      </c>
      <c r="L1310" s="5">
        <v>1</v>
      </c>
    </row>
    <row r="1311" spans="2:12">
      <c r="B1311" s="2">
        <v>1997</v>
      </c>
      <c r="C1311" s="2">
        <v>2</v>
      </c>
      <c r="D1311" s="2" t="s">
        <v>277</v>
      </c>
      <c r="E1311" s="2" t="s">
        <v>278</v>
      </c>
      <c r="F1311" s="5">
        <v>45037249</v>
      </c>
      <c r="G1311" s="5">
        <v>19167</v>
      </c>
      <c r="H1311" s="5">
        <v>27307756</v>
      </c>
      <c r="I1311" s="5">
        <v>8458</v>
      </c>
      <c r="J1311" s="5">
        <v>73821566</v>
      </c>
      <c r="K1311" s="5">
        <v>20081737</v>
      </c>
      <c r="L1311" s="5">
        <v>36130</v>
      </c>
    </row>
    <row r="1312" spans="2:12">
      <c r="B1312" s="2">
        <v>1997</v>
      </c>
      <c r="C1312" s="2">
        <v>2</v>
      </c>
      <c r="D1312" s="2" t="s">
        <v>277</v>
      </c>
      <c r="E1312" s="2" t="s">
        <v>279</v>
      </c>
      <c r="F1312" s="5">
        <v>28035191</v>
      </c>
      <c r="G1312" s="5">
        <v>9465</v>
      </c>
      <c r="H1312" s="5">
        <v>9076756</v>
      </c>
      <c r="I1312" s="5">
        <v>3975</v>
      </c>
      <c r="J1312" s="5">
        <v>37493080</v>
      </c>
      <c r="K1312" s="5">
        <v>9905795</v>
      </c>
      <c r="L1312" s="5">
        <v>17514</v>
      </c>
    </row>
    <row r="1313" spans="2:12">
      <c r="B1313" s="2">
        <v>1997</v>
      </c>
      <c r="C1313" s="2">
        <v>2</v>
      </c>
      <c r="D1313" s="2" t="s">
        <v>277</v>
      </c>
      <c r="E1313" s="2" t="s">
        <v>280</v>
      </c>
      <c r="F1313" s="5">
        <v>97900</v>
      </c>
      <c r="G1313" s="5">
        <v>156</v>
      </c>
      <c r="H1313" s="5">
        <v>414111</v>
      </c>
      <c r="I1313" s="5">
        <v>581</v>
      </c>
      <c r="J1313" s="5">
        <v>1130370</v>
      </c>
      <c r="K1313" s="5">
        <v>805567</v>
      </c>
      <c r="L1313" s="5">
        <v>1718</v>
      </c>
    </row>
    <row r="1314" spans="2:12">
      <c r="B1314" s="2">
        <v>1997</v>
      </c>
      <c r="C1314" s="2">
        <v>2</v>
      </c>
      <c r="D1314" s="2" t="s">
        <v>277</v>
      </c>
      <c r="E1314" s="2" t="s">
        <v>281</v>
      </c>
      <c r="F1314" s="5">
        <v>5099089</v>
      </c>
      <c r="G1314" s="5">
        <v>3261</v>
      </c>
      <c r="H1314" s="5">
        <v>1634356</v>
      </c>
      <c r="I1314" s="5">
        <v>891</v>
      </c>
      <c r="J1314" s="5">
        <v>6767740</v>
      </c>
      <c r="K1314" s="5">
        <v>2939871</v>
      </c>
      <c r="L1314" s="5">
        <v>5211</v>
      </c>
    </row>
    <row r="1315" spans="2:12">
      <c r="B1315" s="2">
        <v>1997</v>
      </c>
      <c r="C1315" s="2">
        <v>2</v>
      </c>
      <c r="D1315" s="2" t="s">
        <v>328</v>
      </c>
      <c r="E1315" s="2" t="s">
        <v>173</v>
      </c>
      <c r="F1315" s="5">
        <v>0</v>
      </c>
      <c r="G1315" s="5">
        <v>1</v>
      </c>
      <c r="H1315" s="5">
        <v>4277</v>
      </c>
      <c r="I1315" s="5">
        <v>6</v>
      </c>
      <c r="J1315" s="5">
        <v>4277</v>
      </c>
      <c r="K1315" s="5">
        <v>4724</v>
      </c>
      <c r="L1315" s="5">
        <v>9</v>
      </c>
    </row>
    <row r="1316" spans="2:12">
      <c r="B1316" s="2">
        <v>1997</v>
      </c>
      <c r="C1316" s="2">
        <v>2</v>
      </c>
      <c r="D1316" s="2" t="s">
        <v>328</v>
      </c>
      <c r="E1316" s="2" t="s">
        <v>181</v>
      </c>
      <c r="F1316" s="5">
        <v>0</v>
      </c>
      <c r="G1316" s="5">
        <v>0</v>
      </c>
      <c r="H1316" s="5">
        <v>13456006</v>
      </c>
      <c r="I1316" s="5">
        <v>2563</v>
      </c>
      <c r="J1316" s="5">
        <v>13456006</v>
      </c>
      <c r="K1316" s="5">
        <v>1381415</v>
      </c>
      <c r="L1316" s="5">
        <v>2740</v>
      </c>
    </row>
    <row r="1317" spans="2:12">
      <c r="B1317" s="2">
        <v>1997</v>
      </c>
      <c r="C1317" s="2">
        <v>2</v>
      </c>
      <c r="D1317" s="2" t="s">
        <v>182</v>
      </c>
      <c r="E1317" s="2" t="s">
        <v>183</v>
      </c>
      <c r="F1317" s="5">
        <v>15643773</v>
      </c>
      <c r="G1317" s="5">
        <v>5680</v>
      </c>
      <c r="H1317" s="5">
        <v>11336006</v>
      </c>
      <c r="I1317" s="5">
        <v>3149</v>
      </c>
      <c r="J1317" s="5">
        <v>27101989</v>
      </c>
      <c r="K1317" s="5">
        <v>6300258</v>
      </c>
      <c r="L1317" s="5">
        <v>11059</v>
      </c>
    </row>
    <row r="1318" spans="2:12">
      <c r="B1318" s="2">
        <v>1997</v>
      </c>
      <c r="C1318" s="2">
        <v>2</v>
      </c>
      <c r="D1318" s="2" t="s">
        <v>182</v>
      </c>
      <c r="E1318" s="2" t="s">
        <v>184</v>
      </c>
      <c r="F1318" s="5">
        <v>58014</v>
      </c>
      <c r="G1318" s="5">
        <v>27</v>
      </c>
      <c r="H1318" s="5">
        <v>535660</v>
      </c>
      <c r="I1318" s="5">
        <v>397</v>
      </c>
      <c r="J1318" s="5">
        <v>593674</v>
      </c>
      <c r="K1318" s="5">
        <v>285858</v>
      </c>
      <c r="L1318" s="5">
        <v>451</v>
      </c>
    </row>
    <row r="1319" spans="2:12">
      <c r="B1319" s="2">
        <v>1997</v>
      </c>
      <c r="C1319" s="2">
        <v>2</v>
      </c>
      <c r="D1319" s="2" t="s">
        <v>190</v>
      </c>
      <c r="E1319" s="2" t="s">
        <v>191</v>
      </c>
      <c r="F1319" s="5">
        <v>0</v>
      </c>
      <c r="G1319" s="5">
        <v>0</v>
      </c>
      <c r="H1319" s="5">
        <v>6885012</v>
      </c>
      <c r="I1319" s="5">
        <v>923</v>
      </c>
      <c r="J1319" s="5">
        <v>6885012</v>
      </c>
      <c r="K1319" s="5">
        <v>471170</v>
      </c>
      <c r="L1319" s="5">
        <v>965</v>
      </c>
    </row>
    <row r="1320" spans="2:12">
      <c r="B1320" s="2">
        <v>1997</v>
      </c>
      <c r="C1320" s="2">
        <v>2</v>
      </c>
      <c r="D1320" s="2" t="s">
        <v>190</v>
      </c>
      <c r="E1320" s="2" t="s">
        <v>186</v>
      </c>
      <c r="F1320" s="5">
        <v>5000</v>
      </c>
      <c r="G1320" s="5">
        <v>4</v>
      </c>
      <c r="H1320" s="5">
        <v>73754461</v>
      </c>
      <c r="I1320" s="5">
        <v>3632</v>
      </c>
      <c r="J1320" s="5">
        <v>73759461</v>
      </c>
      <c r="K1320" s="5">
        <v>2129802</v>
      </c>
      <c r="L1320" s="5">
        <v>4213</v>
      </c>
    </row>
    <row r="1321" spans="2:12">
      <c r="B1321" s="2">
        <v>1997</v>
      </c>
      <c r="C1321" s="2">
        <v>2</v>
      </c>
      <c r="D1321" s="2" t="s">
        <v>187</v>
      </c>
      <c r="E1321" s="2" t="s">
        <v>195</v>
      </c>
      <c r="F1321" s="5">
        <v>0</v>
      </c>
      <c r="G1321" s="5">
        <v>0</v>
      </c>
      <c r="H1321" s="5">
        <v>316923</v>
      </c>
      <c r="I1321" s="5">
        <v>93</v>
      </c>
      <c r="J1321" s="5">
        <v>316923</v>
      </c>
      <c r="K1321" s="5">
        <v>62236</v>
      </c>
      <c r="L1321" s="5">
        <v>115</v>
      </c>
    </row>
    <row r="1322" spans="2:12">
      <c r="B1322" s="2">
        <v>1997</v>
      </c>
      <c r="C1322" s="2">
        <v>2</v>
      </c>
      <c r="D1322" s="2" t="s">
        <v>187</v>
      </c>
      <c r="E1322" s="2" t="s">
        <v>196</v>
      </c>
      <c r="F1322" s="5">
        <v>0</v>
      </c>
      <c r="G1322" s="5">
        <v>0</v>
      </c>
      <c r="H1322" s="5">
        <v>976300</v>
      </c>
      <c r="I1322" s="5">
        <v>527</v>
      </c>
      <c r="J1322" s="5">
        <v>976300</v>
      </c>
      <c r="K1322" s="5">
        <v>355960</v>
      </c>
      <c r="L1322" s="5">
        <v>689</v>
      </c>
    </row>
    <row r="1323" spans="2:12">
      <c r="B1323" s="2">
        <v>1997</v>
      </c>
      <c r="C1323" s="2">
        <v>2</v>
      </c>
      <c r="D1323" s="2" t="s">
        <v>197</v>
      </c>
      <c r="E1323" s="2" t="s">
        <v>11</v>
      </c>
      <c r="F1323" s="5">
        <v>0</v>
      </c>
      <c r="G1323" s="5">
        <v>0</v>
      </c>
      <c r="H1323" s="5">
        <v>2648817</v>
      </c>
      <c r="I1323" s="5">
        <v>560</v>
      </c>
      <c r="J1323" s="5">
        <v>2648817</v>
      </c>
      <c r="K1323" s="5">
        <v>422045</v>
      </c>
      <c r="L1323" s="5">
        <v>729</v>
      </c>
    </row>
    <row r="1324" spans="2:12">
      <c r="B1324" s="2">
        <v>1997</v>
      </c>
      <c r="C1324" s="2">
        <v>2</v>
      </c>
      <c r="D1324" s="2" t="s">
        <v>197</v>
      </c>
      <c r="E1324" s="2" t="s">
        <v>268</v>
      </c>
      <c r="F1324" s="5">
        <v>3492052</v>
      </c>
      <c r="G1324" s="5">
        <v>435</v>
      </c>
      <c r="H1324" s="5">
        <v>5483069</v>
      </c>
      <c r="I1324" s="5">
        <v>1325</v>
      </c>
      <c r="J1324" s="5">
        <v>8975121</v>
      </c>
      <c r="K1324" s="5">
        <v>1086799</v>
      </c>
      <c r="L1324" s="5">
        <v>2028</v>
      </c>
    </row>
    <row r="1325" spans="2:12">
      <c r="B1325" s="2">
        <v>1997</v>
      </c>
      <c r="C1325" s="2">
        <v>2</v>
      </c>
      <c r="D1325" s="2" t="s">
        <v>197</v>
      </c>
      <c r="E1325" s="2" t="s">
        <v>269</v>
      </c>
      <c r="F1325" s="5">
        <v>45344</v>
      </c>
      <c r="G1325" s="5">
        <v>23</v>
      </c>
      <c r="H1325" s="5">
        <v>354789</v>
      </c>
      <c r="I1325" s="5">
        <v>126</v>
      </c>
      <c r="J1325" s="5">
        <v>400133</v>
      </c>
      <c r="K1325" s="5">
        <v>90356</v>
      </c>
      <c r="L1325" s="5">
        <v>178</v>
      </c>
    </row>
    <row r="1326" spans="2:12">
      <c r="B1326" s="2">
        <v>1997</v>
      </c>
      <c r="C1326" s="2">
        <v>2</v>
      </c>
      <c r="D1326" s="2" t="s">
        <v>197</v>
      </c>
      <c r="E1326" s="2" t="s">
        <v>109</v>
      </c>
      <c r="F1326" s="5">
        <v>0</v>
      </c>
      <c r="G1326" s="5">
        <v>0</v>
      </c>
      <c r="H1326" s="5">
        <v>6285629</v>
      </c>
      <c r="I1326" s="5">
        <v>1311</v>
      </c>
      <c r="J1326" s="5">
        <v>6285629</v>
      </c>
      <c r="K1326" s="5">
        <v>794730</v>
      </c>
      <c r="L1326" s="5">
        <v>1536</v>
      </c>
    </row>
    <row r="1327" spans="2:12">
      <c r="B1327" s="2">
        <v>1997</v>
      </c>
      <c r="C1327" s="2">
        <v>2</v>
      </c>
      <c r="D1327" s="2" t="s">
        <v>197</v>
      </c>
      <c r="E1327" s="2" t="s">
        <v>110</v>
      </c>
      <c r="F1327" s="5">
        <v>9920576</v>
      </c>
      <c r="G1327" s="5">
        <v>2179</v>
      </c>
      <c r="H1327" s="5">
        <v>112999</v>
      </c>
      <c r="I1327" s="5">
        <v>20</v>
      </c>
      <c r="J1327" s="5">
        <v>10132935</v>
      </c>
      <c r="K1327" s="5">
        <v>1611785</v>
      </c>
      <c r="L1327" s="5">
        <v>2885</v>
      </c>
    </row>
    <row r="1328" spans="2:12">
      <c r="B1328" s="2">
        <v>1997</v>
      </c>
      <c r="C1328" s="2">
        <v>3</v>
      </c>
      <c r="F1328" s="5">
        <v>0</v>
      </c>
      <c r="G1328" s="5">
        <v>0</v>
      </c>
      <c r="H1328" s="5">
        <v>0</v>
      </c>
      <c r="I1328" s="5">
        <v>0</v>
      </c>
      <c r="J1328" s="5">
        <v>0</v>
      </c>
      <c r="K1328" s="5">
        <v>9</v>
      </c>
      <c r="L1328" s="5">
        <v>1</v>
      </c>
    </row>
    <row r="1329" spans="2:12">
      <c r="B1329" s="2">
        <v>1997</v>
      </c>
      <c r="C1329" s="2">
        <v>3</v>
      </c>
      <c r="D1329" s="2" t="s">
        <v>277</v>
      </c>
      <c r="E1329" s="2" t="s">
        <v>278</v>
      </c>
      <c r="F1329" s="5">
        <v>43037946</v>
      </c>
      <c r="G1329" s="5">
        <v>19338</v>
      </c>
      <c r="H1329" s="5">
        <v>26234208</v>
      </c>
      <c r="I1329" s="5">
        <v>8372</v>
      </c>
      <c r="J1329" s="5">
        <v>70736004</v>
      </c>
      <c r="K1329" s="5">
        <v>19299387</v>
      </c>
      <c r="L1329" s="5">
        <v>35958</v>
      </c>
    </row>
    <row r="1330" spans="2:12">
      <c r="B1330" s="2">
        <v>1997</v>
      </c>
      <c r="C1330" s="2">
        <v>3</v>
      </c>
      <c r="D1330" s="2" t="s">
        <v>277</v>
      </c>
      <c r="E1330" s="2" t="s">
        <v>279</v>
      </c>
      <c r="F1330" s="5">
        <v>26611695</v>
      </c>
      <c r="G1330" s="5">
        <v>9437</v>
      </c>
      <c r="H1330" s="5">
        <v>9255902</v>
      </c>
      <c r="I1330" s="5">
        <v>4018</v>
      </c>
      <c r="J1330" s="5">
        <v>36231907</v>
      </c>
      <c r="K1330" s="5">
        <v>9506781</v>
      </c>
      <c r="L1330" s="5">
        <v>17446</v>
      </c>
    </row>
    <row r="1331" spans="2:12">
      <c r="B1331" s="2">
        <v>1997</v>
      </c>
      <c r="C1331" s="2">
        <v>3</v>
      </c>
      <c r="D1331" s="2" t="s">
        <v>277</v>
      </c>
      <c r="E1331" s="2" t="s">
        <v>280</v>
      </c>
      <c r="F1331" s="5">
        <v>105329</v>
      </c>
      <c r="G1331" s="5">
        <v>173</v>
      </c>
      <c r="H1331" s="5">
        <v>480388</v>
      </c>
      <c r="I1331" s="5">
        <v>636</v>
      </c>
      <c r="J1331" s="5">
        <v>1301897</v>
      </c>
      <c r="K1331" s="5">
        <v>814724</v>
      </c>
      <c r="L1331" s="5">
        <v>1805</v>
      </c>
    </row>
    <row r="1332" spans="2:12">
      <c r="B1332" s="2">
        <v>1997</v>
      </c>
      <c r="C1332" s="2">
        <v>3</v>
      </c>
      <c r="D1332" s="2" t="s">
        <v>277</v>
      </c>
      <c r="E1332" s="2" t="s">
        <v>281</v>
      </c>
      <c r="F1332" s="5">
        <v>4072787</v>
      </c>
      <c r="G1332" s="5">
        <v>3200</v>
      </c>
      <c r="H1332" s="5">
        <v>1687593</v>
      </c>
      <c r="I1332" s="5">
        <v>853</v>
      </c>
      <c r="J1332" s="5">
        <v>5811276</v>
      </c>
      <c r="K1332" s="5">
        <v>2698375</v>
      </c>
      <c r="L1332" s="5">
        <v>5102</v>
      </c>
    </row>
    <row r="1333" spans="2:12">
      <c r="B1333" s="2">
        <v>1997</v>
      </c>
      <c r="C1333" s="2">
        <v>3</v>
      </c>
      <c r="D1333" s="2" t="s">
        <v>328</v>
      </c>
      <c r="E1333" s="2" t="s">
        <v>173</v>
      </c>
      <c r="F1333" s="5">
        <v>0</v>
      </c>
      <c r="G1333" s="5">
        <v>1</v>
      </c>
      <c r="H1333" s="5">
        <v>4629</v>
      </c>
      <c r="I1333" s="5">
        <v>6</v>
      </c>
      <c r="J1333" s="5">
        <v>10629</v>
      </c>
      <c r="K1333" s="5">
        <v>5636</v>
      </c>
      <c r="L1333" s="5">
        <v>11</v>
      </c>
    </row>
    <row r="1334" spans="2:12">
      <c r="B1334" s="2">
        <v>1997</v>
      </c>
      <c r="C1334" s="2">
        <v>3</v>
      </c>
      <c r="D1334" s="2" t="s">
        <v>328</v>
      </c>
      <c r="E1334" s="2" t="s">
        <v>181</v>
      </c>
      <c r="F1334" s="5">
        <v>0</v>
      </c>
      <c r="G1334" s="5">
        <v>0</v>
      </c>
      <c r="H1334" s="5">
        <v>15388163</v>
      </c>
      <c r="I1334" s="5">
        <v>2522</v>
      </c>
      <c r="J1334" s="5">
        <v>15388163</v>
      </c>
      <c r="K1334" s="5">
        <v>1482570</v>
      </c>
      <c r="L1334" s="5">
        <v>2704</v>
      </c>
    </row>
    <row r="1335" spans="2:12">
      <c r="B1335" s="2">
        <v>1997</v>
      </c>
      <c r="C1335" s="2">
        <v>3</v>
      </c>
      <c r="D1335" s="2" t="s">
        <v>182</v>
      </c>
      <c r="E1335" s="2" t="s">
        <v>183</v>
      </c>
      <c r="F1335" s="5">
        <v>15656961</v>
      </c>
      <c r="G1335" s="5">
        <v>5728</v>
      </c>
      <c r="H1335" s="5">
        <v>11855938</v>
      </c>
      <c r="I1335" s="5">
        <v>3166</v>
      </c>
      <c r="J1335" s="5">
        <v>27645128</v>
      </c>
      <c r="K1335" s="5">
        <v>6294867</v>
      </c>
      <c r="L1335" s="5">
        <v>11051</v>
      </c>
    </row>
    <row r="1336" spans="2:12">
      <c r="B1336" s="2">
        <v>1997</v>
      </c>
      <c r="C1336" s="2">
        <v>3</v>
      </c>
      <c r="D1336" s="2" t="s">
        <v>182</v>
      </c>
      <c r="E1336" s="2" t="s">
        <v>184</v>
      </c>
      <c r="F1336" s="5">
        <v>35194</v>
      </c>
      <c r="G1336" s="5">
        <v>31</v>
      </c>
      <c r="H1336" s="5">
        <v>507138</v>
      </c>
      <c r="I1336" s="5">
        <v>320</v>
      </c>
      <c r="J1336" s="5">
        <v>542332</v>
      </c>
      <c r="K1336" s="5">
        <v>236101</v>
      </c>
      <c r="L1336" s="5">
        <v>371</v>
      </c>
    </row>
    <row r="1337" spans="2:12">
      <c r="B1337" s="2">
        <v>1997</v>
      </c>
      <c r="C1337" s="2">
        <v>3</v>
      </c>
      <c r="D1337" s="2" t="s">
        <v>190</v>
      </c>
      <c r="E1337" s="2" t="s">
        <v>191</v>
      </c>
      <c r="F1337" s="5">
        <v>0</v>
      </c>
      <c r="G1337" s="5">
        <v>0</v>
      </c>
      <c r="H1337" s="5">
        <v>7422073</v>
      </c>
      <c r="I1337" s="5">
        <v>929</v>
      </c>
      <c r="J1337" s="5">
        <v>7422073</v>
      </c>
      <c r="K1337" s="5">
        <v>467470</v>
      </c>
      <c r="L1337" s="5">
        <v>971</v>
      </c>
    </row>
    <row r="1338" spans="2:12">
      <c r="B1338" s="2">
        <v>1997</v>
      </c>
      <c r="C1338" s="2">
        <v>3</v>
      </c>
      <c r="D1338" s="2" t="s">
        <v>190</v>
      </c>
      <c r="E1338" s="2" t="s">
        <v>186</v>
      </c>
      <c r="F1338" s="5">
        <v>0</v>
      </c>
      <c r="G1338" s="5">
        <v>0</v>
      </c>
      <c r="H1338" s="5">
        <v>78173193</v>
      </c>
      <c r="I1338" s="5">
        <v>3589</v>
      </c>
      <c r="J1338" s="5">
        <v>78173193</v>
      </c>
      <c r="K1338" s="5">
        <v>2139390</v>
      </c>
      <c r="L1338" s="5">
        <v>4174</v>
      </c>
    </row>
    <row r="1339" spans="2:12">
      <c r="B1339" s="2">
        <v>1997</v>
      </c>
      <c r="C1339" s="2">
        <v>3</v>
      </c>
      <c r="D1339" s="2" t="s">
        <v>187</v>
      </c>
      <c r="E1339" s="2" t="s">
        <v>195</v>
      </c>
      <c r="F1339" s="5">
        <v>0</v>
      </c>
      <c r="G1339" s="5">
        <v>5</v>
      </c>
      <c r="H1339" s="5">
        <v>320787</v>
      </c>
      <c r="I1339" s="5">
        <v>96</v>
      </c>
      <c r="J1339" s="5">
        <v>320787</v>
      </c>
      <c r="K1339" s="5">
        <v>69139</v>
      </c>
      <c r="L1339" s="5">
        <v>124</v>
      </c>
    </row>
    <row r="1340" spans="2:12">
      <c r="B1340" s="2">
        <v>1997</v>
      </c>
      <c r="C1340" s="2">
        <v>3</v>
      </c>
      <c r="D1340" s="2" t="s">
        <v>187</v>
      </c>
      <c r="E1340" s="2" t="s">
        <v>196</v>
      </c>
      <c r="F1340" s="5">
        <v>0</v>
      </c>
      <c r="G1340" s="5">
        <v>0</v>
      </c>
      <c r="H1340" s="5">
        <v>1461637</v>
      </c>
      <c r="I1340" s="5">
        <v>514</v>
      </c>
      <c r="J1340" s="5">
        <v>1461637</v>
      </c>
      <c r="K1340" s="5">
        <v>378618</v>
      </c>
      <c r="L1340" s="5">
        <v>665</v>
      </c>
    </row>
    <row r="1341" spans="2:12">
      <c r="B1341" s="2">
        <v>1997</v>
      </c>
      <c r="C1341" s="2">
        <v>3</v>
      </c>
      <c r="D1341" s="2" t="s">
        <v>197</v>
      </c>
      <c r="E1341" s="2" t="s">
        <v>11</v>
      </c>
      <c r="F1341" s="5">
        <v>0</v>
      </c>
      <c r="G1341" s="5">
        <v>0</v>
      </c>
      <c r="H1341" s="5">
        <v>2933346</v>
      </c>
      <c r="I1341" s="5">
        <v>586</v>
      </c>
      <c r="J1341" s="5">
        <v>2933346</v>
      </c>
      <c r="K1341" s="5">
        <v>449521</v>
      </c>
      <c r="L1341" s="5">
        <v>754</v>
      </c>
    </row>
    <row r="1342" spans="2:12">
      <c r="B1342" s="2">
        <v>1997</v>
      </c>
      <c r="C1342" s="2">
        <v>3</v>
      </c>
      <c r="D1342" s="2" t="s">
        <v>197</v>
      </c>
      <c r="E1342" s="2" t="s">
        <v>268</v>
      </c>
      <c r="F1342" s="5">
        <v>2506643</v>
      </c>
      <c r="G1342" s="5">
        <v>420</v>
      </c>
      <c r="H1342" s="5">
        <v>6338986</v>
      </c>
      <c r="I1342" s="5">
        <v>1341</v>
      </c>
      <c r="J1342" s="5">
        <v>8845629</v>
      </c>
      <c r="K1342" s="5">
        <v>1070131</v>
      </c>
      <c r="L1342" s="5">
        <v>2034</v>
      </c>
    </row>
    <row r="1343" spans="2:12">
      <c r="B1343" s="2">
        <v>1997</v>
      </c>
      <c r="C1343" s="2">
        <v>3</v>
      </c>
      <c r="D1343" s="2" t="s">
        <v>197</v>
      </c>
      <c r="E1343" s="2" t="s">
        <v>269</v>
      </c>
      <c r="F1343" s="5">
        <v>55202</v>
      </c>
      <c r="G1343" s="5">
        <v>24</v>
      </c>
      <c r="H1343" s="5">
        <v>308449</v>
      </c>
      <c r="I1343" s="5">
        <v>126</v>
      </c>
      <c r="J1343" s="5">
        <v>363651</v>
      </c>
      <c r="K1343" s="5">
        <v>88333</v>
      </c>
      <c r="L1343" s="5">
        <v>178</v>
      </c>
    </row>
    <row r="1344" spans="2:12">
      <c r="B1344" s="2">
        <v>1997</v>
      </c>
      <c r="C1344" s="2">
        <v>3</v>
      </c>
      <c r="D1344" s="2" t="s">
        <v>197</v>
      </c>
      <c r="E1344" s="2" t="s">
        <v>109</v>
      </c>
      <c r="F1344" s="5">
        <v>0</v>
      </c>
      <c r="G1344" s="5">
        <v>0</v>
      </c>
      <c r="H1344" s="5">
        <v>6892483</v>
      </c>
      <c r="I1344" s="5">
        <v>1318</v>
      </c>
      <c r="J1344" s="5">
        <v>6892483</v>
      </c>
      <c r="K1344" s="5">
        <v>819518</v>
      </c>
      <c r="L1344" s="5">
        <v>1541</v>
      </c>
    </row>
    <row r="1345" spans="2:12">
      <c r="B1345" s="2">
        <v>1997</v>
      </c>
      <c r="C1345" s="2">
        <v>3</v>
      </c>
      <c r="D1345" s="2" t="s">
        <v>197</v>
      </c>
      <c r="E1345" s="2" t="s">
        <v>110</v>
      </c>
      <c r="F1345" s="5">
        <v>8344378</v>
      </c>
      <c r="G1345" s="5">
        <v>2206</v>
      </c>
      <c r="H1345" s="5">
        <v>84085</v>
      </c>
      <c r="I1345" s="5">
        <v>21</v>
      </c>
      <c r="J1345" s="5">
        <v>8517455</v>
      </c>
      <c r="K1345" s="5">
        <v>1511775</v>
      </c>
      <c r="L1345" s="5">
        <v>2900</v>
      </c>
    </row>
    <row r="1346" spans="2:12">
      <c r="B1346" s="2">
        <v>1997</v>
      </c>
      <c r="C1346" s="2">
        <v>4</v>
      </c>
      <c r="F1346" s="5">
        <v>0</v>
      </c>
      <c r="G1346" s="5">
        <v>0</v>
      </c>
      <c r="H1346" s="5">
        <v>0</v>
      </c>
      <c r="I1346" s="5">
        <v>0</v>
      </c>
      <c r="J1346" s="5">
        <v>0</v>
      </c>
      <c r="K1346" s="5">
        <v>1</v>
      </c>
      <c r="L1346" s="5">
        <v>1</v>
      </c>
    </row>
    <row r="1347" spans="2:12">
      <c r="B1347" s="2">
        <v>1997</v>
      </c>
      <c r="C1347" s="2">
        <v>4</v>
      </c>
      <c r="D1347" s="2" t="s">
        <v>277</v>
      </c>
      <c r="E1347" s="2" t="s">
        <v>278</v>
      </c>
      <c r="F1347" s="5">
        <v>43526209</v>
      </c>
      <c r="G1347" s="5">
        <v>18655</v>
      </c>
      <c r="H1347" s="5">
        <v>26386685</v>
      </c>
      <c r="I1347" s="5">
        <v>8094</v>
      </c>
      <c r="J1347" s="5">
        <v>71338187</v>
      </c>
      <c r="K1347" s="5">
        <v>19150094</v>
      </c>
      <c r="L1347" s="5">
        <v>34916</v>
      </c>
    </row>
    <row r="1348" spans="2:12">
      <c r="B1348" s="2">
        <v>1997</v>
      </c>
      <c r="C1348" s="2">
        <v>4</v>
      </c>
      <c r="D1348" s="2" t="s">
        <v>277</v>
      </c>
      <c r="E1348" s="2" t="s">
        <v>279</v>
      </c>
      <c r="F1348" s="5">
        <v>28211477</v>
      </c>
      <c r="G1348" s="5">
        <v>9555</v>
      </c>
      <c r="H1348" s="5">
        <v>9562472</v>
      </c>
      <c r="I1348" s="5">
        <v>3934</v>
      </c>
      <c r="J1348" s="5">
        <v>38136365</v>
      </c>
      <c r="K1348" s="5">
        <v>9536489</v>
      </c>
      <c r="L1348" s="5">
        <v>17316</v>
      </c>
    </row>
    <row r="1349" spans="2:12">
      <c r="B1349" s="2">
        <v>1997</v>
      </c>
      <c r="C1349" s="2">
        <v>4</v>
      </c>
      <c r="D1349" s="2" t="s">
        <v>277</v>
      </c>
      <c r="E1349" s="2" t="s">
        <v>280</v>
      </c>
      <c r="F1349" s="5">
        <v>114316</v>
      </c>
      <c r="G1349" s="5">
        <v>165</v>
      </c>
      <c r="H1349" s="5">
        <v>547009</v>
      </c>
      <c r="I1349" s="5">
        <v>643</v>
      </c>
      <c r="J1349" s="5">
        <v>1377525</v>
      </c>
      <c r="K1349" s="5">
        <v>871487</v>
      </c>
      <c r="L1349" s="5">
        <v>1803</v>
      </c>
    </row>
    <row r="1350" spans="2:12">
      <c r="B1350" s="2">
        <v>1997</v>
      </c>
      <c r="C1350" s="2">
        <v>4</v>
      </c>
      <c r="D1350" s="2" t="s">
        <v>277</v>
      </c>
      <c r="E1350" s="2" t="s">
        <v>281</v>
      </c>
      <c r="F1350" s="5">
        <v>4283974</v>
      </c>
      <c r="G1350" s="5">
        <v>3232</v>
      </c>
      <c r="H1350" s="5">
        <v>1571507</v>
      </c>
      <c r="I1350" s="5">
        <v>899</v>
      </c>
      <c r="J1350" s="5">
        <v>5873435</v>
      </c>
      <c r="K1350" s="5">
        <v>2669814</v>
      </c>
      <c r="L1350" s="5">
        <v>5117</v>
      </c>
    </row>
    <row r="1351" spans="2:12">
      <c r="B1351" s="2">
        <v>1997</v>
      </c>
      <c r="C1351" s="2">
        <v>4</v>
      </c>
      <c r="D1351" s="2" t="s">
        <v>328</v>
      </c>
      <c r="E1351" s="2" t="s">
        <v>173</v>
      </c>
      <c r="F1351" s="5">
        <v>0</v>
      </c>
      <c r="G1351" s="5">
        <v>1</v>
      </c>
      <c r="H1351" s="5">
        <v>6478</v>
      </c>
      <c r="I1351" s="5">
        <v>8</v>
      </c>
      <c r="J1351" s="5">
        <v>10978</v>
      </c>
      <c r="K1351" s="5">
        <v>7311</v>
      </c>
      <c r="L1351" s="5">
        <v>14</v>
      </c>
    </row>
    <row r="1352" spans="2:12">
      <c r="B1352" s="2">
        <v>1997</v>
      </c>
      <c r="C1352" s="2">
        <v>4</v>
      </c>
      <c r="D1352" s="2" t="s">
        <v>328</v>
      </c>
      <c r="E1352" s="2" t="s">
        <v>181</v>
      </c>
      <c r="F1352" s="5">
        <v>0</v>
      </c>
      <c r="G1352" s="5">
        <v>0</v>
      </c>
      <c r="H1352" s="5">
        <v>13980398</v>
      </c>
      <c r="I1352" s="5">
        <v>2531</v>
      </c>
      <c r="J1352" s="5">
        <v>13980398</v>
      </c>
      <c r="K1352" s="5">
        <v>1397343</v>
      </c>
      <c r="L1352" s="5">
        <v>2711</v>
      </c>
    </row>
    <row r="1353" spans="2:12">
      <c r="B1353" s="2">
        <v>1997</v>
      </c>
      <c r="C1353" s="2">
        <v>4</v>
      </c>
      <c r="D1353" s="2" t="s">
        <v>182</v>
      </c>
      <c r="E1353" s="2" t="s">
        <v>183</v>
      </c>
      <c r="F1353" s="5">
        <v>16231674</v>
      </c>
      <c r="G1353" s="5">
        <v>5711</v>
      </c>
      <c r="H1353" s="5">
        <v>11260968</v>
      </c>
      <c r="I1353" s="5">
        <v>3213</v>
      </c>
      <c r="J1353" s="5">
        <v>27645101</v>
      </c>
      <c r="K1353" s="5">
        <v>6220037</v>
      </c>
      <c r="L1353" s="5">
        <v>11030</v>
      </c>
    </row>
    <row r="1354" spans="2:12">
      <c r="B1354" s="2">
        <v>1997</v>
      </c>
      <c r="C1354" s="2">
        <v>4</v>
      </c>
      <c r="D1354" s="2" t="s">
        <v>182</v>
      </c>
      <c r="E1354" s="2" t="s">
        <v>184</v>
      </c>
      <c r="F1354" s="5">
        <v>61100</v>
      </c>
      <c r="G1354" s="5">
        <v>30</v>
      </c>
      <c r="H1354" s="5">
        <v>526340</v>
      </c>
      <c r="I1354" s="5">
        <v>332</v>
      </c>
      <c r="J1354" s="5">
        <v>587440</v>
      </c>
      <c r="K1354" s="5">
        <v>226815</v>
      </c>
      <c r="L1354" s="5">
        <v>378</v>
      </c>
    </row>
    <row r="1355" spans="2:12">
      <c r="B1355" s="2">
        <v>1997</v>
      </c>
      <c r="C1355" s="2">
        <v>4</v>
      </c>
      <c r="D1355" s="2" t="s">
        <v>190</v>
      </c>
      <c r="E1355" s="2" t="s">
        <v>191</v>
      </c>
      <c r="F1355" s="5">
        <v>0</v>
      </c>
      <c r="G1355" s="5">
        <v>0</v>
      </c>
      <c r="H1355" s="5">
        <v>7819640</v>
      </c>
      <c r="I1355" s="5">
        <v>908</v>
      </c>
      <c r="J1355" s="5">
        <v>7819640</v>
      </c>
      <c r="K1355" s="5">
        <v>434869</v>
      </c>
      <c r="L1355" s="5">
        <v>948</v>
      </c>
    </row>
    <row r="1356" spans="2:12">
      <c r="B1356" s="2">
        <v>1997</v>
      </c>
      <c r="C1356" s="2">
        <v>4</v>
      </c>
      <c r="D1356" s="2" t="s">
        <v>190</v>
      </c>
      <c r="E1356" s="2" t="s">
        <v>186</v>
      </c>
      <c r="F1356" s="5">
        <v>0</v>
      </c>
      <c r="G1356" s="5">
        <v>0</v>
      </c>
      <c r="H1356" s="5">
        <v>78135551</v>
      </c>
      <c r="I1356" s="5">
        <v>3509</v>
      </c>
      <c r="J1356" s="5">
        <v>78135551</v>
      </c>
      <c r="K1356" s="5">
        <v>2085556</v>
      </c>
      <c r="L1356" s="5">
        <v>4089</v>
      </c>
    </row>
    <row r="1357" spans="2:12">
      <c r="B1357" s="2">
        <v>1997</v>
      </c>
      <c r="C1357" s="2">
        <v>4</v>
      </c>
      <c r="D1357" s="2" t="s">
        <v>187</v>
      </c>
      <c r="E1357" s="2" t="s">
        <v>195</v>
      </c>
      <c r="F1357" s="5">
        <v>0</v>
      </c>
      <c r="G1357" s="5">
        <v>0</v>
      </c>
      <c r="H1357" s="5">
        <v>435316</v>
      </c>
      <c r="I1357" s="5">
        <v>95</v>
      </c>
      <c r="J1357" s="5">
        <v>435316</v>
      </c>
      <c r="K1357" s="5">
        <v>73802</v>
      </c>
      <c r="L1357" s="5">
        <v>117</v>
      </c>
    </row>
    <row r="1358" spans="2:12">
      <c r="B1358" s="2">
        <v>1997</v>
      </c>
      <c r="C1358" s="2">
        <v>4</v>
      </c>
      <c r="D1358" s="2" t="s">
        <v>187</v>
      </c>
      <c r="E1358" s="2" t="s">
        <v>196</v>
      </c>
      <c r="F1358" s="5">
        <v>0</v>
      </c>
      <c r="G1358" s="5">
        <v>0</v>
      </c>
      <c r="H1358" s="5">
        <v>1359528</v>
      </c>
      <c r="I1358" s="5">
        <v>512</v>
      </c>
      <c r="J1358" s="5">
        <v>1359528</v>
      </c>
      <c r="K1358" s="5">
        <v>303968</v>
      </c>
      <c r="L1358" s="5">
        <v>666</v>
      </c>
    </row>
    <row r="1359" spans="2:12">
      <c r="B1359" s="2">
        <v>1997</v>
      </c>
      <c r="C1359" s="2">
        <v>4</v>
      </c>
      <c r="D1359" s="2" t="s">
        <v>197</v>
      </c>
      <c r="E1359" s="2" t="s">
        <v>11</v>
      </c>
      <c r="F1359" s="5">
        <v>0</v>
      </c>
      <c r="G1359" s="5">
        <v>0</v>
      </c>
      <c r="H1359" s="5">
        <v>3198067</v>
      </c>
      <c r="I1359" s="5">
        <v>590</v>
      </c>
      <c r="J1359" s="5">
        <v>3198067</v>
      </c>
      <c r="K1359" s="5">
        <v>450935</v>
      </c>
      <c r="L1359" s="5">
        <v>757</v>
      </c>
    </row>
    <row r="1360" spans="2:12">
      <c r="B1360" s="2">
        <v>1997</v>
      </c>
      <c r="C1360" s="2">
        <v>4</v>
      </c>
      <c r="D1360" s="2" t="s">
        <v>197</v>
      </c>
      <c r="E1360" s="2" t="s">
        <v>268</v>
      </c>
      <c r="F1360" s="5">
        <v>2000104</v>
      </c>
      <c r="G1360" s="5">
        <v>413</v>
      </c>
      <c r="H1360" s="5">
        <v>6074372</v>
      </c>
      <c r="I1360" s="5">
        <v>1331</v>
      </c>
      <c r="J1360" s="5">
        <v>8074476</v>
      </c>
      <c r="K1360" s="5">
        <v>1039253</v>
      </c>
      <c r="L1360" s="5">
        <v>2012</v>
      </c>
    </row>
    <row r="1361" spans="2:12">
      <c r="B1361" s="2">
        <v>1997</v>
      </c>
      <c r="C1361" s="2">
        <v>4</v>
      </c>
      <c r="D1361" s="2" t="s">
        <v>197</v>
      </c>
      <c r="E1361" s="2" t="s">
        <v>269</v>
      </c>
      <c r="F1361" s="5">
        <v>59654</v>
      </c>
      <c r="G1361" s="5">
        <v>25</v>
      </c>
      <c r="H1361" s="5">
        <v>246663</v>
      </c>
      <c r="I1361" s="5">
        <v>127</v>
      </c>
      <c r="J1361" s="5">
        <v>306317</v>
      </c>
      <c r="K1361" s="5">
        <v>88010</v>
      </c>
      <c r="L1361" s="5">
        <v>180</v>
      </c>
    </row>
    <row r="1362" spans="2:12">
      <c r="B1362" s="2">
        <v>1997</v>
      </c>
      <c r="C1362" s="2">
        <v>4</v>
      </c>
      <c r="D1362" s="2" t="s">
        <v>197</v>
      </c>
      <c r="E1362" s="2" t="s">
        <v>109</v>
      </c>
      <c r="F1362" s="5">
        <v>0</v>
      </c>
      <c r="G1362" s="5">
        <v>0</v>
      </c>
      <c r="H1362" s="5">
        <v>5911132</v>
      </c>
      <c r="I1362" s="5">
        <v>1277</v>
      </c>
      <c r="J1362" s="5">
        <v>5911132</v>
      </c>
      <c r="K1362" s="5">
        <v>750449</v>
      </c>
      <c r="L1362" s="5">
        <v>1500</v>
      </c>
    </row>
    <row r="1363" spans="2:12">
      <c r="B1363" s="2">
        <v>1997</v>
      </c>
      <c r="C1363" s="2">
        <v>4</v>
      </c>
      <c r="D1363" s="2" t="s">
        <v>197</v>
      </c>
      <c r="E1363" s="2" t="s">
        <v>110</v>
      </c>
      <c r="F1363" s="5">
        <v>8661198</v>
      </c>
      <c r="G1363" s="5">
        <v>2200</v>
      </c>
      <c r="H1363" s="5">
        <v>92664</v>
      </c>
      <c r="I1363" s="5">
        <v>23</v>
      </c>
      <c r="J1363" s="5">
        <v>8865675</v>
      </c>
      <c r="K1363" s="5">
        <v>1487002</v>
      </c>
      <c r="L1363" s="5">
        <v>2868</v>
      </c>
    </row>
    <row r="1364" spans="2:12">
      <c r="B1364" s="2">
        <v>1998</v>
      </c>
      <c r="C1364" s="2">
        <v>1</v>
      </c>
      <c r="F1364" s="5">
        <v>0</v>
      </c>
      <c r="G1364" s="5">
        <v>0</v>
      </c>
      <c r="H1364" s="5">
        <v>0</v>
      </c>
      <c r="I1364" s="5">
        <v>0</v>
      </c>
      <c r="J1364" s="5">
        <v>0</v>
      </c>
      <c r="K1364" s="5">
        <v>2</v>
      </c>
      <c r="L1364" s="5">
        <v>1</v>
      </c>
    </row>
    <row r="1365" spans="2:12">
      <c r="B1365" s="2">
        <v>1998</v>
      </c>
      <c r="C1365" s="2">
        <v>1</v>
      </c>
      <c r="D1365" s="2" t="s">
        <v>277</v>
      </c>
      <c r="E1365" s="2" t="s">
        <v>278</v>
      </c>
      <c r="F1365" s="5">
        <v>45550172</v>
      </c>
      <c r="G1365" s="5">
        <v>18065</v>
      </c>
      <c r="H1365" s="5">
        <v>25232691</v>
      </c>
      <c r="I1365" s="5">
        <v>7865</v>
      </c>
      <c r="J1365" s="5">
        <v>71963807</v>
      </c>
      <c r="K1365" s="5">
        <v>19122797</v>
      </c>
      <c r="L1365" s="5">
        <v>33927</v>
      </c>
    </row>
    <row r="1366" spans="2:12">
      <c r="B1366" s="2">
        <v>1998</v>
      </c>
      <c r="C1366" s="2">
        <v>1</v>
      </c>
      <c r="D1366" s="2" t="s">
        <v>277</v>
      </c>
      <c r="E1366" s="2" t="s">
        <v>279</v>
      </c>
      <c r="F1366" s="5">
        <v>30823060</v>
      </c>
      <c r="G1366" s="5">
        <v>9641</v>
      </c>
      <c r="H1366" s="5">
        <v>9073992</v>
      </c>
      <c r="I1366" s="5">
        <v>3817</v>
      </c>
      <c r="J1366" s="5">
        <v>40212096</v>
      </c>
      <c r="K1366" s="5">
        <v>10121349</v>
      </c>
      <c r="L1366" s="5">
        <v>17297</v>
      </c>
    </row>
    <row r="1367" spans="2:12">
      <c r="B1367" s="2">
        <v>1998</v>
      </c>
      <c r="C1367" s="2">
        <v>1</v>
      </c>
      <c r="D1367" s="2" t="s">
        <v>277</v>
      </c>
      <c r="E1367" s="2" t="s">
        <v>280</v>
      </c>
      <c r="F1367" s="5">
        <v>113127</v>
      </c>
      <c r="G1367" s="5">
        <v>172</v>
      </c>
      <c r="H1367" s="5">
        <v>519323</v>
      </c>
      <c r="I1367" s="5">
        <v>636</v>
      </c>
      <c r="J1367" s="5">
        <v>1229071</v>
      </c>
      <c r="K1367" s="5">
        <v>822411</v>
      </c>
      <c r="L1367" s="5">
        <v>1770</v>
      </c>
    </row>
    <row r="1368" spans="2:12">
      <c r="B1368" s="2">
        <v>1998</v>
      </c>
      <c r="C1368" s="2">
        <v>1</v>
      </c>
      <c r="D1368" s="2" t="s">
        <v>277</v>
      </c>
      <c r="E1368" s="2" t="s">
        <v>281</v>
      </c>
      <c r="F1368" s="5">
        <v>4846816</v>
      </c>
      <c r="G1368" s="5">
        <v>3120</v>
      </c>
      <c r="H1368" s="5">
        <v>1634598</v>
      </c>
      <c r="I1368" s="5">
        <v>929</v>
      </c>
      <c r="J1368" s="5">
        <v>6532697</v>
      </c>
      <c r="K1368" s="5">
        <v>2814090</v>
      </c>
      <c r="L1368" s="5">
        <v>5089</v>
      </c>
    </row>
    <row r="1369" spans="2:12">
      <c r="B1369" s="2">
        <v>1998</v>
      </c>
      <c r="C1369" s="2">
        <v>1</v>
      </c>
      <c r="D1369" s="2" t="s">
        <v>328</v>
      </c>
      <c r="E1369" s="2" t="s">
        <v>173</v>
      </c>
      <c r="F1369" s="5">
        <v>0</v>
      </c>
      <c r="G1369" s="5">
        <v>1</v>
      </c>
      <c r="H1369" s="5">
        <v>5332</v>
      </c>
      <c r="I1369" s="5">
        <v>8</v>
      </c>
      <c r="J1369" s="5">
        <v>7152</v>
      </c>
      <c r="K1369" s="5">
        <v>6416</v>
      </c>
      <c r="L1369" s="5">
        <v>13</v>
      </c>
    </row>
    <row r="1370" spans="2:12">
      <c r="B1370" s="2">
        <v>1998</v>
      </c>
      <c r="C1370" s="2">
        <v>1</v>
      </c>
      <c r="D1370" s="2" t="s">
        <v>328</v>
      </c>
      <c r="E1370" s="2" t="s">
        <v>181</v>
      </c>
      <c r="F1370" s="5">
        <v>0</v>
      </c>
      <c r="G1370" s="5">
        <v>0</v>
      </c>
      <c r="H1370" s="5">
        <v>13572125</v>
      </c>
      <c r="I1370" s="5">
        <v>2581</v>
      </c>
      <c r="J1370" s="5">
        <v>13572125</v>
      </c>
      <c r="K1370" s="5">
        <v>1488909</v>
      </c>
      <c r="L1370" s="5">
        <v>2745</v>
      </c>
    </row>
    <row r="1371" spans="2:12">
      <c r="B1371" s="2">
        <v>1998</v>
      </c>
      <c r="C1371" s="2">
        <v>1</v>
      </c>
      <c r="D1371" s="2" t="s">
        <v>182</v>
      </c>
      <c r="E1371" s="2" t="s">
        <v>183</v>
      </c>
      <c r="F1371" s="5">
        <v>16882427</v>
      </c>
      <c r="G1371" s="5">
        <v>5672</v>
      </c>
      <c r="H1371" s="5">
        <v>12012711</v>
      </c>
      <c r="I1371" s="5">
        <v>3340</v>
      </c>
      <c r="J1371" s="5">
        <v>29007426</v>
      </c>
      <c r="K1371" s="5">
        <v>6594386</v>
      </c>
      <c r="L1371" s="5">
        <v>11098</v>
      </c>
    </row>
    <row r="1372" spans="2:12">
      <c r="B1372" s="2">
        <v>1998</v>
      </c>
      <c r="C1372" s="2">
        <v>1</v>
      </c>
      <c r="D1372" s="2" t="s">
        <v>182</v>
      </c>
      <c r="E1372" s="2" t="s">
        <v>184</v>
      </c>
      <c r="F1372" s="5">
        <v>30156</v>
      </c>
      <c r="G1372" s="5">
        <v>32</v>
      </c>
      <c r="H1372" s="5">
        <v>553041</v>
      </c>
      <c r="I1372" s="5">
        <v>287</v>
      </c>
      <c r="J1372" s="5">
        <v>583197</v>
      </c>
      <c r="K1372" s="5">
        <v>211050</v>
      </c>
      <c r="L1372" s="5">
        <v>335</v>
      </c>
    </row>
    <row r="1373" spans="2:12">
      <c r="B1373" s="2">
        <v>1998</v>
      </c>
      <c r="C1373" s="2">
        <v>1</v>
      </c>
      <c r="D1373" s="2" t="s">
        <v>190</v>
      </c>
      <c r="E1373" s="2" t="s">
        <v>191</v>
      </c>
      <c r="F1373" s="5">
        <v>0</v>
      </c>
      <c r="G1373" s="5">
        <v>0</v>
      </c>
      <c r="H1373" s="5">
        <v>7924950</v>
      </c>
      <c r="I1373" s="5">
        <v>877</v>
      </c>
      <c r="J1373" s="5">
        <v>7924950</v>
      </c>
      <c r="K1373" s="5">
        <v>436983</v>
      </c>
      <c r="L1373" s="5">
        <v>917</v>
      </c>
    </row>
    <row r="1374" spans="2:12">
      <c r="B1374" s="2">
        <v>1998</v>
      </c>
      <c r="C1374" s="2">
        <v>1</v>
      </c>
      <c r="D1374" s="2" t="s">
        <v>190</v>
      </c>
      <c r="E1374" s="2" t="s">
        <v>186</v>
      </c>
      <c r="F1374" s="5">
        <v>0</v>
      </c>
      <c r="G1374" s="5">
        <v>0</v>
      </c>
      <c r="H1374" s="5">
        <v>82214547</v>
      </c>
      <c r="I1374" s="5">
        <v>3544</v>
      </c>
      <c r="J1374" s="5">
        <v>82214547</v>
      </c>
      <c r="K1374" s="5">
        <v>2105274</v>
      </c>
      <c r="L1374" s="5">
        <v>4140</v>
      </c>
    </row>
    <row r="1375" spans="2:12">
      <c r="B1375" s="2">
        <v>1998</v>
      </c>
      <c r="C1375" s="2">
        <v>1</v>
      </c>
      <c r="D1375" s="2" t="s">
        <v>187</v>
      </c>
      <c r="E1375" s="2" t="s">
        <v>195</v>
      </c>
      <c r="F1375" s="5">
        <v>0</v>
      </c>
      <c r="G1375" s="5">
        <v>0</v>
      </c>
      <c r="H1375" s="5">
        <v>366681</v>
      </c>
      <c r="I1375" s="5">
        <v>97</v>
      </c>
      <c r="J1375" s="5">
        <v>366681</v>
      </c>
      <c r="K1375" s="5">
        <v>73904</v>
      </c>
      <c r="L1375" s="5">
        <v>119</v>
      </c>
    </row>
    <row r="1376" spans="2:12">
      <c r="B1376" s="2">
        <v>1998</v>
      </c>
      <c r="C1376" s="2">
        <v>1</v>
      </c>
      <c r="D1376" s="2" t="s">
        <v>187</v>
      </c>
      <c r="E1376" s="2" t="s">
        <v>196</v>
      </c>
      <c r="F1376" s="5">
        <v>0</v>
      </c>
      <c r="G1376" s="5">
        <v>0</v>
      </c>
      <c r="H1376" s="5">
        <v>894259</v>
      </c>
      <c r="I1376" s="5">
        <v>440</v>
      </c>
      <c r="J1376" s="5">
        <v>894259</v>
      </c>
      <c r="K1376" s="5">
        <v>247287</v>
      </c>
      <c r="L1376" s="5">
        <v>578</v>
      </c>
    </row>
    <row r="1377" spans="2:12">
      <c r="B1377" s="2">
        <v>1998</v>
      </c>
      <c r="C1377" s="2">
        <v>1</v>
      </c>
      <c r="D1377" s="2" t="s">
        <v>197</v>
      </c>
      <c r="E1377" s="2" t="s">
        <v>11</v>
      </c>
      <c r="F1377" s="5">
        <v>0</v>
      </c>
      <c r="G1377" s="5">
        <v>0</v>
      </c>
      <c r="H1377" s="5">
        <v>3136023</v>
      </c>
      <c r="I1377" s="5">
        <v>593</v>
      </c>
      <c r="J1377" s="5">
        <v>3136023</v>
      </c>
      <c r="K1377" s="5">
        <v>461447</v>
      </c>
      <c r="L1377" s="5">
        <v>761</v>
      </c>
    </row>
    <row r="1378" spans="2:12">
      <c r="B1378" s="2">
        <v>1998</v>
      </c>
      <c r="C1378" s="2">
        <v>1</v>
      </c>
      <c r="D1378" s="2" t="s">
        <v>197</v>
      </c>
      <c r="E1378" s="2" t="s">
        <v>268</v>
      </c>
      <c r="F1378" s="5">
        <v>3024922</v>
      </c>
      <c r="G1378" s="5">
        <v>383</v>
      </c>
      <c r="H1378" s="5">
        <v>6361429</v>
      </c>
      <c r="I1378" s="5">
        <v>1347</v>
      </c>
      <c r="J1378" s="5">
        <v>9386351</v>
      </c>
      <c r="K1378" s="5">
        <v>1019710</v>
      </c>
      <c r="L1378" s="5">
        <v>1970</v>
      </c>
    </row>
    <row r="1379" spans="2:12">
      <c r="B1379" s="2">
        <v>1998</v>
      </c>
      <c r="C1379" s="2">
        <v>1</v>
      </c>
      <c r="D1379" s="2" t="s">
        <v>197</v>
      </c>
      <c r="E1379" s="2" t="s">
        <v>269</v>
      </c>
      <c r="F1379" s="5">
        <v>49980</v>
      </c>
      <c r="G1379" s="5">
        <v>25</v>
      </c>
      <c r="H1379" s="5">
        <v>251853</v>
      </c>
      <c r="I1379" s="5">
        <v>132</v>
      </c>
      <c r="J1379" s="5">
        <v>301833</v>
      </c>
      <c r="K1379" s="5">
        <v>93451</v>
      </c>
      <c r="L1379" s="5">
        <v>186</v>
      </c>
    </row>
    <row r="1380" spans="2:12">
      <c r="B1380" s="2">
        <v>1998</v>
      </c>
      <c r="C1380" s="2">
        <v>1</v>
      </c>
      <c r="D1380" s="2" t="s">
        <v>197</v>
      </c>
      <c r="E1380" s="2" t="s">
        <v>109</v>
      </c>
      <c r="F1380" s="5">
        <v>21037</v>
      </c>
      <c r="G1380" s="5">
        <v>20</v>
      </c>
      <c r="H1380" s="5">
        <v>6348926</v>
      </c>
      <c r="I1380" s="5">
        <v>1293</v>
      </c>
      <c r="J1380" s="5">
        <v>6369963</v>
      </c>
      <c r="K1380" s="5">
        <v>786376</v>
      </c>
      <c r="L1380" s="5">
        <v>1538</v>
      </c>
    </row>
    <row r="1381" spans="2:12">
      <c r="B1381" s="2">
        <v>1998</v>
      </c>
      <c r="C1381" s="2">
        <v>1</v>
      </c>
      <c r="D1381" s="2" t="s">
        <v>197</v>
      </c>
      <c r="E1381" s="2" t="s">
        <v>110</v>
      </c>
      <c r="F1381" s="5">
        <v>8370555</v>
      </c>
      <c r="G1381" s="5">
        <v>2209</v>
      </c>
      <c r="H1381" s="5">
        <v>83845</v>
      </c>
      <c r="I1381" s="5">
        <v>23</v>
      </c>
      <c r="J1381" s="5">
        <v>8582942</v>
      </c>
      <c r="K1381" s="5">
        <v>1569062</v>
      </c>
      <c r="L1381" s="5">
        <v>2921</v>
      </c>
    </row>
    <row r="1382" spans="2:12">
      <c r="B1382" s="2">
        <v>1998</v>
      </c>
      <c r="C1382" s="2">
        <v>2</v>
      </c>
      <c r="F1382" s="5">
        <v>0</v>
      </c>
      <c r="G1382" s="5">
        <v>0</v>
      </c>
      <c r="H1382" s="5">
        <v>0</v>
      </c>
      <c r="I1382" s="5">
        <v>0</v>
      </c>
      <c r="J1382" s="5">
        <v>0</v>
      </c>
      <c r="K1382" s="5">
        <v>6</v>
      </c>
      <c r="L1382" s="5">
        <v>1</v>
      </c>
    </row>
    <row r="1383" spans="2:12">
      <c r="B1383" s="2">
        <v>1998</v>
      </c>
      <c r="C1383" s="2">
        <v>2</v>
      </c>
      <c r="D1383" s="2" t="s">
        <v>277</v>
      </c>
      <c r="E1383" s="2" t="s">
        <v>278</v>
      </c>
      <c r="F1383" s="5">
        <v>42738816</v>
      </c>
      <c r="G1383" s="5">
        <v>17591</v>
      </c>
      <c r="H1383" s="5">
        <v>24858110</v>
      </c>
      <c r="I1383" s="5">
        <v>7938</v>
      </c>
      <c r="J1383" s="5">
        <v>68668377</v>
      </c>
      <c r="K1383" s="5">
        <v>18648304</v>
      </c>
      <c r="L1383" s="5">
        <v>33343</v>
      </c>
    </row>
    <row r="1384" spans="2:12">
      <c r="B1384" s="2">
        <v>1998</v>
      </c>
      <c r="C1384" s="2">
        <v>2</v>
      </c>
      <c r="D1384" s="2" t="s">
        <v>277</v>
      </c>
      <c r="E1384" s="2" t="s">
        <v>279</v>
      </c>
      <c r="F1384" s="5">
        <v>29170669</v>
      </c>
      <c r="G1384" s="5">
        <v>9580</v>
      </c>
      <c r="H1384" s="5">
        <v>8336506</v>
      </c>
      <c r="I1384" s="5">
        <v>3750</v>
      </c>
      <c r="J1384" s="5">
        <v>37818814</v>
      </c>
      <c r="K1384" s="5">
        <v>9746556</v>
      </c>
      <c r="L1384" s="5">
        <v>17178</v>
      </c>
    </row>
    <row r="1385" spans="2:12">
      <c r="B1385" s="2">
        <v>1998</v>
      </c>
      <c r="C1385" s="2">
        <v>2</v>
      </c>
      <c r="D1385" s="2" t="s">
        <v>277</v>
      </c>
      <c r="E1385" s="2" t="s">
        <v>280</v>
      </c>
      <c r="F1385" s="5">
        <v>89571</v>
      </c>
      <c r="G1385" s="5">
        <v>154</v>
      </c>
      <c r="H1385" s="5">
        <v>490846</v>
      </c>
      <c r="I1385" s="5">
        <v>623</v>
      </c>
      <c r="J1385" s="5">
        <v>1176799</v>
      </c>
      <c r="K1385" s="5">
        <v>806838</v>
      </c>
      <c r="L1385" s="5">
        <v>1714</v>
      </c>
    </row>
    <row r="1386" spans="2:12">
      <c r="B1386" s="2">
        <v>1998</v>
      </c>
      <c r="C1386" s="2">
        <v>2</v>
      </c>
      <c r="D1386" s="2" t="s">
        <v>277</v>
      </c>
      <c r="E1386" s="2" t="s">
        <v>281</v>
      </c>
      <c r="F1386" s="5">
        <v>4160578</v>
      </c>
      <c r="G1386" s="5">
        <v>3008</v>
      </c>
      <c r="H1386" s="5">
        <v>1629222</v>
      </c>
      <c r="I1386" s="5">
        <v>831</v>
      </c>
      <c r="J1386" s="5">
        <v>5914211</v>
      </c>
      <c r="K1386" s="5">
        <v>2609234</v>
      </c>
      <c r="L1386" s="5">
        <v>4840</v>
      </c>
    </row>
    <row r="1387" spans="2:12">
      <c r="B1387" s="2">
        <v>1998</v>
      </c>
      <c r="C1387" s="2">
        <v>2</v>
      </c>
      <c r="D1387" s="2" t="s">
        <v>328</v>
      </c>
      <c r="E1387" s="2" t="s">
        <v>173</v>
      </c>
      <c r="F1387" s="5">
        <v>0</v>
      </c>
      <c r="G1387" s="5">
        <v>1</v>
      </c>
      <c r="H1387" s="5">
        <v>6780</v>
      </c>
      <c r="I1387" s="5">
        <v>8</v>
      </c>
      <c r="J1387" s="5">
        <v>8468</v>
      </c>
      <c r="K1387" s="5">
        <v>6514</v>
      </c>
      <c r="L1387" s="5">
        <v>12</v>
      </c>
    </row>
    <row r="1388" spans="2:12">
      <c r="B1388" s="2">
        <v>1998</v>
      </c>
      <c r="C1388" s="2">
        <v>2</v>
      </c>
      <c r="D1388" s="2" t="s">
        <v>328</v>
      </c>
      <c r="E1388" s="2" t="s">
        <v>181</v>
      </c>
      <c r="F1388" s="5">
        <v>0</v>
      </c>
      <c r="G1388" s="5">
        <v>0</v>
      </c>
      <c r="H1388" s="5">
        <v>13807942</v>
      </c>
      <c r="I1388" s="5">
        <v>2573</v>
      </c>
      <c r="J1388" s="5">
        <v>13807942</v>
      </c>
      <c r="K1388" s="5">
        <v>1391217</v>
      </c>
      <c r="L1388" s="5">
        <v>2728</v>
      </c>
    </row>
    <row r="1389" spans="2:12">
      <c r="B1389" s="2">
        <v>1998</v>
      </c>
      <c r="C1389" s="2">
        <v>2</v>
      </c>
      <c r="D1389" s="2" t="s">
        <v>182</v>
      </c>
      <c r="E1389" s="2" t="s">
        <v>183</v>
      </c>
      <c r="F1389" s="5">
        <v>16309574</v>
      </c>
      <c r="G1389" s="5">
        <v>5674</v>
      </c>
      <c r="H1389" s="5">
        <v>11609316</v>
      </c>
      <c r="I1389" s="5">
        <v>3291</v>
      </c>
      <c r="J1389" s="5">
        <v>28055067</v>
      </c>
      <c r="K1389" s="5">
        <v>6283359</v>
      </c>
      <c r="L1389" s="5">
        <v>11086</v>
      </c>
    </row>
    <row r="1390" spans="2:12">
      <c r="B1390" s="2">
        <v>1998</v>
      </c>
      <c r="C1390" s="2">
        <v>2</v>
      </c>
      <c r="D1390" s="2" t="s">
        <v>182</v>
      </c>
      <c r="E1390" s="2" t="s">
        <v>184</v>
      </c>
      <c r="F1390" s="5">
        <v>77907</v>
      </c>
      <c r="G1390" s="5">
        <v>33</v>
      </c>
      <c r="H1390" s="5">
        <v>558153</v>
      </c>
      <c r="I1390" s="5">
        <v>287</v>
      </c>
      <c r="J1390" s="5">
        <v>636060</v>
      </c>
      <c r="K1390" s="5">
        <v>215975</v>
      </c>
      <c r="L1390" s="5">
        <v>335</v>
      </c>
    </row>
    <row r="1391" spans="2:12">
      <c r="B1391" s="2">
        <v>1998</v>
      </c>
      <c r="C1391" s="2">
        <v>2</v>
      </c>
      <c r="D1391" s="2" t="s">
        <v>190</v>
      </c>
      <c r="E1391" s="2" t="s">
        <v>191</v>
      </c>
      <c r="F1391" s="5">
        <v>0</v>
      </c>
      <c r="G1391" s="5">
        <v>0</v>
      </c>
      <c r="H1391" s="5">
        <v>6427081</v>
      </c>
      <c r="I1391" s="5">
        <v>925</v>
      </c>
      <c r="J1391" s="5">
        <v>6427081</v>
      </c>
      <c r="K1391" s="5">
        <v>465887</v>
      </c>
      <c r="L1391" s="5">
        <v>963</v>
      </c>
    </row>
    <row r="1392" spans="2:12">
      <c r="B1392" s="2">
        <v>1998</v>
      </c>
      <c r="C1392" s="2">
        <v>2</v>
      </c>
      <c r="D1392" s="2" t="s">
        <v>190</v>
      </c>
      <c r="E1392" s="2" t="s">
        <v>186</v>
      </c>
      <c r="F1392" s="5">
        <v>0</v>
      </c>
      <c r="G1392" s="5">
        <v>0</v>
      </c>
      <c r="H1392" s="5">
        <v>83424132</v>
      </c>
      <c r="I1392" s="5">
        <v>3575</v>
      </c>
      <c r="J1392" s="5">
        <v>83424132</v>
      </c>
      <c r="K1392" s="5">
        <v>2175180</v>
      </c>
      <c r="L1392" s="5">
        <v>4242</v>
      </c>
    </row>
    <row r="1393" spans="2:12">
      <c r="B1393" s="2">
        <v>1998</v>
      </c>
      <c r="C1393" s="2">
        <v>2</v>
      </c>
      <c r="D1393" s="2" t="s">
        <v>187</v>
      </c>
      <c r="E1393" s="2" t="s">
        <v>195</v>
      </c>
      <c r="F1393" s="5">
        <v>0</v>
      </c>
      <c r="G1393" s="5">
        <v>0</v>
      </c>
      <c r="H1393" s="5">
        <v>393096</v>
      </c>
      <c r="I1393" s="5">
        <v>100</v>
      </c>
      <c r="J1393" s="5">
        <v>393096</v>
      </c>
      <c r="K1393" s="5">
        <v>73499</v>
      </c>
      <c r="L1393" s="5">
        <v>123</v>
      </c>
    </row>
    <row r="1394" spans="2:12">
      <c r="B1394" s="2">
        <v>1998</v>
      </c>
      <c r="C1394" s="2">
        <v>2</v>
      </c>
      <c r="D1394" s="2" t="s">
        <v>187</v>
      </c>
      <c r="E1394" s="2" t="s">
        <v>196</v>
      </c>
      <c r="F1394" s="5">
        <v>0</v>
      </c>
      <c r="G1394" s="5">
        <v>0</v>
      </c>
      <c r="H1394" s="5">
        <v>1196521</v>
      </c>
      <c r="I1394" s="5">
        <v>464</v>
      </c>
      <c r="J1394" s="5">
        <v>1196521</v>
      </c>
      <c r="K1394" s="5">
        <v>277288</v>
      </c>
      <c r="L1394" s="5">
        <v>602</v>
      </c>
    </row>
    <row r="1395" spans="2:12">
      <c r="B1395" s="2">
        <v>1998</v>
      </c>
      <c r="C1395" s="2">
        <v>2</v>
      </c>
      <c r="D1395" s="2" t="s">
        <v>197</v>
      </c>
      <c r="E1395" s="2" t="s">
        <v>11</v>
      </c>
      <c r="F1395" s="5">
        <v>0</v>
      </c>
      <c r="G1395" s="5">
        <v>0</v>
      </c>
      <c r="H1395" s="5">
        <v>2615647</v>
      </c>
      <c r="I1395" s="5">
        <v>587</v>
      </c>
      <c r="J1395" s="5">
        <v>2615647</v>
      </c>
      <c r="K1395" s="5">
        <v>417463</v>
      </c>
      <c r="L1395" s="5">
        <v>753</v>
      </c>
    </row>
    <row r="1396" spans="2:12">
      <c r="B1396" s="2">
        <v>1998</v>
      </c>
      <c r="C1396" s="2">
        <v>2</v>
      </c>
      <c r="D1396" s="2" t="s">
        <v>197</v>
      </c>
      <c r="E1396" s="2" t="s">
        <v>268</v>
      </c>
      <c r="F1396" s="5">
        <v>2095364</v>
      </c>
      <c r="G1396" s="5">
        <v>383</v>
      </c>
      <c r="H1396" s="5">
        <v>5891299</v>
      </c>
      <c r="I1396" s="5">
        <v>1348</v>
      </c>
      <c r="J1396" s="5">
        <v>7986663</v>
      </c>
      <c r="K1396" s="5">
        <v>1003299</v>
      </c>
      <c r="L1396" s="5">
        <v>1965</v>
      </c>
    </row>
    <row r="1397" spans="2:12">
      <c r="B1397" s="2">
        <v>1998</v>
      </c>
      <c r="C1397" s="2">
        <v>2</v>
      </c>
      <c r="D1397" s="2" t="s">
        <v>197</v>
      </c>
      <c r="E1397" s="2" t="s">
        <v>269</v>
      </c>
      <c r="F1397" s="5">
        <v>54044</v>
      </c>
      <c r="G1397" s="5">
        <v>24</v>
      </c>
      <c r="H1397" s="5">
        <v>321225</v>
      </c>
      <c r="I1397" s="5">
        <v>133</v>
      </c>
      <c r="J1397" s="5">
        <v>375269</v>
      </c>
      <c r="K1397" s="5">
        <v>89208</v>
      </c>
      <c r="L1397" s="5">
        <v>186</v>
      </c>
    </row>
    <row r="1398" spans="2:12">
      <c r="B1398" s="2">
        <v>1998</v>
      </c>
      <c r="C1398" s="2">
        <v>2</v>
      </c>
      <c r="D1398" s="2" t="s">
        <v>197</v>
      </c>
      <c r="E1398" s="2" t="s">
        <v>109</v>
      </c>
      <c r="F1398" s="5">
        <v>57920</v>
      </c>
      <c r="G1398" s="5">
        <v>12</v>
      </c>
      <c r="H1398" s="5">
        <v>6455508</v>
      </c>
      <c r="I1398" s="5">
        <v>1353</v>
      </c>
      <c r="J1398" s="5">
        <v>6513428</v>
      </c>
      <c r="K1398" s="5">
        <v>830628</v>
      </c>
      <c r="L1398" s="5">
        <v>1587</v>
      </c>
    </row>
    <row r="1399" spans="2:12">
      <c r="B1399" s="2">
        <v>1998</v>
      </c>
      <c r="C1399" s="2">
        <v>2</v>
      </c>
      <c r="D1399" s="2" t="s">
        <v>197</v>
      </c>
      <c r="E1399" s="2" t="s">
        <v>110</v>
      </c>
      <c r="F1399" s="5">
        <v>9602040</v>
      </c>
      <c r="G1399" s="5">
        <v>2257</v>
      </c>
      <c r="H1399" s="5">
        <v>86368</v>
      </c>
      <c r="I1399" s="5">
        <v>24</v>
      </c>
      <c r="J1399" s="5">
        <v>9784865</v>
      </c>
      <c r="K1399" s="5">
        <v>1562174</v>
      </c>
      <c r="L1399" s="5">
        <v>2983</v>
      </c>
    </row>
    <row r="1400" spans="2:12">
      <c r="B1400" s="2">
        <v>1998</v>
      </c>
      <c r="C1400" s="2">
        <v>3</v>
      </c>
      <c r="F1400" s="5">
        <v>0</v>
      </c>
      <c r="G1400" s="5">
        <v>0</v>
      </c>
      <c r="H1400" s="5">
        <v>0</v>
      </c>
      <c r="I1400" s="5">
        <v>0</v>
      </c>
      <c r="J1400" s="5">
        <v>0</v>
      </c>
      <c r="K1400" s="5">
        <v>2</v>
      </c>
      <c r="L1400" s="5">
        <v>1</v>
      </c>
    </row>
    <row r="1401" spans="2:12">
      <c r="B1401" s="2">
        <v>1998</v>
      </c>
      <c r="C1401" s="2">
        <v>3</v>
      </c>
      <c r="D1401" s="2" t="s">
        <v>277</v>
      </c>
      <c r="E1401" s="2" t="s">
        <v>278</v>
      </c>
      <c r="F1401" s="5">
        <v>41701753</v>
      </c>
      <c r="G1401" s="5">
        <v>17847</v>
      </c>
      <c r="H1401" s="5">
        <v>25316167</v>
      </c>
      <c r="I1401" s="5">
        <v>7658</v>
      </c>
      <c r="J1401" s="5">
        <v>68731624</v>
      </c>
      <c r="K1401" s="5">
        <v>18325707</v>
      </c>
      <c r="L1401" s="5">
        <v>33150</v>
      </c>
    </row>
    <row r="1402" spans="2:12">
      <c r="B1402" s="2">
        <v>1998</v>
      </c>
      <c r="C1402" s="2">
        <v>3</v>
      </c>
      <c r="D1402" s="2" t="s">
        <v>277</v>
      </c>
      <c r="E1402" s="2" t="s">
        <v>279</v>
      </c>
      <c r="F1402" s="5">
        <v>27926631</v>
      </c>
      <c r="G1402" s="5">
        <v>9619</v>
      </c>
      <c r="H1402" s="5">
        <v>8975886</v>
      </c>
      <c r="I1402" s="5">
        <v>3717</v>
      </c>
      <c r="J1402" s="5">
        <v>37310255</v>
      </c>
      <c r="K1402" s="5">
        <v>9475438</v>
      </c>
      <c r="L1402" s="5">
        <v>17217</v>
      </c>
    </row>
    <row r="1403" spans="2:12">
      <c r="B1403" s="2">
        <v>1998</v>
      </c>
      <c r="C1403" s="2">
        <v>3</v>
      </c>
      <c r="D1403" s="2" t="s">
        <v>277</v>
      </c>
      <c r="E1403" s="2" t="s">
        <v>280</v>
      </c>
      <c r="F1403" s="5">
        <v>100155</v>
      </c>
      <c r="G1403" s="5">
        <v>151</v>
      </c>
      <c r="H1403" s="5">
        <v>544606</v>
      </c>
      <c r="I1403" s="5">
        <v>536</v>
      </c>
      <c r="J1403" s="5">
        <v>1431136</v>
      </c>
      <c r="K1403" s="5">
        <v>730882</v>
      </c>
      <c r="L1403" s="5">
        <v>1583</v>
      </c>
    </row>
    <row r="1404" spans="2:12">
      <c r="B1404" s="2">
        <v>1998</v>
      </c>
      <c r="C1404" s="2">
        <v>3</v>
      </c>
      <c r="D1404" s="2" t="s">
        <v>277</v>
      </c>
      <c r="E1404" s="2" t="s">
        <v>281</v>
      </c>
      <c r="F1404" s="5">
        <v>3877939</v>
      </c>
      <c r="G1404" s="5">
        <v>2823</v>
      </c>
      <c r="H1404" s="5">
        <v>1563113</v>
      </c>
      <c r="I1404" s="5">
        <v>837</v>
      </c>
      <c r="J1404" s="5">
        <v>5462795</v>
      </c>
      <c r="K1404" s="5">
        <v>2399957</v>
      </c>
      <c r="L1404" s="5">
        <v>4636</v>
      </c>
    </row>
    <row r="1405" spans="2:12">
      <c r="B1405" s="2">
        <v>1998</v>
      </c>
      <c r="C1405" s="2">
        <v>3</v>
      </c>
      <c r="D1405" s="2" t="s">
        <v>328</v>
      </c>
      <c r="E1405" s="2" t="s">
        <v>173</v>
      </c>
      <c r="F1405" s="5">
        <v>0</v>
      </c>
      <c r="G1405" s="5">
        <v>1</v>
      </c>
      <c r="H1405" s="5">
        <v>7009</v>
      </c>
      <c r="I1405" s="5">
        <v>8</v>
      </c>
      <c r="J1405" s="5">
        <v>8805</v>
      </c>
      <c r="K1405" s="5">
        <v>6518</v>
      </c>
      <c r="L1405" s="5">
        <v>12</v>
      </c>
    </row>
    <row r="1406" spans="2:12">
      <c r="B1406" s="2">
        <v>1998</v>
      </c>
      <c r="C1406" s="2">
        <v>3</v>
      </c>
      <c r="D1406" s="2" t="s">
        <v>328</v>
      </c>
      <c r="E1406" s="2" t="s">
        <v>181</v>
      </c>
      <c r="F1406" s="5">
        <v>0</v>
      </c>
      <c r="G1406" s="5">
        <v>0</v>
      </c>
      <c r="H1406" s="5">
        <v>14422144</v>
      </c>
      <c r="I1406" s="5">
        <v>2526</v>
      </c>
      <c r="J1406" s="5">
        <v>14422144</v>
      </c>
      <c r="K1406" s="5">
        <v>1502550</v>
      </c>
      <c r="L1406" s="5">
        <v>2693</v>
      </c>
    </row>
    <row r="1407" spans="2:12">
      <c r="B1407" s="2">
        <v>1998</v>
      </c>
      <c r="C1407" s="2">
        <v>3</v>
      </c>
      <c r="D1407" s="2" t="s">
        <v>182</v>
      </c>
      <c r="E1407" s="2" t="s">
        <v>183</v>
      </c>
      <c r="F1407" s="5">
        <v>15277163</v>
      </c>
      <c r="G1407" s="5">
        <v>5524</v>
      </c>
      <c r="H1407" s="5">
        <v>11181374</v>
      </c>
      <c r="I1407" s="5">
        <v>3205</v>
      </c>
      <c r="J1407" s="5">
        <v>26644014</v>
      </c>
      <c r="K1407" s="5">
        <v>6222225</v>
      </c>
      <c r="L1407" s="5">
        <v>10777</v>
      </c>
    </row>
    <row r="1408" spans="2:12">
      <c r="B1408" s="2">
        <v>1998</v>
      </c>
      <c r="C1408" s="2">
        <v>3</v>
      </c>
      <c r="D1408" s="2" t="s">
        <v>182</v>
      </c>
      <c r="E1408" s="2" t="s">
        <v>184</v>
      </c>
      <c r="F1408" s="5">
        <v>63559</v>
      </c>
      <c r="G1408" s="5">
        <v>35</v>
      </c>
      <c r="H1408" s="5">
        <v>523010</v>
      </c>
      <c r="I1408" s="5">
        <v>228</v>
      </c>
      <c r="J1408" s="5">
        <v>586569</v>
      </c>
      <c r="K1408" s="5">
        <v>181315</v>
      </c>
      <c r="L1408" s="5">
        <v>279</v>
      </c>
    </row>
    <row r="1409" spans="2:12">
      <c r="B1409" s="2">
        <v>1998</v>
      </c>
      <c r="C1409" s="2">
        <v>3</v>
      </c>
      <c r="D1409" s="2" t="s">
        <v>190</v>
      </c>
      <c r="E1409" s="2" t="s">
        <v>191</v>
      </c>
      <c r="F1409" s="5">
        <v>0</v>
      </c>
      <c r="G1409" s="5">
        <v>0</v>
      </c>
      <c r="H1409" s="5">
        <v>7583908</v>
      </c>
      <c r="I1409" s="5">
        <v>912</v>
      </c>
      <c r="J1409" s="5">
        <v>7583908</v>
      </c>
      <c r="K1409" s="5">
        <v>457229</v>
      </c>
      <c r="L1409" s="5">
        <v>950</v>
      </c>
    </row>
    <row r="1410" spans="2:12">
      <c r="B1410" s="2">
        <v>1998</v>
      </c>
      <c r="C1410" s="2">
        <v>3</v>
      </c>
      <c r="D1410" s="2" t="s">
        <v>190</v>
      </c>
      <c r="E1410" s="2" t="s">
        <v>186</v>
      </c>
      <c r="F1410" s="5">
        <v>0</v>
      </c>
      <c r="G1410" s="5">
        <v>0</v>
      </c>
      <c r="H1410" s="5">
        <v>86575069</v>
      </c>
      <c r="I1410" s="5">
        <v>3591</v>
      </c>
      <c r="J1410" s="5">
        <v>86575069</v>
      </c>
      <c r="K1410" s="5">
        <v>2175800</v>
      </c>
      <c r="L1410" s="5">
        <v>4209</v>
      </c>
    </row>
    <row r="1411" spans="2:12">
      <c r="B1411" s="2">
        <v>1998</v>
      </c>
      <c r="C1411" s="2">
        <v>3</v>
      </c>
      <c r="D1411" s="2" t="s">
        <v>187</v>
      </c>
      <c r="E1411" s="2" t="s">
        <v>195</v>
      </c>
      <c r="F1411" s="5">
        <v>0</v>
      </c>
      <c r="G1411" s="5">
        <v>0</v>
      </c>
      <c r="H1411" s="5">
        <v>268141</v>
      </c>
      <c r="I1411" s="5">
        <v>100</v>
      </c>
      <c r="J1411" s="5">
        <v>268141</v>
      </c>
      <c r="K1411" s="5">
        <v>72153</v>
      </c>
      <c r="L1411" s="5">
        <v>125</v>
      </c>
    </row>
    <row r="1412" spans="2:12">
      <c r="B1412" s="2">
        <v>1998</v>
      </c>
      <c r="C1412" s="2">
        <v>3</v>
      </c>
      <c r="D1412" s="2" t="s">
        <v>187</v>
      </c>
      <c r="E1412" s="2" t="s">
        <v>196</v>
      </c>
      <c r="F1412" s="5">
        <v>0</v>
      </c>
      <c r="G1412" s="5">
        <v>0</v>
      </c>
      <c r="H1412" s="5">
        <v>1359248</v>
      </c>
      <c r="I1412" s="5">
        <v>455</v>
      </c>
      <c r="J1412" s="5">
        <v>1359248</v>
      </c>
      <c r="K1412" s="5">
        <v>292011</v>
      </c>
      <c r="L1412" s="5">
        <v>596</v>
      </c>
    </row>
    <row r="1413" spans="2:12">
      <c r="B1413" s="2">
        <v>1998</v>
      </c>
      <c r="C1413" s="2">
        <v>3</v>
      </c>
      <c r="D1413" s="2" t="s">
        <v>197</v>
      </c>
      <c r="E1413" s="2" t="s">
        <v>11</v>
      </c>
      <c r="F1413" s="5">
        <v>0</v>
      </c>
      <c r="G1413" s="5">
        <v>0</v>
      </c>
      <c r="H1413" s="5">
        <v>2506778</v>
      </c>
      <c r="I1413" s="5">
        <v>584</v>
      </c>
      <c r="J1413" s="5">
        <v>2506778</v>
      </c>
      <c r="K1413" s="5">
        <v>395075</v>
      </c>
      <c r="L1413" s="5">
        <v>740</v>
      </c>
    </row>
    <row r="1414" spans="2:12">
      <c r="B1414" s="2">
        <v>1998</v>
      </c>
      <c r="C1414" s="2">
        <v>3</v>
      </c>
      <c r="D1414" s="2" t="s">
        <v>197</v>
      </c>
      <c r="E1414" s="2" t="s">
        <v>268</v>
      </c>
      <c r="F1414" s="5">
        <v>2584077</v>
      </c>
      <c r="G1414" s="5">
        <v>360</v>
      </c>
      <c r="H1414" s="5">
        <v>6318771</v>
      </c>
      <c r="I1414" s="5">
        <v>1362</v>
      </c>
      <c r="J1414" s="5">
        <v>8902848</v>
      </c>
      <c r="K1414" s="5">
        <v>979506</v>
      </c>
      <c r="L1414" s="5">
        <v>1953</v>
      </c>
    </row>
    <row r="1415" spans="2:12">
      <c r="B1415" s="2">
        <v>1998</v>
      </c>
      <c r="C1415" s="2">
        <v>3</v>
      </c>
      <c r="D1415" s="2" t="s">
        <v>197</v>
      </c>
      <c r="E1415" s="2" t="s">
        <v>269</v>
      </c>
      <c r="F1415" s="5">
        <v>45939</v>
      </c>
      <c r="G1415" s="5">
        <v>23</v>
      </c>
      <c r="H1415" s="5">
        <v>377517</v>
      </c>
      <c r="I1415" s="5">
        <v>130</v>
      </c>
      <c r="J1415" s="5">
        <v>423456</v>
      </c>
      <c r="K1415" s="5">
        <v>91193</v>
      </c>
      <c r="L1415" s="5">
        <v>180</v>
      </c>
    </row>
    <row r="1416" spans="2:12">
      <c r="B1416" s="2">
        <v>1998</v>
      </c>
      <c r="C1416" s="2">
        <v>3</v>
      </c>
      <c r="D1416" s="2" t="s">
        <v>197</v>
      </c>
      <c r="E1416" s="2" t="s">
        <v>109</v>
      </c>
      <c r="F1416" s="5">
        <v>40170</v>
      </c>
      <c r="G1416" s="5">
        <v>16</v>
      </c>
      <c r="H1416" s="5">
        <v>6743675</v>
      </c>
      <c r="I1416" s="5">
        <v>1381</v>
      </c>
      <c r="J1416" s="5">
        <v>6783845</v>
      </c>
      <c r="K1416" s="5">
        <v>849759</v>
      </c>
      <c r="L1416" s="5">
        <v>1618</v>
      </c>
    </row>
    <row r="1417" spans="2:12">
      <c r="B1417" s="2">
        <v>1998</v>
      </c>
      <c r="C1417" s="2">
        <v>3</v>
      </c>
      <c r="D1417" s="2" t="s">
        <v>197</v>
      </c>
      <c r="E1417" s="2" t="s">
        <v>110</v>
      </c>
      <c r="F1417" s="5">
        <v>9366252</v>
      </c>
      <c r="G1417" s="5">
        <v>2203</v>
      </c>
      <c r="H1417" s="5">
        <v>66751</v>
      </c>
      <c r="I1417" s="5">
        <v>24</v>
      </c>
      <c r="J1417" s="5">
        <v>9558392</v>
      </c>
      <c r="K1417" s="5">
        <v>1511495</v>
      </c>
      <c r="L1417" s="5">
        <v>2924</v>
      </c>
    </row>
    <row r="1418" spans="2:12">
      <c r="B1418" s="2">
        <v>1998</v>
      </c>
      <c r="C1418" s="2">
        <v>4</v>
      </c>
      <c r="D1418" s="2" t="s">
        <v>277</v>
      </c>
      <c r="E1418" s="2" t="s">
        <v>278</v>
      </c>
      <c r="F1418" s="5">
        <v>41726966</v>
      </c>
      <c r="G1418" s="5">
        <v>17191</v>
      </c>
      <c r="H1418" s="5">
        <v>25589432</v>
      </c>
      <c r="I1418" s="5">
        <v>7605</v>
      </c>
      <c r="J1418" s="5">
        <v>69011066</v>
      </c>
      <c r="K1418" s="5">
        <v>18079144</v>
      </c>
      <c r="L1418" s="5">
        <v>32298</v>
      </c>
    </row>
    <row r="1419" spans="2:12">
      <c r="B1419" s="2">
        <v>1998</v>
      </c>
      <c r="C1419" s="2">
        <v>4</v>
      </c>
      <c r="D1419" s="2" t="s">
        <v>277</v>
      </c>
      <c r="E1419" s="2" t="s">
        <v>279</v>
      </c>
      <c r="F1419" s="5">
        <v>28576535</v>
      </c>
      <c r="G1419" s="5">
        <v>9406</v>
      </c>
      <c r="H1419" s="5">
        <v>8933273</v>
      </c>
      <c r="I1419" s="5">
        <v>3626</v>
      </c>
      <c r="J1419" s="5">
        <v>37771871</v>
      </c>
      <c r="K1419" s="5">
        <v>9261771</v>
      </c>
      <c r="L1419" s="5">
        <v>16803</v>
      </c>
    </row>
    <row r="1420" spans="2:12">
      <c r="B1420" s="2">
        <v>1998</v>
      </c>
      <c r="C1420" s="2">
        <v>4</v>
      </c>
      <c r="D1420" s="2" t="s">
        <v>277</v>
      </c>
      <c r="E1420" s="2" t="s">
        <v>280</v>
      </c>
      <c r="F1420" s="5">
        <v>107614</v>
      </c>
      <c r="G1420" s="5">
        <v>147</v>
      </c>
      <c r="H1420" s="5">
        <v>606488</v>
      </c>
      <c r="I1420" s="5">
        <v>607</v>
      </c>
      <c r="J1420" s="5">
        <v>1397195</v>
      </c>
      <c r="K1420" s="5">
        <v>793011</v>
      </c>
      <c r="L1420" s="5">
        <v>1633</v>
      </c>
    </row>
    <row r="1421" spans="2:12">
      <c r="B1421" s="2">
        <v>1998</v>
      </c>
      <c r="C1421" s="2">
        <v>4</v>
      </c>
      <c r="D1421" s="2" t="s">
        <v>277</v>
      </c>
      <c r="E1421" s="2" t="s">
        <v>281</v>
      </c>
      <c r="F1421" s="5">
        <v>4430307</v>
      </c>
      <c r="G1421" s="5">
        <v>2892</v>
      </c>
      <c r="H1421" s="5">
        <v>1396230</v>
      </c>
      <c r="I1421" s="5">
        <v>826</v>
      </c>
      <c r="J1421" s="5">
        <v>5859568</v>
      </c>
      <c r="K1421" s="5">
        <v>2517347</v>
      </c>
      <c r="L1421" s="5">
        <v>4588</v>
      </c>
    </row>
    <row r="1422" spans="2:12">
      <c r="B1422" s="2">
        <v>1998</v>
      </c>
      <c r="C1422" s="2">
        <v>4</v>
      </c>
      <c r="D1422" s="2" t="s">
        <v>328</v>
      </c>
      <c r="E1422" s="2" t="s">
        <v>173</v>
      </c>
      <c r="F1422" s="5">
        <v>0</v>
      </c>
      <c r="G1422" s="5">
        <v>1</v>
      </c>
      <c r="H1422" s="5">
        <v>5184</v>
      </c>
      <c r="I1422" s="5">
        <v>6</v>
      </c>
      <c r="J1422" s="5">
        <v>8137</v>
      </c>
      <c r="K1422" s="5">
        <v>5775</v>
      </c>
      <c r="L1422" s="5">
        <v>9</v>
      </c>
    </row>
    <row r="1423" spans="2:12">
      <c r="B1423" s="2">
        <v>1998</v>
      </c>
      <c r="C1423" s="2">
        <v>4</v>
      </c>
      <c r="D1423" s="2" t="s">
        <v>328</v>
      </c>
      <c r="E1423" s="2" t="s">
        <v>181</v>
      </c>
      <c r="F1423" s="5">
        <v>0</v>
      </c>
      <c r="G1423" s="5">
        <v>0</v>
      </c>
      <c r="H1423" s="5">
        <v>13997271</v>
      </c>
      <c r="I1423" s="5">
        <v>2552</v>
      </c>
      <c r="J1423" s="5">
        <v>13997271</v>
      </c>
      <c r="K1423" s="5">
        <v>1456841</v>
      </c>
      <c r="L1423" s="5">
        <v>2717</v>
      </c>
    </row>
    <row r="1424" spans="2:12">
      <c r="B1424" s="2">
        <v>1998</v>
      </c>
      <c r="C1424" s="2">
        <v>4</v>
      </c>
      <c r="D1424" s="2" t="s">
        <v>182</v>
      </c>
      <c r="E1424" s="2" t="s">
        <v>183</v>
      </c>
      <c r="F1424" s="5">
        <v>15993146</v>
      </c>
      <c r="G1424" s="5">
        <v>5359</v>
      </c>
      <c r="H1424" s="5">
        <v>10762494</v>
      </c>
      <c r="I1424" s="5">
        <v>3042</v>
      </c>
      <c r="J1424" s="5">
        <v>26889326</v>
      </c>
      <c r="K1424" s="5">
        <v>6016396</v>
      </c>
      <c r="L1424" s="5">
        <v>10356</v>
      </c>
    </row>
    <row r="1425" spans="2:12">
      <c r="B1425" s="2">
        <v>1998</v>
      </c>
      <c r="C1425" s="2">
        <v>4</v>
      </c>
      <c r="D1425" s="2" t="s">
        <v>182</v>
      </c>
      <c r="E1425" s="2" t="s">
        <v>184</v>
      </c>
      <c r="F1425" s="5">
        <v>74922</v>
      </c>
      <c r="G1425" s="5">
        <v>42</v>
      </c>
      <c r="H1425" s="5">
        <v>493083</v>
      </c>
      <c r="I1425" s="5">
        <v>228</v>
      </c>
      <c r="J1425" s="5">
        <v>568005</v>
      </c>
      <c r="K1425" s="5">
        <v>178417</v>
      </c>
      <c r="L1425" s="5">
        <v>285</v>
      </c>
    </row>
    <row r="1426" spans="2:12">
      <c r="B1426" s="2">
        <v>1998</v>
      </c>
      <c r="C1426" s="2">
        <v>4</v>
      </c>
      <c r="D1426" s="2" t="s">
        <v>190</v>
      </c>
      <c r="E1426" s="2" t="s">
        <v>191</v>
      </c>
      <c r="F1426" s="5">
        <v>0</v>
      </c>
      <c r="G1426" s="5">
        <v>0</v>
      </c>
      <c r="H1426" s="5">
        <v>8305326</v>
      </c>
      <c r="I1426" s="5">
        <v>903</v>
      </c>
      <c r="J1426" s="5">
        <v>8305326</v>
      </c>
      <c r="K1426" s="5">
        <v>448286</v>
      </c>
      <c r="L1426" s="5">
        <v>943</v>
      </c>
    </row>
    <row r="1427" spans="2:12">
      <c r="B1427" s="2">
        <v>1998</v>
      </c>
      <c r="C1427" s="2">
        <v>4</v>
      </c>
      <c r="D1427" s="2" t="s">
        <v>190</v>
      </c>
      <c r="E1427" s="2" t="s">
        <v>186</v>
      </c>
      <c r="F1427" s="5">
        <v>0</v>
      </c>
      <c r="G1427" s="5">
        <v>0</v>
      </c>
      <c r="H1427" s="5">
        <v>87656709</v>
      </c>
      <c r="I1427" s="5">
        <v>3480</v>
      </c>
      <c r="J1427" s="5">
        <v>87656709</v>
      </c>
      <c r="K1427" s="5">
        <v>2128547</v>
      </c>
      <c r="L1427" s="5">
        <v>4098</v>
      </c>
    </row>
    <row r="1428" spans="2:12">
      <c r="B1428" s="2">
        <v>1998</v>
      </c>
      <c r="C1428" s="2">
        <v>4</v>
      </c>
      <c r="D1428" s="2" t="s">
        <v>187</v>
      </c>
      <c r="E1428" s="2" t="s">
        <v>195</v>
      </c>
      <c r="F1428" s="5">
        <v>0</v>
      </c>
      <c r="G1428" s="5">
        <v>0</v>
      </c>
      <c r="H1428" s="5">
        <v>316391</v>
      </c>
      <c r="I1428" s="5">
        <v>98</v>
      </c>
      <c r="J1428" s="5">
        <v>316391</v>
      </c>
      <c r="K1428" s="5">
        <v>69786</v>
      </c>
      <c r="L1428" s="5">
        <v>121</v>
      </c>
    </row>
    <row r="1429" spans="2:12">
      <c r="B1429" s="2">
        <v>1998</v>
      </c>
      <c r="C1429" s="2">
        <v>4</v>
      </c>
      <c r="D1429" s="2" t="s">
        <v>187</v>
      </c>
      <c r="E1429" s="2" t="s">
        <v>196</v>
      </c>
      <c r="F1429" s="5">
        <v>0</v>
      </c>
      <c r="G1429" s="5">
        <v>0</v>
      </c>
      <c r="H1429" s="5">
        <v>1198897</v>
      </c>
      <c r="I1429" s="5">
        <v>447</v>
      </c>
      <c r="J1429" s="5">
        <v>1198897</v>
      </c>
      <c r="K1429" s="5">
        <v>295866</v>
      </c>
      <c r="L1429" s="5">
        <v>556</v>
      </c>
    </row>
    <row r="1430" spans="2:12">
      <c r="B1430" s="2">
        <v>1998</v>
      </c>
      <c r="C1430" s="2">
        <v>4</v>
      </c>
      <c r="D1430" s="2" t="s">
        <v>197</v>
      </c>
      <c r="E1430" s="2" t="s">
        <v>11</v>
      </c>
      <c r="F1430" s="5">
        <v>0</v>
      </c>
      <c r="G1430" s="5">
        <v>0</v>
      </c>
      <c r="H1430" s="5">
        <v>3056296</v>
      </c>
      <c r="I1430" s="5">
        <v>574</v>
      </c>
      <c r="J1430" s="5">
        <v>3056296</v>
      </c>
      <c r="K1430" s="5">
        <v>459485</v>
      </c>
      <c r="L1430" s="5">
        <v>728</v>
      </c>
    </row>
    <row r="1431" spans="2:12">
      <c r="B1431" s="2">
        <v>1998</v>
      </c>
      <c r="C1431" s="2">
        <v>4</v>
      </c>
      <c r="D1431" s="2" t="s">
        <v>197</v>
      </c>
      <c r="E1431" s="2" t="s">
        <v>268</v>
      </c>
      <c r="F1431" s="5">
        <v>2489216</v>
      </c>
      <c r="G1431" s="5">
        <v>354</v>
      </c>
      <c r="H1431" s="5">
        <v>6403998</v>
      </c>
      <c r="I1431" s="5">
        <v>1341</v>
      </c>
      <c r="J1431" s="5">
        <v>8893214</v>
      </c>
      <c r="K1431" s="5">
        <v>940755</v>
      </c>
      <c r="L1431" s="5">
        <v>1918</v>
      </c>
    </row>
    <row r="1432" spans="2:12">
      <c r="B1432" s="2">
        <v>1998</v>
      </c>
      <c r="C1432" s="2">
        <v>4</v>
      </c>
      <c r="D1432" s="2" t="s">
        <v>197</v>
      </c>
      <c r="E1432" s="2" t="s">
        <v>269</v>
      </c>
      <c r="F1432" s="5">
        <v>76371</v>
      </c>
      <c r="G1432" s="5">
        <v>26</v>
      </c>
      <c r="H1432" s="5">
        <v>389615</v>
      </c>
      <c r="I1432" s="5">
        <v>129</v>
      </c>
      <c r="J1432" s="5">
        <v>465986</v>
      </c>
      <c r="K1432" s="5">
        <v>94033</v>
      </c>
      <c r="L1432" s="5">
        <v>183</v>
      </c>
    </row>
    <row r="1433" spans="2:12">
      <c r="B1433" s="2">
        <v>1998</v>
      </c>
      <c r="C1433" s="2">
        <v>4</v>
      </c>
      <c r="D1433" s="2" t="s">
        <v>197</v>
      </c>
      <c r="E1433" s="2" t="s">
        <v>109</v>
      </c>
      <c r="F1433" s="5">
        <v>83669</v>
      </c>
      <c r="G1433" s="5">
        <v>23</v>
      </c>
      <c r="H1433" s="5">
        <v>7442541</v>
      </c>
      <c r="I1433" s="5">
        <v>1379</v>
      </c>
      <c r="J1433" s="5">
        <v>7526210</v>
      </c>
      <c r="K1433" s="5">
        <v>852980</v>
      </c>
      <c r="L1433" s="5">
        <v>1620</v>
      </c>
    </row>
    <row r="1434" spans="2:12">
      <c r="B1434" s="2">
        <v>1998</v>
      </c>
      <c r="C1434" s="2">
        <v>4</v>
      </c>
      <c r="D1434" s="2" t="s">
        <v>197</v>
      </c>
      <c r="E1434" s="2" t="s">
        <v>110</v>
      </c>
      <c r="F1434" s="5">
        <v>10310739</v>
      </c>
      <c r="G1434" s="5">
        <v>2202</v>
      </c>
      <c r="H1434" s="5">
        <v>84792</v>
      </c>
      <c r="I1434" s="5">
        <v>24</v>
      </c>
      <c r="J1434" s="5">
        <v>10493967</v>
      </c>
      <c r="K1434" s="5">
        <v>1558649</v>
      </c>
      <c r="L1434" s="5">
        <v>2918</v>
      </c>
    </row>
    <row r="1435" spans="2:12">
      <c r="B1435" s="2">
        <v>1999</v>
      </c>
      <c r="C1435" s="2">
        <v>1</v>
      </c>
      <c r="D1435" s="2" t="s">
        <v>277</v>
      </c>
      <c r="E1435" s="2" t="s">
        <v>278</v>
      </c>
      <c r="F1435" s="5">
        <v>43012330</v>
      </c>
      <c r="G1435" s="5">
        <v>16720</v>
      </c>
      <c r="H1435" s="5">
        <v>26184024</v>
      </c>
      <c r="I1435" s="5">
        <v>7532</v>
      </c>
      <c r="J1435" s="5">
        <v>70710411</v>
      </c>
      <c r="K1435" s="5">
        <v>17787938</v>
      </c>
      <c r="L1435" s="5">
        <v>31419</v>
      </c>
    </row>
    <row r="1436" spans="2:12">
      <c r="B1436" s="2">
        <v>1999</v>
      </c>
      <c r="C1436" s="2">
        <v>1</v>
      </c>
      <c r="D1436" s="2" t="s">
        <v>277</v>
      </c>
      <c r="E1436" s="2" t="s">
        <v>279</v>
      </c>
      <c r="F1436" s="5">
        <v>29694177</v>
      </c>
      <c r="G1436" s="5">
        <v>9252</v>
      </c>
      <c r="H1436" s="5">
        <v>7584579</v>
      </c>
      <c r="I1436" s="5">
        <v>3335</v>
      </c>
      <c r="J1436" s="5">
        <v>37479326</v>
      </c>
      <c r="K1436" s="5">
        <v>9351945</v>
      </c>
      <c r="L1436" s="5">
        <v>16329</v>
      </c>
    </row>
    <row r="1437" spans="2:12">
      <c r="B1437" s="2">
        <v>1999</v>
      </c>
      <c r="C1437" s="2">
        <v>1</v>
      </c>
      <c r="D1437" s="2" t="s">
        <v>277</v>
      </c>
      <c r="E1437" s="2" t="s">
        <v>280</v>
      </c>
      <c r="F1437" s="5">
        <v>104074</v>
      </c>
      <c r="G1437" s="5">
        <v>147</v>
      </c>
      <c r="H1437" s="5">
        <v>496650</v>
      </c>
      <c r="I1437" s="5">
        <v>555</v>
      </c>
      <c r="J1437" s="5">
        <v>1106187</v>
      </c>
      <c r="K1437" s="5">
        <v>728596</v>
      </c>
      <c r="L1437" s="5">
        <v>1526</v>
      </c>
    </row>
    <row r="1438" spans="2:12">
      <c r="B1438" s="2">
        <v>1999</v>
      </c>
      <c r="C1438" s="2">
        <v>1</v>
      </c>
      <c r="D1438" s="2" t="s">
        <v>277</v>
      </c>
      <c r="E1438" s="2" t="s">
        <v>281</v>
      </c>
      <c r="F1438" s="5">
        <v>4365746</v>
      </c>
      <c r="G1438" s="5">
        <v>2798</v>
      </c>
      <c r="H1438" s="5">
        <v>1407237</v>
      </c>
      <c r="I1438" s="5">
        <v>799</v>
      </c>
      <c r="J1438" s="5">
        <v>5831755</v>
      </c>
      <c r="K1438" s="5">
        <v>2447689</v>
      </c>
      <c r="L1438" s="5">
        <v>4488</v>
      </c>
    </row>
    <row r="1439" spans="2:12">
      <c r="B1439" s="2">
        <v>1999</v>
      </c>
      <c r="C1439" s="2">
        <v>1</v>
      </c>
      <c r="D1439" s="2" t="s">
        <v>328</v>
      </c>
      <c r="E1439" s="2" t="s">
        <v>173</v>
      </c>
      <c r="F1439" s="5">
        <v>0</v>
      </c>
      <c r="G1439" s="5">
        <v>1</v>
      </c>
      <c r="H1439" s="5">
        <v>6325</v>
      </c>
      <c r="I1439" s="5">
        <v>25</v>
      </c>
      <c r="J1439" s="5">
        <v>10122</v>
      </c>
      <c r="K1439" s="5">
        <v>13816</v>
      </c>
      <c r="L1439" s="5">
        <v>35</v>
      </c>
    </row>
    <row r="1440" spans="2:12">
      <c r="B1440" s="2">
        <v>1999</v>
      </c>
      <c r="C1440" s="2">
        <v>1</v>
      </c>
      <c r="D1440" s="2" t="s">
        <v>328</v>
      </c>
      <c r="E1440" s="2" t="s">
        <v>181</v>
      </c>
      <c r="F1440" s="5">
        <v>0</v>
      </c>
      <c r="G1440" s="5">
        <v>0</v>
      </c>
      <c r="H1440" s="5">
        <v>12552503</v>
      </c>
      <c r="I1440" s="5">
        <v>2522</v>
      </c>
      <c r="J1440" s="5">
        <v>12552503</v>
      </c>
      <c r="K1440" s="5">
        <v>1381000</v>
      </c>
      <c r="L1440" s="5">
        <v>2687</v>
      </c>
    </row>
    <row r="1441" spans="2:12">
      <c r="B1441" s="2">
        <v>1999</v>
      </c>
      <c r="C1441" s="2">
        <v>1</v>
      </c>
      <c r="D1441" s="2" t="s">
        <v>182</v>
      </c>
      <c r="E1441" s="2" t="s">
        <v>183</v>
      </c>
      <c r="F1441" s="5">
        <v>16977758</v>
      </c>
      <c r="G1441" s="5">
        <v>5583</v>
      </c>
      <c r="H1441" s="5">
        <v>10143918</v>
      </c>
      <c r="I1441" s="5">
        <v>2925</v>
      </c>
      <c r="J1441" s="5">
        <v>27227048</v>
      </c>
      <c r="K1441" s="5">
        <v>6033297</v>
      </c>
      <c r="L1441" s="5">
        <v>10524</v>
      </c>
    </row>
    <row r="1442" spans="2:12">
      <c r="B1442" s="2">
        <v>1999</v>
      </c>
      <c r="C1442" s="2">
        <v>1</v>
      </c>
      <c r="D1442" s="2" t="s">
        <v>182</v>
      </c>
      <c r="E1442" s="2" t="s">
        <v>184</v>
      </c>
      <c r="F1442" s="5">
        <v>69752</v>
      </c>
      <c r="G1442" s="5">
        <v>46</v>
      </c>
      <c r="H1442" s="5">
        <v>604029</v>
      </c>
      <c r="I1442" s="5">
        <v>235</v>
      </c>
      <c r="J1442" s="5">
        <v>673781</v>
      </c>
      <c r="K1442" s="5">
        <v>190027</v>
      </c>
      <c r="L1442" s="5">
        <v>300</v>
      </c>
    </row>
    <row r="1443" spans="2:12">
      <c r="B1443" s="2">
        <v>1999</v>
      </c>
      <c r="C1443" s="2">
        <v>1</v>
      </c>
      <c r="D1443" s="2" t="s">
        <v>190</v>
      </c>
      <c r="E1443" s="2" t="s">
        <v>191</v>
      </c>
      <c r="F1443" s="5">
        <v>0</v>
      </c>
      <c r="G1443" s="5">
        <v>0</v>
      </c>
      <c r="H1443" s="5">
        <v>8130319</v>
      </c>
      <c r="I1443" s="5">
        <v>853</v>
      </c>
      <c r="J1443" s="5">
        <v>8130319</v>
      </c>
      <c r="K1443" s="5">
        <v>460986</v>
      </c>
      <c r="L1443" s="5">
        <v>891</v>
      </c>
    </row>
    <row r="1444" spans="2:12">
      <c r="B1444" s="2">
        <v>1999</v>
      </c>
      <c r="C1444" s="2">
        <v>1</v>
      </c>
      <c r="D1444" s="2" t="s">
        <v>190</v>
      </c>
      <c r="E1444" s="2" t="s">
        <v>186</v>
      </c>
      <c r="F1444" s="5">
        <v>0</v>
      </c>
      <c r="G1444" s="5">
        <v>0</v>
      </c>
      <c r="H1444" s="5">
        <v>89214207</v>
      </c>
      <c r="I1444" s="5">
        <v>3636</v>
      </c>
      <c r="J1444" s="5">
        <v>89214207</v>
      </c>
      <c r="K1444" s="5">
        <v>2170383</v>
      </c>
      <c r="L1444" s="5">
        <v>4216</v>
      </c>
    </row>
    <row r="1445" spans="2:12">
      <c r="B1445" s="2">
        <v>1999</v>
      </c>
      <c r="C1445" s="2">
        <v>1</v>
      </c>
      <c r="D1445" s="2" t="s">
        <v>187</v>
      </c>
      <c r="E1445" s="2" t="s">
        <v>195</v>
      </c>
      <c r="F1445" s="5">
        <v>0</v>
      </c>
      <c r="G1445" s="5">
        <v>0</v>
      </c>
      <c r="H1445" s="5">
        <v>345207</v>
      </c>
      <c r="I1445" s="5">
        <v>95</v>
      </c>
      <c r="J1445" s="5">
        <v>345207</v>
      </c>
      <c r="K1445" s="5">
        <v>69236</v>
      </c>
      <c r="L1445" s="5">
        <v>118</v>
      </c>
    </row>
    <row r="1446" spans="2:12">
      <c r="B1446" s="2">
        <v>1999</v>
      </c>
      <c r="C1446" s="2">
        <v>1</v>
      </c>
      <c r="D1446" s="2" t="s">
        <v>187</v>
      </c>
      <c r="E1446" s="2" t="s">
        <v>196</v>
      </c>
      <c r="F1446" s="5">
        <v>0</v>
      </c>
      <c r="G1446" s="5">
        <v>0</v>
      </c>
      <c r="H1446" s="5">
        <v>855450</v>
      </c>
      <c r="I1446" s="5">
        <v>437</v>
      </c>
      <c r="J1446" s="5">
        <v>855450</v>
      </c>
      <c r="K1446" s="5">
        <v>267341</v>
      </c>
      <c r="L1446" s="5">
        <v>544</v>
      </c>
    </row>
    <row r="1447" spans="2:12">
      <c r="B1447" s="2">
        <v>1999</v>
      </c>
      <c r="C1447" s="2">
        <v>1</v>
      </c>
      <c r="D1447" s="2" t="s">
        <v>197</v>
      </c>
      <c r="E1447" s="2" t="s">
        <v>11</v>
      </c>
      <c r="F1447" s="5">
        <v>0</v>
      </c>
      <c r="G1447" s="5">
        <v>0</v>
      </c>
      <c r="H1447" s="5">
        <v>3132700</v>
      </c>
      <c r="I1447" s="5">
        <v>578</v>
      </c>
      <c r="J1447" s="5">
        <v>3132700</v>
      </c>
      <c r="K1447" s="5">
        <v>463231</v>
      </c>
      <c r="L1447" s="5">
        <v>732</v>
      </c>
    </row>
    <row r="1448" spans="2:12">
      <c r="B1448" s="2">
        <v>1999</v>
      </c>
      <c r="C1448" s="2">
        <v>1</v>
      </c>
      <c r="D1448" s="2" t="s">
        <v>197</v>
      </c>
      <c r="E1448" s="2" t="s">
        <v>268</v>
      </c>
      <c r="F1448" s="5">
        <v>2722213</v>
      </c>
      <c r="G1448" s="5">
        <v>349</v>
      </c>
      <c r="H1448" s="5">
        <v>6001708</v>
      </c>
      <c r="I1448" s="5">
        <v>1330</v>
      </c>
      <c r="J1448" s="5">
        <v>8723921</v>
      </c>
      <c r="K1448" s="5">
        <v>962367</v>
      </c>
      <c r="L1448" s="5">
        <v>1902</v>
      </c>
    </row>
    <row r="1449" spans="2:12">
      <c r="B1449" s="2">
        <v>1999</v>
      </c>
      <c r="C1449" s="2">
        <v>1</v>
      </c>
      <c r="D1449" s="2" t="s">
        <v>197</v>
      </c>
      <c r="E1449" s="2" t="s">
        <v>269</v>
      </c>
      <c r="F1449" s="5">
        <v>70485</v>
      </c>
      <c r="G1449" s="5">
        <v>25</v>
      </c>
      <c r="H1449" s="5">
        <v>352222</v>
      </c>
      <c r="I1449" s="5">
        <v>129</v>
      </c>
      <c r="J1449" s="5">
        <v>422707</v>
      </c>
      <c r="K1449" s="5">
        <v>93137</v>
      </c>
      <c r="L1449" s="5">
        <v>182</v>
      </c>
    </row>
    <row r="1450" spans="2:12">
      <c r="B1450" s="2">
        <v>1999</v>
      </c>
      <c r="C1450" s="2">
        <v>1</v>
      </c>
      <c r="D1450" s="2" t="s">
        <v>197</v>
      </c>
      <c r="E1450" s="2" t="s">
        <v>109</v>
      </c>
      <c r="F1450" s="5">
        <v>105508</v>
      </c>
      <c r="G1450" s="5">
        <v>22</v>
      </c>
      <c r="H1450" s="5">
        <v>7188988</v>
      </c>
      <c r="I1450" s="5">
        <v>1418</v>
      </c>
      <c r="J1450" s="5">
        <v>7294496</v>
      </c>
      <c r="K1450" s="5">
        <v>807383</v>
      </c>
      <c r="L1450" s="5">
        <v>1570</v>
      </c>
    </row>
    <row r="1451" spans="2:12">
      <c r="B1451" s="2">
        <v>1999</v>
      </c>
      <c r="C1451" s="2">
        <v>1</v>
      </c>
      <c r="D1451" s="2" t="s">
        <v>197</v>
      </c>
      <c r="E1451" s="2" t="s">
        <v>110</v>
      </c>
      <c r="F1451" s="5">
        <v>9459659</v>
      </c>
      <c r="G1451" s="5">
        <v>2146</v>
      </c>
      <c r="H1451" s="5">
        <v>106442</v>
      </c>
      <c r="I1451" s="5">
        <v>25</v>
      </c>
      <c r="J1451" s="5">
        <v>9685414</v>
      </c>
      <c r="K1451" s="5">
        <v>1505483</v>
      </c>
      <c r="L1451" s="5">
        <v>2810</v>
      </c>
    </row>
    <row r="1452" spans="2:12">
      <c r="B1452" s="2">
        <v>1999</v>
      </c>
      <c r="C1452" s="2">
        <v>2</v>
      </c>
      <c r="F1452" s="5">
        <v>0</v>
      </c>
      <c r="G1452" s="5">
        <v>0</v>
      </c>
      <c r="H1452" s="5">
        <v>0</v>
      </c>
      <c r="I1452" s="5">
        <v>0</v>
      </c>
      <c r="J1452" s="5">
        <v>0</v>
      </c>
      <c r="K1452" s="5">
        <v>2</v>
      </c>
      <c r="L1452" s="5">
        <v>1</v>
      </c>
    </row>
    <row r="1453" spans="2:12">
      <c r="B1453" s="2">
        <v>1999</v>
      </c>
      <c r="C1453" s="2">
        <v>2</v>
      </c>
      <c r="D1453" s="2" t="s">
        <v>277</v>
      </c>
      <c r="E1453" s="2" t="s">
        <v>278</v>
      </c>
      <c r="F1453" s="5">
        <v>38933749</v>
      </c>
      <c r="G1453" s="5">
        <v>15762</v>
      </c>
      <c r="H1453" s="5">
        <v>24394780</v>
      </c>
      <c r="I1453" s="5">
        <v>7639</v>
      </c>
      <c r="J1453" s="5">
        <v>64766439</v>
      </c>
      <c r="K1453" s="5">
        <v>16795741</v>
      </c>
      <c r="L1453" s="5">
        <v>30519</v>
      </c>
    </row>
    <row r="1454" spans="2:12">
      <c r="B1454" s="2">
        <v>1999</v>
      </c>
      <c r="C1454" s="2">
        <v>2</v>
      </c>
      <c r="D1454" s="2" t="s">
        <v>277</v>
      </c>
      <c r="E1454" s="2" t="s">
        <v>279</v>
      </c>
      <c r="F1454" s="5">
        <v>25387633</v>
      </c>
      <c r="G1454" s="5">
        <v>8741</v>
      </c>
      <c r="H1454" s="5">
        <v>6800955</v>
      </c>
      <c r="I1454" s="5">
        <v>3247</v>
      </c>
      <c r="J1454" s="5">
        <v>32397690</v>
      </c>
      <c r="K1454" s="5">
        <v>8579180</v>
      </c>
      <c r="L1454" s="5">
        <v>15637</v>
      </c>
    </row>
    <row r="1455" spans="2:12">
      <c r="B1455" s="2">
        <v>1999</v>
      </c>
      <c r="C1455" s="2">
        <v>2</v>
      </c>
      <c r="D1455" s="2" t="s">
        <v>277</v>
      </c>
      <c r="E1455" s="2" t="s">
        <v>280</v>
      </c>
      <c r="F1455" s="5">
        <v>97122</v>
      </c>
      <c r="G1455" s="5">
        <v>131</v>
      </c>
      <c r="H1455" s="5">
        <v>432615</v>
      </c>
      <c r="I1455" s="5">
        <v>596</v>
      </c>
      <c r="J1455" s="5">
        <v>1215768</v>
      </c>
      <c r="K1455" s="5">
        <v>764897</v>
      </c>
      <c r="L1455" s="5">
        <v>1571</v>
      </c>
    </row>
    <row r="1456" spans="2:12">
      <c r="B1456" s="2">
        <v>1999</v>
      </c>
      <c r="C1456" s="2">
        <v>2</v>
      </c>
      <c r="D1456" s="2" t="s">
        <v>277</v>
      </c>
      <c r="E1456" s="2" t="s">
        <v>281</v>
      </c>
      <c r="F1456" s="5">
        <v>4073797</v>
      </c>
      <c r="G1456" s="5">
        <v>2641</v>
      </c>
      <c r="H1456" s="5">
        <v>1269221</v>
      </c>
      <c r="I1456" s="5">
        <v>731</v>
      </c>
      <c r="J1456" s="5">
        <v>5377400</v>
      </c>
      <c r="K1456" s="5">
        <v>2329227</v>
      </c>
      <c r="L1456" s="5">
        <v>4273</v>
      </c>
    </row>
    <row r="1457" spans="2:12">
      <c r="B1457" s="2">
        <v>1999</v>
      </c>
      <c r="C1457" s="2">
        <v>2</v>
      </c>
      <c r="D1457" s="2" t="s">
        <v>328</v>
      </c>
      <c r="E1457" s="2" t="s">
        <v>173</v>
      </c>
      <c r="F1457" s="5">
        <v>0</v>
      </c>
      <c r="G1457" s="5">
        <v>1</v>
      </c>
      <c r="H1457" s="5">
        <v>7542</v>
      </c>
      <c r="I1457" s="5">
        <v>40</v>
      </c>
      <c r="J1457" s="5">
        <v>9931</v>
      </c>
      <c r="K1457" s="5">
        <v>29148</v>
      </c>
      <c r="L1457" s="5">
        <v>52</v>
      </c>
    </row>
    <row r="1458" spans="2:12">
      <c r="B1458" s="2">
        <v>1999</v>
      </c>
      <c r="C1458" s="2">
        <v>2</v>
      </c>
      <c r="D1458" s="2" t="s">
        <v>328</v>
      </c>
      <c r="E1458" s="2" t="s">
        <v>181</v>
      </c>
      <c r="F1458" s="5">
        <v>0</v>
      </c>
      <c r="G1458" s="5">
        <v>0</v>
      </c>
      <c r="H1458" s="5">
        <v>13977056</v>
      </c>
      <c r="I1458" s="5">
        <v>2521</v>
      </c>
      <c r="J1458" s="5">
        <v>13977056</v>
      </c>
      <c r="K1458" s="5">
        <v>1380955</v>
      </c>
      <c r="L1458" s="5">
        <v>2684</v>
      </c>
    </row>
    <row r="1459" spans="2:12">
      <c r="B1459" s="2">
        <v>1999</v>
      </c>
      <c r="C1459" s="2">
        <v>2</v>
      </c>
      <c r="D1459" s="2" t="s">
        <v>182</v>
      </c>
      <c r="E1459" s="2" t="s">
        <v>183</v>
      </c>
      <c r="F1459" s="5">
        <v>16103353</v>
      </c>
      <c r="G1459" s="5">
        <v>5403</v>
      </c>
      <c r="H1459" s="5">
        <v>10107508</v>
      </c>
      <c r="I1459" s="5">
        <v>2878</v>
      </c>
      <c r="J1459" s="5">
        <v>26348020</v>
      </c>
      <c r="K1459" s="5">
        <v>5902109</v>
      </c>
      <c r="L1459" s="5">
        <v>10242</v>
      </c>
    </row>
    <row r="1460" spans="2:12">
      <c r="B1460" s="2">
        <v>1999</v>
      </c>
      <c r="C1460" s="2">
        <v>2</v>
      </c>
      <c r="D1460" s="2" t="s">
        <v>182</v>
      </c>
      <c r="E1460" s="2" t="s">
        <v>184</v>
      </c>
      <c r="F1460" s="5">
        <v>45870</v>
      </c>
      <c r="G1460" s="5">
        <v>40</v>
      </c>
      <c r="H1460" s="5">
        <v>545442</v>
      </c>
      <c r="I1460" s="5">
        <v>206</v>
      </c>
      <c r="J1460" s="5">
        <v>591312</v>
      </c>
      <c r="K1460" s="5">
        <v>176124</v>
      </c>
      <c r="L1460" s="5">
        <v>270</v>
      </c>
    </row>
    <row r="1461" spans="2:12">
      <c r="B1461" s="2">
        <v>1999</v>
      </c>
      <c r="C1461" s="2">
        <v>2</v>
      </c>
      <c r="D1461" s="2" t="s">
        <v>190</v>
      </c>
      <c r="E1461" s="2" t="s">
        <v>191</v>
      </c>
      <c r="F1461" s="5">
        <v>0</v>
      </c>
      <c r="G1461" s="5">
        <v>0</v>
      </c>
      <c r="H1461" s="5">
        <v>7098012</v>
      </c>
      <c r="I1461" s="5">
        <v>896</v>
      </c>
      <c r="J1461" s="5">
        <v>7098012</v>
      </c>
      <c r="K1461" s="5">
        <v>460700</v>
      </c>
      <c r="L1461" s="5">
        <v>923</v>
      </c>
    </row>
    <row r="1462" spans="2:12">
      <c r="B1462" s="2">
        <v>1999</v>
      </c>
      <c r="C1462" s="2">
        <v>2</v>
      </c>
      <c r="D1462" s="2" t="s">
        <v>190</v>
      </c>
      <c r="E1462" s="2" t="s">
        <v>186</v>
      </c>
      <c r="F1462" s="5">
        <v>0</v>
      </c>
      <c r="G1462" s="5">
        <v>0</v>
      </c>
      <c r="H1462" s="5">
        <v>84702386</v>
      </c>
      <c r="I1462" s="5">
        <v>3852</v>
      </c>
      <c r="J1462" s="5">
        <v>84702386</v>
      </c>
      <c r="K1462" s="5">
        <v>2269263</v>
      </c>
      <c r="L1462" s="5">
        <v>4444</v>
      </c>
    </row>
    <row r="1463" spans="2:12">
      <c r="B1463" s="2">
        <v>1999</v>
      </c>
      <c r="C1463" s="2">
        <v>2</v>
      </c>
      <c r="D1463" s="2" t="s">
        <v>187</v>
      </c>
      <c r="E1463" s="2" t="s">
        <v>195</v>
      </c>
      <c r="F1463" s="5">
        <v>0</v>
      </c>
      <c r="G1463" s="5">
        <v>0</v>
      </c>
      <c r="H1463" s="5">
        <v>391310</v>
      </c>
      <c r="I1463" s="5">
        <v>97</v>
      </c>
      <c r="J1463" s="5">
        <v>391310</v>
      </c>
      <c r="K1463" s="5">
        <v>70617</v>
      </c>
      <c r="L1463" s="5">
        <v>119</v>
      </c>
    </row>
    <row r="1464" spans="2:12">
      <c r="B1464" s="2">
        <v>1999</v>
      </c>
      <c r="C1464" s="2">
        <v>2</v>
      </c>
      <c r="D1464" s="2" t="s">
        <v>187</v>
      </c>
      <c r="E1464" s="2" t="s">
        <v>196</v>
      </c>
      <c r="F1464" s="5">
        <v>0</v>
      </c>
      <c r="G1464" s="5">
        <v>0</v>
      </c>
      <c r="H1464" s="5">
        <v>1155617</v>
      </c>
      <c r="I1464" s="5">
        <v>431</v>
      </c>
      <c r="J1464" s="5">
        <v>1155617</v>
      </c>
      <c r="K1464" s="5">
        <v>265816</v>
      </c>
      <c r="L1464" s="5">
        <v>537</v>
      </c>
    </row>
    <row r="1465" spans="2:12">
      <c r="B1465" s="2">
        <v>1999</v>
      </c>
      <c r="C1465" s="2">
        <v>2</v>
      </c>
      <c r="D1465" s="2" t="s">
        <v>197</v>
      </c>
      <c r="E1465" s="2" t="s">
        <v>11</v>
      </c>
      <c r="F1465" s="5">
        <v>0</v>
      </c>
      <c r="G1465" s="5">
        <v>0</v>
      </c>
      <c r="H1465" s="5">
        <v>2806485</v>
      </c>
      <c r="I1465" s="5">
        <v>582</v>
      </c>
      <c r="J1465" s="5">
        <v>2806485</v>
      </c>
      <c r="K1465" s="5">
        <v>437440</v>
      </c>
      <c r="L1465" s="5">
        <v>737</v>
      </c>
    </row>
    <row r="1466" spans="2:12">
      <c r="B1466" s="2">
        <v>1999</v>
      </c>
      <c r="C1466" s="2">
        <v>2</v>
      </c>
      <c r="D1466" s="2" t="s">
        <v>197</v>
      </c>
      <c r="E1466" s="2" t="s">
        <v>268</v>
      </c>
      <c r="F1466" s="5">
        <v>2545369</v>
      </c>
      <c r="G1466" s="5">
        <v>353</v>
      </c>
      <c r="H1466" s="5">
        <v>5636854</v>
      </c>
      <c r="I1466" s="5">
        <v>1342</v>
      </c>
      <c r="J1466" s="5">
        <v>8182223</v>
      </c>
      <c r="K1466" s="5">
        <v>986533</v>
      </c>
      <c r="L1466" s="5">
        <v>1925</v>
      </c>
    </row>
    <row r="1467" spans="2:12">
      <c r="B1467" s="2">
        <v>1999</v>
      </c>
      <c r="C1467" s="2">
        <v>2</v>
      </c>
      <c r="D1467" s="2" t="s">
        <v>197</v>
      </c>
      <c r="E1467" s="2" t="s">
        <v>269</v>
      </c>
      <c r="F1467" s="5">
        <v>58629</v>
      </c>
      <c r="G1467" s="5">
        <v>25</v>
      </c>
      <c r="H1467" s="5">
        <v>342005</v>
      </c>
      <c r="I1467" s="5">
        <v>127</v>
      </c>
      <c r="J1467" s="5">
        <v>400634</v>
      </c>
      <c r="K1467" s="5">
        <v>89554</v>
      </c>
      <c r="L1467" s="5">
        <v>178</v>
      </c>
    </row>
    <row r="1468" spans="2:12">
      <c r="B1468" s="2">
        <v>1999</v>
      </c>
      <c r="C1468" s="2">
        <v>2</v>
      </c>
      <c r="D1468" s="2" t="s">
        <v>197</v>
      </c>
      <c r="E1468" s="2" t="s">
        <v>109</v>
      </c>
      <c r="F1468" s="5">
        <v>0</v>
      </c>
      <c r="G1468" s="5">
        <v>5</v>
      </c>
      <c r="H1468" s="5">
        <v>6576024</v>
      </c>
      <c r="I1468" s="5">
        <v>1505</v>
      </c>
      <c r="J1468" s="5">
        <v>6576024</v>
      </c>
      <c r="K1468" s="5">
        <v>809906</v>
      </c>
      <c r="L1468" s="5">
        <v>1623</v>
      </c>
    </row>
    <row r="1469" spans="2:12">
      <c r="B1469" s="2">
        <v>1999</v>
      </c>
      <c r="C1469" s="2">
        <v>2</v>
      </c>
      <c r="D1469" s="2" t="s">
        <v>197</v>
      </c>
      <c r="E1469" s="2" t="s">
        <v>110</v>
      </c>
      <c r="F1469" s="5">
        <v>8390306</v>
      </c>
      <c r="G1469" s="5">
        <v>2114</v>
      </c>
      <c r="H1469" s="5">
        <v>90491</v>
      </c>
      <c r="I1469" s="5">
        <v>24</v>
      </c>
      <c r="J1469" s="5">
        <v>8573150</v>
      </c>
      <c r="K1469" s="5">
        <v>1428356</v>
      </c>
      <c r="L1469" s="5">
        <v>2766</v>
      </c>
    </row>
    <row r="1470" spans="2:12">
      <c r="B1470" s="2">
        <v>1999</v>
      </c>
      <c r="C1470" s="2">
        <v>3</v>
      </c>
      <c r="F1470" s="5">
        <v>0</v>
      </c>
      <c r="G1470" s="5">
        <v>0</v>
      </c>
      <c r="H1470" s="5">
        <v>0</v>
      </c>
      <c r="I1470" s="5">
        <v>0</v>
      </c>
      <c r="J1470" s="5">
        <v>0</v>
      </c>
      <c r="K1470" s="5">
        <v>135</v>
      </c>
      <c r="L1470" s="5">
        <v>1</v>
      </c>
    </row>
    <row r="1471" spans="2:12">
      <c r="B1471" s="2">
        <v>1999</v>
      </c>
      <c r="C1471" s="2">
        <v>3</v>
      </c>
      <c r="D1471" s="2" t="s">
        <v>277</v>
      </c>
      <c r="E1471" s="2" t="s">
        <v>278</v>
      </c>
      <c r="F1471" s="5">
        <v>37318718</v>
      </c>
      <c r="G1471" s="5">
        <v>15486</v>
      </c>
      <c r="H1471" s="5">
        <v>25460198</v>
      </c>
      <c r="I1471" s="5">
        <v>7537</v>
      </c>
      <c r="J1471" s="5">
        <v>64548238</v>
      </c>
      <c r="K1471" s="5">
        <v>16363483</v>
      </c>
      <c r="L1471" s="5">
        <v>29861</v>
      </c>
    </row>
    <row r="1472" spans="2:12">
      <c r="B1472" s="2">
        <v>1999</v>
      </c>
      <c r="C1472" s="2">
        <v>3</v>
      </c>
      <c r="D1472" s="2" t="s">
        <v>277</v>
      </c>
      <c r="E1472" s="2" t="s">
        <v>279</v>
      </c>
      <c r="F1472" s="5">
        <v>25752653</v>
      </c>
      <c r="G1472" s="5">
        <v>8656</v>
      </c>
      <c r="H1472" s="5">
        <v>7348673</v>
      </c>
      <c r="I1472" s="5">
        <v>3153</v>
      </c>
      <c r="J1472" s="5">
        <v>33377946</v>
      </c>
      <c r="K1472" s="5">
        <v>8411719</v>
      </c>
      <c r="L1472" s="5">
        <v>15411</v>
      </c>
    </row>
    <row r="1473" spans="2:12">
      <c r="B1473" s="2">
        <v>1999</v>
      </c>
      <c r="C1473" s="2">
        <v>3</v>
      </c>
      <c r="D1473" s="2" t="s">
        <v>277</v>
      </c>
      <c r="E1473" s="2" t="s">
        <v>280</v>
      </c>
      <c r="F1473" s="5">
        <v>91703</v>
      </c>
      <c r="G1473" s="5">
        <v>139</v>
      </c>
      <c r="H1473" s="5">
        <v>460348</v>
      </c>
      <c r="I1473" s="5">
        <v>622</v>
      </c>
      <c r="J1473" s="5">
        <v>1217486</v>
      </c>
      <c r="K1473" s="5">
        <v>753399</v>
      </c>
      <c r="L1473" s="5">
        <v>1616</v>
      </c>
    </row>
    <row r="1474" spans="2:12">
      <c r="B1474" s="2">
        <v>1999</v>
      </c>
      <c r="C1474" s="2">
        <v>3</v>
      </c>
      <c r="D1474" s="2" t="s">
        <v>277</v>
      </c>
      <c r="E1474" s="2" t="s">
        <v>281</v>
      </c>
      <c r="F1474" s="5">
        <v>2859369</v>
      </c>
      <c r="G1474" s="5">
        <v>2483</v>
      </c>
      <c r="H1474" s="5">
        <v>1289977</v>
      </c>
      <c r="I1474" s="5">
        <v>771</v>
      </c>
      <c r="J1474" s="5">
        <v>4192390</v>
      </c>
      <c r="K1474" s="5">
        <v>2135557</v>
      </c>
      <c r="L1474" s="5">
        <v>4171</v>
      </c>
    </row>
    <row r="1475" spans="2:12">
      <c r="B1475" s="2">
        <v>1999</v>
      </c>
      <c r="C1475" s="2">
        <v>3</v>
      </c>
      <c r="D1475" s="2" t="s">
        <v>328</v>
      </c>
      <c r="E1475" s="2" t="s">
        <v>173</v>
      </c>
      <c r="F1475" s="5">
        <v>0</v>
      </c>
      <c r="G1475" s="5">
        <v>1</v>
      </c>
      <c r="H1475" s="5">
        <v>5107</v>
      </c>
      <c r="I1475" s="5">
        <v>46</v>
      </c>
      <c r="J1475" s="5">
        <v>9461</v>
      </c>
      <c r="K1475" s="5">
        <v>34097</v>
      </c>
      <c r="L1475" s="5">
        <v>59</v>
      </c>
    </row>
    <row r="1476" spans="2:12">
      <c r="B1476" s="2">
        <v>1999</v>
      </c>
      <c r="C1476" s="2">
        <v>3</v>
      </c>
      <c r="D1476" s="2" t="s">
        <v>328</v>
      </c>
      <c r="E1476" s="2" t="s">
        <v>181</v>
      </c>
      <c r="F1476" s="5">
        <v>0</v>
      </c>
      <c r="G1476" s="5">
        <v>0</v>
      </c>
      <c r="H1476" s="5">
        <v>15465698</v>
      </c>
      <c r="I1476" s="5">
        <v>2500</v>
      </c>
      <c r="J1476" s="5">
        <v>15465698</v>
      </c>
      <c r="K1476" s="5">
        <v>1491507</v>
      </c>
      <c r="L1476" s="5">
        <v>2654</v>
      </c>
    </row>
    <row r="1477" spans="2:12">
      <c r="B1477" s="2">
        <v>1999</v>
      </c>
      <c r="C1477" s="2">
        <v>3</v>
      </c>
      <c r="D1477" s="2" t="s">
        <v>182</v>
      </c>
      <c r="E1477" s="2" t="s">
        <v>183</v>
      </c>
      <c r="F1477" s="5">
        <v>15796813</v>
      </c>
      <c r="G1477" s="5">
        <v>5343</v>
      </c>
      <c r="H1477" s="5">
        <v>10511149</v>
      </c>
      <c r="I1477" s="5">
        <v>2875</v>
      </c>
      <c r="J1477" s="5">
        <v>26430992</v>
      </c>
      <c r="K1477" s="5">
        <v>5771042</v>
      </c>
      <c r="L1477" s="5">
        <v>10159</v>
      </c>
    </row>
    <row r="1478" spans="2:12">
      <c r="B1478" s="2">
        <v>1999</v>
      </c>
      <c r="C1478" s="2">
        <v>3</v>
      </c>
      <c r="D1478" s="2" t="s">
        <v>182</v>
      </c>
      <c r="E1478" s="2" t="s">
        <v>184</v>
      </c>
      <c r="F1478" s="5">
        <v>45781</v>
      </c>
      <c r="G1478" s="5">
        <v>37</v>
      </c>
      <c r="H1478" s="5">
        <v>541562</v>
      </c>
      <c r="I1478" s="5">
        <v>229</v>
      </c>
      <c r="J1478" s="5">
        <v>587343</v>
      </c>
      <c r="K1478" s="5">
        <v>180395</v>
      </c>
      <c r="L1478" s="5">
        <v>287</v>
      </c>
    </row>
    <row r="1479" spans="2:12">
      <c r="B1479" s="2">
        <v>1999</v>
      </c>
      <c r="C1479" s="2">
        <v>3</v>
      </c>
      <c r="D1479" s="2" t="s">
        <v>190</v>
      </c>
      <c r="E1479" s="2" t="s">
        <v>191</v>
      </c>
      <c r="F1479" s="5">
        <v>0</v>
      </c>
      <c r="G1479" s="5">
        <v>0</v>
      </c>
      <c r="H1479" s="5">
        <v>7167699</v>
      </c>
      <c r="I1479" s="5">
        <v>966</v>
      </c>
      <c r="J1479" s="5">
        <v>7167699</v>
      </c>
      <c r="K1479" s="5">
        <v>466211</v>
      </c>
      <c r="L1479" s="5">
        <v>993</v>
      </c>
    </row>
    <row r="1480" spans="2:12">
      <c r="B1480" s="2">
        <v>1999</v>
      </c>
      <c r="C1480" s="2">
        <v>3</v>
      </c>
      <c r="D1480" s="2" t="s">
        <v>190</v>
      </c>
      <c r="E1480" s="2" t="s">
        <v>186</v>
      </c>
      <c r="F1480" s="5">
        <v>0</v>
      </c>
      <c r="G1480" s="5">
        <v>0</v>
      </c>
      <c r="H1480" s="5">
        <v>92289270</v>
      </c>
      <c r="I1480" s="5">
        <v>3851</v>
      </c>
      <c r="J1480" s="5">
        <v>92289270</v>
      </c>
      <c r="K1480" s="5">
        <v>2280311</v>
      </c>
      <c r="L1480" s="5">
        <v>4413</v>
      </c>
    </row>
    <row r="1481" spans="2:12">
      <c r="B1481" s="2">
        <v>1999</v>
      </c>
      <c r="C1481" s="2">
        <v>3</v>
      </c>
      <c r="D1481" s="2" t="s">
        <v>187</v>
      </c>
      <c r="E1481" s="2" t="s">
        <v>195</v>
      </c>
      <c r="F1481" s="5">
        <v>0</v>
      </c>
      <c r="G1481" s="5">
        <v>0</v>
      </c>
      <c r="H1481" s="5">
        <v>412104</v>
      </c>
      <c r="I1481" s="5">
        <v>101</v>
      </c>
      <c r="J1481" s="5">
        <v>412104</v>
      </c>
      <c r="K1481" s="5">
        <v>71590</v>
      </c>
      <c r="L1481" s="5">
        <v>124</v>
      </c>
    </row>
    <row r="1482" spans="2:12">
      <c r="B1482" s="2">
        <v>1999</v>
      </c>
      <c r="C1482" s="2">
        <v>3</v>
      </c>
      <c r="D1482" s="2" t="s">
        <v>187</v>
      </c>
      <c r="E1482" s="2" t="s">
        <v>196</v>
      </c>
      <c r="F1482" s="5">
        <v>0</v>
      </c>
      <c r="G1482" s="5">
        <v>0</v>
      </c>
      <c r="H1482" s="5">
        <v>1241015</v>
      </c>
      <c r="I1482" s="5">
        <v>413</v>
      </c>
      <c r="J1482" s="5">
        <v>1241015</v>
      </c>
      <c r="K1482" s="5">
        <v>266141</v>
      </c>
      <c r="L1482" s="5">
        <v>518</v>
      </c>
    </row>
    <row r="1483" spans="2:12">
      <c r="B1483" s="2">
        <v>1999</v>
      </c>
      <c r="C1483" s="2">
        <v>3</v>
      </c>
      <c r="D1483" s="2" t="s">
        <v>197</v>
      </c>
      <c r="E1483" s="2" t="s">
        <v>11</v>
      </c>
      <c r="F1483" s="5">
        <v>0</v>
      </c>
      <c r="G1483" s="5">
        <v>0</v>
      </c>
      <c r="H1483" s="5">
        <v>2528329</v>
      </c>
      <c r="I1483" s="5">
        <v>577</v>
      </c>
      <c r="J1483" s="5">
        <v>2528329</v>
      </c>
      <c r="K1483" s="5">
        <v>423860</v>
      </c>
      <c r="L1483" s="5">
        <v>730</v>
      </c>
    </row>
    <row r="1484" spans="2:12">
      <c r="B1484" s="2">
        <v>1999</v>
      </c>
      <c r="C1484" s="2">
        <v>3</v>
      </c>
      <c r="D1484" s="2" t="s">
        <v>197</v>
      </c>
      <c r="E1484" s="2" t="s">
        <v>268</v>
      </c>
      <c r="F1484" s="5">
        <v>2668936</v>
      </c>
      <c r="G1484" s="5">
        <v>343</v>
      </c>
      <c r="H1484" s="5">
        <v>6046738</v>
      </c>
      <c r="I1484" s="5">
        <v>1312</v>
      </c>
      <c r="J1484" s="5">
        <v>8715674</v>
      </c>
      <c r="K1484" s="5">
        <v>964566</v>
      </c>
      <c r="L1484" s="5">
        <v>1914</v>
      </c>
    </row>
    <row r="1485" spans="2:12">
      <c r="B1485" s="2">
        <v>1999</v>
      </c>
      <c r="C1485" s="2">
        <v>3</v>
      </c>
      <c r="D1485" s="2" t="s">
        <v>197</v>
      </c>
      <c r="E1485" s="2" t="s">
        <v>269</v>
      </c>
      <c r="F1485" s="5">
        <v>56546</v>
      </c>
      <c r="G1485" s="5">
        <v>24</v>
      </c>
      <c r="H1485" s="5">
        <v>245406</v>
      </c>
      <c r="I1485" s="5">
        <v>125</v>
      </c>
      <c r="J1485" s="5">
        <v>301952</v>
      </c>
      <c r="K1485" s="5">
        <v>83208</v>
      </c>
      <c r="L1485" s="5">
        <v>175</v>
      </c>
    </row>
    <row r="1486" spans="2:12">
      <c r="B1486" s="2">
        <v>1999</v>
      </c>
      <c r="C1486" s="2">
        <v>3</v>
      </c>
      <c r="D1486" s="2" t="s">
        <v>197</v>
      </c>
      <c r="E1486" s="2" t="s">
        <v>109</v>
      </c>
      <c r="F1486" s="5">
        <v>0</v>
      </c>
      <c r="G1486" s="5">
        <v>0</v>
      </c>
      <c r="H1486" s="5">
        <v>6945237</v>
      </c>
      <c r="I1486" s="5">
        <v>1424</v>
      </c>
      <c r="J1486" s="5">
        <v>6945237</v>
      </c>
      <c r="K1486" s="5">
        <v>820788</v>
      </c>
      <c r="L1486" s="5">
        <v>1520</v>
      </c>
    </row>
    <row r="1487" spans="2:12">
      <c r="B1487" s="2">
        <v>1999</v>
      </c>
      <c r="C1487" s="2">
        <v>3</v>
      </c>
      <c r="D1487" s="2" t="s">
        <v>197</v>
      </c>
      <c r="E1487" s="2" t="s">
        <v>110</v>
      </c>
      <c r="F1487" s="5">
        <v>8861779</v>
      </c>
      <c r="G1487" s="5">
        <v>2054</v>
      </c>
      <c r="H1487" s="5">
        <v>76657</v>
      </c>
      <c r="I1487" s="5">
        <v>25</v>
      </c>
      <c r="J1487" s="5">
        <v>9029108</v>
      </c>
      <c r="K1487" s="5">
        <v>1368183</v>
      </c>
      <c r="L1487" s="5">
        <v>2693</v>
      </c>
    </row>
    <row r="1488" spans="2:12">
      <c r="B1488" s="2">
        <v>1999</v>
      </c>
      <c r="C1488" s="2">
        <v>4</v>
      </c>
      <c r="F1488" s="5">
        <v>10503</v>
      </c>
      <c r="G1488" s="5">
        <v>11</v>
      </c>
      <c r="H1488" s="5">
        <v>0</v>
      </c>
      <c r="I1488" s="5">
        <v>0</v>
      </c>
      <c r="J1488" s="5">
        <v>10503</v>
      </c>
      <c r="K1488" s="5">
        <v>3779</v>
      </c>
      <c r="L1488" s="5">
        <v>12</v>
      </c>
    </row>
    <row r="1489" spans="2:12">
      <c r="B1489" s="2">
        <v>1999</v>
      </c>
      <c r="C1489" s="2">
        <v>4</v>
      </c>
      <c r="D1489" s="2" t="s">
        <v>277</v>
      </c>
      <c r="E1489" s="2" t="s">
        <v>278</v>
      </c>
      <c r="F1489" s="5">
        <v>37782290</v>
      </c>
      <c r="G1489" s="5">
        <v>15083</v>
      </c>
      <c r="H1489" s="5">
        <v>25191381</v>
      </c>
      <c r="I1489" s="5">
        <v>7496</v>
      </c>
      <c r="J1489" s="5">
        <v>64568937</v>
      </c>
      <c r="K1489" s="5">
        <v>16301563</v>
      </c>
      <c r="L1489" s="5">
        <v>29269</v>
      </c>
    </row>
    <row r="1490" spans="2:12">
      <c r="B1490" s="2">
        <v>1999</v>
      </c>
      <c r="C1490" s="2">
        <v>4</v>
      </c>
      <c r="D1490" s="2" t="s">
        <v>277</v>
      </c>
      <c r="E1490" s="2" t="s">
        <v>279</v>
      </c>
      <c r="F1490" s="5">
        <v>26363481</v>
      </c>
      <c r="G1490" s="5">
        <v>8633</v>
      </c>
      <c r="H1490" s="5">
        <v>7187071</v>
      </c>
      <c r="I1490" s="5">
        <v>2920</v>
      </c>
      <c r="J1490" s="5">
        <v>33797215</v>
      </c>
      <c r="K1490" s="5">
        <v>8195952</v>
      </c>
      <c r="L1490" s="5">
        <v>15023</v>
      </c>
    </row>
    <row r="1491" spans="2:12">
      <c r="B1491" s="2">
        <v>1999</v>
      </c>
      <c r="C1491" s="2">
        <v>4</v>
      </c>
      <c r="D1491" s="2" t="s">
        <v>277</v>
      </c>
      <c r="E1491" s="2" t="s">
        <v>280</v>
      </c>
      <c r="F1491" s="5">
        <v>83823</v>
      </c>
      <c r="G1491" s="5">
        <v>136</v>
      </c>
      <c r="H1491" s="5">
        <v>501481</v>
      </c>
      <c r="I1491" s="5">
        <v>609</v>
      </c>
      <c r="J1491" s="5">
        <v>1213731</v>
      </c>
      <c r="K1491" s="5">
        <v>776148</v>
      </c>
      <c r="L1491" s="5">
        <v>1607</v>
      </c>
    </row>
    <row r="1492" spans="2:12">
      <c r="B1492" s="2">
        <v>1999</v>
      </c>
      <c r="C1492" s="2">
        <v>4</v>
      </c>
      <c r="D1492" s="2" t="s">
        <v>277</v>
      </c>
      <c r="E1492" s="2" t="s">
        <v>281</v>
      </c>
      <c r="F1492" s="5">
        <v>3500473</v>
      </c>
      <c r="G1492" s="5">
        <v>2347</v>
      </c>
      <c r="H1492" s="5">
        <v>1120462</v>
      </c>
      <c r="I1492" s="5">
        <v>656</v>
      </c>
      <c r="J1492" s="5">
        <v>4675354</v>
      </c>
      <c r="K1492" s="5">
        <v>2079816</v>
      </c>
      <c r="L1492" s="5">
        <v>3848</v>
      </c>
    </row>
    <row r="1493" spans="2:12">
      <c r="B1493" s="2">
        <v>1999</v>
      </c>
      <c r="C1493" s="2">
        <v>4</v>
      </c>
      <c r="D1493" s="2" t="s">
        <v>328</v>
      </c>
      <c r="E1493" s="2" t="s">
        <v>173</v>
      </c>
      <c r="F1493" s="5">
        <v>0</v>
      </c>
      <c r="G1493" s="5">
        <v>1</v>
      </c>
      <c r="H1493" s="5">
        <v>21530</v>
      </c>
      <c r="I1493" s="5">
        <v>63</v>
      </c>
      <c r="J1493" s="5">
        <v>23083</v>
      </c>
      <c r="K1493" s="5">
        <v>39237</v>
      </c>
      <c r="L1493" s="5">
        <v>76</v>
      </c>
    </row>
    <row r="1494" spans="2:12">
      <c r="B1494" s="2">
        <v>1999</v>
      </c>
      <c r="C1494" s="2">
        <v>4</v>
      </c>
      <c r="D1494" s="2" t="s">
        <v>328</v>
      </c>
      <c r="E1494" s="2" t="s">
        <v>181</v>
      </c>
      <c r="F1494" s="5">
        <v>0</v>
      </c>
      <c r="G1494" s="5">
        <v>0</v>
      </c>
      <c r="H1494" s="5">
        <v>14029593</v>
      </c>
      <c r="I1494" s="5">
        <v>2392</v>
      </c>
      <c r="J1494" s="5">
        <v>14029593</v>
      </c>
      <c r="K1494" s="5">
        <v>1361797</v>
      </c>
      <c r="L1494" s="5">
        <v>2557</v>
      </c>
    </row>
    <row r="1495" spans="2:12">
      <c r="B1495" s="2">
        <v>1999</v>
      </c>
      <c r="C1495" s="2">
        <v>4</v>
      </c>
      <c r="D1495" s="2" t="s">
        <v>182</v>
      </c>
      <c r="E1495" s="2" t="s">
        <v>183</v>
      </c>
      <c r="F1495" s="5">
        <v>14651144</v>
      </c>
      <c r="G1495" s="5">
        <v>5071</v>
      </c>
      <c r="H1495" s="5">
        <v>9576419</v>
      </c>
      <c r="I1495" s="5">
        <v>2753</v>
      </c>
      <c r="J1495" s="5">
        <v>24350265</v>
      </c>
      <c r="K1495" s="5">
        <v>5320247</v>
      </c>
      <c r="L1495" s="5">
        <v>9728</v>
      </c>
    </row>
    <row r="1496" spans="2:12">
      <c r="B1496" s="2">
        <v>1999</v>
      </c>
      <c r="C1496" s="2">
        <v>4</v>
      </c>
      <c r="D1496" s="2" t="s">
        <v>182</v>
      </c>
      <c r="E1496" s="2" t="s">
        <v>184</v>
      </c>
      <c r="F1496" s="5">
        <v>38355</v>
      </c>
      <c r="G1496" s="5">
        <v>37</v>
      </c>
      <c r="H1496" s="5">
        <v>571040</v>
      </c>
      <c r="I1496" s="5">
        <v>215</v>
      </c>
      <c r="J1496" s="5">
        <v>609395</v>
      </c>
      <c r="K1496" s="5">
        <v>170635</v>
      </c>
      <c r="L1496" s="5">
        <v>272</v>
      </c>
    </row>
    <row r="1497" spans="2:12">
      <c r="B1497" s="2">
        <v>1999</v>
      </c>
      <c r="C1497" s="2">
        <v>4</v>
      </c>
      <c r="D1497" s="2" t="s">
        <v>190</v>
      </c>
      <c r="E1497" s="2" t="s">
        <v>191</v>
      </c>
      <c r="F1497" s="5">
        <v>0</v>
      </c>
      <c r="G1497" s="5">
        <v>0</v>
      </c>
      <c r="H1497" s="5">
        <v>8152512</v>
      </c>
      <c r="I1497" s="5">
        <v>905</v>
      </c>
      <c r="J1497" s="5">
        <v>8152512</v>
      </c>
      <c r="K1497" s="5">
        <v>435115</v>
      </c>
      <c r="L1497" s="5">
        <v>933</v>
      </c>
    </row>
    <row r="1498" spans="2:12">
      <c r="B1498" s="2">
        <v>1999</v>
      </c>
      <c r="C1498" s="2">
        <v>4</v>
      </c>
      <c r="D1498" s="2" t="s">
        <v>190</v>
      </c>
      <c r="E1498" s="2" t="s">
        <v>186</v>
      </c>
      <c r="F1498" s="5">
        <v>0</v>
      </c>
      <c r="G1498" s="5">
        <v>0</v>
      </c>
      <c r="H1498" s="5">
        <v>92959452</v>
      </c>
      <c r="I1498" s="5">
        <v>3913</v>
      </c>
      <c r="J1498" s="5">
        <v>92959452</v>
      </c>
      <c r="K1498" s="5">
        <v>2246915</v>
      </c>
      <c r="L1498" s="5">
        <v>4458</v>
      </c>
    </row>
    <row r="1499" spans="2:12">
      <c r="B1499" s="2">
        <v>1999</v>
      </c>
      <c r="C1499" s="2">
        <v>4</v>
      </c>
      <c r="D1499" s="2" t="s">
        <v>187</v>
      </c>
      <c r="E1499" s="2" t="s">
        <v>195</v>
      </c>
      <c r="F1499" s="5">
        <v>0</v>
      </c>
      <c r="G1499" s="5">
        <v>0</v>
      </c>
      <c r="H1499" s="5">
        <v>416848</v>
      </c>
      <c r="I1499" s="5">
        <v>98</v>
      </c>
      <c r="J1499" s="5">
        <v>416848</v>
      </c>
      <c r="K1499" s="5">
        <v>70155</v>
      </c>
      <c r="L1499" s="5">
        <v>118</v>
      </c>
    </row>
    <row r="1500" spans="2:12">
      <c r="B1500" s="2">
        <v>1999</v>
      </c>
      <c r="C1500" s="2">
        <v>4</v>
      </c>
      <c r="D1500" s="2" t="s">
        <v>187</v>
      </c>
      <c r="E1500" s="2" t="s">
        <v>196</v>
      </c>
      <c r="F1500" s="5">
        <v>0</v>
      </c>
      <c r="G1500" s="5">
        <v>0</v>
      </c>
      <c r="H1500" s="5">
        <v>860096</v>
      </c>
      <c r="I1500" s="5">
        <v>403</v>
      </c>
      <c r="J1500" s="5">
        <v>860096</v>
      </c>
      <c r="K1500" s="5">
        <v>251495</v>
      </c>
      <c r="L1500" s="5">
        <v>505</v>
      </c>
    </row>
    <row r="1501" spans="2:12">
      <c r="B1501" s="2">
        <v>1999</v>
      </c>
      <c r="C1501" s="2">
        <v>4</v>
      </c>
      <c r="D1501" s="2" t="s">
        <v>197</v>
      </c>
      <c r="E1501" s="2" t="s">
        <v>11</v>
      </c>
      <c r="F1501" s="5">
        <v>0</v>
      </c>
      <c r="G1501" s="5">
        <v>0</v>
      </c>
      <c r="H1501" s="5">
        <v>3319566</v>
      </c>
      <c r="I1501" s="5">
        <v>575</v>
      </c>
      <c r="J1501" s="5">
        <v>3319566</v>
      </c>
      <c r="K1501" s="5">
        <v>457503</v>
      </c>
      <c r="L1501" s="5">
        <v>727</v>
      </c>
    </row>
    <row r="1502" spans="2:12">
      <c r="B1502" s="2">
        <v>1999</v>
      </c>
      <c r="C1502" s="2">
        <v>4</v>
      </c>
      <c r="D1502" s="2" t="s">
        <v>197</v>
      </c>
      <c r="E1502" s="2" t="s">
        <v>268</v>
      </c>
      <c r="F1502" s="5">
        <v>2236519</v>
      </c>
      <c r="G1502" s="5">
        <v>338</v>
      </c>
      <c r="H1502" s="5">
        <v>6403797</v>
      </c>
      <c r="I1502" s="5">
        <v>1304</v>
      </c>
      <c r="J1502" s="5">
        <v>8640316</v>
      </c>
      <c r="K1502" s="5">
        <v>942960</v>
      </c>
      <c r="L1502" s="5">
        <v>1862</v>
      </c>
    </row>
    <row r="1503" spans="2:12">
      <c r="B1503" s="2">
        <v>1999</v>
      </c>
      <c r="C1503" s="2">
        <v>4</v>
      </c>
      <c r="D1503" s="2" t="s">
        <v>197</v>
      </c>
      <c r="E1503" s="2" t="s">
        <v>269</v>
      </c>
      <c r="F1503" s="5">
        <v>56537</v>
      </c>
      <c r="G1503" s="5">
        <v>24</v>
      </c>
      <c r="H1503" s="5">
        <v>226755</v>
      </c>
      <c r="I1503" s="5">
        <v>123</v>
      </c>
      <c r="J1503" s="5">
        <v>283292</v>
      </c>
      <c r="K1503" s="5">
        <v>83582</v>
      </c>
      <c r="L1503" s="5">
        <v>174</v>
      </c>
    </row>
    <row r="1504" spans="2:12">
      <c r="B1504" s="2">
        <v>1999</v>
      </c>
      <c r="C1504" s="2">
        <v>4</v>
      </c>
      <c r="D1504" s="2" t="s">
        <v>197</v>
      </c>
      <c r="E1504" s="2" t="s">
        <v>109</v>
      </c>
      <c r="F1504" s="5">
        <v>0</v>
      </c>
      <c r="G1504" s="5">
        <v>2</v>
      </c>
      <c r="H1504" s="5">
        <v>7173959</v>
      </c>
      <c r="I1504" s="5">
        <v>1378</v>
      </c>
      <c r="J1504" s="5">
        <v>7173959</v>
      </c>
      <c r="K1504" s="5">
        <v>804437</v>
      </c>
      <c r="L1504" s="5">
        <v>1475</v>
      </c>
    </row>
    <row r="1505" spans="2:12">
      <c r="B1505" s="2">
        <v>1999</v>
      </c>
      <c r="C1505" s="2">
        <v>4</v>
      </c>
      <c r="D1505" s="2" t="s">
        <v>197</v>
      </c>
      <c r="E1505" s="2" t="s">
        <v>110</v>
      </c>
      <c r="F1505" s="5">
        <v>10810133</v>
      </c>
      <c r="G1505" s="5">
        <v>2020</v>
      </c>
      <c r="H1505" s="5">
        <v>85821</v>
      </c>
      <c r="I1505" s="5">
        <v>26</v>
      </c>
      <c r="J1505" s="5">
        <v>10996841</v>
      </c>
      <c r="K1505" s="5">
        <v>1378887</v>
      </c>
      <c r="L1505" s="5">
        <v>2689</v>
      </c>
    </row>
    <row r="1506" spans="2:12">
      <c r="B1506" s="2">
        <v>2000</v>
      </c>
      <c r="C1506" s="2">
        <v>1</v>
      </c>
      <c r="F1506" s="5">
        <v>17664</v>
      </c>
      <c r="G1506" s="5">
        <v>13</v>
      </c>
      <c r="H1506" s="5">
        <v>0</v>
      </c>
      <c r="I1506" s="5">
        <v>0</v>
      </c>
      <c r="J1506" s="5">
        <v>17664</v>
      </c>
      <c r="K1506" s="5">
        <v>8485</v>
      </c>
      <c r="L1506" s="5">
        <v>16</v>
      </c>
    </row>
    <row r="1507" spans="2:12">
      <c r="B1507" s="2">
        <v>2000</v>
      </c>
      <c r="C1507" s="2">
        <v>1</v>
      </c>
      <c r="D1507" s="2" t="s">
        <v>277</v>
      </c>
      <c r="E1507" s="2" t="s">
        <v>278</v>
      </c>
      <c r="F1507" s="5">
        <v>39456044</v>
      </c>
      <c r="G1507" s="5">
        <v>15050</v>
      </c>
      <c r="H1507" s="5">
        <v>27105021</v>
      </c>
      <c r="I1507" s="5">
        <v>7365</v>
      </c>
      <c r="J1507" s="5">
        <v>68502116</v>
      </c>
      <c r="K1507" s="5">
        <v>16537503</v>
      </c>
      <c r="L1507" s="5">
        <v>29101</v>
      </c>
    </row>
    <row r="1508" spans="2:12">
      <c r="B1508" s="2">
        <v>2000</v>
      </c>
      <c r="C1508" s="2">
        <v>1</v>
      </c>
      <c r="D1508" s="2" t="s">
        <v>277</v>
      </c>
      <c r="E1508" s="2" t="s">
        <v>279</v>
      </c>
      <c r="F1508" s="5">
        <v>28239861</v>
      </c>
      <c r="G1508" s="5">
        <v>8023</v>
      </c>
      <c r="H1508" s="5">
        <v>7289545</v>
      </c>
      <c r="I1508" s="5">
        <v>2939</v>
      </c>
      <c r="J1508" s="5">
        <v>35672821</v>
      </c>
      <c r="K1508" s="5">
        <v>8231049</v>
      </c>
      <c r="L1508" s="5">
        <v>14213</v>
      </c>
    </row>
    <row r="1509" spans="2:12">
      <c r="B1509" s="2">
        <v>2000</v>
      </c>
      <c r="C1509" s="2">
        <v>1</v>
      </c>
      <c r="D1509" s="2" t="s">
        <v>277</v>
      </c>
      <c r="E1509" s="2" t="s">
        <v>280</v>
      </c>
      <c r="F1509" s="5">
        <v>74445</v>
      </c>
      <c r="G1509" s="5">
        <v>116</v>
      </c>
      <c r="H1509" s="5">
        <v>441531</v>
      </c>
      <c r="I1509" s="5">
        <v>572</v>
      </c>
      <c r="J1509" s="5">
        <v>876010</v>
      </c>
      <c r="K1509" s="5">
        <v>746925</v>
      </c>
      <c r="L1509" s="5">
        <v>1508</v>
      </c>
    </row>
    <row r="1510" spans="2:12">
      <c r="B1510" s="2">
        <v>2000</v>
      </c>
      <c r="C1510" s="2">
        <v>1</v>
      </c>
      <c r="D1510" s="2" t="s">
        <v>277</v>
      </c>
      <c r="E1510" s="2" t="s">
        <v>281</v>
      </c>
      <c r="F1510" s="5">
        <v>4477579</v>
      </c>
      <c r="G1510" s="5">
        <v>2123</v>
      </c>
      <c r="H1510" s="5">
        <v>767836</v>
      </c>
      <c r="I1510" s="5">
        <v>451</v>
      </c>
      <c r="J1510" s="5">
        <v>5289014</v>
      </c>
      <c r="K1510" s="5">
        <v>1834192</v>
      </c>
      <c r="L1510" s="5">
        <v>3438</v>
      </c>
    </row>
    <row r="1511" spans="2:12">
      <c r="B1511" s="2">
        <v>2000</v>
      </c>
      <c r="C1511" s="2">
        <v>1</v>
      </c>
      <c r="D1511" s="2" t="s">
        <v>328</v>
      </c>
      <c r="E1511" s="2" t="s">
        <v>173</v>
      </c>
      <c r="F1511" s="5">
        <v>0</v>
      </c>
      <c r="G1511" s="5">
        <v>1</v>
      </c>
      <c r="H1511" s="5">
        <v>68357</v>
      </c>
      <c r="I1511" s="5">
        <v>70</v>
      </c>
      <c r="J1511" s="5">
        <v>70012</v>
      </c>
      <c r="K1511" s="5">
        <v>56819</v>
      </c>
      <c r="L1511" s="5">
        <v>101</v>
      </c>
    </row>
    <row r="1512" spans="2:12">
      <c r="B1512" s="2">
        <v>2000</v>
      </c>
      <c r="C1512" s="2">
        <v>1</v>
      </c>
      <c r="D1512" s="2" t="s">
        <v>328</v>
      </c>
      <c r="E1512" s="2" t="s">
        <v>181</v>
      </c>
      <c r="F1512" s="5">
        <v>0</v>
      </c>
      <c r="G1512" s="5">
        <v>0</v>
      </c>
      <c r="H1512" s="5">
        <v>12652073</v>
      </c>
      <c r="I1512" s="5">
        <v>2440</v>
      </c>
      <c r="J1512" s="5">
        <v>12652073</v>
      </c>
      <c r="K1512" s="5">
        <v>1354457</v>
      </c>
      <c r="L1512" s="5">
        <v>2596</v>
      </c>
    </row>
    <row r="1513" spans="2:12">
      <c r="B1513" s="2">
        <v>2000</v>
      </c>
      <c r="C1513" s="2">
        <v>1</v>
      </c>
      <c r="D1513" s="2" t="s">
        <v>182</v>
      </c>
      <c r="E1513" s="2" t="s">
        <v>183</v>
      </c>
      <c r="F1513" s="5">
        <v>14196064</v>
      </c>
      <c r="G1513" s="5">
        <v>4599</v>
      </c>
      <c r="H1513" s="5">
        <v>8651839</v>
      </c>
      <c r="I1513" s="5">
        <v>2012</v>
      </c>
      <c r="J1513" s="5">
        <v>22938896</v>
      </c>
      <c r="K1513" s="5">
        <v>5008236</v>
      </c>
      <c r="L1513" s="5">
        <v>8347</v>
      </c>
    </row>
    <row r="1514" spans="2:12">
      <c r="B1514" s="2">
        <v>2000</v>
      </c>
      <c r="C1514" s="2">
        <v>1</v>
      </c>
      <c r="D1514" s="2" t="s">
        <v>182</v>
      </c>
      <c r="E1514" s="2" t="s">
        <v>184</v>
      </c>
      <c r="F1514" s="5">
        <v>55029</v>
      </c>
      <c r="G1514" s="5">
        <v>39</v>
      </c>
      <c r="H1514" s="5">
        <v>551262</v>
      </c>
      <c r="I1514" s="5">
        <v>205</v>
      </c>
      <c r="J1514" s="5">
        <v>606291</v>
      </c>
      <c r="K1514" s="5">
        <v>167941</v>
      </c>
      <c r="L1514" s="5">
        <v>262</v>
      </c>
    </row>
    <row r="1515" spans="2:12">
      <c r="B1515" s="2">
        <v>2000</v>
      </c>
      <c r="C1515" s="2">
        <v>1</v>
      </c>
      <c r="D1515" s="2" t="s">
        <v>190</v>
      </c>
      <c r="E1515" s="2" t="s">
        <v>191</v>
      </c>
      <c r="F1515" s="5">
        <v>0</v>
      </c>
      <c r="G1515" s="5">
        <v>0</v>
      </c>
      <c r="H1515" s="5">
        <v>8045400</v>
      </c>
      <c r="I1515" s="5">
        <v>870</v>
      </c>
      <c r="J1515" s="5">
        <v>8045400</v>
      </c>
      <c r="K1515" s="5">
        <v>455088</v>
      </c>
      <c r="L1515" s="5">
        <v>900</v>
      </c>
    </row>
    <row r="1516" spans="2:12">
      <c r="B1516" s="2">
        <v>2000</v>
      </c>
      <c r="C1516" s="2">
        <v>1</v>
      </c>
      <c r="D1516" s="2" t="s">
        <v>190</v>
      </c>
      <c r="E1516" s="2" t="s">
        <v>186</v>
      </c>
      <c r="F1516" s="5">
        <v>0</v>
      </c>
      <c r="G1516" s="5">
        <v>0</v>
      </c>
      <c r="H1516" s="5">
        <v>89985230</v>
      </c>
      <c r="I1516" s="5">
        <v>3845</v>
      </c>
      <c r="J1516" s="5">
        <v>89985230</v>
      </c>
      <c r="K1516" s="5">
        <v>2267921</v>
      </c>
      <c r="L1516" s="5">
        <v>4414</v>
      </c>
    </row>
    <row r="1517" spans="2:12">
      <c r="B1517" s="2">
        <v>2000</v>
      </c>
      <c r="C1517" s="2">
        <v>1</v>
      </c>
      <c r="D1517" s="2" t="s">
        <v>187</v>
      </c>
      <c r="E1517" s="2" t="s">
        <v>195</v>
      </c>
      <c r="F1517" s="5">
        <v>0</v>
      </c>
      <c r="G1517" s="5">
        <v>0</v>
      </c>
      <c r="H1517" s="5">
        <v>471653</v>
      </c>
      <c r="I1517" s="5">
        <v>100</v>
      </c>
      <c r="J1517" s="5">
        <v>471653</v>
      </c>
      <c r="K1517" s="5">
        <v>61355</v>
      </c>
      <c r="L1517" s="5">
        <v>120</v>
      </c>
    </row>
    <row r="1518" spans="2:12">
      <c r="B1518" s="2">
        <v>2000</v>
      </c>
      <c r="C1518" s="2">
        <v>1</v>
      </c>
      <c r="D1518" s="2" t="s">
        <v>187</v>
      </c>
      <c r="E1518" s="2" t="s">
        <v>196</v>
      </c>
      <c r="F1518" s="5">
        <v>0</v>
      </c>
      <c r="G1518" s="5">
        <v>0</v>
      </c>
      <c r="H1518" s="5">
        <v>885569</v>
      </c>
      <c r="I1518" s="5">
        <v>386</v>
      </c>
      <c r="J1518" s="5">
        <v>885569</v>
      </c>
      <c r="K1518" s="5">
        <v>250532</v>
      </c>
      <c r="L1518" s="5">
        <v>494</v>
      </c>
    </row>
    <row r="1519" spans="2:12">
      <c r="B1519" s="2">
        <v>2000</v>
      </c>
      <c r="C1519" s="2">
        <v>1</v>
      </c>
      <c r="D1519" s="2" t="s">
        <v>197</v>
      </c>
      <c r="E1519" s="2" t="s">
        <v>11</v>
      </c>
      <c r="F1519" s="5">
        <v>0</v>
      </c>
      <c r="G1519" s="5">
        <v>0</v>
      </c>
      <c r="H1519" s="5">
        <v>3502904</v>
      </c>
      <c r="I1519" s="5">
        <v>575</v>
      </c>
      <c r="J1519" s="5">
        <v>3502904</v>
      </c>
      <c r="K1519" s="5">
        <v>472684</v>
      </c>
      <c r="L1519" s="5">
        <v>727</v>
      </c>
    </row>
    <row r="1520" spans="2:12">
      <c r="B1520" s="2">
        <v>2000</v>
      </c>
      <c r="C1520" s="2">
        <v>1</v>
      </c>
      <c r="D1520" s="2" t="s">
        <v>197</v>
      </c>
      <c r="E1520" s="2" t="s">
        <v>268</v>
      </c>
      <c r="F1520" s="5">
        <v>2418946</v>
      </c>
      <c r="G1520" s="5">
        <v>308</v>
      </c>
      <c r="H1520" s="5">
        <v>5850832</v>
      </c>
      <c r="I1520" s="5">
        <v>1271</v>
      </c>
      <c r="J1520" s="5">
        <v>8269778</v>
      </c>
      <c r="K1520" s="5">
        <v>948228</v>
      </c>
      <c r="L1520" s="5">
        <v>1798</v>
      </c>
    </row>
    <row r="1521" spans="2:12">
      <c r="B1521" s="2">
        <v>2000</v>
      </c>
      <c r="C1521" s="2">
        <v>1</v>
      </c>
      <c r="D1521" s="2" t="s">
        <v>197</v>
      </c>
      <c r="E1521" s="2" t="s">
        <v>269</v>
      </c>
      <c r="F1521" s="5">
        <v>49772</v>
      </c>
      <c r="G1521" s="5">
        <v>23</v>
      </c>
      <c r="H1521" s="5">
        <v>247341</v>
      </c>
      <c r="I1521" s="5">
        <v>116</v>
      </c>
      <c r="J1521" s="5">
        <v>297113</v>
      </c>
      <c r="K1521" s="5">
        <v>96711</v>
      </c>
      <c r="L1521" s="5">
        <v>168</v>
      </c>
    </row>
    <row r="1522" spans="2:12">
      <c r="B1522" s="2">
        <v>2000</v>
      </c>
      <c r="C1522" s="2">
        <v>1</v>
      </c>
      <c r="D1522" s="2" t="s">
        <v>197</v>
      </c>
      <c r="E1522" s="2" t="s">
        <v>109</v>
      </c>
      <c r="F1522" s="5">
        <v>0</v>
      </c>
      <c r="G1522" s="5">
        <v>5</v>
      </c>
      <c r="H1522" s="5">
        <v>6779984</v>
      </c>
      <c r="I1522" s="5">
        <v>1376</v>
      </c>
      <c r="J1522" s="5">
        <v>6779984</v>
      </c>
      <c r="K1522" s="5">
        <v>770747</v>
      </c>
      <c r="L1522" s="5">
        <v>1472</v>
      </c>
    </row>
    <row r="1523" spans="2:12">
      <c r="B1523" s="2">
        <v>2000</v>
      </c>
      <c r="C1523" s="2">
        <v>1</v>
      </c>
      <c r="D1523" s="2" t="s">
        <v>197</v>
      </c>
      <c r="E1523" s="2" t="s">
        <v>110</v>
      </c>
      <c r="F1523" s="5">
        <v>10118951</v>
      </c>
      <c r="G1523" s="5">
        <v>1998</v>
      </c>
      <c r="H1523" s="5">
        <v>102991</v>
      </c>
      <c r="I1523" s="5">
        <v>27</v>
      </c>
      <c r="J1523" s="5">
        <v>10347844</v>
      </c>
      <c r="K1523" s="5">
        <v>1400109</v>
      </c>
      <c r="L1523" s="5">
        <v>2643</v>
      </c>
    </row>
    <row r="1524" spans="2:12">
      <c r="B1524" s="2">
        <v>2000</v>
      </c>
      <c r="C1524" s="2">
        <v>2</v>
      </c>
      <c r="F1524" s="5">
        <v>14335</v>
      </c>
      <c r="G1524" s="5">
        <v>10</v>
      </c>
      <c r="H1524" s="5">
        <v>0</v>
      </c>
      <c r="I1524" s="5">
        <v>0</v>
      </c>
      <c r="J1524" s="5">
        <v>14335</v>
      </c>
      <c r="K1524" s="5">
        <v>6088</v>
      </c>
      <c r="L1524" s="5">
        <v>11</v>
      </c>
    </row>
    <row r="1525" spans="2:12">
      <c r="B1525" s="2">
        <v>2000</v>
      </c>
      <c r="C1525" s="2">
        <v>2</v>
      </c>
      <c r="D1525" s="2" t="s">
        <v>277</v>
      </c>
      <c r="E1525" s="2" t="s">
        <v>278</v>
      </c>
      <c r="F1525" s="5">
        <v>38996058</v>
      </c>
      <c r="G1525" s="5">
        <v>14791</v>
      </c>
      <c r="H1525" s="5">
        <v>26055976</v>
      </c>
      <c r="I1525" s="5">
        <v>6933</v>
      </c>
      <c r="J1525" s="5">
        <v>67124752</v>
      </c>
      <c r="K1525" s="5">
        <v>16156104</v>
      </c>
      <c r="L1525" s="5">
        <v>28222</v>
      </c>
    </row>
    <row r="1526" spans="2:12">
      <c r="B1526" s="2">
        <v>2000</v>
      </c>
      <c r="C1526" s="2">
        <v>2</v>
      </c>
      <c r="D1526" s="2" t="s">
        <v>277</v>
      </c>
      <c r="E1526" s="2" t="s">
        <v>279</v>
      </c>
      <c r="F1526" s="5">
        <v>26402151</v>
      </c>
      <c r="G1526" s="5">
        <v>7947</v>
      </c>
      <c r="H1526" s="5">
        <v>7443754</v>
      </c>
      <c r="I1526" s="5">
        <v>2916</v>
      </c>
      <c r="J1526" s="5">
        <v>34049343</v>
      </c>
      <c r="K1526" s="5">
        <v>7784724</v>
      </c>
      <c r="L1526" s="5">
        <v>14145</v>
      </c>
    </row>
    <row r="1527" spans="2:12">
      <c r="B1527" s="2">
        <v>2000</v>
      </c>
      <c r="C1527" s="2">
        <v>2</v>
      </c>
      <c r="D1527" s="2" t="s">
        <v>277</v>
      </c>
      <c r="E1527" s="2" t="s">
        <v>280</v>
      </c>
      <c r="F1527" s="5">
        <v>72373</v>
      </c>
      <c r="G1527" s="5">
        <v>109</v>
      </c>
      <c r="H1527" s="5">
        <v>338346</v>
      </c>
      <c r="I1527" s="5">
        <v>521</v>
      </c>
      <c r="J1527" s="5">
        <v>1086997</v>
      </c>
      <c r="K1527" s="5">
        <v>684573</v>
      </c>
      <c r="L1527" s="5">
        <v>1399</v>
      </c>
    </row>
    <row r="1528" spans="2:12">
      <c r="B1528" s="2">
        <v>2000</v>
      </c>
      <c r="C1528" s="2">
        <v>2</v>
      </c>
      <c r="D1528" s="2" t="s">
        <v>277</v>
      </c>
      <c r="E1528" s="2" t="s">
        <v>281</v>
      </c>
      <c r="F1528" s="5">
        <v>4304144</v>
      </c>
      <c r="G1528" s="5">
        <v>2068</v>
      </c>
      <c r="H1528" s="5">
        <v>799011</v>
      </c>
      <c r="I1528" s="5">
        <v>416</v>
      </c>
      <c r="J1528" s="5">
        <v>5152257</v>
      </c>
      <c r="K1528" s="5">
        <v>1821621</v>
      </c>
      <c r="L1528" s="5">
        <v>3345</v>
      </c>
    </row>
    <row r="1529" spans="2:12">
      <c r="B1529" s="2">
        <v>2000</v>
      </c>
      <c r="C1529" s="2">
        <v>2</v>
      </c>
      <c r="D1529" s="2" t="s">
        <v>328</v>
      </c>
      <c r="E1529" s="2" t="s">
        <v>173</v>
      </c>
      <c r="F1529" s="5">
        <v>0</v>
      </c>
      <c r="G1529" s="5">
        <v>1</v>
      </c>
      <c r="H1529" s="5">
        <v>71227</v>
      </c>
      <c r="I1529" s="5">
        <v>79</v>
      </c>
      <c r="J1529" s="5">
        <v>72536</v>
      </c>
      <c r="K1529" s="5">
        <v>63090</v>
      </c>
      <c r="L1529" s="5">
        <v>113</v>
      </c>
    </row>
    <row r="1530" spans="2:12">
      <c r="B1530" s="2">
        <v>2000</v>
      </c>
      <c r="C1530" s="2">
        <v>2</v>
      </c>
      <c r="D1530" s="2" t="s">
        <v>328</v>
      </c>
      <c r="E1530" s="2" t="s">
        <v>181</v>
      </c>
      <c r="F1530" s="5">
        <v>0</v>
      </c>
      <c r="G1530" s="5">
        <v>0</v>
      </c>
      <c r="H1530" s="5">
        <v>12303390</v>
      </c>
      <c r="I1530" s="5">
        <v>2425</v>
      </c>
      <c r="J1530" s="5">
        <v>12303390</v>
      </c>
      <c r="K1530" s="5">
        <v>1373865</v>
      </c>
      <c r="L1530" s="5">
        <v>2582</v>
      </c>
    </row>
    <row r="1531" spans="2:12">
      <c r="B1531" s="2">
        <v>2000</v>
      </c>
      <c r="C1531" s="2">
        <v>2</v>
      </c>
      <c r="D1531" s="2" t="s">
        <v>182</v>
      </c>
      <c r="E1531" s="2" t="s">
        <v>183</v>
      </c>
      <c r="F1531" s="5">
        <v>14057793</v>
      </c>
      <c r="G1531" s="5">
        <v>4593</v>
      </c>
      <c r="H1531" s="5">
        <v>8319577</v>
      </c>
      <c r="I1531" s="5">
        <v>2032</v>
      </c>
      <c r="J1531" s="5">
        <v>22459412</v>
      </c>
      <c r="K1531" s="5">
        <v>4731017</v>
      </c>
      <c r="L1531" s="5">
        <v>8358</v>
      </c>
    </row>
    <row r="1532" spans="2:12">
      <c r="B1532" s="2">
        <v>2000</v>
      </c>
      <c r="C1532" s="2">
        <v>2</v>
      </c>
      <c r="D1532" s="2" t="s">
        <v>182</v>
      </c>
      <c r="E1532" s="2" t="s">
        <v>184</v>
      </c>
      <c r="F1532" s="5">
        <v>48475</v>
      </c>
      <c r="G1532" s="5">
        <v>34</v>
      </c>
      <c r="H1532" s="5">
        <v>522994</v>
      </c>
      <c r="I1532" s="5">
        <v>192</v>
      </c>
      <c r="J1532" s="5">
        <v>571469</v>
      </c>
      <c r="K1532" s="5">
        <v>154056</v>
      </c>
      <c r="L1532" s="5">
        <v>240</v>
      </c>
    </row>
    <row r="1533" spans="2:12">
      <c r="B1533" s="2">
        <v>2000</v>
      </c>
      <c r="C1533" s="2">
        <v>2</v>
      </c>
      <c r="D1533" s="2" t="s">
        <v>190</v>
      </c>
      <c r="E1533" s="2" t="s">
        <v>191</v>
      </c>
      <c r="F1533" s="5">
        <v>0</v>
      </c>
      <c r="G1533" s="5">
        <v>0</v>
      </c>
      <c r="H1533" s="5">
        <v>7367001</v>
      </c>
      <c r="I1533" s="5">
        <v>909</v>
      </c>
      <c r="J1533" s="5">
        <v>7367001</v>
      </c>
      <c r="K1533" s="5">
        <v>444495</v>
      </c>
      <c r="L1533" s="5">
        <v>936</v>
      </c>
    </row>
    <row r="1534" spans="2:12">
      <c r="B1534" s="2">
        <v>2000</v>
      </c>
      <c r="C1534" s="2">
        <v>2</v>
      </c>
      <c r="D1534" s="2" t="s">
        <v>190</v>
      </c>
      <c r="E1534" s="2" t="s">
        <v>186</v>
      </c>
      <c r="F1534" s="5">
        <v>0</v>
      </c>
      <c r="G1534" s="5">
        <v>0</v>
      </c>
      <c r="H1534" s="5">
        <v>85453445</v>
      </c>
      <c r="I1534" s="5">
        <v>3847</v>
      </c>
      <c r="J1534" s="5">
        <v>85453445</v>
      </c>
      <c r="K1534" s="5">
        <v>2231624</v>
      </c>
      <c r="L1534" s="5">
        <v>4428</v>
      </c>
    </row>
    <row r="1535" spans="2:12">
      <c r="B1535" s="2">
        <v>2000</v>
      </c>
      <c r="C1535" s="2">
        <v>2</v>
      </c>
      <c r="D1535" s="2" t="s">
        <v>187</v>
      </c>
      <c r="E1535" s="2" t="s">
        <v>195</v>
      </c>
      <c r="F1535" s="5">
        <v>0</v>
      </c>
      <c r="G1535" s="5">
        <v>0</v>
      </c>
      <c r="H1535" s="5">
        <v>386666</v>
      </c>
      <c r="I1535" s="5">
        <v>102</v>
      </c>
      <c r="J1535" s="5">
        <v>386666</v>
      </c>
      <c r="K1535" s="5">
        <v>71199</v>
      </c>
      <c r="L1535" s="5">
        <v>123</v>
      </c>
    </row>
    <row r="1536" spans="2:12">
      <c r="B1536" s="2">
        <v>2000</v>
      </c>
      <c r="C1536" s="2">
        <v>2</v>
      </c>
      <c r="D1536" s="2" t="s">
        <v>187</v>
      </c>
      <c r="E1536" s="2" t="s">
        <v>196</v>
      </c>
      <c r="F1536" s="5">
        <v>0</v>
      </c>
      <c r="G1536" s="5">
        <v>0</v>
      </c>
      <c r="H1536" s="5">
        <v>1001568</v>
      </c>
      <c r="I1536" s="5">
        <v>394</v>
      </c>
      <c r="J1536" s="5">
        <v>1001568</v>
      </c>
      <c r="K1536" s="5">
        <v>269474</v>
      </c>
      <c r="L1536" s="5">
        <v>491</v>
      </c>
    </row>
    <row r="1537" spans="2:12">
      <c r="B1537" s="2">
        <v>2000</v>
      </c>
      <c r="C1537" s="2">
        <v>2</v>
      </c>
      <c r="D1537" s="2" t="s">
        <v>197</v>
      </c>
      <c r="E1537" s="2" t="s">
        <v>11</v>
      </c>
      <c r="F1537" s="5">
        <v>0</v>
      </c>
      <c r="G1537" s="5">
        <v>0</v>
      </c>
      <c r="H1537" s="5">
        <v>3065973</v>
      </c>
      <c r="I1537" s="5">
        <v>566</v>
      </c>
      <c r="J1537" s="5">
        <v>3065973</v>
      </c>
      <c r="K1537" s="5">
        <v>454524</v>
      </c>
      <c r="L1537" s="5">
        <v>718</v>
      </c>
    </row>
    <row r="1538" spans="2:12">
      <c r="B1538" s="2">
        <v>2000</v>
      </c>
      <c r="C1538" s="2">
        <v>2</v>
      </c>
      <c r="D1538" s="2" t="s">
        <v>197</v>
      </c>
      <c r="E1538" s="2" t="s">
        <v>268</v>
      </c>
      <c r="F1538" s="5">
        <v>2246182</v>
      </c>
      <c r="G1538" s="5">
        <v>302</v>
      </c>
      <c r="H1538" s="5">
        <v>5729172</v>
      </c>
      <c r="I1538" s="5">
        <v>1303</v>
      </c>
      <c r="J1538" s="5">
        <v>7975354</v>
      </c>
      <c r="K1538" s="5">
        <v>913533</v>
      </c>
      <c r="L1538" s="5">
        <v>1801</v>
      </c>
    </row>
    <row r="1539" spans="2:12">
      <c r="B1539" s="2">
        <v>2000</v>
      </c>
      <c r="C1539" s="2">
        <v>2</v>
      </c>
      <c r="D1539" s="2" t="s">
        <v>197</v>
      </c>
      <c r="E1539" s="2" t="s">
        <v>269</v>
      </c>
      <c r="F1539" s="5">
        <v>54370</v>
      </c>
      <c r="G1539" s="5">
        <v>22</v>
      </c>
      <c r="H1539" s="5">
        <v>338373</v>
      </c>
      <c r="I1539" s="5">
        <v>124</v>
      </c>
      <c r="J1539" s="5">
        <v>392743</v>
      </c>
      <c r="K1539" s="5">
        <v>84560</v>
      </c>
      <c r="L1539" s="5">
        <v>172</v>
      </c>
    </row>
    <row r="1540" spans="2:12">
      <c r="B1540" s="2">
        <v>2000</v>
      </c>
      <c r="C1540" s="2">
        <v>2</v>
      </c>
      <c r="D1540" s="2" t="s">
        <v>197</v>
      </c>
      <c r="E1540" s="2" t="s">
        <v>109</v>
      </c>
      <c r="F1540" s="5">
        <v>0</v>
      </c>
      <c r="G1540" s="5">
        <v>5</v>
      </c>
      <c r="H1540" s="5">
        <v>5702583</v>
      </c>
      <c r="I1540" s="5">
        <v>1387</v>
      </c>
      <c r="J1540" s="5">
        <v>5702583</v>
      </c>
      <c r="K1540" s="5">
        <v>681564</v>
      </c>
      <c r="L1540" s="5">
        <v>1488</v>
      </c>
    </row>
    <row r="1541" spans="2:12">
      <c r="B1541" s="2">
        <v>2000</v>
      </c>
      <c r="C1541" s="2">
        <v>2</v>
      </c>
      <c r="D1541" s="2" t="s">
        <v>197</v>
      </c>
      <c r="E1541" s="2" t="s">
        <v>110</v>
      </c>
      <c r="F1541" s="5">
        <v>8543420</v>
      </c>
      <c r="G1541" s="5">
        <v>2083</v>
      </c>
      <c r="H1541" s="5">
        <v>85736</v>
      </c>
      <c r="I1541" s="5">
        <v>28</v>
      </c>
      <c r="J1541" s="5">
        <v>8741581</v>
      </c>
      <c r="K1541" s="5">
        <v>1437544</v>
      </c>
      <c r="L1541" s="5">
        <v>2756</v>
      </c>
    </row>
    <row r="1542" spans="2:12">
      <c r="B1542" s="2">
        <v>2000</v>
      </c>
      <c r="C1542" s="2">
        <v>3</v>
      </c>
      <c r="F1542" s="5">
        <v>611</v>
      </c>
      <c r="G1542" s="5">
        <v>10</v>
      </c>
      <c r="H1542" s="5">
        <v>0</v>
      </c>
      <c r="I1542" s="5">
        <v>0</v>
      </c>
      <c r="J1542" s="5">
        <v>611</v>
      </c>
      <c r="K1542" s="5">
        <v>361</v>
      </c>
      <c r="L1542" s="5">
        <v>11</v>
      </c>
    </row>
    <row r="1543" spans="2:12">
      <c r="B1543" s="2">
        <v>2000</v>
      </c>
      <c r="C1543" s="2">
        <v>3</v>
      </c>
      <c r="D1543" s="2" t="s">
        <v>277</v>
      </c>
      <c r="E1543" s="2" t="s">
        <v>278</v>
      </c>
      <c r="F1543" s="5">
        <v>35889591</v>
      </c>
      <c r="G1543" s="5">
        <v>14690</v>
      </c>
      <c r="H1543" s="5">
        <v>26950635</v>
      </c>
      <c r="I1543" s="5">
        <v>6872</v>
      </c>
      <c r="J1543" s="5">
        <v>64377978</v>
      </c>
      <c r="K1543" s="5">
        <v>15949591</v>
      </c>
      <c r="L1543" s="5">
        <v>28088</v>
      </c>
    </row>
    <row r="1544" spans="2:12">
      <c r="B1544" s="2">
        <v>2000</v>
      </c>
      <c r="C1544" s="2">
        <v>3</v>
      </c>
      <c r="D1544" s="2" t="s">
        <v>277</v>
      </c>
      <c r="E1544" s="2" t="s">
        <v>279</v>
      </c>
      <c r="F1544" s="5">
        <v>24779972</v>
      </c>
      <c r="G1544" s="5">
        <v>7921</v>
      </c>
      <c r="H1544" s="5">
        <v>7578195</v>
      </c>
      <c r="I1544" s="5">
        <v>2717</v>
      </c>
      <c r="J1544" s="5">
        <v>32668245</v>
      </c>
      <c r="K1544" s="5">
        <v>7538407</v>
      </c>
      <c r="L1544" s="5">
        <v>13782</v>
      </c>
    </row>
    <row r="1545" spans="2:12">
      <c r="B1545" s="2">
        <v>2000</v>
      </c>
      <c r="C1545" s="2">
        <v>3</v>
      </c>
      <c r="D1545" s="2" t="s">
        <v>277</v>
      </c>
      <c r="E1545" s="2" t="s">
        <v>280</v>
      </c>
      <c r="F1545" s="5">
        <v>85834</v>
      </c>
      <c r="G1545" s="5">
        <v>105</v>
      </c>
      <c r="H1545" s="5">
        <v>322429</v>
      </c>
      <c r="I1545" s="5">
        <v>424</v>
      </c>
      <c r="J1545" s="5">
        <v>1199882</v>
      </c>
      <c r="K1545" s="5">
        <v>645079</v>
      </c>
      <c r="L1545" s="5">
        <v>1269</v>
      </c>
    </row>
    <row r="1546" spans="2:12">
      <c r="B1546" s="2">
        <v>2000</v>
      </c>
      <c r="C1546" s="2">
        <v>3</v>
      </c>
      <c r="D1546" s="2" t="s">
        <v>277</v>
      </c>
      <c r="E1546" s="2" t="s">
        <v>281</v>
      </c>
      <c r="F1546" s="5">
        <v>3536608</v>
      </c>
      <c r="G1546" s="5">
        <v>2044</v>
      </c>
      <c r="H1546" s="5">
        <v>853462</v>
      </c>
      <c r="I1546" s="5">
        <v>417</v>
      </c>
      <c r="J1546" s="5">
        <v>4423611</v>
      </c>
      <c r="K1546" s="5">
        <v>1840744</v>
      </c>
      <c r="L1546" s="5">
        <v>3358</v>
      </c>
    </row>
    <row r="1547" spans="2:12">
      <c r="B1547" s="2">
        <v>2000</v>
      </c>
      <c r="C1547" s="2">
        <v>3</v>
      </c>
      <c r="D1547" s="2" t="s">
        <v>328</v>
      </c>
      <c r="E1547" s="2" t="s">
        <v>173</v>
      </c>
      <c r="F1547" s="5">
        <v>0</v>
      </c>
      <c r="G1547" s="5">
        <v>1</v>
      </c>
      <c r="H1547" s="5">
        <v>370408</v>
      </c>
      <c r="I1547" s="5">
        <v>85</v>
      </c>
      <c r="J1547" s="5">
        <v>371368</v>
      </c>
      <c r="K1547" s="5">
        <v>68521</v>
      </c>
      <c r="L1547" s="5">
        <v>118</v>
      </c>
    </row>
    <row r="1548" spans="2:12">
      <c r="B1548" s="2">
        <v>2000</v>
      </c>
      <c r="C1548" s="2">
        <v>3</v>
      </c>
      <c r="D1548" s="2" t="s">
        <v>328</v>
      </c>
      <c r="E1548" s="2" t="s">
        <v>181</v>
      </c>
      <c r="F1548" s="5">
        <v>0</v>
      </c>
      <c r="G1548" s="5">
        <v>0</v>
      </c>
      <c r="H1548" s="5">
        <v>14696145</v>
      </c>
      <c r="I1548" s="5">
        <v>2500</v>
      </c>
      <c r="J1548" s="5">
        <v>14696145</v>
      </c>
      <c r="K1548" s="5">
        <v>1349747</v>
      </c>
      <c r="L1548" s="5">
        <v>2652</v>
      </c>
    </row>
    <row r="1549" spans="2:12">
      <c r="B1549" s="2">
        <v>2000</v>
      </c>
      <c r="C1549" s="2">
        <v>3</v>
      </c>
      <c r="D1549" s="2" t="s">
        <v>182</v>
      </c>
      <c r="E1549" s="2" t="s">
        <v>183</v>
      </c>
      <c r="F1549" s="5">
        <v>12822715</v>
      </c>
      <c r="G1549" s="5">
        <v>4458</v>
      </c>
      <c r="H1549" s="5">
        <v>8487641</v>
      </c>
      <c r="I1549" s="5">
        <v>2037</v>
      </c>
      <c r="J1549" s="5">
        <v>21388288</v>
      </c>
      <c r="K1549" s="5">
        <v>4747874</v>
      </c>
      <c r="L1549" s="5">
        <v>8202</v>
      </c>
    </row>
    <row r="1550" spans="2:12">
      <c r="B1550" s="2">
        <v>2000</v>
      </c>
      <c r="C1550" s="2">
        <v>3</v>
      </c>
      <c r="D1550" s="2" t="s">
        <v>182</v>
      </c>
      <c r="E1550" s="2" t="s">
        <v>184</v>
      </c>
      <c r="F1550" s="5">
        <v>52224</v>
      </c>
      <c r="G1550" s="5">
        <v>30</v>
      </c>
      <c r="H1550" s="5">
        <v>478470</v>
      </c>
      <c r="I1550" s="5">
        <v>180</v>
      </c>
      <c r="J1550" s="5">
        <v>530694</v>
      </c>
      <c r="K1550" s="5">
        <v>134203</v>
      </c>
      <c r="L1550" s="5">
        <v>225</v>
      </c>
    </row>
    <row r="1551" spans="2:12">
      <c r="B1551" s="2">
        <v>2000</v>
      </c>
      <c r="C1551" s="2">
        <v>3</v>
      </c>
      <c r="D1551" s="2" t="s">
        <v>190</v>
      </c>
      <c r="E1551" s="2" t="s">
        <v>191</v>
      </c>
      <c r="F1551" s="5">
        <v>0</v>
      </c>
      <c r="G1551" s="5">
        <v>0</v>
      </c>
      <c r="H1551" s="5">
        <v>8021849</v>
      </c>
      <c r="I1551" s="5">
        <v>864</v>
      </c>
      <c r="J1551" s="5">
        <v>8021849</v>
      </c>
      <c r="K1551" s="5">
        <v>464871</v>
      </c>
      <c r="L1551" s="5">
        <v>892</v>
      </c>
    </row>
    <row r="1552" spans="2:12">
      <c r="B1552" s="2">
        <v>2000</v>
      </c>
      <c r="C1552" s="2">
        <v>3</v>
      </c>
      <c r="D1552" s="2" t="s">
        <v>190</v>
      </c>
      <c r="E1552" s="2" t="s">
        <v>186</v>
      </c>
      <c r="F1552" s="5">
        <v>0</v>
      </c>
      <c r="G1552" s="5">
        <v>0</v>
      </c>
      <c r="H1552" s="5">
        <v>95120199</v>
      </c>
      <c r="I1552" s="5">
        <v>3780</v>
      </c>
      <c r="J1552" s="5">
        <v>95120199</v>
      </c>
      <c r="K1552" s="5">
        <v>2241940</v>
      </c>
      <c r="L1552" s="5">
        <v>4344</v>
      </c>
    </row>
    <row r="1553" spans="2:12">
      <c r="B1553" s="2">
        <v>2000</v>
      </c>
      <c r="C1553" s="2">
        <v>3</v>
      </c>
      <c r="D1553" s="2" t="s">
        <v>187</v>
      </c>
      <c r="E1553" s="2" t="s">
        <v>195</v>
      </c>
      <c r="F1553" s="5">
        <v>0</v>
      </c>
      <c r="G1553" s="5">
        <v>0</v>
      </c>
      <c r="H1553" s="5">
        <v>387811</v>
      </c>
      <c r="I1553" s="5">
        <v>93</v>
      </c>
      <c r="J1553" s="5">
        <v>387811</v>
      </c>
      <c r="K1553" s="5">
        <v>67476</v>
      </c>
      <c r="L1553" s="5">
        <v>114</v>
      </c>
    </row>
    <row r="1554" spans="2:12">
      <c r="B1554" s="2">
        <v>2000</v>
      </c>
      <c r="C1554" s="2">
        <v>3</v>
      </c>
      <c r="D1554" s="2" t="s">
        <v>187</v>
      </c>
      <c r="E1554" s="2" t="s">
        <v>196</v>
      </c>
      <c r="F1554" s="5">
        <v>0</v>
      </c>
      <c r="G1554" s="5">
        <v>0</v>
      </c>
      <c r="H1554" s="5">
        <v>1215587</v>
      </c>
      <c r="I1554" s="5">
        <v>444</v>
      </c>
      <c r="J1554" s="5">
        <v>1215587</v>
      </c>
      <c r="K1554" s="5">
        <v>268790</v>
      </c>
      <c r="L1554" s="5">
        <v>518</v>
      </c>
    </row>
    <row r="1555" spans="2:12">
      <c r="B1555" s="2">
        <v>2000</v>
      </c>
      <c r="C1555" s="2">
        <v>3</v>
      </c>
      <c r="D1555" s="2" t="s">
        <v>197</v>
      </c>
      <c r="E1555" s="2" t="s">
        <v>11</v>
      </c>
      <c r="F1555" s="5">
        <v>0</v>
      </c>
      <c r="G1555" s="5">
        <v>0</v>
      </c>
      <c r="H1555" s="5">
        <v>3189597</v>
      </c>
      <c r="I1555" s="5">
        <v>564</v>
      </c>
      <c r="J1555" s="5">
        <v>3189597</v>
      </c>
      <c r="K1555" s="5">
        <v>455497</v>
      </c>
      <c r="L1555" s="5">
        <v>716</v>
      </c>
    </row>
    <row r="1556" spans="2:12">
      <c r="B1556" s="2">
        <v>2000</v>
      </c>
      <c r="C1556" s="2">
        <v>3</v>
      </c>
      <c r="D1556" s="2" t="s">
        <v>197</v>
      </c>
      <c r="E1556" s="2" t="s">
        <v>268</v>
      </c>
      <c r="F1556" s="5">
        <v>1531328</v>
      </c>
      <c r="G1556" s="5">
        <v>278</v>
      </c>
      <c r="H1556" s="5">
        <v>6045035</v>
      </c>
      <c r="I1556" s="5">
        <v>1274</v>
      </c>
      <c r="J1556" s="5">
        <v>7576363</v>
      </c>
      <c r="K1556" s="5">
        <v>875335</v>
      </c>
      <c r="L1556" s="5">
        <v>1742</v>
      </c>
    </row>
    <row r="1557" spans="2:12">
      <c r="B1557" s="2">
        <v>2000</v>
      </c>
      <c r="C1557" s="2">
        <v>3</v>
      </c>
      <c r="D1557" s="2" t="s">
        <v>197</v>
      </c>
      <c r="E1557" s="2" t="s">
        <v>269</v>
      </c>
      <c r="F1557" s="5">
        <v>47449</v>
      </c>
      <c r="G1557" s="5">
        <v>21</v>
      </c>
      <c r="H1557" s="5">
        <v>270196</v>
      </c>
      <c r="I1557" s="5">
        <v>128</v>
      </c>
      <c r="J1557" s="5">
        <v>317645</v>
      </c>
      <c r="K1557" s="5">
        <v>89336</v>
      </c>
      <c r="L1557" s="5">
        <v>177</v>
      </c>
    </row>
    <row r="1558" spans="2:12">
      <c r="B1558" s="2">
        <v>2000</v>
      </c>
      <c r="C1558" s="2">
        <v>3</v>
      </c>
      <c r="D1558" s="2" t="s">
        <v>197</v>
      </c>
      <c r="E1558" s="2" t="s">
        <v>109</v>
      </c>
      <c r="F1558" s="5">
        <v>0</v>
      </c>
      <c r="G1558" s="5">
        <v>5</v>
      </c>
      <c r="H1558" s="5">
        <v>5216459</v>
      </c>
      <c r="I1558" s="5">
        <v>1366</v>
      </c>
      <c r="J1558" s="5">
        <v>5216459</v>
      </c>
      <c r="K1558" s="5">
        <v>732537</v>
      </c>
      <c r="L1558" s="5">
        <v>1468</v>
      </c>
    </row>
    <row r="1559" spans="2:12">
      <c r="B1559" s="2">
        <v>2000</v>
      </c>
      <c r="C1559" s="2">
        <v>3</v>
      </c>
      <c r="D1559" s="2" t="s">
        <v>197</v>
      </c>
      <c r="E1559" s="2" t="s">
        <v>110</v>
      </c>
      <c r="F1559" s="5">
        <v>10381978</v>
      </c>
      <c r="G1559" s="5">
        <v>1959</v>
      </c>
      <c r="H1559" s="5">
        <v>87197</v>
      </c>
      <c r="I1559" s="5">
        <v>28</v>
      </c>
      <c r="J1559" s="5">
        <v>10586711</v>
      </c>
      <c r="K1559" s="5">
        <v>1299366</v>
      </c>
      <c r="L1559" s="5">
        <v>2621</v>
      </c>
    </row>
    <row r="1560" spans="2:12">
      <c r="B1560" s="2">
        <v>2000</v>
      </c>
      <c r="C1560" s="2">
        <v>4</v>
      </c>
      <c r="D1560" s="2" t="s">
        <v>277</v>
      </c>
      <c r="E1560" s="2" t="s">
        <v>278</v>
      </c>
      <c r="F1560" s="5">
        <v>36162513</v>
      </c>
      <c r="G1560" s="5">
        <v>15236</v>
      </c>
      <c r="H1560" s="5">
        <v>25998619</v>
      </c>
      <c r="I1560" s="5">
        <v>6936</v>
      </c>
      <c r="J1560" s="5">
        <v>64160409</v>
      </c>
      <c r="K1560" s="5">
        <v>15986486</v>
      </c>
      <c r="L1560" s="5">
        <v>28800</v>
      </c>
    </row>
    <row r="1561" spans="2:12">
      <c r="B1561" s="2">
        <v>2000</v>
      </c>
      <c r="C1561" s="2">
        <v>4</v>
      </c>
      <c r="D1561" s="2" t="s">
        <v>277</v>
      </c>
      <c r="E1561" s="2" t="s">
        <v>279</v>
      </c>
      <c r="F1561" s="5">
        <v>25651390</v>
      </c>
      <c r="G1561" s="5">
        <v>8103</v>
      </c>
      <c r="H1561" s="5">
        <v>7611883</v>
      </c>
      <c r="I1561" s="5">
        <v>2675</v>
      </c>
      <c r="J1561" s="5">
        <v>33394676</v>
      </c>
      <c r="K1561" s="5">
        <v>7601282</v>
      </c>
      <c r="L1561" s="5">
        <v>13993</v>
      </c>
    </row>
    <row r="1562" spans="2:12">
      <c r="B1562" s="2">
        <v>2000</v>
      </c>
      <c r="C1562" s="2">
        <v>4</v>
      </c>
      <c r="D1562" s="2" t="s">
        <v>277</v>
      </c>
      <c r="E1562" s="2" t="s">
        <v>280</v>
      </c>
      <c r="F1562" s="5">
        <v>68594</v>
      </c>
      <c r="G1562" s="5">
        <v>105</v>
      </c>
      <c r="H1562" s="5">
        <v>410415</v>
      </c>
      <c r="I1562" s="5">
        <v>416</v>
      </c>
      <c r="J1562" s="5">
        <v>1149420</v>
      </c>
      <c r="K1562" s="5">
        <v>649103</v>
      </c>
      <c r="L1562" s="5">
        <v>1307</v>
      </c>
    </row>
    <row r="1563" spans="2:12">
      <c r="B1563" s="2">
        <v>2000</v>
      </c>
      <c r="C1563" s="2">
        <v>4</v>
      </c>
      <c r="D1563" s="2" t="s">
        <v>277</v>
      </c>
      <c r="E1563" s="2" t="s">
        <v>281</v>
      </c>
      <c r="F1563" s="5">
        <v>3576237</v>
      </c>
      <c r="G1563" s="5">
        <v>2009</v>
      </c>
      <c r="H1563" s="5">
        <v>970101</v>
      </c>
      <c r="I1563" s="5">
        <v>395</v>
      </c>
      <c r="J1563" s="5">
        <v>4607632</v>
      </c>
      <c r="K1563" s="5">
        <v>1730913</v>
      </c>
      <c r="L1563" s="5">
        <v>3294</v>
      </c>
    </row>
    <row r="1564" spans="2:12">
      <c r="B1564" s="2">
        <v>2000</v>
      </c>
      <c r="C1564" s="2">
        <v>4</v>
      </c>
      <c r="D1564" s="2" t="s">
        <v>328</v>
      </c>
      <c r="E1564" s="2" t="s">
        <v>173</v>
      </c>
      <c r="F1564" s="5">
        <v>0</v>
      </c>
      <c r="G1564" s="5">
        <v>1</v>
      </c>
      <c r="H1564" s="5">
        <v>403584</v>
      </c>
      <c r="I1564" s="5">
        <v>93</v>
      </c>
      <c r="J1564" s="5">
        <v>404564</v>
      </c>
      <c r="K1564" s="5">
        <v>60763</v>
      </c>
      <c r="L1564" s="5">
        <v>126</v>
      </c>
    </row>
    <row r="1565" spans="2:12">
      <c r="B1565" s="2">
        <v>2000</v>
      </c>
      <c r="C1565" s="2">
        <v>4</v>
      </c>
      <c r="D1565" s="2" t="s">
        <v>328</v>
      </c>
      <c r="E1565" s="2" t="s">
        <v>181</v>
      </c>
      <c r="F1565" s="5">
        <v>0</v>
      </c>
      <c r="G1565" s="5">
        <v>0</v>
      </c>
      <c r="H1565" s="5">
        <v>13545292</v>
      </c>
      <c r="I1565" s="5">
        <v>2446</v>
      </c>
      <c r="J1565" s="5">
        <v>13545292</v>
      </c>
      <c r="K1565" s="5">
        <v>1385140</v>
      </c>
      <c r="L1565" s="5">
        <v>2646</v>
      </c>
    </row>
    <row r="1566" spans="2:12">
      <c r="B1566" s="2">
        <v>2000</v>
      </c>
      <c r="C1566" s="2">
        <v>4</v>
      </c>
      <c r="D1566" s="2" t="s">
        <v>182</v>
      </c>
      <c r="E1566" s="2" t="s">
        <v>183</v>
      </c>
      <c r="F1566" s="5">
        <v>12643719</v>
      </c>
      <c r="G1566" s="5">
        <v>4247</v>
      </c>
      <c r="H1566" s="5">
        <v>8178374</v>
      </c>
      <c r="I1566" s="5">
        <v>1987</v>
      </c>
      <c r="J1566" s="5">
        <v>20892554</v>
      </c>
      <c r="K1566" s="5">
        <v>4653448</v>
      </c>
      <c r="L1566" s="5">
        <v>7845</v>
      </c>
    </row>
    <row r="1567" spans="2:12">
      <c r="B1567" s="2">
        <v>2000</v>
      </c>
      <c r="C1567" s="2">
        <v>4</v>
      </c>
      <c r="D1567" s="2" t="s">
        <v>182</v>
      </c>
      <c r="E1567" s="2" t="s">
        <v>184</v>
      </c>
      <c r="F1567" s="5">
        <v>85575</v>
      </c>
      <c r="G1567" s="5">
        <v>27</v>
      </c>
      <c r="H1567" s="5">
        <v>430863</v>
      </c>
      <c r="I1567" s="5">
        <v>153</v>
      </c>
      <c r="J1567" s="5">
        <v>516438</v>
      </c>
      <c r="K1567" s="5">
        <v>125480</v>
      </c>
      <c r="L1567" s="5">
        <v>195</v>
      </c>
    </row>
    <row r="1568" spans="2:12">
      <c r="B1568" s="2">
        <v>2000</v>
      </c>
      <c r="C1568" s="2">
        <v>4</v>
      </c>
      <c r="D1568" s="2" t="s">
        <v>190</v>
      </c>
      <c r="E1568" s="2" t="s">
        <v>191</v>
      </c>
      <c r="F1568" s="5">
        <v>0</v>
      </c>
      <c r="G1568" s="5">
        <v>0</v>
      </c>
      <c r="H1568" s="5">
        <v>8207240</v>
      </c>
      <c r="I1568" s="5">
        <v>874</v>
      </c>
      <c r="J1568" s="5">
        <v>8207240</v>
      </c>
      <c r="K1568" s="5">
        <v>433943</v>
      </c>
      <c r="L1568" s="5">
        <v>902</v>
      </c>
    </row>
    <row r="1569" spans="2:12">
      <c r="B1569" s="2">
        <v>2000</v>
      </c>
      <c r="C1569" s="2">
        <v>4</v>
      </c>
      <c r="D1569" s="2" t="s">
        <v>190</v>
      </c>
      <c r="E1569" s="2" t="s">
        <v>186</v>
      </c>
      <c r="F1569" s="5">
        <v>0</v>
      </c>
      <c r="G1569" s="5">
        <v>0</v>
      </c>
      <c r="H1569" s="5">
        <v>90735222</v>
      </c>
      <c r="I1569" s="5">
        <v>3730</v>
      </c>
      <c r="J1569" s="5">
        <v>90735222</v>
      </c>
      <c r="K1569" s="5">
        <v>2066574</v>
      </c>
      <c r="L1569" s="5">
        <v>4220</v>
      </c>
    </row>
    <row r="1570" spans="2:12">
      <c r="B1570" s="2">
        <v>2000</v>
      </c>
      <c r="C1570" s="2">
        <v>4</v>
      </c>
      <c r="D1570" s="2" t="s">
        <v>187</v>
      </c>
      <c r="E1570" s="2" t="s">
        <v>195</v>
      </c>
      <c r="F1570" s="5">
        <v>0</v>
      </c>
      <c r="G1570" s="5">
        <v>0</v>
      </c>
      <c r="H1570" s="5">
        <v>394798</v>
      </c>
      <c r="I1570" s="5">
        <v>100</v>
      </c>
      <c r="J1570" s="5">
        <v>394798</v>
      </c>
      <c r="K1570" s="5">
        <v>70993</v>
      </c>
      <c r="L1570" s="5">
        <v>120</v>
      </c>
    </row>
    <row r="1571" spans="2:12">
      <c r="B1571" s="2">
        <v>2000</v>
      </c>
      <c r="C1571" s="2">
        <v>4</v>
      </c>
      <c r="D1571" s="2" t="s">
        <v>187</v>
      </c>
      <c r="E1571" s="2" t="s">
        <v>196</v>
      </c>
      <c r="F1571" s="5">
        <v>0</v>
      </c>
      <c r="G1571" s="5">
        <v>0</v>
      </c>
      <c r="H1571" s="5">
        <v>1167126</v>
      </c>
      <c r="I1571" s="5">
        <v>462</v>
      </c>
      <c r="J1571" s="5">
        <v>1167126</v>
      </c>
      <c r="K1571" s="5">
        <v>322117</v>
      </c>
      <c r="L1571" s="5">
        <v>550</v>
      </c>
    </row>
    <row r="1572" spans="2:12">
      <c r="B1572" s="2">
        <v>2000</v>
      </c>
      <c r="C1572" s="2">
        <v>4</v>
      </c>
      <c r="D1572" s="2" t="s">
        <v>197</v>
      </c>
      <c r="E1572" s="2" t="s">
        <v>11</v>
      </c>
      <c r="F1572" s="5">
        <v>0</v>
      </c>
      <c r="G1572" s="5">
        <v>0</v>
      </c>
      <c r="H1572" s="5">
        <v>3352823</v>
      </c>
      <c r="I1572" s="5">
        <v>558</v>
      </c>
      <c r="J1572" s="5">
        <v>3352823</v>
      </c>
      <c r="K1572" s="5">
        <v>451300</v>
      </c>
      <c r="L1572" s="5">
        <v>708</v>
      </c>
    </row>
    <row r="1573" spans="2:12">
      <c r="B1573" s="2">
        <v>2000</v>
      </c>
      <c r="C1573" s="2">
        <v>4</v>
      </c>
      <c r="D1573" s="2" t="s">
        <v>197</v>
      </c>
      <c r="E1573" s="2" t="s">
        <v>268</v>
      </c>
      <c r="F1573" s="5">
        <v>2235043</v>
      </c>
      <c r="G1573" s="5">
        <v>250</v>
      </c>
      <c r="H1573" s="5">
        <v>5899451</v>
      </c>
      <c r="I1573" s="5">
        <v>1238</v>
      </c>
      <c r="J1573" s="5">
        <v>8134494</v>
      </c>
      <c r="K1573" s="5">
        <v>847133</v>
      </c>
      <c r="L1573" s="5">
        <v>1672</v>
      </c>
    </row>
    <row r="1574" spans="2:12">
      <c r="B1574" s="2">
        <v>2000</v>
      </c>
      <c r="C1574" s="2">
        <v>4</v>
      </c>
      <c r="D1574" s="2" t="s">
        <v>197</v>
      </c>
      <c r="E1574" s="2" t="s">
        <v>269</v>
      </c>
      <c r="F1574" s="5">
        <v>45337</v>
      </c>
      <c r="G1574" s="5">
        <v>20</v>
      </c>
      <c r="H1574" s="5">
        <v>281271</v>
      </c>
      <c r="I1574" s="5">
        <v>134</v>
      </c>
      <c r="J1574" s="5">
        <v>326608</v>
      </c>
      <c r="K1574" s="5">
        <v>83067</v>
      </c>
      <c r="L1574" s="5">
        <v>179</v>
      </c>
    </row>
    <row r="1575" spans="2:12">
      <c r="B1575" s="2">
        <v>2000</v>
      </c>
      <c r="C1575" s="2">
        <v>4</v>
      </c>
      <c r="D1575" s="2" t="s">
        <v>197</v>
      </c>
      <c r="E1575" s="2" t="s">
        <v>109</v>
      </c>
      <c r="F1575" s="5">
        <v>3804</v>
      </c>
      <c r="G1575" s="5">
        <v>26</v>
      </c>
      <c r="H1575" s="5">
        <v>7322294</v>
      </c>
      <c r="I1575" s="5">
        <v>1363</v>
      </c>
      <c r="J1575" s="5">
        <v>7326098</v>
      </c>
      <c r="K1575" s="5">
        <v>764507</v>
      </c>
      <c r="L1575" s="5">
        <v>1476</v>
      </c>
    </row>
    <row r="1576" spans="2:12">
      <c r="B1576" s="2">
        <v>2000</v>
      </c>
      <c r="C1576" s="2">
        <v>4</v>
      </c>
      <c r="D1576" s="2" t="s">
        <v>197</v>
      </c>
      <c r="E1576" s="2" t="s">
        <v>110</v>
      </c>
      <c r="F1576" s="5">
        <v>10175502</v>
      </c>
      <c r="G1576" s="5">
        <v>1793</v>
      </c>
      <c r="H1576" s="5">
        <v>88835</v>
      </c>
      <c r="I1576" s="5">
        <v>27</v>
      </c>
      <c r="J1576" s="5">
        <v>10391697</v>
      </c>
      <c r="K1576" s="5">
        <v>1286869</v>
      </c>
      <c r="L1576" s="5">
        <v>2407</v>
      </c>
    </row>
    <row r="1577" spans="2:12">
      <c r="B1577" s="2">
        <v>2001</v>
      </c>
      <c r="C1577" s="2">
        <v>1</v>
      </c>
      <c r="D1577" s="2" t="s">
        <v>277</v>
      </c>
      <c r="E1577" s="2" t="s">
        <v>278</v>
      </c>
      <c r="F1577" s="5">
        <v>40940506</v>
      </c>
      <c r="G1577" s="5">
        <v>15324</v>
      </c>
      <c r="H1577" s="5">
        <v>26401046</v>
      </c>
      <c r="I1577" s="5">
        <v>7225</v>
      </c>
      <c r="J1577" s="5">
        <v>68710757</v>
      </c>
      <c r="K1577" s="5">
        <v>17283388</v>
      </c>
      <c r="L1577" s="5">
        <v>29362</v>
      </c>
    </row>
    <row r="1578" spans="2:12">
      <c r="B1578" s="2">
        <v>2001</v>
      </c>
      <c r="C1578" s="2">
        <v>1</v>
      </c>
      <c r="D1578" s="2" t="s">
        <v>277</v>
      </c>
      <c r="E1578" s="2" t="s">
        <v>279</v>
      </c>
      <c r="F1578" s="5">
        <v>29401940</v>
      </c>
      <c r="G1578" s="5">
        <v>8267</v>
      </c>
      <c r="H1578" s="5">
        <v>8191313</v>
      </c>
      <c r="I1578" s="5">
        <v>2909</v>
      </c>
      <c r="J1578" s="5">
        <v>37697985</v>
      </c>
      <c r="K1578" s="5">
        <v>8446577</v>
      </c>
      <c r="L1578" s="5">
        <v>14530</v>
      </c>
    </row>
    <row r="1579" spans="2:12">
      <c r="B1579" s="2">
        <v>2001</v>
      </c>
      <c r="C1579" s="2">
        <v>1</v>
      </c>
      <c r="D1579" s="2" t="s">
        <v>277</v>
      </c>
      <c r="E1579" s="2" t="s">
        <v>280</v>
      </c>
      <c r="F1579" s="5">
        <v>75031</v>
      </c>
      <c r="G1579" s="5">
        <v>140</v>
      </c>
      <c r="H1579" s="5">
        <v>346562</v>
      </c>
      <c r="I1579" s="5">
        <v>342</v>
      </c>
      <c r="J1579" s="5">
        <v>483297</v>
      </c>
      <c r="K1579" s="5">
        <v>551398</v>
      </c>
      <c r="L1579" s="5">
        <v>1198</v>
      </c>
    </row>
    <row r="1580" spans="2:12">
      <c r="B1580" s="2">
        <v>2001</v>
      </c>
      <c r="C1580" s="2">
        <v>1</v>
      </c>
      <c r="D1580" s="2" t="s">
        <v>277</v>
      </c>
      <c r="E1580" s="2" t="s">
        <v>281</v>
      </c>
      <c r="F1580" s="5">
        <v>3871846</v>
      </c>
      <c r="G1580" s="5">
        <v>2020</v>
      </c>
      <c r="H1580" s="5">
        <v>946639</v>
      </c>
      <c r="I1580" s="5">
        <v>443</v>
      </c>
      <c r="J1580" s="5">
        <v>4843079</v>
      </c>
      <c r="K1580" s="5">
        <v>1820018</v>
      </c>
      <c r="L1580" s="5">
        <v>3342</v>
      </c>
    </row>
    <row r="1581" spans="2:12">
      <c r="B1581" s="2">
        <v>2001</v>
      </c>
      <c r="C1581" s="2">
        <v>1</v>
      </c>
      <c r="D1581" s="2" t="s">
        <v>328</v>
      </c>
      <c r="E1581" s="2" t="s">
        <v>173</v>
      </c>
      <c r="F1581" s="5">
        <v>0</v>
      </c>
      <c r="G1581" s="5">
        <v>3</v>
      </c>
      <c r="H1581" s="5">
        <v>188158</v>
      </c>
      <c r="I1581" s="5">
        <v>92</v>
      </c>
      <c r="J1581" s="5">
        <v>188415</v>
      </c>
      <c r="K1581" s="5">
        <v>63759</v>
      </c>
      <c r="L1581" s="5">
        <v>131</v>
      </c>
    </row>
    <row r="1582" spans="2:12">
      <c r="B1582" s="2">
        <v>2001</v>
      </c>
      <c r="C1582" s="2">
        <v>1</v>
      </c>
      <c r="D1582" s="2" t="s">
        <v>328</v>
      </c>
      <c r="E1582" s="2" t="s">
        <v>181</v>
      </c>
      <c r="F1582" s="5">
        <v>0</v>
      </c>
      <c r="G1582" s="5">
        <v>0</v>
      </c>
      <c r="H1582" s="5">
        <v>11440001</v>
      </c>
      <c r="I1582" s="5">
        <v>2442</v>
      </c>
      <c r="J1582" s="5">
        <v>11440001</v>
      </c>
      <c r="K1582" s="5">
        <v>1373457</v>
      </c>
      <c r="L1582" s="5">
        <v>2632</v>
      </c>
    </row>
    <row r="1583" spans="2:12">
      <c r="B1583" s="2">
        <v>2001</v>
      </c>
      <c r="C1583" s="2">
        <v>1</v>
      </c>
      <c r="D1583" s="2" t="s">
        <v>182</v>
      </c>
      <c r="E1583" s="2" t="s">
        <v>183</v>
      </c>
      <c r="F1583" s="5">
        <v>14768532</v>
      </c>
      <c r="G1583" s="5">
        <v>4517</v>
      </c>
      <c r="H1583" s="5">
        <v>9749787</v>
      </c>
      <c r="I1583" s="5">
        <v>2041</v>
      </c>
      <c r="J1583" s="5">
        <v>24541757</v>
      </c>
      <c r="K1583" s="5">
        <v>5112365</v>
      </c>
      <c r="L1583" s="5">
        <v>8191</v>
      </c>
    </row>
    <row r="1584" spans="2:12">
      <c r="B1584" s="2">
        <v>2001</v>
      </c>
      <c r="C1584" s="2">
        <v>1</v>
      </c>
      <c r="D1584" s="2" t="s">
        <v>182</v>
      </c>
      <c r="E1584" s="2" t="s">
        <v>184</v>
      </c>
      <c r="F1584" s="5">
        <v>91470</v>
      </c>
      <c r="G1584" s="5">
        <v>26</v>
      </c>
      <c r="H1584" s="5">
        <v>520842</v>
      </c>
      <c r="I1584" s="5">
        <v>161</v>
      </c>
      <c r="J1584" s="5">
        <v>612312</v>
      </c>
      <c r="K1584" s="5">
        <v>127708</v>
      </c>
      <c r="L1584" s="5">
        <v>202</v>
      </c>
    </row>
    <row r="1585" spans="2:12">
      <c r="B1585" s="2">
        <v>2001</v>
      </c>
      <c r="C1585" s="2">
        <v>1</v>
      </c>
      <c r="D1585" s="2" t="s">
        <v>190</v>
      </c>
      <c r="E1585" s="2" t="s">
        <v>191</v>
      </c>
      <c r="F1585" s="5">
        <v>0</v>
      </c>
      <c r="G1585" s="5">
        <v>0</v>
      </c>
      <c r="H1585" s="5">
        <v>7945835</v>
      </c>
      <c r="I1585" s="5">
        <v>863</v>
      </c>
      <c r="J1585" s="5">
        <v>7945835</v>
      </c>
      <c r="K1585" s="5">
        <v>456400</v>
      </c>
      <c r="L1585" s="5">
        <v>891</v>
      </c>
    </row>
    <row r="1586" spans="2:12">
      <c r="B1586" s="2">
        <v>2001</v>
      </c>
      <c r="C1586" s="2">
        <v>1</v>
      </c>
      <c r="D1586" s="2" t="s">
        <v>190</v>
      </c>
      <c r="E1586" s="2" t="s">
        <v>186</v>
      </c>
      <c r="F1586" s="5">
        <v>0</v>
      </c>
      <c r="G1586" s="5">
        <v>0</v>
      </c>
      <c r="H1586" s="5">
        <v>94990642</v>
      </c>
      <c r="I1586" s="5">
        <v>3717</v>
      </c>
      <c r="J1586" s="5">
        <v>94990642</v>
      </c>
      <c r="K1586" s="5">
        <v>2206576</v>
      </c>
      <c r="L1586" s="5">
        <v>4189</v>
      </c>
    </row>
    <row r="1587" spans="2:12">
      <c r="B1587" s="2">
        <v>2001</v>
      </c>
      <c r="C1587" s="2">
        <v>1</v>
      </c>
      <c r="D1587" s="2" t="s">
        <v>187</v>
      </c>
      <c r="E1587" s="2" t="s">
        <v>195</v>
      </c>
      <c r="F1587" s="5">
        <v>0</v>
      </c>
      <c r="G1587" s="5">
        <v>0</v>
      </c>
      <c r="H1587" s="5">
        <v>400377</v>
      </c>
      <c r="I1587" s="5">
        <v>99</v>
      </c>
      <c r="J1587" s="5">
        <v>400377</v>
      </c>
      <c r="K1587" s="5">
        <v>61737</v>
      </c>
      <c r="L1587" s="5">
        <v>121</v>
      </c>
    </row>
    <row r="1588" spans="2:12">
      <c r="B1588" s="2">
        <v>2001</v>
      </c>
      <c r="C1588" s="2">
        <v>1</v>
      </c>
      <c r="D1588" s="2" t="s">
        <v>187</v>
      </c>
      <c r="E1588" s="2" t="s">
        <v>196</v>
      </c>
      <c r="F1588" s="5">
        <v>0</v>
      </c>
      <c r="G1588" s="5">
        <v>0</v>
      </c>
      <c r="H1588" s="5">
        <v>1388715</v>
      </c>
      <c r="I1588" s="5">
        <v>450</v>
      </c>
      <c r="J1588" s="5">
        <v>1388715</v>
      </c>
      <c r="K1588" s="5">
        <v>301692</v>
      </c>
      <c r="L1588" s="5">
        <v>542</v>
      </c>
    </row>
    <row r="1589" spans="2:12">
      <c r="B1589" s="2">
        <v>2001</v>
      </c>
      <c r="C1589" s="2">
        <v>1</v>
      </c>
      <c r="D1589" s="2" t="s">
        <v>197</v>
      </c>
      <c r="E1589" s="2" t="s">
        <v>11</v>
      </c>
      <c r="F1589" s="5">
        <v>0</v>
      </c>
      <c r="G1589" s="5">
        <v>0</v>
      </c>
      <c r="H1589" s="5">
        <v>3747995</v>
      </c>
      <c r="I1589" s="5">
        <v>553</v>
      </c>
      <c r="J1589" s="5">
        <v>3747995</v>
      </c>
      <c r="K1589" s="5">
        <v>458355</v>
      </c>
      <c r="L1589" s="5">
        <v>704</v>
      </c>
    </row>
    <row r="1590" spans="2:12">
      <c r="B1590" s="2">
        <v>2001</v>
      </c>
      <c r="C1590" s="2">
        <v>1</v>
      </c>
      <c r="D1590" s="2" t="s">
        <v>197</v>
      </c>
      <c r="E1590" s="2" t="s">
        <v>268</v>
      </c>
      <c r="F1590" s="5">
        <v>1454556</v>
      </c>
      <c r="G1590" s="5">
        <v>244</v>
      </c>
      <c r="H1590" s="5">
        <v>6177068</v>
      </c>
      <c r="I1590" s="5">
        <v>1228</v>
      </c>
      <c r="J1590" s="5">
        <v>7631624</v>
      </c>
      <c r="K1590" s="5">
        <v>887209</v>
      </c>
      <c r="L1590" s="5">
        <v>1674</v>
      </c>
    </row>
    <row r="1591" spans="2:12">
      <c r="B1591" s="2">
        <v>2001</v>
      </c>
      <c r="C1591" s="2">
        <v>1</v>
      </c>
      <c r="D1591" s="2" t="s">
        <v>197</v>
      </c>
      <c r="E1591" s="2" t="s">
        <v>269</v>
      </c>
      <c r="F1591" s="5">
        <v>562</v>
      </c>
      <c r="G1591" s="5">
        <v>1</v>
      </c>
      <c r="H1591" s="5">
        <v>332864</v>
      </c>
      <c r="I1591" s="5">
        <v>128</v>
      </c>
      <c r="J1591" s="5">
        <v>333426</v>
      </c>
      <c r="K1591" s="5">
        <v>73742</v>
      </c>
      <c r="L1591" s="5">
        <v>144</v>
      </c>
    </row>
    <row r="1592" spans="2:12">
      <c r="B1592" s="2">
        <v>2001</v>
      </c>
      <c r="C1592" s="2">
        <v>1</v>
      </c>
      <c r="D1592" s="2" t="s">
        <v>197</v>
      </c>
      <c r="E1592" s="2" t="s">
        <v>109</v>
      </c>
      <c r="F1592" s="5">
        <v>43192</v>
      </c>
      <c r="G1592" s="5">
        <v>59</v>
      </c>
      <c r="H1592" s="5">
        <v>7190490</v>
      </c>
      <c r="I1592" s="5">
        <v>1335</v>
      </c>
      <c r="J1592" s="5">
        <v>7233682</v>
      </c>
      <c r="K1592" s="5">
        <v>812639</v>
      </c>
      <c r="L1592" s="5">
        <v>1523</v>
      </c>
    </row>
    <row r="1593" spans="2:12">
      <c r="B1593" s="2">
        <v>2001</v>
      </c>
      <c r="C1593" s="2">
        <v>1</v>
      </c>
      <c r="D1593" s="2" t="s">
        <v>197</v>
      </c>
      <c r="E1593" s="2" t="s">
        <v>110</v>
      </c>
      <c r="F1593" s="5">
        <v>11530545</v>
      </c>
      <c r="G1593" s="5">
        <v>1837</v>
      </c>
      <c r="H1593" s="5">
        <v>102599</v>
      </c>
      <c r="I1593" s="5">
        <v>24</v>
      </c>
      <c r="J1593" s="5">
        <v>11633144</v>
      </c>
      <c r="K1593" s="5">
        <v>1306655</v>
      </c>
      <c r="L1593" s="5">
        <v>2387</v>
      </c>
    </row>
    <row r="1594" spans="2:12">
      <c r="B1594" s="2">
        <v>2001</v>
      </c>
      <c r="C1594" s="2">
        <v>2</v>
      </c>
      <c r="D1594" s="2" t="s">
        <v>277</v>
      </c>
      <c r="E1594" s="2" t="s">
        <v>278</v>
      </c>
      <c r="F1594" s="5">
        <v>39127212</v>
      </c>
      <c r="G1594" s="5">
        <v>16297</v>
      </c>
      <c r="H1594" s="5">
        <v>27950570</v>
      </c>
      <c r="I1594" s="5">
        <v>7705</v>
      </c>
      <c r="J1594" s="5">
        <v>68435111</v>
      </c>
      <c r="K1594" s="5">
        <v>17921268</v>
      </c>
      <c r="L1594" s="5">
        <v>31023</v>
      </c>
    </row>
    <row r="1595" spans="2:12">
      <c r="B1595" s="2">
        <v>2001</v>
      </c>
      <c r="C1595" s="2">
        <v>2</v>
      </c>
      <c r="D1595" s="2" t="s">
        <v>277</v>
      </c>
      <c r="E1595" s="2" t="s">
        <v>279</v>
      </c>
      <c r="F1595" s="5">
        <v>27583903</v>
      </c>
      <c r="G1595" s="5">
        <v>8409</v>
      </c>
      <c r="H1595" s="5">
        <v>8154829</v>
      </c>
      <c r="I1595" s="5">
        <v>3022</v>
      </c>
      <c r="J1595" s="5">
        <v>35857199</v>
      </c>
      <c r="K1595" s="5">
        <v>8275808</v>
      </c>
      <c r="L1595" s="5">
        <v>14813</v>
      </c>
    </row>
    <row r="1596" spans="2:12">
      <c r="B1596" s="2">
        <v>2001</v>
      </c>
      <c r="C1596" s="2">
        <v>2</v>
      </c>
      <c r="D1596" s="2" t="s">
        <v>277</v>
      </c>
      <c r="E1596" s="2" t="s">
        <v>280</v>
      </c>
      <c r="F1596" s="5">
        <v>98332</v>
      </c>
      <c r="G1596" s="5">
        <v>97</v>
      </c>
      <c r="H1596" s="5">
        <v>245663</v>
      </c>
      <c r="I1596" s="5">
        <v>276</v>
      </c>
      <c r="J1596" s="5">
        <v>442677</v>
      </c>
      <c r="K1596" s="5">
        <v>522625</v>
      </c>
      <c r="L1596" s="5">
        <v>1030</v>
      </c>
    </row>
    <row r="1597" spans="2:12">
      <c r="B1597" s="2">
        <v>2001</v>
      </c>
      <c r="C1597" s="2">
        <v>2</v>
      </c>
      <c r="D1597" s="2" t="s">
        <v>277</v>
      </c>
      <c r="E1597" s="2" t="s">
        <v>281</v>
      </c>
      <c r="F1597" s="5">
        <v>3972353</v>
      </c>
      <c r="G1597" s="5">
        <v>2013</v>
      </c>
      <c r="H1597" s="5">
        <v>1064784</v>
      </c>
      <c r="I1597" s="5">
        <v>467</v>
      </c>
      <c r="J1597" s="5">
        <v>5054048</v>
      </c>
      <c r="K1597" s="5">
        <v>1867418</v>
      </c>
      <c r="L1597" s="5">
        <v>3329</v>
      </c>
    </row>
    <row r="1598" spans="2:12">
      <c r="B1598" s="2">
        <v>2001</v>
      </c>
      <c r="C1598" s="2">
        <v>2</v>
      </c>
      <c r="D1598" s="2" t="s">
        <v>328</v>
      </c>
      <c r="E1598" s="2" t="s">
        <v>173</v>
      </c>
      <c r="F1598" s="5">
        <v>0</v>
      </c>
      <c r="G1598" s="5">
        <v>7</v>
      </c>
      <c r="H1598" s="5">
        <v>154148</v>
      </c>
      <c r="I1598" s="5">
        <v>106</v>
      </c>
      <c r="J1598" s="5">
        <v>155651</v>
      </c>
      <c r="K1598" s="5">
        <v>70354</v>
      </c>
      <c r="L1598" s="5">
        <v>148</v>
      </c>
    </row>
    <row r="1599" spans="2:12">
      <c r="B1599" s="2">
        <v>2001</v>
      </c>
      <c r="C1599" s="2">
        <v>2</v>
      </c>
      <c r="D1599" s="2" t="s">
        <v>328</v>
      </c>
      <c r="E1599" s="2" t="s">
        <v>181</v>
      </c>
      <c r="F1599" s="5">
        <v>0</v>
      </c>
      <c r="G1599" s="5">
        <v>0</v>
      </c>
      <c r="H1599" s="5">
        <v>12022815</v>
      </c>
      <c r="I1599" s="5">
        <v>2456</v>
      </c>
      <c r="J1599" s="5">
        <v>12022815</v>
      </c>
      <c r="K1599" s="5">
        <v>1462542</v>
      </c>
      <c r="L1599" s="5">
        <v>2650</v>
      </c>
    </row>
    <row r="1600" spans="2:12">
      <c r="B1600" s="2">
        <v>2001</v>
      </c>
      <c r="C1600" s="2">
        <v>2</v>
      </c>
      <c r="D1600" s="2" t="s">
        <v>182</v>
      </c>
      <c r="E1600" s="2" t="s">
        <v>183</v>
      </c>
      <c r="F1600" s="5">
        <v>14241069</v>
      </c>
      <c r="G1600" s="5">
        <v>4583</v>
      </c>
      <c r="H1600" s="5">
        <v>10076413</v>
      </c>
      <c r="I1600" s="5">
        <v>2247</v>
      </c>
      <c r="J1600" s="5">
        <v>24337157</v>
      </c>
      <c r="K1600" s="5">
        <v>5140456</v>
      </c>
      <c r="L1600" s="5">
        <v>8515</v>
      </c>
    </row>
    <row r="1601" spans="2:12">
      <c r="B1601" s="2">
        <v>2001</v>
      </c>
      <c r="C1601" s="2">
        <v>2</v>
      </c>
      <c r="D1601" s="2" t="s">
        <v>182</v>
      </c>
      <c r="E1601" s="2" t="s">
        <v>184</v>
      </c>
      <c r="F1601" s="5">
        <v>123612</v>
      </c>
      <c r="G1601" s="5">
        <v>34</v>
      </c>
      <c r="H1601" s="5">
        <v>544941</v>
      </c>
      <c r="I1601" s="5">
        <v>171</v>
      </c>
      <c r="J1601" s="5">
        <v>668553</v>
      </c>
      <c r="K1601" s="5">
        <v>140089</v>
      </c>
      <c r="L1601" s="5">
        <v>221</v>
      </c>
    </row>
    <row r="1602" spans="2:12">
      <c r="B1602" s="2">
        <v>2001</v>
      </c>
      <c r="C1602" s="2">
        <v>2</v>
      </c>
      <c r="D1602" s="2" t="s">
        <v>190</v>
      </c>
      <c r="E1602" s="2" t="s">
        <v>191</v>
      </c>
      <c r="F1602" s="5">
        <v>0</v>
      </c>
      <c r="G1602" s="5">
        <v>0</v>
      </c>
      <c r="H1602" s="5">
        <v>6869362</v>
      </c>
      <c r="I1602" s="5">
        <v>924</v>
      </c>
      <c r="J1602" s="5">
        <v>6869362</v>
      </c>
      <c r="K1602" s="5">
        <v>456770</v>
      </c>
      <c r="L1602" s="5">
        <v>944</v>
      </c>
    </row>
    <row r="1603" spans="2:12">
      <c r="B1603" s="2">
        <v>2001</v>
      </c>
      <c r="C1603" s="2">
        <v>2</v>
      </c>
      <c r="D1603" s="2" t="s">
        <v>190</v>
      </c>
      <c r="E1603" s="2" t="s">
        <v>186</v>
      </c>
      <c r="F1603" s="5">
        <v>0</v>
      </c>
      <c r="G1603" s="5">
        <v>0</v>
      </c>
      <c r="H1603" s="5">
        <v>95156669</v>
      </c>
      <c r="I1603" s="5">
        <v>3920</v>
      </c>
      <c r="J1603" s="5">
        <v>95156669</v>
      </c>
      <c r="K1603" s="5">
        <v>2268157</v>
      </c>
      <c r="L1603" s="5">
        <v>4393</v>
      </c>
    </row>
    <row r="1604" spans="2:12">
      <c r="B1604" s="2">
        <v>2001</v>
      </c>
      <c r="C1604" s="2">
        <v>2</v>
      </c>
      <c r="D1604" s="2" t="s">
        <v>187</v>
      </c>
      <c r="E1604" s="2" t="s">
        <v>195</v>
      </c>
      <c r="F1604" s="5">
        <v>0</v>
      </c>
      <c r="G1604" s="5">
        <v>0</v>
      </c>
      <c r="H1604" s="5">
        <v>377663</v>
      </c>
      <c r="I1604" s="5">
        <v>99</v>
      </c>
      <c r="J1604" s="5">
        <v>377663</v>
      </c>
      <c r="K1604" s="5">
        <v>61950</v>
      </c>
      <c r="L1604" s="5">
        <v>121</v>
      </c>
    </row>
    <row r="1605" spans="2:12">
      <c r="B1605" s="2">
        <v>2001</v>
      </c>
      <c r="C1605" s="2">
        <v>2</v>
      </c>
      <c r="D1605" s="2" t="s">
        <v>187</v>
      </c>
      <c r="E1605" s="2" t="s">
        <v>196</v>
      </c>
      <c r="F1605" s="5">
        <v>0</v>
      </c>
      <c r="G1605" s="5">
        <v>0</v>
      </c>
      <c r="H1605" s="5">
        <v>1321032</v>
      </c>
      <c r="I1605" s="5">
        <v>471</v>
      </c>
      <c r="J1605" s="5">
        <v>1321032</v>
      </c>
      <c r="K1605" s="5">
        <v>304273</v>
      </c>
      <c r="L1605" s="5">
        <v>564</v>
      </c>
    </row>
    <row r="1606" spans="2:12">
      <c r="B1606" s="2">
        <v>2001</v>
      </c>
      <c r="C1606" s="2">
        <v>2</v>
      </c>
      <c r="D1606" s="2" t="s">
        <v>197</v>
      </c>
      <c r="E1606" s="2" t="s">
        <v>11</v>
      </c>
      <c r="F1606" s="5">
        <v>0</v>
      </c>
      <c r="G1606" s="5">
        <v>0</v>
      </c>
      <c r="H1606" s="5">
        <v>3191814</v>
      </c>
      <c r="I1606" s="5">
        <v>548</v>
      </c>
      <c r="J1606" s="5">
        <v>3191814</v>
      </c>
      <c r="K1606" s="5">
        <v>441996</v>
      </c>
      <c r="L1606" s="5">
        <v>696</v>
      </c>
    </row>
    <row r="1607" spans="2:12">
      <c r="B1607" s="2">
        <v>2001</v>
      </c>
      <c r="C1607" s="2">
        <v>2</v>
      </c>
      <c r="D1607" s="2" t="s">
        <v>197</v>
      </c>
      <c r="E1607" s="2" t="s">
        <v>268</v>
      </c>
      <c r="F1607" s="5">
        <v>2184143</v>
      </c>
      <c r="G1607" s="5">
        <v>254</v>
      </c>
      <c r="H1607" s="5">
        <v>6017229</v>
      </c>
      <c r="I1607" s="5">
        <v>1276</v>
      </c>
      <c r="J1607" s="5">
        <v>8201372</v>
      </c>
      <c r="K1607" s="5">
        <v>898717</v>
      </c>
      <c r="L1607" s="5">
        <v>1735</v>
      </c>
    </row>
    <row r="1608" spans="2:12">
      <c r="B1608" s="2">
        <v>2001</v>
      </c>
      <c r="C1608" s="2">
        <v>2</v>
      </c>
      <c r="D1608" s="2" t="s">
        <v>197</v>
      </c>
      <c r="E1608" s="2" t="s">
        <v>269</v>
      </c>
      <c r="F1608" s="5">
        <v>0</v>
      </c>
      <c r="G1608" s="5">
        <v>1</v>
      </c>
      <c r="H1608" s="5">
        <v>249469</v>
      </c>
      <c r="I1608" s="5">
        <v>128</v>
      </c>
      <c r="J1608" s="5">
        <v>249469</v>
      </c>
      <c r="K1608" s="5">
        <v>76575</v>
      </c>
      <c r="L1608" s="5">
        <v>143</v>
      </c>
    </row>
    <row r="1609" spans="2:12">
      <c r="B1609" s="2">
        <v>2001</v>
      </c>
      <c r="C1609" s="2">
        <v>2</v>
      </c>
      <c r="D1609" s="2" t="s">
        <v>197</v>
      </c>
      <c r="E1609" s="2" t="s">
        <v>109</v>
      </c>
      <c r="F1609" s="5">
        <v>173249</v>
      </c>
      <c r="G1609" s="5">
        <v>100</v>
      </c>
      <c r="H1609" s="5">
        <v>7491616</v>
      </c>
      <c r="I1609" s="5">
        <v>1368</v>
      </c>
      <c r="J1609" s="5">
        <v>7664865</v>
      </c>
      <c r="K1609" s="5">
        <v>845238</v>
      </c>
      <c r="L1609" s="5">
        <v>1558</v>
      </c>
    </row>
    <row r="1610" spans="2:12">
      <c r="B1610" s="2">
        <v>2001</v>
      </c>
      <c r="C1610" s="2">
        <v>2</v>
      </c>
      <c r="D1610" s="2" t="s">
        <v>197</v>
      </c>
      <c r="E1610" s="2" t="s">
        <v>110</v>
      </c>
      <c r="F1610" s="5">
        <v>9250005</v>
      </c>
      <c r="G1610" s="5">
        <v>1821</v>
      </c>
      <c r="H1610" s="5">
        <v>95793</v>
      </c>
      <c r="I1610" s="5">
        <v>25</v>
      </c>
      <c r="J1610" s="5">
        <v>9345798</v>
      </c>
      <c r="K1610" s="5">
        <v>1258009</v>
      </c>
      <c r="L1610" s="5">
        <v>2424</v>
      </c>
    </row>
    <row r="1611" spans="2:12">
      <c r="B1611" s="2">
        <v>2001</v>
      </c>
      <c r="C1611" s="2">
        <v>3</v>
      </c>
      <c r="D1611" s="2" t="s">
        <v>277</v>
      </c>
      <c r="E1611" s="2" t="s">
        <v>278</v>
      </c>
      <c r="F1611" s="5">
        <v>36151320</v>
      </c>
      <c r="G1611" s="5">
        <v>16506</v>
      </c>
      <c r="H1611" s="5">
        <v>28752680</v>
      </c>
      <c r="I1611" s="5">
        <v>8624</v>
      </c>
      <c r="J1611" s="5">
        <v>66945738</v>
      </c>
      <c r="K1611" s="5">
        <v>18021115</v>
      </c>
      <c r="L1611" s="5">
        <v>32330</v>
      </c>
    </row>
    <row r="1612" spans="2:12">
      <c r="B1612" s="2">
        <v>2001</v>
      </c>
      <c r="C1612" s="2">
        <v>3</v>
      </c>
      <c r="D1612" s="2" t="s">
        <v>277</v>
      </c>
      <c r="E1612" s="2" t="s">
        <v>279</v>
      </c>
      <c r="F1612" s="5">
        <v>23869571</v>
      </c>
      <c r="G1612" s="5">
        <v>8367</v>
      </c>
      <c r="H1612" s="5">
        <v>8702135</v>
      </c>
      <c r="I1612" s="5">
        <v>3175</v>
      </c>
      <c r="J1612" s="5">
        <v>32740110</v>
      </c>
      <c r="K1612" s="5">
        <v>8131791</v>
      </c>
      <c r="L1612" s="5">
        <v>14800</v>
      </c>
    </row>
    <row r="1613" spans="2:12">
      <c r="B1613" s="2">
        <v>2001</v>
      </c>
      <c r="C1613" s="2">
        <v>3</v>
      </c>
      <c r="D1613" s="2" t="s">
        <v>277</v>
      </c>
      <c r="E1613" s="2" t="s">
        <v>280</v>
      </c>
      <c r="F1613" s="5">
        <v>83781</v>
      </c>
      <c r="G1613" s="5">
        <v>106</v>
      </c>
      <c r="H1613" s="5">
        <v>304197</v>
      </c>
      <c r="I1613" s="5">
        <v>340</v>
      </c>
      <c r="J1613" s="5">
        <v>481701</v>
      </c>
      <c r="K1613" s="5">
        <v>546834</v>
      </c>
      <c r="L1613" s="5">
        <v>1097</v>
      </c>
    </row>
    <row r="1614" spans="2:12">
      <c r="B1614" s="2">
        <v>2001</v>
      </c>
      <c r="C1614" s="2">
        <v>3</v>
      </c>
      <c r="D1614" s="2" t="s">
        <v>277</v>
      </c>
      <c r="E1614" s="2" t="s">
        <v>281</v>
      </c>
      <c r="F1614" s="5">
        <v>3899665</v>
      </c>
      <c r="G1614" s="5">
        <v>2000</v>
      </c>
      <c r="H1614" s="5">
        <v>1055605</v>
      </c>
      <c r="I1614" s="5">
        <v>480</v>
      </c>
      <c r="J1614" s="5">
        <v>5017154</v>
      </c>
      <c r="K1614" s="5">
        <v>1825893</v>
      </c>
      <c r="L1614" s="5">
        <v>3353</v>
      </c>
    </row>
    <row r="1615" spans="2:12">
      <c r="B1615" s="2">
        <v>2001</v>
      </c>
      <c r="C1615" s="2">
        <v>3</v>
      </c>
      <c r="D1615" s="2" t="s">
        <v>328</v>
      </c>
      <c r="E1615" s="2" t="s">
        <v>173</v>
      </c>
      <c r="F1615" s="5">
        <v>0</v>
      </c>
      <c r="G1615" s="5">
        <v>13</v>
      </c>
      <c r="H1615" s="5">
        <v>141307</v>
      </c>
      <c r="I1615" s="5">
        <v>103</v>
      </c>
      <c r="J1615" s="5">
        <v>142030</v>
      </c>
      <c r="K1615" s="5">
        <v>71249</v>
      </c>
      <c r="L1615" s="5">
        <v>153</v>
      </c>
    </row>
    <row r="1616" spans="2:12">
      <c r="B1616" s="2">
        <v>2001</v>
      </c>
      <c r="C1616" s="2">
        <v>3</v>
      </c>
      <c r="D1616" s="2" t="s">
        <v>328</v>
      </c>
      <c r="E1616" s="2" t="s">
        <v>181</v>
      </c>
      <c r="F1616" s="5">
        <v>0</v>
      </c>
      <c r="G1616" s="5">
        <v>0</v>
      </c>
      <c r="H1616" s="5">
        <v>13294535</v>
      </c>
      <c r="I1616" s="5">
        <v>2459</v>
      </c>
      <c r="J1616" s="5">
        <v>13294535</v>
      </c>
      <c r="K1616" s="5">
        <v>1376508</v>
      </c>
      <c r="L1616" s="5">
        <v>2608</v>
      </c>
    </row>
    <row r="1617" spans="2:12">
      <c r="B1617" s="2">
        <v>2001</v>
      </c>
      <c r="C1617" s="2">
        <v>3</v>
      </c>
      <c r="D1617" s="2" t="s">
        <v>182</v>
      </c>
      <c r="E1617" s="2" t="s">
        <v>183</v>
      </c>
      <c r="F1617" s="5">
        <v>13018779</v>
      </c>
      <c r="G1617" s="5">
        <v>4512</v>
      </c>
      <c r="H1617" s="5">
        <v>10621581</v>
      </c>
      <c r="I1617" s="5">
        <v>2342</v>
      </c>
      <c r="J1617" s="5">
        <v>23868437</v>
      </c>
      <c r="K1617" s="5">
        <v>5182266</v>
      </c>
      <c r="L1617" s="5">
        <v>8606</v>
      </c>
    </row>
    <row r="1618" spans="2:12">
      <c r="B1618" s="2">
        <v>2001</v>
      </c>
      <c r="C1618" s="2">
        <v>3</v>
      </c>
      <c r="D1618" s="2" t="s">
        <v>182</v>
      </c>
      <c r="E1618" s="2" t="s">
        <v>184</v>
      </c>
      <c r="F1618" s="5">
        <v>111588</v>
      </c>
      <c r="G1618" s="5">
        <v>30</v>
      </c>
      <c r="H1618" s="5">
        <v>484642</v>
      </c>
      <c r="I1618" s="5">
        <v>170</v>
      </c>
      <c r="J1618" s="5">
        <v>596230</v>
      </c>
      <c r="K1618" s="5">
        <v>134692</v>
      </c>
      <c r="L1618" s="5">
        <v>217</v>
      </c>
    </row>
    <row r="1619" spans="2:12">
      <c r="B1619" s="2">
        <v>2001</v>
      </c>
      <c r="C1619" s="2">
        <v>3</v>
      </c>
      <c r="D1619" s="2" t="s">
        <v>190</v>
      </c>
      <c r="E1619" s="2" t="s">
        <v>191</v>
      </c>
      <c r="F1619" s="5">
        <v>0</v>
      </c>
      <c r="G1619" s="5">
        <v>0</v>
      </c>
      <c r="H1619" s="5">
        <v>7501682</v>
      </c>
      <c r="I1619" s="5">
        <v>938</v>
      </c>
      <c r="J1619" s="5">
        <v>7501682</v>
      </c>
      <c r="K1619" s="5">
        <v>463370</v>
      </c>
      <c r="L1619" s="5">
        <v>958</v>
      </c>
    </row>
    <row r="1620" spans="2:12">
      <c r="B1620" s="2">
        <v>2001</v>
      </c>
      <c r="C1620" s="2">
        <v>3</v>
      </c>
      <c r="D1620" s="2" t="s">
        <v>190</v>
      </c>
      <c r="E1620" s="2" t="s">
        <v>186</v>
      </c>
      <c r="F1620" s="5">
        <v>0</v>
      </c>
      <c r="G1620" s="5">
        <v>0</v>
      </c>
      <c r="H1620" s="5">
        <v>99172731</v>
      </c>
      <c r="I1620" s="5">
        <v>4116</v>
      </c>
      <c r="J1620" s="5">
        <v>99172731</v>
      </c>
      <c r="K1620" s="5">
        <v>2438028</v>
      </c>
      <c r="L1620" s="5">
        <v>4523</v>
      </c>
    </row>
    <row r="1621" spans="2:12">
      <c r="B1621" s="2">
        <v>2001</v>
      </c>
      <c r="C1621" s="2">
        <v>3</v>
      </c>
      <c r="D1621" s="2" t="s">
        <v>187</v>
      </c>
      <c r="E1621" s="2" t="s">
        <v>195</v>
      </c>
      <c r="F1621" s="5">
        <v>0</v>
      </c>
      <c r="G1621" s="5">
        <v>0</v>
      </c>
      <c r="H1621" s="5">
        <v>324681</v>
      </c>
      <c r="I1621" s="5">
        <v>94</v>
      </c>
      <c r="J1621" s="5">
        <v>324681</v>
      </c>
      <c r="K1621" s="5">
        <v>65976</v>
      </c>
      <c r="L1621" s="5">
        <v>115</v>
      </c>
    </row>
    <row r="1622" spans="2:12">
      <c r="B1622" s="2">
        <v>2001</v>
      </c>
      <c r="C1622" s="2">
        <v>3</v>
      </c>
      <c r="D1622" s="2" t="s">
        <v>187</v>
      </c>
      <c r="E1622" s="2" t="s">
        <v>196</v>
      </c>
      <c r="F1622" s="5">
        <v>0</v>
      </c>
      <c r="G1622" s="5">
        <v>0</v>
      </c>
      <c r="H1622" s="5">
        <v>1221127</v>
      </c>
      <c r="I1622" s="5">
        <v>470</v>
      </c>
      <c r="J1622" s="5">
        <v>1221127</v>
      </c>
      <c r="K1622" s="5">
        <v>294226</v>
      </c>
      <c r="L1622" s="5">
        <v>557</v>
      </c>
    </row>
    <row r="1623" spans="2:12">
      <c r="B1623" s="2">
        <v>2001</v>
      </c>
      <c r="C1623" s="2">
        <v>3</v>
      </c>
      <c r="D1623" s="2" t="s">
        <v>197</v>
      </c>
      <c r="E1623" s="2" t="s">
        <v>11</v>
      </c>
      <c r="F1623" s="5">
        <v>0</v>
      </c>
      <c r="G1623" s="5">
        <v>0</v>
      </c>
      <c r="H1623" s="5">
        <v>3065129</v>
      </c>
      <c r="I1623" s="5">
        <v>549</v>
      </c>
      <c r="J1623" s="5">
        <v>3065129</v>
      </c>
      <c r="K1623" s="5">
        <v>408463</v>
      </c>
      <c r="L1623" s="5">
        <v>695</v>
      </c>
    </row>
    <row r="1624" spans="2:12">
      <c r="B1624" s="2">
        <v>2001</v>
      </c>
      <c r="C1624" s="2">
        <v>3</v>
      </c>
      <c r="D1624" s="2" t="s">
        <v>197</v>
      </c>
      <c r="E1624" s="2" t="s">
        <v>268</v>
      </c>
      <c r="F1624" s="5">
        <v>1889007</v>
      </c>
      <c r="G1624" s="5">
        <v>289</v>
      </c>
      <c r="H1624" s="5">
        <v>6113368</v>
      </c>
      <c r="I1624" s="5">
        <v>1307</v>
      </c>
      <c r="J1624" s="5">
        <v>8002375</v>
      </c>
      <c r="K1624" s="5">
        <v>920402</v>
      </c>
      <c r="L1624" s="5">
        <v>1789</v>
      </c>
    </row>
    <row r="1625" spans="2:12">
      <c r="B1625" s="2">
        <v>2001</v>
      </c>
      <c r="C1625" s="2">
        <v>3</v>
      </c>
      <c r="D1625" s="2" t="s">
        <v>197</v>
      </c>
      <c r="E1625" s="2" t="s">
        <v>269</v>
      </c>
      <c r="F1625" s="5">
        <v>0</v>
      </c>
      <c r="G1625" s="5">
        <v>0</v>
      </c>
      <c r="H1625" s="5">
        <v>277063</v>
      </c>
      <c r="I1625" s="5">
        <v>130</v>
      </c>
      <c r="J1625" s="5">
        <v>277063</v>
      </c>
      <c r="K1625" s="5">
        <v>84199</v>
      </c>
      <c r="L1625" s="5">
        <v>140</v>
      </c>
    </row>
    <row r="1626" spans="2:12">
      <c r="B1626" s="2">
        <v>2001</v>
      </c>
      <c r="C1626" s="2">
        <v>3</v>
      </c>
      <c r="D1626" s="2" t="s">
        <v>197</v>
      </c>
      <c r="E1626" s="2" t="s">
        <v>109</v>
      </c>
      <c r="F1626" s="5">
        <v>195740</v>
      </c>
      <c r="G1626" s="5">
        <v>159</v>
      </c>
      <c r="H1626" s="5">
        <v>6491968</v>
      </c>
      <c r="I1626" s="5">
        <v>1374</v>
      </c>
      <c r="J1626" s="5">
        <v>6687708</v>
      </c>
      <c r="K1626" s="5">
        <v>857855</v>
      </c>
      <c r="L1626" s="5">
        <v>1626</v>
      </c>
    </row>
    <row r="1627" spans="2:12">
      <c r="B1627" s="2">
        <v>2001</v>
      </c>
      <c r="C1627" s="2">
        <v>3</v>
      </c>
      <c r="D1627" s="2" t="s">
        <v>197</v>
      </c>
      <c r="E1627" s="2" t="s">
        <v>110</v>
      </c>
      <c r="F1627" s="5">
        <v>10625262</v>
      </c>
      <c r="G1627" s="5">
        <v>1835</v>
      </c>
      <c r="H1627" s="5">
        <v>78235</v>
      </c>
      <c r="I1627" s="5">
        <v>24</v>
      </c>
      <c r="J1627" s="5">
        <v>10703497</v>
      </c>
      <c r="K1627" s="5">
        <v>1247069</v>
      </c>
      <c r="L1627" s="5">
        <v>2434</v>
      </c>
    </row>
    <row r="1628" spans="2:12">
      <c r="B1628" s="2">
        <v>2001</v>
      </c>
      <c r="C1628" s="2">
        <v>4</v>
      </c>
      <c r="D1628" s="2" t="s">
        <v>277</v>
      </c>
      <c r="E1628" s="2" t="s">
        <v>278</v>
      </c>
      <c r="F1628" s="5">
        <v>36093513</v>
      </c>
      <c r="G1628" s="5">
        <v>16947</v>
      </c>
      <c r="H1628" s="5">
        <v>29838387</v>
      </c>
      <c r="I1628" s="5">
        <v>9150</v>
      </c>
      <c r="J1628" s="5">
        <v>67339795</v>
      </c>
      <c r="K1628" s="5">
        <v>18995422</v>
      </c>
      <c r="L1628" s="5">
        <v>33369</v>
      </c>
    </row>
    <row r="1629" spans="2:12">
      <c r="B1629" s="2">
        <v>2001</v>
      </c>
      <c r="C1629" s="2">
        <v>4</v>
      </c>
      <c r="D1629" s="2" t="s">
        <v>277</v>
      </c>
      <c r="E1629" s="2" t="s">
        <v>279</v>
      </c>
      <c r="F1629" s="5">
        <v>25276131</v>
      </c>
      <c r="G1629" s="5">
        <v>8324</v>
      </c>
      <c r="H1629" s="5">
        <v>8607701</v>
      </c>
      <c r="I1629" s="5">
        <v>3218</v>
      </c>
      <c r="J1629" s="5">
        <v>34007288</v>
      </c>
      <c r="K1629" s="5">
        <v>8085220</v>
      </c>
      <c r="L1629" s="5">
        <v>14838</v>
      </c>
    </row>
    <row r="1630" spans="2:12">
      <c r="B1630" s="2">
        <v>2001</v>
      </c>
      <c r="C1630" s="2">
        <v>4</v>
      </c>
      <c r="D1630" s="2" t="s">
        <v>277</v>
      </c>
      <c r="E1630" s="2" t="s">
        <v>280</v>
      </c>
      <c r="F1630" s="5">
        <v>83952</v>
      </c>
      <c r="G1630" s="5">
        <v>101</v>
      </c>
      <c r="H1630" s="5">
        <v>299299</v>
      </c>
      <c r="I1630" s="5">
        <v>345</v>
      </c>
      <c r="J1630" s="5">
        <v>532342</v>
      </c>
      <c r="K1630" s="5">
        <v>565182</v>
      </c>
      <c r="L1630" s="5">
        <v>1079</v>
      </c>
    </row>
    <row r="1631" spans="2:12">
      <c r="B1631" s="2">
        <v>2001</v>
      </c>
      <c r="C1631" s="2">
        <v>4</v>
      </c>
      <c r="D1631" s="2" t="s">
        <v>277</v>
      </c>
      <c r="E1631" s="2" t="s">
        <v>281</v>
      </c>
      <c r="F1631" s="5">
        <v>3427640</v>
      </c>
      <c r="G1631" s="5">
        <v>2008</v>
      </c>
      <c r="H1631" s="5">
        <v>1111742</v>
      </c>
      <c r="I1631" s="5">
        <v>492</v>
      </c>
      <c r="J1631" s="5">
        <v>4584743</v>
      </c>
      <c r="K1631" s="5">
        <v>1743148</v>
      </c>
      <c r="L1631" s="5">
        <v>3336</v>
      </c>
    </row>
    <row r="1632" spans="2:12">
      <c r="B1632" s="2">
        <v>2001</v>
      </c>
      <c r="C1632" s="2">
        <v>4</v>
      </c>
      <c r="D1632" s="2" t="s">
        <v>328</v>
      </c>
      <c r="E1632" s="2" t="s">
        <v>173</v>
      </c>
      <c r="F1632" s="5">
        <v>1000</v>
      </c>
      <c r="G1632" s="5">
        <v>13</v>
      </c>
      <c r="H1632" s="5">
        <v>133576</v>
      </c>
      <c r="I1632" s="5">
        <v>98</v>
      </c>
      <c r="J1632" s="5">
        <v>135128</v>
      </c>
      <c r="K1632" s="5">
        <v>63947</v>
      </c>
      <c r="L1632" s="5">
        <v>150</v>
      </c>
    </row>
    <row r="1633" spans="2:12">
      <c r="B1633" s="2">
        <v>2001</v>
      </c>
      <c r="C1633" s="2">
        <v>4</v>
      </c>
      <c r="D1633" s="2" t="s">
        <v>328</v>
      </c>
      <c r="E1633" s="2" t="s">
        <v>181</v>
      </c>
      <c r="F1633" s="5">
        <v>0</v>
      </c>
      <c r="G1633" s="5">
        <v>0</v>
      </c>
      <c r="H1633" s="5">
        <v>12000191</v>
      </c>
      <c r="I1633" s="5">
        <v>2470</v>
      </c>
      <c r="J1633" s="5">
        <v>12000191</v>
      </c>
      <c r="K1633" s="5">
        <v>1396945</v>
      </c>
      <c r="L1633" s="5">
        <v>2616</v>
      </c>
    </row>
    <row r="1634" spans="2:12">
      <c r="B1634" s="2">
        <v>2001</v>
      </c>
      <c r="C1634" s="2">
        <v>4</v>
      </c>
      <c r="D1634" s="2" t="s">
        <v>182</v>
      </c>
      <c r="E1634" s="2" t="s">
        <v>183</v>
      </c>
      <c r="F1634" s="5">
        <v>12339998</v>
      </c>
      <c r="G1634" s="5">
        <v>4714</v>
      </c>
      <c r="H1634" s="5">
        <v>10204309</v>
      </c>
      <c r="I1634" s="5">
        <v>2381</v>
      </c>
      <c r="J1634" s="5">
        <v>22660281</v>
      </c>
      <c r="K1634" s="5">
        <v>5204893</v>
      </c>
      <c r="L1634" s="5">
        <v>8901</v>
      </c>
    </row>
    <row r="1635" spans="2:12">
      <c r="B1635" s="2">
        <v>2001</v>
      </c>
      <c r="C1635" s="2">
        <v>4</v>
      </c>
      <c r="D1635" s="2" t="s">
        <v>182</v>
      </c>
      <c r="E1635" s="2" t="s">
        <v>184</v>
      </c>
      <c r="F1635" s="5">
        <v>87953</v>
      </c>
      <c r="G1635" s="5">
        <v>26</v>
      </c>
      <c r="H1635" s="5">
        <v>367600</v>
      </c>
      <c r="I1635" s="5">
        <v>134</v>
      </c>
      <c r="J1635" s="5">
        <v>455553</v>
      </c>
      <c r="K1635" s="5">
        <v>110402</v>
      </c>
      <c r="L1635" s="5">
        <v>175</v>
      </c>
    </row>
    <row r="1636" spans="2:12">
      <c r="B1636" s="2">
        <v>2001</v>
      </c>
      <c r="C1636" s="2">
        <v>4</v>
      </c>
      <c r="D1636" s="2" t="s">
        <v>190</v>
      </c>
      <c r="E1636" s="2" t="s">
        <v>191</v>
      </c>
      <c r="F1636" s="5">
        <v>0</v>
      </c>
      <c r="G1636" s="5">
        <v>0</v>
      </c>
      <c r="H1636" s="5">
        <v>8498976</v>
      </c>
      <c r="I1636" s="5">
        <v>894</v>
      </c>
      <c r="J1636" s="5">
        <v>8498976</v>
      </c>
      <c r="K1636" s="5">
        <v>432747</v>
      </c>
      <c r="L1636" s="5">
        <v>917</v>
      </c>
    </row>
    <row r="1637" spans="2:12">
      <c r="B1637" s="2">
        <v>2001</v>
      </c>
      <c r="C1637" s="2">
        <v>4</v>
      </c>
      <c r="D1637" s="2" t="s">
        <v>190</v>
      </c>
      <c r="E1637" s="2" t="s">
        <v>186</v>
      </c>
      <c r="F1637" s="5">
        <v>0</v>
      </c>
      <c r="G1637" s="5">
        <v>0</v>
      </c>
      <c r="H1637" s="5">
        <v>103372599</v>
      </c>
      <c r="I1637" s="5">
        <v>4228</v>
      </c>
      <c r="J1637" s="5">
        <v>103372599</v>
      </c>
      <c r="K1637" s="5">
        <v>2435791</v>
      </c>
      <c r="L1637" s="5">
        <v>4642</v>
      </c>
    </row>
    <row r="1638" spans="2:12">
      <c r="B1638" s="2">
        <v>2001</v>
      </c>
      <c r="C1638" s="2">
        <v>4</v>
      </c>
      <c r="D1638" s="2" t="s">
        <v>187</v>
      </c>
      <c r="E1638" s="2" t="s">
        <v>195</v>
      </c>
      <c r="F1638" s="5">
        <v>0</v>
      </c>
      <c r="G1638" s="5">
        <v>0</v>
      </c>
      <c r="H1638" s="5">
        <v>411520</v>
      </c>
      <c r="I1638" s="5">
        <v>95</v>
      </c>
      <c r="J1638" s="5">
        <v>411520</v>
      </c>
      <c r="K1638" s="5">
        <v>63178</v>
      </c>
      <c r="L1638" s="5">
        <v>117</v>
      </c>
    </row>
    <row r="1639" spans="2:12">
      <c r="B1639" s="2">
        <v>2001</v>
      </c>
      <c r="C1639" s="2">
        <v>4</v>
      </c>
      <c r="D1639" s="2" t="s">
        <v>187</v>
      </c>
      <c r="E1639" s="2" t="s">
        <v>196</v>
      </c>
      <c r="F1639" s="5">
        <v>0</v>
      </c>
      <c r="G1639" s="5">
        <v>0</v>
      </c>
      <c r="H1639" s="5">
        <v>693371</v>
      </c>
      <c r="I1639" s="5">
        <v>471</v>
      </c>
      <c r="J1639" s="5">
        <v>693371</v>
      </c>
      <c r="K1639" s="5">
        <v>269042</v>
      </c>
      <c r="L1639" s="5">
        <v>563</v>
      </c>
    </row>
    <row r="1640" spans="2:12">
      <c r="B1640" s="2">
        <v>2001</v>
      </c>
      <c r="C1640" s="2">
        <v>4</v>
      </c>
      <c r="D1640" s="2" t="s">
        <v>197</v>
      </c>
      <c r="E1640" s="2" t="s">
        <v>11</v>
      </c>
      <c r="F1640" s="5">
        <v>0</v>
      </c>
      <c r="G1640" s="5">
        <v>0</v>
      </c>
      <c r="H1640" s="5">
        <v>3412586</v>
      </c>
      <c r="I1640" s="5">
        <v>548</v>
      </c>
      <c r="J1640" s="5">
        <v>3412586</v>
      </c>
      <c r="K1640" s="5">
        <v>436902</v>
      </c>
      <c r="L1640" s="5">
        <v>694</v>
      </c>
    </row>
    <row r="1641" spans="2:12">
      <c r="B1641" s="2">
        <v>2001</v>
      </c>
      <c r="C1641" s="2">
        <v>4</v>
      </c>
      <c r="D1641" s="2" t="s">
        <v>197</v>
      </c>
      <c r="E1641" s="2" t="s">
        <v>268</v>
      </c>
      <c r="F1641" s="5">
        <v>2177339</v>
      </c>
      <c r="G1641" s="5">
        <v>288</v>
      </c>
      <c r="H1641" s="5">
        <v>5882810</v>
      </c>
      <c r="I1641" s="5">
        <v>1291</v>
      </c>
      <c r="J1641" s="5">
        <v>8060149</v>
      </c>
      <c r="K1641" s="5">
        <v>907096</v>
      </c>
      <c r="L1641" s="5">
        <v>1765</v>
      </c>
    </row>
    <row r="1642" spans="2:12">
      <c r="B1642" s="2">
        <v>2001</v>
      </c>
      <c r="C1642" s="2">
        <v>4</v>
      </c>
      <c r="D1642" s="2" t="s">
        <v>197</v>
      </c>
      <c r="E1642" s="2" t="s">
        <v>269</v>
      </c>
      <c r="F1642" s="5">
        <v>0</v>
      </c>
      <c r="G1642" s="5">
        <v>0</v>
      </c>
      <c r="H1642" s="5">
        <v>276652</v>
      </c>
      <c r="I1642" s="5">
        <v>159</v>
      </c>
      <c r="J1642" s="5">
        <v>276652</v>
      </c>
      <c r="K1642" s="5">
        <v>88701</v>
      </c>
      <c r="L1642" s="5">
        <v>173</v>
      </c>
    </row>
    <row r="1643" spans="2:12">
      <c r="B1643" s="2">
        <v>2001</v>
      </c>
      <c r="C1643" s="2">
        <v>4</v>
      </c>
      <c r="D1643" s="2" t="s">
        <v>197</v>
      </c>
      <c r="E1643" s="2" t="s">
        <v>109</v>
      </c>
      <c r="F1643" s="5">
        <v>267915</v>
      </c>
      <c r="G1643" s="5">
        <v>194</v>
      </c>
      <c r="H1643" s="5">
        <v>6640431</v>
      </c>
      <c r="I1643" s="5">
        <v>1337</v>
      </c>
      <c r="J1643" s="5">
        <v>6908346</v>
      </c>
      <c r="K1643" s="5">
        <v>871706</v>
      </c>
      <c r="L1643" s="5">
        <v>1641</v>
      </c>
    </row>
    <row r="1644" spans="2:12">
      <c r="B1644" s="2">
        <v>2001</v>
      </c>
      <c r="C1644" s="2">
        <v>4</v>
      </c>
      <c r="D1644" s="2" t="s">
        <v>197</v>
      </c>
      <c r="E1644" s="2" t="s">
        <v>110</v>
      </c>
      <c r="F1644" s="5">
        <v>11401738</v>
      </c>
      <c r="G1644" s="5">
        <v>1880</v>
      </c>
      <c r="H1644" s="5">
        <v>94098</v>
      </c>
      <c r="I1644" s="5">
        <v>22</v>
      </c>
      <c r="J1644" s="5">
        <v>11495836</v>
      </c>
      <c r="K1644" s="5">
        <v>1329196</v>
      </c>
      <c r="L1644" s="5">
        <v>2508</v>
      </c>
    </row>
    <row r="1645" spans="2:12">
      <c r="B1645" s="2">
        <v>2002</v>
      </c>
      <c r="C1645" s="2">
        <v>1</v>
      </c>
      <c r="D1645" s="2" t="s">
        <v>277</v>
      </c>
      <c r="E1645" s="2" t="s">
        <v>278</v>
      </c>
      <c r="F1645" s="5">
        <v>38299780</v>
      </c>
      <c r="G1645" s="5">
        <v>16324</v>
      </c>
      <c r="H1645" s="5">
        <v>28852270</v>
      </c>
      <c r="I1645" s="5">
        <v>9230</v>
      </c>
      <c r="J1645" s="5">
        <v>68402394</v>
      </c>
      <c r="K1645" s="5">
        <v>18872249</v>
      </c>
      <c r="L1645" s="5">
        <v>32862</v>
      </c>
    </row>
    <row r="1646" spans="2:12">
      <c r="B1646" s="2">
        <v>2002</v>
      </c>
      <c r="C1646" s="2">
        <v>1</v>
      </c>
      <c r="D1646" s="2" t="s">
        <v>277</v>
      </c>
      <c r="E1646" s="2" t="s">
        <v>279</v>
      </c>
      <c r="F1646" s="5">
        <v>26815513</v>
      </c>
      <c r="G1646" s="5">
        <v>8055</v>
      </c>
      <c r="H1646" s="5">
        <v>7803136</v>
      </c>
      <c r="I1646" s="5">
        <v>3192</v>
      </c>
      <c r="J1646" s="5">
        <v>34707336</v>
      </c>
      <c r="K1646" s="5">
        <v>8284967</v>
      </c>
      <c r="L1646" s="5">
        <v>14451</v>
      </c>
    </row>
    <row r="1647" spans="2:12">
      <c r="B1647" s="2">
        <v>2002</v>
      </c>
      <c r="C1647" s="2">
        <v>1</v>
      </c>
      <c r="D1647" s="2" t="s">
        <v>277</v>
      </c>
      <c r="E1647" s="2" t="s">
        <v>280</v>
      </c>
      <c r="F1647" s="5">
        <v>84746</v>
      </c>
      <c r="G1647" s="5">
        <v>106</v>
      </c>
      <c r="H1647" s="5">
        <v>269374</v>
      </c>
      <c r="I1647" s="5">
        <v>317</v>
      </c>
      <c r="J1647" s="5">
        <v>368786</v>
      </c>
      <c r="K1647" s="5">
        <v>514262</v>
      </c>
      <c r="L1647" s="5">
        <v>1052</v>
      </c>
    </row>
    <row r="1648" spans="2:12">
      <c r="B1648" s="2">
        <v>2002</v>
      </c>
      <c r="C1648" s="2">
        <v>1</v>
      </c>
      <c r="D1648" s="2" t="s">
        <v>277</v>
      </c>
      <c r="E1648" s="2" t="s">
        <v>281</v>
      </c>
      <c r="F1648" s="5">
        <v>3486985</v>
      </c>
      <c r="G1648" s="5">
        <v>2045</v>
      </c>
      <c r="H1648" s="5">
        <v>947229</v>
      </c>
      <c r="I1648" s="5">
        <v>535</v>
      </c>
      <c r="J1648" s="5">
        <v>4463701</v>
      </c>
      <c r="K1648" s="5">
        <v>1861020</v>
      </c>
      <c r="L1648" s="5">
        <v>3349</v>
      </c>
    </row>
    <row r="1649" spans="2:12">
      <c r="B1649" s="2">
        <v>2002</v>
      </c>
      <c r="C1649" s="2">
        <v>1</v>
      </c>
      <c r="D1649" s="2" t="s">
        <v>328</v>
      </c>
      <c r="E1649" s="2" t="s">
        <v>173</v>
      </c>
      <c r="F1649" s="5">
        <v>647</v>
      </c>
      <c r="G1649" s="5">
        <v>17</v>
      </c>
      <c r="H1649" s="5">
        <v>273446</v>
      </c>
      <c r="I1649" s="5">
        <v>83</v>
      </c>
      <c r="J1649" s="5">
        <v>274093</v>
      </c>
      <c r="K1649" s="5">
        <v>57182</v>
      </c>
      <c r="L1649" s="5">
        <v>139</v>
      </c>
    </row>
    <row r="1650" spans="2:12">
      <c r="B1650" s="2">
        <v>2002</v>
      </c>
      <c r="C1650" s="2">
        <v>1</v>
      </c>
      <c r="D1650" s="2" t="s">
        <v>328</v>
      </c>
      <c r="E1650" s="2" t="s">
        <v>181</v>
      </c>
      <c r="F1650" s="5">
        <v>0</v>
      </c>
      <c r="G1650" s="5">
        <v>0</v>
      </c>
      <c r="H1650" s="5">
        <v>11363034</v>
      </c>
      <c r="I1650" s="5">
        <v>2448</v>
      </c>
      <c r="J1650" s="5">
        <v>11363034</v>
      </c>
      <c r="K1650" s="5">
        <v>1328377</v>
      </c>
      <c r="L1650" s="5">
        <v>2590</v>
      </c>
    </row>
    <row r="1651" spans="2:12">
      <c r="B1651" s="2">
        <v>2002</v>
      </c>
      <c r="C1651" s="2">
        <v>1</v>
      </c>
      <c r="D1651" s="2" t="s">
        <v>182</v>
      </c>
      <c r="E1651" s="2" t="s">
        <v>183</v>
      </c>
      <c r="F1651" s="5">
        <v>14515884</v>
      </c>
      <c r="G1651" s="5">
        <v>4762</v>
      </c>
      <c r="H1651" s="5">
        <v>10224265</v>
      </c>
      <c r="I1651" s="5">
        <v>2319</v>
      </c>
      <c r="J1651" s="5">
        <v>24778910</v>
      </c>
      <c r="K1651" s="5">
        <v>5362173</v>
      </c>
      <c r="L1651" s="5">
        <v>8921</v>
      </c>
    </row>
    <row r="1652" spans="2:12">
      <c r="B1652" s="2">
        <v>2002</v>
      </c>
      <c r="C1652" s="2">
        <v>1</v>
      </c>
      <c r="D1652" s="2" t="s">
        <v>182</v>
      </c>
      <c r="E1652" s="2" t="s">
        <v>184</v>
      </c>
      <c r="F1652" s="5">
        <v>116653</v>
      </c>
      <c r="G1652" s="5">
        <v>29</v>
      </c>
      <c r="H1652" s="5">
        <v>352230</v>
      </c>
      <c r="I1652" s="5">
        <v>119</v>
      </c>
      <c r="J1652" s="5">
        <v>468883</v>
      </c>
      <c r="K1652" s="5">
        <v>100814</v>
      </c>
      <c r="L1652" s="5">
        <v>164</v>
      </c>
    </row>
    <row r="1653" spans="2:12">
      <c r="B1653" s="2">
        <v>2002</v>
      </c>
      <c r="C1653" s="2">
        <v>1</v>
      </c>
      <c r="D1653" s="2" t="s">
        <v>190</v>
      </c>
      <c r="E1653" s="2" t="s">
        <v>191</v>
      </c>
      <c r="F1653" s="5">
        <v>0</v>
      </c>
      <c r="G1653" s="5">
        <v>0</v>
      </c>
      <c r="H1653" s="5">
        <v>8022305</v>
      </c>
      <c r="I1653" s="5">
        <v>879</v>
      </c>
      <c r="J1653" s="5">
        <v>8022305</v>
      </c>
      <c r="K1653" s="5">
        <v>447272</v>
      </c>
      <c r="L1653" s="5">
        <v>917</v>
      </c>
    </row>
    <row r="1654" spans="2:12">
      <c r="B1654" s="2">
        <v>2002</v>
      </c>
      <c r="C1654" s="2">
        <v>1</v>
      </c>
      <c r="D1654" s="2" t="s">
        <v>190</v>
      </c>
      <c r="E1654" s="2" t="s">
        <v>186</v>
      </c>
      <c r="F1654" s="5">
        <v>0</v>
      </c>
      <c r="G1654" s="5">
        <v>0</v>
      </c>
      <c r="H1654" s="5">
        <v>97988282</v>
      </c>
      <c r="I1654" s="5">
        <v>4267</v>
      </c>
      <c r="J1654" s="5">
        <v>97988282</v>
      </c>
      <c r="K1654" s="5">
        <v>2513986</v>
      </c>
      <c r="L1654" s="5">
        <v>4700</v>
      </c>
    </row>
    <row r="1655" spans="2:12">
      <c r="B1655" s="2">
        <v>2002</v>
      </c>
      <c r="C1655" s="2">
        <v>1</v>
      </c>
      <c r="D1655" s="2" t="s">
        <v>187</v>
      </c>
      <c r="E1655" s="2" t="s">
        <v>195</v>
      </c>
      <c r="F1655" s="5">
        <v>0</v>
      </c>
      <c r="G1655" s="5">
        <v>0</v>
      </c>
      <c r="H1655" s="5">
        <v>375884</v>
      </c>
      <c r="I1655" s="5">
        <v>95</v>
      </c>
      <c r="J1655" s="5">
        <v>375884</v>
      </c>
      <c r="K1655" s="5">
        <v>63013</v>
      </c>
      <c r="L1655" s="5">
        <v>116</v>
      </c>
    </row>
    <row r="1656" spans="2:12">
      <c r="B1656" s="2">
        <v>2002</v>
      </c>
      <c r="C1656" s="2">
        <v>1</v>
      </c>
      <c r="D1656" s="2" t="s">
        <v>187</v>
      </c>
      <c r="E1656" s="2" t="s">
        <v>196</v>
      </c>
      <c r="F1656" s="5">
        <v>0</v>
      </c>
      <c r="G1656" s="5">
        <v>0</v>
      </c>
      <c r="H1656" s="5">
        <v>1221116</v>
      </c>
      <c r="I1656" s="5">
        <v>468</v>
      </c>
      <c r="J1656" s="5">
        <v>1221116</v>
      </c>
      <c r="K1656" s="5">
        <v>309085</v>
      </c>
      <c r="L1656" s="5">
        <v>554</v>
      </c>
    </row>
    <row r="1657" spans="2:12">
      <c r="B1657" s="2">
        <v>2002</v>
      </c>
      <c r="C1657" s="2">
        <v>1</v>
      </c>
      <c r="D1657" s="2" t="s">
        <v>197</v>
      </c>
      <c r="E1657" s="2" t="s">
        <v>11</v>
      </c>
      <c r="F1657" s="5">
        <v>0</v>
      </c>
      <c r="G1657" s="5">
        <v>0</v>
      </c>
      <c r="H1657" s="5">
        <v>3281980</v>
      </c>
      <c r="I1657" s="5">
        <v>541</v>
      </c>
      <c r="J1657" s="5">
        <v>3281980</v>
      </c>
      <c r="K1657" s="5">
        <v>456003</v>
      </c>
      <c r="L1657" s="5">
        <v>687</v>
      </c>
    </row>
    <row r="1658" spans="2:12">
      <c r="B1658" s="2">
        <v>2002</v>
      </c>
      <c r="C1658" s="2">
        <v>1</v>
      </c>
      <c r="D1658" s="2" t="s">
        <v>197</v>
      </c>
      <c r="E1658" s="2" t="s">
        <v>268</v>
      </c>
      <c r="F1658" s="5">
        <v>2109411</v>
      </c>
      <c r="G1658" s="5">
        <v>292</v>
      </c>
      <c r="H1658" s="5">
        <v>5735662</v>
      </c>
      <c r="I1658" s="5">
        <v>1301</v>
      </c>
      <c r="J1658" s="5">
        <v>7845073</v>
      </c>
      <c r="K1658" s="5">
        <v>933786</v>
      </c>
      <c r="L1658" s="5">
        <v>1782</v>
      </c>
    </row>
    <row r="1659" spans="2:12">
      <c r="B1659" s="2">
        <v>2002</v>
      </c>
      <c r="C1659" s="2">
        <v>1</v>
      </c>
      <c r="D1659" s="2" t="s">
        <v>197</v>
      </c>
      <c r="E1659" s="2" t="s">
        <v>269</v>
      </c>
      <c r="F1659" s="5">
        <v>0</v>
      </c>
      <c r="G1659" s="5">
        <v>0</v>
      </c>
      <c r="H1659" s="5">
        <v>326648</v>
      </c>
      <c r="I1659" s="5">
        <v>166</v>
      </c>
      <c r="J1659" s="5">
        <v>326648</v>
      </c>
      <c r="K1659" s="5">
        <v>87945</v>
      </c>
      <c r="L1659" s="5">
        <v>171</v>
      </c>
    </row>
    <row r="1660" spans="2:12">
      <c r="B1660" s="2">
        <v>2002</v>
      </c>
      <c r="C1660" s="2">
        <v>1</v>
      </c>
      <c r="D1660" s="2" t="s">
        <v>197</v>
      </c>
      <c r="E1660" s="2" t="s">
        <v>109</v>
      </c>
      <c r="F1660" s="5">
        <v>261394</v>
      </c>
      <c r="G1660" s="5">
        <v>208</v>
      </c>
      <c r="H1660" s="5">
        <v>7184112</v>
      </c>
      <c r="I1660" s="5">
        <v>1273</v>
      </c>
      <c r="J1660" s="5">
        <v>7445506</v>
      </c>
      <c r="K1660" s="5">
        <v>832417</v>
      </c>
      <c r="L1660" s="5">
        <v>1609</v>
      </c>
    </row>
    <row r="1661" spans="2:12">
      <c r="B1661" s="2">
        <v>2002</v>
      </c>
      <c r="C1661" s="2">
        <v>1</v>
      </c>
      <c r="D1661" s="2" t="s">
        <v>197</v>
      </c>
      <c r="E1661" s="2" t="s">
        <v>110</v>
      </c>
      <c r="F1661" s="5">
        <v>10915175</v>
      </c>
      <c r="G1661" s="5">
        <v>1989</v>
      </c>
      <c r="H1661" s="5">
        <v>152655</v>
      </c>
      <c r="I1661" s="5">
        <v>30</v>
      </c>
      <c r="J1661" s="5">
        <v>11067830</v>
      </c>
      <c r="K1661" s="5">
        <v>1410385</v>
      </c>
      <c r="L1661" s="5">
        <v>2609</v>
      </c>
    </row>
    <row r="1662" spans="2:12">
      <c r="B1662" s="2">
        <v>2002</v>
      </c>
      <c r="C1662" s="2">
        <v>2</v>
      </c>
      <c r="D1662" s="2" t="s">
        <v>277</v>
      </c>
      <c r="E1662" s="2" t="s">
        <v>278</v>
      </c>
      <c r="F1662" s="5">
        <v>33298677</v>
      </c>
      <c r="G1662" s="5">
        <v>14897</v>
      </c>
      <c r="H1662" s="5">
        <v>26650626</v>
      </c>
      <c r="I1662" s="5">
        <v>8598</v>
      </c>
      <c r="J1662" s="5">
        <v>60967639</v>
      </c>
      <c r="K1662" s="5">
        <v>17361189</v>
      </c>
      <c r="L1662" s="5">
        <v>30345</v>
      </c>
    </row>
    <row r="1663" spans="2:12">
      <c r="B1663" s="2">
        <v>2002</v>
      </c>
      <c r="C1663" s="2">
        <v>2</v>
      </c>
      <c r="D1663" s="2" t="s">
        <v>277</v>
      </c>
      <c r="E1663" s="2" t="s">
        <v>279</v>
      </c>
      <c r="F1663" s="5">
        <v>24680032</v>
      </c>
      <c r="G1663" s="5">
        <v>7616</v>
      </c>
      <c r="H1663" s="5">
        <v>7171466</v>
      </c>
      <c r="I1663" s="5">
        <v>3001</v>
      </c>
      <c r="J1663" s="5">
        <v>31966345</v>
      </c>
      <c r="K1663" s="5">
        <v>7443236</v>
      </c>
      <c r="L1663" s="5">
        <v>13719</v>
      </c>
    </row>
    <row r="1664" spans="2:12">
      <c r="B1664" s="2">
        <v>2002</v>
      </c>
      <c r="C1664" s="2">
        <v>2</v>
      </c>
      <c r="D1664" s="2" t="s">
        <v>277</v>
      </c>
      <c r="E1664" s="2" t="s">
        <v>280</v>
      </c>
      <c r="F1664" s="5">
        <v>66552</v>
      </c>
      <c r="G1664" s="5">
        <v>105</v>
      </c>
      <c r="H1664" s="5">
        <v>246975</v>
      </c>
      <c r="I1664" s="5">
        <v>337</v>
      </c>
      <c r="J1664" s="5">
        <v>328547</v>
      </c>
      <c r="K1664" s="5">
        <v>512828</v>
      </c>
      <c r="L1664" s="5">
        <v>1058</v>
      </c>
    </row>
    <row r="1665" spans="2:12">
      <c r="B1665" s="2">
        <v>2002</v>
      </c>
      <c r="C1665" s="2">
        <v>2</v>
      </c>
      <c r="D1665" s="2" t="s">
        <v>277</v>
      </c>
      <c r="E1665" s="2" t="s">
        <v>281</v>
      </c>
      <c r="F1665" s="5">
        <v>3942893</v>
      </c>
      <c r="G1665" s="5">
        <v>2093</v>
      </c>
      <c r="H1665" s="5">
        <v>966018</v>
      </c>
      <c r="I1665" s="5">
        <v>474</v>
      </c>
      <c r="J1665" s="5">
        <v>4944856</v>
      </c>
      <c r="K1665" s="5">
        <v>1837714</v>
      </c>
      <c r="L1665" s="5">
        <v>3344</v>
      </c>
    </row>
    <row r="1666" spans="2:12">
      <c r="B1666" s="2">
        <v>2002</v>
      </c>
      <c r="C1666" s="2">
        <v>2</v>
      </c>
      <c r="D1666" s="2" t="s">
        <v>328</v>
      </c>
      <c r="E1666" s="2" t="s">
        <v>173</v>
      </c>
      <c r="F1666" s="5">
        <v>0</v>
      </c>
      <c r="G1666" s="5">
        <v>0</v>
      </c>
      <c r="H1666" s="5">
        <v>627871</v>
      </c>
      <c r="I1666" s="5">
        <v>99</v>
      </c>
      <c r="J1666" s="5">
        <v>627871</v>
      </c>
      <c r="K1666" s="5">
        <v>72242</v>
      </c>
      <c r="L1666" s="5">
        <v>141</v>
      </c>
    </row>
    <row r="1667" spans="2:12">
      <c r="B1667" s="2">
        <v>2002</v>
      </c>
      <c r="C1667" s="2">
        <v>2</v>
      </c>
      <c r="D1667" s="2" t="s">
        <v>328</v>
      </c>
      <c r="E1667" s="2" t="s">
        <v>181</v>
      </c>
      <c r="F1667" s="5">
        <v>0</v>
      </c>
      <c r="G1667" s="5">
        <v>0</v>
      </c>
      <c r="H1667" s="5">
        <v>12120921</v>
      </c>
      <c r="I1667" s="5">
        <v>2473</v>
      </c>
      <c r="J1667" s="5">
        <v>12120921</v>
      </c>
      <c r="K1667" s="5">
        <v>1405271</v>
      </c>
      <c r="L1667" s="5">
        <v>2612</v>
      </c>
    </row>
    <row r="1668" spans="2:12">
      <c r="B1668" s="2">
        <v>2002</v>
      </c>
      <c r="C1668" s="2">
        <v>2</v>
      </c>
      <c r="D1668" s="2" t="s">
        <v>182</v>
      </c>
      <c r="E1668" s="2" t="s">
        <v>183</v>
      </c>
      <c r="F1668" s="5">
        <v>14186930</v>
      </c>
      <c r="G1668" s="5">
        <v>4777</v>
      </c>
      <c r="H1668" s="5">
        <v>9938201</v>
      </c>
      <c r="I1668" s="5">
        <v>2273</v>
      </c>
      <c r="J1668" s="5">
        <v>24141509</v>
      </c>
      <c r="K1668" s="5">
        <v>5315270</v>
      </c>
      <c r="L1668" s="5">
        <v>8916</v>
      </c>
    </row>
    <row r="1669" spans="2:12">
      <c r="B1669" s="2">
        <v>2002</v>
      </c>
      <c r="C1669" s="2">
        <v>2</v>
      </c>
      <c r="D1669" s="2" t="s">
        <v>182</v>
      </c>
      <c r="E1669" s="2" t="s">
        <v>184</v>
      </c>
      <c r="F1669" s="5">
        <v>120292</v>
      </c>
      <c r="G1669" s="5">
        <v>32</v>
      </c>
      <c r="H1669" s="5">
        <v>334113</v>
      </c>
      <c r="I1669" s="5">
        <v>117</v>
      </c>
      <c r="J1669" s="5">
        <v>454405</v>
      </c>
      <c r="K1669" s="5">
        <v>99478</v>
      </c>
      <c r="L1669" s="5">
        <v>166</v>
      </c>
    </row>
    <row r="1670" spans="2:12">
      <c r="B1670" s="2">
        <v>2002</v>
      </c>
      <c r="C1670" s="2">
        <v>2</v>
      </c>
      <c r="D1670" s="2" t="s">
        <v>190</v>
      </c>
      <c r="E1670" s="2" t="s">
        <v>191</v>
      </c>
      <c r="F1670" s="5">
        <v>0</v>
      </c>
      <c r="G1670" s="5">
        <v>0</v>
      </c>
      <c r="H1670" s="5">
        <v>6788604</v>
      </c>
      <c r="I1670" s="5">
        <v>942</v>
      </c>
      <c r="J1670" s="5">
        <v>6788604</v>
      </c>
      <c r="K1670" s="5">
        <v>482694</v>
      </c>
      <c r="L1670" s="5">
        <v>979</v>
      </c>
    </row>
    <row r="1671" spans="2:12">
      <c r="B1671" s="2">
        <v>2002</v>
      </c>
      <c r="C1671" s="2">
        <v>2</v>
      </c>
      <c r="D1671" s="2" t="s">
        <v>190</v>
      </c>
      <c r="E1671" s="2" t="s">
        <v>186</v>
      </c>
      <c r="F1671" s="5">
        <v>0</v>
      </c>
      <c r="G1671" s="5">
        <v>0</v>
      </c>
      <c r="H1671" s="5">
        <v>94097339</v>
      </c>
      <c r="I1671" s="5">
        <v>4346</v>
      </c>
      <c r="J1671" s="5">
        <v>94097339</v>
      </c>
      <c r="K1671" s="5">
        <v>2437086</v>
      </c>
      <c r="L1671" s="5">
        <v>4724</v>
      </c>
    </row>
    <row r="1672" spans="2:12">
      <c r="B1672" s="2">
        <v>2002</v>
      </c>
      <c r="C1672" s="2">
        <v>2</v>
      </c>
      <c r="D1672" s="2" t="s">
        <v>187</v>
      </c>
      <c r="E1672" s="2" t="s">
        <v>195</v>
      </c>
      <c r="F1672" s="5">
        <v>0</v>
      </c>
      <c r="G1672" s="5">
        <v>0</v>
      </c>
      <c r="H1672" s="5">
        <v>334420</v>
      </c>
      <c r="I1672" s="5">
        <v>87</v>
      </c>
      <c r="J1672" s="5">
        <v>334420</v>
      </c>
      <c r="K1672" s="5">
        <v>73052</v>
      </c>
      <c r="L1672" s="5">
        <v>107</v>
      </c>
    </row>
    <row r="1673" spans="2:12">
      <c r="B1673" s="2">
        <v>2002</v>
      </c>
      <c r="C1673" s="2">
        <v>2</v>
      </c>
      <c r="D1673" s="2" t="s">
        <v>187</v>
      </c>
      <c r="E1673" s="2" t="s">
        <v>196</v>
      </c>
      <c r="F1673" s="5">
        <v>0</v>
      </c>
      <c r="G1673" s="5">
        <v>0</v>
      </c>
      <c r="H1673" s="5">
        <v>1381934</v>
      </c>
      <c r="I1673" s="5">
        <v>477</v>
      </c>
      <c r="J1673" s="5">
        <v>1381934</v>
      </c>
      <c r="K1673" s="5">
        <v>303505</v>
      </c>
      <c r="L1673" s="5">
        <v>554</v>
      </c>
    </row>
    <row r="1674" spans="2:12">
      <c r="B1674" s="2">
        <v>2002</v>
      </c>
      <c r="C1674" s="2">
        <v>2</v>
      </c>
      <c r="D1674" s="2" t="s">
        <v>197</v>
      </c>
      <c r="E1674" s="2" t="s">
        <v>11</v>
      </c>
      <c r="F1674" s="5">
        <v>0</v>
      </c>
      <c r="G1674" s="5">
        <v>0</v>
      </c>
      <c r="H1674" s="5">
        <v>3023121</v>
      </c>
      <c r="I1674" s="5">
        <v>537</v>
      </c>
      <c r="J1674" s="5">
        <v>3023121</v>
      </c>
      <c r="K1674" s="5">
        <v>441802</v>
      </c>
      <c r="L1674" s="5">
        <v>682</v>
      </c>
    </row>
    <row r="1675" spans="2:12">
      <c r="B1675" s="2">
        <v>2002</v>
      </c>
      <c r="C1675" s="2">
        <v>2</v>
      </c>
      <c r="D1675" s="2" t="s">
        <v>197</v>
      </c>
      <c r="E1675" s="2" t="s">
        <v>268</v>
      </c>
      <c r="F1675" s="5">
        <v>1973335</v>
      </c>
      <c r="G1675" s="5">
        <v>286</v>
      </c>
      <c r="H1675" s="5">
        <v>5543258</v>
      </c>
      <c r="I1675" s="5">
        <v>1301</v>
      </c>
      <c r="J1675" s="5">
        <v>7516593</v>
      </c>
      <c r="K1675" s="5">
        <v>941876</v>
      </c>
      <c r="L1675" s="5">
        <v>1886</v>
      </c>
    </row>
    <row r="1676" spans="2:12">
      <c r="B1676" s="2">
        <v>2002</v>
      </c>
      <c r="C1676" s="2">
        <v>2</v>
      </c>
      <c r="D1676" s="2" t="s">
        <v>197</v>
      </c>
      <c r="E1676" s="2" t="s">
        <v>269</v>
      </c>
      <c r="F1676" s="5">
        <v>0</v>
      </c>
      <c r="G1676" s="5">
        <v>0</v>
      </c>
      <c r="H1676" s="5">
        <v>251327</v>
      </c>
      <c r="I1676" s="5">
        <v>158</v>
      </c>
      <c r="J1676" s="5">
        <v>251327</v>
      </c>
      <c r="K1676" s="5">
        <v>84951</v>
      </c>
      <c r="L1676" s="5">
        <v>166</v>
      </c>
    </row>
    <row r="1677" spans="2:12">
      <c r="B1677" s="2">
        <v>2002</v>
      </c>
      <c r="C1677" s="2">
        <v>2</v>
      </c>
      <c r="D1677" s="2" t="s">
        <v>197</v>
      </c>
      <c r="E1677" s="2" t="s">
        <v>109</v>
      </c>
      <c r="F1677" s="5">
        <v>298351</v>
      </c>
      <c r="G1677" s="5">
        <v>208</v>
      </c>
      <c r="H1677" s="5">
        <v>6317370</v>
      </c>
      <c r="I1677" s="5">
        <v>1237</v>
      </c>
      <c r="J1677" s="5">
        <v>6615721</v>
      </c>
      <c r="K1677" s="5">
        <v>862469</v>
      </c>
      <c r="L1677" s="5">
        <v>1570</v>
      </c>
    </row>
    <row r="1678" spans="2:12">
      <c r="B1678" s="2">
        <v>2002</v>
      </c>
      <c r="C1678" s="2">
        <v>2</v>
      </c>
      <c r="D1678" s="2" t="s">
        <v>197</v>
      </c>
      <c r="E1678" s="2" t="s">
        <v>110</v>
      </c>
      <c r="F1678" s="5">
        <v>10704153</v>
      </c>
      <c r="G1678" s="5">
        <v>2033</v>
      </c>
      <c r="H1678" s="5">
        <v>123563</v>
      </c>
      <c r="I1678" s="5">
        <v>35</v>
      </c>
      <c r="J1678" s="5">
        <v>10827716</v>
      </c>
      <c r="K1678" s="5">
        <v>1367865</v>
      </c>
      <c r="L1678" s="5">
        <v>2639</v>
      </c>
    </row>
    <row r="1679" spans="2:12">
      <c r="B1679" s="2">
        <v>2002</v>
      </c>
      <c r="C1679" s="2">
        <v>3</v>
      </c>
      <c r="D1679" s="2" t="s">
        <v>277</v>
      </c>
      <c r="E1679" s="2" t="s">
        <v>278</v>
      </c>
      <c r="F1679" s="5">
        <v>32730323</v>
      </c>
      <c r="G1679" s="5">
        <v>14672</v>
      </c>
      <c r="H1679" s="5">
        <v>26818472</v>
      </c>
      <c r="I1679" s="5">
        <v>8605</v>
      </c>
      <c r="J1679" s="5">
        <v>61113216</v>
      </c>
      <c r="K1679" s="5">
        <v>16887044</v>
      </c>
      <c r="L1679" s="5">
        <v>30276</v>
      </c>
    </row>
    <row r="1680" spans="2:12">
      <c r="B1680" s="2">
        <v>2002</v>
      </c>
      <c r="C1680" s="2">
        <v>3</v>
      </c>
      <c r="D1680" s="2" t="s">
        <v>277</v>
      </c>
      <c r="E1680" s="2" t="s">
        <v>279</v>
      </c>
      <c r="F1680" s="5">
        <v>21750171</v>
      </c>
      <c r="G1680" s="5">
        <v>7375</v>
      </c>
      <c r="H1680" s="5">
        <v>6739257</v>
      </c>
      <c r="I1680" s="5">
        <v>2950</v>
      </c>
      <c r="J1680" s="5">
        <v>28596763</v>
      </c>
      <c r="K1680" s="5">
        <v>7131486</v>
      </c>
      <c r="L1680" s="5">
        <v>13334</v>
      </c>
    </row>
    <row r="1681" spans="2:12">
      <c r="B1681" s="2">
        <v>2002</v>
      </c>
      <c r="C1681" s="2">
        <v>3</v>
      </c>
      <c r="D1681" s="2" t="s">
        <v>277</v>
      </c>
      <c r="E1681" s="2" t="s">
        <v>280</v>
      </c>
      <c r="F1681" s="5">
        <v>72605</v>
      </c>
      <c r="G1681" s="5">
        <v>105</v>
      </c>
      <c r="H1681" s="5">
        <v>223805</v>
      </c>
      <c r="I1681" s="5">
        <v>316</v>
      </c>
      <c r="J1681" s="5">
        <v>315819</v>
      </c>
      <c r="K1681" s="5">
        <v>531419</v>
      </c>
      <c r="L1681" s="5">
        <v>1024</v>
      </c>
    </row>
    <row r="1682" spans="2:12">
      <c r="B1682" s="2">
        <v>2002</v>
      </c>
      <c r="C1682" s="2">
        <v>3</v>
      </c>
      <c r="D1682" s="2" t="s">
        <v>277</v>
      </c>
      <c r="E1682" s="2" t="s">
        <v>281</v>
      </c>
      <c r="F1682" s="5">
        <v>4014056</v>
      </c>
      <c r="G1682" s="5">
        <v>2102</v>
      </c>
      <c r="H1682" s="5">
        <v>1006585</v>
      </c>
      <c r="I1682" s="5">
        <v>522</v>
      </c>
      <c r="J1682" s="5">
        <v>5055657</v>
      </c>
      <c r="K1682" s="5">
        <v>1911744</v>
      </c>
      <c r="L1682" s="5">
        <v>3432</v>
      </c>
    </row>
    <row r="1683" spans="2:12">
      <c r="B1683" s="2">
        <v>2002</v>
      </c>
      <c r="C1683" s="2">
        <v>3</v>
      </c>
      <c r="D1683" s="2" t="s">
        <v>328</v>
      </c>
      <c r="E1683" s="2" t="s">
        <v>173</v>
      </c>
      <c r="F1683" s="5">
        <v>247</v>
      </c>
      <c r="G1683" s="5">
        <v>17</v>
      </c>
      <c r="H1683" s="5">
        <v>663849</v>
      </c>
      <c r="I1683" s="5">
        <v>138</v>
      </c>
      <c r="J1683" s="5">
        <v>664096</v>
      </c>
      <c r="K1683" s="5">
        <v>91600</v>
      </c>
      <c r="L1683" s="5">
        <v>175</v>
      </c>
    </row>
    <row r="1684" spans="2:12">
      <c r="B1684" s="2">
        <v>2002</v>
      </c>
      <c r="C1684" s="2">
        <v>3</v>
      </c>
      <c r="D1684" s="2" t="s">
        <v>328</v>
      </c>
      <c r="E1684" s="2" t="s">
        <v>181</v>
      </c>
      <c r="F1684" s="5">
        <v>0</v>
      </c>
      <c r="G1684" s="5">
        <v>0</v>
      </c>
      <c r="H1684" s="5">
        <v>12873722</v>
      </c>
      <c r="I1684" s="5">
        <v>2450</v>
      </c>
      <c r="J1684" s="5">
        <v>12873722</v>
      </c>
      <c r="K1684" s="5">
        <v>1329862</v>
      </c>
      <c r="L1684" s="5">
        <v>2580</v>
      </c>
    </row>
    <row r="1685" spans="2:12">
      <c r="B1685" s="2">
        <v>2002</v>
      </c>
      <c r="C1685" s="2">
        <v>3</v>
      </c>
      <c r="D1685" s="2" t="s">
        <v>182</v>
      </c>
      <c r="E1685" s="2" t="s">
        <v>183</v>
      </c>
      <c r="F1685" s="5">
        <v>12752236</v>
      </c>
      <c r="G1685" s="5">
        <v>4708</v>
      </c>
      <c r="H1685" s="5">
        <v>9968535</v>
      </c>
      <c r="I1685" s="5">
        <v>2230</v>
      </c>
      <c r="J1685" s="5">
        <v>22730687</v>
      </c>
      <c r="K1685" s="5">
        <v>5110814</v>
      </c>
      <c r="L1685" s="5">
        <v>8760</v>
      </c>
    </row>
    <row r="1686" spans="2:12">
      <c r="B1686" s="2">
        <v>2002</v>
      </c>
      <c r="C1686" s="2">
        <v>3</v>
      </c>
      <c r="D1686" s="2" t="s">
        <v>182</v>
      </c>
      <c r="E1686" s="2" t="s">
        <v>184</v>
      </c>
      <c r="F1686" s="5">
        <v>117888</v>
      </c>
      <c r="G1686" s="5">
        <v>33</v>
      </c>
      <c r="H1686" s="5">
        <v>356898</v>
      </c>
      <c r="I1686" s="5">
        <v>109</v>
      </c>
      <c r="J1686" s="5">
        <v>474786</v>
      </c>
      <c r="K1686" s="5">
        <v>99869</v>
      </c>
      <c r="L1686" s="5">
        <v>158</v>
      </c>
    </row>
    <row r="1687" spans="2:12">
      <c r="B1687" s="2">
        <v>2002</v>
      </c>
      <c r="C1687" s="2">
        <v>3</v>
      </c>
      <c r="D1687" s="2" t="s">
        <v>190</v>
      </c>
      <c r="E1687" s="2" t="s">
        <v>191</v>
      </c>
      <c r="F1687" s="5">
        <v>0</v>
      </c>
      <c r="G1687" s="5">
        <v>0</v>
      </c>
      <c r="H1687" s="5">
        <v>8075890</v>
      </c>
      <c r="I1687" s="5">
        <v>949</v>
      </c>
      <c r="J1687" s="5">
        <v>8075890</v>
      </c>
      <c r="K1687" s="5">
        <v>471794</v>
      </c>
      <c r="L1687" s="5">
        <v>985</v>
      </c>
    </row>
    <row r="1688" spans="2:12">
      <c r="B1688" s="2">
        <v>2002</v>
      </c>
      <c r="C1688" s="2">
        <v>3</v>
      </c>
      <c r="D1688" s="2" t="s">
        <v>190</v>
      </c>
      <c r="E1688" s="2" t="s">
        <v>186</v>
      </c>
      <c r="F1688" s="5">
        <v>0</v>
      </c>
      <c r="G1688" s="5">
        <v>3</v>
      </c>
      <c r="H1688" s="5">
        <v>101441178</v>
      </c>
      <c r="I1688" s="5">
        <v>4332</v>
      </c>
      <c r="J1688" s="5">
        <v>101441178</v>
      </c>
      <c r="K1688" s="5">
        <v>2494848</v>
      </c>
      <c r="L1688" s="5">
        <v>4716</v>
      </c>
    </row>
    <row r="1689" spans="2:12">
      <c r="B1689" s="2">
        <v>2002</v>
      </c>
      <c r="C1689" s="2">
        <v>3</v>
      </c>
      <c r="D1689" s="2" t="s">
        <v>187</v>
      </c>
      <c r="E1689" s="2" t="s">
        <v>195</v>
      </c>
      <c r="F1689" s="5">
        <v>0</v>
      </c>
      <c r="G1689" s="5">
        <v>0</v>
      </c>
      <c r="H1689" s="5">
        <v>238199</v>
      </c>
      <c r="I1689" s="5">
        <v>71</v>
      </c>
      <c r="J1689" s="5">
        <v>238199</v>
      </c>
      <c r="K1689" s="5">
        <v>48411</v>
      </c>
      <c r="L1689" s="5">
        <v>87</v>
      </c>
    </row>
    <row r="1690" spans="2:12">
      <c r="B1690" s="2">
        <v>2002</v>
      </c>
      <c r="C1690" s="2">
        <v>3</v>
      </c>
      <c r="D1690" s="2" t="s">
        <v>187</v>
      </c>
      <c r="E1690" s="2" t="s">
        <v>196</v>
      </c>
      <c r="F1690" s="5">
        <v>0</v>
      </c>
      <c r="G1690" s="5">
        <v>0</v>
      </c>
      <c r="H1690" s="5">
        <v>1588857</v>
      </c>
      <c r="I1690" s="5">
        <v>461</v>
      </c>
      <c r="J1690" s="5">
        <v>1588857</v>
      </c>
      <c r="K1690" s="5">
        <v>303595</v>
      </c>
      <c r="L1690" s="5">
        <v>550</v>
      </c>
    </row>
    <row r="1691" spans="2:12">
      <c r="B1691" s="2">
        <v>2002</v>
      </c>
      <c r="C1691" s="2">
        <v>3</v>
      </c>
      <c r="D1691" s="2" t="s">
        <v>197</v>
      </c>
      <c r="E1691" s="2" t="s">
        <v>11</v>
      </c>
      <c r="F1691" s="5">
        <v>0</v>
      </c>
      <c r="G1691" s="5">
        <v>0</v>
      </c>
      <c r="H1691" s="5">
        <v>3147612</v>
      </c>
      <c r="I1691" s="5">
        <v>538</v>
      </c>
      <c r="J1691" s="5">
        <v>3147612</v>
      </c>
      <c r="K1691" s="5">
        <v>438603</v>
      </c>
      <c r="L1691" s="5">
        <v>682</v>
      </c>
    </row>
    <row r="1692" spans="2:12">
      <c r="B1692" s="2">
        <v>2002</v>
      </c>
      <c r="C1692" s="2">
        <v>3</v>
      </c>
      <c r="D1692" s="2" t="s">
        <v>197</v>
      </c>
      <c r="E1692" s="2" t="s">
        <v>268</v>
      </c>
      <c r="F1692" s="5">
        <v>1724278</v>
      </c>
      <c r="G1692" s="5">
        <v>274</v>
      </c>
      <c r="H1692" s="5">
        <v>5878010</v>
      </c>
      <c r="I1692" s="5">
        <v>1294</v>
      </c>
      <c r="J1692" s="5">
        <v>7602288</v>
      </c>
      <c r="K1692" s="5">
        <v>911438</v>
      </c>
      <c r="L1692" s="5">
        <v>1783</v>
      </c>
    </row>
    <row r="1693" spans="2:12">
      <c r="B1693" s="2">
        <v>2002</v>
      </c>
      <c r="C1693" s="2">
        <v>3</v>
      </c>
      <c r="D1693" s="2" t="s">
        <v>197</v>
      </c>
      <c r="E1693" s="2" t="s">
        <v>269</v>
      </c>
      <c r="F1693" s="5">
        <v>0</v>
      </c>
      <c r="G1693" s="5">
        <v>0</v>
      </c>
      <c r="H1693" s="5">
        <v>207640</v>
      </c>
      <c r="I1693" s="5">
        <v>82</v>
      </c>
      <c r="J1693" s="5">
        <v>207640</v>
      </c>
      <c r="K1693" s="5">
        <v>37234</v>
      </c>
      <c r="L1693" s="5">
        <v>89</v>
      </c>
    </row>
    <row r="1694" spans="2:12">
      <c r="B1694" s="2">
        <v>2002</v>
      </c>
      <c r="C1694" s="2">
        <v>3</v>
      </c>
      <c r="D1694" s="2" t="s">
        <v>197</v>
      </c>
      <c r="E1694" s="2" t="s">
        <v>109</v>
      </c>
      <c r="F1694" s="5">
        <v>202085</v>
      </c>
      <c r="G1694" s="5">
        <v>200</v>
      </c>
      <c r="H1694" s="5">
        <v>6224376</v>
      </c>
      <c r="I1694" s="5">
        <v>1233</v>
      </c>
      <c r="J1694" s="5">
        <v>6426461</v>
      </c>
      <c r="K1694" s="5">
        <v>814912</v>
      </c>
      <c r="L1694" s="5">
        <v>1569</v>
      </c>
    </row>
    <row r="1695" spans="2:12">
      <c r="B1695" s="2">
        <v>2002</v>
      </c>
      <c r="C1695" s="2">
        <v>3</v>
      </c>
      <c r="D1695" s="2" t="s">
        <v>197</v>
      </c>
      <c r="E1695" s="2" t="s">
        <v>110</v>
      </c>
      <c r="F1695" s="5">
        <v>10032840</v>
      </c>
      <c r="G1695" s="5">
        <v>2040</v>
      </c>
      <c r="H1695" s="5">
        <v>187962</v>
      </c>
      <c r="I1695" s="5">
        <v>36</v>
      </c>
      <c r="J1695" s="5">
        <v>10220802</v>
      </c>
      <c r="K1695" s="5">
        <v>1400918</v>
      </c>
      <c r="L1695" s="5">
        <v>2667</v>
      </c>
    </row>
    <row r="1696" spans="2:12">
      <c r="B1696" s="2">
        <v>2002</v>
      </c>
      <c r="C1696" s="2">
        <v>4</v>
      </c>
      <c r="D1696" s="2" t="s">
        <v>277</v>
      </c>
      <c r="E1696" s="2" t="s">
        <v>278</v>
      </c>
      <c r="F1696" s="5">
        <v>32728450</v>
      </c>
      <c r="G1696" s="5">
        <v>14288</v>
      </c>
      <c r="H1696" s="5">
        <v>24566411</v>
      </c>
      <c r="I1696" s="5">
        <v>8214</v>
      </c>
      <c r="J1696" s="5">
        <v>58520094</v>
      </c>
      <c r="K1696" s="5">
        <v>16450854</v>
      </c>
      <c r="L1696" s="5">
        <v>29235</v>
      </c>
    </row>
    <row r="1697" spans="2:12">
      <c r="B1697" s="2">
        <v>2002</v>
      </c>
      <c r="C1697" s="2">
        <v>4</v>
      </c>
      <c r="D1697" s="2" t="s">
        <v>277</v>
      </c>
      <c r="E1697" s="2" t="s">
        <v>279</v>
      </c>
      <c r="F1697" s="5">
        <v>24980565</v>
      </c>
      <c r="G1697" s="5">
        <v>7395</v>
      </c>
      <c r="H1697" s="5">
        <v>6604679</v>
      </c>
      <c r="I1697" s="5">
        <v>2834</v>
      </c>
      <c r="J1697" s="5">
        <v>31654859</v>
      </c>
      <c r="K1697" s="5">
        <v>7126908</v>
      </c>
      <c r="L1697" s="5">
        <v>13212</v>
      </c>
    </row>
    <row r="1698" spans="2:12">
      <c r="B1698" s="2">
        <v>2002</v>
      </c>
      <c r="C1698" s="2">
        <v>4</v>
      </c>
      <c r="D1698" s="2" t="s">
        <v>277</v>
      </c>
      <c r="E1698" s="2" t="s">
        <v>280</v>
      </c>
      <c r="F1698" s="5">
        <v>81352</v>
      </c>
      <c r="G1698" s="5">
        <v>103</v>
      </c>
      <c r="H1698" s="5">
        <v>258059</v>
      </c>
      <c r="I1698" s="5">
        <v>302</v>
      </c>
      <c r="J1698" s="5">
        <v>353966</v>
      </c>
      <c r="K1698" s="5">
        <v>492508</v>
      </c>
      <c r="L1698" s="5">
        <v>1018</v>
      </c>
    </row>
    <row r="1699" spans="2:12">
      <c r="B1699" s="2">
        <v>2002</v>
      </c>
      <c r="C1699" s="2">
        <v>4</v>
      </c>
      <c r="D1699" s="2" t="s">
        <v>277</v>
      </c>
      <c r="E1699" s="2" t="s">
        <v>281</v>
      </c>
      <c r="F1699" s="5">
        <v>3471952</v>
      </c>
      <c r="G1699" s="5">
        <v>2109</v>
      </c>
      <c r="H1699" s="5">
        <v>1095575</v>
      </c>
      <c r="I1699" s="5">
        <v>506</v>
      </c>
      <c r="J1699" s="5">
        <v>4597304</v>
      </c>
      <c r="K1699" s="5">
        <v>1946050</v>
      </c>
      <c r="L1699" s="5">
        <v>3439</v>
      </c>
    </row>
    <row r="1700" spans="2:12">
      <c r="B1700" s="2">
        <v>2002</v>
      </c>
      <c r="C1700" s="2">
        <v>4</v>
      </c>
      <c r="D1700" s="2" t="s">
        <v>328</v>
      </c>
      <c r="E1700" s="2" t="s">
        <v>173</v>
      </c>
      <c r="F1700" s="5">
        <v>0</v>
      </c>
      <c r="G1700" s="5">
        <v>19</v>
      </c>
      <c r="H1700" s="5">
        <v>752985</v>
      </c>
      <c r="I1700" s="5">
        <v>150</v>
      </c>
      <c r="J1700" s="5">
        <v>752985</v>
      </c>
      <c r="K1700" s="5">
        <v>101317</v>
      </c>
      <c r="L1700" s="5">
        <v>186</v>
      </c>
    </row>
    <row r="1701" spans="2:12">
      <c r="B1701" s="2">
        <v>2002</v>
      </c>
      <c r="C1701" s="2">
        <v>4</v>
      </c>
      <c r="D1701" s="2" t="s">
        <v>328</v>
      </c>
      <c r="E1701" s="2" t="s">
        <v>181</v>
      </c>
      <c r="F1701" s="5">
        <v>0</v>
      </c>
      <c r="G1701" s="5">
        <v>0</v>
      </c>
      <c r="H1701" s="5">
        <v>12691454</v>
      </c>
      <c r="I1701" s="5">
        <v>2448</v>
      </c>
      <c r="J1701" s="5">
        <v>12691454</v>
      </c>
      <c r="K1701" s="5">
        <v>1378515</v>
      </c>
      <c r="L1701" s="5">
        <v>2579</v>
      </c>
    </row>
    <row r="1702" spans="2:12">
      <c r="B1702" s="2">
        <v>2002</v>
      </c>
      <c r="C1702" s="2">
        <v>4</v>
      </c>
      <c r="D1702" s="2" t="s">
        <v>182</v>
      </c>
      <c r="E1702" s="2" t="s">
        <v>183</v>
      </c>
      <c r="F1702" s="5">
        <v>12560696</v>
      </c>
      <c r="G1702" s="5">
        <v>4873</v>
      </c>
      <c r="H1702" s="5">
        <v>9418875</v>
      </c>
      <c r="I1702" s="5">
        <v>2228</v>
      </c>
      <c r="J1702" s="5">
        <v>21990231</v>
      </c>
      <c r="K1702" s="5">
        <v>5106486</v>
      </c>
      <c r="L1702" s="5">
        <v>8937</v>
      </c>
    </row>
    <row r="1703" spans="2:12">
      <c r="B1703" s="2">
        <v>2002</v>
      </c>
      <c r="C1703" s="2">
        <v>4</v>
      </c>
      <c r="D1703" s="2" t="s">
        <v>182</v>
      </c>
      <c r="E1703" s="2" t="s">
        <v>184</v>
      </c>
      <c r="F1703" s="5">
        <v>108645</v>
      </c>
      <c r="G1703" s="5">
        <v>26</v>
      </c>
      <c r="H1703" s="5">
        <v>352241</v>
      </c>
      <c r="I1703" s="5">
        <v>105</v>
      </c>
      <c r="J1703" s="5">
        <v>460886</v>
      </c>
      <c r="K1703" s="5">
        <v>87378</v>
      </c>
      <c r="L1703" s="5">
        <v>154</v>
      </c>
    </row>
    <row r="1704" spans="2:12">
      <c r="B1704" s="2">
        <v>2002</v>
      </c>
      <c r="C1704" s="2">
        <v>4</v>
      </c>
      <c r="D1704" s="2" t="s">
        <v>190</v>
      </c>
      <c r="E1704" s="2" t="s">
        <v>191</v>
      </c>
      <c r="F1704" s="5">
        <v>0</v>
      </c>
      <c r="G1704" s="5">
        <v>0</v>
      </c>
      <c r="H1704" s="5">
        <v>8240177</v>
      </c>
      <c r="I1704" s="5">
        <v>895</v>
      </c>
      <c r="J1704" s="5">
        <v>8240177</v>
      </c>
      <c r="K1704" s="5">
        <v>438718</v>
      </c>
      <c r="L1704" s="5">
        <v>936</v>
      </c>
    </row>
    <row r="1705" spans="2:12">
      <c r="B1705" s="2">
        <v>2002</v>
      </c>
      <c r="C1705" s="2">
        <v>4</v>
      </c>
      <c r="D1705" s="2" t="s">
        <v>190</v>
      </c>
      <c r="E1705" s="2" t="s">
        <v>186</v>
      </c>
      <c r="F1705" s="5">
        <v>0</v>
      </c>
      <c r="G1705" s="5">
        <v>8</v>
      </c>
      <c r="H1705" s="5">
        <v>103135807</v>
      </c>
      <c r="I1705" s="5">
        <v>4325</v>
      </c>
      <c r="J1705" s="5">
        <v>103135807</v>
      </c>
      <c r="K1705" s="5">
        <v>2398633</v>
      </c>
      <c r="L1705" s="5">
        <v>4715</v>
      </c>
    </row>
    <row r="1706" spans="2:12">
      <c r="B1706" s="2">
        <v>2002</v>
      </c>
      <c r="C1706" s="2">
        <v>4</v>
      </c>
      <c r="D1706" s="2" t="s">
        <v>187</v>
      </c>
      <c r="E1706" s="2" t="s">
        <v>195</v>
      </c>
      <c r="F1706" s="5">
        <v>0</v>
      </c>
      <c r="G1706" s="5">
        <v>0</v>
      </c>
      <c r="H1706" s="5">
        <v>197210</v>
      </c>
      <c r="I1706" s="5">
        <v>67</v>
      </c>
      <c r="J1706" s="5">
        <v>197210</v>
      </c>
      <c r="K1706" s="5">
        <v>45676</v>
      </c>
      <c r="L1706" s="5">
        <v>84</v>
      </c>
    </row>
    <row r="1707" spans="2:12">
      <c r="B1707" s="2">
        <v>2002</v>
      </c>
      <c r="C1707" s="2">
        <v>4</v>
      </c>
      <c r="D1707" s="2" t="s">
        <v>187</v>
      </c>
      <c r="E1707" s="2" t="s">
        <v>196</v>
      </c>
      <c r="F1707" s="5">
        <v>0</v>
      </c>
      <c r="G1707" s="5">
        <v>0</v>
      </c>
      <c r="H1707" s="5">
        <v>1635255</v>
      </c>
      <c r="I1707" s="5">
        <v>458</v>
      </c>
      <c r="J1707" s="5">
        <v>1635255</v>
      </c>
      <c r="K1707" s="5">
        <v>297577</v>
      </c>
      <c r="L1707" s="5">
        <v>535</v>
      </c>
    </row>
    <row r="1708" spans="2:12">
      <c r="B1708" s="2">
        <v>2002</v>
      </c>
      <c r="C1708" s="2">
        <v>4</v>
      </c>
      <c r="D1708" s="2" t="s">
        <v>197</v>
      </c>
      <c r="E1708" s="2" t="s">
        <v>11</v>
      </c>
      <c r="F1708" s="5">
        <v>0</v>
      </c>
      <c r="G1708" s="5">
        <v>0</v>
      </c>
      <c r="H1708" s="5">
        <v>3351344</v>
      </c>
      <c r="I1708" s="5">
        <v>535</v>
      </c>
      <c r="J1708" s="5">
        <v>3351344</v>
      </c>
      <c r="K1708" s="5">
        <v>438936</v>
      </c>
      <c r="L1708" s="5">
        <v>676</v>
      </c>
    </row>
    <row r="1709" spans="2:12">
      <c r="B1709" s="2">
        <v>2002</v>
      </c>
      <c r="C1709" s="2">
        <v>4</v>
      </c>
      <c r="D1709" s="2" t="s">
        <v>197</v>
      </c>
      <c r="E1709" s="2" t="s">
        <v>268</v>
      </c>
      <c r="F1709" s="5">
        <v>1766414</v>
      </c>
      <c r="G1709" s="5">
        <v>270</v>
      </c>
      <c r="H1709" s="5">
        <v>5579856</v>
      </c>
      <c r="I1709" s="5">
        <v>1244</v>
      </c>
      <c r="J1709" s="5">
        <v>7346270</v>
      </c>
      <c r="K1709" s="5">
        <v>861520</v>
      </c>
      <c r="L1709" s="5">
        <v>1729</v>
      </c>
    </row>
    <row r="1710" spans="2:12">
      <c r="B1710" s="2">
        <v>2002</v>
      </c>
      <c r="C1710" s="2">
        <v>4</v>
      </c>
      <c r="D1710" s="2" t="s">
        <v>197</v>
      </c>
      <c r="E1710" s="2" t="s">
        <v>269</v>
      </c>
      <c r="F1710" s="5">
        <v>0</v>
      </c>
      <c r="G1710" s="5">
        <v>0</v>
      </c>
      <c r="H1710" s="5">
        <v>78772</v>
      </c>
      <c r="I1710" s="5">
        <v>62</v>
      </c>
      <c r="J1710" s="5">
        <v>78772</v>
      </c>
      <c r="K1710" s="5">
        <v>34814</v>
      </c>
      <c r="L1710" s="5">
        <v>72</v>
      </c>
    </row>
    <row r="1711" spans="2:12">
      <c r="B1711" s="2">
        <v>2002</v>
      </c>
      <c r="C1711" s="2">
        <v>4</v>
      </c>
      <c r="D1711" s="2" t="s">
        <v>197</v>
      </c>
      <c r="E1711" s="2" t="s">
        <v>109</v>
      </c>
      <c r="F1711" s="5">
        <v>991569</v>
      </c>
      <c r="G1711" s="5">
        <v>215</v>
      </c>
      <c r="H1711" s="5">
        <v>6776949</v>
      </c>
      <c r="I1711" s="5">
        <v>1213</v>
      </c>
      <c r="J1711" s="5">
        <v>7768518</v>
      </c>
      <c r="K1711" s="5">
        <v>800034</v>
      </c>
      <c r="L1711" s="5">
        <v>1567</v>
      </c>
    </row>
    <row r="1712" spans="2:12">
      <c r="B1712" s="2">
        <v>2002</v>
      </c>
      <c r="C1712" s="2">
        <v>4</v>
      </c>
      <c r="D1712" s="2" t="s">
        <v>197</v>
      </c>
      <c r="E1712" s="2" t="s">
        <v>110</v>
      </c>
      <c r="F1712" s="5">
        <v>11142729</v>
      </c>
      <c r="G1712" s="5">
        <v>2021</v>
      </c>
      <c r="H1712" s="5">
        <v>189703</v>
      </c>
      <c r="I1712" s="5">
        <v>37</v>
      </c>
      <c r="J1712" s="5">
        <v>11332432</v>
      </c>
      <c r="K1712" s="5">
        <v>1345850</v>
      </c>
      <c r="L1712" s="5">
        <v>2661</v>
      </c>
    </row>
    <row r="1713" spans="2:12">
      <c r="B1713" s="2">
        <v>2003</v>
      </c>
      <c r="C1713" s="2">
        <v>1</v>
      </c>
      <c r="D1713" s="2" t="s">
        <v>277</v>
      </c>
      <c r="E1713" s="2" t="s">
        <v>278</v>
      </c>
      <c r="F1713" s="5">
        <v>33562473</v>
      </c>
      <c r="G1713" s="5">
        <v>13572</v>
      </c>
      <c r="H1713" s="5">
        <v>23955997</v>
      </c>
      <c r="I1713" s="5">
        <v>8361</v>
      </c>
      <c r="J1713" s="5">
        <v>58578552</v>
      </c>
      <c r="K1713" s="5">
        <v>16798107</v>
      </c>
      <c r="L1713" s="5">
        <v>28365</v>
      </c>
    </row>
    <row r="1714" spans="2:12">
      <c r="B1714" s="2">
        <v>2003</v>
      </c>
      <c r="C1714" s="2">
        <v>1</v>
      </c>
      <c r="D1714" s="2" t="s">
        <v>277</v>
      </c>
      <c r="E1714" s="2" t="s">
        <v>279</v>
      </c>
      <c r="F1714" s="5">
        <v>25059389</v>
      </c>
      <c r="G1714" s="5">
        <v>7415</v>
      </c>
      <c r="H1714" s="5">
        <v>6471928</v>
      </c>
      <c r="I1714" s="5">
        <v>2675</v>
      </c>
      <c r="J1714" s="5">
        <v>31588549</v>
      </c>
      <c r="K1714" s="5">
        <v>7338316</v>
      </c>
      <c r="L1714" s="5">
        <v>12965</v>
      </c>
    </row>
    <row r="1715" spans="2:12">
      <c r="B1715" s="2">
        <v>2003</v>
      </c>
      <c r="C1715" s="2">
        <v>1</v>
      </c>
      <c r="D1715" s="2" t="s">
        <v>277</v>
      </c>
      <c r="E1715" s="2" t="s">
        <v>280</v>
      </c>
      <c r="F1715" s="5">
        <v>76514</v>
      </c>
      <c r="G1715" s="5">
        <v>94</v>
      </c>
      <c r="H1715" s="5">
        <v>216733</v>
      </c>
      <c r="I1715" s="5">
        <v>326</v>
      </c>
      <c r="J1715" s="5">
        <v>306248</v>
      </c>
      <c r="K1715" s="5">
        <v>487436</v>
      </c>
      <c r="L1715" s="5">
        <v>1013</v>
      </c>
    </row>
    <row r="1716" spans="2:12">
      <c r="B1716" s="2">
        <v>2003</v>
      </c>
      <c r="C1716" s="2">
        <v>1</v>
      </c>
      <c r="D1716" s="2" t="s">
        <v>277</v>
      </c>
      <c r="E1716" s="2" t="s">
        <v>281</v>
      </c>
      <c r="F1716" s="5">
        <v>3758919</v>
      </c>
      <c r="G1716" s="5">
        <v>2076</v>
      </c>
      <c r="H1716" s="5">
        <v>1113436</v>
      </c>
      <c r="I1716" s="5">
        <v>529</v>
      </c>
      <c r="J1716" s="5">
        <v>4898533</v>
      </c>
      <c r="K1716" s="5">
        <v>1953578</v>
      </c>
      <c r="L1716" s="5">
        <v>3405</v>
      </c>
    </row>
    <row r="1717" spans="2:12">
      <c r="B1717" s="2">
        <v>2003</v>
      </c>
      <c r="C1717" s="2">
        <v>1</v>
      </c>
      <c r="D1717" s="2" t="s">
        <v>328</v>
      </c>
      <c r="E1717" s="2" t="s">
        <v>173</v>
      </c>
      <c r="F1717" s="5">
        <v>1000</v>
      </c>
      <c r="G1717" s="5">
        <v>11</v>
      </c>
      <c r="H1717" s="5">
        <v>932706</v>
      </c>
      <c r="I1717" s="5">
        <v>162</v>
      </c>
      <c r="J1717" s="5">
        <v>933706</v>
      </c>
      <c r="K1717" s="5">
        <v>105718</v>
      </c>
      <c r="L1717" s="5">
        <v>192</v>
      </c>
    </row>
    <row r="1718" spans="2:12">
      <c r="B1718" s="2">
        <v>2003</v>
      </c>
      <c r="C1718" s="2">
        <v>1</v>
      </c>
      <c r="D1718" s="2" t="s">
        <v>328</v>
      </c>
      <c r="E1718" s="2" t="s">
        <v>181</v>
      </c>
      <c r="F1718" s="5">
        <v>0</v>
      </c>
      <c r="G1718" s="5">
        <v>0</v>
      </c>
      <c r="H1718" s="5">
        <v>11779092</v>
      </c>
      <c r="I1718" s="5">
        <v>2437</v>
      </c>
      <c r="J1718" s="5">
        <v>11779092</v>
      </c>
      <c r="K1718" s="5">
        <v>1314818</v>
      </c>
      <c r="L1718" s="5">
        <v>2563</v>
      </c>
    </row>
    <row r="1719" spans="2:12">
      <c r="B1719" s="2">
        <v>2003</v>
      </c>
      <c r="C1719" s="2">
        <v>1</v>
      </c>
      <c r="D1719" s="2" t="s">
        <v>182</v>
      </c>
      <c r="E1719" s="2" t="s">
        <v>183</v>
      </c>
      <c r="F1719" s="5">
        <v>13296286</v>
      </c>
      <c r="G1719" s="5">
        <v>4854</v>
      </c>
      <c r="H1719" s="5">
        <v>9496844</v>
      </c>
      <c r="I1719" s="5">
        <v>2175</v>
      </c>
      <c r="J1719" s="5">
        <v>22844619</v>
      </c>
      <c r="K1719" s="5">
        <v>5271981</v>
      </c>
      <c r="L1719" s="5">
        <v>8780</v>
      </c>
    </row>
    <row r="1720" spans="2:12">
      <c r="B1720" s="2">
        <v>2003</v>
      </c>
      <c r="C1720" s="2">
        <v>1</v>
      </c>
      <c r="D1720" s="2" t="s">
        <v>182</v>
      </c>
      <c r="E1720" s="2" t="s">
        <v>184</v>
      </c>
      <c r="F1720" s="5">
        <v>133189</v>
      </c>
      <c r="G1720" s="5">
        <v>31</v>
      </c>
      <c r="H1720" s="5">
        <v>388811</v>
      </c>
      <c r="I1720" s="5">
        <v>110</v>
      </c>
      <c r="J1720" s="5">
        <v>522000</v>
      </c>
      <c r="K1720" s="5">
        <v>90170</v>
      </c>
      <c r="L1720" s="5">
        <v>161</v>
      </c>
    </row>
    <row r="1721" spans="2:12">
      <c r="B1721" s="2">
        <v>2003</v>
      </c>
      <c r="C1721" s="2">
        <v>1</v>
      </c>
      <c r="D1721" s="2" t="s">
        <v>190</v>
      </c>
      <c r="E1721" s="2" t="s">
        <v>191</v>
      </c>
      <c r="F1721" s="5">
        <v>0</v>
      </c>
      <c r="G1721" s="5">
        <v>0</v>
      </c>
      <c r="H1721" s="5">
        <v>8345426</v>
      </c>
      <c r="I1721" s="5">
        <v>864</v>
      </c>
      <c r="J1721" s="5">
        <v>8345426</v>
      </c>
      <c r="K1721" s="5">
        <v>445916</v>
      </c>
      <c r="L1721" s="5">
        <v>908</v>
      </c>
    </row>
    <row r="1722" spans="2:12">
      <c r="B1722" s="2">
        <v>2003</v>
      </c>
      <c r="C1722" s="2">
        <v>1</v>
      </c>
      <c r="D1722" s="2" t="s">
        <v>190</v>
      </c>
      <c r="E1722" s="2" t="s">
        <v>186</v>
      </c>
      <c r="F1722" s="5">
        <v>0</v>
      </c>
      <c r="G1722" s="5">
        <v>8</v>
      </c>
      <c r="H1722" s="5">
        <v>94933401</v>
      </c>
      <c r="I1722" s="5">
        <v>4291</v>
      </c>
      <c r="J1722" s="5">
        <v>94933401</v>
      </c>
      <c r="K1722" s="5">
        <v>2431546</v>
      </c>
      <c r="L1722" s="5">
        <v>4704</v>
      </c>
    </row>
    <row r="1723" spans="2:12">
      <c r="B1723" s="2">
        <v>2003</v>
      </c>
      <c r="C1723" s="2">
        <v>1</v>
      </c>
      <c r="D1723" s="2" t="s">
        <v>187</v>
      </c>
      <c r="E1723" s="2" t="s">
        <v>195</v>
      </c>
      <c r="F1723" s="5">
        <v>0</v>
      </c>
      <c r="G1723" s="5">
        <v>0</v>
      </c>
      <c r="H1723" s="5">
        <v>243602</v>
      </c>
      <c r="I1723" s="5">
        <v>62</v>
      </c>
      <c r="J1723" s="5">
        <v>243602</v>
      </c>
      <c r="K1723" s="5">
        <v>41636</v>
      </c>
      <c r="L1723" s="5">
        <v>79</v>
      </c>
    </row>
    <row r="1724" spans="2:12">
      <c r="B1724" s="2">
        <v>2003</v>
      </c>
      <c r="C1724" s="2">
        <v>1</v>
      </c>
      <c r="D1724" s="2" t="s">
        <v>187</v>
      </c>
      <c r="E1724" s="2" t="s">
        <v>196</v>
      </c>
      <c r="F1724" s="5">
        <v>0</v>
      </c>
      <c r="G1724" s="5">
        <v>0</v>
      </c>
      <c r="H1724" s="5">
        <v>1324211</v>
      </c>
      <c r="I1724" s="5">
        <v>472</v>
      </c>
      <c r="J1724" s="5">
        <v>1324211</v>
      </c>
      <c r="K1724" s="5">
        <v>309677</v>
      </c>
      <c r="L1724" s="5">
        <v>546</v>
      </c>
    </row>
    <row r="1725" spans="2:12">
      <c r="B1725" s="2">
        <v>2003</v>
      </c>
      <c r="C1725" s="2">
        <v>1</v>
      </c>
      <c r="D1725" s="2" t="s">
        <v>197</v>
      </c>
      <c r="E1725" s="2" t="s">
        <v>11</v>
      </c>
      <c r="F1725" s="5">
        <v>0</v>
      </c>
      <c r="G1725" s="5">
        <v>0</v>
      </c>
      <c r="H1725" s="5">
        <v>3045942</v>
      </c>
      <c r="I1725" s="5">
        <v>524</v>
      </c>
      <c r="J1725" s="5">
        <v>3045942</v>
      </c>
      <c r="K1725" s="5">
        <v>374263</v>
      </c>
      <c r="L1725" s="5">
        <v>665</v>
      </c>
    </row>
    <row r="1726" spans="2:12">
      <c r="B1726" s="2">
        <v>2003</v>
      </c>
      <c r="C1726" s="2">
        <v>1</v>
      </c>
      <c r="D1726" s="2" t="s">
        <v>197</v>
      </c>
      <c r="E1726" s="2" t="s">
        <v>268</v>
      </c>
      <c r="F1726" s="5">
        <v>1967505</v>
      </c>
      <c r="G1726" s="5">
        <v>271</v>
      </c>
      <c r="H1726" s="5">
        <v>5408959</v>
      </c>
      <c r="I1726" s="5">
        <v>1218</v>
      </c>
      <c r="J1726" s="5">
        <v>7376464</v>
      </c>
      <c r="K1726" s="5">
        <v>851972</v>
      </c>
      <c r="L1726" s="5">
        <v>1702</v>
      </c>
    </row>
    <row r="1727" spans="2:12">
      <c r="B1727" s="2">
        <v>2003</v>
      </c>
      <c r="C1727" s="2">
        <v>1</v>
      </c>
      <c r="D1727" s="2" t="s">
        <v>197</v>
      </c>
      <c r="E1727" s="2" t="s">
        <v>269</v>
      </c>
      <c r="F1727" s="5">
        <v>0</v>
      </c>
      <c r="G1727" s="5">
        <v>0</v>
      </c>
      <c r="H1727" s="5">
        <v>0</v>
      </c>
      <c r="I1727" s="5">
        <v>41</v>
      </c>
      <c r="J1727" s="5">
        <v>0</v>
      </c>
      <c r="K1727" s="5">
        <v>29696</v>
      </c>
      <c r="L1727" s="5">
        <v>61</v>
      </c>
    </row>
    <row r="1728" spans="2:12">
      <c r="B1728" s="2">
        <v>2003</v>
      </c>
      <c r="C1728" s="2">
        <v>1</v>
      </c>
      <c r="D1728" s="2" t="s">
        <v>197</v>
      </c>
      <c r="E1728" s="2" t="s">
        <v>109</v>
      </c>
      <c r="F1728" s="5">
        <v>1407155</v>
      </c>
      <c r="G1728" s="5">
        <v>215</v>
      </c>
      <c r="H1728" s="5">
        <v>4843136</v>
      </c>
      <c r="I1728" s="5">
        <v>1133</v>
      </c>
      <c r="J1728" s="5">
        <v>6250291</v>
      </c>
      <c r="K1728" s="5">
        <v>772084</v>
      </c>
      <c r="L1728" s="5">
        <v>1486</v>
      </c>
    </row>
    <row r="1729" spans="2:12">
      <c r="B1729" s="2">
        <v>2003</v>
      </c>
      <c r="C1729" s="2">
        <v>1</v>
      </c>
      <c r="D1729" s="2" t="s">
        <v>197</v>
      </c>
      <c r="E1729" s="2" t="s">
        <v>110</v>
      </c>
      <c r="F1729" s="5">
        <v>11050947</v>
      </c>
      <c r="G1729" s="5">
        <v>2017</v>
      </c>
      <c r="H1729" s="5">
        <v>97686</v>
      </c>
      <c r="I1729" s="5">
        <v>35</v>
      </c>
      <c r="J1729" s="5">
        <v>11148633</v>
      </c>
      <c r="K1729" s="5">
        <v>1438695</v>
      </c>
      <c r="L1729" s="5">
        <v>2673</v>
      </c>
    </row>
    <row r="1730" spans="2:12">
      <c r="B1730" s="2">
        <v>2003</v>
      </c>
      <c r="C1730" s="2">
        <v>2</v>
      </c>
      <c r="D1730" s="2" t="s">
        <v>277</v>
      </c>
      <c r="E1730" s="2" t="s">
        <v>278</v>
      </c>
      <c r="F1730" s="5">
        <v>33684721</v>
      </c>
      <c r="G1730" s="5">
        <v>13626</v>
      </c>
      <c r="H1730" s="5">
        <v>24791492</v>
      </c>
      <c r="I1730" s="5">
        <v>8097</v>
      </c>
      <c r="J1730" s="5">
        <v>59557464</v>
      </c>
      <c r="K1730" s="5">
        <v>16410473</v>
      </c>
      <c r="L1730" s="5">
        <v>28146</v>
      </c>
    </row>
    <row r="1731" spans="2:12">
      <c r="B1731" s="2">
        <v>2003</v>
      </c>
      <c r="C1731" s="2">
        <v>2</v>
      </c>
      <c r="D1731" s="2" t="s">
        <v>277</v>
      </c>
      <c r="E1731" s="2" t="s">
        <v>279</v>
      </c>
      <c r="F1731" s="5">
        <v>24639915</v>
      </c>
      <c r="G1731" s="5">
        <v>7245</v>
      </c>
      <c r="H1731" s="5">
        <v>6390995</v>
      </c>
      <c r="I1731" s="5">
        <v>2672</v>
      </c>
      <c r="J1731" s="5">
        <v>31189461</v>
      </c>
      <c r="K1731" s="5">
        <v>7346402</v>
      </c>
      <c r="L1731" s="5">
        <v>12850</v>
      </c>
    </row>
    <row r="1732" spans="2:12">
      <c r="B1732" s="2">
        <v>2003</v>
      </c>
      <c r="C1732" s="2">
        <v>2</v>
      </c>
      <c r="D1732" s="2" t="s">
        <v>277</v>
      </c>
      <c r="E1732" s="2" t="s">
        <v>280</v>
      </c>
      <c r="F1732" s="5">
        <v>72434</v>
      </c>
      <c r="G1732" s="5">
        <v>88</v>
      </c>
      <c r="H1732" s="5">
        <v>256767</v>
      </c>
      <c r="I1732" s="5">
        <v>350</v>
      </c>
      <c r="J1732" s="5">
        <v>336601</v>
      </c>
      <c r="K1732" s="5">
        <v>485550</v>
      </c>
      <c r="L1732" s="5">
        <v>1008</v>
      </c>
    </row>
    <row r="1733" spans="2:12">
      <c r="B1733" s="2">
        <v>2003</v>
      </c>
      <c r="C1733" s="2">
        <v>2</v>
      </c>
      <c r="D1733" s="2" t="s">
        <v>277</v>
      </c>
      <c r="E1733" s="2" t="s">
        <v>281</v>
      </c>
      <c r="F1733" s="5">
        <v>4277094</v>
      </c>
      <c r="G1733" s="5">
        <v>2079</v>
      </c>
      <c r="H1733" s="5">
        <v>1138848</v>
      </c>
      <c r="I1733" s="5">
        <v>534</v>
      </c>
      <c r="J1733" s="5">
        <v>5448908</v>
      </c>
      <c r="K1733" s="5">
        <v>1997594</v>
      </c>
      <c r="L1733" s="5">
        <v>3421</v>
      </c>
    </row>
    <row r="1734" spans="2:12">
      <c r="B1734" s="2">
        <v>2003</v>
      </c>
      <c r="C1734" s="2">
        <v>2</v>
      </c>
      <c r="D1734" s="2" t="s">
        <v>328</v>
      </c>
      <c r="E1734" s="2" t="s">
        <v>173</v>
      </c>
      <c r="F1734" s="5">
        <v>0</v>
      </c>
      <c r="G1734" s="5">
        <v>14</v>
      </c>
      <c r="H1734" s="5">
        <v>939473</v>
      </c>
      <c r="I1734" s="5">
        <v>196</v>
      </c>
      <c r="J1734" s="5">
        <v>939473</v>
      </c>
      <c r="K1734" s="5">
        <v>124614</v>
      </c>
      <c r="L1734" s="5">
        <v>229</v>
      </c>
    </row>
    <row r="1735" spans="2:12">
      <c r="B1735" s="2">
        <v>2003</v>
      </c>
      <c r="C1735" s="2">
        <v>2</v>
      </c>
      <c r="D1735" s="2" t="s">
        <v>328</v>
      </c>
      <c r="E1735" s="2" t="s">
        <v>181</v>
      </c>
      <c r="F1735" s="5">
        <v>0</v>
      </c>
      <c r="G1735" s="5">
        <v>0</v>
      </c>
      <c r="H1735" s="5">
        <v>12767977</v>
      </c>
      <c r="I1735" s="5">
        <v>2438</v>
      </c>
      <c r="J1735" s="5">
        <v>12767977</v>
      </c>
      <c r="K1735" s="5">
        <v>1402377</v>
      </c>
      <c r="L1735" s="5">
        <v>2560</v>
      </c>
    </row>
    <row r="1736" spans="2:12">
      <c r="B1736" s="2">
        <v>2003</v>
      </c>
      <c r="C1736" s="2">
        <v>2</v>
      </c>
      <c r="D1736" s="2" t="s">
        <v>182</v>
      </c>
      <c r="E1736" s="2" t="s">
        <v>183</v>
      </c>
      <c r="F1736" s="5">
        <v>13423280</v>
      </c>
      <c r="G1736" s="5">
        <v>4751</v>
      </c>
      <c r="H1736" s="5">
        <v>9175967</v>
      </c>
      <c r="I1736" s="5">
        <v>2142</v>
      </c>
      <c r="J1736" s="5">
        <v>22669180</v>
      </c>
      <c r="K1736" s="5">
        <v>5027091</v>
      </c>
      <c r="L1736" s="5">
        <v>8697</v>
      </c>
    </row>
    <row r="1737" spans="2:12">
      <c r="B1737" s="2">
        <v>2003</v>
      </c>
      <c r="C1737" s="2">
        <v>2</v>
      </c>
      <c r="D1737" s="2" t="s">
        <v>182</v>
      </c>
      <c r="E1737" s="2" t="s">
        <v>184</v>
      </c>
      <c r="F1737" s="5">
        <v>121805</v>
      </c>
      <c r="G1737" s="5">
        <v>32</v>
      </c>
      <c r="H1737" s="5">
        <v>460779</v>
      </c>
      <c r="I1737" s="5">
        <v>123</v>
      </c>
      <c r="J1737" s="5">
        <v>582584</v>
      </c>
      <c r="K1737" s="5">
        <v>103466</v>
      </c>
      <c r="L1737" s="5">
        <v>174</v>
      </c>
    </row>
    <row r="1738" spans="2:12">
      <c r="B1738" s="2">
        <v>2003</v>
      </c>
      <c r="C1738" s="2">
        <v>2</v>
      </c>
      <c r="D1738" s="2" t="s">
        <v>190</v>
      </c>
      <c r="E1738" s="2" t="s">
        <v>191</v>
      </c>
      <c r="F1738" s="5">
        <v>0</v>
      </c>
      <c r="G1738" s="5">
        <v>0</v>
      </c>
      <c r="H1738" s="5">
        <v>6799061</v>
      </c>
      <c r="I1738" s="5">
        <v>913</v>
      </c>
      <c r="J1738" s="5">
        <v>6799061</v>
      </c>
      <c r="K1738" s="5">
        <v>444697</v>
      </c>
      <c r="L1738" s="5">
        <v>955</v>
      </c>
    </row>
    <row r="1739" spans="2:12">
      <c r="B1739" s="2">
        <v>2003</v>
      </c>
      <c r="C1739" s="2">
        <v>2</v>
      </c>
      <c r="D1739" s="2" t="s">
        <v>190</v>
      </c>
      <c r="E1739" s="2" t="s">
        <v>186</v>
      </c>
      <c r="F1739" s="5">
        <v>0</v>
      </c>
      <c r="G1739" s="5">
        <v>5</v>
      </c>
      <c r="H1739" s="5">
        <v>98367147</v>
      </c>
      <c r="I1739" s="5">
        <v>4338</v>
      </c>
      <c r="J1739" s="5">
        <v>98367147</v>
      </c>
      <c r="K1739" s="5">
        <v>2489550</v>
      </c>
      <c r="L1739" s="5">
        <v>4792</v>
      </c>
    </row>
    <row r="1740" spans="2:12">
      <c r="B1740" s="2">
        <v>2003</v>
      </c>
      <c r="C1740" s="2">
        <v>2</v>
      </c>
      <c r="D1740" s="2" t="s">
        <v>187</v>
      </c>
      <c r="E1740" s="2" t="s">
        <v>195</v>
      </c>
      <c r="F1740" s="5">
        <v>0</v>
      </c>
      <c r="G1740" s="5">
        <v>0</v>
      </c>
      <c r="H1740" s="5">
        <v>194741</v>
      </c>
      <c r="I1740" s="5">
        <v>63</v>
      </c>
      <c r="J1740" s="5">
        <v>194741</v>
      </c>
      <c r="K1740" s="5">
        <v>46942</v>
      </c>
      <c r="L1740" s="5">
        <v>81</v>
      </c>
    </row>
    <row r="1741" spans="2:12">
      <c r="B1741" s="2">
        <v>2003</v>
      </c>
      <c r="C1741" s="2">
        <v>2</v>
      </c>
      <c r="D1741" s="2" t="s">
        <v>187</v>
      </c>
      <c r="E1741" s="2" t="s">
        <v>196</v>
      </c>
      <c r="F1741" s="5">
        <v>0</v>
      </c>
      <c r="G1741" s="5">
        <v>0</v>
      </c>
      <c r="H1741" s="5">
        <v>1577614</v>
      </c>
      <c r="I1741" s="5">
        <v>503</v>
      </c>
      <c r="J1741" s="5">
        <v>1577614</v>
      </c>
      <c r="K1741" s="5">
        <v>315751</v>
      </c>
      <c r="L1741" s="5">
        <v>576</v>
      </c>
    </row>
    <row r="1742" spans="2:12">
      <c r="B1742" s="2">
        <v>2003</v>
      </c>
      <c r="C1742" s="2">
        <v>2</v>
      </c>
      <c r="D1742" s="2" t="s">
        <v>197</v>
      </c>
      <c r="E1742" s="2" t="s">
        <v>11</v>
      </c>
      <c r="F1742" s="5">
        <v>0</v>
      </c>
      <c r="G1742" s="5">
        <v>0</v>
      </c>
      <c r="H1742" s="5">
        <v>2760446</v>
      </c>
      <c r="I1742" s="5">
        <v>522</v>
      </c>
      <c r="J1742" s="5">
        <v>2760446</v>
      </c>
      <c r="K1742" s="5">
        <v>360549</v>
      </c>
      <c r="L1742" s="5">
        <v>663</v>
      </c>
    </row>
    <row r="1743" spans="2:12">
      <c r="B1743" s="2">
        <v>2003</v>
      </c>
      <c r="C1743" s="2">
        <v>2</v>
      </c>
      <c r="D1743" s="2" t="s">
        <v>197</v>
      </c>
      <c r="E1743" s="2" t="s">
        <v>268</v>
      </c>
      <c r="F1743" s="5">
        <v>1608974</v>
      </c>
      <c r="G1743" s="5">
        <v>283</v>
      </c>
      <c r="H1743" s="5">
        <v>5276254</v>
      </c>
      <c r="I1743" s="5">
        <v>1230</v>
      </c>
      <c r="J1743" s="5">
        <v>6885228</v>
      </c>
      <c r="K1743" s="5">
        <v>863231</v>
      </c>
      <c r="L1743" s="5">
        <v>1724</v>
      </c>
    </row>
    <row r="1744" spans="2:12">
      <c r="B1744" s="2">
        <v>2003</v>
      </c>
      <c r="C1744" s="2">
        <v>2</v>
      </c>
      <c r="D1744" s="2" t="s">
        <v>197</v>
      </c>
      <c r="E1744" s="2" t="s">
        <v>269</v>
      </c>
      <c r="F1744" s="5">
        <v>0</v>
      </c>
      <c r="G1744" s="5">
        <v>0</v>
      </c>
      <c r="H1744" s="5">
        <v>0</v>
      </c>
      <c r="I1744" s="5">
        <v>39</v>
      </c>
      <c r="J1744" s="5">
        <v>0</v>
      </c>
      <c r="K1744" s="5">
        <v>21630</v>
      </c>
      <c r="L1744" s="5">
        <v>58</v>
      </c>
    </row>
    <row r="1745" spans="2:12">
      <c r="B1745" s="2">
        <v>2003</v>
      </c>
      <c r="C1745" s="2">
        <v>2</v>
      </c>
      <c r="D1745" s="2" t="s">
        <v>197</v>
      </c>
      <c r="E1745" s="2" t="s">
        <v>109</v>
      </c>
      <c r="F1745" s="5">
        <v>1583728</v>
      </c>
      <c r="G1745" s="5">
        <v>215</v>
      </c>
      <c r="H1745" s="5">
        <v>5734678</v>
      </c>
      <c r="I1745" s="5">
        <v>1142</v>
      </c>
      <c r="J1745" s="5">
        <v>7318406</v>
      </c>
      <c r="K1745" s="5">
        <v>727721</v>
      </c>
      <c r="L1745" s="5">
        <v>1488</v>
      </c>
    </row>
    <row r="1746" spans="2:12">
      <c r="B1746" s="2">
        <v>2003</v>
      </c>
      <c r="C1746" s="2">
        <v>2</v>
      </c>
      <c r="D1746" s="2" t="s">
        <v>197</v>
      </c>
      <c r="E1746" s="2" t="s">
        <v>110</v>
      </c>
      <c r="F1746" s="5">
        <v>10875960</v>
      </c>
      <c r="G1746" s="5">
        <v>2048</v>
      </c>
      <c r="H1746" s="5">
        <v>71157</v>
      </c>
      <c r="I1746" s="5">
        <v>20</v>
      </c>
      <c r="J1746" s="5">
        <v>10947117</v>
      </c>
      <c r="K1746" s="5">
        <v>1379369</v>
      </c>
      <c r="L1746" s="5">
        <v>2689</v>
      </c>
    </row>
    <row r="1747" spans="2:12">
      <c r="B1747" s="2">
        <v>2003</v>
      </c>
      <c r="C1747" s="2">
        <v>3</v>
      </c>
      <c r="D1747" s="2" t="s">
        <v>277</v>
      </c>
      <c r="E1747" s="2" t="s">
        <v>278</v>
      </c>
      <c r="F1747" s="5">
        <v>31432128</v>
      </c>
      <c r="G1747" s="5">
        <v>13494</v>
      </c>
      <c r="H1747" s="5">
        <v>24022061</v>
      </c>
      <c r="I1747" s="5">
        <v>7960</v>
      </c>
      <c r="J1747" s="5">
        <v>56711777</v>
      </c>
      <c r="K1747" s="5">
        <v>15872870</v>
      </c>
      <c r="L1747" s="5">
        <v>27579</v>
      </c>
    </row>
    <row r="1748" spans="2:12">
      <c r="B1748" s="2">
        <v>2003</v>
      </c>
      <c r="C1748" s="2">
        <v>3</v>
      </c>
      <c r="D1748" s="2" t="s">
        <v>277</v>
      </c>
      <c r="E1748" s="2" t="s">
        <v>279</v>
      </c>
      <c r="F1748" s="5">
        <v>24165229</v>
      </c>
      <c r="G1748" s="5">
        <v>7349</v>
      </c>
      <c r="H1748" s="5">
        <v>6241463</v>
      </c>
      <c r="I1748" s="5">
        <v>2657</v>
      </c>
      <c r="J1748" s="5">
        <v>30540679</v>
      </c>
      <c r="K1748" s="5">
        <v>7208485</v>
      </c>
      <c r="L1748" s="5">
        <v>12847</v>
      </c>
    </row>
    <row r="1749" spans="2:12">
      <c r="B1749" s="2">
        <v>2003</v>
      </c>
      <c r="C1749" s="2">
        <v>3</v>
      </c>
      <c r="D1749" s="2" t="s">
        <v>277</v>
      </c>
      <c r="E1749" s="2" t="s">
        <v>280</v>
      </c>
      <c r="F1749" s="5">
        <v>71464</v>
      </c>
      <c r="G1749" s="5">
        <v>85</v>
      </c>
      <c r="H1749" s="5">
        <v>210757</v>
      </c>
      <c r="I1749" s="5">
        <v>332</v>
      </c>
      <c r="J1749" s="5">
        <v>292594</v>
      </c>
      <c r="K1749" s="5">
        <v>477037</v>
      </c>
      <c r="L1749" s="5">
        <v>960</v>
      </c>
    </row>
    <row r="1750" spans="2:12">
      <c r="B1750" s="2">
        <v>2003</v>
      </c>
      <c r="C1750" s="2">
        <v>3</v>
      </c>
      <c r="D1750" s="2" t="s">
        <v>277</v>
      </c>
      <c r="E1750" s="2" t="s">
        <v>281</v>
      </c>
      <c r="F1750" s="5">
        <v>3610511</v>
      </c>
      <c r="G1750" s="5">
        <v>2043</v>
      </c>
      <c r="H1750" s="5">
        <v>1175637</v>
      </c>
      <c r="I1750" s="5">
        <v>562</v>
      </c>
      <c r="J1750" s="5">
        <v>4809606</v>
      </c>
      <c r="K1750" s="5">
        <v>1821085</v>
      </c>
      <c r="L1750" s="5">
        <v>3332</v>
      </c>
    </row>
    <row r="1751" spans="2:12">
      <c r="B1751" s="2">
        <v>2003</v>
      </c>
      <c r="C1751" s="2">
        <v>3</v>
      </c>
      <c r="D1751" s="2" t="s">
        <v>328</v>
      </c>
      <c r="E1751" s="2" t="s">
        <v>173</v>
      </c>
      <c r="F1751" s="5">
        <v>0</v>
      </c>
      <c r="G1751" s="5">
        <v>13</v>
      </c>
      <c r="H1751" s="5">
        <v>891244</v>
      </c>
      <c r="I1751" s="5">
        <v>199</v>
      </c>
      <c r="J1751" s="5">
        <v>891244</v>
      </c>
      <c r="K1751" s="5">
        <v>125834</v>
      </c>
      <c r="L1751" s="5">
        <v>233</v>
      </c>
    </row>
    <row r="1752" spans="2:12">
      <c r="B1752" s="2">
        <v>2003</v>
      </c>
      <c r="C1752" s="2">
        <v>3</v>
      </c>
      <c r="D1752" s="2" t="s">
        <v>328</v>
      </c>
      <c r="E1752" s="2" t="s">
        <v>181</v>
      </c>
      <c r="F1752" s="5">
        <v>0</v>
      </c>
      <c r="G1752" s="5">
        <v>0</v>
      </c>
      <c r="H1752" s="5">
        <v>13788598</v>
      </c>
      <c r="I1752" s="5">
        <v>2434</v>
      </c>
      <c r="J1752" s="5">
        <v>13788598</v>
      </c>
      <c r="K1752" s="5">
        <v>1344290</v>
      </c>
      <c r="L1752" s="5">
        <v>2560</v>
      </c>
    </row>
    <row r="1753" spans="2:12">
      <c r="B1753" s="2">
        <v>2003</v>
      </c>
      <c r="C1753" s="2">
        <v>3</v>
      </c>
      <c r="D1753" s="2" t="s">
        <v>182</v>
      </c>
      <c r="E1753" s="2" t="s">
        <v>183</v>
      </c>
      <c r="F1753" s="5">
        <v>11884284</v>
      </c>
      <c r="G1753" s="5">
        <v>4827</v>
      </c>
      <c r="H1753" s="5">
        <v>8850249</v>
      </c>
      <c r="I1753" s="5">
        <v>2010</v>
      </c>
      <c r="J1753" s="5">
        <v>20821103</v>
      </c>
      <c r="K1753" s="5">
        <v>4986379</v>
      </c>
      <c r="L1753" s="5">
        <v>8615</v>
      </c>
    </row>
    <row r="1754" spans="2:12">
      <c r="B1754" s="2">
        <v>2003</v>
      </c>
      <c r="C1754" s="2">
        <v>3</v>
      </c>
      <c r="D1754" s="2" t="s">
        <v>182</v>
      </c>
      <c r="E1754" s="2" t="s">
        <v>184</v>
      </c>
      <c r="F1754" s="5">
        <v>30508</v>
      </c>
      <c r="G1754" s="5">
        <v>21</v>
      </c>
      <c r="H1754" s="5">
        <v>494471</v>
      </c>
      <c r="I1754" s="5">
        <v>134</v>
      </c>
      <c r="J1754" s="5">
        <v>524979</v>
      </c>
      <c r="K1754" s="5">
        <v>90776</v>
      </c>
      <c r="L1754" s="5">
        <v>169</v>
      </c>
    </row>
    <row r="1755" spans="2:12">
      <c r="B1755" s="2">
        <v>2003</v>
      </c>
      <c r="C1755" s="2">
        <v>3</v>
      </c>
      <c r="D1755" s="2" t="s">
        <v>190</v>
      </c>
      <c r="E1755" s="2" t="s">
        <v>191</v>
      </c>
      <c r="F1755" s="5">
        <v>0</v>
      </c>
      <c r="G1755" s="5">
        <v>0</v>
      </c>
      <c r="H1755" s="5">
        <v>7919756</v>
      </c>
      <c r="I1755" s="5">
        <v>910</v>
      </c>
      <c r="J1755" s="5">
        <v>7919756</v>
      </c>
      <c r="K1755" s="5">
        <v>444706</v>
      </c>
      <c r="L1755" s="5">
        <v>948</v>
      </c>
    </row>
    <row r="1756" spans="2:12">
      <c r="B1756" s="2">
        <v>2003</v>
      </c>
      <c r="C1756" s="2">
        <v>3</v>
      </c>
      <c r="D1756" s="2" t="s">
        <v>190</v>
      </c>
      <c r="E1756" s="2" t="s">
        <v>186</v>
      </c>
      <c r="F1756" s="5">
        <v>5642</v>
      </c>
      <c r="G1756" s="5">
        <v>7</v>
      </c>
      <c r="H1756" s="5">
        <v>102569108</v>
      </c>
      <c r="I1756" s="5">
        <v>4309</v>
      </c>
      <c r="J1756" s="5">
        <v>102574750</v>
      </c>
      <c r="K1756" s="5">
        <v>2529486</v>
      </c>
      <c r="L1756" s="5">
        <v>4767</v>
      </c>
    </row>
    <row r="1757" spans="2:12">
      <c r="B1757" s="2">
        <v>2003</v>
      </c>
      <c r="C1757" s="2">
        <v>3</v>
      </c>
      <c r="D1757" s="2" t="s">
        <v>187</v>
      </c>
      <c r="E1757" s="2" t="s">
        <v>195</v>
      </c>
      <c r="F1757" s="5">
        <v>0</v>
      </c>
      <c r="G1757" s="5">
        <v>0</v>
      </c>
      <c r="H1757" s="5">
        <v>202456</v>
      </c>
      <c r="I1757" s="5">
        <v>65</v>
      </c>
      <c r="J1757" s="5">
        <v>202456</v>
      </c>
      <c r="K1757" s="5">
        <v>39337</v>
      </c>
      <c r="L1757" s="5">
        <v>80</v>
      </c>
    </row>
    <row r="1758" spans="2:12">
      <c r="B1758" s="2">
        <v>2003</v>
      </c>
      <c r="C1758" s="2">
        <v>3</v>
      </c>
      <c r="D1758" s="2" t="s">
        <v>187</v>
      </c>
      <c r="E1758" s="2" t="s">
        <v>196</v>
      </c>
      <c r="F1758" s="5">
        <v>0</v>
      </c>
      <c r="G1758" s="5">
        <v>0</v>
      </c>
      <c r="H1758" s="5">
        <v>1758115</v>
      </c>
      <c r="I1758" s="5">
        <v>513</v>
      </c>
      <c r="J1758" s="5">
        <v>1758115</v>
      </c>
      <c r="K1758" s="5">
        <v>312971</v>
      </c>
      <c r="L1758" s="5">
        <v>589</v>
      </c>
    </row>
    <row r="1759" spans="2:12">
      <c r="B1759" s="2">
        <v>2003</v>
      </c>
      <c r="C1759" s="2">
        <v>3</v>
      </c>
      <c r="D1759" s="2" t="s">
        <v>197</v>
      </c>
      <c r="E1759" s="2" t="s">
        <v>11</v>
      </c>
      <c r="F1759" s="5">
        <v>0</v>
      </c>
      <c r="G1759" s="5">
        <v>0</v>
      </c>
      <c r="H1759" s="5">
        <v>3115103</v>
      </c>
      <c r="I1759" s="5">
        <v>518</v>
      </c>
      <c r="J1759" s="5">
        <v>3115103</v>
      </c>
      <c r="K1759" s="5">
        <v>368985</v>
      </c>
      <c r="L1759" s="5">
        <v>658</v>
      </c>
    </row>
    <row r="1760" spans="2:12">
      <c r="B1760" s="2">
        <v>2003</v>
      </c>
      <c r="C1760" s="2">
        <v>3</v>
      </c>
      <c r="D1760" s="2" t="s">
        <v>197</v>
      </c>
      <c r="E1760" s="2" t="s">
        <v>268</v>
      </c>
      <c r="F1760" s="5">
        <v>2224576</v>
      </c>
      <c r="G1760" s="5">
        <v>282</v>
      </c>
      <c r="H1760" s="5">
        <v>5161728</v>
      </c>
      <c r="I1760" s="5">
        <v>1231</v>
      </c>
      <c r="J1760" s="5">
        <v>7386304</v>
      </c>
      <c r="K1760" s="5">
        <v>846525</v>
      </c>
      <c r="L1760" s="5">
        <v>1726</v>
      </c>
    </row>
    <row r="1761" spans="2:12">
      <c r="B1761" s="2">
        <v>2003</v>
      </c>
      <c r="C1761" s="2">
        <v>3</v>
      </c>
      <c r="D1761" s="2" t="s">
        <v>197</v>
      </c>
      <c r="E1761" s="2" t="s">
        <v>269</v>
      </c>
      <c r="F1761" s="5">
        <v>0</v>
      </c>
      <c r="G1761" s="5">
        <v>0</v>
      </c>
      <c r="H1761" s="5">
        <v>0</v>
      </c>
      <c r="I1761" s="5">
        <v>13</v>
      </c>
      <c r="J1761" s="5">
        <v>0</v>
      </c>
      <c r="K1761" s="5">
        <v>10304</v>
      </c>
      <c r="L1761" s="5">
        <v>23</v>
      </c>
    </row>
    <row r="1762" spans="2:12">
      <c r="B1762" s="2">
        <v>2003</v>
      </c>
      <c r="C1762" s="2">
        <v>3</v>
      </c>
      <c r="D1762" s="2" t="s">
        <v>197</v>
      </c>
      <c r="E1762" s="2" t="s">
        <v>109</v>
      </c>
      <c r="F1762" s="5">
        <v>1458684</v>
      </c>
      <c r="G1762" s="5">
        <v>210</v>
      </c>
      <c r="H1762" s="5">
        <v>5270733</v>
      </c>
      <c r="I1762" s="5">
        <v>1122</v>
      </c>
      <c r="J1762" s="5">
        <v>6729417</v>
      </c>
      <c r="K1762" s="5">
        <v>758432</v>
      </c>
      <c r="L1762" s="5">
        <v>1461</v>
      </c>
    </row>
    <row r="1763" spans="2:12">
      <c r="B1763" s="2">
        <v>2003</v>
      </c>
      <c r="C1763" s="2">
        <v>3</v>
      </c>
      <c r="D1763" s="2" t="s">
        <v>197</v>
      </c>
      <c r="E1763" s="2" t="s">
        <v>110</v>
      </c>
      <c r="F1763" s="5">
        <v>10308656</v>
      </c>
      <c r="G1763" s="5">
        <v>2007</v>
      </c>
      <c r="H1763" s="5">
        <v>102768</v>
      </c>
      <c r="I1763" s="5">
        <v>20</v>
      </c>
      <c r="J1763" s="5">
        <v>10411424</v>
      </c>
      <c r="K1763" s="5">
        <v>1400341</v>
      </c>
      <c r="L1763" s="5">
        <v>2647</v>
      </c>
    </row>
    <row r="1764" spans="2:12">
      <c r="B1764" s="2">
        <v>2003</v>
      </c>
      <c r="C1764" s="2">
        <v>4</v>
      </c>
      <c r="D1764" s="2" t="s">
        <v>277</v>
      </c>
      <c r="E1764" s="2" t="s">
        <v>278</v>
      </c>
      <c r="F1764" s="5">
        <v>31771862</v>
      </c>
      <c r="G1764" s="5">
        <v>13054</v>
      </c>
      <c r="H1764" s="5">
        <v>23605458</v>
      </c>
      <c r="I1764" s="5">
        <v>8021</v>
      </c>
      <c r="J1764" s="5">
        <v>56272379</v>
      </c>
      <c r="K1764" s="5">
        <v>15733693</v>
      </c>
      <c r="L1764" s="5">
        <v>27138</v>
      </c>
    </row>
    <row r="1765" spans="2:12">
      <c r="B1765" s="2">
        <v>2003</v>
      </c>
      <c r="C1765" s="2">
        <v>4</v>
      </c>
      <c r="D1765" s="2" t="s">
        <v>277</v>
      </c>
      <c r="E1765" s="2" t="s">
        <v>279</v>
      </c>
      <c r="F1765" s="5">
        <v>24222135</v>
      </c>
      <c r="G1765" s="5">
        <v>7683</v>
      </c>
      <c r="H1765" s="5">
        <v>6340576</v>
      </c>
      <c r="I1765" s="5">
        <v>2668</v>
      </c>
      <c r="J1765" s="5">
        <v>30679830</v>
      </c>
      <c r="K1765" s="5">
        <v>7465458</v>
      </c>
      <c r="L1765" s="5">
        <v>13162</v>
      </c>
    </row>
    <row r="1766" spans="2:12">
      <c r="B1766" s="2">
        <v>2003</v>
      </c>
      <c r="C1766" s="2">
        <v>4</v>
      </c>
      <c r="D1766" s="2" t="s">
        <v>277</v>
      </c>
      <c r="E1766" s="2" t="s">
        <v>280</v>
      </c>
      <c r="F1766" s="5">
        <v>61673</v>
      </c>
      <c r="G1766" s="5">
        <v>85</v>
      </c>
      <c r="H1766" s="5">
        <v>276549</v>
      </c>
      <c r="I1766" s="5">
        <v>339</v>
      </c>
      <c r="J1766" s="5">
        <v>356826</v>
      </c>
      <c r="K1766" s="5">
        <v>494447</v>
      </c>
      <c r="L1766" s="5">
        <v>985</v>
      </c>
    </row>
    <row r="1767" spans="2:12">
      <c r="B1767" s="2">
        <v>2003</v>
      </c>
      <c r="C1767" s="2">
        <v>4</v>
      </c>
      <c r="D1767" s="2" t="s">
        <v>277</v>
      </c>
      <c r="E1767" s="2" t="s">
        <v>281</v>
      </c>
      <c r="F1767" s="5">
        <v>3704409</v>
      </c>
      <c r="G1767" s="5">
        <v>1981</v>
      </c>
      <c r="H1767" s="5">
        <v>1240451</v>
      </c>
      <c r="I1767" s="5">
        <v>546</v>
      </c>
      <c r="J1767" s="5">
        <v>4957003</v>
      </c>
      <c r="K1767" s="5">
        <v>1931000</v>
      </c>
      <c r="L1767" s="5">
        <v>3262</v>
      </c>
    </row>
    <row r="1768" spans="2:12">
      <c r="B1768" s="2">
        <v>2003</v>
      </c>
      <c r="C1768" s="2">
        <v>4</v>
      </c>
      <c r="D1768" s="2" t="s">
        <v>328</v>
      </c>
      <c r="E1768" s="2" t="s">
        <v>173</v>
      </c>
      <c r="F1768" s="5">
        <v>0</v>
      </c>
      <c r="G1768" s="5">
        <v>5</v>
      </c>
      <c r="H1768" s="5">
        <v>938526</v>
      </c>
      <c r="I1768" s="5">
        <v>193</v>
      </c>
      <c r="J1768" s="5">
        <v>938526</v>
      </c>
      <c r="K1768" s="5">
        <v>108673</v>
      </c>
      <c r="L1768" s="5">
        <v>214</v>
      </c>
    </row>
    <row r="1769" spans="2:12">
      <c r="B1769" s="2">
        <v>2003</v>
      </c>
      <c r="C1769" s="2">
        <v>4</v>
      </c>
      <c r="D1769" s="2" t="s">
        <v>328</v>
      </c>
      <c r="E1769" s="2" t="s">
        <v>181</v>
      </c>
      <c r="F1769" s="5">
        <v>0</v>
      </c>
      <c r="G1769" s="5">
        <v>0</v>
      </c>
      <c r="H1769" s="5">
        <v>13209200</v>
      </c>
      <c r="I1769" s="5">
        <v>2436</v>
      </c>
      <c r="J1769" s="5">
        <v>13209200</v>
      </c>
      <c r="K1769" s="5">
        <v>1410633</v>
      </c>
      <c r="L1769" s="5">
        <v>2559</v>
      </c>
    </row>
    <row r="1770" spans="2:12">
      <c r="B1770" s="2">
        <v>2003</v>
      </c>
      <c r="C1770" s="2">
        <v>4</v>
      </c>
      <c r="D1770" s="2" t="s">
        <v>182</v>
      </c>
      <c r="E1770" s="2" t="s">
        <v>183</v>
      </c>
      <c r="F1770" s="5">
        <v>13175229</v>
      </c>
      <c r="G1770" s="5">
        <v>4931</v>
      </c>
      <c r="H1770" s="5">
        <v>9038364</v>
      </c>
      <c r="I1770" s="5">
        <v>1907</v>
      </c>
      <c r="J1770" s="5">
        <v>22307896</v>
      </c>
      <c r="K1770" s="5">
        <v>5013268</v>
      </c>
      <c r="L1770" s="5">
        <v>8612</v>
      </c>
    </row>
    <row r="1771" spans="2:12">
      <c r="B1771" s="2">
        <v>2003</v>
      </c>
      <c r="C1771" s="2">
        <v>4</v>
      </c>
      <c r="D1771" s="2" t="s">
        <v>182</v>
      </c>
      <c r="E1771" s="2" t="s">
        <v>184</v>
      </c>
      <c r="F1771" s="5">
        <v>107234</v>
      </c>
      <c r="G1771" s="5">
        <v>30</v>
      </c>
      <c r="H1771" s="5">
        <v>489160</v>
      </c>
      <c r="I1771" s="5">
        <v>141</v>
      </c>
      <c r="J1771" s="5">
        <v>596394</v>
      </c>
      <c r="K1771" s="5">
        <v>121760</v>
      </c>
      <c r="L1771" s="5">
        <v>186</v>
      </c>
    </row>
    <row r="1772" spans="2:12">
      <c r="B1772" s="2">
        <v>2003</v>
      </c>
      <c r="C1772" s="2">
        <v>4</v>
      </c>
      <c r="D1772" s="2" t="s">
        <v>190</v>
      </c>
      <c r="E1772" s="2" t="s">
        <v>191</v>
      </c>
      <c r="F1772" s="5">
        <v>0</v>
      </c>
      <c r="G1772" s="5">
        <v>0</v>
      </c>
      <c r="H1772" s="5">
        <v>8080061</v>
      </c>
      <c r="I1772" s="5">
        <v>877</v>
      </c>
      <c r="J1772" s="5">
        <v>8080061</v>
      </c>
      <c r="K1772" s="5">
        <v>430162</v>
      </c>
      <c r="L1772" s="5">
        <v>917</v>
      </c>
    </row>
    <row r="1773" spans="2:12">
      <c r="B1773" s="2">
        <v>2003</v>
      </c>
      <c r="C1773" s="2">
        <v>4</v>
      </c>
      <c r="D1773" s="2" t="s">
        <v>190</v>
      </c>
      <c r="E1773" s="2" t="s">
        <v>186</v>
      </c>
      <c r="F1773" s="5">
        <v>26284</v>
      </c>
      <c r="G1773" s="5">
        <v>8</v>
      </c>
      <c r="H1773" s="5">
        <v>104083513</v>
      </c>
      <c r="I1773" s="5">
        <v>4378</v>
      </c>
      <c r="J1773" s="5">
        <v>104109797</v>
      </c>
      <c r="K1773" s="5">
        <v>2436451</v>
      </c>
      <c r="L1773" s="5">
        <v>4765</v>
      </c>
    </row>
    <row r="1774" spans="2:12">
      <c r="B1774" s="2">
        <v>2003</v>
      </c>
      <c r="C1774" s="2">
        <v>4</v>
      </c>
      <c r="D1774" s="2" t="s">
        <v>187</v>
      </c>
      <c r="E1774" s="2" t="s">
        <v>195</v>
      </c>
      <c r="F1774" s="5">
        <v>0</v>
      </c>
      <c r="G1774" s="5">
        <v>0</v>
      </c>
      <c r="H1774" s="5">
        <v>440524</v>
      </c>
      <c r="I1774" s="5">
        <v>65</v>
      </c>
      <c r="J1774" s="5">
        <v>440524</v>
      </c>
      <c r="K1774" s="5">
        <v>49809</v>
      </c>
      <c r="L1774" s="5">
        <v>82</v>
      </c>
    </row>
    <row r="1775" spans="2:12">
      <c r="B1775" s="2">
        <v>2003</v>
      </c>
      <c r="C1775" s="2">
        <v>4</v>
      </c>
      <c r="D1775" s="2" t="s">
        <v>187</v>
      </c>
      <c r="E1775" s="2" t="s">
        <v>196</v>
      </c>
      <c r="F1775" s="5">
        <v>0</v>
      </c>
      <c r="G1775" s="5">
        <v>0</v>
      </c>
      <c r="H1775" s="5">
        <v>1571934</v>
      </c>
      <c r="I1775" s="5">
        <v>516</v>
      </c>
      <c r="J1775" s="5">
        <v>1571934</v>
      </c>
      <c r="K1775" s="5">
        <v>328346</v>
      </c>
      <c r="L1775" s="5">
        <v>596</v>
      </c>
    </row>
    <row r="1776" spans="2:12">
      <c r="B1776" s="2">
        <v>2003</v>
      </c>
      <c r="C1776" s="2">
        <v>4</v>
      </c>
      <c r="D1776" s="2" t="s">
        <v>197</v>
      </c>
      <c r="E1776" s="2" t="s">
        <v>11</v>
      </c>
      <c r="F1776" s="5">
        <v>0</v>
      </c>
      <c r="G1776" s="5">
        <v>0</v>
      </c>
      <c r="H1776" s="5">
        <v>3137603</v>
      </c>
      <c r="I1776" s="5">
        <v>515</v>
      </c>
      <c r="J1776" s="5">
        <v>3137603</v>
      </c>
      <c r="K1776" s="5">
        <v>374051</v>
      </c>
      <c r="L1776" s="5">
        <v>654</v>
      </c>
    </row>
    <row r="1777" spans="2:12">
      <c r="B1777" s="2">
        <v>2003</v>
      </c>
      <c r="C1777" s="2">
        <v>4</v>
      </c>
      <c r="D1777" s="2" t="s">
        <v>197</v>
      </c>
      <c r="E1777" s="2" t="s">
        <v>268</v>
      </c>
      <c r="F1777" s="5">
        <v>2227665</v>
      </c>
      <c r="G1777" s="5">
        <v>282</v>
      </c>
      <c r="H1777" s="5">
        <v>5364039</v>
      </c>
      <c r="I1777" s="5">
        <v>1232</v>
      </c>
      <c r="J1777" s="5">
        <v>7591704</v>
      </c>
      <c r="K1777" s="5">
        <v>828551</v>
      </c>
      <c r="L1777" s="5">
        <v>1718</v>
      </c>
    </row>
    <row r="1778" spans="2:12">
      <c r="B1778" s="2">
        <v>2003</v>
      </c>
      <c r="C1778" s="2">
        <v>4</v>
      </c>
      <c r="D1778" s="2" t="s">
        <v>197</v>
      </c>
      <c r="E1778" s="2" t="s">
        <v>269</v>
      </c>
      <c r="F1778" s="5">
        <v>0</v>
      </c>
      <c r="G1778" s="5">
        <v>0</v>
      </c>
      <c r="H1778" s="5">
        <v>0</v>
      </c>
      <c r="I1778" s="5">
        <v>8</v>
      </c>
      <c r="J1778" s="5">
        <v>0</v>
      </c>
      <c r="K1778" s="5">
        <v>6289</v>
      </c>
      <c r="L1778" s="5">
        <v>15</v>
      </c>
    </row>
    <row r="1779" spans="2:12">
      <c r="B1779" s="2">
        <v>2003</v>
      </c>
      <c r="C1779" s="2">
        <v>4</v>
      </c>
      <c r="D1779" s="2" t="s">
        <v>197</v>
      </c>
      <c r="E1779" s="2" t="s">
        <v>109</v>
      </c>
      <c r="F1779" s="5">
        <v>1440679</v>
      </c>
      <c r="G1779" s="5">
        <v>229</v>
      </c>
      <c r="H1779" s="5">
        <v>4616225</v>
      </c>
      <c r="I1779" s="5">
        <v>1098</v>
      </c>
      <c r="J1779" s="5">
        <v>6090751</v>
      </c>
      <c r="K1779" s="5">
        <v>760915</v>
      </c>
      <c r="L1779" s="5">
        <v>1457</v>
      </c>
    </row>
    <row r="1780" spans="2:12">
      <c r="B1780" s="2">
        <v>2003</v>
      </c>
      <c r="C1780" s="2">
        <v>4</v>
      </c>
      <c r="D1780" s="2" t="s">
        <v>197</v>
      </c>
      <c r="E1780" s="2" t="s">
        <v>110</v>
      </c>
      <c r="F1780" s="5">
        <v>9957346</v>
      </c>
      <c r="G1780" s="5">
        <v>1959</v>
      </c>
      <c r="H1780" s="5">
        <v>106331</v>
      </c>
      <c r="I1780" s="5">
        <v>21</v>
      </c>
      <c r="J1780" s="5">
        <v>10063677</v>
      </c>
      <c r="K1780" s="5">
        <v>1335384</v>
      </c>
      <c r="L1780" s="5">
        <v>2570</v>
      </c>
    </row>
    <row r="1781" spans="2:12">
      <c r="B1781" s="2">
        <v>2004</v>
      </c>
      <c r="C1781" s="2">
        <v>1</v>
      </c>
      <c r="D1781" s="2" t="s">
        <v>277</v>
      </c>
      <c r="E1781" s="2" t="s">
        <v>278</v>
      </c>
      <c r="F1781" s="5">
        <v>33052853</v>
      </c>
      <c r="G1781" s="5">
        <v>13577</v>
      </c>
      <c r="H1781" s="5">
        <v>25072573</v>
      </c>
      <c r="I1781" s="5">
        <v>8381</v>
      </c>
      <c r="J1781" s="5">
        <v>59191613</v>
      </c>
      <c r="K1781" s="5">
        <v>16968734</v>
      </c>
      <c r="L1781" s="5">
        <v>28126</v>
      </c>
    </row>
    <row r="1782" spans="2:12">
      <c r="B1782" s="2">
        <v>2004</v>
      </c>
      <c r="C1782" s="2">
        <v>1</v>
      </c>
      <c r="D1782" s="2" t="s">
        <v>277</v>
      </c>
      <c r="E1782" s="2" t="s">
        <v>279</v>
      </c>
      <c r="F1782" s="5">
        <v>26989306</v>
      </c>
      <c r="G1782" s="5">
        <v>7933</v>
      </c>
      <c r="H1782" s="5">
        <v>6211476</v>
      </c>
      <c r="I1782" s="5">
        <v>2580</v>
      </c>
      <c r="J1782" s="5">
        <v>33508349</v>
      </c>
      <c r="K1782" s="5">
        <v>8036348</v>
      </c>
      <c r="L1782" s="5">
        <v>13655</v>
      </c>
    </row>
    <row r="1783" spans="2:12">
      <c r="B1783" s="2">
        <v>2004</v>
      </c>
      <c r="C1783" s="2">
        <v>1</v>
      </c>
      <c r="D1783" s="2" t="s">
        <v>277</v>
      </c>
      <c r="E1783" s="2" t="s">
        <v>280</v>
      </c>
      <c r="F1783" s="5">
        <v>79791</v>
      </c>
      <c r="G1783" s="5">
        <v>83</v>
      </c>
      <c r="H1783" s="5">
        <v>330838</v>
      </c>
      <c r="I1783" s="5">
        <v>367</v>
      </c>
      <c r="J1783" s="5">
        <v>416006</v>
      </c>
      <c r="K1783" s="5">
        <v>504228</v>
      </c>
      <c r="L1783" s="5">
        <v>999</v>
      </c>
    </row>
    <row r="1784" spans="2:12">
      <c r="B1784" s="2">
        <v>2004</v>
      </c>
      <c r="C1784" s="2">
        <v>1</v>
      </c>
      <c r="D1784" s="2" t="s">
        <v>277</v>
      </c>
      <c r="E1784" s="2" t="s">
        <v>281</v>
      </c>
      <c r="F1784" s="5">
        <v>4009734</v>
      </c>
      <c r="G1784" s="5">
        <v>1943</v>
      </c>
      <c r="H1784" s="5">
        <v>1300931</v>
      </c>
      <c r="I1784" s="5">
        <v>633</v>
      </c>
      <c r="J1784" s="5">
        <v>5312132</v>
      </c>
      <c r="K1784" s="5">
        <v>1933595</v>
      </c>
      <c r="L1784" s="5">
        <v>3307</v>
      </c>
    </row>
    <row r="1785" spans="2:12">
      <c r="B1785" s="2">
        <v>2004</v>
      </c>
      <c r="C1785" s="2">
        <v>1</v>
      </c>
      <c r="D1785" s="2" t="s">
        <v>328</v>
      </c>
      <c r="E1785" s="2" t="s">
        <v>173</v>
      </c>
      <c r="F1785" s="5">
        <v>944</v>
      </c>
      <c r="G1785" s="5">
        <v>5</v>
      </c>
      <c r="H1785" s="5">
        <v>884165</v>
      </c>
      <c r="I1785" s="5">
        <v>195</v>
      </c>
      <c r="J1785" s="5">
        <v>885109</v>
      </c>
      <c r="K1785" s="5">
        <v>108422</v>
      </c>
      <c r="L1785" s="5">
        <v>215</v>
      </c>
    </row>
    <row r="1786" spans="2:12">
      <c r="B1786" s="2">
        <v>2004</v>
      </c>
      <c r="C1786" s="2">
        <v>1</v>
      </c>
      <c r="D1786" s="2" t="s">
        <v>328</v>
      </c>
      <c r="E1786" s="2" t="s">
        <v>181</v>
      </c>
      <c r="F1786" s="5">
        <v>0</v>
      </c>
      <c r="G1786" s="5">
        <v>0</v>
      </c>
      <c r="H1786" s="5">
        <v>11700318</v>
      </c>
      <c r="I1786" s="5">
        <v>2428</v>
      </c>
      <c r="J1786" s="5">
        <v>11700318</v>
      </c>
      <c r="K1786" s="5">
        <v>1321907</v>
      </c>
      <c r="L1786" s="5">
        <v>2551</v>
      </c>
    </row>
    <row r="1787" spans="2:12">
      <c r="B1787" s="2">
        <v>2004</v>
      </c>
      <c r="C1787" s="2">
        <v>1</v>
      </c>
      <c r="D1787" s="2" t="s">
        <v>182</v>
      </c>
      <c r="E1787" s="2" t="s">
        <v>183</v>
      </c>
      <c r="F1787" s="5">
        <v>14928204</v>
      </c>
      <c r="G1787" s="5">
        <v>5013</v>
      </c>
      <c r="H1787" s="5">
        <v>8305396</v>
      </c>
      <c r="I1787" s="5">
        <v>1877</v>
      </c>
      <c r="J1787" s="5">
        <v>23376557</v>
      </c>
      <c r="K1787" s="5">
        <v>5251709</v>
      </c>
      <c r="L1787" s="5">
        <v>8672</v>
      </c>
    </row>
    <row r="1788" spans="2:12">
      <c r="B1788" s="2">
        <v>2004</v>
      </c>
      <c r="C1788" s="2">
        <v>1</v>
      </c>
      <c r="D1788" s="2" t="s">
        <v>182</v>
      </c>
      <c r="E1788" s="2" t="s">
        <v>184</v>
      </c>
      <c r="F1788" s="5">
        <v>102376</v>
      </c>
      <c r="G1788" s="5">
        <v>31</v>
      </c>
      <c r="H1788" s="5">
        <v>451389</v>
      </c>
      <c r="I1788" s="5">
        <v>142</v>
      </c>
      <c r="J1788" s="5">
        <v>553765</v>
      </c>
      <c r="K1788" s="5">
        <v>116909</v>
      </c>
      <c r="L1788" s="5">
        <v>194</v>
      </c>
    </row>
    <row r="1789" spans="2:12">
      <c r="B1789" s="2">
        <v>2004</v>
      </c>
      <c r="C1789" s="2">
        <v>1</v>
      </c>
      <c r="D1789" s="2" t="s">
        <v>190</v>
      </c>
      <c r="E1789" s="2" t="s">
        <v>191</v>
      </c>
      <c r="F1789" s="5">
        <v>0</v>
      </c>
      <c r="G1789" s="5">
        <v>0</v>
      </c>
      <c r="H1789" s="5">
        <v>8242165</v>
      </c>
      <c r="I1789" s="5">
        <v>859</v>
      </c>
      <c r="J1789" s="5">
        <v>8242165</v>
      </c>
      <c r="K1789" s="5">
        <v>451286</v>
      </c>
      <c r="L1789" s="5">
        <v>905</v>
      </c>
    </row>
    <row r="1790" spans="2:12">
      <c r="B1790" s="2">
        <v>2004</v>
      </c>
      <c r="C1790" s="2">
        <v>1</v>
      </c>
      <c r="D1790" s="2" t="s">
        <v>190</v>
      </c>
      <c r="E1790" s="2" t="s">
        <v>186</v>
      </c>
      <c r="F1790" s="5">
        <v>24419</v>
      </c>
      <c r="G1790" s="5">
        <v>12</v>
      </c>
      <c r="H1790" s="5">
        <v>101472229</v>
      </c>
      <c r="I1790" s="5">
        <v>4370</v>
      </c>
      <c r="J1790" s="5">
        <v>101496648</v>
      </c>
      <c r="K1790" s="5">
        <v>2558178</v>
      </c>
      <c r="L1790" s="5">
        <v>4739</v>
      </c>
    </row>
    <row r="1791" spans="2:12">
      <c r="B1791" s="2">
        <v>2004</v>
      </c>
      <c r="C1791" s="2">
        <v>1</v>
      </c>
      <c r="D1791" s="2" t="s">
        <v>187</v>
      </c>
      <c r="E1791" s="2" t="s">
        <v>195</v>
      </c>
      <c r="F1791" s="5">
        <v>0</v>
      </c>
      <c r="G1791" s="5">
        <v>0</v>
      </c>
      <c r="H1791" s="5">
        <v>457843</v>
      </c>
      <c r="I1791" s="5">
        <v>71</v>
      </c>
      <c r="J1791" s="5">
        <v>457843</v>
      </c>
      <c r="K1791" s="5">
        <v>48932</v>
      </c>
      <c r="L1791" s="5">
        <v>89</v>
      </c>
    </row>
    <row r="1792" spans="2:12">
      <c r="B1792" s="2">
        <v>2004</v>
      </c>
      <c r="C1792" s="2">
        <v>1</v>
      </c>
      <c r="D1792" s="2" t="s">
        <v>187</v>
      </c>
      <c r="E1792" s="2" t="s">
        <v>196</v>
      </c>
      <c r="F1792" s="5">
        <v>0</v>
      </c>
      <c r="G1792" s="5">
        <v>0</v>
      </c>
      <c r="H1792" s="5">
        <v>1393327</v>
      </c>
      <c r="I1792" s="5">
        <v>514</v>
      </c>
      <c r="J1792" s="5">
        <v>1393327</v>
      </c>
      <c r="K1792" s="5">
        <v>325937</v>
      </c>
      <c r="L1792" s="5">
        <v>584</v>
      </c>
    </row>
    <row r="1793" spans="2:12">
      <c r="B1793" s="2">
        <v>2004</v>
      </c>
      <c r="C1793" s="2">
        <v>1</v>
      </c>
      <c r="D1793" s="2" t="s">
        <v>197</v>
      </c>
      <c r="E1793" s="2" t="s">
        <v>11</v>
      </c>
      <c r="F1793" s="5">
        <v>0</v>
      </c>
      <c r="G1793" s="5">
        <v>0</v>
      </c>
      <c r="H1793" s="5">
        <v>2975887</v>
      </c>
      <c r="I1793" s="5">
        <v>463</v>
      </c>
      <c r="J1793" s="5">
        <v>2975887</v>
      </c>
      <c r="K1793" s="5">
        <v>403363</v>
      </c>
      <c r="L1793" s="5">
        <v>601</v>
      </c>
    </row>
    <row r="1794" spans="2:12">
      <c r="B1794" s="2">
        <v>2004</v>
      </c>
      <c r="C1794" s="2">
        <v>1</v>
      </c>
      <c r="D1794" s="2" t="s">
        <v>197</v>
      </c>
      <c r="E1794" s="2" t="s">
        <v>268</v>
      </c>
      <c r="F1794" s="5">
        <v>1865435</v>
      </c>
      <c r="G1794" s="5">
        <v>309</v>
      </c>
      <c r="H1794" s="5">
        <v>5821050</v>
      </c>
      <c r="I1794" s="5">
        <v>1217</v>
      </c>
      <c r="J1794" s="5">
        <v>7761888</v>
      </c>
      <c r="K1794" s="5">
        <v>896094</v>
      </c>
      <c r="L1794" s="5">
        <v>1740</v>
      </c>
    </row>
    <row r="1795" spans="2:12">
      <c r="B1795" s="2">
        <v>2004</v>
      </c>
      <c r="C1795" s="2">
        <v>1</v>
      </c>
      <c r="D1795" s="2" t="s">
        <v>197</v>
      </c>
      <c r="E1795" s="2" t="s">
        <v>269</v>
      </c>
      <c r="F1795" s="5">
        <v>0</v>
      </c>
      <c r="G1795" s="5">
        <v>0</v>
      </c>
      <c r="H1795" s="5">
        <v>0</v>
      </c>
      <c r="I1795" s="5">
        <v>10</v>
      </c>
      <c r="J1795" s="5">
        <v>0</v>
      </c>
      <c r="K1795" s="5">
        <v>6968</v>
      </c>
      <c r="L1795" s="5">
        <v>14</v>
      </c>
    </row>
    <row r="1796" spans="2:12">
      <c r="B1796" s="2">
        <v>2004</v>
      </c>
      <c r="C1796" s="2">
        <v>1</v>
      </c>
      <c r="D1796" s="2" t="s">
        <v>197</v>
      </c>
      <c r="E1796" s="2" t="s">
        <v>109</v>
      </c>
      <c r="F1796" s="5">
        <v>2035101</v>
      </c>
      <c r="G1796" s="5">
        <v>265</v>
      </c>
      <c r="H1796" s="5">
        <v>4675993</v>
      </c>
      <c r="I1796" s="5">
        <v>1059</v>
      </c>
      <c r="J1796" s="5">
        <v>6755852</v>
      </c>
      <c r="K1796" s="5">
        <v>666870</v>
      </c>
      <c r="L1796" s="5">
        <v>1445</v>
      </c>
    </row>
    <row r="1797" spans="2:12">
      <c r="B1797" s="2">
        <v>2004</v>
      </c>
      <c r="C1797" s="2">
        <v>1</v>
      </c>
      <c r="D1797" s="2" t="s">
        <v>197</v>
      </c>
      <c r="E1797" s="2" t="s">
        <v>110</v>
      </c>
      <c r="F1797" s="5">
        <v>10842697</v>
      </c>
      <c r="G1797" s="5">
        <v>2011</v>
      </c>
      <c r="H1797" s="5">
        <v>107421</v>
      </c>
      <c r="I1797" s="5">
        <v>24</v>
      </c>
      <c r="J1797" s="5">
        <v>10950118</v>
      </c>
      <c r="K1797" s="5">
        <v>1438078</v>
      </c>
      <c r="L1797" s="5">
        <v>2621</v>
      </c>
    </row>
    <row r="1798" spans="2:12">
      <c r="B1798" s="2">
        <v>2004</v>
      </c>
      <c r="C1798" s="2">
        <v>2</v>
      </c>
      <c r="D1798" s="2" t="s">
        <v>277</v>
      </c>
      <c r="E1798" s="2" t="s">
        <v>278</v>
      </c>
      <c r="F1798" s="5">
        <v>32038619</v>
      </c>
      <c r="G1798" s="5">
        <v>13754</v>
      </c>
      <c r="H1798" s="5">
        <v>25711562</v>
      </c>
      <c r="I1798" s="5">
        <v>8675</v>
      </c>
      <c r="J1798" s="5">
        <v>58641284</v>
      </c>
      <c r="K1798" s="5">
        <v>17161843</v>
      </c>
      <c r="L1798" s="5">
        <v>28813</v>
      </c>
    </row>
    <row r="1799" spans="2:12">
      <c r="B1799" s="2">
        <v>2004</v>
      </c>
      <c r="C1799" s="2">
        <v>2</v>
      </c>
      <c r="D1799" s="2" t="s">
        <v>277</v>
      </c>
      <c r="E1799" s="2" t="s">
        <v>279</v>
      </c>
      <c r="F1799" s="5">
        <v>26349406</v>
      </c>
      <c r="G1799" s="5">
        <v>8137</v>
      </c>
      <c r="H1799" s="5">
        <v>6435763</v>
      </c>
      <c r="I1799" s="5">
        <v>2714</v>
      </c>
      <c r="J1799" s="5">
        <v>33254009</v>
      </c>
      <c r="K1799" s="5">
        <v>7905514</v>
      </c>
      <c r="L1799" s="5">
        <v>14016</v>
      </c>
    </row>
    <row r="1800" spans="2:12">
      <c r="B1800" s="2">
        <v>2004</v>
      </c>
      <c r="C1800" s="2">
        <v>2</v>
      </c>
      <c r="D1800" s="2" t="s">
        <v>277</v>
      </c>
      <c r="E1800" s="2" t="s">
        <v>280</v>
      </c>
      <c r="F1800" s="5">
        <v>57186</v>
      </c>
      <c r="G1800" s="5">
        <v>84</v>
      </c>
      <c r="H1800" s="5">
        <v>368767</v>
      </c>
      <c r="I1800" s="5">
        <v>378</v>
      </c>
      <c r="J1800" s="5">
        <v>430798</v>
      </c>
      <c r="K1800" s="5">
        <v>493466</v>
      </c>
      <c r="L1800" s="5">
        <v>1021</v>
      </c>
    </row>
    <row r="1801" spans="2:12">
      <c r="B1801" s="2">
        <v>2004</v>
      </c>
      <c r="C1801" s="2">
        <v>2</v>
      </c>
      <c r="D1801" s="2" t="s">
        <v>277</v>
      </c>
      <c r="E1801" s="2" t="s">
        <v>281</v>
      </c>
      <c r="F1801" s="5">
        <v>4317679</v>
      </c>
      <c r="G1801" s="5">
        <v>2049</v>
      </c>
      <c r="H1801" s="5">
        <v>1454504</v>
      </c>
      <c r="I1801" s="5">
        <v>689</v>
      </c>
      <c r="J1801" s="5">
        <v>5791846</v>
      </c>
      <c r="K1801" s="5">
        <v>2082493</v>
      </c>
      <c r="L1801" s="5">
        <v>3504</v>
      </c>
    </row>
    <row r="1802" spans="2:12">
      <c r="B1802" s="2">
        <v>2004</v>
      </c>
      <c r="C1802" s="2">
        <v>2</v>
      </c>
      <c r="D1802" s="2" t="s">
        <v>328</v>
      </c>
      <c r="E1802" s="2" t="s">
        <v>173</v>
      </c>
      <c r="F1802" s="5">
        <v>0</v>
      </c>
      <c r="G1802" s="5">
        <v>5</v>
      </c>
      <c r="H1802" s="5">
        <v>838102</v>
      </c>
      <c r="I1802" s="5">
        <v>199</v>
      </c>
      <c r="J1802" s="5">
        <v>838102</v>
      </c>
      <c r="K1802" s="5">
        <v>104047</v>
      </c>
      <c r="L1802" s="5">
        <v>218</v>
      </c>
    </row>
    <row r="1803" spans="2:12">
      <c r="B1803" s="2">
        <v>2004</v>
      </c>
      <c r="C1803" s="2">
        <v>2</v>
      </c>
      <c r="D1803" s="2" t="s">
        <v>328</v>
      </c>
      <c r="E1803" s="2" t="s">
        <v>181</v>
      </c>
      <c r="F1803" s="5">
        <v>0</v>
      </c>
      <c r="G1803" s="5">
        <v>0</v>
      </c>
      <c r="H1803" s="5">
        <v>11605249</v>
      </c>
      <c r="I1803" s="5">
        <v>2403</v>
      </c>
      <c r="J1803" s="5">
        <v>11605249</v>
      </c>
      <c r="K1803" s="5">
        <v>1413672</v>
      </c>
      <c r="L1803" s="5">
        <v>2528</v>
      </c>
    </row>
    <row r="1804" spans="2:12">
      <c r="B1804" s="2">
        <v>2004</v>
      </c>
      <c r="C1804" s="2">
        <v>2</v>
      </c>
      <c r="D1804" s="2" t="s">
        <v>182</v>
      </c>
      <c r="E1804" s="2" t="s">
        <v>183</v>
      </c>
      <c r="F1804" s="5">
        <v>14081834</v>
      </c>
      <c r="G1804" s="5">
        <v>5082</v>
      </c>
      <c r="H1804" s="5">
        <v>8916185</v>
      </c>
      <c r="I1804" s="5">
        <v>1898</v>
      </c>
      <c r="J1804" s="5">
        <v>23098512</v>
      </c>
      <c r="K1804" s="5">
        <v>5136755</v>
      </c>
      <c r="L1804" s="5">
        <v>8765</v>
      </c>
    </row>
    <row r="1805" spans="2:12">
      <c r="B1805" s="2">
        <v>2004</v>
      </c>
      <c r="C1805" s="2">
        <v>2</v>
      </c>
      <c r="D1805" s="2" t="s">
        <v>182</v>
      </c>
      <c r="E1805" s="2" t="s">
        <v>184</v>
      </c>
      <c r="F1805" s="5">
        <v>104564</v>
      </c>
      <c r="G1805" s="5">
        <v>33</v>
      </c>
      <c r="H1805" s="5">
        <v>498044</v>
      </c>
      <c r="I1805" s="5">
        <v>168</v>
      </c>
      <c r="J1805" s="5">
        <v>602608</v>
      </c>
      <c r="K1805" s="5">
        <v>136838</v>
      </c>
      <c r="L1805" s="5">
        <v>224</v>
      </c>
    </row>
    <row r="1806" spans="2:12">
      <c r="B1806" s="2">
        <v>2004</v>
      </c>
      <c r="C1806" s="2">
        <v>2</v>
      </c>
      <c r="D1806" s="2" t="s">
        <v>190</v>
      </c>
      <c r="E1806" s="2" t="s">
        <v>191</v>
      </c>
      <c r="F1806" s="5">
        <v>0</v>
      </c>
      <c r="G1806" s="5">
        <v>0</v>
      </c>
      <c r="H1806" s="5">
        <v>6845000</v>
      </c>
      <c r="I1806" s="5">
        <v>911</v>
      </c>
      <c r="J1806" s="5">
        <v>6845000</v>
      </c>
      <c r="K1806" s="5">
        <v>455236</v>
      </c>
      <c r="L1806" s="5">
        <v>954</v>
      </c>
    </row>
    <row r="1807" spans="2:12">
      <c r="B1807" s="2">
        <v>2004</v>
      </c>
      <c r="C1807" s="2">
        <v>2</v>
      </c>
      <c r="D1807" s="2" t="s">
        <v>190</v>
      </c>
      <c r="E1807" s="2" t="s">
        <v>186</v>
      </c>
      <c r="F1807" s="5">
        <v>49055</v>
      </c>
      <c r="G1807" s="5">
        <v>21</v>
      </c>
      <c r="H1807" s="5">
        <v>102634241</v>
      </c>
      <c r="I1807" s="5">
        <v>4509</v>
      </c>
      <c r="J1807" s="5">
        <v>102683296</v>
      </c>
      <c r="K1807" s="5">
        <v>2566544</v>
      </c>
      <c r="L1807" s="5">
        <v>4901</v>
      </c>
    </row>
    <row r="1808" spans="2:12">
      <c r="B1808" s="2">
        <v>2004</v>
      </c>
      <c r="C1808" s="2">
        <v>2</v>
      </c>
      <c r="D1808" s="2" t="s">
        <v>187</v>
      </c>
      <c r="E1808" s="2" t="s">
        <v>195</v>
      </c>
      <c r="F1808" s="5">
        <v>0</v>
      </c>
      <c r="G1808" s="5">
        <v>0</v>
      </c>
      <c r="H1808" s="5">
        <v>237938</v>
      </c>
      <c r="I1808" s="5">
        <v>71</v>
      </c>
      <c r="J1808" s="5">
        <v>237938</v>
      </c>
      <c r="K1808" s="5">
        <v>53535</v>
      </c>
      <c r="L1808" s="5">
        <v>90</v>
      </c>
    </row>
    <row r="1809" spans="2:12">
      <c r="B1809" s="2">
        <v>2004</v>
      </c>
      <c r="C1809" s="2">
        <v>2</v>
      </c>
      <c r="D1809" s="2" t="s">
        <v>187</v>
      </c>
      <c r="E1809" s="2" t="s">
        <v>196</v>
      </c>
      <c r="F1809" s="5">
        <v>0</v>
      </c>
      <c r="G1809" s="5">
        <v>0</v>
      </c>
      <c r="H1809" s="5">
        <v>1402342</v>
      </c>
      <c r="I1809" s="5">
        <v>512</v>
      </c>
      <c r="J1809" s="5">
        <v>1402342</v>
      </c>
      <c r="K1809" s="5">
        <v>324258</v>
      </c>
      <c r="L1809" s="5">
        <v>574</v>
      </c>
    </row>
    <row r="1810" spans="2:12">
      <c r="B1810" s="2">
        <v>2004</v>
      </c>
      <c r="C1810" s="2">
        <v>2</v>
      </c>
      <c r="D1810" s="2" t="s">
        <v>197</v>
      </c>
      <c r="E1810" s="2" t="s">
        <v>11</v>
      </c>
      <c r="F1810" s="5">
        <v>0</v>
      </c>
      <c r="G1810" s="5">
        <v>0</v>
      </c>
      <c r="H1810" s="5">
        <v>3069959</v>
      </c>
      <c r="I1810" s="5">
        <v>460</v>
      </c>
      <c r="J1810" s="5">
        <v>3069959</v>
      </c>
      <c r="K1810" s="5">
        <v>385895</v>
      </c>
      <c r="L1810" s="5">
        <v>597</v>
      </c>
    </row>
    <row r="1811" spans="2:12">
      <c r="B1811" s="2">
        <v>2004</v>
      </c>
      <c r="C1811" s="2">
        <v>2</v>
      </c>
      <c r="D1811" s="2" t="s">
        <v>197</v>
      </c>
      <c r="E1811" s="2" t="s">
        <v>268</v>
      </c>
      <c r="F1811" s="5">
        <v>2451660</v>
      </c>
      <c r="G1811" s="5">
        <v>310</v>
      </c>
      <c r="H1811" s="5">
        <v>5171797</v>
      </c>
      <c r="I1811" s="5">
        <v>1241</v>
      </c>
      <c r="J1811" s="5">
        <v>7877532</v>
      </c>
      <c r="K1811" s="5">
        <v>893960</v>
      </c>
      <c r="L1811" s="5">
        <v>1784</v>
      </c>
    </row>
    <row r="1812" spans="2:12">
      <c r="B1812" s="2">
        <v>2004</v>
      </c>
      <c r="C1812" s="2">
        <v>2</v>
      </c>
      <c r="D1812" s="2" t="s">
        <v>197</v>
      </c>
      <c r="E1812" s="2" t="s">
        <v>269</v>
      </c>
      <c r="F1812" s="5">
        <v>0</v>
      </c>
      <c r="G1812" s="5">
        <v>0</v>
      </c>
      <c r="H1812" s="5">
        <v>0</v>
      </c>
      <c r="I1812" s="5">
        <v>11</v>
      </c>
      <c r="J1812" s="5">
        <v>0</v>
      </c>
      <c r="K1812" s="5">
        <v>7102</v>
      </c>
      <c r="L1812" s="5">
        <v>15</v>
      </c>
    </row>
    <row r="1813" spans="2:12">
      <c r="B1813" s="2">
        <v>2004</v>
      </c>
      <c r="C1813" s="2">
        <v>2</v>
      </c>
      <c r="D1813" s="2" t="s">
        <v>197</v>
      </c>
      <c r="E1813" s="2" t="s">
        <v>109</v>
      </c>
      <c r="F1813" s="5">
        <v>1557748</v>
      </c>
      <c r="G1813" s="5">
        <v>274</v>
      </c>
      <c r="H1813" s="5">
        <v>4823846</v>
      </c>
      <c r="I1813" s="5">
        <v>1068</v>
      </c>
      <c r="J1813" s="5">
        <v>6381594</v>
      </c>
      <c r="K1813" s="5">
        <v>784988</v>
      </c>
      <c r="L1813" s="5">
        <v>1468</v>
      </c>
    </row>
    <row r="1814" spans="2:12">
      <c r="B1814" s="2">
        <v>2004</v>
      </c>
      <c r="C1814" s="2">
        <v>2</v>
      </c>
      <c r="D1814" s="2" t="s">
        <v>197</v>
      </c>
      <c r="E1814" s="2" t="s">
        <v>110</v>
      </c>
      <c r="F1814" s="5">
        <v>11294053</v>
      </c>
      <c r="G1814" s="5">
        <v>2003</v>
      </c>
      <c r="H1814" s="5">
        <v>107944</v>
      </c>
      <c r="I1814" s="5">
        <v>22</v>
      </c>
      <c r="J1814" s="5">
        <v>11401997</v>
      </c>
      <c r="K1814" s="5">
        <v>1338086</v>
      </c>
      <c r="L1814" s="5">
        <v>2611</v>
      </c>
    </row>
    <row r="1815" spans="2:12">
      <c r="B1815" s="2">
        <v>2004</v>
      </c>
      <c r="C1815" s="2">
        <v>3</v>
      </c>
      <c r="D1815" s="2" t="s">
        <v>277</v>
      </c>
      <c r="E1815" s="2" t="s">
        <v>278</v>
      </c>
      <c r="F1815" s="5">
        <v>31242300</v>
      </c>
      <c r="G1815" s="5">
        <v>14399</v>
      </c>
      <c r="H1815" s="5">
        <v>25643910</v>
      </c>
      <c r="I1815" s="5">
        <v>9060</v>
      </c>
      <c r="J1815" s="5">
        <v>57983392</v>
      </c>
      <c r="K1815" s="5">
        <v>17461383</v>
      </c>
      <c r="L1815" s="5">
        <v>29894</v>
      </c>
    </row>
    <row r="1816" spans="2:12">
      <c r="B1816" s="2">
        <v>2004</v>
      </c>
      <c r="C1816" s="2">
        <v>3</v>
      </c>
      <c r="D1816" s="2" t="s">
        <v>277</v>
      </c>
      <c r="E1816" s="2" t="s">
        <v>279</v>
      </c>
      <c r="F1816" s="5">
        <v>25304989</v>
      </c>
      <c r="G1816" s="5">
        <v>8210</v>
      </c>
      <c r="H1816" s="5">
        <v>6515646</v>
      </c>
      <c r="I1816" s="5">
        <v>2848</v>
      </c>
      <c r="J1816" s="5">
        <v>32232773</v>
      </c>
      <c r="K1816" s="5">
        <v>8021993</v>
      </c>
      <c r="L1816" s="5">
        <v>14213</v>
      </c>
    </row>
    <row r="1817" spans="2:12">
      <c r="B1817" s="2">
        <v>2004</v>
      </c>
      <c r="C1817" s="2">
        <v>3</v>
      </c>
      <c r="D1817" s="2" t="s">
        <v>277</v>
      </c>
      <c r="E1817" s="2" t="s">
        <v>280</v>
      </c>
      <c r="F1817" s="5">
        <v>67100</v>
      </c>
      <c r="G1817" s="5">
        <v>84</v>
      </c>
      <c r="H1817" s="5">
        <v>361192</v>
      </c>
      <c r="I1817" s="5">
        <v>357</v>
      </c>
      <c r="J1817" s="5">
        <v>435474</v>
      </c>
      <c r="K1817" s="5">
        <v>499073</v>
      </c>
      <c r="L1817" s="5">
        <v>988</v>
      </c>
    </row>
    <row r="1818" spans="2:12">
      <c r="B1818" s="2">
        <v>2004</v>
      </c>
      <c r="C1818" s="2">
        <v>3</v>
      </c>
      <c r="D1818" s="2" t="s">
        <v>277</v>
      </c>
      <c r="E1818" s="2" t="s">
        <v>281</v>
      </c>
      <c r="F1818" s="5">
        <v>3371989</v>
      </c>
      <c r="G1818" s="5">
        <v>2145</v>
      </c>
      <c r="H1818" s="5">
        <v>1738536</v>
      </c>
      <c r="I1818" s="5">
        <v>814</v>
      </c>
      <c r="J1818" s="5">
        <v>5137848</v>
      </c>
      <c r="K1818" s="5">
        <v>2133440</v>
      </c>
      <c r="L1818" s="5">
        <v>3767</v>
      </c>
    </row>
    <row r="1819" spans="2:12">
      <c r="B1819" s="2">
        <v>2004</v>
      </c>
      <c r="C1819" s="2">
        <v>3</v>
      </c>
      <c r="D1819" s="2" t="s">
        <v>328</v>
      </c>
      <c r="E1819" s="2" t="s">
        <v>173</v>
      </c>
      <c r="F1819" s="5">
        <v>0</v>
      </c>
      <c r="G1819" s="5">
        <v>5</v>
      </c>
      <c r="H1819" s="5">
        <v>913618</v>
      </c>
      <c r="I1819" s="5">
        <v>215</v>
      </c>
      <c r="J1819" s="5">
        <v>913618</v>
      </c>
      <c r="K1819" s="5">
        <v>121644</v>
      </c>
      <c r="L1819" s="5">
        <v>234</v>
      </c>
    </row>
    <row r="1820" spans="2:12">
      <c r="B1820" s="2">
        <v>2004</v>
      </c>
      <c r="C1820" s="2">
        <v>3</v>
      </c>
      <c r="D1820" s="2" t="s">
        <v>328</v>
      </c>
      <c r="E1820" s="2" t="s">
        <v>181</v>
      </c>
      <c r="F1820" s="5">
        <v>0</v>
      </c>
      <c r="G1820" s="5">
        <v>0</v>
      </c>
      <c r="H1820" s="5">
        <v>13824422</v>
      </c>
      <c r="I1820" s="5">
        <v>2394</v>
      </c>
      <c r="J1820" s="5">
        <v>13824422</v>
      </c>
      <c r="K1820" s="5">
        <v>1321890</v>
      </c>
      <c r="L1820" s="5">
        <v>2517</v>
      </c>
    </row>
    <row r="1821" spans="2:12">
      <c r="B1821" s="2">
        <v>2004</v>
      </c>
      <c r="C1821" s="2">
        <v>3</v>
      </c>
      <c r="D1821" s="2" t="s">
        <v>182</v>
      </c>
      <c r="E1821" s="2" t="s">
        <v>183</v>
      </c>
      <c r="F1821" s="5">
        <v>13852817</v>
      </c>
      <c r="G1821" s="5">
        <v>5211</v>
      </c>
      <c r="H1821" s="5">
        <v>8606762</v>
      </c>
      <c r="I1821" s="5">
        <v>1975</v>
      </c>
      <c r="J1821" s="5">
        <v>22645798</v>
      </c>
      <c r="K1821" s="5">
        <v>5294075</v>
      </c>
      <c r="L1821" s="5">
        <v>9010</v>
      </c>
    </row>
    <row r="1822" spans="2:12">
      <c r="B1822" s="2">
        <v>2004</v>
      </c>
      <c r="C1822" s="2">
        <v>3</v>
      </c>
      <c r="D1822" s="2" t="s">
        <v>182</v>
      </c>
      <c r="E1822" s="2" t="s">
        <v>184</v>
      </c>
      <c r="F1822" s="5">
        <v>97948</v>
      </c>
      <c r="G1822" s="5">
        <v>38</v>
      </c>
      <c r="H1822" s="5">
        <v>469872</v>
      </c>
      <c r="I1822" s="5">
        <v>160</v>
      </c>
      <c r="J1822" s="5">
        <v>567820</v>
      </c>
      <c r="K1822" s="5">
        <v>143362</v>
      </c>
      <c r="L1822" s="5">
        <v>214</v>
      </c>
    </row>
    <row r="1823" spans="2:12">
      <c r="B1823" s="2">
        <v>2004</v>
      </c>
      <c r="C1823" s="2">
        <v>3</v>
      </c>
      <c r="D1823" s="2" t="s">
        <v>190</v>
      </c>
      <c r="E1823" s="2" t="s">
        <v>191</v>
      </c>
      <c r="F1823" s="5">
        <v>0</v>
      </c>
      <c r="G1823" s="5">
        <v>0</v>
      </c>
      <c r="H1823" s="5">
        <v>7437467</v>
      </c>
      <c r="I1823" s="5">
        <v>908</v>
      </c>
      <c r="J1823" s="5">
        <v>7437467</v>
      </c>
      <c r="K1823" s="5">
        <v>455571</v>
      </c>
      <c r="L1823" s="5">
        <v>951</v>
      </c>
    </row>
    <row r="1824" spans="2:12">
      <c r="B1824" s="2">
        <v>2004</v>
      </c>
      <c r="C1824" s="2">
        <v>3</v>
      </c>
      <c r="D1824" s="2" t="s">
        <v>190</v>
      </c>
      <c r="E1824" s="2" t="s">
        <v>186</v>
      </c>
      <c r="F1824" s="5">
        <v>41740</v>
      </c>
      <c r="G1824" s="5">
        <v>25</v>
      </c>
      <c r="H1824" s="5">
        <v>108864048</v>
      </c>
      <c r="I1824" s="5">
        <v>4457</v>
      </c>
      <c r="J1824" s="5">
        <v>108905788</v>
      </c>
      <c r="K1824" s="5">
        <v>2588787</v>
      </c>
      <c r="L1824" s="5">
        <v>4847</v>
      </c>
    </row>
    <row r="1825" spans="2:12">
      <c r="B1825" s="2">
        <v>2004</v>
      </c>
      <c r="C1825" s="2">
        <v>3</v>
      </c>
      <c r="D1825" s="2" t="s">
        <v>187</v>
      </c>
      <c r="E1825" s="2" t="s">
        <v>195</v>
      </c>
      <c r="F1825" s="5">
        <v>0</v>
      </c>
      <c r="G1825" s="5">
        <v>0</v>
      </c>
      <c r="H1825" s="5">
        <v>358457</v>
      </c>
      <c r="I1825" s="5">
        <v>77</v>
      </c>
      <c r="J1825" s="5">
        <v>358457</v>
      </c>
      <c r="K1825" s="5">
        <v>47564</v>
      </c>
      <c r="L1825" s="5">
        <v>94</v>
      </c>
    </row>
    <row r="1826" spans="2:12">
      <c r="B1826" s="2">
        <v>2004</v>
      </c>
      <c r="C1826" s="2">
        <v>3</v>
      </c>
      <c r="D1826" s="2" t="s">
        <v>187</v>
      </c>
      <c r="E1826" s="2" t="s">
        <v>196</v>
      </c>
      <c r="F1826" s="5">
        <v>0</v>
      </c>
      <c r="G1826" s="5">
        <v>0</v>
      </c>
      <c r="H1826" s="5">
        <v>1121079</v>
      </c>
      <c r="I1826" s="5">
        <v>524</v>
      </c>
      <c r="J1826" s="5">
        <v>1121079</v>
      </c>
      <c r="K1826" s="5">
        <v>326898</v>
      </c>
      <c r="L1826" s="5">
        <v>582</v>
      </c>
    </row>
    <row r="1827" spans="2:12">
      <c r="B1827" s="2">
        <v>2004</v>
      </c>
      <c r="C1827" s="2">
        <v>3</v>
      </c>
      <c r="D1827" s="2" t="s">
        <v>197</v>
      </c>
      <c r="E1827" s="2" t="s">
        <v>11</v>
      </c>
      <c r="F1827" s="5">
        <v>0</v>
      </c>
      <c r="G1827" s="5">
        <v>0</v>
      </c>
      <c r="H1827" s="5">
        <v>3189700</v>
      </c>
      <c r="I1827" s="5">
        <v>462</v>
      </c>
      <c r="J1827" s="5">
        <v>3189700</v>
      </c>
      <c r="K1827" s="5">
        <v>391474</v>
      </c>
      <c r="L1827" s="5">
        <v>598</v>
      </c>
    </row>
    <row r="1828" spans="2:12">
      <c r="B1828" s="2">
        <v>2004</v>
      </c>
      <c r="C1828" s="2">
        <v>3</v>
      </c>
      <c r="D1828" s="2" t="s">
        <v>197</v>
      </c>
      <c r="E1828" s="2" t="s">
        <v>268</v>
      </c>
      <c r="F1828" s="5">
        <v>2493982</v>
      </c>
      <c r="G1828" s="5">
        <v>309</v>
      </c>
      <c r="H1828" s="5">
        <v>5840987</v>
      </c>
      <c r="I1828" s="5">
        <v>1229</v>
      </c>
      <c r="J1828" s="5">
        <v>8718302</v>
      </c>
      <c r="K1828" s="5">
        <v>905161</v>
      </c>
      <c r="L1828" s="5">
        <v>1779</v>
      </c>
    </row>
    <row r="1829" spans="2:12">
      <c r="B1829" s="2">
        <v>2004</v>
      </c>
      <c r="C1829" s="2">
        <v>3</v>
      </c>
      <c r="D1829" s="2" t="s">
        <v>197</v>
      </c>
      <c r="E1829" s="2" t="s">
        <v>269</v>
      </c>
      <c r="F1829" s="5">
        <v>0</v>
      </c>
      <c r="G1829" s="5">
        <v>0</v>
      </c>
      <c r="H1829" s="5">
        <v>0</v>
      </c>
      <c r="I1829" s="5">
        <v>10</v>
      </c>
      <c r="J1829" s="5">
        <v>0</v>
      </c>
      <c r="K1829" s="5">
        <v>6540</v>
      </c>
      <c r="L1829" s="5">
        <v>14</v>
      </c>
    </row>
    <row r="1830" spans="2:12">
      <c r="B1830" s="2">
        <v>2004</v>
      </c>
      <c r="C1830" s="2">
        <v>3</v>
      </c>
      <c r="D1830" s="2" t="s">
        <v>197</v>
      </c>
      <c r="E1830" s="2" t="s">
        <v>109</v>
      </c>
      <c r="F1830" s="5">
        <v>2026279</v>
      </c>
      <c r="G1830" s="5">
        <v>274</v>
      </c>
      <c r="H1830" s="5">
        <v>5336273</v>
      </c>
      <c r="I1830" s="5">
        <v>1037</v>
      </c>
      <c r="J1830" s="5">
        <v>7362552</v>
      </c>
      <c r="K1830" s="5">
        <v>764766</v>
      </c>
      <c r="L1830" s="5">
        <v>1482</v>
      </c>
    </row>
    <row r="1831" spans="2:12">
      <c r="B1831" s="2">
        <v>2004</v>
      </c>
      <c r="C1831" s="2">
        <v>3</v>
      </c>
      <c r="D1831" s="2" t="s">
        <v>197</v>
      </c>
      <c r="E1831" s="2" t="s">
        <v>110</v>
      </c>
      <c r="F1831" s="5">
        <v>10248061</v>
      </c>
      <c r="G1831" s="5">
        <v>2076</v>
      </c>
      <c r="H1831" s="5">
        <v>87235</v>
      </c>
      <c r="I1831" s="5">
        <v>24</v>
      </c>
      <c r="J1831" s="5">
        <v>10335296</v>
      </c>
      <c r="K1831" s="5">
        <v>1396659</v>
      </c>
      <c r="L1831" s="5">
        <v>2656</v>
      </c>
    </row>
    <row r="1832" spans="2:12">
      <c r="B1832" s="2">
        <v>2004</v>
      </c>
      <c r="C1832" s="2">
        <v>4</v>
      </c>
      <c r="D1832" s="2" t="s">
        <v>277</v>
      </c>
      <c r="E1832" s="2" t="s">
        <v>278</v>
      </c>
      <c r="F1832" s="5">
        <v>31177969</v>
      </c>
      <c r="G1832" s="5">
        <v>14303</v>
      </c>
      <c r="H1832" s="5">
        <v>24557838</v>
      </c>
      <c r="I1832" s="5">
        <v>9189</v>
      </c>
      <c r="J1832" s="5">
        <v>56702247</v>
      </c>
      <c r="K1832" s="5">
        <v>17781625</v>
      </c>
      <c r="L1832" s="5">
        <v>30102</v>
      </c>
    </row>
    <row r="1833" spans="2:12">
      <c r="B1833" s="2">
        <v>2004</v>
      </c>
      <c r="C1833" s="2">
        <v>4</v>
      </c>
      <c r="D1833" s="2" t="s">
        <v>277</v>
      </c>
      <c r="E1833" s="2" t="s">
        <v>279</v>
      </c>
      <c r="F1833" s="5">
        <v>28000309</v>
      </c>
      <c r="G1833" s="5">
        <v>8242</v>
      </c>
      <c r="H1833" s="5">
        <v>6713504</v>
      </c>
      <c r="I1833" s="5">
        <v>2894</v>
      </c>
      <c r="J1833" s="5">
        <v>35116973</v>
      </c>
      <c r="K1833" s="5">
        <v>8097428</v>
      </c>
      <c r="L1833" s="5">
        <v>14234</v>
      </c>
    </row>
    <row r="1834" spans="2:12">
      <c r="B1834" s="2">
        <v>2004</v>
      </c>
      <c r="C1834" s="2">
        <v>4</v>
      </c>
      <c r="D1834" s="2" t="s">
        <v>277</v>
      </c>
      <c r="E1834" s="2" t="s">
        <v>280</v>
      </c>
      <c r="F1834" s="5">
        <v>66563</v>
      </c>
      <c r="G1834" s="5">
        <v>79</v>
      </c>
      <c r="H1834" s="5">
        <v>347063</v>
      </c>
      <c r="I1834" s="5">
        <v>358</v>
      </c>
      <c r="J1834" s="5">
        <v>423289</v>
      </c>
      <c r="K1834" s="5">
        <v>522065</v>
      </c>
      <c r="L1834" s="5">
        <v>1031</v>
      </c>
    </row>
    <row r="1835" spans="2:12">
      <c r="B1835" s="2">
        <v>2004</v>
      </c>
      <c r="C1835" s="2">
        <v>4</v>
      </c>
      <c r="D1835" s="2" t="s">
        <v>277</v>
      </c>
      <c r="E1835" s="2" t="s">
        <v>281</v>
      </c>
      <c r="F1835" s="5">
        <v>4414821</v>
      </c>
      <c r="G1835" s="5">
        <v>2214</v>
      </c>
      <c r="H1835" s="5">
        <v>1736454</v>
      </c>
      <c r="I1835" s="5">
        <v>830</v>
      </c>
      <c r="J1835" s="5">
        <v>6170199</v>
      </c>
      <c r="K1835" s="5">
        <v>2327822</v>
      </c>
      <c r="L1835" s="5">
        <v>3895</v>
      </c>
    </row>
    <row r="1836" spans="2:12">
      <c r="B1836" s="2">
        <v>2004</v>
      </c>
      <c r="C1836" s="2">
        <v>4</v>
      </c>
      <c r="D1836" s="2" t="s">
        <v>328</v>
      </c>
      <c r="E1836" s="2" t="s">
        <v>173</v>
      </c>
      <c r="F1836" s="5">
        <v>0</v>
      </c>
      <c r="G1836" s="5">
        <v>5</v>
      </c>
      <c r="H1836" s="5">
        <v>956862</v>
      </c>
      <c r="I1836" s="5">
        <v>205</v>
      </c>
      <c r="J1836" s="5">
        <v>956862</v>
      </c>
      <c r="K1836" s="5">
        <v>114836</v>
      </c>
      <c r="L1836" s="5">
        <v>224</v>
      </c>
    </row>
    <row r="1837" spans="2:12">
      <c r="B1837" s="2">
        <v>2004</v>
      </c>
      <c r="C1837" s="2">
        <v>4</v>
      </c>
      <c r="D1837" s="2" t="s">
        <v>328</v>
      </c>
      <c r="E1837" s="2" t="s">
        <v>181</v>
      </c>
      <c r="F1837" s="5">
        <v>0</v>
      </c>
      <c r="G1837" s="5">
        <v>0</v>
      </c>
      <c r="H1837" s="5">
        <v>12538325</v>
      </c>
      <c r="I1837" s="5">
        <v>2330</v>
      </c>
      <c r="J1837" s="5">
        <v>12538325</v>
      </c>
      <c r="K1837" s="5">
        <v>1354329</v>
      </c>
      <c r="L1837" s="5">
        <v>2453</v>
      </c>
    </row>
    <row r="1838" spans="2:12">
      <c r="B1838" s="2">
        <v>2004</v>
      </c>
      <c r="C1838" s="2">
        <v>4</v>
      </c>
      <c r="D1838" s="2" t="s">
        <v>182</v>
      </c>
      <c r="E1838" s="2" t="s">
        <v>183</v>
      </c>
      <c r="F1838" s="5">
        <v>13456490</v>
      </c>
      <c r="G1838" s="5">
        <v>5017</v>
      </c>
      <c r="H1838" s="5">
        <v>7887153</v>
      </c>
      <c r="I1838" s="5">
        <v>1796</v>
      </c>
      <c r="J1838" s="5">
        <v>21428893</v>
      </c>
      <c r="K1838" s="5">
        <v>5118105</v>
      </c>
      <c r="L1838" s="5">
        <v>8547</v>
      </c>
    </row>
    <row r="1839" spans="2:12">
      <c r="B1839" s="2">
        <v>2004</v>
      </c>
      <c r="C1839" s="2">
        <v>4</v>
      </c>
      <c r="D1839" s="2" t="s">
        <v>182</v>
      </c>
      <c r="E1839" s="2" t="s">
        <v>184</v>
      </c>
      <c r="F1839" s="5">
        <v>104178</v>
      </c>
      <c r="G1839" s="5">
        <v>38</v>
      </c>
      <c r="H1839" s="5">
        <v>497160</v>
      </c>
      <c r="I1839" s="5">
        <v>155</v>
      </c>
      <c r="J1839" s="5">
        <v>601338</v>
      </c>
      <c r="K1839" s="5">
        <v>142264</v>
      </c>
      <c r="L1839" s="5">
        <v>210</v>
      </c>
    </row>
    <row r="1840" spans="2:12">
      <c r="B1840" s="2">
        <v>2004</v>
      </c>
      <c r="C1840" s="2">
        <v>4</v>
      </c>
      <c r="D1840" s="2" t="s">
        <v>190</v>
      </c>
      <c r="E1840" s="2" t="s">
        <v>191</v>
      </c>
      <c r="F1840" s="5">
        <v>0</v>
      </c>
      <c r="G1840" s="5">
        <v>0</v>
      </c>
      <c r="H1840" s="5">
        <v>7800207</v>
      </c>
      <c r="I1840" s="5">
        <v>873</v>
      </c>
      <c r="J1840" s="5">
        <v>7800207</v>
      </c>
      <c r="K1840" s="5">
        <v>420005</v>
      </c>
      <c r="L1840" s="5">
        <v>917</v>
      </c>
    </row>
    <row r="1841" spans="2:12">
      <c r="B1841" s="2">
        <v>2004</v>
      </c>
      <c r="C1841" s="2">
        <v>4</v>
      </c>
      <c r="D1841" s="2" t="s">
        <v>190</v>
      </c>
      <c r="E1841" s="2" t="s">
        <v>186</v>
      </c>
      <c r="F1841" s="5">
        <v>42364</v>
      </c>
      <c r="G1841" s="5">
        <v>24</v>
      </c>
      <c r="H1841" s="5">
        <v>108021335</v>
      </c>
      <c r="I1841" s="5">
        <v>4451</v>
      </c>
      <c r="J1841" s="5">
        <v>108063699</v>
      </c>
      <c r="K1841" s="5">
        <v>2549293</v>
      </c>
      <c r="L1841" s="5">
        <v>4837</v>
      </c>
    </row>
    <row r="1842" spans="2:12">
      <c r="B1842" s="2">
        <v>2004</v>
      </c>
      <c r="C1842" s="2">
        <v>4</v>
      </c>
      <c r="D1842" s="2" t="s">
        <v>187</v>
      </c>
      <c r="E1842" s="2" t="s">
        <v>195</v>
      </c>
      <c r="F1842" s="5">
        <v>0</v>
      </c>
      <c r="G1842" s="5">
        <v>0</v>
      </c>
      <c r="H1842" s="5">
        <v>457549</v>
      </c>
      <c r="I1842" s="5">
        <v>76</v>
      </c>
      <c r="J1842" s="5">
        <v>457549</v>
      </c>
      <c r="K1842" s="5">
        <v>58020</v>
      </c>
      <c r="L1842" s="5">
        <v>95</v>
      </c>
    </row>
    <row r="1843" spans="2:12">
      <c r="B1843" s="2">
        <v>2004</v>
      </c>
      <c r="C1843" s="2">
        <v>4</v>
      </c>
      <c r="D1843" s="2" t="s">
        <v>187</v>
      </c>
      <c r="E1843" s="2" t="s">
        <v>196</v>
      </c>
      <c r="F1843" s="5">
        <v>0</v>
      </c>
      <c r="G1843" s="5">
        <v>0</v>
      </c>
      <c r="H1843" s="5">
        <v>1736473</v>
      </c>
      <c r="I1843" s="5">
        <v>531</v>
      </c>
      <c r="J1843" s="5">
        <v>1736473</v>
      </c>
      <c r="K1843" s="5">
        <v>338204</v>
      </c>
      <c r="L1843" s="5">
        <v>585</v>
      </c>
    </row>
    <row r="1844" spans="2:12">
      <c r="B1844" s="2">
        <v>2004</v>
      </c>
      <c r="C1844" s="2">
        <v>4</v>
      </c>
      <c r="D1844" s="2" t="s">
        <v>197</v>
      </c>
      <c r="E1844" s="2" t="s">
        <v>11</v>
      </c>
      <c r="F1844" s="5">
        <v>0</v>
      </c>
      <c r="G1844" s="5">
        <v>0</v>
      </c>
      <c r="H1844" s="5">
        <v>3495283</v>
      </c>
      <c r="I1844" s="5">
        <v>458</v>
      </c>
      <c r="J1844" s="5">
        <v>3495283</v>
      </c>
      <c r="K1844" s="5">
        <v>403882</v>
      </c>
      <c r="L1844" s="5">
        <v>595</v>
      </c>
    </row>
    <row r="1845" spans="2:12">
      <c r="B1845" s="2">
        <v>2004</v>
      </c>
      <c r="C1845" s="2">
        <v>4</v>
      </c>
      <c r="D1845" s="2" t="s">
        <v>197</v>
      </c>
      <c r="E1845" s="2" t="s">
        <v>268</v>
      </c>
      <c r="F1845" s="5">
        <v>1789851</v>
      </c>
      <c r="G1845" s="5">
        <v>340</v>
      </c>
      <c r="H1845" s="5">
        <v>5860778</v>
      </c>
      <c r="I1845" s="5">
        <v>1190</v>
      </c>
      <c r="J1845" s="5">
        <v>7994649</v>
      </c>
      <c r="K1845" s="5">
        <v>910228</v>
      </c>
      <c r="L1845" s="5">
        <v>1774</v>
      </c>
    </row>
    <row r="1846" spans="2:12">
      <c r="B1846" s="2">
        <v>2004</v>
      </c>
      <c r="C1846" s="2">
        <v>4</v>
      </c>
      <c r="D1846" s="2" t="s">
        <v>197</v>
      </c>
      <c r="E1846" s="2" t="s">
        <v>269</v>
      </c>
      <c r="F1846" s="5">
        <v>0</v>
      </c>
      <c r="G1846" s="5">
        <v>0</v>
      </c>
      <c r="H1846" s="5">
        <v>0</v>
      </c>
      <c r="I1846" s="5">
        <v>14</v>
      </c>
      <c r="J1846" s="5">
        <v>0</v>
      </c>
      <c r="K1846" s="5">
        <v>9540</v>
      </c>
      <c r="L1846" s="5">
        <v>18</v>
      </c>
    </row>
    <row r="1847" spans="2:12">
      <c r="B1847" s="2">
        <v>2004</v>
      </c>
      <c r="C1847" s="2">
        <v>4</v>
      </c>
      <c r="D1847" s="2" t="s">
        <v>197</v>
      </c>
      <c r="E1847" s="2" t="s">
        <v>109</v>
      </c>
      <c r="F1847" s="5">
        <v>2065913</v>
      </c>
      <c r="G1847" s="5">
        <v>274</v>
      </c>
      <c r="H1847" s="5">
        <v>4684040</v>
      </c>
      <c r="I1847" s="5">
        <v>1047</v>
      </c>
      <c r="J1847" s="5">
        <v>6749953</v>
      </c>
      <c r="K1847" s="5">
        <v>737567</v>
      </c>
      <c r="L1847" s="5">
        <v>1496</v>
      </c>
    </row>
    <row r="1848" spans="2:12">
      <c r="B1848" s="2">
        <v>2004</v>
      </c>
      <c r="C1848" s="2">
        <v>4</v>
      </c>
      <c r="D1848" s="2" t="s">
        <v>197</v>
      </c>
      <c r="E1848" s="2" t="s">
        <v>110</v>
      </c>
      <c r="F1848" s="5">
        <v>10411999</v>
      </c>
      <c r="G1848" s="5">
        <v>2185</v>
      </c>
      <c r="H1848" s="5">
        <v>110733</v>
      </c>
      <c r="I1848" s="5">
        <v>21</v>
      </c>
      <c r="J1848" s="5">
        <v>10522732</v>
      </c>
      <c r="K1848" s="5">
        <v>1459988</v>
      </c>
      <c r="L1848" s="5">
        <v>2806</v>
      </c>
    </row>
    <row r="1849" spans="2:12">
      <c r="B1849" s="2">
        <v>2005</v>
      </c>
      <c r="C1849" s="2">
        <v>1</v>
      </c>
      <c r="D1849" s="2" t="s">
        <v>277</v>
      </c>
      <c r="E1849" s="2" t="s">
        <v>278</v>
      </c>
      <c r="F1849" s="5">
        <v>32577501</v>
      </c>
      <c r="G1849" s="5">
        <v>15066</v>
      </c>
      <c r="H1849" s="5">
        <v>25140057</v>
      </c>
      <c r="I1849" s="5">
        <v>9392</v>
      </c>
      <c r="J1849" s="5">
        <v>58726356</v>
      </c>
      <c r="K1849" s="5">
        <v>18607887</v>
      </c>
      <c r="L1849" s="5">
        <v>31134</v>
      </c>
    </row>
    <row r="1850" spans="2:12">
      <c r="B1850" s="2">
        <v>2005</v>
      </c>
      <c r="C1850" s="2">
        <v>1</v>
      </c>
      <c r="D1850" s="2" t="s">
        <v>277</v>
      </c>
      <c r="E1850" s="2" t="s">
        <v>279</v>
      </c>
      <c r="F1850" s="5">
        <v>28706063</v>
      </c>
      <c r="G1850" s="5">
        <v>8450</v>
      </c>
      <c r="H1850" s="5">
        <v>6116730</v>
      </c>
      <c r="I1850" s="5">
        <v>2976</v>
      </c>
      <c r="J1850" s="5">
        <v>35276836</v>
      </c>
      <c r="K1850" s="5">
        <v>8400281</v>
      </c>
      <c r="L1850" s="5">
        <v>14410</v>
      </c>
    </row>
    <row r="1851" spans="2:12">
      <c r="B1851" s="2">
        <v>2005</v>
      </c>
      <c r="C1851" s="2">
        <v>1</v>
      </c>
      <c r="D1851" s="2" t="s">
        <v>277</v>
      </c>
      <c r="E1851" s="2" t="s">
        <v>280</v>
      </c>
      <c r="F1851" s="5">
        <v>64336</v>
      </c>
      <c r="G1851" s="5">
        <v>78</v>
      </c>
      <c r="H1851" s="5">
        <v>340310</v>
      </c>
      <c r="I1851" s="5">
        <v>380</v>
      </c>
      <c r="J1851" s="5">
        <v>411968</v>
      </c>
      <c r="K1851" s="5">
        <v>519830</v>
      </c>
      <c r="L1851" s="5">
        <v>1053</v>
      </c>
    </row>
    <row r="1852" spans="2:12">
      <c r="B1852" s="2">
        <v>2005</v>
      </c>
      <c r="C1852" s="2">
        <v>1</v>
      </c>
      <c r="D1852" s="2" t="s">
        <v>277</v>
      </c>
      <c r="E1852" s="2" t="s">
        <v>281</v>
      </c>
      <c r="F1852" s="5">
        <v>4133416</v>
      </c>
      <c r="G1852" s="5">
        <v>2327</v>
      </c>
      <c r="H1852" s="5">
        <v>1869575</v>
      </c>
      <c r="I1852" s="5">
        <v>928</v>
      </c>
      <c r="J1852" s="5">
        <v>6005248</v>
      </c>
      <c r="K1852" s="5">
        <v>2450252</v>
      </c>
      <c r="L1852" s="5">
        <v>4077</v>
      </c>
    </row>
    <row r="1853" spans="2:12">
      <c r="B1853" s="2">
        <v>2005</v>
      </c>
      <c r="C1853" s="2">
        <v>1</v>
      </c>
      <c r="D1853" s="2" t="s">
        <v>328</v>
      </c>
      <c r="E1853" s="2" t="s">
        <v>173</v>
      </c>
      <c r="F1853" s="5">
        <v>0</v>
      </c>
      <c r="G1853" s="5">
        <v>5</v>
      </c>
      <c r="H1853" s="5">
        <v>894561</v>
      </c>
      <c r="I1853" s="5">
        <v>201</v>
      </c>
      <c r="J1853" s="5">
        <v>894561</v>
      </c>
      <c r="K1853" s="5">
        <v>114247</v>
      </c>
      <c r="L1853" s="5">
        <v>219</v>
      </c>
    </row>
    <row r="1854" spans="2:12">
      <c r="B1854" s="2">
        <v>2005</v>
      </c>
      <c r="C1854" s="2">
        <v>1</v>
      </c>
      <c r="D1854" s="2" t="s">
        <v>328</v>
      </c>
      <c r="E1854" s="2" t="s">
        <v>181</v>
      </c>
      <c r="F1854" s="5">
        <v>0</v>
      </c>
      <c r="G1854" s="5">
        <v>0</v>
      </c>
      <c r="H1854" s="5">
        <v>11950689</v>
      </c>
      <c r="I1854" s="5">
        <v>2319</v>
      </c>
      <c r="J1854" s="5">
        <v>11950689</v>
      </c>
      <c r="K1854" s="5">
        <v>1265840</v>
      </c>
      <c r="L1854" s="5">
        <v>2443</v>
      </c>
    </row>
    <row r="1855" spans="2:12">
      <c r="B1855" s="2">
        <v>2005</v>
      </c>
      <c r="C1855" s="2">
        <v>1</v>
      </c>
      <c r="D1855" s="2" t="s">
        <v>182</v>
      </c>
      <c r="E1855" s="2" t="s">
        <v>183</v>
      </c>
      <c r="F1855" s="5">
        <v>15200497</v>
      </c>
      <c r="G1855" s="5">
        <v>5240</v>
      </c>
      <c r="H1855" s="5">
        <v>8328510</v>
      </c>
      <c r="I1855" s="5">
        <v>1850</v>
      </c>
      <c r="J1855" s="5">
        <v>23581283</v>
      </c>
      <c r="K1855" s="5">
        <v>5406843</v>
      </c>
      <c r="L1855" s="5">
        <v>8808</v>
      </c>
    </row>
    <row r="1856" spans="2:12">
      <c r="B1856" s="2">
        <v>2005</v>
      </c>
      <c r="C1856" s="2">
        <v>1</v>
      </c>
      <c r="D1856" s="2" t="s">
        <v>182</v>
      </c>
      <c r="E1856" s="2" t="s">
        <v>184</v>
      </c>
      <c r="F1856" s="5">
        <v>103241</v>
      </c>
      <c r="G1856" s="5">
        <v>40</v>
      </c>
      <c r="H1856" s="5">
        <v>519908</v>
      </c>
      <c r="I1856" s="5">
        <v>181</v>
      </c>
      <c r="J1856" s="5">
        <v>623149</v>
      </c>
      <c r="K1856" s="5">
        <v>154245</v>
      </c>
      <c r="L1856" s="5">
        <v>237</v>
      </c>
    </row>
    <row r="1857" spans="2:12">
      <c r="B1857" s="2">
        <v>2005</v>
      </c>
      <c r="C1857" s="2">
        <v>1</v>
      </c>
      <c r="D1857" s="2" t="s">
        <v>190</v>
      </c>
      <c r="E1857" s="2" t="s">
        <v>191</v>
      </c>
      <c r="F1857" s="5">
        <v>0</v>
      </c>
      <c r="G1857" s="5">
        <v>0</v>
      </c>
      <c r="H1857" s="5">
        <v>7966615</v>
      </c>
      <c r="I1857" s="5">
        <v>858</v>
      </c>
      <c r="J1857" s="5">
        <v>7966615</v>
      </c>
      <c r="K1857" s="5">
        <v>435241</v>
      </c>
      <c r="L1857" s="5">
        <v>903</v>
      </c>
    </row>
    <row r="1858" spans="2:12">
      <c r="B1858" s="2">
        <v>2005</v>
      </c>
      <c r="C1858" s="2">
        <v>1</v>
      </c>
      <c r="D1858" s="2" t="s">
        <v>190</v>
      </c>
      <c r="E1858" s="2" t="s">
        <v>186</v>
      </c>
      <c r="F1858" s="5">
        <v>22311</v>
      </c>
      <c r="G1858" s="5">
        <v>28</v>
      </c>
      <c r="H1858" s="5">
        <v>109515166</v>
      </c>
      <c r="I1858" s="5">
        <v>4559</v>
      </c>
      <c r="J1858" s="5">
        <v>109537477</v>
      </c>
      <c r="K1858" s="5">
        <v>2656667</v>
      </c>
      <c r="L1858" s="5">
        <v>4950</v>
      </c>
    </row>
    <row r="1859" spans="2:12">
      <c r="B1859" s="2">
        <v>2005</v>
      </c>
      <c r="C1859" s="2">
        <v>1</v>
      </c>
      <c r="D1859" s="2" t="s">
        <v>187</v>
      </c>
      <c r="E1859" s="2" t="s">
        <v>195</v>
      </c>
      <c r="F1859" s="5">
        <v>0</v>
      </c>
      <c r="G1859" s="5">
        <v>0</v>
      </c>
      <c r="H1859" s="5">
        <v>536996</v>
      </c>
      <c r="I1859" s="5">
        <v>79</v>
      </c>
      <c r="J1859" s="5">
        <v>536996</v>
      </c>
      <c r="K1859" s="5">
        <v>52896</v>
      </c>
      <c r="L1859" s="5">
        <v>98</v>
      </c>
    </row>
    <row r="1860" spans="2:12">
      <c r="B1860" s="2">
        <v>2005</v>
      </c>
      <c r="C1860" s="2">
        <v>1</v>
      </c>
      <c r="D1860" s="2" t="s">
        <v>187</v>
      </c>
      <c r="E1860" s="2" t="s">
        <v>196</v>
      </c>
      <c r="F1860" s="5">
        <v>0</v>
      </c>
      <c r="G1860" s="5">
        <v>0</v>
      </c>
      <c r="H1860" s="5">
        <v>1280310</v>
      </c>
      <c r="I1860" s="5">
        <v>557</v>
      </c>
      <c r="J1860" s="5">
        <v>1280310</v>
      </c>
      <c r="K1860" s="5">
        <v>333800</v>
      </c>
      <c r="L1860" s="5">
        <v>611</v>
      </c>
    </row>
    <row r="1861" spans="2:12">
      <c r="B1861" s="2">
        <v>2005</v>
      </c>
      <c r="C1861" s="2">
        <v>1</v>
      </c>
      <c r="D1861" s="2" t="s">
        <v>197</v>
      </c>
      <c r="E1861" s="2" t="s">
        <v>11</v>
      </c>
      <c r="F1861" s="5">
        <v>0</v>
      </c>
      <c r="G1861" s="5">
        <v>0</v>
      </c>
      <c r="H1861" s="5">
        <v>3246685</v>
      </c>
      <c r="I1861" s="5">
        <v>458</v>
      </c>
      <c r="J1861" s="5">
        <v>3246685</v>
      </c>
      <c r="K1861" s="5">
        <v>383292</v>
      </c>
      <c r="L1861" s="5">
        <v>596</v>
      </c>
    </row>
    <row r="1862" spans="2:12">
      <c r="B1862" s="2">
        <v>2005</v>
      </c>
      <c r="C1862" s="2">
        <v>1</v>
      </c>
      <c r="D1862" s="2" t="s">
        <v>197</v>
      </c>
      <c r="E1862" s="2" t="s">
        <v>268</v>
      </c>
      <c r="F1862" s="5">
        <v>2714550</v>
      </c>
      <c r="G1862" s="5">
        <v>351</v>
      </c>
      <c r="H1862" s="5">
        <v>5550739</v>
      </c>
      <c r="I1862" s="5">
        <v>1157</v>
      </c>
      <c r="J1862" s="5">
        <v>8931293</v>
      </c>
      <c r="K1862" s="5">
        <v>911760</v>
      </c>
      <c r="L1862" s="5">
        <v>1772</v>
      </c>
    </row>
    <row r="1863" spans="2:12">
      <c r="B1863" s="2">
        <v>2005</v>
      </c>
      <c r="C1863" s="2">
        <v>1</v>
      </c>
      <c r="D1863" s="2" t="s">
        <v>197</v>
      </c>
      <c r="E1863" s="2" t="s">
        <v>269</v>
      </c>
      <c r="F1863" s="5">
        <v>0</v>
      </c>
      <c r="G1863" s="5">
        <v>0</v>
      </c>
      <c r="H1863" s="5">
        <v>0</v>
      </c>
      <c r="I1863" s="5">
        <v>12</v>
      </c>
      <c r="J1863" s="5">
        <v>0</v>
      </c>
      <c r="K1863" s="5">
        <v>10316</v>
      </c>
      <c r="L1863" s="5">
        <v>20</v>
      </c>
    </row>
    <row r="1864" spans="2:12">
      <c r="B1864" s="2">
        <v>2005</v>
      </c>
      <c r="C1864" s="2">
        <v>1</v>
      </c>
      <c r="D1864" s="2" t="s">
        <v>197</v>
      </c>
      <c r="E1864" s="2" t="s">
        <v>109</v>
      </c>
      <c r="F1864" s="5">
        <v>1301414</v>
      </c>
      <c r="G1864" s="5">
        <v>275</v>
      </c>
      <c r="H1864" s="5">
        <v>4966583</v>
      </c>
      <c r="I1864" s="5">
        <v>1045</v>
      </c>
      <c r="J1864" s="5">
        <v>6267997</v>
      </c>
      <c r="K1864" s="5">
        <v>761239</v>
      </c>
      <c r="L1864" s="5">
        <v>1500</v>
      </c>
    </row>
    <row r="1865" spans="2:12">
      <c r="B1865" s="2">
        <v>2005</v>
      </c>
      <c r="C1865" s="2">
        <v>1</v>
      </c>
      <c r="D1865" s="2" t="s">
        <v>197</v>
      </c>
      <c r="E1865" s="2" t="s">
        <v>110</v>
      </c>
      <c r="F1865" s="5">
        <v>10972540</v>
      </c>
      <c r="G1865" s="5">
        <v>2242</v>
      </c>
      <c r="H1865" s="5">
        <v>101606</v>
      </c>
      <c r="I1865" s="5">
        <v>23</v>
      </c>
      <c r="J1865" s="5">
        <v>11074146</v>
      </c>
      <c r="K1865" s="5">
        <v>1562694</v>
      </c>
      <c r="L1865" s="5">
        <v>2868</v>
      </c>
    </row>
    <row r="1866" spans="2:12">
      <c r="B1866" s="2">
        <v>2005</v>
      </c>
      <c r="C1866" s="2">
        <v>1</v>
      </c>
      <c r="D1866" s="2" t="s">
        <v>197</v>
      </c>
      <c r="E1866" s="2" t="s">
        <v>111</v>
      </c>
      <c r="F1866" s="5">
        <v>0</v>
      </c>
      <c r="G1866" s="5">
        <v>0</v>
      </c>
      <c r="H1866" s="5">
        <v>0</v>
      </c>
      <c r="I1866" s="5">
        <v>3</v>
      </c>
      <c r="J1866" s="5">
        <v>0</v>
      </c>
      <c r="K1866" s="5">
        <v>1675</v>
      </c>
      <c r="L1866" s="5">
        <v>4</v>
      </c>
    </row>
    <row r="1867" spans="2:12">
      <c r="B1867" s="2">
        <v>2005</v>
      </c>
      <c r="C1867" s="2">
        <v>2</v>
      </c>
      <c r="D1867" s="2" t="s">
        <v>277</v>
      </c>
      <c r="E1867" s="2" t="s">
        <v>278</v>
      </c>
      <c r="F1867" s="5">
        <v>32455230</v>
      </c>
      <c r="G1867" s="5">
        <v>15682</v>
      </c>
      <c r="H1867" s="5">
        <v>27487469</v>
      </c>
      <c r="I1867" s="5">
        <v>9735</v>
      </c>
      <c r="J1867" s="5">
        <v>61120281</v>
      </c>
      <c r="K1867" s="5">
        <v>19427643</v>
      </c>
      <c r="L1867" s="5">
        <v>32475</v>
      </c>
    </row>
    <row r="1868" spans="2:12">
      <c r="B1868" s="2">
        <v>2005</v>
      </c>
      <c r="C1868" s="2">
        <v>2</v>
      </c>
      <c r="D1868" s="2" t="s">
        <v>277</v>
      </c>
      <c r="E1868" s="2" t="s">
        <v>279</v>
      </c>
      <c r="F1868" s="5">
        <v>27335380</v>
      </c>
      <c r="G1868" s="5">
        <v>8539</v>
      </c>
      <c r="H1868" s="5">
        <v>6758091</v>
      </c>
      <c r="I1868" s="5">
        <v>3028</v>
      </c>
      <c r="J1868" s="5">
        <v>34440772</v>
      </c>
      <c r="K1868" s="5">
        <v>8667041</v>
      </c>
      <c r="L1868" s="5">
        <v>14536</v>
      </c>
    </row>
    <row r="1869" spans="2:12">
      <c r="B1869" s="2">
        <v>2005</v>
      </c>
      <c r="C1869" s="2">
        <v>2</v>
      </c>
      <c r="D1869" s="2" t="s">
        <v>277</v>
      </c>
      <c r="E1869" s="2" t="s">
        <v>280</v>
      </c>
      <c r="F1869" s="5">
        <v>57580</v>
      </c>
      <c r="G1869" s="5">
        <v>73</v>
      </c>
      <c r="H1869" s="5">
        <v>362747</v>
      </c>
      <c r="I1869" s="5">
        <v>374</v>
      </c>
      <c r="J1869" s="5">
        <v>439369</v>
      </c>
      <c r="K1869" s="5">
        <v>525411</v>
      </c>
      <c r="L1869" s="5">
        <v>1044</v>
      </c>
    </row>
    <row r="1870" spans="2:12">
      <c r="B1870" s="2">
        <v>2005</v>
      </c>
      <c r="C1870" s="2">
        <v>2</v>
      </c>
      <c r="D1870" s="2" t="s">
        <v>277</v>
      </c>
      <c r="E1870" s="2" t="s">
        <v>281</v>
      </c>
      <c r="F1870" s="5">
        <v>3484324</v>
      </c>
      <c r="G1870" s="5">
        <v>2347</v>
      </c>
      <c r="H1870" s="5">
        <v>1987041</v>
      </c>
      <c r="I1870" s="5">
        <v>1014</v>
      </c>
      <c r="J1870" s="5">
        <v>5497327</v>
      </c>
      <c r="K1870" s="5">
        <v>2508438</v>
      </c>
      <c r="L1870" s="5">
        <v>4199</v>
      </c>
    </row>
    <row r="1871" spans="2:12">
      <c r="B1871" s="2">
        <v>2005</v>
      </c>
      <c r="C1871" s="2">
        <v>2</v>
      </c>
      <c r="D1871" s="2" t="s">
        <v>328</v>
      </c>
      <c r="E1871" s="2" t="s">
        <v>173</v>
      </c>
      <c r="F1871" s="5">
        <v>0</v>
      </c>
      <c r="G1871" s="5">
        <v>7</v>
      </c>
      <c r="H1871" s="5">
        <v>865561</v>
      </c>
      <c r="I1871" s="5">
        <v>189</v>
      </c>
      <c r="J1871" s="5">
        <v>865561</v>
      </c>
      <c r="K1871" s="5">
        <v>109161</v>
      </c>
      <c r="L1871" s="5">
        <v>212</v>
      </c>
    </row>
    <row r="1872" spans="2:12">
      <c r="B1872" s="2">
        <v>2005</v>
      </c>
      <c r="C1872" s="2">
        <v>2</v>
      </c>
      <c r="D1872" s="2" t="s">
        <v>328</v>
      </c>
      <c r="E1872" s="2" t="s">
        <v>181</v>
      </c>
      <c r="F1872" s="5">
        <v>0</v>
      </c>
      <c r="G1872" s="5">
        <v>0</v>
      </c>
      <c r="H1872" s="5">
        <v>11958353</v>
      </c>
      <c r="I1872" s="5">
        <v>2331</v>
      </c>
      <c r="J1872" s="5">
        <v>11958353</v>
      </c>
      <c r="K1872" s="5">
        <v>1373685</v>
      </c>
      <c r="L1872" s="5">
        <v>2449</v>
      </c>
    </row>
    <row r="1873" spans="2:12">
      <c r="B1873" s="2">
        <v>2005</v>
      </c>
      <c r="C1873" s="2">
        <v>2</v>
      </c>
      <c r="D1873" s="2" t="s">
        <v>182</v>
      </c>
      <c r="E1873" s="2" t="s">
        <v>183</v>
      </c>
      <c r="F1873" s="5">
        <v>15191494</v>
      </c>
      <c r="G1873" s="5">
        <v>5442</v>
      </c>
      <c r="H1873" s="5">
        <v>8227216</v>
      </c>
      <c r="I1873" s="5">
        <v>1888</v>
      </c>
      <c r="J1873" s="5">
        <v>23472608</v>
      </c>
      <c r="K1873" s="5">
        <v>5449725</v>
      </c>
      <c r="L1873" s="5">
        <v>9104</v>
      </c>
    </row>
    <row r="1874" spans="2:12">
      <c r="B1874" s="2">
        <v>2005</v>
      </c>
      <c r="C1874" s="2">
        <v>2</v>
      </c>
      <c r="D1874" s="2" t="s">
        <v>182</v>
      </c>
      <c r="E1874" s="2" t="s">
        <v>184</v>
      </c>
      <c r="F1874" s="5">
        <v>117259</v>
      </c>
      <c r="G1874" s="5">
        <v>38</v>
      </c>
      <c r="H1874" s="5">
        <v>532433</v>
      </c>
      <c r="I1874" s="5">
        <v>185</v>
      </c>
      <c r="J1874" s="5">
        <v>649692</v>
      </c>
      <c r="K1874" s="5">
        <v>155886</v>
      </c>
      <c r="L1874" s="5">
        <v>236</v>
      </c>
    </row>
    <row r="1875" spans="2:12">
      <c r="B1875" s="2">
        <v>2005</v>
      </c>
      <c r="C1875" s="2">
        <v>2</v>
      </c>
      <c r="D1875" s="2" t="s">
        <v>190</v>
      </c>
      <c r="E1875" s="2" t="s">
        <v>191</v>
      </c>
      <c r="F1875" s="5">
        <v>0</v>
      </c>
      <c r="G1875" s="5">
        <v>0</v>
      </c>
      <c r="H1875" s="5">
        <v>6514852</v>
      </c>
      <c r="I1875" s="5">
        <v>918</v>
      </c>
      <c r="J1875" s="5">
        <v>6514852</v>
      </c>
      <c r="K1875" s="5">
        <v>468066</v>
      </c>
      <c r="L1875" s="5">
        <v>958</v>
      </c>
    </row>
    <row r="1876" spans="2:12">
      <c r="B1876" s="2">
        <v>2005</v>
      </c>
      <c r="C1876" s="2">
        <v>2</v>
      </c>
      <c r="D1876" s="2" t="s">
        <v>190</v>
      </c>
      <c r="E1876" s="2" t="s">
        <v>186</v>
      </c>
      <c r="F1876" s="5">
        <v>57125</v>
      </c>
      <c r="G1876" s="5">
        <v>26</v>
      </c>
      <c r="H1876" s="5">
        <v>102691416</v>
      </c>
      <c r="I1876" s="5">
        <v>4742</v>
      </c>
      <c r="J1876" s="5">
        <v>102748541</v>
      </c>
      <c r="K1876" s="5">
        <v>2691741</v>
      </c>
      <c r="L1876" s="5">
        <v>5147</v>
      </c>
    </row>
    <row r="1877" spans="2:12">
      <c r="B1877" s="2">
        <v>2005</v>
      </c>
      <c r="C1877" s="2">
        <v>2</v>
      </c>
      <c r="D1877" s="2" t="s">
        <v>187</v>
      </c>
      <c r="E1877" s="2" t="s">
        <v>195</v>
      </c>
      <c r="F1877" s="5">
        <v>0</v>
      </c>
      <c r="G1877" s="5">
        <v>0</v>
      </c>
      <c r="H1877" s="5">
        <v>386015</v>
      </c>
      <c r="I1877" s="5">
        <v>80</v>
      </c>
      <c r="J1877" s="5">
        <v>386015</v>
      </c>
      <c r="K1877" s="5">
        <v>60650</v>
      </c>
      <c r="L1877" s="5">
        <v>99</v>
      </c>
    </row>
    <row r="1878" spans="2:12">
      <c r="B1878" s="2">
        <v>2005</v>
      </c>
      <c r="C1878" s="2">
        <v>2</v>
      </c>
      <c r="D1878" s="2" t="s">
        <v>187</v>
      </c>
      <c r="E1878" s="2" t="s">
        <v>196</v>
      </c>
      <c r="F1878" s="5">
        <v>0</v>
      </c>
      <c r="G1878" s="5">
        <v>0</v>
      </c>
      <c r="H1878" s="5">
        <v>1404282</v>
      </c>
      <c r="I1878" s="5">
        <v>582</v>
      </c>
      <c r="J1878" s="5">
        <v>1404282</v>
      </c>
      <c r="K1878" s="5">
        <v>343279</v>
      </c>
      <c r="L1878" s="5">
        <v>641</v>
      </c>
    </row>
    <row r="1879" spans="2:12">
      <c r="B1879" s="2">
        <v>2005</v>
      </c>
      <c r="C1879" s="2">
        <v>2</v>
      </c>
      <c r="D1879" s="2" t="s">
        <v>197</v>
      </c>
      <c r="E1879" s="2" t="s">
        <v>11</v>
      </c>
      <c r="F1879" s="5">
        <v>0</v>
      </c>
      <c r="G1879" s="5">
        <v>0</v>
      </c>
      <c r="H1879" s="5">
        <v>3067753</v>
      </c>
      <c r="I1879" s="5">
        <v>453</v>
      </c>
      <c r="J1879" s="5">
        <v>3067753</v>
      </c>
      <c r="K1879" s="5">
        <v>376631</v>
      </c>
      <c r="L1879" s="5">
        <v>591</v>
      </c>
    </row>
    <row r="1880" spans="2:12">
      <c r="B1880" s="2">
        <v>2005</v>
      </c>
      <c r="C1880" s="2">
        <v>2</v>
      </c>
      <c r="D1880" s="2" t="s">
        <v>197</v>
      </c>
      <c r="E1880" s="2" t="s">
        <v>268</v>
      </c>
      <c r="F1880" s="5">
        <v>2416771</v>
      </c>
      <c r="G1880" s="5">
        <v>373</v>
      </c>
      <c r="H1880" s="5">
        <v>5623327</v>
      </c>
      <c r="I1880" s="5">
        <v>1132</v>
      </c>
      <c r="J1880" s="5">
        <v>8756168</v>
      </c>
      <c r="K1880" s="5">
        <v>928926</v>
      </c>
      <c r="L1880" s="5">
        <v>1772</v>
      </c>
    </row>
    <row r="1881" spans="2:12">
      <c r="B1881" s="2">
        <v>2005</v>
      </c>
      <c r="C1881" s="2">
        <v>2</v>
      </c>
      <c r="D1881" s="2" t="s">
        <v>197</v>
      </c>
      <c r="E1881" s="2" t="s">
        <v>269</v>
      </c>
      <c r="F1881" s="5">
        <v>0</v>
      </c>
      <c r="G1881" s="5">
        <v>0</v>
      </c>
      <c r="H1881" s="5">
        <v>0</v>
      </c>
      <c r="I1881" s="5">
        <v>12</v>
      </c>
      <c r="J1881" s="5">
        <v>0</v>
      </c>
      <c r="K1881" s="5">
        <v>10564</v>
      </c>
      <c r="L1881" s="5">
        <v>20</v>
      </c>
    </row>
    <row r="1882" spans="2:12">
      <c r="B1882" s="2">
        <v>2005</v>
      </c>
      <c r="C1882" s="2">
        <v>2</v>
      </c>
      <c r="D1882" s="2" t="s">
        <v>197</v>
      </c>
      <c r="E1882" s="2" t="s">
        <v>109</v>
      </c>
      <c r="F1882" s="5">
        <v>1901121</v>
      </c>
      <c r="G1882" s="5">
        <v>265</v>
      </c>
      <c r="H1882" s="5">
        <v>5298292</v>
      </c>
      <c r="I1882" s="5">
        <v>1057</v>
      </c>
      <c r="J1882" s="5">
        <v>7199413</v>
      </c>
      <c r="K1882" s="5">
        <v>789251</v>
      </c>
      <c r="L1882" s="5">
        <v>1502</v>
      </c>
    </row>
    <row r="1883" spans="2:12">
      <c r="B1883" s="2">
        <v>2005</v>
      </c>
      <c r="C1883" s="2">
        <v>2</v>
      </c>
      <c r="D1883" s="2" t="s">
        <v>197</v>
      </c>
      <c r="E1883" s="2" t="s">
        <v>110</v>
      </c>
      <c r="F1883" s="5">
        <v>10667568</v>
      </c>
      <c r="G1883" s="5">
        <v>2323</v>
      </c>
      <c r="H1883" s="5">
        <v>107363</v>
      </c>
      <c r="I1883" s="5">
        <v>23</v>
      </c>
      <c r="J1883" s="5">
        <v>10774931</v>
      </c>
      <c r="K1883" s="5">
        <v>1573991</v>
      </c>
      <c r="L1883" s="5">
        <v>2959</v>
      </c>
    </row>
    <row r="1884" spans="2:12">
      <c r="B1884" s="2">
        <v>2005</v>
      </c>
      <c r="C1884" s="2">
        <v>2</v>
      </c>
      <c r="D1884" s="2" t="s">
        <v>197</v>
      </c>
      <c r="E1884" s="2" t="s">
        <v>111</v>
      </c>
      <c r="F1884" s="5">
        <v>0</v>
      </c>
      <c r="G1884" s="5">
        <v>0</v>
      </c>
      <c r="H1884" s="5">
        <v>3012</v>
      </c>
      <c r="I1884" s="5">
        <v>3</v>
      </c>
      <c r="J1884" s="5">
        <v>3012</v>
      </c>
      <c r="K1884" s="5">
        <v>1863</v>
      </c>
      <c r="L1884" s="5">
        <v>4</v>
      </c>
    </row>
    <row r="1885" spans="2:12">
      <c r="B1885" s="2">
        <v>2005</v>
      </c>
      <c r="C1885" s="2">
        <v>3</v>
      </c>
      <c r="D1885" s="2" t="s">
        <v>277</v>
      </c>
      <c r="E1885" s="2" t="s">
        <v>278</v>
      </c>
      <c r="F1885" s="5">
        <v>29226127</v>
      </c>
      <c r="G1885" s="5">
        <v>15897</v>
      </c>
      <c r="H1885" s="5">
        <v>28082209</v>
      </c>
      <c r="I1885" s="5">
        <v>10245</v>
      </c>
      <c r="J1885" s="5">
        <v>58868974</v>
      </c>
      <c r="K1885" s="5">
        <v>19942909</v>
      </c>
      <c r="L1885" s="5">
        <v>33330</v>
      </c>
    </row>
    <row r="1886" spans="2:12">
      <c r="B1886" s="2">
        <v>2005</v>
      </c>
      <c r="C1886" s="2">
        <v>3</v>
      </c>
      <c r="D1886" s="2" t="s">
        <v>277</v>
      </c>
      <c r="E1886" s="2" t="s">
        <v>279</v>
      </c>
      <c r="F1886" s="5">
        <v>26844055</v>
      </c>
      <c r="G1886" s="5">
        <v>8351</v>
      </c>
      <c r="H1886" s="5">
        <v>6985661</v>
      </c>
      <c r="I1886" s="5">
        <v>3107</v>
      </c>
      <c r="J1886" s="5">
        <v>34241792</v>
      </c>
      <c r="K1886" s="5">
        <v>8382215</v>
      </c>
      <c r="L1886" s="5">
        <v>14406</v>
      </c>
    </row>
    <row r="1887" spans="2:12">
      <c r="B1887" s="2">
        <v>2005</v>
      </c>
      <c r="C1887" s="2">
        <v>3</v>
      </c>
      <c r="D1887" s="2" t="s">
        <v>277</v>
      </c>
      <c r="E1887" s="2" t="s">
        <v>280</v>
      </c>
      <c r="F1887" s="5">
        <v>76034</v>
      </c>
      <c r="G1887" s="5">
        <v>79</v>
      </c>
      <c r="H1887" s="5">
        <v>319929</v>
      </c>
      <c r="I1887" s="5">
        <v>374</v>
      </c>
      <c r="J1887" s="5">
        <v>413396</v>
      </c>
      <c r="K1887" s="5">
        <v>512511</v>
      </c>
      <c r="L1887" s="5">
        <v>1015</v>
      </c>
    </row>
    <row r="1888" spans="2:12">
      <c r="B1888" s="2">
        <v>2005</v>
      </c>
      <c r="C1888" s="2">
        <v>3</v>
      </c>
      <c r="D1888" s="2" t="s">
        <v>277</v>
      </c>
      <c r="E1888" s="2" t="s">
        <v>281</v>
      </c>
      <c r="F1888" s="5">
        <v>3046693</v>
      </c>
      <c r="G1888" s="5">
        <v>2345</v>
      </c>
      <c r="H1888" s="5">
        <v>2039384</v>
      </c>
      <c r="I1888" s="5">
        <v>1078</v>
      </c>
      <c r="J1888" s="5">
        <v>5124708</v>
      </c>
      <c r="K1888" s="5">
        <v>2516948</v>
      </c>
      <c r="L1888" s="5">
        <v>4276</v>
      </c>
    </row>
    <row r="1889" spans="2:12">
      <c r="B1889" s="2">
        <v>2005</v>
      </c>
      <c r="C1889" s="2">
        <v>3</v>
      </c>
      <c r="D1889" s="2" t="s">
        <v>328</v>
      </c>
      <c r="E1889" s="2" t="s">
        <v>173</v>
      </c>
      <c r="F1889" s="5">
        <v>0</v>
      </c>
      <c r="G1889" s="5">
        <v>7</v>
      </c>
      <c r="H1889" s="5">
        <v>904940</v>
      </c>
      <c r="I1889" s="5">
        <v>182</v>
      </c>
      <c r="J1889" s="5">
        <v>904940</v>
      </c>
      <c r="K1889" s="5">
        <v>106529</v>
      </c>
      <c r="L1889" s="5">
        <v>205</v>
      </c>
    </row>
    <row r="1890" spans="2:12">
      <c r="B1890" s="2">
        <v>2005</v>
      </c>
      <c r="C1890" s="2">
        <v>3</v>
      </c>
      <c r="D1890" s="2" t="s">
        <v>328</v>
      </c>
      <c r="E1890" s="2" t="s">
        <v>181</v>
      </c>
      <c r="F1890" s="5">
        <v>0</v>
      </c>
      <c r="G1890" s="5">
        <v>0</v>
      </c>
      <c r="H1890" s="5">
        <v>12789359</v>
      </c>
      <c r="I1890" s="5">
        <v>2291</v>
      </c>
      <c r="J1890" s="5">
        <v>12789359</v>
      </c>
      <c r="K1890" s="5">
        <v>1405020</v>
      </c>
      <c r="L1890" s="5">
        <v>2446</v>
      </c>
    </row>
    <row r="1891" spans="2:12">
      <c r="B1891" s="2">
        <v>2005</v>
      </c>
      <c r="C1891" s="2">
        <v>3</v>
      </c>
      <c r="D1891" s="2" t="s">
        <v>182</v>
      </c>
      <c r="E1891" s="2" t="s">
        <v>183</v>
      </c>
      <c r="F1891" s="5">
        <v>14667314</v>
      </c>
      <c r="G1891" s="5">
        <v>5706</v>
      </c>
      <c r="H1891" s="5">
        <v>8199721</v>
      </c>
      <c r="I1891" s="5">
        <v>1962</v>
      </c>
      <c r="J1891" s="5">
        <v>22937406</v>
      </c>
      <c r="K1891" s="5">
        <v>5764089</v>
      </c>
      <c r="L1891" s="5">
        <v>9551</v>
      </c>
    </row>
    <row r="1892" spans="2:12">
      <c r="B1892" s="2">
        <v>2005</v>
      </c>
      <c r="C1892" s="2">
        <v>3</v>
      </c>
      <c r="D1892" s="2" t="s">
        <v>182</v>
      </c>
      <c r="E1892" s="2" t="s">
        <v>184</v>
      </c>
      <c r="F1892" s="5">
        <v>120546</v>
      </c>
      <c r="G1892" s="5">
        <v>34</v>
      </c>
      <c r="H1892" s="5">
        <v>541483</v>
      </c>
      <c r="I1892" s="5">
        <v>205</v>
      </c>
      <c r="J1892" s="5">
        <v>662029</v>
      </c>
      <c r="K1892" s="5">
        <v>160597</v>
      </c>
      <c r="L1892" s="5">
        <v>253</v>
      </c>
    </row>
    <row r="1893" spans="2:12">
      <c r="B1893" s="2">
        <v>2005</v>
      </c>
      <c r="C1893" s="2">
        <v>3</v>
      </c>
      <c r="D1893" s="2" t="s">
        <v>190</v>
      </c>
      <c r="E1893" s="2" t="s">
        <v>191</v>
      </c>
      <c r="F1893" s="5">
        <v>0</v>
      </c>
      <c r="G1893" s="5">
        <v>0</v>
      </c>
      <c r="H1893" s="5">
        <v>7937025</v>
      </c>
      <c r="I1893" s="5">
        <v>930</v>
      </c>
      <c r="J1893" s="5">
        <v>7937025</v>
      </c>
      <c r="K1893" s="5">
        <v>466716</v>
      </c>
      <c r="L1893" s="5">
        <v>968</v>
      </c>
    </row>
    <row r="1894" spans="2:12">
      <c r="B1894" s="2">
        <v>2005</v>
      </c>
      <c r="C1894" s="2">
        <v>3</v>
      </c>
      <c r="D1894" s="2" t="s">
        <v>190</v>
      </c>
      <c r="E1894" s="2" t="s">
        <v>186</v>
      </c>
      <c r="F1894" s="5">
        <v>45265</v>
      </c>
      <c r="G1894" s="5">
        <v>29</v>
      </c>
      <c r="H1894" s="5">
        <v>109409681</v>
      </c>
      <c r="I1894" s="5">
        <v>4788</v>
      </c>
      <c r="J1894" s="5">
        <v>109454946</v>
      </c>
      <c r="K1894" s="5">
        <v>2764112</v>
      </c>
      <c r="L1894" s="5">
        <v>5197</v>
      </c>
    </row>
    <row r="1895" spans="2:12">
      <c r="B1895" s="2">
        <v>2005</v>
      </c>
      <c r="C1895" s="2">
        <v>3</v>
      </c>
      <c r="D1895" s="2" t="s">
        <v>187</v>
      </c>
      <c r="E1895" s="2" t="s">
        <v>195</v>
      </c>
      <c r="F1895" s="5">
        <v>0</v>
      </c>
      <c r="G1895" s="5">
        <v>0</v>
      </c>
      <c r="H1895" s="5">
        <v>213967</v>
      </c>
      <c r="I1895" s="5">
        <v>83</v>
      </c>
      <c r="J1895" s="5">
        <v>213967</v>
      </c>
      <c r="K1895" s="5">
        <v>47337</v>
      </c>
      <c r="L1895" s="5">
        <v>100</v>
      </c>
    </row>
    <row r="1896" spans="2:12">
      <c r="B1896" s="2">
        <v>2005</v>
      </c>
      <c r="C1896" s="2">
        <v>3</v>
      </c>
      <c r="D1896" s="2" t="s">
        <v>187</v>
      </c>
      <c r="E1896" s="2" t="s">
        <v>196</v>
      </c>
      <c r="F1896" s="5">
        <v>0</v>
      </c>
      <c r="G1896" s="5">
        <v>0</v>
      </c>
      <c r="H1896" s="5">
        <v>1481532</v>
      </c>
      <c r="I1896" s="5">
        <v>657</v>
      </c>
      <c r="J1896" s="5">
        <v>1481532</v>
      </c>
      <c r="K1896" s="5">
        <v>367659</v>
      </c>
      <c r="L1896" s="5">
        <v>718</v>
      </c>
    </row>
    <row r="1897" spans="2:12">
      <c r="B1897" s="2">
        <v>2005</v>
      </c>
      <c r="C1897" s="2">
        <v>3</v>
      </c>
      <c r="D1897" s="2" t="s">
        <v>197</v>
      </c>
      <c r="E1897" s="2" t="s">
        <v>11</v>
      </c>
      <c r="F1897" s="5">
        <v>0</v>
      </c>
      <c r="G1897" s="5">
        <v>0</v>
      </c>
      <c r="H1897" s="5">
        <v>2973777</v>
      </c>
      <c r="I1897" s="5">
        <v>437</v>
      </c>
      <c r="J1897" s="5">
        <v>2973777</v>
      </c>
      <c r="K1897" s="5">
        <v>365552</v>
      </c>
      <c r="L1897" s="5">
        <v>572</v>
      </c>
    </row>
    <row r="1898" spans="2:12">
      <c r="B1898" s="2">
        <v>2005</v>
      </c>
      <c r="C1898" s="2">
        <v>3</v>
      </c>
      <c r="D1898" s="2" t="s">
        <v>197</v>
      </c>
      <c r="E1898" s="2" t="s">
        <v>268</v>
      </c>
      <c r="F1898" s="5">
        <v>1711194</v>
      </c>
      <c r="G1898" s="5">
        <v>407</v>
      </c>
      <c r="H1898" s="5">
        <v>5510887</v>
      </c>
      <c r="I1898" s="5">
        <v>1122</v>
      </c>
      <c r="J1898" s="5">
        <v>7725500</v>
      </c>
      <c r="K1898" s="5">
        <v>929535</v>
      </c>
      <c r="L1898" s="5">
        <v>1798</v>
      </c>
    </row>
    <row r="1899" spans="2:12">
      <c r="B1899" s="2">
        <v>2005</v>
      </c>
      <c r="C1899" s="2">
        <v>3</v>
      </c>
      <c r="D1899" s="2" t="s">
        <v>197</v>
      </c>
      <c r="E1899" s="2" t="s">
        <v>269</v>
      </c>
      <c r="F1899" s="5">
        <v>0</v>
      </c>
      <c r="G1899" s="5">
        <v>0</v>
      </c>
      <c r="H1899" s="5">
        <v>0</v>
      </c>
      <c r="I1899" s="5">
        <v>6</v>
      </c>
      <c r="J1899" s="5">
        <v>0</v>
      </c>
      <c r="K1899" s="5">
        <v>6739</v>
      </c>
      <c r="L1899" s="5">
        <v>10</v>
      </c>
    </row>
    <row r="1900" spans="2:12">
      <c r="B1900" s="2">
        <v>2005</v>
      </c>
      <c r="C1900" s="2">
        <v>3</v>
      </c>
      <c r="D1900" s="2" t="s">
        <v>197</v>
      </c>
      <c r="E1900" s="2" t="s">
        <v>109</v>
      </c>
      <c r="F1900" s="5">
        <v>2549462</v>
      </c>
      <c r="G1900" s="5">
        <v>270</v>
      </c>
      <c r="H1900" s="5">
        <v>5299719</v>
      </c>
      <c r="I1900" s="5">
        <v>964</v>
      </c>
      <c r="J1900" s="5">
        <v>7849181</v>
      </c>
      <c r="K1900" s="5">
        <v>759578</v>
      </c>
      <c r="L1900" s="5">
        <v>1436</v>
      </c>
    </row>
    <row r="1901" spans="2:12">
      <c r="B1901" s="2">
        <v>2005</v>
      </c>
      <c r="C1901" s="2">
        <v>3</v>
      </c>
      <c r="D1901" s="2" t="s">
        <v>197</v>
      </c>
      <c r="E1901" s="2" t="s">
        <v>110</v>
      </c>
      <c r="F1901" s="5">
        <v>12091534</v>
      </c>
      <c r="G1901" s="5">
        <v>2402</v>
      </c>
      <c r="H1901" s="5">
        <v>104591</v>
      </c>
      <c r="I1901" s="5">
        <v>39</v>
      </c>
      <c r="J1901" s="5">
        <v>12196125</v>
      </c>
      <c r="K1901" s="5">
        <v>1585903</v>
      </c>
      <c r="L1901" s="5">
        <v>3043</v>
      </c>
    </row>
    <row r="1902" spans="2:12">
      <c r="B1902" s="2">
        <v>2005</v>
      </c>
      <c r="C1902" s="2">
        <v>3</v>
      </c>
      <c r="D1902" s="2" t="s">
        <v>197</v>
      </c>
      <c r="E1902" s="2" t="s">
        <v>111</v>
      </c>
      <c r="F1902" s="5">
        <v>0</v>
      </c>
      <c r="G1902" s="5">
        <v>0</v>
      </c>
      <c r="H1902" s="5">
        <v>3055</v>
      </c>
      <c r="I1902" s="5">
        <v>3</v>
      </c>
      <c r="J1902" s="5">
        <v>3055</v>
      </c>
      <c r="K1902" s="5">
        <v>1543</v>
      </c>
      <c r="L1902" s="5">
        <v>4</v>
      </c>
    </row>
    <row r="1903" spans="2:12">
      <c r="B1903" s="2">
        <v>2005</v>
      </c>
      <c r="C1903" s="2">
        <v>4</v>
      </c>
      <c r="D1903" s="2" t="s">
        <v>277</v>
      </c>
      <c r="E1903" s="2" t="s">
        <v>278</v>
      </c>
      <c r="F1903" s="5">
        <v>28815735</v>
      </c>
      <c r="G1903" s="5">
        <v>16076</v>
      </c>
      <c r="H1903" s="5">
        <v>26995889</v>
      </c>
      <c r="I1903" s="5">
        <v>10300</v>
      </c>
      <c r="J1903" s="5">
        <v>57279149</v>
      </c>
      <c r="K1903" s="5">
        <v>19875626</v>
      </c>
      <c r="L1903" s="5">
        <v>33707</v>
      </c>
    </row>
    <row r="1904" spans="2:12">
      <c r="B1904" s="2">
        <v>2005</v>
      </c>
      <c r="C1904" s="2">
        <v>4</v>
      </c>
      <c r="D1904" s="2" t="s">
        <v>277</v>
      </c>
      <c r="E1904" s="2" t="s">
        <v>279</v>
      </c>
      <c r="F1904" s="5">
        <v>28000734</v>
      </c>
      <c r="G1904" s="5">
        <v>8470</v>
      </c>
      <c r="H1904" s="5">
        <v>6793405</v>
      </c>
      <c r="I1904" s="5">
        <v>3031</v>
      </c>
      <c r="J1904" s="5">
        <v>35002904</v>
      </c>
      <c r="K1904" s="5">
        <v>8219217</v>
      </c>
      <c r="L1904" s="5">
        <v>14449</v>
      </c>
    </row>
    <row r="1905" spans="2:12">
      <c r="B1905" s="2">
        <v>2005</v>
      </c>
      <c r="C1905" s="2">
        <v>4</v>
      </c>
      <c r="D1905" s="2" t="s">
        <v>277</v>
      </c>
      <c r="E1905" s="2" t="s">
        <v>280</v>
      </c>
      <c r="F1905" s="5">
        <v>66342</v>
      </c>
      <c r="G1905" s="5">
        <v>80</v>
      </c>
      <c r="H1905" s="5">
        <v>389001</v>
      </c>
      <c r="I1905" s="5">
        <v>380</v>
      </c>
      <c r="J1905" s="5">
        <v>470683</v>
      </c>
      <c r="K1905" s="5">
        <v>527915</v>
      </c>
      <c r="L1905" s="5">
        <v>1034</v>
      </c>
    </row>
    <row r="1906" spans="2:12">
      <c r="B1906" s="2">
        <v>2005</v>
      </c>
      <c r="C1906" s="2">
        <v>4</v>
      </c>
      <c r="D1906" s="2" t="s">
        <v>277</v>
      </c>
      <c r="E1906" s="2" t="s">
        <v>281</v>
      </c>
      <c r="F1906" s="5">
        <v>2638353</v>
      </c>
      <c r="G1906" s="5">
        <v>2298</v>
      </c>
      <c r="H1906" s="5">
        <v>2147766</v>
      </c>
      <c r="I1906" s="5">
        <v>1098</v>
      </c>
      <c r="J1906" s="5">
        <v>4833102</v>
      </c>
      <c r="K1906" s="5">
        <v>2559376</v>
      </c>
      <c r="L1906" s="5">
        <v>4262</v>
      </c>
    </row>
    <row r="1907" spans="2:12">
      <c r="B1907" s="2">
        <v>2005</v>
      </c>
      <c r="C1907" s="2">
        <v>4</v>
      </c>
      <c r="D1907" s="2" t="s">
        <v>328</v>
      </c>
      <c r="E1907" s="2" t="s">
        <v>173</v>
      </c>
      <c r="F1907" s="5">
        <v>0</v>
      </c>
      <c r="G1907" s="5">
        <v>15</v>
      </c>
      <c r="H1907" s="5">
        <v>892852</v>
      </c>
      <c r="I1907" s="5">
        <v>172</v>
      </c>
      <c r="J1907" s="5">
        <v>892852</v>
      </c>
      <c r="K1907" s="5">
        <v>101422</v>
      </c>
      <c r="L1907" s="5">
        <v>202</v>
      </c>
    </row>
    <row r="1908" spans="2:12">
      <c r="B1908" s="2">
        <v>2005</v>
      </c>
      <c r="C1908" s="2">
        <v>4</v>
      </c>
      <c r="D1908" s="2" t="s">
        <v>328</v>
      </c>
      <c r="E1908" s="2" t="s">
        <v>181</v>
      </c>
      <c r="F1908" s="5">
        <v>0</v>
      </c>
      <c r="G1908" s="5">
        <v>0</v>
      </c>
      <c r="H1908" s="5">
        <v>13401240</v>
      </c>
      <c r="I1908" s="5">
        <v>2329</v>
      </c>
      <c r="J1908" s="5">
        <v>13401240</v>
      </c>
      <c r="K1908" s="5">
        <v>1255721</v>
      </c>
      <c r="L1908" s="5">
        <v>2434</v>
      </c>
    </row>
    <row r="1909" spans="2:12">
      <c r="B1909" s="2">
        <v>2005</v>
      </c>
      <c r="C1909" s="2">
        <v>4</v>
      </c>
      <c r="D1909" s="2" t="s">
        <v>182</v>
      </c>
      <c r="E1909" s="2" t="s">
        <v>183</v>
      </c>
      <c r="F1909" s="5">
        <v>14120510</v>
      </c>
      <c r="G1909" s="5">
        <v>5955</v>
      </c>
      <c r="H1909" s="5">
        <v>8537057</v>
      </c>
      <c r="I1909" s="5">
        <v>1908</v>
      </c>
      <c r="J1909" s="5">
        <v>22717028</v>
      </c>
      <c r="K1909" s="5">
        <v>5733664</v>
      </c>
      <c r="L1909" s="5">
        <v>9766</v>
      </c>
    </row>
    <row r="1910" spans="2:12">
      <c r="B1910" s="2">
        <v>2005</v>
      </c>
      <c r="C1910" s="2">
        <v>4</v>
      </c>
      <c r="D1910" s="2" t="s">
        <v>182</v>
      </c>
      <c r="E1910" s="2" t="s">
        <v>184</v>
      </c>
      <c r="F1910" s="5">
        <v>124413</v>
      </c>
      <c r="G1910" s="5">
        <v>36</v>
      </c>
      <c r="H1910" s="5">
        <v>547351</v>
      </c>
      <c r="I1910" s="5">
        <v>197</v>
      </c>
      <c r="J1910" s="5">
        <v>671764</v>
      </c>
      <c r="K1910" s="5">
        <v>165107</v>
      </c>
      <c r="L1910" s="5">
        <v>252</v>
      </c>
    </row>
    <row r="1911" spans="2:12">
      <c r="B1911" s="2">
        <v>2005</v>
      </c>
      <c r="C1911" s="2">
        <v>4</v>
      </c>
      <c r="D1911" s="2" t="s">
        <v>190</v>
      </c>
      <c r="E1911" s="2" t="s">
        <v>191</v>
      </c>
      <c r="F1911" s="5">
        <v>0</v>
      </c>
      <c r="G1911" s="5">
        <v>0</v>
      </c>
      <c r="H1911" s="5">
        <v>7868244</v>
      </c>
      <c r="I1911" s="5">
        <v>901</v>
      </c>
      <c r="J1911" s="5">
        <v>7868244</v>
      </c>
      <c r="K1911" s="5">
        <v>439507</v>
      </c>
      <c r="L1911" s="5">
        <v>942</v>
      </c>
    </row>
    <row r="1912" spans="2:12">
      <c r="B1912" s="2">
        <v>2005</v>
      </c>
      <c r="C1912" s="2">
        <v>4</v>
      </c>
      <c r="D1912" s="2" t="s">
        <v>190</v>
      </c>
      <c r="E1912" s="2" t="s">
        <v>186</v>
      </c>
      <c r="F1912" s="5">
        <v>37537</v>
      </c>
      <c r="G1912" s="5">
        <v>31</v>
      </c>
      <c r="H1912" s="5">
        <v>108380221</v>
      </c>
      <c r="I1912" s="5">
        <v>4925</v>
      </c>
      <c r="J1912" s="5">
        <v>108417758</v>
      </c>
      <c r="K1912" s="5">
        <v>2809715</v>
      </c>
      <c r="L1912" s="5">
        <v>5346</v>
      </c>
    </row>
    <row r="1913" spans="2:12">
      <c r="B1913" s="2">
        <v>2005</v>
      </c>
      <c r="C1913" s="2">
        <v>4</v>
      </c>
      <c r="D1913" s="2" t="s">
        <v>187</v>
      </c>
      <c r="E1913" s="2" t="s">
        <v>195</v>
      </c>
      <c r="F1913" s="5">
        <v>0</v>
      </c>
      <c r="G1913" s="5">
        <v>0</v>
      </c>
      <c r="H1913" s="5">
        <v>317036</v>
      </c>
      <c r="I1913" s="5">
        <v>74</v>
      </c>
      <c r="J1913" s="5">
        <v>317036</v>
      </c>
      <c r="K1913" s="5">
        <v>55705</v>
      </c>
      <c r="L1913" s="5">
        <v>92</v>
      </c>
    </row>
    <row r="1914" spans="2:12">
      <c r="B1914" s="2">
        <v>2005</v>
      </c>
      <c r="C1914" s="2">
        <v>4</v>
      </c>
      <c r="D1914" s="2" t="s">
        <v>187</v>
      </c>
      <c r="E1914" s="2" t="s">
        <v>196</v>
      </c>
      <c r="F1914" s="5">
        <v>0</v>
      </c>
      <c r="G1914" s="5">
        <v>0</v>
      </c>
      <c r="H1914" s="5">
        <v>1099548</v>
      </c>
      <c r="I1914" s="5">
        <v>658</v>
      </c>
      <c r="J1914" s="5">
        <v>1099548</v>
      </c>
      <c r="K1914" s="5">
        <v>374854</v>
      </c>
      <c r="L1914" s="5">
        <v>719</v>
      </c>
    </row>
    <row r="1915" spans="2:12">
      <c r="B1915" s="2">
        <v>2005</v>
      </c>
      <c r="C1915" s="2">
        <v>4</v>
      </c>
      <c r="D1915" s="2" t="s">
        <v>197</v>
      </c>
      <c r="E1915" s="2" t="s">
        <v>11</v>
      </c>
      <c r="F1915" s="5">
        <v>0</v>
      </c>
      <c r="G1915" s="5">
        <v>0</v>
      </c>
      <c r="H1915" s="5">
        <v>2783361</v>
      </c>
      <c r="I1915" s="5">
        <v>378</v>
      </c>
      <c r="J1915" s="5">
        <v>2783361</v>
      </c>
      <c r="K1915" s="5">
        <v>343676</v>
      </c>
      <c r="L1915" s="5">
        <v>506</v>
      </c>
    </row>
    <row r="1916" spans="2:12">
      <c r="B1916" s="2">
        <v>2005</v>
      </c>
      <c r="C1916" s="2">
        <v>4</v>
      </c>
      <c r="D1916" s="2" t="s">
        <v>197</v>
      </c>
      <c r="E1916" s="2" t="s">
        <v>268</v>
      </c>
      <c r="F1916" s="5">
        <v>2937519</v>
      </c>
      <c r="G1916" s="5">
        <v>453</v>
      </c>
      <c r="H1916" s="5">
        <v>5815473</v>
      </c>
      <c r="I1916" s="5">
        <v>1073</v>
      </c>
      <c r="J1916" s="5">
        <v>9116025</v>
      </c>
      <c r="K1916" s="5">
        <v>933852</v>
      </c>
      <c r="L1916" s="5">
        <v>1782</v>
      </c>
    </row>
    <row r="1917" spans="2:12">
      <c r="B1917" s="2">
        <v>2005</v>
      </c>
      <c r="C1917" s="2">
        <v>4</v>
      </c>
      <c r="D1917" s="2" t="s">
        <v>197</v>
      </c>
      <c r="E1917" s="2" t="s">
        <v>109</v>
      </c>
      <c r="F1917" s="5">
        <v>2153480</v>
      </c>
      <c r="G1917" s="5">
        <v>270</v>
      </c>
      <c r="H1917" s="5">
        <v>5048657</v>
      </c>
      <c r="I1917" s="5">
        <v>933</v>
      </c>
      <c r="J1917" s="5">
        <v>7202137</v>
      </c>
      <c r="K1917" s="5">
        <v>751593</v>
      </c>
      <c r="L1917" s="5">
        <v>1435</v>
      </c>
    </row>
    <row r="1918" spans="2:12">
      <c r="B1918" s="2">
        <v>2005</v>
      </c>
      <c r="C1918" s="2">
        <v>4</v>
      </c>
      <c r="D1918" s="2" t="s">
        <v>197</v>
      </c>
      <c r="E1918" s="2" t="s">
        <v>110</v>
      </c>
      <c r="F1918" s="5">
        <v>9858932</v>
      </c>
      <c r="G1918" s="5">
        <v>2492</v>
      </c>
      <c r="H1918" s="5">
        <v>107170</v>
      </c>
      <c r="I1918" s="5">
        <v>47</v>
      </c>
      <c r="J1918" s="5">
        <v>9966102</v>
      </c>
      <c r="K1918" s="5">
        <v>1601652</v>
      </c>
      <c r="L1918" s="5">
        <v>3135</v>
      </c>
    </row>
    <row r="1919" spans="2:12">
      <c r="B1919" s="2">
        <v>2005</v>
      </c>
      <c r="C1919" s="2">
        <v>4</v>
      </c>
      <c r="D1919" s="2" t="s">
        <v>197</v>
      </c>
      <c r="E1919" s="2" t="s">
        <v>111</v>
      </c>
      <c r="F1919" s="5">
        <v>0</v>
      </c>
      <c r="G1919" s="5">
        <v>0</v>
      </c>
      <c r="H1919" s="5">
        <v>139</v>
      </c>
      <c r="I1919" s="5">
        <v>2</v>
      </c>
      <c r="J1919" s="5">
        <v>139</v>
      </c>
      <c r="K1919" s="5">
        <v>1450</v>
      </c>
      <c r="L1919" s="5">
        <v>3</v>
      </c>
    </row>
    <row r="1920" spans="2:12">
      <c r="B1920" s="2">
        <v>2006</v>
      </c>
      <c r="C1920" s="2">
        <v>1</v>
      </c>
      <c r="D1920" s="2" t="s">
        <v>277</v>
      </c>
      <c r="E1920" s="2" t="s">
        <v>278</v>
      </c>
      <c r="F1920" s="5">
        <v>31131826</v>
      </c>
      <c r="G1920" s="5">
        <v>16749</v>
      </c>
      <c r="H1920" s="5">
        <v>29077304</v>
      </c>
      <c r="I1920" s="5">
        <v>10476</v>
      </c>
      <c r="J1920" s="5">
        <v>61827700</v>
      </c>
      <c r="K1920" s="5">
        <v>21095210</v>
      </c>
      <c r="L1920" s="5">
        <v>34901</v>
      </c>
    </row>
    <row r="1921" spans="2:12">
      <c r="B1921" s="2">
        <v>2006</v>
      </c>
      <c r="C1921" s="2">
        <v>1</v>
      </c>
      <c r="D1921" s="2" t="s">
        <v>277</v>
      </c>
      <c r="E1921" s="2" t="s">
        <v>279</v>
      </c>
      <c r="F1921" s="5">
        <v>28606315</v>
      </c>
      <c r="G1921" s="5">
        <v>8543</v>
      </c>
      <c r="H1921" s="5">
        <v>6938545</v>
      </c>
      <c r="I1921" s="5">
        <v>2965</v>
      </c>
      <c r="J1921" s="5">
        <v>36036507</v>
      </c>
      <c r="K1921" s="5">
        <v>8583732</v>
      </c>
      <c r="L1921" s="5">
        <v>14450</v>
      </c>
    </row>
    <row r="1922" spans="2:12">
      <c r="B1922" s="2">
        <v>2006</v>
      </c>
      <c r="C1922" s="2">
        <v>1</v>
      </c>
      <c r="D1922" s="2" t="s">
        <v>277</v>
      </c>
      <c r="E1922" s="2" t="s">
        <v>280</v>
      </c>
      <c r="F1922" s="5">
        <v>77164</v>
      </c>
      <c r="G1922" s="5">
        <v>78</v>
      </c>
      <c r="H1922" s="5">
        <v>325102</v>
      </c>
      <c r="I1922" s="5">
        <v>356</v>
      </c>
      <c r="J1922" s="5">
        <v>405422</v>
      </c>
      <c r="K1922" s="5">
        <v>489810</v>
      </c>
      <c r="L1922" s="5">
        <v>1001</v>
      </c>
    </row>
    <row r="1923" spans="2:12">
      <c r="B1923" s="2">
        <v>2006</v>
      </c>
      <c r="C1923" s="2">
        <v>1</v>
      </c>
      <c r="D1923" s="2" t="s">
        <v>277</v>
      </c>
      <c r="E1923" s="2" t="s">
        <v>281</v>
      </c>
      <c r="F1923" s="5">
        <v>3408385</v>
      </c>
      <c r="G1923" s="5">
        <v>2212</v>
      </c>
      <c r="H1923" s="5">
        <v>2070409</v>
      </c>
      <c r="I1923" s="5">
        <v>1152</v>
      </c>
      <c r="J1923" s="5">
        <v>5540787</v>
      </c>
      <c r="K1923" s="5">
        <v>2516629</v>
      </c>
      <c r="L1923" s="5">
        <v>4244</v>
      </c>
    </row>
    <row r="1924" spans="2:12">
      <c r="B1924" s="2">
        <v>2006</v>
      </c>
      <c r="C1924" s="2">
        <v>1</v>
      </c>
      <c r="D1924" s="2" t="s">
        <v>328</v>
      </c>
      <c r="E1924" s="2" t="s">
        <v>173</v>
      </c>
      <c r="F1924" s="5">
        <v>2368</v>
      </c>
      <c r="G1924" s="5">
        <v>17</v>
      </c>
      <c r="H1924" s="5">
        <v>911697</v>
      </c>
      <c r="I1924" s="5">
        <v>169</v>
      </c>
      <c r="J1924" s="5">
        <v>914065</v>
      </c>
      <c r="K1924" s="5">
        <v>104004</v>
      </c>
      <c r="L1924" s="5">
        <v>201</v>
      </c>
    </row>
    <row r="1925" spans="2:12">
      <c r="B1925" s="2">
        <v>2006</v>
      </c>
      <c r="C1925" s="2">
        <v>1</v>
      </c>
      <c r="D1925" s="2" t="s">
        <v>328</v>
      </c>
      <c r="E1925" s="2" t="s">
        <v>181</v>
      </c>
      <c r="F1925" s="5">
        <v>0</v>
      </c>
      <c r="G1925" s="5">
        <v>0</v>
      </c>
      <c r="H1925" s="5">
        <v>11654268</v>
      </c>
      <c r="I1925" s="5">
        <v>2270</v>
      </c>
      <c r="J1925" s="5">
        <v>11654268</v>
      </c>
      <c r="K1925" s="5">
        <v>1315220</v>
      </c>
      <c r="L1925" s="5">
        <v>2417</v>
      </c>
    </row>
    <row r="1926" spans="2:12">
      <c r="B1926" s="2">
        <v>2006</v>
      </c>
      <c r="C1926" s="2">
        <v>1</v>
      </c>
      <c r="D1926" s="2" t="s">
        <v>182</v>
      </c>
      <c r="E1926" s="2" t="s">
        <v>183</v>
      </c>
      <c r="F1926" s="5">
        <v>15798177</v>
      </c>
      <c r="G1926" s="5">
        <v>5881</v>
      </c>
      <c r="H1926" s="5">
        <v>8446651</v>
      </c>
      <c r="I1926" s="5">
        <v>1953</v>
      </c>
      <c r="J1926" s="5">
        <v>24381274</v>
      </c>
      <c r="K1926" s="5">
        <v>6001163</v>
      </c>
      <c r="L1926" s="5">
        <v>9734</v>
      </c>
    </row>
    <row r="1927" spans="2:12">
      <c r="B1927" s="2">
        <v>2006</v>
      </c>
      <c r="C1927" s="2">
        <v>1</v>
      </c>
      <c r="D1927" s="2" t="s">
        <v>182</v>
      </c>
      <c r="E1927" s="2" t="s">
        <v>184</v>
      </c>
      <c r="F1927" s="5">
        <v>126719</v>
      </c>
      <c r="G1927" s="5">
        <v>41</v>
      </c>
      <c r="H1927" s="5">
        <v>570708</v>
      </c>
      <c r="I1927" s="5">
        <v>191</v>
      </c>
      <c r="J1927" s="5">
        <v>697427</v>
      </c>
      <c r="K1927" s="5">
        <v>160664</v>
      </c>
      <c r="L1927" s="5">
        <v>248</v>
      </c>
    </row>
    <row r="1928" spans="2:12">
      <c r="B1928" s="2">
        <v>2006</v>
      </c>
      <c r="C1928" s="2">
        <v>1</v>
      </c>
      <c r="D1928" s="2" t="s">
        <v>190</v>
      </c>
      <c r="E1928" s="2" t="s">
        <v>191</v>
      </c>
      <c r="F1928" s="5">
        <v>0</v>
      </c>
      <c r="G1928" s="5">
        <v>0</v>
      </c>
      <c r="H1928" s="5">
        <v>7988556</v>
      </c>
      <c r="I1928" s="5">
        <v>905</v>
      </c>
      <c r="J1928" s="5">
        <v>7988556</v>
      </c>
      <c r="K1928" s="5">
        <v>460144</v>
      </c>
      <c r="L1928" s="5">
        <v>934</v>
      </c>
    </row>
    <row r="1929" spans="2:12">
      <c r="B1929" s="2">
        <v>2006</v>
      </c>
      <c r="C1929" s="2">
        <v>1</v>
      </c>
      <c r="D1929" s="2" t="s">
        <v>190</v>
      </c>
      <c r="E1929" s="2" t="s">
        <v>186</v>
      </c>
      <c r="F1929" s="5">
        <v>113931</v>
      </c>
      <c r="G1929" s="5">
        <v>36</v>
      </c>
      <c r="H1929" s="5">
        <v>112734749</v>
      </c>
      <c r="I1929" s="5">
        <v>5192</v>
      </c>
      <c r="J1929" s="5">
        <v>112848680</v>
      </c>
      <c r="K1929" s="5">
        <v>3023941</v>
      </c>
      <c r="L1929" s="5">
        <v>5616</v>
      </c>
    </row>
    <row r="1930" spans="2:12">
      <c r="B1930" s="2">
        <v>2006</v>
      </c>
      <c r="C1930" s="2">
        <v>1</v>
      </c>
      <c r="D1930" s="2" t="s">
        <v>187</v>
      </c>
      <c r="E1930" s="2" t="s">
        <v>195</v>
      </c>
      <c r="F1930" s="5">
        <v>0</v>
      </c>
      <c r="G1930" s="5">
        <v>0</v>
      </c>
      <c r="H1930" s="5">
        <v>334156</v>
      </c>
      <c r="I1930" s="5">
        <v>76</v>
      </c>
      <c r="J1930" s="5">
        <v>334156</v>
      </c>
      <c r="K1930" s="5">
        <v>48475</v>
      </c>
      <c r="L1930" s="5">
        <v>93</v>
      </c>
    </row>
    <row r="1931" spans="2:12">
      <c r="B1931" s="2">
        <v>2006</v>
      </c>
      <c r="C1931" s="2">
        <v>1</v>
      </c>
      <c r="D1931" s="2" t="s">
        <v>187</v>
      </c>
      <c r="E1931" s="2" t="s">
        <v>196</v>
      </c>
      <c r="F1931" s="5">
        <v>0</v>
      </c>
      <c r="G1931" s="5">
        <v>0</v>
      </c>
      <c r="H1931" s="5">
        <v>774303</v>
      </c>
      <c r="I1931" s="5">
        <v>654</v>
      </c>
      <c r="J1931" s="5">
        <v>774303</v>
      </c>
      <c r="K1931" s="5">
        <v>405232</v>
      </c>
      <c r="L1931" s="5">
        <v>714</v>
      </c>
    </row>
    <row r="1932" spans="2:12">
      <c r="B1932" s="2">
        <v>2006</v>
      </c>
      <c r="C1932" s="2">
        <v>1</v>
      </c>
      <c r="D1932" s="2" t="s">
        <v>197</v>
      </c>
      <c r="E1932" s="2" t="s">
        <v>11</v>
      </c>
      <c r="F1932" s="5">
        <v>0</v>
      </c>
      <c r="G1932" s="5">
        <v>0</v>
      </c>
      <c r="H1932" s="5">
        <v>2085304</v>
      </c>
      <c r="I1932" s="5">
        <v>319</v>
      </c>
      <c r="J1932" s="5">
        <v>2085304</v>
      </c>
      <c r="K1932" s="5">
        <v>281379</v>
      </c>
      <c r="L1932" s="5">
        <v>409</v>
      </c>
    </row>
    <row r="1933" spans="2:12">
      <c r="B1933" s="2">
        <v>2006</v>
      </c>
      <c r="C1933" s="2">
        <v>1</v>
      </c>
      <c r="D1933" s="2" t="s">
        <v>197</v>
      </c>
      <c r="E1933" s="2" t="s">
        <v>268</v>
      </c>
      <c r="F1933" s="5">
        <v>2389132</v>
      </c>
      <c r="G1933" s="5">
        <v>495</v>
      </c>
      <c r="H1933" s="5">
        <v>5978514</v>
      </c>
      <c r="I1933" s="5">
        <v>1108</v>
      </c>
      <c r="J1933" s="5">
        <v>8741081</v>
      </c>
      <c r="K1933" s="5">
        <v>947218</v>
      </c>
      <c r="L1933" s="5">
        <v>1819</v>
      </c>
    </row>
    <row r="1934" spans="2:12">
      <c r="B1934" s="2">
        <v>2006</v>
      </c>
      <c r="C1934" s="2">
        <v>1</v>
      </c>
      <c r="D1934" s="2" t="s">
        <v>197</v>
      </c>
      <c r="E1934" s="2" t="s">
        <v>109</v>
      </c>
      <c r="F1934" s="5">
        <v>593189</v>
      </c>
      <c r="G1934" s="5">
        <v>270</v>
      </c>
      <c r="H1934" s="5">
        <v>5283475</v>
      </c>
      <c r="I1934" s="5">
        <v>931</v>
      </c>
      <c r="J1934" s="5">
        <v>5876664</v>
      </c>
      <c r="K1934" s="5">
        <v>748632</v>
      </c>
      <c r="L1934" s="5">
        <v>1440</v>
      </c>
    </row>
    <row r="1935" spans="2:12">
      <c r="B1935" s="2">
        <v>2006</v>
      </c>
      <c r="C1935" s="2">
        <v>1</v>
      </c>
      <c r="D1935" s="2" t="s">
        <v>197</v>
      </c>
      <c r="E1935" s="2" t="s">
        <v>110</v>
      </c>
      <c r="F1935" s="5">
        <v>8936059</v>
      </c>
      <c r="G1935" s="5">
        <v>2472</v>
      </c>
      <c r="H1935" s="5">
        <v>108200</v>
      </c>
      <c r="I1935" s="5">
        <v>46</v>
      </c>
      <c r="J1935" s="5">
        <v>9044259</v>
      </c>
      <c r="K1935" s="5">
        <v>1648576</v>
      </c>
      <c r="L1935" s="5">
        <v>3123</v>
      </c>
    </row>
    <row r="1936" spans="2:12">
      <c r="B1936" s="2">
        <v>2006</v>
      </c>
      <c r="C1936" s="2">
        <v>1</v>
      </c>
      <c r="D1936" s="2" t="s">
        <v>197</v>
      </c>
      <c r="E1936" s="2" t="s">
        <v>111</v>
      </c>
      <c r="F1936" s="5">
        <v>0</v>
      </c>
      <c r="G1936" s="5">
        <v>0</v>
      </c>
      <c r="H1936" s="5">
        <v>838</v>
      </c>
      <c r="I1936" s="5">
        <v>2</v>
      </c>
      <c r="J1936" s="5">
        <v>838</v>
      </c>
      <c r="K1936" s="5">
        <v>1578</v>
      </c>
      <c r="L1936" s="5">
        <v>3</v>
      </c>
    </row>
    <row r="1937" spans="2:12">
      <c r="B1937" s="2">
        <v>2006</v>
      </c>
      <c r="C1937" s="2">
        <v>2</v>
      </c>
      <c r="D1937" s="2" t="s">
        <v>277</v>
      </c>
      <c r="E1937" s="2" t="s">
        <v>278</v>
      </c>
      <c r="F1937" s="5">
        <v>29858917</v>
      </c>
      <c r="G1937" s="5">
        <v>16619</v>
      </c>
      <c r="H1937" s="5">
        <v>28755740</v>
      </c>
      <c r="I1937" s="5">
        <v>10502</v>
      </c>
      <c r="J1937" s="5">
        <v>60070037</v>
      </c>
      <c r="K1937" s="5">
        <v>21071710</v>
      </c>
      <c r="L1937" s="5">
        <v>34717</v>
      </c>
    </row>
    <row r="1938" spans="2:12">
      <c r="B1938" s="2">
        <v>2006</v>
      </c>
      <c r="C1938" s="2">
        <v>2</v>
      </c>
      <c r="D1938" s="2" t="s">
        <v>277</v>
      </c>
      <c r="E1938" s="2" t="s">
        <v>279</v>
      </c>
      <c r="F1938" s="5">
        <v>28603288</v>
      </c>
      <c r="G1938" s="5">
        <v>8591</v>
      </c>
      <c r="H1938" s="5">
        <v>6574398</v>
      </c>
      <c r="I1938" s="5">
        <v>2832</v>
      </c>
      <c r="J1938" s="5">
        <v>35774721</v>
      </c>
      <c r="K1938" s="5">
        <v>8396203</v>
      </c>
      <c r="L1938" s="5">
        <v>14281</v>
      </c>
    </row>
    <row r="1939" spans="2:12">
      <c r="B1939" s="2">
        <v>2006</v>
      </c>
      <c r="C1939" s="2">
        <v>2</v>
      </c>
      <c r="D1939" s="2" t="s">
        <v>277</v>
      </c>
      <c r="E1939" s="2" t="s">
        <v>280</v>
      </c>
      <c r="F1939" s="5">
        <v>61868</v>
      </c>
      <c r="G1939" s="5">
        <v>78</v>
      </c>
      <c r="H1939" s="5">
        <v>287025</v>
      </c>
      <c r="I1939" s="5">
        <v>331</v>
      </c>
      <c r="J1939" s="5">
        <v>351056</v>
      </c>
      <c r="K1939" s="5">
        <v>496280</v>
      </c>
      <c r="L1939" s="5">
        <v>991</v>
      </c>
    </row>
    <row r="1940" spans="2:12">
      <c r="B1940" s="2">
        <v>2006</v>
      </c>
      <c r="C1940" s="2">
        <v>2</v>
      </c>
      <c r="D1940" s="2" t="s">
        <v>277</v>
      </c>
      <c r="E1940" s="2" t="s">
        <v>281</v>
      </c>
      <c r="F1940" s="5">
        <v>2365371</v>
      </c>
      <c r="G1940" s="5">
        <v>2008</v>
      </c>
      <c r="H1940" s="5">
        <v>2091980</v>
      </c>
      <c r="I1940" s="5">
        <v>1162</v>
      </c>
      <c r="J1940" s="5">
        <v>4517464</v>
      </c>
      <c r="K1940" s="5">
        <v>2322883</v>
      </c>
      <c r="L1940" s="5">
        <v>3996</v>
      </c>
    </row>
    <row r="1941" spans="2:12">
      <c r="B1941" s="2">
        <v>2006</v>
      </c>
      <c r="C1941" s="2">
        <v>2</v>
      </c>
      <c r="D1941" s="2" t="s">
        <v>328</v>
      </c>
      <c r="E1941" s="2" t="s">
        <v>173</v>
      </c>
      <c r="F1941" s="5">
        <v>2420</v>
      </c>
      <c r="G1941" s="5">
        <v>25</v>
      </c>
      <c r="H1941" s="5">
        <v>1019540</v>
      </c>
      <c r="I1941" s="5">
        <v>173</v>
      </c>
      <c r="J1941" s="5">
        <v>1021960</v>
      </c>
      <c r="K1941" s="5">
        <v>121090</v>
      </c>
      <c r="L1941" s="5">
        <v>215</v>
      </c>
    </row>
    <row r="1942" spans="2:12">
      <c r="B1942" s="2">
        <v>2006</v>
      </c>
      <c r="C1942" s="2">
        <v>2</v>
      </c>
      <c r="D1942" s="2" t="s">
        <v>328</v>
      </c>
      <c r="E1942" s="2" t="s">
        <v>181</v>
      </c>
      <c r="F1942" s="5">
        <v>0</v>
      </c>
      <c r="G1942" s="5">
        <v>0</v>
      </c>
      <c r="H1942" s="5">
        <v>12193104</v>
      </c>
      <c r="I1942" s="5">
        <v>2251</v>
      </c>
      <c r="J1942" s="5">
        <v>12193104</v>
      </c>
      <c r="K1942" s="5">
        <v>1270914</v>
      </c>
      <c r="L1942" s="5">
        <v>2419</v>
      </c>
    </row>
    <row r="1943" spans="2:12">
      <c r="B1943" s="2">
        <v>2006</v>
      </c>
      <c r="C1943" s="2">
        <v>2</v>
      </c>
      <c r="D1943" s="2" t="s">
        <v>182</v>
      </c>
      <c r="E1943" s="2" t="s">
        <v>183</v>
      </c>
      <c r="F1943" s="5">
        <v>14704327</v>
      </c>
      <c r="G1943" s="5">
        <v>5914</v>
      </c>
      <c r="H1943" s="5">
        <v>8157183</v>
      </c>
      <c r="I1943" s="5">
        <v>1974</v>
      </c>
      <c r="J1943" s="5">
        <v>22938154</v>
      </c>
      <c r="K1943" s="5">
        <v>5935882</v>
      </c>
      <c r="L1943" s="5">
        <v>9837</v>
      </c>
    </row>
    <row r="1944" spans="2:12">
      <c r="B1944" s="2">
        <v>2006</v>
      </c>
      <c r="C1944" s="2">
        <v>2</v>
      </c>
      <c r="D1944" s="2" t="s">
        <v>182</v>
      </c>
      <c r="E1944" s="2" t="s">
        <v>184</v>
      </c>
      <c r="F1944" s="5">
        <v>113054</v>
      </c>
      <c r="G1944" s="5">
        <v>50</v>
      </c>
      <c r="H1944" s="5">
        <v>569257</v>
      </c>
      <c r="I1944" s="5">
        <v>171</v>
      </c>
      <c r="J1944" s="5">
        <v>682311</v>
      </c>
      <c r="K1944" s="5">
        <v>178785</v>
      </c>
      <c r="L1944" s="5">
        <v>241</v>
      </c>
    </row>
    <row r="1945" spans="2:12">
      <c r="B1945" s="2">
        <v>2006</v>
      </c>
      <c r="C1945" s="2">
        <v>2</v>
      </c>
      <c r="D1945" s="2" t="s">
        <v>190</v>
      </c>
      <c r="E1945" s="2" t="s">
        <v>191</v>
      </c>
      <c r="F1945" s="5">
        <v>0</v>
      </c>
      <c r="G1945" s="5">
        <v>0</v>
      </c>
      <c r="H1945" s="5">
        <v>6713092</v>
      </c>
      <c r="I1945" s="5">
        <v>950</v>
      </c>
      <c r="J1945" s="5">
        <v>6713092</v>
      </c>
      <c r="K1945" s="5">
        <v>468928</v>
      </c>
      <c r="L1945" s="5">
        <v>978</v>
      </c>
    </row>
    <row r="1946" spans="2:12">
      <c r="B1946" s="2">
        <v>2006</v>
      </c>
      <c r="C1946" s="2">
        <v>2</v>
      </c>
      <c r="D1946" s="2" t="s">
        <v>190</v>
      </c>
      <c r="E1946" s="2" t="s">
        <v>186</v>
      </c>
      <c r="F1946" s="5">
        <v>106865</v>
      </c>
      <c r="G1946" s="5">
        <v>22</v>
      </c>
      <c r="H1946" s="5">
        <v>117556936</v>
      </c>
      <c r="I1946" s="5">
        <v>5474</v>
      </c>
      <c r="J1946" s="5">
        <v>117663801</v>
      </c>
      <c r="K1946" s="5">
        <v>3191941</v>
      </c>
      <c r="L1946" s="5">
        <v>5917</v>
      </c>
    </row>
    <row r="1947" spans="2:12">
      <c r="B1947" s="2">
        <v>2006</v>
      </c>
      <c r="C1947" s="2">
        <v>2</v>
      </c>
      <c r="D1947" s="2" t="s">
        <v>187</v>
      </c>
      <c r="E1947" s="2" t="s">
        <v>195</v>
      </c>
      <c r="F1947" s="5">
        <v>0</v>
      </c>
      <c r="G1947" s="5">
        <v>0</v>
      </c>
      <c r="H1947" s="5">
        <v>386673</v>
      </c>
      <c r="I1947" s="5">
        <v>75</v>
      </c>
      <c r="J1947" s="5">
        <v>386673</v>
      </c>
      <c r="K1947" s="5">
        <v>58529</v>
      </c>
      <c r="L1947" s="5">
        <v>94</v>
      </c>
    </row>
    <row r="1948" spans="2:12">
      <c r="B1948" s="2">
        <v>2006</v>
      </c>
      <c r="C1948" s="2">
        <v>2</v>
      </c>
      <c r="D1948" s="2" t="s">
        <v>187</v>
      </c>
      <c r="E1948" s="2" t="s">
        <v>196</v>
      </c>
      <c r="F1948" s="5">
        <v>0</v>
      </c>
      <c r="G1948" s="5">
        <v>0</v>
      </c>
      <c r="H1948" s="5">
        <v>706618</v>
      </c>
      <c r="I1948" s="5">
        <v>637</v>
      </c>
      <c r="J1948" s="5">
        <v>706618</v>
      </c>
      <c r="K1948" s="5">
        <v>366790</v>
      </c>
      <c r="L1948" s="5">
        <v>696</v>
      </c>
    </row>
    <row r="1949" spans="2:12">
      <c r="B1949" s="2">
        <v>2006</v>
      </c>
      <c r="C1949" s="2">
        <v>2</v>
      </c>
      <c r="D1949" s="2" t="s">
        <v>197</v>
      </c>
      <c r="E1949" s="2" t="s">
        <v>11</v>
      </c>
      <c r="F1949" s="5">
        <v>0</v>
      </c>
      <c r="G1949" s="5">
        <v>0</v>
      </c>
      <c r="H1949" s="5">
        <v>1948977</v>
      </c>
      <c r="I1949" s="5">
        <v>309</v>
      </c>
      <c r="J1949" s="5">
        <v>1948977</v>
      </c>
      <c r="K1949" s="5">
        <v>254614</v>
      </c>
      <c r="L1949" s="5">
        <v>403</v>
      </c>
    </row>
    <row r="1950" spans="2:12">
      <c r="B1950" s="2">
        <v>2006</v>
      </c>
      <c r="C1950" s="2">
        <v>2</v>
      </c>
      <c r="D1950" s="2" t="s">
        <v>197</v>
      </c>
      <c r="E1950" s="2" t="s">
        <v>268</v>
      </c>
      <c r="F1950" s="5">
        <v>1652140</v>
      </c>
      <c r="G1950" s="5">
        <v>514</v>
      </c>
      <c r="H1950" s="5">
        <v>5727113</v>
      </c>
      <c r="I1950" s="5">
        <v>1151</v>
      </c>
      <c r="J1950" s="5">
        <v>7898979</v>
      </c>
      <c r="K1950" s="5">
        <v>984067</v>
      </c>
      <c r="L1950" s="5">
        <v>1875</v>
      </c>
    </row>
    <row r="1951" spans="2:12">
      <c r="B1951" s="2">
        <v>2006</v>
      </c>
      <c r="C1951" s="2">
        <v>2</v>
      </c>
      <c r="D1951" s="2" t="s">
        <v>197</v>
      </c>
      <c r="E1951" s="2" t="s">
        <v>109</v>
      </c>
      <c r="F1951" s="5">
        <v>2551011</v>
      </c>
      <c r="G1951" s="5">
        <v>274</v>
      </c>
      <c r="H1951" s="5">
        <v>4299083</v>
      </c>
      <c r="I1951" s="5">
        <v>934</v>
      </c>
      <c r="J1951" s="5">
        <v>6850094</v>
      </c>
      <c r="K1951" s="5">
        <v>846895</v>
      </c>
      <c r="L1951" s="5">
        <v>1443</v>
      </c>
    </row>
    <row r="1952" spans="2:12">
      <c r="B1952" s="2">
        <v>2006</v>
      </c>
      <c r="C1952" s="2">
        <v>2</v>
      </c>
      <c r="D1952" s="2" t="s">
        <v>197</v>
      </c>
      <c r="E1952" s="2" t="s">
        <v>110</v>
      </c>
      <c r="F1952" s="5">
        <v>12581652</v>
      </c>
      <c r="G1952" s="5">
        <v>2527</v>
      </c>
      <c r="H1952" s="5">
        <v>111159</v>
      </c>
      <c r="I1952" s="5">
        <v>50</v>
      </c>
      <c r="J1952" s="5">
        <v>12692811</v>
      </c>
      <c r="K1952" s="5">
        <v>1724201</v>
      </c>
      <c r="L1952" s="5">
        <v>3229</v>
      </c>
    </row>
    <row r="1953" spans="2:12">
      <c r="B1953" s="2">
        <v>2006</v>
      </c>
      <c r="C1953" s="2">
        <v>2</v>
      </c>
      <c r="D1953" s="2" t="s">
        <v>197</v>
      </c>
      <c r="E1953" s="2" t="s">
        <v>111</v>
      </c>
      <c r="F1953" s="5">
        <v>0</v>
      </c>
      <c r="G1953" s="5">
        <v>0</v>
      </c>
      <c r="H1953" s="5">
        <v>0</v>
      </c>
      <c r="I1953" s="5">
        <v>1</v>
      </c>
      <c r="J1953" s="5">
        <v>0</v>
      </c>
      <c r="K1953" s="5">
        <v>560</v>
      </c>
      <c r="L1953" s="5">
        <v>2</v>
      </c>
    </row>
    <row r="1954" spans="2:12">
      <c r="B1954" s="2">
        <v>2006</v>
      </c>
      <c r="C1954" s="2">
        <v>3</v>
      </c>
      <c r="D1954" s="2" t="s">
        <v>277</v>
      </c>
      <c r="E1954" s="2" t="s">
        <v>278</v>
      </c>
      <c r="F1954" s="5">
        <v>28369152</v>
      </c>
      <c r="G1954" s="5">
        <v>16789</v>
      </c>
      <c r="H1954" s="5">
        <v>27834405</v>
      </c>
      <c r="I1954" s="5">
        <v>10494</v>
      </c>
      <c r="J1954" s="5">
        <v>57631052</v>
      </c>
      <c r="K1954" s="5">
        <v>20559834</v>
      </c>
      <c r="L1954" s="5">
        <v>34732</v>
      </c>
    </row>
    <row r="1955" spans="2:12">
      <c r="B1955" s="2">
        <v>2006</v>
      </c>
      <c r="C1955" s="2">
        <v>3</v>
      </c>
      <c r="D1955" s="2" t="s">
        <v>277</v>
      </c>
      <c r="E1955" s="2" t="s">
        <v>279</v>
      </c>
      <c r="F1955" s="5">
        <v>25005708</v>
      </c>
      <c r="G1955" s="5">
        <v>8563</v>
      </c>
      <c r="H1955" s="5">
        <v>6347038</v>
      </c>
      <c r="I1955" s="5">
        <v>2942</v>
      </c>
      <c r="J1955" s="5">
        <v>31760173</v>
      </c>
      <c r="K1955" s="5">
        <v>8066046</v>
      </c>
      <c r="L1955" s="5">
        <v>14367</v>
      </c>
    </row>
    <row r="1956" spans="2:12">
      <c r="B1956" s="2">
        <v>2006</v>
      </c>
      <c r="C1956" s="2">
        <v>3</v>
      </c>
      <c r="D1956" s="2" t="s">
        <v>277</v>
      </c>
      <c r="E1956" s="2" t="s">
        <v>280</v>
      </c>
      <c r="F1956" s="5">
        <v>60714</v>
      </c>
      <c r="G1956" s="5">
        <v>83</v>
      </c>
      <c r="H1956" s="5">
        <v>324286</v>
      </c>
      <c r="I1956" s="5">
        <v>330</v>
      </c>
      <c r="J1956" s="5">
        <v>386760</v>
      </c>
      <c r="K1956" s="5">
        <v>496777</v>
      </c>
      <c r="L1956" s="5">
        <v>1001</v>
      </c>
    </row>
    <row r="1957" spans="2:12">
      <c r="B1957" s="2">
        <v>2006</v>
      </c>
      <c r="C1957" s="2">
        <v>3</v>
      </c>
      <c r="D1957" s="2" t="s">
        <v>277</v>
      </c>
      <c r="E1957" s="2" t="s">
        <v>281</v>
      </c>
      <c r="F1957" s="5">
        <v>2345964</v>
      </c>
      <c r="G1957" s="5">
        <v>2117</v>
      </c>
      <c r="H1957" s="5">
        <v>2101167</v>
      </c>
      <c r="I1957" s="5">
        <v>1229</v>
      </c>
      <c r="J1957" s="5">
        <v>4484695</v>
      </c>
      <c r="K1957" s="5">
        <v>2431688</v>
      </c>
      <c r="L1957" s="5">
        <v>4169</v>
      </c>
    </row>
    <row r="1958" spans="2:12">
      <c r="B1958" s="2">
        <v>2006</v>
      </c>
      <c r="C1958" s="2">
        <v>3</v>
      </c>
      <c r="D1958" s="2" t="s">
        <v>328</v>
      </c>
      <c r="E1958" s="2" t="s">
        <v>173</v>
      </c>
      <c r="F1958" s="5">
        <v>4394</v>
      </c>
      <c r="G1958" s="5">
        <v>35</v>
      </c>
      <c r="H1958" s="5">
        <v>982277</v>
      </c>
      <c r="I1958" s="5">
        <v>175</v>
      </c>
      <c r="J1958" s="5">
        <v>986671</v>
      </c>
      <c r="K1958" s="5">
        <v>117431</v>
      </c>
      <c r="L1958" s="5">
        <v>230</v>
      </c>
    </row>
    <row r="1959" spans="2:12">
      <c r="B1959" s="2">
        <v>2006</v>
      </c>
      <c r="C1959" s="2">
        <v>3</v>
      </c>
      <c r="D1959" s="2" t="s">
        <v>328</v>
      </c>
      <c r="E1959" s="2" t="s">
        <v>181</v>
      </c>
      <c r="F1959" s="5">
        <v>0</v>
      </c>
      <c r="G1959" s="5">
        <v>0</v>
      </c>
      <c r="H1959" s="5">
        <v>13503609</v>
      </c>
      <c r="I1959" s="5">
        <v>2300</v>
      </c>
      <c r="J1959" s="5">
        <v>13503609</v>
      </c>
      <c r="K1959" s="5">
        <v>1389104</v>
      </c>
      <c r="L1959" s="5">
        <v>2422</v>
      </c>
    </row>
    <row r="1960" spans="2:12">
      <c r="B1960" s="2">
        <v>2006</v>
      </c>
      <c r="C1960" s="2">
        <v>3</v>
      </c>
      <c r="D1960" s="2" t="s">
        <v>182</v>
      </c>
      <c r="E1960" s="2" t="s">
        <v>183</v>
      </c>
      <c r="F1960" s="5">
        <v>15389701</v>
      </c>
      <c r="G1960" s="5">
        <v>5878</v>
      </c>
      <c r="H1960" s="5">
        <v>8153563</v>
      </c>
      <c r="I1960" s="5">
        <v>1990</v>
      </c>
      <c r="J1960" s="5">
        <v>23582812</v>
      </c>
      <c r="K1960" s="5">
        <v>5885703</v>
      </c>
      <c r="L1960" s="5">
        <v>9857</v>
      </c>
    </row>
    <row r="1961" spans="2:12">
      <c r="B1961" s="2">
        <v>2006</v>
      </c>
      <c r="C1961" s="2">
        <v>3</v>
      </c>
      <c r="D1961" s="2" t="s">
        <v>182</v>
      </c>
      <c r="E1961" s="2" t="s">
        <v>184</v>
      </c>
      <c r="F1961" s="5">
        <v>98350</v>
      </c>
      <c r="G1961" s="5">
        <v>61</v>
      </c>
      <c r="H1961" s="5">
        <v>542106</v>
      </c>
      <c r="I1961" s="5">
        <v>207</v>
      </c>
      <c r="J1961" s="5">
        <v>640456</v>
      </c>
      <c r="K1961" s="5">
        <v>198027</v>
      </c>
      <c r="L1961" s="5">
        <v>305</v>
      </c>
    </row>
    <row r="1962" spans="2:12">
      <c r="B1962" s="2">
        <v>2006</v>
      </c>
      <c r="C1962" s="2">
        <v>3</v>
      </c>
      <c r="D1962" s="2" t="s">
        <v>190</v>
      </c>
      <c r="E1962" s="2" t="s">
        <v>191</v>
      </c>
      <c r="F1962" s="5">
        <v>0</v>
      </c>
      <c r="G1962" s="5">
        <v>0</v>
      </c>
      <c r="H1962" s="5">
        <v>7958185</v>
      </c>
      <c r="I1962" s="5">
        <v>952</v>
      </c>
      <c r="J1962" s="5">
        <v>7958185</v>
      </c>
      <c r="K1962" s="5">
        <v>456066</v>
      </c>
      <c r="L1962" s="5">
        <v>980</v>
      </c>
    </row>
    <row r="1963" spans="2:12">
      <c r="B1963" s="2">
        <v>2006</v>
      </c>
      <c r="C1963" s="2">
        <v>3</v>
      </c>
      <c r="D1963" s="2" t="s">
        <v>190</v>
      </c>
      <c r="E1963" s="2" t="s">
        <v>186</v>
      </c>
      <c r="F1963" s="5">
        <v>50829</v>
      </c>
      <c r="G1963" s="5">
        <v>26</v>
      </c>
      <c r="H1963" s="5">
        <v>120170762</v>
      </c>
      <c r="I1963" s="5">
        <v>5588</v>
      </c>
      <c r="J1963" s="5">
        <v>120221591</v>
      </c>
      <c r="K1963" s="5">
        <v>3276981</v>
      </c>
      <c r="L1963" s="5">
        <v>6031</v>
      </c>
    </row>
    <row r="1964" spans="2:12">
      <c r="B1964" s="2">
        <v>2006</v>
      </c>
      <c r="C1964" s="2">
        <v>3</v>
      </c>
      <c r="D1964" s="2" t="s">
        <v>187</v>
      </c>
      <c r="E1964" s="2" t="s">
        <v>195</v>
      </c>
      <c r="F1964" s="5">
        <v>0</v>
      </c>
      <c r="G1964" s="5">
        <v>0</v>
      </c>
      <c r="H1964" s="5">
        <v>313836</v>
      </c>
      <c r="I1964" s="5">
        <v>81</v>
      </c>
      <c r="J1964" s="5">
        <v>313836</v>
      </c>
      <c r="K1964" s="5">
        <v>51256</v>
      </c>
      <c r="L1964" s="5">
        <v>99</v>
      </c>
    </row>
    <row r="1965" spans="2:12">
      <c r="B1965" s="2">
        <v>2006</v>
      </c>
      <c r="C1965" s="2">
        <v>3</v>
      </c>
      <c r="D1965" s="2" t="s">
        <v>187</v>
      </c>
      <c r="E1965" s="2" t="s">
        <v>196</v>
      </c>
      <c r="F1965" s="5">
        <v>0</v>
      </c>
      <c r="G1965" s="5">
        <v>0</v>
      </c>
      <c r="H1965" s="5">
        <v>676544</v>
      </c>
      <c r="I1965" s="5">
        <v>582</v>
      </c>
      <c r="J1965" s="5">
        <v>676544</v>
      </c>
      <c r="K1965" s="5">
        <v>284088</v>
      </c>
      <c r="L1965" s="5">
        <v>642</v>
      </c>
    </row>
    <row r="1966" spans="2:12">
      <c r="B1966" s="2">
        <v>2006</v>
      </c>
      <c r="C1966" s="2">
        <v>3</v>
      </c>
      <c r="D1966" s="2" t="s">
        <v>197</v>
      </c>
      <c r="E1966" s="2" t="s">
        <v>11</v>
      </c>
      <c r="F1966" s="5">
        <v>0</v>
      </c>
      <c r="G1966" s="5">
        <v>0</v>
      </c>
      <c r="H1966" s="5">
        <v>2119608</v>
      </c>
      <c r="I1966" s="5">
        <v>330</v>
      </c>
      <c r="J1966" s="5">
        <v>2119608</v>
      </c>
      <c r="K1966" s="5">
        <v>268485</v>
      </c>
      <c r="L1966" s="5">
        <v>426</v>
      </c>
    </row>
    <row r="1967" spans="2:12">
      <c r="B1967" s="2">
        <v>2006</v>
      </c>
      <c r="C1967" s="2">
        <v>3</v>
      </c>
      <c r="D1967" s="2" t="s">
        <v>197</v>
      </c>
      <c r="E1967" s="2" t="s">
        <v>268</v>
      </c>
      <c r="F1967" s="5">
        <v>2600804</v>
      </c>
      <c r="G1967" s="5">
        <v>542</v>
      </c>
      <c r="H1967" s="5">
        <v>4895566</v>
      </c>
      <c r="I1967" s="5">
        <v>1141</v>
      </c>
      <c r="J1967" s="5">
        <v>8102399</v>
      </c>
      <c r="K1967" s="5">
        <v>1025150</v>
      </c>
      <c r="L1967" s="5">
        <v>1922</v>
      </c>
    </row>
    <row r="1968" spans="2:12">
      <c r="B1968" s="2">
        <v>2006</v>
      </c>
      <c r="C1968" s="2">
        <v>3</v>
      </c>
      <c r="D1968" s="2" t="s">
        <v>197</v>
      </c>
      <c r="E1968" s="2" t="s">
        <v>109</v>
      </c>
      <c r="F1968" s="5">
        <v>1916226</v>
      </c>
      <c r="G1968" s="5">
        <v>275</v>
      </c>
      <c r="H1968" s="5">
        <v>4402384</v>
      </c>
      <c r="I1968" s="5">
        <v>950</v>
      </c>
      <c r="J1968" s="5">
        <v>6318610</v>
      </c>
      <c r="K1968" s="5">
        <v>805218</v>
      </c>
      <c r="L1968" s="5">
        <v>1429</v>
      </c>
    </row>
    <row r="1969" spans="2:12">
      <c r="B1969" s="2">
        <v>2006</v>
      </c>
      <c r="C1969" s="2">
        <v>3</v>
      </c>
      <c r="D1969" s="2" t="s">
        <v>197</v>
      </c>
      <c r="E1969" s="2" t="s">
        <v>110</v>
      </c>
      <c r="F1969" s="5">
        <v>11016698</v>
      </c>
      <c r="G1969" s="5">
        <v>2805</v>
      </c>
      <c r="H1969" s="5">
        <v>80923</v>
      </c>
      <c r="I1969" s="5">
        <v>50</v>
      </c>
      <c r="J1969" s="5">
        <v>11097621</v>
      </c>
      <c r="K1969" s="5">
        <v>1723471</v>
      </c>
      <c r="L1969" s="5">
        <v>3523</v>
      </c>
    </row>
    <row r="1970" spans="2:12">
      <c r="B1970" s="2">
        <v>2006</v>
      </c>
      <c r="C1970" s="2">
        <v>4</v>
      </c>
      <c r="D1970" s="2" t="s">
        <v>277</v>
      </c>
      <c r="E1970" s="2" t="s">
        <v>278</v>
      </c>
      <c r="F1970" s="5">
        <v>28348889</v>
      </c>
      <c r="G1970" s="5">
        <v>16705</v>
      </c>
      <c r="H1970" s="5">
        <v>26945083</v>
      </c>
      <c r="I1970" s="5">
        <v>10546</v>
      </c>
      <c r="J1970" s="5">
        <v>56804007</v>
      </c>
      <c r="K1970" s="5">
        <v>20353633</v>
      </c>
      <c r="L1970" s="5">
        <v>34795</v>
      </c>
    </row>
    <row r="1971" spans="2:12">
      <c r="B1971" s="2">
        <v>2006</v>
      </c>
      <c r="C1971" s="2">
        <v>4</v>
      </c>
      <c r="D1971" s="2" t="s">
        <v>277</v>
      </c>
      <c r="E1971" s="2" t="s">
        <v>279</v>
      </c>
      <c r="F1971" s="5">
        <v>25339344</v>
      </c>
      <c r="G1971" s="5">
        <v>8524</v>
      </c>
      <c r="H1971" s="5">
        <v>6334370</v>
      </c>
      <c r="I1971" s="5">
        <v>2903</v>
      </c>
      <c r="J1971" s="5">
        <v>32072397</v>
      </c>
      <c r="K1971" s="5">
        <v>8070424</v>
      </c>
      <c r="L1971" s="5">
        <v>14255</v>
      </c>
    </row>
    <row r="1972" spans="2:12">
      <c r="B1972" s="2">
        <v>2006</v>
      </c>
      <c r="C1972" s="2">
        <v>4</v>
      </c>
      <c r="D1972" s="2" t="s">
        <v>277</v>
      </c>
      <c r="E1972" s="2" t="s">
        <v>280</v>
      </c>
      <c r="F1972" s="5">
        <v>65987</v>
      </c>
      <c r="G1972" s="5">
        <v>84</v>
      </c>
      <c r="H1972" s="5">
        <v>324481</v>
      </c>
      <c r="I1972" s="5">
        <v>345</v>
      </c>
      <c r="J1972" s="5">
        <v>392571</v>
      </c>
      <c r="K1972" s="5">
        <v>524021</v>
      </c>
      <c r="L1972" s="5">
        <v>1051</v>
      </c>
    </row>
    <row r="1973" spans="2:12">
      <c r="B1973" s="2">
        <v>2006</v>
      </c>
      <c r="C1973" s="2">
        <v>4</v>
      </c>
      <c r="D1973" s="2" t="s">
        <v>277</v>
      </c>
      <c r="E1973" s="2" t="s">
        <v>281</v>
      </c>
      <c r="F1973" s="5">
        <v>2617757</v>
      </c>
      <c r="G1973" s="5">
        <v>2002</v>
      </c>
      <c r="H1973" s="5">
        <v>1845298</v>
      </c>
      <c r="I1973" s="5">
        <v>1181</v>
      </c>
      <c r="J1973" s="5">
        <v>4495442</v>
      </c>
      <c r="K1973" s="5">
        <v>2358215</v>
      </c>
      <c r="L1973" s="5">
        <v>3997</v>
      </c>
    </row>
    <row r="1974" spans="2:12">
      <c r="B1974" s="2">
        <v>2006</v>
      </c>
      <c r="C1974" s="2">
        <v>4</v>
      </c>
      <c r="D1974" s="2" t="s">
        <v>328</v>
      </c>
      <c r="E1974" s="2" t="s">
        <v>173</v>
      </c>
      <c r="F1974" s="5">
        <v>8383</v>
      </c>
      <c r="G1974" s="5">
        <v>46</v>
      </c>
      <c r="H1974" s="5">
        <v>889128</v>
      </c>
      <c r="I1974" s="5">
        <v>172</v>
      </c>
      <c r="J1974" s="5">
        <v>897511</v>
      </c>
      <c r="K1974" s="5">
        <v>118908</v>
      </c>
      <c r="L1974" s="5">
        <v>237</v>
      </c>
    </row>
    <row r="1975" spans="2:12">
      <c r="B1975" s="2">
        <v>2006</v>
      </c>
      <c r="C1975" s="2">
        <v>4</v>
      </c>
      <c r="D1975" s="2" t="s">
        <v>328</v>
      </c>
      <c r="E1975" s="2" t="s">
        <v>181</v>
      </c>
      <c r="F1975" s="5">
        <v>0</v>
      </c>
      <c r="G1975" s="5">
        <v>0</v>
      </c>
      <c r="H1975" s="5">
        <v>12310652</v>
      </c>
      <c r="I1975" s="5">
        <v>2317</v>
      </c>
      <c r="J1975" s="5">
        <v>12310652</v>
      </c>
      <c r="K1975" s="5">
        <v>1249667</v>
      </c>
      <c r="L1975" s="5">
        <v>2442</v>
      </c>
    </row>
    <row r="1976" spans="2:12">
      <c r="B1976" s="2">
        <v>2006</v>
      </c>
      <c r="C1976" s="2">
        <v>4</v>
      </c>
      <c r="D1976" s="2" t="s">
        <v>182</v>
      </c>
      <c r="E1976" s="2" t="s">
        <v>183</v>
      </c>
      <c r="F1976" s="5">
        <v>15834913</v>
      </c>
      <c r="G1976" s="5">
        <v>6041</v>
      </c>
      <c r="H1976" s="5">
        <v>8387861</v>
      </c>
      <c r="I1976" s="5">
        <v>2001</v>
      </c>
      <c r="J1976" s="5">
        <v>24254702</v>
      </c>
      <c r="K1976" s="5">
        <v>5968912</v>
      </c>
      <c r="L1976" s="5">
        <v>10019</v>
      </c>
    </row>
    <row r="1977" spans="2:12">
      <c r="B1977" s="2">
        <v>2006</v>
      </c>
      <c r="C1977" s="2">
        <v>4</v>
      </c>
      <c r="D1977" s="2" t="s">
        <v>182</v>
      </c>
      <c r="E1977" s="2" t="s">
        <v>184</v>
      </c>
      <c r="F1977" s="5">
        <v>125964</v>
      </c>
      <c r="G1977" s="5">
        <v>65</v>
      </c>
      <c r="H1977" s="5">
        <v>547027</v>
      </c>
      <c r="I1977" s="5">
        <v>230</v>
      </c>
      <c r="J1977" s="5">
        <v>672991</v>
      </c>
      <c r="K1977" s="5">
        <v>208766</v>
      </c>
      <c r="L1977" s="5">
        <v>334</v>
      </c>
    </row>
    <row r="1978" spans="2:12">
      <c r="B1978" s="2">
        <v>2006</v>
      </c>
      <c r="C1978" s="2">
        <v>4</v>
      </c>
      <c r="D1978" s="2" t="s">
        <v>190</v>
      </c>
      <c r="E1978" s="2" t="s">
        <v>191</v>
      </c>
      <c r="F1978" s="5">
        <v>0</v>
      </c>
      <c r="G1978" s="5">
        <v>0</v>
      </c>
      <c r="H1978" s="5">
        <v>8129346</v>
      </c>
      <c r="I1978" s="5">
        <v>910</v>
      </c>
      <c r="J1978" s="5">
        <v>8129346</v>
      </c>
      <c r="K1978" s="5">
        <v>435594</v>
      </c>
      <c r="L1978" s="5">
        <v>941</v>
      </c>
    </row>
    <row r="1979" spans="2:12">
      <c r="B1979" s="2">
        <v>2006</v>
      </c>
      <c r="C1979" s="2">
        <v>4</v>
      </c>
      <c r="D1979" s="2" t="s">
        <v>190</v>
      </c>
      <c r="E1979" s="2" t="s">
        <v>186</v>
      </c>
      <c r="F1979" s="5">
        <v>49222</v>
      </c>
      <c r="G1979" s="5">
        <v>25</v>
      </c>
      <c r="H1979" s="5">
        <v>121739323</v>
      </c>
      <c r="I1979" s="5">
        <v>5666</v>
      </c>
      <c r="J1979" s="5">
        <v>121788545</v>
      </c>
      <c r="K1979" s="5">
        <v>3224473</v>
      </c>
      <c r="L1979" s="5">
        <v>6121</v>
      </c>
    </row>
    <row r="1980" spans="2:12">
      <c r="B1980" s="2">
        <v>2006</v>
      </c>
      <c r="C1980" s="2">
        <v>4</v>
      </c>
      <c r="D1980" s="2" t="s">
        <v>187</v>
      </c>
      <c r="E1980" s="2" t="s">
        <v>195</v>
      </c>
      <c r="F1980" s="5">
        <v>0</v>
      </c>
      <c r="G1980" s="5">
        <v>0</v>
      </c>
      <c r="H1980" s="5">
        <v>390358</v>
      </c>
      <c r="I1980" s="5">
        <v>80</v>
      </c>
      <c r="J1980" s="5">
        <v>390358</v>
      </c>
      <c r="K1980" s="5">
        <v>61807</v>
      </c>
      <c r="L1980" s="5">
        <v>98</v>
      </c>
    </row>
    <row r="1981" spans="2:12">
      <c r="B1981" s="2">
        <v>2006</v>
      </c>
      <c r="C1981" s="2">
        <v>4</v>
      </c>
      <c r="D1981" s="2" t="s">
        <v>187</v>
      </c>
      <c r="E1981" s="2" t="s">
        <v>196</v>
      </c>
      <c r="F1981" s="5">
        <v>0</v>
      </c>
      <c r="G1981" s="5">
        <v>0</v>
      </c>
      <c r="H1981" s="5">
        <v>422084</v>
      </c>
      <c r="I1981" s="5">
        <v>580</v>
      </c>
      <c r="J1981" s="5">
        <v>422084</v>
      </c>
      <c r="K1981" s="5">
        <v>214272</v>
      </c>
      <c r="L1981" s="5">
        <v>641</v>
      </c>
    </row>
    <row r="1982" spans="2:12">
      <c r="B1982" s="2">
        <v>2006</v>
      </c>
      <c r="C1982" s="2">
        <v>4</v>
      </c>
      <c r="D1982" s="2" t="s">
        <v>197</v>
      </c>
      <c r="E1982" s="2" t="s">
        <v>11</v>
      </c>
      <c r="F1982" s="5">
        <v>0</v>
      </c>
      <c r="G1982" s="5">
        <v>0</v>
      </c>
      <c r="H1982" s="5">
        <v>2062366</v>
      </c>
      <c r="I1982" s="5">
        <v>349</v>
      </c>
      <c r="J1982" s="5">
        <v>2062366</v>
      </c>
      <c r="K1982" s="5">
        <v>271442</v>
      </c>
      <c r="L1982" s="5">
        <v>444</v>
      </c>
    </row>
    <row r="1983" spans="2:12">
      <c r="B1983" s="2">
        <v>2006</v>
      </c>
      <c r="C1983" s="2">
        <v>4</v>
      </c>
      <c r="D1983" s="2" t="s">
        <v>197</v>
      </c>
      <c r="E1983" s="2" t="s">
        <v>268</v>
      </c>
      <c r="F1983" s="5">
        <v>2512636</v>
      </c>
      <c r="G1983" s="5">
        <v>551</v>
      </c>
      <c r="H1983" s="5">
        <v>5176414</v>
      </c>
      <c r="I1983" s="5">
        <v>1099</v>
      </c>
      <c r="J1983" s="5">
        <v>8222792</v>
      </c>
      <c r="K1983" s="5">
        <v>1025167</v>
      </c>
      <c r="L1983" s="5">
        <v>1911</v>
      </c>
    </row>
    <row r="1984" spans="2:12">
      <c r="B1984" s="2">
        <v>2006</v>
      </c>
      <c r="C1984" s="2">
        <v>4</v>
      </c>
      <c r="D1984" s="2" t="s">
        <v>197</v>
      </c>
      <c r="E1984" s="2" t="s">
        <v>109</v>
      </c>
      <c r="F1984" s="5">
        <v>1932717</v>
      </c>
      <c r="G1984" s="5">
        <v>270</v>
      </c>
      <c r="H1984" s="5">
        <v>4934438</v>
      </c>
      <c r="I1984" s="5">
        <v>944</v>
      </c>
      <c r="J1984" s="5">
        <v>6867155</v>
      </c>
      <c r="K1984" s="5">
        <v>714182</v>
      </c>
      <c r="L1984" s="5">
        <v>1417</v>
      </c>
    </row>
    <row r="1985" spans="2:12">
      <c r="B1985" s="2">
        <v>2006</v>
      </c>
      <c r="C1985" s="2">
        <v>4</v>
      </c>
      <c r="D1985" s="2" t="s">
        <v>197</v>
      </c>
      <c r="E1985" s="2" t="s">
        <v>110</v>
      </c>
      <c r="F1985" s="5">
        <v>11506884</v>
      </c>
      <c r="G1985" s="5">
        <v>2554</v>
      </c>
      <c r="H1985" s="5">
        <v>105358</v>
      </c>
      <c r="I1985" s="5">
        <v>50</v>
      </c>
      <c r="J1985" s="5">
        <v>11612242</v>
      </c>
      <c r="K1985" s="5">
        <v>1632715</v>
      </c>
      <c r="L1985" s="5">
        <v>3255</v>
      </c>
    </row>
    <row r="1986" spans="2:12">
      <c r="B1986" s="2">
        <v>2006</v>
      </c>
      <c r="C1986" s="2">
        <v>4</v>
      </c>
      <c r="D1986" s="2" t="s">
        <v>197</v>
      </c>
      <c r="E1986" s="2" t="s">
        <v>111</v>
      </c>
      <c r="F1986" s="5">
        <v>0</v>
      </c>
      <c r="G1986" s="5">
        <v>0</v>
      </c>
      <c r="H1986" s="5">
        <v>248</v>
      </c>
      <c r="I1986" s="5">
        <v>2</v>
      </c>
      <c r="J1986" s="5">
        <v>248</v>
      </c>
      <c r="K1986" s="5">
        <v>780</v>
      </c>
      <c r="L1986" s="5">
        <v>3</v>
      </c>
    </row>
    <row r="1987" spans="2:12">
      <c r="B1987" s="2">
        <v>2007</v>
      </c>
      <c r="C1987" s="2">
        <v>1</v>
      </c>
      <c r="D1987" s="2" t="s">
        <v>277</v>
      </c>
      <c r="E1987" s="2" t="s">
        <v>278</v>
      </c>
      <c r="F1987" s="5">
        <v>29859135</v>
      </c>
      <c r="G1987" s="5">
        <v>16611</v>
      </c>
      <c r="H1987" s="5">
        <v>27645241</v>
      </c>
      <c r="I1987" s="5">
        <v>10115</v>
      </c>
      <c r="J1987" s="5">
        <v>58935599</v>
      </c>
      <c r="K1987" s="5">
        <v>20825731</v>
      </c>
      <c r="L1987" s="5">
        <v>34154</v>
      </c>
    </row>
    <row r="1988" spans="2:12">
      <c r="B1988" s="2">
        <v>2007</v>
      </c>
      <c r="C1988" s="2">
        <v>1</v>
      </c>
      <c r="D1988" s="2" t="s">
        <v>277</v>
      </c>
      <c r="E1988" s="2" t="s">
        <v>279</v>
      </c>
      <c r="F1988" s="5">
        <v>29039818</v>
      </c>
      <c r="G1988" s="5">
        <v>8597</v>
      </c>
      <c r="H1988" s="5">
        <v>5876645</v>
      </c>
      <c r="I1988" s="5">
        <v>2820</v>
      </c>
      <c r="J1988" s="5">
        <v>35314868</v>
      </c>
      <c r="K1988" s="5">
        <v>8465391</v>
      </c>
      <c r="L1988" s="5">
        <v>14291</v>
      </c>
    </row>
    <row r="1989" spans="2:12">
      <c r="B1989" s="2">
        <v>2007</v>
      </c>
      <c r="C1989" s="2">
        <v>1</v>
      </c>
      <c r="D1989" s="2" t="s">
        <v>277</v>
      </c>
      <c r="E1989" s="2" t="s">
        <v>280</v>
      </c>
      <c r="F1989" s="5">
        <v>70672</v>
      </c>
      <c r="G1989" s="5">
        <v>78</v>
      </c>
      <c r="H1989" s="5">
        <v>337254</v>
      </c>
      <c r="I1989" s="5">
        <v>339</v>
      </c>
      <c r="J1989" s="5">
        <v>408859</v>
      </c>
      <c r="K1989" s="5">
        <v>515020</v>
      </c>
      <c r="L1989" s="5">
        <v>1019</v>
      </c>
    </row>
    <row r="1990" spans="2:12">
      <c r="B1990" s="2">
        <v>2007</v>
      </c>
      <c r="C1990" s="2">
        <v>1</v>
      </c>
      <c r="D1990" s="2" t="s">
        <v>277</v>
      </c>
      <c r="E1990" s="2" t="s">
        <v>281</v>
      </c>
      <c r="F1990" s="5">
        <v>3208118</v>
      </c>
      <c r="G1990" s="5">
        <v>1762</v>
      </c>
      <c r="H1990" s="5">
        <v>1950023</v>
      </c>
      <c r="I1990" s="5">
        <v>1109</v>
      </c>
      <c r="J1990" s="5">
        <v>5200437</v>
      </c>
      <c r="K1990" s="5">
        <v>2167198</v>
      </c>
      <c r="L1990" s="5">
        <v>3601</v>
      </c>
    </row>
    <row r="1991" spans="2:12">
      <c r="B1991" s="2">
        <v>2007</v>
      </c>
      <c r="C1991" s="2">
        <v>1</v>
      </c>
      <c r="D1991" s="2" t="s">
        <v>328</v>
      </c>
      <c r="E1991" s="2" t="s">
        <v>173</v>
      </c>
      <c r="F1991" s="5">
        <v>16424</v>
      </c>
      <c r="G1991" s="5">
        <v>52</v>
      </c>
      <c r="H1991" s="5">
        <v>874602</v>
      </c>
      <c r="I1991" s="5">
        <v>167</v>
      </c>
      <c r="J1991" s="5">
        <v>891026</v>
      </c>
      <c r="K1991" s="5">
        <v>122476</v>
      </c>
      <c r="L1991" s="5">
        <v>242</v>
      </c>
    </row>
    <row r="1992" spans="2:12">
      <c r="B1992" s="2">
        <v>2007</v>
      </c>
      <c r="C1992" s="2">
        <v>1</v>
      </c>
      <c r="D1992" s="2" t="s">
        <v>328</v>
      </c>
      <c r="E1992" s="2" t="s">
        <v>181</v>
      </c>
      <c r="F1992" s="5">
        <v>0</v>
      </c>
      <c r="G1992" s="5">
        <v>0</v>
      </c>
      <c r="H1992" s="5">
        <v>10597030</v>
      </c>
      <c r="I1992" s="5">
        <v>2302</v>
      </c>
      <c r="J1992" s="5">
        <v>10597030</v>
      </c>
      <c r="K1992" s="5">
        <v>1360874</v>
      </c>
      <c r="L1992" s="5">
        <v>2463</v>
      </c>
    </row>
    <row r="1993" spans="2:12">
      <c r="B1993" s="2">
        <v>2007</v>
      </c>
      <c r="C1993" s="2">
        <v>1</v>
      </c>
      <c r="D1993" s="2" t="s">
        <v>182</v>
      </c>
      <c r="E1993" s="2" t="s">
        <v>183</v>
      </c>
      <c r="F1993" s="5">
        <v>17709761</v>
      </c>
      <c r="G1993" s="5">
        <v>6166</v>
      </c>
      <c r="H1993" s="5">
        <v>8051398</v>
      </c>
      <c r="I1993" s="5">
        <v>2020</v>
      </c>
      <c r="J1993" s="5">
        <v>25890497</v>
      </c>
      <c r="K1993" s="5">
        <v>6357936</v>
      </c>
      <c r="L1993" s="5">
        <v>10161</v>
      </c>
    </row>
    <row r="1994" spans="2:12">
      <c r="B1994" s="2">
        <v>2007</v>
      </c>
      <c r="C1994" s="2">
        <v>1</v>
      </c>
      <c r="D1994" s="2" t="s">
        <v>182</v>
      </c>
      <c r="E1994" s="2" t="s">
        <v>184</v>
      </c>
      <c r="F1994" s="5">
        <v>139482</v>
      </c>
      <c r="G1994" s="5">
        <v>71</v>
      </c>
      <c r="H1994" s="5">
        <v>442777</v>
      </c>
      <c r="I1994" s="5">
        <v>206</v>
      </c>
      <c r="J1994" s="5">
        <v>582259</v>
      </c>
      <c r="K1994" s="5">
        <v>203037</v>
      </c>
      <c r="L1994" s="5">
        <v>321</v>
      </c>
    </row>
    <row r="1995" spans="2:12">
      <c r="B1995" s="2">
        <v>2007</v>
      </c>
      <c r="C1995" s="2">
        <v>1</v>
      </c>
      <c r="D1995" s="2" t="s">
        <v>190</v>
      </c>
      <c r="E1995" s="2" t="s">
        <v>191</v>
      </c>
      <c r="F1995" s="5">
        <v>0</v>
      </c>
      <c r="G1995" s="5">
        <v>0</v>
      </c>
      <c r="H1995" s="5">
        <v>7869193</v>
      </c>
      <c r="I1995" s="5">
        <v>926</v>
      </c>
      <c r="J1995" s="5">
        <v>7869193</v>
      </c>
      <c r="K1995" s="5">
        <v>473670</v>
      </c>
      <c r="L1995" s="5">
        <v>947</v>
      </c>
    </row>
    <row r="1996" spans="2:12">
      <c r="B1996" s="2">
        <v>2007</v>
      </c>
      <c r="C1996" s="2">
        <v>1</v>
      </c>
      <c r="D1996" s="2" t="s">
        <v>190</v>
      </c>
      <c r="E1996" s="2" t="s">
        <v>186</v>
      </c>
      <c r="F1996" s="5">
        <v>20257</v>
      </c>
      <c r="G1996" s="5">
        <v>12</v>
      </c>
      <c r="H1996" s="5">
        <v>114164262</v>
      </c>
      <c r="I1996" s="5">
        <v>5769</v>
      </c>
      <c r="J1996" s="5">
        <v>114184519</v>
      </c>
      <c r="K1996" s="5">
        <v>3268905</v>
      </c>
      <c r="L1996" s="5">
        <v>6207</v>
      </c>
    </row>
    <row r="1997" spans="2:12">
      <c r="B1997" s="2">
        <v>2007</v>
      </c>
      <c r="C1997" s="2">
        <v>1</v>
      </c>
      <c r="D1997" s="2" t="s">
        <v>187</v>
      </c>
      <c r="E1997" s="2" t="s">
        <v>195</v>
      </c>
      <c r="F1997" s="5">
        <v>0</v>
      </c>
      <c r="G1997" s="5">
        <v>0</v>
      </c>
      <c r="H1997" s="5">
        <v>454646</v>
      </c>
      <c r="I1997" s="5">
        <v>79</v>
      </c>
      <c r="J1997" s="5">
        <v>454646</v>
      </c>
      <c r="K1997" s="5">
        <v>54580</v>
      </c>
      <c r="L1997" s="5">
        <v>97</v>
      </c>
    </row>
    <row r="1998" spans="2:12">
      <c r="B1998" s="2">
        <v>2007</v>
      </c>
      <c r="C1998" s="2">
        <v>1</v>
      </c>
      <c r="D1998" s="2" t="s">
        <v>187</v>
      </c>
      <c r="E1998" s="2" t="s">
        <v>196</v>
      </c>
      <c r="F1998" s="5">
        <v>0</v>
      </c>
      <c r="G1998" s="5">
        <v>0</v>
      </c>
      <c r="H1998" s="5">
        <v>0</v>
      </c>
      <c r="I1998" s="5">
        <v>17</v>
      </c>
      <c r="J1998" s="5">
        <v>0</v>
      </c>
      <c r="K1998" s="5">
        <v>15121</v>
      </c>
      <c r="L1998" s="5">
        <v>32</v>
      </c>
    </row>
    <row r="1999" spans="2:12">
      <c r="B1999" s="2">
        <v>2007</v>
      </c>
      <c r="C1999" s="2">
        <v>1</v>
      </c>
      <c r="D1999" s="2" t="s">
        <v>197</v>
      </c>
      <c r="E1999" s="2" t="s">
        <v>11</v>
      </c>
      <c r="F1999" s="5">
        <v>0</v>
      </c>
      <c r="G1999" s="5">
        <v>0</v>
      </c>
      <c r="H1999" s="5">
        <v>2040936</v>
      </c>
      <c r="I1999" s="5">
        <v>351</v>
      </c>
      <c r="J1999" s="5">
        <v>2040936</v>
      </c>
      <c r="K1999" s="5">
        <v>256757</v>
      </c>
      <c r="L1999" s="5">
        <v>443</v>
      </c>
    </row>
    <row r="2000" spans="2:12">
      <c r="B2000" s="2">
        <v>2007</v>
      </c>
      <c r="C2000" s="2">
        <v>1</v>
      </c>
      <c r="D2000" s="2" t="s">
        <v>197</v>
      </c>
      <c r="E2000" s="2" t="s">
        <v>268</v>
      </c>
      <c r="F2000" s="5">
        <v>2205128</v>
      </c>
      <c r="G2000" s="5">
        <v>588</v>
      </c>
      <c r="H2000" s="5">
        <v>5256226</v>
      </c>
      <c r="I2000" s="5">
        <v>1045</v>
      </c>
      <c r="J2000" s="5">
        <v>7978449</v>
      </c>
      <c r="K2000" s="5">
        <v>1047398</v>
      </c>
      <c r="L2000" s="5">
        <v>1922</v>
      </c>
    </row>
    <row r="2001" spans="2:12">
      <c r="B2001" s="2">
        <v>2007</v>
      </c>
      <c r="C2001" s="2">
        <v>1</v>
      </c>
      <c r="D2001" s="2" t="s">
        <v>197</v>
      </c>
      <c r="E2001" s="2" t="s">
        <v>109</v>
      </c>
      <c r="F2001" s="5">
        <v>1201478</v>
      </c>
      <c r="G2001" s="5">
        <v>270</v>
      </c>
      <c r="H2001" s="5">
        <v>4310396</v>
      </c>
      <c r="I2001" s="5">
        <v>901</v>
      </c>
      <c r="J2001" s="5">
        <v>5511874</v>
      </c>
      <c r="K2001" s="5">
        <v>670479</v>
      </c>
      <c r="L2001" s="5">
        <v>1344</v>
      </c>
    </row>
    <row r="2002" spans="2:12">
      <c r="B2002" s="2">
        <v>2007</v>
      </c>
      <c r="C2002" s="2">
        <v>1</v>
      </c>
      <c r="D2002" s="2" t="s">
        <v>197</v>
      </c>
      <c r="E2002" s="2" t="s">
        <v>110</v>
      </c>
      <c r="F2002" s="5">
        <v>10074871</v>
      </c>
      <c r="G2002" s="5">
        <v>2506</v>
      </c>
      <c r="H2002" s="5">
        <v>107785</v>
      </c>
      <c r="I2002" s="5">
        <v>24</v>
      </c>
      <c r="J2002" s="5">
        <v>10182656</v>
      </c>
      <c r="K2002" s="5">
        <v>1764368</v>
      </c>
      <c r="L2002" s="5">
        <v>3234</v>
      </c>
    </row>
    <row r="2003" spans="2:12">
      <c r="B2003" s="2">
        <v>2007</v>
      </c>
      <c r="C2003" s="2">
        <v>1</v>
      </c>
      <c r="D2003" s="2" t="s">
        <v>197</v>
      </c>
      <c r="E2003" s="2" t="s">
        <v>111</v>
      </c>
      <c r="F2003" s="5">
        <v>0</v>
      </c>
      <c r="G2003" s="5">
        <v>0</v>
      </c>
      <c r="H2003" s="5">
        <v>48</v>
      </c>
      <c r="I2003" s="5">
        <v>1</v>
      </c>
      <c r="J2003" s="5">
        <v>48</v>
      </c>
      <c r="K2003" s="5">
        <v>743</v>
      </c>
      <c r="L2003" s="5">
        <v>2</v>
      </c>
    </row>
    <row r="2004" spans="2:12">
      <c r="B2004" s="2">
        <v>2007</v>
      </c>
      <c r="C2004" s="2">
        <v>2</v>
      </c>
      <c r="D2004" s="2" t="s">
        <v>277</v>
      </c>
      <c r="E2004" s="2" t="s">
        <v>278</v>
      </c>
      <c r="F2004" s="5">
        <v>28686983</v>
      </c>
      <c r="G2004" s="5">
        <v>16850</v>
      </c>
      <c r="H2004" s="5">
        <v>27948589</v>
      </c>
      <c r="I2004" s="5">
        <v>9982</v>
      </c>
      <c r="J2004" s="5">
        <v>58267525</v>
      </c>
      <c r="K2004" s="5">
        <v>20488546</v>
      </c>
      <c r="L2004" s="5">
        <v>34283</v>
      </c>
    </row>
    <row r="2005" spans="2:12">
      <c r="B2005" s="2">
        <v>2007</v>
      </c>
      <c r="C2005" s="2">
        <v>2</v>
      </c>
      <c r="D2005" s="2" t="s">
        <v>277</v>
      </c>
      <c r="E2005" s="2" t="s">
        <v>279</v>
      </c>
      <c r="F2005" s="5">
        <v>26074702</v>
      </c>
      <c r="G2005" s="5">
        <v>8560</v>
      </c>
      <c r="H2005" s="5">
        <v>6040595</v>
      </c>
      <c r="I2005" s="5">
        <v>2796</v>
      </c>
      <c r="J2005" s="5">
        <v>32477660</v>
      </c>
      <c r="K2005" s="5">
        <v>8465258</v>
      </c>
      <c r="L2005" s="5">
        <v>14315</v>
      </c>
    </row>
    <row r="2006" spans="2:12">
      <c r="B2006" s="2">
        <v>2007</v>
      </c>
      <c r="C2006" s="2">
        <v>2</v>
      </c>
      <c r="D2006" s="2" t="s">
        <v>277</v>
      </c>
      <c r="E2006" s="2" t="s">
        <v>280</v>
      </c>
      <c r="F2006" s="5">
        <v>54303</v>
      </c>
      <c r="G2006" s="5">
        <v>85</v>
      </c>
      <c r="H2006" s="5">
        <v>344032</v>
      </c>
      <c r="I2006" s="5">
        <v>370</v>
      </c>
      <c r="J2006" s="5">
        <v>399836</v>
      </c>
      <c r="K2006" s="5">
        <v>554568</v>
      </c>
      <c r="L2006" s="5">
        <v>1090</v>
      </c>
    </row>
    <row r="2007" spans="2:12">
      <c r="B2007" s="2">
        <v>2007</v>
      </c>
      <c r="C2007" s="2">
        <v>2</v>
      </c>
      <c r="D2007" s="2" t="s">
        <v>277</v>
      </c>
      <c r="E2007" s="2" t="s">
        <v>281</v>
      </c>
      <c r="F2007" s="5">
        <v>2577797</v>
      </c>
      <c r="G2007" s="5">
        <v>2071</v>
      </c>
      <c r="H2007" s="5">
        <v>1963617</v>
      </c>
      <c r="I2007" s="5">
        <v>1048</v>
      </c>
      <c r="J2007" s="5">
        <v>4597528</v>
      </c>
      <c r="K2007" s="5">
        <v>2312602</v>
      </c>
      <c r="L2007" s="5">
        <v>3887</v>
      </c>
    </row>
    <row r="2008" spans="2:12">
      <c r="B2008" s="2">
        <v>2007</v>
      </c>
      <c r="C2008" s="2">
        <v>2</v>
      </c>
      <c r="D2008" s="2" t="s">
        <v>328</v>
      </c>
      <c r="E2008" s="2" t="s">
        <v>173</v>
      </c>
      <c r="F2008" s="5">
        <v>18283</v>
      </c>
      <c r="G2008" s="5">
        <v>67</v>
      </c>
      <c r="H2008" s="5">
        <v>913526</v>
      </c>
      <c r="I2008" s="5">
        <v>175</v>
      </c>
      <c r="J2008" s="5">
        <v>931809</v>
      </c>
      <c r="K2008" s="5">
        <v>147601</v>
      </c>
      <c r="L2008" s="5">
        <v>269</v>
      </c>
    </row>
    <row r="2009" spans="2:12">
      <c r="B2009" s="2">
        <v>2007</v>
      </c>
      <c r="C2009" s="2">
        <v>2</v>
      </c>
      <c r="D2009" s="2" t="s">
        <v>328</v>
      </c>
      <c r="E2009" s="2" t="s">
        <v>181</v>
      </c>
      <c r="F2009" s="5">
        <v>0</v>
      </c>
      <c r="G2009" s="5">
        <v>0</v>
      </c>
      <c r="H2009" s="5">
        <v>10652990</v>
      </c>
      <c r="I2009" s="5">
        <v>2394</v>
      </c>
      <c r="J2009" s="5">
        <v>10652990</v>
      </c>
      <c r="K2009" s="5">
        <v>1313568</v>
      </c>
      <c r="L2009" s="5">
        <v>2515</v>
      </c>
    </row>
    <row r="2010" spans="2:12">
      <c r="B2010" s="2">
        <v>2007</v>
      </c>
      <c r="C2010" s="2">
        <v>2</v>
      </c>
      <c r="D2010" s="2" t="s">
        <v>182</v>
      </c>
      <c r="E2010" s="2" t="s">
        <v>183</v>
      </c>
      <c r="F2010" s="5">
        <v>15678385</v>
      </c>
      <c r="G2010" s="5">
        <v>6065</v>
      </c>
      <c r="H2010" s="5">
        <v>8249257</v>
      </c>
      <c r="I2010" s="5">
        <v>2062</v>
      </c>
      <c r="J2010" s="5">
        <v>24029498</v>
      </c>
      <c r="K2010" s="5">
        <v>6034451</v>
      </c>
      <c r="L2010" s="5">
        <v>10203</v>
      </c>
    </row>
    <row r="2011" spans="2:12">
      <c r="B2011" s="2">
        <v>2007</v>
      </c>
      <c r="C2011" s="2">
        <v>2</v>
      </c>
      <c r="D2011" s="2" t="s">
        <v>182</v>
      </c>
      <c r="E2011" s="2" t="s">
        <v>184</v>
      </c>
      <c r="F2011" s="5">
        <v>133269</v>
      </c>
      <c r="G2011" s="5">
        <v>66</v>
      </c>
      <c r="H2011" s="5">
        <v>462868</v>
      </c>
      <c r="I2011" s="5">
        <v>205</v>
      </c>
      <c r="J2011" s="5">
        <v>596137</v>
      </c>
      <c r="K2011" s="5">
        <v>199594</v>
      </c>
      <c r="L2011" s="5">
        <v>314</v>
      </c>
    </row>
    <row r="2012" spans="2:12">
      <c r="B2012" s="2">
        <v>2007</v>
      </c>
      <c r="C2012" s="2">
        <v>2</v>
      </c>
      <c r="D2012" s="2" t="s">
        <v>190</v>
      </c>
      <c r="E2012" s="2" t="s">
        <v>191</v>
      </c>
      <c r="F2012" s="5">
        <v>0</v>
      </c>
      <c r="G2012" s="5">
        <v>0</v>
      </c>
      <c r="H2012" s="5">
        <v>6819023</v>
      </c>
      <c r="I2012" s="5">
        <v>990</v>
      </c>
      <c r="J2012" s="5">
        <v>6819023</v>
      </c>
      <c r="K2012" s="5">
        <v>483679</v>
      </c>
      <c r="L2012" s="5">
        <v>1007</v>
      </c>
    </row>
    <row r="2013" spans="2:12">
      <c r="B2013" s="2">
        <v>2007</v>
      </c>
      <c r="C2013" s="2">
        <v>2</v>
      </c>
      <c r="D2013" s="2" t="s">
        <v>190</v>
      </c>
      <c r="E2013" s="2" t="s">
        <v>186</v>
      </c>
      <c r="F2013" s="5">
        <v>0</v>
      </c>
      <c r="G2013" s="5">
        <v>0</v>
      </c>
      <c r="H2013" s="5">
        <v>116125158</v>
      </c>
      <c r="I2013" s="5">
        <v>5968</v>
      </c>
      <c r="J2013" s="5">
        <v>116125158</v>
      </c>
      <c r="K2013" s="5">
        <v>3390562</v>
      </c>
      <c r="L2013" s="5">
        <v>6413</v>
      </c>
    </row>
    <row r="2014" spans="2:12">
      <c r="B2014" s="2">
        <v>2007</v>
      </c>
      <c r="C2014" s="2">
        <v>2</v>
      </c>
      <c r="D2014" s="2" t="s">
        <v>187</v>
      </c>
      <c r="E2014" s="2" t="s">
        <v>195</v>
      </c>
      <c r="F2014" s="5">
        <v>0</v>
      </c>
      <c r="G2014" s="5">
        <v>0</v>
      </c>
      <c r="H2014" s="5">
        <v>341608</v>
      </c>
      <c r="I2014" s="5">
        <v>81</v>
      </c>
      <c r="J2014" s="5">
        <v>341608</v>
      </c>
      <c r="K2014" s="5">
        <v>61295</v>
      </c>
      <c r="L2014" s="5">
        <v>100</v>
      </c>
    </row>
    <row r="2015" spans="2:12">
      <c r="B2015" s="2">
        <v>2007</v>
      </c>
      <c r="C2015" s="2">
        <v>2</v>
      </c>
      <c r="D2015" s="2" t="s">
        <v>187</v>
      </c>
      <c r="E2015" s="2" t="s">
        <v>196</v>
      </c>
      <c r="F2015" s="5">
        <v>0</v>
      </c>
      <c r="G2015" s="5">
        <v>0</v>
      </c>
      <c r="H2015" s="5">
        <v>0</v>
      </c>
      <c r="I2015" s="5">
        <v>42</v>
      </c>
      <c r="J2015" s="5">
        <v>0</v>
      </c>
      <c r="K2015" s="5">
        <v>40320</v>
      </c>
      <c r="L2015" s="5">
        <v>56</v>
      </c>
    </row>
    <row r="2016" spans="2:12">
      <c r="B2016" s="2">
        <v>2007</v>
      </c>
      <c r="C2016" s="2">
        <v>2</v>
      </c>
      <c r="D2016" s="2" t="s">
        <v>197</v>
      </c>
      <c r="E2016" s="2" t="s">
        <v>11</v>
      </c>
      <c r="F2016" s="5">
        <v>0</v>
      </c>
      <c r="G2016" s="5">
        <v>0</v>
      </c>
      <c r="H2016" s="5">
        <v>2019835</v>
      </c>
      <c r="I2016" s="5">
        <v>348</v>
      </c>
      <c r="J2016" s="5">
        <v>2019835</v>
      </c>
      <c r="K2016" s="5">
        <v>251142</v>
      </c>
      <c r="L2016" s="5">
        <v>440</v>
      </c>
    </row>
    <row r="2017" spans="2:12">
      <c r="B2017" s="2">
        <v>2007</v>
      </c>
      <c r="C2017" s="2">
        <v>2</v>
      </c>
      <c r="D2017" s="2" t="s">
        <v>197</v>
      </c>
      <c r="E2017" s="2" t="s">
        <v>268</v>
      </c>
      <c r="F2017" s="5">
        <v>3529384</v>
      </c>
      <c r="G2017" s="5">
        <v>592</v>
      </c>
      <c r="H2017" s="5">
        <v>5487518</v>
      </c>
      <c r="I2017" s="5">
        <v>1080</v>
      </c>
      <c r="J2017" s="5">
        <v>9464498</v>
      </c>
      <c r="K2017" s="5">
        <v>1111360</v>
      </c>
      <c r="L2017" s="5">
        <v>1979</v>
      </c>
    </row>
    <row r="2018" spans="2:12">
      <c r="B2018" s="2">
        <v>2007</v>
      </c>
      <c r="C2018" s="2">
        <v>2</v>
      </c>
      <c r="D2018" s="2" t="s">
        <v>197</v>
      </c>
      <c r="E2018" s="2" t="s">
        <v>109</v>
      </c>
      <c r="F2018" s="5">
        <v>2573765</v>
      </c>
      <c r="G2018" s="5">
        <v>270</v>
      </c>
      <c r="H2018" s="5">
        <v>4870129</v>
      </c>
      <c r="I2018" s="5">
        <v>945</v>
      </c>
      <c r="J2018" s="5">
        <v>7443894</v>
      </c>
      <c r="K2018" s="5">
        <v>728724</v>
      </c>
      <c r="L2018" s="5">
        <v>1376</v>
      </c>
    </row>
    <row r="2019" spans="2:12">
      <c r="B2019" s="2">
        <v>2007</v>
      </c>
      <c r="C2019" s="2">
        <v>2</v>
      </c>
      <c r="D2019" s="2" t="s">
        <v>197</v>
      </c>
      <c r="E2019" s="2" t="s">
        <v>110</v>
      </c>
      <c r="F2019" s="5">
        <v>11432647</v>
      </c>
      <c r="G2019" s="5">
        <v>2541</v>
      </c>
      <c r="H2019" s="5">
        <v>108663</v>
      </c>
      <c r="I2019" s="5">
        <v>23</v>
      </c>
      <c r="J2019" s="5">
        <v>11541310</v>
      </c>
      <c r="K2019" s="5">
        <v>1785377</v>
      </c>
      <c r="L2019" s="5">
        <v>3327</v>
      </c>
    </row>
    <row r="2020" spans="2:12">
      <c r="B2020" s="2">
        <v>2007</v>
      </c>
      <c r="C2020" s="2">
        <v>3</v>
      </c>
      <c r="D2020" s="2" t="s">
        <v>277</v>
      </c>
      <c r="E2020" s="2" t="s">
        <v>278</v>
      </c>
      <c r="F2020" s="5">
        <v>25639857</v>
      </c>
      <c r="G2020" s="5">
        <v>16442</v>
      </c>
      <c r="H2020" s="5">
        <v>27738407</v>
      </c>
      <c r="I2020" s="5">
        <v>9768</v>
      </c>
      <c r="J2020" s="5">
        <v>55282270</v>
      </c>
      <c r="K2020" s="5">
        <v>19705009</v>
      </c>
      <c r="L2020" s="5">
        <v>33673</v>
      </c>
    </row>
    <row r="2021" spans="2:12">
      <c r="B2021" s="2">
        <v>2007</v>
      </c>
      <c r="C2021" s="2">
        <v>3</v>
      </c>
      <c r="D2021" s="2" t="s">
        <v>277</v>
      </c>
      <c r="E2021" s="2" t="s">
        <v>279</v>
      </c>
      <c r="F2021" s="5">
        <v>25125336</v>
      </c>
      <c r="G2021" s="5">
        <v>8653</v>
      </c>
      <c r="H2021" s="5">
        <v>6026129</v>
      </c>
      <c r="I2021" s="5">
        <v>2742</v>
      </c>
      <c r="J2021" s="5">
        <v>31370242</v>
      </c>
      <c r="K2021" s="5">
        <v>8080979</v>
      </c>
      <c r="L2021" s="5">
        <v>14280</v>
      </c>
    </row>
    <row r="2022" spans="2:12">
      <c r="B2022" s="2">
        <v>2007</v>
      </c>
      <c r="C2022" s="2">
        <v>3</v>
      </c>
      <c r="D2022" s="2" t="s">
        <v>277</v>
      </c>
      <c r="E2022" s="2" t="s">
        <v>280</v>
      </c>
      <c r="F2022" s="5">
        <v>50250</v>
      </c>
      <c r="G2022" s="5">
        <v>71</v>
      </c>
      <c r="H2022" s="5">
        <v>326631</v>
      </c>
      <c r="I2022" s="5">
        <v>393</v>
      </c>
      <c r="J2022" s="5">
        <v>377801</v>
      </c>
      <c r="K2022" s="5">
        <v>545355</v>
      </c>
      <c r="L2022" s="5">
        <v>1090</v>
      </c>
    </row>
    <row r="2023" spans="2:12">
      <c r="B2023" s="2">
        <v>2007</v>
      </c>
      <c r="C2023" s="2">
        <v>3</v>
      </c>
      <c r="D2023" s="2" t="s">
        <v>277</v>
      </c>
      <c r="E2023" s="2" t="s">
        <v>281</v>
      </c>
      <c r="F2023" s="5">
        <v>2759908</v>
      </c>
      <c r="G2023" s="5">
        <v>2051</v>
      </c>
      <c r="H2023" s="5">
        <v>1948146</v>
      </c>
      <c r="I2023" s="5">
        <v>1076</v>
      </c>
      <c r="J2023" s="5">
        <v>4736773</v>
      </c>
      <c r="K2023" s="5">
        <v>2305658</v>
      </c>
      <c r="L2023" s="5">
        <v>3926</v>
      </c>
    </row>
    <row r="2024" spans="2:12">
      <c r="B2024" s="2">
        <v>2007</v>
      </c>
      <c r="C2024" s="2">
        <v>3</v>
      </c>
      <c r="D2024" s="2" t="s">
        <v>328</v>
      </c>
      <c r="E2024" s="2" t="s">
        <v>173</v>
      </c>
      <c r="F2024" s="5">
        <v>25576</v>
      </c>
      <c r="G2024" s="5">
        <v>70</v>
      </c>
      <c r="H2024" s="5">
        <v>974070</v>
      </c>
      <c r="I2024" s="5">
        <v>175</v>
      </c>
      <c r="J2024" s="5">
        <v>999646</v>
      </c>
      <c r="K2024" s="5">
        <v>140379</v>
      </c>
      <c r="L2024" s="5">
        <v>275</v>
      </c>
    </row>
    <row r="2025" spans="2:12">
      <c r="B2025" s="2">
        <v>2007</v>
      </c>
      <c r="C2025" s="2">
        <v>3</v>
      </c>
      <c r="D2025" s="2" t="s">
        <v>328</v>
      </c>
      <c r="E2025" s="2" t="s">
        <v>181</v>
      </c>
      <c r="F2025" s="5">
        <v>0</v>
      </c>
      <c r="G2025" s="5">
        <v>0</v>
      </c>
      <c r="H2025" s="5">
        <v>11801621</v>
      </c>
      <c r="I2025" s="5">
        <v>2420</v>
      </c>
      <c r="J2025" s="5">
        <v>11801621</v>
      </c>
      <c r="K2025" s="5">
        <v>1453971</v>
      </c>
      <c r="L2025" s="5">
        <v>2587</v>
      </c>
    </row>
    <row r="2026" spans="2:12">
      <c r="B2026" s="2">
        <v>2007</v>
      </c>
      <c r="C2026" s="2">
        <v>3</v>
      </c>
      <c r="D2026" s="2" t="s">
        <v>182</v>
      </c>
      <c r="E2026" s="2" t="s">
        <v>183</v>
      </c>
      <c r="F2026" s="5">
        <v>14637984</v>
      </c>
      <c r="G2026" s="5">
        <v>5753</v>
      </c>
      <c r="H2026" s="5">
        <v>8652308</v>
      </c>
      <c r="I2026" s="5">
        <v>2042</v>
      </c>
      <c r="J2026" s="5">
        <v>23485247</v>
      </c>
      <c r="K2026" s="5">
        <v>5909540</v>
      </c>
      <c r="L2026" s="5">
        <v>9806</v>
      </c>
    </row>
    <row r="2027" spans="2:12">
      <c r="B2027" s="2">
        <v>2007</v>
      </c>
      <c r="C2027" s="2">
        <v>3</v>
      </c>
      <c r="D2027" s="2" t="s">
        <v>182</v>
      </c>
      <c r="E2027" s="2" t="s">
        <v>184</v>
      </c>
      <c r="F2027" s="5">
        <v>117753</v>
      </c>
      <c r="G2027" s="5">
        <v>68</v>
      </c>
      <c r="H2027" s="5">
        <v>444338</v>
      </c>
      <c r="I2027" s="5">
        <v>203</v>
      </c>
      <c r="J2027" s="5">
        <v>562091</v>
      </c>
      <c r="K2027" s="5">
        <v>193981</v>
      </c>
      <c r="L2027" s="5">
        <v>306</v>
      </c>
    </row>
    <row r="2028" spans="2:12">
      <c r="B2028" s="2">
        <v>2007</v>
      </c>
      <c r="C2028" s="2">
        <v>3</v>
      </c>
      <c r="D2028" s="2" t="s">
        <v>190</v>
      </c>
      <c r="E2028" s="2" t="s">
        <v>191</v>
      </c>
      <c r="F2028" s="5">
        <v>0</v>
      </c>
      <c r="G2028" s="5">
        <v>0</v>
      </c>
      <c r="H2028" s="5">
        <v>7779488</v>
      </c>
      <c r="I2028" s="5">
        <v>989</v>
      </c>
      <c r="J2028" s="5">
        <v>7779488</v>
      </c>
      <c r="K2028" s="5">
        <v>488656</v>
      </c>
      <c r="L2028" s="5">
        <v>1005</v>
      </c>
    </row>
    <row r="2029" spans="2:12">
      <c r="B2029" s="2">
        <v>2007</v>
      </c>
      <c r="C2029" s="2">
        <v>3</v>
      </c>
      <c r="D2029" s="2" t="s">
        <v>190</v>
      </c>
      <c r="E2029" s="2" t="s">
        <v>186</v>
      </c>
      <c r="F2029" s="5">
        <v>12054</v>
      </c>
      <c r="G2029" s="5">
        <v>3</v>
      </c>
      <c r="H2029" s="5">
        <v>123323608</v>
      </c>
      <c r="I2029" s="5">
        <v>6051</v>
      </c>
      <c r="J2029" s="5">
        <v>123335662</v>
      </c>
      <c r="K2029" s="5">
        <v>3489835</v>
      </c>
      <c r="L2029" s="5">
        <v>6539</v>
      </c>
    </row>
    <row r="2030" spans="2:12">
      <c r="B2030" s="2">
        <v>2007</v>
      </c>
      <c r="C2030" s="2">
        <v>3</v>
      </c>
      <c r="D2030" s="2" t="s">
        <v>187</v>
      </c>
      <c r="E2030" s="2" t="s">
        <v>195</v>
      </c>
      <c r="F2030" s="5">
        <v>0</v>
      </c>
      <c r="G2030" s="5">
        <v>0</v>
      </c>
      <c r="H2030" s="5">
        <v>169865</v>
      </c>
      <c r="I2030" s="5">
        <v>81</v>
      </c>
      <c r="J2030" s="5">
        <v>169865</v>
      </c>
      <c r="K2030" s="5">
        <v>60458</v>
      </c>
      <c r="L2030" s="5">
        <v>100</v>
      </c>
    </row>
    <row r="2031" spans="2:12">
      <c r="B2031" s="2">
        <v>2007</v>
      </c>
      <c r="C2031" s="2">
        <v>3</v>
      </c>
      <c r="D2031" s="2" t="s">
        <v>187</v>
      </c>
      <c r="E2031" s="2" t="s">
        <v>196</v>
      </c>
      <c r="F2031" s="5">
        <v>0</v>
      </c>
      <c r="G2031" s="5">
        <v>0</v>
      </c>
      <c r="H2031" s="5">
        <v>0</v>
      </c>
      <c r="I2031" s="5">
        <v>72</v>
      </c>
      <c r="J2031" s="5">
        <v>0</v>
      </c>
      <c r="K2031" s="5">
        <v>48846</v>
      </c>
      <c r="L2031" s="5">
        <v>91</v>
      </c>
    </row>
    <row r="2032" spans="2:12">
      <c r="B2032" s="2">
        <v>2007</v>
      </c>
      <c r="C2032" s="2">
        <v>3</v>
      </c>
      <c r="D2032" s="2" t="s">
        <v>197</v>
      </c>
      <c r="E2032" s="2" t="s">
        <v>11</v>
      </c>
      <c r="F2032" s="5">
        <v>0</v>
      </c>
      <c r="G2032" s="5">
        <v>0</v>
      </c>
      <c r="H2032" s="5">
        <v>2054635</v>
      </c>
      <c r="I2032" s="5">
        <v>339</v>
      </c>
      <c r="J2032" s="5">
        <v>2054635</v>
      </c>
      <c r="K2032" s="5">
        <v>244773</v>
      </c>
      <c r="L2032" s="5">
        <v>431</v>
      </c>
    </row>
    <row r="2033" spans="2:12">
      <c r="B2033" s="2">
        <v>2007</v>
      </c>
      <c r="C2033" s="2">
        <v>3</v>
      </c>
      <c r="D2033" s="2" t="s">
        <v>197</v>
      </c>
      <c r="E2033" s="2" t="s">
        <v>268</v>
      </c>
      <c r="F2033" s="5">
        <v>2386480</v>
      </c>
      <c r="G2033" s="5">
        <v>604</v>
      </c>
      <c r="H2033" s="5">
        <v>5119806</v>
      </c>
      <c r="I2033" s="5">
        <v>1069</v>
      </c>
      <c r="J2033" s="5">
        <v>7994289</v>
      </c>
      <c r="K2033" s="5">
        <v>1079278</v>
      </c>
      <c r="L2033" s="5">
        <v>1956</v>
      </c>
    </row>
    <row r="2034" spans="2:12">
      <c r="B2034" s="2">
        <v>2007</v>
      </c>
      <c r="C2034" s="2">
        <v>3</v>
      </c>
      <c r="D2034" s="2" t="s">
        <v>197</v>
      </c>
      <c r="E2034" s="2" t="s">
        <v>109</v>
      </c>
      <c r="F2034" s="5">
        <v>1177618</v>
      </c>
      <c r="G2034" s="5">
        <v>280</v>
      </c>
      <c r="H2034" s="5">
        <v>4049369</v>
      </c>
      <c r="I2034" s="5">
        <v>936</v>
      </c>
      <c r="J2034" s="5">
        <v>5226987</v>
      </c>
      <c r="K2034" s="5">
        <v>652654</v>
      </c>
      <c r="L2034" s="5">
        <v>1388</v>
      </c>
    </row>
    <row r="2035" spans="2:12">
      <c r="B2035" s="2">
        <v>2007</v>
      </c>
      <c r="C2035" s="2">
        <v>3</v>
      </c>
      <c r="D2035" s="2" t="s">
        <v>197</v>
      </c>
      <c r="E2035" s="2" t="s">
        <v>110</v>
      </c>
      <c r="F2035" s="5">
        <v>10781530</v>
      </c>
      <c r="G2035" s="5">
        <v>2581</v>
      </c>
      <c r="H2035" s="5">
        <v>84297</v>
      </c>
      <c r="I2035" s="5">
        <v>24</v>
      </c>
      <c r="J2035" s="5">
        <v>10865827</v>
      </c>
      <c r="K2035" s="5">
        <v>1616415</v>
      </c>
      <c r="L2035" s="5">
        <v>3388</v>
      </c>
    </row>
    <row r="2036" spans="2:12">
      <c r="B2036" s="2">
        <v>2007</v>
      </c>
      <c r="C2036" s="2">
        <v>3</v>
      </c>
      <c r="D2036" s="2" t="s">
        <v>197</v>
      </c>
      <c r="E2036" s="2" t="s">
        <v>111</v>
      </c>
      <c r="F2036" s="5">
        <v>0</v>
      </c>
      <c r="G2036" s="5">
        <v>0</v>
      </c>
      <c r="H2036" s="5">
        <v>295</v>
      </c>
      <c r="I2036" s="5">
        <v>1</v>
      </c>
      <c r="J2036" s="5">
        <v>295</v>
      </c>
      <c r="K2036" s="5">
        <v>398</v>
      </c>
      <c r="L2036" s="5">
        <v>2</v>
      </c>
    </row>
    <row r="2037" spans="2:12">
      <c r="B2037" s="2">
        <v>2007</v>
      </c>
      <c r="C2037" s="2">
        <v>4</v>
      </c>
      <c r="D2037" s="2" t="s">
        <v>277</v>
      </c>
      <c r="E2037" s="2" t="s">
        <v>278</v>
      </c>
      <c r="F2037" s="5">
        <v>25916567</v>
      </c>
      <c r="G2037" s="5">
        <v>16030</v>
      </c>
      <c r="H2037" s="5">
        <v>26821895</v>
      </c>
      <c r="I2037" s="5">
        <v>9750</v>
      </c>
      <c r="J2037" s="5">
        <v>54852504</v>
      </c>
      <c r="K2037" s="5">
        <v>19693597</v>
      </c>
      <c r="L2037" s="5">
        <v>33038</v>
      </c>
    </row>
    <row r="2038" spans="2:12">
      <c r="B2038" s="2">
        <v>2007</v>
      </c>
      <c r="C2038" s="2">
        <v>4</v>
      </c>
      <c r="D2038" s="2" t="s">
        <v>277</v>
      </c>
      <c r="E2038" s="2" t="s">
        <v>279</v>
      </c>
      <c r="F2038" s="5">
        <v>25559419</v>
      </c>
      <c r="G2038" s="5">
        <v>8629</v>
      </c>
      <c r="H2038" s="5">
        <v>5966416</v>
      </c>
      <c r="I2038" s="5">
        <v>2730</v>
      </c>
      <c r="J2038" s="5">
        <v>31788437</v>
      </c>
      <c r="K2038" s="5">
        <v>8112959</v>
      </c>
      <c r="L2038" s="5">
        <v>14240</v>
      </c>
    </row>
    <row r="2039" spans="2:12">
      <c r="B2039" s="2">
        <v>2007</v>
      </c>
      <c r="C2039" s="2">
        <v>4</v>
      </c>
      <c r="D2039" s="2" t="s">
        <v>277</v>
      </c>
      <c r="E2039" s="2" t="s">
        <v>280</v>
      </c>
      <c r="F2039" s="5">
        <v>48531</v>
      </c>
      <c r="G2039" s="5">
        <v>79</v>
      </c>
      <c r="H2039" s="5">
        <v>360796</v>
      </c>
      <c r="I2039" s="5">
        <v>386</v>
      </c>
      <c r="J2039" s="5">
        <v>410468</v>
      </c>
      <c r="K2039" s="5">
        <v>536735</v>
      </c>
      <c r="L2039" s="5">
        <v>1095</v>
      </c>
    </row>
    <row r="2040" spans="2:12">
      <c r="B2040" s="2">
        <v>2007</v>
      </c>
      <c r="C2040" s="2">
        <v>4</v>
      </c>
      <c r="D2040" s="2" t="s">
        <v>277</v>
      </c>
      <c r="E2040" s="2" t="s">
        <v>281</v>
      </c>
      <c r="F2040" s="5">
        <v>2916163</v>
      </c>
      <c r="G2040" s="5">
        <v>2045</v>
      </c>
      <c r="H2040" s="5">
        <v>2003531</v>
      </c>
      <c r="I2040" s="5">
        <v>1059</v>
      </c>
      <c r="J2040" s="5">
        <v>4988164</v>
      </c>
      <c r="K2040" s="5">
        <v>2134125</v>
      </c>
      <c r="L2040" s="5">
        <v>3921</v>
      </c>
    </row>
    <row r="2041" spans="2:12">
      <c r="B2041" s="2">
        <v>2007</v>
      </c>
      <c r="C2041" s="2">
        <v>4</v>
      </c>
      <c r="D2041" s="2" t="s">
        <v>328</v>
      </c>
      <c r="E2041" s="2" t="s">
        <v>173</v>
      </c>
      <c r="F2041" s="5">
        <v>19997</v>
      </c>
      <c r="G2041" s="5">
        <v>70</v>
      </c>
      <c r="H2041" s="5">
        <v>785465</v>
      </c>
      <c r="I2041" s="5">
        <v>166</v>
      </c>
      <c r="J2041" s="5">
        <v>805462</v>
      </c>
      <c r="K2041" s="5">
        <v>141789</v>
      </c>
      <c r="L2041" s="5">
        <v>270</v>
      </c>
    </row>
    <row r="2042" spans="2:12">
      <c r="B2042" s="2">
        <v>2007</v>
      </c>
      <c r="C2042" s="2">
        <v>4</v>
      </c>
      <c r="D2042" s="2" t="s">
        <v>328</v>
      </c>
      <c r="E2042" s="2" t="s">
        <v>181</v>
      </c>
      <c r="F2042" s="5">
        <v>0</v>
      </c>
      <c r="G2042" s="5">
        <v>0</v>
      </c>
      <c r="H2042" s="5">
        <v>12023351</v>
      </c>
      <c r="I2042" s="5">
        <v>2477</v>
      </c>
      <c r="J2042" s="5">
        <v>12023351</v>
      </c>
      <c r="K2042" s="5">
        <v>1358042</v>
      </c>
      <c r="L2042" s="5">
        <v>2601</v>
      </c>
    </row>
    <row r="2043" spans="2:12">
      <c r="B2043" s="2">
        <v>2007</v>
      </c>
      <c r="C2043" s="2">
        <v>4</v>
      </c>
      <c r="D2043" s="2" t="s">
        <v>182</v>
      </c>
      <c r="E2043" s="2" t="s">
        <v>183</v>
      </c>
      <c r="F2043" s="5">
        <v>13898369</v>
      </c>
      <c r="G2043" s="5">
        <v>5669</v>
      </c>
      <c r="H2043" s="5">
        <v>8024673</v>
      </c>
      <c r="I2043" s="5">
        <v>2012</v>
      </c>
      <c r="J2043" s="5">
        <v>22051181</v>
      </c>
      <c r="K2043" s="5">
        <v>5755958</v>
      </c>
      <c r="L2043" s="5">
        <v>9653</v>
      </c>
    </row>
    <row r="2044" spans="2:12">
      <c r="B2044" s="2">
        <v>2007</v>
      </c>
      <c r="C2044" s="2">
        <v>4</v>
      </c>
      <c r="D2044" s="2" t="s">
        <v>182</v>
      </c>
      <c r="E2044" s="2" t="s">
        <v>184</v>
      </c>
      <c r="F2044" s="5">
        <v>123784</v>
      </c>
      <c r="G2044" s="5">
        <v>48</v>
      </c>
      <c r="H2044" s="5">
        <v>440207</v>
      </c>
      <c r="I2044" s="5">
        <v>185</v>
      </c>
      <c r="J2044" s="5">
        <v>563991</v>
      </c>
      <c r="K2044" s="5">
        <v>158883</v>
      </c>
      <c r="L2044" s="5">
        <v>260</v>
      </c>
    </row>
    <row r="2045" spans="2:12">
      <c r="B2045" s="2">
        <v>2007</v>
      </c>
      <c r="C2045" s="2">
        <v>4</v>
      </c>
      <c r="D2045" s="2" t="s">
        <v>190</v>
      </c>
      <c r="E2045" s="2" t="s">
        <v>191</v>
      </c>
      <c r="F2045" s="5">
        <v>0</v>
      </c>
      <c r="G2045" s="5">
        <v>0</v>
      </c>
      <c r="H2045" s="5">
        <v>7496953</v>
      </c>
      <c r="I2045" s="5">
        <v>966</v>
      </c>
      <c r="J2045" s="5">
        <v>7496953</v>
      </c>
      <c r="K2045" s="5">
        <v>462784</v>
      </c>
      <c r="L2045" s="5">
        <v>984</v>
      </c>
    </row>
    <row r="2046" spans="2:12">
      <c r="B2046" s="2">
        <v>2007</v>
      </c>
      <c r="C2046" s="2">
        <v>4</v>
      </c>
      <c r="D2046" s="2" t="s">
        <v>190</v>
      </c>
      <c r="E2046" s="2" t="s">
        <v>186</v>
      </c>
      <c r="F2046" s="5">
        <v>14854</v>
      </c>
      <c r="G2046" s="5">
        <v>6</v>
      </c>
      <c r="H2046" s="5">
        <v>125883272</v>
      </c>
      <c r="I2046" s="5">
        <v>6106</v>
      </c>
      <c r="J2046" s="5">
        <v>125898126</v>
      </c>
      <c r="K2046" s="5">
        <v>3481176</v>
      </c>
      <c r="L2046" s="5">
        <v>6527</v>
      </c>
    </row>
    <row r="2047" spans="2:12">
      <c r="B2047" s="2">
        <v>2007</v>
      </c>
      <c r="C2047" s="2">
        <v>4</v>
      </c>
      <c r="D2047" s="2" t="s">
        <v>187</v>
      </c>
      <c r="E2047" s="2" t="s">
        <v>195</v>
      </c>
      <c r="F2047" s="5">
        <v>0</v>
      </c>
      <c r="G2047" s="5">
        <v>0</v>
      </c>
      <c r="H2047" s="5">
        <v>357441</v>
      </c>
      <c r="I2047" s="5">
        <v>81</v>
      </c>
      <c r="J2047" s="5">
        <v>357441</v>
      </c>
      <c r="K2047" s="5">
        <v>50674</v>
      </c>
      <c r="L2047" s="5">
        <v>100</v>
      </c>
    </row>
    <row r="2048" spans="2:12">
      <c r="B2048" s="2">
        <v>2007</v>
      </c>
      <c r="C2048" s="2">
        <v>4</v>
      </c>
      <c r="D2048" s="2" t="s">
        <v>187</v>
      </c>
      <c r="E2048" s="2" t="s">
        <v>196</v>
      </c>
      <c r="F2048" s="5">
        <v>0</v>
      </c>
      <c r="G2048" s="5">
        <v>0</v>
      </c>
      <c r="H2048" s="5">
        <v>0</v>
      </c>
      <c r="I2048" s="5">
        <v>41</v>
      </c>
      <c r="J2048" s="5">
        <v>0</v>
      </c>
      <c r="K2048" s="5">
        <v>28569</v>
      </c>
      <c r="L2048" s="5">
        <v>51</v>
      </c>
    </row>
    <row r="2049" spans="2:12">
      <c r="B2049" s="2">
        <v>2007</v>
      </c>
      <c r="C2049" s="2">
        <v>4</v>
      </c>
      <c r="D2049" s="2" t="s">
        <v>197</v>
      </c>
      <c r="E2049" s="2" t="s">
        <v>11</v>
      </c>
      <c r="F2049" s="5">
        <v>0</v>
      </c>
      <c r="G2049" s="5">
        <v>0</v>
      </c>
      <c r="H2049" s="5">
        <v>1867178</v>
      </c>
      <c r="I2049" s="5">
        <v>323</v>
      </c>
      <c r="J2049" s="5">
        <v>1867178</v>
      </c>
      <c r="K2049" s="5">
        <v>260761</v>
      </c>
      <c r="L2049" s="5">
        <v>416</v>
      </c>
    </row>
    <row r="2050" spans="2:12">
      <c r="B2050" s="2">
        <v>2007</v>
      </c>
      <c r="C2050" s="2">
        <v>4</v>
      </c>
      <c r="D2050" s="2" t="s">
        <v>197</v>
      </c>
      <c r="E2050" s="2" t="s">
        <v>268</v>
      </c>
      <c r="F2050" s="5">
        <v>2990960</v>
      </c>
      <c r="G2050" s="5">
        <v>548</v>
      </c>
      <c r="H2050" s="5">
        <v>4827890</v>
      </c>
      <c r="I2050" s="5">
        <v>1042</v>
      </c>
      <c r="J2050" s="5">
        <v>8018310</v>
      </c>
      <c r="K2050" s="5">
        <v>977537</v>
      </c>
      <c r="L2050" s="5">
        <v>1925</v>
      </c>
    </row>
    <row r="2051" spans="2:12">
      <c r="B2051" s="2">
        <v>2007</v>
      </c>
      <c r="C2051" s="2">
        <v>4</v>
      </c>
      <c r="D2051" s="2" t="s">
        <v>197</v>
      </c>
      <c r="E2051" s="2" t="s">
        <v>109</v>
      </c>
      <c r="F2051" s="5">
        <v>1945179</v>
      </c>
      <c r="G2051" s="5">
        <v>299</v>
      </c>
      <c r="H2051" s="5">
        <v>4322895</v>
      </c>
      <c r="I2051" s="5">
        <v>957</v>
      </c>
      <c r="J2051" s="5">
        <v>6268074</v>
      </c>
      <c r="K2051" s="5">
        <v>760846</v>
      </c>
      <c r="L2051" s="5">
        <v>1558</v>
      </c>
    </row>
    <row r="2052" spans="2:12">
      <c r="B2052" s="2">
        <v>2007</v>
      </c>
      <c r="C2052" s="2">
        <v>4</v>
      </c>
      <c r="D2052" s="2" t="s">
        <v>197</v>
      </c>
      <c r="E2052" s="2" t="s">
        <v>110</v>
      </c>
      <c r="F2052" s="5">
        <v>11337103</v>
      </c>
      <c r="G2052" s="5">
        <v>2421</v>
      </c>
      <c r="H2052" s="5">
        <v>105119</v>
      </c>
      <c r="I2052" s="5">
        <v>23</v>
      </c>
      <c r="J2052" s="5">
        <v>11442222</v>
      </c>
      <c r="K2052" s="5">
        <v>1660347</v>
      </c>
      <c r="L2052" s="5">
        <v>3171</v>
      </c>
    </row>
    <row r="2053" spans="2:12">
      <c r="B2053" s="2">
        <v>2007</v>
      </c>
      <c r="C2053" s="2">
        <v>4</v>
      </c>
      <c r="D2053" s="2" t="s">
        <v>197</v>
      </c>
      <c r="E2053" s="2" t="s">
        <v>111</v>
      </c>
      <c r="F2053" s="5">
        <v>0</v>
      </c>
      <c r="G2053" s="5">
        <v>0</v>
      </c>
      <c r="H2053" s="5">
        <v>100</v>
      </c>
      <c r="I2053" s="5">
        <v>1</v>
      </c>
      <c r="J2053" s="5">
        <v>100</v>
      </c>
      <c r="K2053" s="5">
        <v>131</v>
      </c>
      <c r="L2053" s="5">
        <v>2</v>
      </c>
    </row>
    <row r="2054" spans="2:12">
      <c r="B2054" s="2">
        <v>2008</v>
      </c>
      <c r="C2054" s="2">
        <v>1</v>
      </c>
      <c r="D2054" s="2" t="s">
        <v>277</v>
      </c>
      <c r="E2054" s="2" t="s">
        <v>278</v>
      </c>
      <c r="F2054" s="5">
        <v>29153057</v>
      </c>
      <c r="G2054" s="5">
        <v>16907</v>
      </c>
      <c r="H2054" s="5">
        <v>27321338</v>
      </c>
      <c r="I2054" s="5">
        <v>10218</v>
      </c>
      <c r="J2054" s="5">
        <v>58248706</v>
      </c>
      <c r="K2054" s="5">
        <v>20938450</v>
      </c>
      <c r="L2054" s="5">
        <v>34219</v>
      </c>
    </row>
    <row r="2055" spans="2:12">
      <c r="B2055" s="2">
        <v>2008</v>
      </c>
      <c r="C2055" s="2">
        <v>1</v>
      </c>
      <c r="D2055" s="2" t="s">
        <v>277</v>
      </c>
      <c r="E2055" s="2" t="s">
        <v>279</v>
      </c>
      <c r="F2055" s="5">
        <v>27348040</v>
      </c>
      <c r="G2055" s="5">
        <v>8803</v>
      </c>
      <c r="H2055" s="5">
        <v>6074225</v>
      </c>
      <c r="I2055" s="5">
        <v>2750</v>
      </c>
      <c r="J2055" s="5">
        <v>33588081</v>
      </c>
      <c r="K2055" s="5">
        <v>8668543</v>
      </c>
      <c r="L2055" s="5">
        <v>14416</v>
      </c>
    </row>
    <row r="2056" spans="2:12">
      <c r="B2056" s="2">
        <v>2008</v>
      </c>
      <c r="C2056" s="2">
        <v>1</v>
      </c>
      <c r="D2056" s="2" t="s">
        <v>277</v>
      </c>
      <c r="E2056" s="2" t="s">
        <v>280</v>
      </c>
      <c r="F2056" s="5">
        <v>64703</v>
      </c>
      <c r="G2056" s="5">
        <v>90</v>
      </c>
      <c r="H2056" s="5">
        <v>329228</v>
      </c>
      <c r="I2056" s="5">
        <v>383</v>
      </c>
      <c r="J2056" s="5">
        <v>397166</v>
      </c>
      <c r="K2056" s="5">
        <v>553027</v>
      </c>
      <c r="L2056" s="5">
        <v>1084</v>
      </c>
    </row>
    <row r="2057" spans="2:12">
      <c r="B2057" s="2">
        <v>2008</v>
      </c>
      <c r="C2057" s="2">
        <v>1</v>
      </c>
      <c r="D2057" s="2" t="s">
        <v>277</v>
      </c>
      <c r="E2057" s="2" t="s">
        <v>281</v>
      </c>
      <c r="F2057" s="5">
        <v>3529977</v>
      </c>
      <c r="G2057" s="5">
        <v>2184</v>
      </c>
      <c r="H2057" s="5">
        <v>2021013</v>
      </c>
      <c r="I2057" s="5">
        <v>1126</v>
      </c>
      <c r="J2057" s="5">
        <v>5637162</v>
      </c>
      <c r="K2057" s="5">
        <v>2439814</v>
      </c>
      <c r="L2057" s="5">
        <v>4046</v>
      </c>
    </row>
    <row r="2058" spans="2:12">
      <c r="B2058" s="2">
        <v>2008</v>
      </c>
      <c r="C2058" s="2">
        <v>1</v>
      </c>
      <c r="D2058" s="2" t="s">
        <v>328</v>
      </c>
      <c r="E2058" s="2" t="s">
        <v>173</v>
      </c>
      <c r="F2058" s="5">
        <v>13854</v>
      </c>
      <c r="G2058" s="5">
        <v>71</v>
      </c>
      <c r="H2058" s="5">
        <v>785576</v>
      </c>
      <c r="I2058" s="5">
        <v>165</v>
      </c>
      <c r="J2058" s="5">
        <v>799430</v>
      </c>
      <c r="K2058" s="5">
        <v>137658</v>
      </c>
      <c r="L2058" s="5">
        <v>270</v>
      </c>
    </row>
    <row r="2059" spans="2:12">
      <c r="B2059" s="2">
        <v>2008</v>
      </c>
      <c r="C2059" s="2">
        <v>1</v>
      </c>
      <c r="D2059" s="2" t="s">
        <v>328</v>
      </c>
      <c r="E2059" s="2" t="s">
        <v>181</v>
      </c>
      <c r="F2059" s="5">
        <v>0</v>
      </c>
      <c r="G2059" s="5">
        <v>0</v>
      </c>
      <c r="H2059" s="5">
        <v>10384217</v>
      </c>
      <c r="I2059" s="5">
        <v>2486</v>
      </c>
      <c r="J2059" s="5">
        <v>10384217</v>
      </c>
      <c r="K2059" s="5">
        <v>1429527</v>
      </c>
      <c r="L2059" s="5">
        <v>2608</v>
      </c>
    </row>
    <row r="2060" spans="2:12">
      <c r="B2060" s="2">
        <v>2008</v>
      </c>
      <c r="C2060" s="2">
        <v>1</v>
      </c>
      <c r="D2060" s="2" t="s">
        <v>182</v>
      </c>
      <c r="E2060" s="2" t="s">
        <v>183</v>
      </c>
      <c r="F2060" s="5">
        <v>15525900</v>
      </c>
      <c r="G2060" s="5">
        <v>5476</v>
      </c>
      <c r="H2060" s="5">
        <v>7972134</v>
      </c>
      <c r="I2060" s="5">
        <v>2031</v>
      </c>
      <c r="J2060" s="5">
        <v>23602721</v>
      </c>
      <c r="K2060" s="5">
        <v>5917235</v>
      </c>
      <c r="L2060" s="5">
        <v>9352</v>
      </c>
    </row>
    <row r="2061" spans="2:12">
      <c r="B2061" s="2">
        <v>2008</v>
      </c>
      <c r="C2061" s="2">
        <v>1</v>
      </c>
      <c r="D2061" s="2" t="s">
        <v>182</v>
      </c>
      <c r="E2061" s="2" t="s">
        <v>184</v>
      </c>
      <c r="F2061" s="5">
        <v>120956</v>
      </c>
      <c r="G2061" s="5">
        <v>44</v>
      </c>
      <c r="H2061" s="5">
        <v>401697</v>
      </c>
      <c r="I2061" s="5">
        <v>194</v>
      </c>
      <c r="J2061" s="5">
        <v>522653</v>
      </c>
      <c r="K2061" s="5">
        <v>168749</v>
      </c>
      <c r="L2061" s="5">
        <v>263</v>
      </c>
    </row>
    <row r="2062" spans="2:12">
      <c r="B2062" s="2">
        <v>2008</v>
      </c>
      <c r="C2062" s="2">
        <v>1</v>
      </c>
      <c r="D2062" s="2" t="s">
        <v>190</v>
      </c>
      <c r="E2062" s="2" t="s">
        <v>191</v>
      </c>
      <c r="F2062" s="5">
        <v>0</v>
      </c>
      <c r="G2062" s="5">
        <v>0</v>
      </c>
      <c r="H2062" s="5">
        <v>7123125</v>
      </c>
      <c r="I2062" s="5">
        <v>945</v>
      </c>
      <c r="J2062" s="5">
        <v>7123125</v>
      </c>
      <c r="K2062" s="5">
        <v>477183</v>
      </c>
      <c r="L2062" s="5">
        <v>964</v>
      </c>
    </row>
    <row r="2063" spans="2:12">
      <c r="B2063" s="2">
        <v>2008</v>
      </c>
      <c r="C2063" s="2">
        <v>1</v>
      </c>
      <c r="D2063" s="2" t="s">
        <v>190</v>
      </c>
      <c r="E2063" s="2" t="s">
        <v>186</v>
      </c>
      <c r="F2063" s="5">
        <v>8749</v>
      </c>
      <c r="G2063" s="5">
        <v>6</v>
      </c>
      <c r="H2063" s="5">
        <v>123631243</v>
      </c>
      <c r="I2063" s="5">
        <v>6244</v>
      </c>
      <c r="J2063" s="5">
        <v>123639992</v>
      </c>
      <c r="K2063" s="5">
        <v>3619926</v>
      </c>
      <c r="L2063" s="5">
        <v>6646</v>
      </c>
    </row>
    <row r="2064" spans="2:12">
      <c r="B2064" s="2">
        <v>2008</v>
      </c>
      <c r="C2064" s="2">
        <v>1</v>
      </c>
      <c r="D2064" s="2" t="s">
        <v>187</v>
      </c>
      <c r="E2064" s="2" t="s">
        <v>195</v>
      </c>
      <c r="F2064" s="5">
        <v>0</v>
      </c>
      <c r="G2064" s="5">
        <v>0</v>
      </c>
      <c r="H2064" s="5">
        <v>380546</v>
      </c>
      <c r="I2064" s="5">
        <v>81</v>
      </c>
      <c r="J2064" s="5">
        <v>380546</v>
      </c>
      <c r="K2064" s="5">
        <v>61780</v>
      </c>
      <c r="L2064" s="5">
        <v>101</v>
      </c>
    </row>
    <row r="2065" spans="2:12">
      <c r="B2065" s="2">
        <v>2008</v>
      </c>
      <c r="C2065" s="2">
        <v>1</v>
      </c>
      <c r="D2065" s="2" t="s">
        <v>187</v>
      </c>
      <c r="E2065" s="2" t="s">
        <v>196</v>
      </c>
      <c r="F2065" s="5">
        <v>0</v>
      </c>
      <c r="G2065" s="5">
        <v>0</v>
      </c>
      <c r="H2065" s="5">
        <v>0</v>
      </c>
      <c r="I2065" s="5">
        <v>22</v>
      </c>
      <c r="J2065" s="5">
        <v>0</v>
      </c>
      <c r="K2065" s="5">
        <v>18940</v>
      </c>
      <c r="L2065" s="5">
        <v>38</v>
      </c>
    </row>
    <row r="2066" spans="2:12">
      <c r="B2066" s="2">
        <v>2008</v>
      </c>
      <c r="C2066" s="2">
        <v>1</v>
      </c>
      <c r="D2066" s="2" t="s">
        <v>197</v>
      </c>
      <c r="E2066" s="2" t="s">
        <v>11</v>
      </c>
      <c r="F2066" s="5">
        <v>0</v>
      </c>
      <c r="G2066" s="5">
        <v>0</v>
      </c>
      <c r="H2066" s="5">
        <v>1896245</v>
      </c>
      <c r="I2066" s="5">
        <v>324</v>
      </c>
      <c r="J2066" s="5">
        <v>1896245</v>
      </c>
      <c r="K2066" s="5">
        <v>249573</v>
      </c>
      <c r="L2066" s="5">
        <v>415</v>
      </c>
    </row>
    <row r="2067" spans="2:12">
      <c r="B2067" s="2">
        <v>2008</v>
      </c>
      <c r="C2067" s="2">
        <v>1</v>
      </c>
      <c r="D2067" s="2" t="s">
        <v>197</v>
      </c>
      <c r="E2067" s="2" t="s">
        <v>268</v>
      </c>
      <c r="F2067" s="5">
        <v>2567309</v>
      </c>
      <c r="G2067" s="5">
        <v>586</v>
      </c>
      <c r="H2067" s="5">
        <v>4221774</v>
      </c>
      <c r="I2067" s="5">
        <v>1069</v>
      </c>
      <c r="J2067" s="5">
        <v>7039358</v>
      </c>
      <c r="K2067" s="5">
        <v>1034797</v>
      </c>
      <c r="L2067" s="5">
        <v>1947</v>
      </c>
    </row>
    <row r="2068" spans="2:12">
      <c r="B2068" s="2">
        <v>2008</v>
      </c>
      <c r="C2068" s="2">
        <v>1</v>
      </c>
      <c r="D2068" s="2" t="s">
        <v>197</v>
      </c>
      <c r="E2068" s="2" t="s">
        <v>109</v>
      </c>
      <c r="F2068" s="5">
        <v>809612</v>
      </c>
      <c r="G2068" s="5">
        <v>294</v>
      </c>
      <c r="H2068" s="5">
        <v>3800816</v>
      </c>
      <c r="I2068" s="5">
        <v>906</v>
      </c>
      <c r="J2068" s="5">
        <v>4610428</v>
      </c>
      <c r="K2068" s="5">
        <v>768649</v>
      </c>
      <c r="L2068" s="5">
        <v>1481</v>
      </c>
    </row>
    <row r="2069" spans="2:12">
      <c r="B2069" s="2">
        <v>2008</v>
      </c>
      <c r="C2069" s="2">
        <v>1</v>
      </c>
      <c r="D2069" s="2" t="s">
        <v>197</v>
      </c>
      <c r="E2069" s="2" t="s">
        <v>110</v>
      </c>
      <c r="F2069" s="5">
        <v>11031479</v>
      </c>
      <c r="G2069" s="5">
        <v>2524</v>
      </c>
      <c r="H2069" s="5">
        <v>108077</v>
      </c>
      <c r="I2069" s="5">
        <v>23</v>
      </c>
      <c r="J2069" s="5">
        <v>11139556</v>
      </c>
      <c r="K2069" s="5">
        <v>1697577</v>
      </c>
      <c r="L2069" s="5">
        <v>3272</v>
      </c>
    </row>
    <row r="2070" spans="2:12">
      <c r="B2070" s="2">
        <v>2008</v>
      </c>
      <c r="C2070" s="2">
        <v>1</v>
      </c>
      <c r="D2070" s="2" t="s">
        <v>197</v>
      </c>
      <c r="E2070" s="2" t="s">
        <v>111</v>
      </c>
      <c r="F2070" s="5">
        <v>0</v>
      </c>
      <c r="G2070" s="5">
        <v>0</v>
      </c>
      <c r="H2070" s="5">
        <v>39</v>
      </c>
      <c r="I2070" s="5">
        <v>1</v>
      </c>
      <c r="J2070" s="5">
        <v>39</v>
      </c>
      <c r="K2070" s="5">
        <v>48</v>
      </c>
      <c r="L2070" s="5">
        <v>2</v>
      </c>
    </row>
    <row r="2071" spans="2:12">
      <c r="B2071" s="2">
        <v>2008</v>
      </c>
      <c r="C2071" s="2">
        <v>2</v>
      </c>
      <c r="D2071" s="2" t="s">
        <v>277</v>
      </c>
      <c r="E2071" s="2" t="s">
        <v>278</v>
      </c>
      <c r="F2071" s="5">
        <v>30147469</v>
      </c>
      <c r="G2071" s="5">
        <v>17608</v>
      </c>
      <c r="H2071" s="5">
        <v>28456801</v>
      </c>
      <c r="I2071" s="5">
        <v>10855</v>
      </c>
      <c r="J2071" s="5">
        <v>60151850</v>
      </c>
      <c r="K2071" s="5">
        <v>22240817</v>
      </c>
      <c r="L2071" s="5">
        <v>35836</v>
      </c>
    </row>
    <row r="2072" spans="2:12">
      <c r="B2072" s="2">
        <v>2008</v>
      </c>
      <c r="C2072" s="2">
        <v>2</v>
      </c>
      <c r="D2072" s="2" t="s">
        <v>277</v>
      </c>
      <c r="E2072" s="2" t="s">
        <v>279</v>
      </c>
      <c r="F2072" s="5">
        <v>27066848</v>
      </c>
      <c r="G2072" s="5">
        <v>9170</v>
      </c>
      <c r="H2072" s="5">
        <v>6824824</v>
      </c>
      <c r="I2072" s="5">
        <v>3159</v>
      </c>
      <c r="J2072" s="5">
        <v>34081471</v>
      </c>
      <c r="K2072" s="5">
        <v>8878631</v>
      </c>
      <c r="L2072" s="5">
        <v>15201</v>
      </c>
    </row>
    <row r="2073" spans="2:12">
      <c r="B2073" s="2">
        <v>2008</v>
      </c>
      <c r="C2073" s="2">
        <v>2</v>
      </c>
      <c r="D2073" s="2" t="s">
        <v>277</v>
      </c>
      <c r="E2073" s="2" t="s">
        <v>280</v>
      </c>
      <c r="F2073" s="5">
        <v>56712</v>
      </c>
      <c r="G2073" s="5">
        <v>86</v>
      </c>
      <c r="H2073" s="5">
        <v>373111</v>
      </c>
      <c r="I2073" s="5">
        <v>408</v>
      </c>
      <c r="J2073" s="5">
        <v>432699</v>
      </c>
      <c r="K2073" s="5">
        <v>582911</v>
      </c>
      <c r="L2073" s="5">
        <v>1134</v>
      </c>
    </row>
    <row r="2074" spans="2:12">
      <c r="B2074" s="2">
        <v>2008</v>
      </c>
      <c r="C2074" s="2">
        <v>2</v>
      </c>
      <c r="D2074" s="2" t="s">
        <v>277</v>
      </c>
      <c r="E2074" s="2" t="s">
        <v>281</v>
      </c>
      <c r="F2074" s="5">
        <v>2844661</v>
      </c>
      <c r="G2074" s="5">
        <v>2227</v>
      </c>
      <c r="H2074" s="5">
        <v>1963141</v>
      </c>
      <c r="I2074" s="5">
        <v>1187</v>
      </c>
      <c r="J2074" s="5">
        <v>4920264</v>
      </c>
      <c r="K2074" s="5">
        <v>2573096</v>
      </c>
      <c r="L2074" s="5">
        <v>4143</v>
      </c>
    </row>
    <row r="2075" spans="2:12">
      <c r="B2075" s="2">
        <v>2008</v>
      </c>
      <c r="C2075" s="2">
        <v>2</v>
      </c>
      <c r="D2075" s="2" t="s">
        <v>328</v>
      </c>
      <c r="E2075" s="2" t="s">
        <v>173</v>
      </c>
      <c r="F2075" s="5">
        <v>14571</v>
      </c>
      <c r="G2075" s="5">
        <v>78</v>
      </c>
      <c r="H2075" s="5">
        <v>769165</v>
      </c>
      <c r="I2075" s="5">
        <v>164</v>
      </c>
      <c r="J2075" s="5">
        <v>783736</v>
      </c>
      <c r="K2075" s="5">
        <v>148242</v>
      </c>
      <c r="L2075" s="5">
        <v>275</v>
      </c>
    </row>
    <row r="2076" spans="2:12">
      <c r="B2076" s="2">
        <v>2008</v>
      </c>
      <c r="C2076" s="2">
        <v>2</v>
      </c>
      <c r="D2076" s="2" t="s">
        <v>328</v>
      </c>
      <c r="E2076" s="2" t="s">
        <v>181</v>
      </c>
      <c r="F2076" s="5">
        <v>0</v>
      </c>
      <c r="G2076" s="5">
        <v>0</v>
      </c>
      <c r="H2076" s="5">
        <v>9969522</v>
      </c>
      <c r="I2076" s="5">
        <v>2551</v>
      </c>
      <c r="J2076" s="5">
        <v>9969522</v>
      </c>
      <c r="K2076" s="5">
        <v>1384793</v>
      </c>
      <c r="L2076" s="5">
        <v>2669</v>
      </c>
    </row>
    <row r="2077" spans="2:12">
      <c r="B2077" s="2">
        <v>2008</v>
      </c>
      <c r="C2077" s="2">
        <v>2</v>
      </c>
      <c r="D2077" s="2" t="s">
        <v>182</v>
      </c>
      <c r="E2077" s="2" t="s">
        <v>183</v>
      </c>
      <c r="F2077" s="5">
        <v>15440992</v>
      </c>
      <c r="G2077" s="5">
        <v>5666</v>
      </c>
      <c r="H2077" s="5">
        <v>8142033</v>
      </c>
      <c r="I2077" s="5">
        <v>2048</v>
      </c>
      <c r="J2077" s="5">
        <v>23720483</v>
      </c>
      <c r="K2077" s="5">
        <v>5866037</v>
      </c>
      <c r="L2077" s="5">
        <v>9503</v>
      </c>
    </row>
    <row r="2078" spans="2:12">
      <c r="B2078" s="2">
        <v>2008</v>
      </c>
      <c r="C2078" s="2">
        <v>2</v>
      </c>
      <c r="D2078" s="2" t="s">
        <v>182</v>
      </c>
      <c r="E2078" s="2" t="s">
        <v>184</v>
      </c>
      <c r="F2078" s="5">
        <v>103055</v>
      </c>
      <c r="G2078" s="5">
        <v>37</v>
      </c>
      <c r="H2078" s="5">
        <v>403679</v>
      </c>
      <c r="I2078" s="5">
        <v>194</v>
      </c>
      <c r="J2078" s="5">
        <v>506734</v>
      </c>
      <c r="K2078" s="5">
        <v>165133</v>
      </c>
      <c r="L2078" s="5">
        <v>254</v>
      </c>
    </row>
    <row r="2079" spans="2:12">
      <c r="B2079" s="2">
        <v>2008</v>
      </c>
      <c r="C2079" s="2">
        <v>2</v>
      </c>
      <c r="D2079" s="2" t="s">
        <v>190</v>
      </c>
      <c r="E2079" s="2" t="s">
        <v>191</v>
      </c>
      <c r="F2079" s="5">
        <v>0</v>
      </c>
      <c r="G2079" s="5">
        <v>0</v>
      </c>
      <c r="H2079" s="5">
        <v>7388645</v>
      </c>
      <c r="I2079" s="5">
        <v>1001</v>
      </c>
      <c r="J2079" s="5">
        <v>7388645</v>
      </c>
      <c r="K2079" s="5">
        <v>489681</v>
      </c>
      <c r="L2079" s="5">
        <v>1018</v>
      </c>
    </row>
    <row r="2080" spans="2:12">
      <c r="B2080" s="2">
        <v>2008</v>
      </c>
      <c r="C2080" s="2">
        <v>2</v>
      </c>
      <c r="D2080" s="2" t="s">
        <v>190</v>
      </c>
      <c r="E2080" s="2" t="s">
        <v>186</v>
      </c>
      <c r="F2080" s="5">
        <v>21893</v>
      </c>
      <c r="G2080" s="5">
        <v>8</v>
      </c>
      <c r="H2080" s="5">
        <v>115191954</v>
      </c>
      <c r="I2080" s="5">
        <v>6543</v>
      </c>
      <c r="J2080" s="5">
        <v>115213847</v>
      </c>
      <c r="K2080" s="5">
        <v>3672338</v>
      </c>
      <c r="L2080" s="5">
        <v>6915</v>
      </c>
    </row>
    <row r="2081" spans="2:12">
      <c r="B2081" s="2">
        <v>2008</v>
      </c>
      <c r="C2081" s="2">
        <v>2</v>
      </c>
      <c r="D2081" s="2" t="s">
        <v>187</v>
      </c>
      <c r="E2081" s="2" t="s">
        <v>195</v>
      </c>
      <c r="F2081" s="5">
        <v>0</v>
      </c>
      <c r="G2081" s="5">
        <v>0</v>
      </c>
      <c r="H2081" s="5">
        <v>320946</v>
      </c>
      <c r="I2081" s="5">
        <v>83</v>
      </c>
      <c r="J2081" s="5">
        <v>320946</v>
      </c>
      <c r="K2081" s="5">
        <v>53464</v>
      </c>
      <c r="L2081" s="5">
        <v>103</v>
      </c>
    </row>
    <row r="2082" spans="2:12">
      <c r="B2082" s="2">
        <v>2008</v>
      </c>
      <c r="C2082" s="2">
        <v>2</v>
      </c>
      <c r="D2082" s="2" t="s">
        <v>187</v>
      </c>
      <c r="E2082" s="2" t="s">
        <v>196</v>
      </c>
      <c r="F2082" s="5">
        <v>0</v>
      </c>
      <c r="G2082" s="5">
        <v>0</v>
      </c>
      <c r="H2082" s="5">
        <v>0</v>
      </c>
      <c r="I2082" s="5">
        <v>47</v>
      </c>
      <c r="J2082" s="5">
        <v>0</v>
      </c>
      <c r="K2082" s="5">
        <v>31287</v>
      </c>
      <c r="L2082" s="5">
        <v>66</v>
      </c>
    </row>
    <row r="2083" spans="2:12">
      <c r="B2083" s="2">
        <v>2008</v>
      </c>
      <c r="C2083" s="2">
        <v>2</v>
      </c>
      <c r="D2083" s="2" t="s">
        <v>197</v>
      </c>
      <c r="E2083" s="2" t="s">
        <v>11</v>
      </c>
      <c r="F2083" s="5">
        <v>0</v>
      </c>
      <c r="G2083" s="5">
        <v>0</v>
      </c>
      <c r="H2083" s="5">
        <v>1765882</v>
      </c>
      <c r="I2083" s="5">
        <v>327</v>
      </c>
      <c r="J2083" s="5">
        <v>1765882</v>
      </c>
      <c r="K2083" s="5">
        <v>250827</v>
      </c>
      <c r="L2083" s="5">
        <v>418</v>
      </c>
    </row>
    <row r="2084" spans="2:12">
      <c r="B2084" s="2">
        <v>2008</v>
      </c>
      <c r="C2084" s="2">
        <v>2</v>
      </c>
      <c r="D2084" s="2" t="s">
        <v>197</v>
      </c>
      <c r="E2084" s="2" t="s">
        <v>268</v>
      </c>
      <c r="F2084" s="5">
        <v>2725699</v>
      </c>
      <c r="G2084" s="5">
        <v>598</v>
      </c>
      <c r="H2084" s="5">
        <v>4551551</v>
      </c>
      <c r="I2084" s="5">
        <v>1086</v>
      </c>
      <c r="J2084" s="5">
        <v>7688418</v>
      </c>
      <c r="K2084" s="5">
        <v>1038059</v>
      </c>
      <c r="L2084" s="5">
        <v>1976</v>
      </c>
    </row>
    <row r="2085" spans="2:12">
      <c r="B2085" s="2">
        <v>2008</v>
      </c>
      <c r="C2085" s="2">
        <v>2</v>
      </c>
      <c r="D2085" s="2" t="s">
        <v>197</v>
      </c>
      <c r="E2085" s="2" t="s">
        <v>109</v>
      </c>
      <c r="F2085" s="5">
        <v>2845736</v>
      </c>
      <c r="G2085" s="5">
        <v>296</v>
      </c>
      <c r="H2085" s="5">
        <v>4685638</v>
      </c>
      <c r="I2085" s="5">
        <v>848</v>
      </c>
      <c r="J2085" s="5">
        <v>7531374</v>
      </c>
      <c r="K2085" s="5">
        <v>761185</v>
      </c>
      <c r="L2085" s="5">
        <v>1435</v>
      </c>
    </row>
    <row r="2086" spans="2:12">
      <c r="B2086" s="2">
        <v>2008</v>
      </c>
      <c r="C2086" s="2">
        <v>2</v>
      </c>
      <c r="D2086" s="2" t="s">
        <v>197</v>
      </c>
      <c r="E2086" s="2" t="s">
        <v>110</v>
      </c>
      <c r="F2086" s="5">
        <v>9780177</v>
      </c>
      <c r="G2086" s="5">
        <v>2557</v>
      </c>
      <c r="H2086" s="5">
        <v>101318</v>
      </c>
      <c r="I2086" s="5">
        <v>23</v>
      </c>
      <c r="J2086" s="5">
        <v>9881495</v>
      </c>
      <c r="K2086" s="5">
        <v>1793049</v>
      </c>
      <c r="L2086" s="5">
        <v>3348</v>
      </c>
    </row>
    <row r="2087" spans="2:12">
      <c r="B2087" s="2">
        <v>2008</v>
      </c>
      <c r="C2087" s="2">
        <v>2</v>
      </c>
      <c r="D2087" s="2" t="s">
        <v>197</v>
      </c>
      <c r="E2087" s="2" t="s">
        <v>111</v>
      </c>
      <c r="F2087" s="5">
        <v>0</v>
      </c>
      <c r="G2087" s="5">
        <v>0</v>
      </c>
      <c r="H2087" s="5">
        <v>6</v>
      </c>
      <c r="I2087" s="5">
        <v>1</v>
      </c>
      <c r="J2087" s="5">
        <v>6</v>
      </c>
      <c r="K2087" s="5">
        <v>2</v>
      </c>
      <c r="L2087" s="5">
        <v>1</v>
      </c>
    </row>
    <row r="2088" spans="2:12">
      <c r="B2088" s="2">
        <v>2008</v>
      </c>
      <c r="C2088" s="2">
        <v>3</v>
      </c>
      <c r="D2088" s="2" t="s">
        <v>277</v>
      </c>
      <c r="E2088" s="2" t="s">
        <v>278</v>
      </c>
      <c r="F2088" s="5">
        <v>28100400</v>
      </c>
      <c r="G2088" s="5">
        <v>18494</v>
      </c>
      <c r="H2088" s="5">
        <v>29535985</v>
      </c>
      <c r="I2088" s="5">
        <v>11558</v>
      </c>
      <c r="J2088" s="5">
        <v>59193161</v>
      </c>
      <c r="K2088" s="5">
        <v>22559863</v>
      </c>
      <c r="L2088" s="5">
        <v>37842</v>
      </c>
    </row>
    <row r="2089" spans="2:12">
      <c r="B2089" s="2">
        <v>2008</v>
      </c>
      <c r="C2089" s="2">
        <v>3</v>
      </c>
      <c r="D2089" s="2" t="s">
        <v>277</v>
      </c>
      <c r="E2089" s="2" t="s">
        <v>279</v>
      </c>
      <c r="F2089" s="5">
        <v>23567127</v>
      </c>
      <c r="G2089" s="5">
        <v>9279</v>
      </c>
      <c r="H2089" s="5">
        <v>7488916</v>
      </c>
      <c r="I2089" s="5">
        <v>3408</v>
      </c>
      <c r="J2089" s="5">
        <v>31305425</v>
      </c>
      <c r="K2089" s="5">
        <v>8934650</v>
      </c>
      <c r="L2089" s="5">
        <v>15747</v>
      </c>
    </row>
    <row r="2090" spans="2:12">
      <c r="B2090" s="2">
        <v>2008</v>
      </c>
      <c r="C2090" s="2">
        <v>3</v>
      </c>
      <c r="D2090" s="2" t="s">
        <v>277</v>
      </c>
      <c r="E2090" s="2" t="s">
        <v>280</v>
      </c>
      <c r="F2090" s="5">
        <v>65511</v>
      </c>
      <c r="G2090" s="5">
        <v>84</v>
      </c>
      <c r="H2090" s="5">
        <v>380266</v>
      </c>
      <c r="I2090" s="5">
        <v>410</v>
      </c>
      <c r="J2090" s="5">
        <v>449782</v>
      </c>
      <c r="K2090" s="5">
        <v>571581</v>
      </c>
      <c r="L2090" s="5">
        <v>1128</v>
      </c>
    </row>
    <row r="2091" spans="2:12">
      <c r="B2091" s="2">
        <v>2008</v>
      </c>
      <c r="C2091" s="2">
        <v>3</v>
      </c>
      <c r="D2091" s="2" t="s">
        <v>277</v>
      </c>
      <c r="E2091" s="2" t="s">
        <v>281</v>
      </c>
      <c r="F2091" s="5">
        <v>2742956</v>
      </c>
      <c r="G2091" s="5">
        <v>2273</v>
      </c>
      <c r="H2091" s="5">
        <v>2174170</v>
      </c>
      <c r="I2091" s="5">
        <v>1254</v>
      </c>
      <c r="J2091" s="5">
        <v>5068183</v>
      </c>
      <c r="K2091" s="5">
        <v>2590441</v>
      </c>
      <c r="L2091" s="5">
        <v>4336</v>
      </c>
    </row>
    <row r="2092" spans="2:12">
      <c r="B2092" s="2">
        <v>2008</v>
      </c>
      <c r="C2092" s="2">
        <v>3</v>
      </c>
      <c r="D2092" s="2" t="s">
        <v>328</v>
      </c>
      <c r="E2092" s="2" t="s">
        <v>173</v>
      </c>
      <c r="F2092" s="5">
        <v>14771</v>
      </c>
      <c r="G2092" s="5">
        <v>65</v>
      </c>
      <c r="H2092" s="5">
        <v>792987</v>
      </c>
      <c r="I2092" s="5">
        <v>160</v>
      </c>
      <c r="J2092" s="5">
        <v>807758</v>
      </c>
      <c r="K2092" s="5">
        <v>135614</v>
      </c>
      <c r="L2092" s="5">
        <v>253</v>
      </c>
    </row>
    <row r="2093" spans="2:12">
      <c r="B2093" s="2">
        <v>2008</v>
      </c>
      <c r="C2093" s="2">
        <v>3</v>
      </c>
      <c r="D2093" s="2" t="s">
        <v>328</v>
      </c>
      <c r="E2093" s="2" t="s">
        <v>181</v>
      </c>
      <c r="F2093" s="5">
        <v>0</v>
      </c>
      <c r="G2093" s="5">
        <v>0</v>
      </c>
      <c r="H2093" s="5">
        <v>11197708</v>
      </c>
      <c r="I2093" s="5">
        <v>2617</v>
      </c>
      <c r="J2093" s="5">
        <v>11197708</v>
      </c>
      <c r="K2093" s="5">
        <v>1541767</v>
      </c>
      <c r="L2093" s="5">
        <v>2732</v>
      </c>
    </row>
    <row r="2094" spans="2:12">
      <c r="B2094" s="2">
        <v>2008</v>
      </c>
      <c r="C2094" s="2">
        <v>3</v>
      </c>
      <c r="D2094" s="2" t="s">
        <v>182</v>
      </c>
      <c r="E2094" s="2" t="s">
        <v>183</v>
      </c>
      <c r="F2094" s="5">
        <v>16509868</v>
      </c>
      <c r="G2094" s="5">
        <v>5884</v>
      </c>
      <c r="H2094" s="5">
        <v>8573585</v>
      </c>
      <c r="I2094" s="5">
        <v>2156</v>
      </c>
      <c r="J2094" s="5">
        <v>25244603</v>
      </c>
      <c r="K2094" s="5">
        <v>6158468</v>
      </c>
      <c r="L2094" s="5">
        <v>9915</v>
      </c>
    </row>
    <row r="2095" spans="2:12">
      <c r="B2095" s="2">
        <v>2008</v>
      </c>
      <c r="C2095" s="2">
        <v>3</v>
      </c>
      <c r="D2095" s="2" t="s">
        <v>182</v>
      </c>
      <c r="E2095" s="2" t="s">
        <v>184</v>
      </c>
      <c r="F2095" s="5">
        <v>103596</v>
      </c>
      <c r="G2095" s="5">
        <v>36</v>
      </c>
      <c r="H2095" s="5">
        <v>381984</v>
      </c>
      <c r="I2095" s="5">
        <v>198</v>
      </c>
      <c r="J2095" s="5">
        <v>485580</v>
      </c>
      <c r="K2095" s="5">
        <v>161980</v>
      </c>
      <c r="L2095" s="5">
        <v>246</v>
      </c>
    </row>
    <row r="2096" spans="2:12">
      <c r="B2096" s="2">
        <v>2008</v>
      </c>
      <c r="C2096" s="2">
        <v>3</v>
      </c>
      <c r="D2096" s="2" t="s">
        <v>190</v>
      </c>
      <c r="E2096" s="2" t="s">
        <v>191</v>
      </c>
      <c r="F2096" s="5">
        <v>0</v>
      </c>
      <c r="G2096" s="5">
        <v>0</v>
      </c>
      <c r="H2096" s="5">
        <v>7787959</v>
      </c>
      <c r="I2096" s="5">
        <v>999</v>
      </c>
      <c r="J2096" s="5">
        <v>7787959</v>
      </c>
      <c r="K2096" s="5">
        <v>495387</v>
      </c>
      <c r="L2096" s="5">
        <v>1014</v>
      </c>
    </row>
    <row r="2097" spans="2:12">
      <c r="B2097" s="2">
        <v>2008</v>
      </c>
      <c r="C2097" s="2">
        <v>3</v>
      </c>
      <c r="D2097" s="2" t="s">
        <v>190</v>
      </c>
      <c r="E2097" s="2" t="s">
        <v>186</v>
      </c>
      <c r="F2097" s="5">
        <v>33291</v>
      </c>
      <c r="G2097" s="5">
        <v>29</v>
      </c>
      <c r="H2097" s="5">
        <v>128877985</v>
      </c>
      <c r="I2097" s="5">
        <v>6568</v>
      </c>
      <c r="J2097" s="5">
        <v>128911276</v>
      </c>
      <c r="K2097" s="5">
        <v>3713421</v>
      </c>
      <c r="L2097" s="5">
        <v>6954</v>
      </c>
    </row>
    <row r="2098" spans="2:12">
      <c r="B2098" s="2">
        <v>2008</v>
      </c>
      <c r="C2098" s="2">
        <v>3</v>
      </c>
      <c r="D2098" s="2" t="s">
        <v>187</v>
      </c>
      <c r="E2098" s="2" t="s">
        <v>195</v>
      </c>
      <c r="F2098" s="5">
        <v>0</v>
      </c>
      <c r="G2098" s="5">
        <v>0</v>
      </c>
      <c r="H2098" s="5">
        <v>323611</v>
      </c>
      <c r="I2098" s="5">
        <v>84</v>
      </c>
      <c r="J2098" s="5">
        <v>323611</v>
      </c>
      <c r="K2098" s="5">
        <v>62318</v>
      </c>
      <c r="L2098" s="5">
        <v>103</v>
      </c>
    </row>
    <row r="2099" spans="2:12">
      <c r="B2099" s="2">
        <v>2008</v>
      </c>
      <c r="C2099" s="2">
        <v>3</v>
      </c>
      <c r="D2099" s="2" t="s">
        <v>187</v>
      </c>
      <c r="E2099" s="2" t="s">
        <v>196</v>
      </c>
      <c r="F2099" s="5">
        <v>0</v>
      </c>
      <c r="G2099" s="5">
        <v>0</v>
      </c>
      <c r="H2099" s="5">
        <v>0</v>
      </c>
      <c r="I2099" s="5">
        <v>101</v>
      </c>
      <c r="J2099" s="5">
        <v>0</v>
      </c>
      <c r="K2099" s="5">
        <v>55844</v>
      </c>
      <c r="L2099" s="5">
        <v>101</v>
      </c>
    </row>
    <row r="2100" spans="2:12">
      <c r="B2100" s="2">
        <v>2008</v>
      </c>
      <c r="C2100" s="2">
        <v>3</v>
      </c>
      <c r="D2100" s="2" t="s">
        <v>197</v>
      </c>
      <c r="E2100" s="2" t="s">
        <v>11</v>
      </c>
      <c r="F2100" s="5">
        <v>0</v>
      </c>
      <c r="G2100" s="5">
        <v>0</v>
      </c>
      <c r="H2100" s="5">
        <v>2352284</v>
      </c>
      <c r="I2100" s="5">
        <v>329</v>
      </c>
      <c r="J2100" s="5">
        <v>2352284</v>
      </c>
      <c r="K2100" s="5">
        <v>252041</v>
      </c>
      <c r="L2100" s="5">
        <v>420</v>
      </c>
    </row>
    <row r="2101" spans="2:12">
      <c r="B2101" s="2">
        <v>2008</v>
      </c>
      <c r="C2101" s="2">
        <v>3</v>
      </c>
      <c r="D2101" s="2" t="s">
        <v>197</v>
      </c>
      <c r="E2101" s="2" t="s">
        <v>268</v>
      </c>
      <c r="F2101" s="5">
        <v>3104627</v>
      </c>
      <c r="G2101" s="5">
        <v>603</v>
      </c>
      <c r="H2101" s="5">
        <v>4888056</v>
      </c>
      <c r="I2101" s="5">
        <v>1066</v>
      </c>
      <c r="J2101" s="5">
        <v>8512777</v>
      </c>
      <c r="K2101" s="5">
        <v>984572</v>
      </c>
      <c r="L2101" s="5">
        <v>1958</v>
      </c>
    </row>
    <row r="2102" spans="2:12">
      <c r="B2102" s="2">
        <v>2008</v>
      </c>
      <c r="C2102" s="2">
        <v>3</v>
      </c>
      <c r="D2102" s="2" t="s">
        <v>197</v>
      </c>
      <c r="E2102" s="2" t="s">
        <v>109</v>
      </c>
      <c r="F2102" s="5">
        <v>2175162</v>
      </c>
      <c r="G2102" s="5">
        <v>304</v>
      </c>
      <c r="H2102" s="5">
        <v>5407847</v>
      </c>
      <c r="I2102" s="5">
        <v>870</v>
      </c>
      <c r="J2102" s="5">
        <v>7583009</v>
      </c>
      <c r="K2102" s="5">
        <v>768250</v>
      </c>
      <c r="L2102" s="5">
        <v>1471</v>
      </c>
    </row>
    <row r="2103" spans="2:12">
      <c r="B2103" s="2">
        <v>2008</v>
      </c>
      <c r="C2103" s="2">
        <v>3</v>
      </c>
      <c r="D2103" s="2" t="s">
        <v>197</v>
      </c>
      <c r="E2103" s="2" t="s">
        <v>110</v>
      </c>
      <c r="F2103" s="5">
        <v>10204528</v>
      </c>
      <c r="G2103" s="5">
        <v>2615</v>
      </c>
      <c r="H2103" s="5">
        <v>83803</v>
      </c>
      <c r="I2103" s="5">
        <v>23</v>
      </c>
      <c r="J2103" s="5">
        <v>10288331</v>
      </c>
      <c r="K2103" s="5">
        <v>1725871</v>
      </c>
      <c r="L2103" s="5">
        <v>3391</v>
      </c>
    </row>
    <row r="2104" spans="2:12">
      <c r="B2104" s="2">
        <v>2008</v>
      </c>
      <c r="C2104" s="2">
        <v>3</v>
      </c>
      <c r="D2104" s="2" t="s">
        <v>197</v>
      </c>
      <c r="E2104" s="2" t="s">
        <v>111</v>
      </c>
      <c r="F2104" s="5">
        <v>0</v>
      </c>
      <c r="G2104" s="5">
        <v>0</v>
      </c>
      <c r="H2104" s="5">
        <v>4</v>
      </c>
      <c r="I2104" s="5">
        <v>2</v>
      </c>
      <c r="J2104" s="5">
        <v>4</v>
      </c>
      <c r="K2104" s="5">
        <v>612</v>
      </c>
      <c r="L2104" s="5">
        <v>3</v>
      </c>
    </row>
    <row r="2105" spans="2:12">
      <c r="B2105" s="2">
        <v>2008</v>
      </c>
      <c r="C2105" s="2">
        <v>4</v>
      </c>
      <c r="D2105" s="2" t="s">
        <v>277</v>
      </c>
      <c r="E2105" s="2" t="s">
        <v>278</v>
      </c>
      <c r="F2105" s="5">
        <v>28162338</v>
      </c>
      <c r="G2105" s="5">
        <v>18865</v>
      </c>
      <c r="H2105" s="5">
        <v>28179606</v>
      </c>
      <c r="I2105" s="5">
        <v>12184</v>
      </c>
      <c r="J2105" s="5">
        <v>57908584</v>
      </c>
      <c r="K2105" s="5">
        <v>23043950</v>
      </c>
      <c r="L2105" s="5">
        <v>38936</v>
      </c>
    </row>
    <row r="2106" spans="2:12">
      <c r="B2106" s="2">
        <v>2008</v>
      </c>
      <c r="C2106" s="2">
        <v>4</v>
      </c>
      <c r="D2106" s="2" t="s">
        <v>277</v>
      </c>
      <c r="E2106" s="2" t="s">
        <v>279</v>
      </c>
      <c r="F2106" s="5">
        <v>27010634</v>
      </c>
      <c r="G2106" s="5">
        <v>9515</v>
      </c>
      <c r="H2106" s="5">
        <v>7718072</v>
      </c>
      <c r="I2106" s="5">
        <v>3609</v>
      </c>
      <c r="J2106" s="5">
        <v>34967155</v>
      </c>
      <c r="K2106" s="5">
        <v>9162576</v>
      </c>
      <c r="L2106" s="5">
        <v>16115</v>
      </c>
    </row>
    <row r="2107" spans="2:12">
      <c r="B2107" s="2">
        <v>2008</v>
      </c>
      <c r="C2107" s="2">
        <v>4</v>
      </c>
      <c r="D2107" s="2" t="s">
        <v>277</v>
      </c>
      <c r="E2107" s="2" t="s">
        <v>280</v>
      </c>
      <c r="F2107" s="5">
        <v>54423</v>
      </c>
      <c r="G2107" s="5">
        <v>91</v>
      </c>
      <c r="H2107" s="5">
        <v>407977</v>
      </c>
      <c r="I2107" s="5">
        <v>423</v>
      </c>
      <c r="J2107" s="5">
        <v>464183</v>
      </c>
      <c r="K2107" s="5">
        <v>575133</v>
      </c>
      <c r="L2107" s="5">
        <v>1134</v>
      </c>
    </row>
    <row r="2108" spans="2:12">
      <c r="B2108" s="2">
        <v>2008</v>
      </c>
      <c r="C2108" s="2">
        <v>4</v>
      </c>
      <c r="D2108" s="2" t="s">
        <v>277</v>
      </c>
      <c r="E2108" s="2" t="s">
        <v>281</v>
      </c>
      <c r="F2108" s="5">
        <v>3163441</v>
      </c>
      <c r="G2108" s="5">
        <v>2362</v>
      </c>
      <c r="H2108" s="5">
        <v>2172020</v>
      </c>
      <c r="I2108" s="5">
        <v>1317</v>
      </c>
      <c r="J2108" s="5">
        <v>5531868</v>
      </c>
      <c r="K2108" s="5">
        <v>2755690</v>
      </c>
      <c r="L2108" s="5">
        <v>4487</v>
      </c>
    </row>
    <row r="2109" spans="2:12">
      <c r="B2109" s="2">
        <v>2008</v>
      </c>
      <c r="C2109" s="2">
        <v>4</v>
      </c>
      <c r="D2109" s="2" t="s">
        <v>328</v>
      </c>
      <c r="E2109" s="2" t="s">
        <v>173</v>
      </c>
      <c r="F2109" s="5">
        <v>24196</v>
      </c>
      <c r="G2109" s="5">
        <v>56</v>
      </c>
      <c r="H2109" s="5">
        <v>495573</v>
      </c>
      <c r="I2109" s="5">
        <v>153</v>
      </c>
      <c r="J2109" s="5">
        <v>519769</v>
      </c>
      <c r="K2109" s="5">
        <v>124980</v>
      </c>
      <c r="L2109" s="5">
        <v>236</v>
      </c>
    </row>
    <row r="2110" spans="2:12">
      <c r="B2110" s="2">
        <v>2008</v>
      </c>
      <c r="C2110" s="2">
        <v>4</v>
      </c>
      <c r="D2110" s="2" t="s">
        <v>328</v>
      </c>
      <c r="E2110" s="2" t="s">
        <v>181</v>
      </c>
      <c r="F2110" s="5">
        <v>0</v>
      </c>
      <c r="G2110" s="5">
        <v>0</v>
      </c>
      <c r="H2110" s="5">
        <v>11308723</v>
      </c>
      <c r="I2110" s="5">
        <v>2631</v>
      </c>
      <c r="J2110" s="5">
        <v>11308723</v>
      </c>
      <c r="K2110" s="5">
        <v>1412755</v>
      </c>
      <c r="L2110" s="5">
        <v>2751</v>
      </c>
    </row>
    <row r="2111" spans="2:12">
      <c r="B2111" s="2">
        <v>2008</v>
      </c>
      <c r="C2111" s="2">
        <v>4</v>
      </c>
      <c r="D2111" s="2" t="s">
        <v>182</v>
      </c>
      <c r="E2111" s="2" t="s">
        <v>183</v>
      </c>
      <c r="F2111" s="5">
        <v>17132077</v>
      </c>
      <c r="G2111" s="5">
        <v>6277</v>
      </c>
      <c r="H2111" s="5">
        <v>9027414</v>
      </c>
      <c r="I2111" s="5">
        <v>2272</v>
      </c>
      <c r="J2111" s="5">
        <v>26250070</v>
      </c>
      <c r="K2111" s="5">
        <v>6303119</v>
      </c>
      <c r="L2111" s="5">
        <v>10498</v>
      </c>
    </row>
    <row r="2112" spans="2:12">
      <c r="B2112" s="2">
        <v>2008</v>
      </c>
      <c r="C2112" s="2">
        <v>4</v>
      </c>
      <c r="D2112" s="2" t="s">
        <v>182</v>
      </c>
      <c r="E2112" s="2" t="s">
        <v>184</v>
      </c>
      <c r="F2112" s="5">
        <v>112970</v>
      </c>
      <c r="G2112" s="5">
        <v>38</v>
      </c>
      <c r="H2112" s="5">
        <v>311854</v>
      </c>
      <c r="I2112" s="5">
        <v>210</v>
      </c>
      <c r="J2112" s="5">
        <v>424824</v>
      </c>
      <c r="K2112" s="5">
        <v>148382</v>
      </c>
      <c r="L2112" s="5">
        <v>261</v>
      </c>
    </row>
    <row r="2113" spans="2:12">
      <c r="B2113" s="2">
        <v>2008</v>
      </c>
      <c r="C2113" s="2">
        <v>4</v>
      </c>
      <c r="D2113" s="2" t="s">
        <v>190</v>
      </c>
      <c r="E2113" s="2" t="s">
        <v>191</v>
      </c>
      <c r="F2113" s="5">
        <v>0</v>
      </c>
      <c r="G2113" s="5">
        <v>0</v>
      </c>
      <c r="H2113" s="5">
        <v>7682227</v>
      </c>
      <c r="I2113" s="5">
        <v>983</v>
      </c>
      <c r="J2113" s="5">
        <v>7682227</v>
      </c>
      <c r="K2113" s="5">
        <v>478374</v>
      </c>
      <c r="L2113" s="5">
        <v>1000</v>
      </c>
    </row>
    <row r="2114" spans="2:12">
      <c r="B2114" s="2">
        <v>2008</v>
      </c>
      <c r="C2114" s="2">
        <v>4</v>
      </c>
      <c r="D2114" s="2" t="s">
        <v>190</v>
      </c>
      <c r="E2114" s="2" t="s">
        <v>186</v>
      </c>
      <c r="F2114" s="5">
        <v>104319</v>
      </c>
      <c r="G2114" s="5">
        <v>50</v>
      </c>
      <c r="H2114" s="5">
        <v>128262992</v>
      </c>
      <c r="I2114" s="5">
        <v>6587</v>
      </c>
      <c r="J2114" s="5">
        <v>128367311</v>
      </c>
      <c r="K2114" s="5">
        <v>3709614</v>
      </c>
      <c r="L2114" s="5">
        <v>7004</v>
      </c>
    </row>
    <row r="2115" spans="2:12">
      <c r="B2115" s="2">
        <v>2008</v>
      </c>
      <c r="C2115" s="2">
        <v>4</v>
      </c>
      <c r="D2115" s="2" t="s">
        <v>187</v>
      </c>
      <c r="E2115" s="2" t="s">
        <v>195</v>
      </c>
      <c r="F2115" s="5">
        <v>0</v>
      </c>
      <c r="G2115" s="5">
        <v>0</v>
      </c>
      <c r="H2115" s="5">
        <v>451912</v>
      </c>
      <c r="I2115" s="5">
        <v>90</v>
      </c>
      <c r="J2115" s="5">
        <v>451912</v>
      </c>
      <c r="K2115" s="5">
        <v>57247</v>
      </c>
      <c r="L2115" s="5">
        <v>108</v>
      </c>
    </row>
    <row r="2116" spans="2:12">
      <c r="B2116" s="2">
        <v>2008</v>
      </c>
      <c r="C2116" s="2">
        <v>4</v>
      </c>
      <c r="D2116" s="2" t="s">
        <v>187</v>
      </c>
      <c r="E2116" s="2" t="s">
        <v>196</v>
      </c>
      <c r="F2116" s="5">
        <v>0</v>
      </c>
      <c r="G2116" s="5">
        <v>0</v>
      </c>
      <c r="H2116" s="5">
        <v>0</v>
      </c>
      <c r="I2116" s="5">
        <v>34</v>
      </c>
      <c r="J2116" s="5">
        <v>0</v>
      </c>
      <c r="K2116" s="5">
        <v>18176</v>
      </c>
      <c r="L2116" s="5">
        <v>34</v>
      </c>
    </row>
    <row r="2117" spans="2:12">
      <c r="B2117" s="2">
        <v>2008</v>
      </c>
      <c r="C2117" s="2">
        <v>4</v>
      </c>
      <c r="D2117" s="2" t="s">
        <v>197</v>
      </c>
      <c r="E2117" s="2" t="s">
        <v>11</v>
      </c>
      <c r="F2117" s="5">
        <v>0</v>
      </c>
      <c r="G2117" s="5">
        <v>0</v>
      </c>
      <c r="H2117" s="5">
        <v>2010562</v>
      </c>
      <c r="I2117" s="5">
        <v>332</v>
      </c>
      <c r="J2117" s="5">
        <v>2010562</v>
      </c>
      <c r="K2117" s="5">
        <v>247018</v>
      </c>
      <c r="L2117" s="5">
        <v>423</v>
      </c>
    </row>
    <row r="2118" spans="2:12">
      <c r="B2118" s="2">
        <v>2008</v>
      </c>
      <c r="C2118" s="2">
        <v>4</v>
      </c>
      <c r="D2118" s="2" t="s">
        <v>197</v>
      </c>
      <c r="E2118" s="2" t="s">
        <v>268</v>
      </c>
      <c r="F2118" s="5">
        <v>3107688</v>
      </c>
      <c r="G2118" s="5">
        <v>630</v>
      </c>
      <c r="H2118" s="5">
        <v>4676523</v>
      </c>
      <c r="I2118" s="5">
        <v>1079</v>
      </c>
      <c r="J2118" s="5">
        <v>7940853</v>
      </c>
      <c r="K2118" s="5">
        <v>1040838</v>
      </c>
      <c r="L2118" s="5">
        <v>1992</v>
      </c>
    </row>
    <row r="2119" spans="2:12">
      <c r="B2119" s="2">
        <v>2008</v>
      </c>
      <c r="C2119" s="2">
        <v>4</v>
      </c>
      <c r="D2119" s="2" t="s">
        <v>197</v>
      </c>
      <c r="E2119" s="2" t="s">
        <v>109</v>
      </c>
      <c r="F2119" s="5">
        <v>1215689</v>
      </c>
      <c r="G2119" s="5">
        <v>298</v>
      </c>
      <c r="H2119" s="5">
        <v>4704351</v>
      </c>
      <c r="I2119" s="5">
        <v>838</v>
      </c>
      <c r="J2119" s="5">
        <v>5920040</v>
      </c>
      <c r="K2119" s="5">
        <v>727899</v>
      </c>
      <c r="L2119" s="5">
        <v>1442</v>
      </c>
    </row>
    <row r="2120" spans="2:12">
      <c r="B2120" s="2">
        <v>2008</v>
      </c>
      <c r="C2120" s="2">
        <v>4</v>
      </c>
      <c r="D2120" s="2" t="s">
        <v>197</v>
      </c>
      <c r="E2120" s="2" t="s">
        <v>110</v>
      </c>
      <c r="F2120" s="5">
        <v>9714421</v>
      </c>
      <c r="G2120" s="5">
        <v>2666</v>
      </c>
      <c r="H2120" s="5">
        <v>109744</v>
      </c>
      <c r="I2120" s="5">
        <v>23</v>
      </c>
      <c r="J2120" s="5">
        <v>9824165</v>
      </c>
      <c r="K2120" s="5">
        <v>1737897</v>
      </c>
      <c r="L2120" s="5">
        <v>3464</v>
      </c>
    </row>
    <row r="2121" spans="2:12">
      <c r="B2121" s="2">
        <v>2008</v>
      </c>
      <c r="C2121" s="2">
        <v>4</v>
      </c>
      <c r="D2121" s="2" t="s">
        <v>197</v>
      </c>
      <c r="E2121" s="2" t="s">
        <v>111</v>
      </c>
      <c r="F2121" s="5">
        <v>0</v>
      </c>
      <c r="G2121" s="5">
        <v>0</v>
      </c>
      <c r="H2121" s="5">
        <v>119</v>
      </c>
      <c r="I2121" s="5">
        <v>2</v>
      </c>
      <c r="J2121" s="5">
        <v>119</v>
      </c>
      <c r="K2121" s="5">
        <v>122</v>
      </c>
      <c r="L2121" s="5">
        <v>3</v>
      </c>
    </row>
    <row r="2122" spans="2:12">
      <c r="B2122" s="2">
        <v>2009</v>
      </c>
      <c r="C2122" s="2">
        <v>1</v>
      </c>
      <c r="D2122" s="2" t="s">
        <v>277</v>
      </c>
      <c r="E2122" s="2" t="s">
        <v>278</v>
      </c>
      <c r="F2122" s="5">
        <v>27688811</v>
      </c>
      <c r="G2122" s="5">
        <v>19169</v>
      </c>
      <c r="H2122" s="5">
        <v>27154936</v>
      </c>
      <c r="I2122" s="5">
        <v>12427</v>
      </c>
      <c r="J2122" s="5">
        <v>56527535</v>
      </c>
      <c r="K2122" s="5">
        <v>23744920</v>
      </c>
      <c r="L2122" s="5">
        <v>39370</v>
      </c>
    </row>
    <row r="2123" spans="2:12">
      <c r="B2123" s="2">
        <v>2009</v>
      </c>
      <c r="C2123" s="2">
        <v>1</v>
      </c>
      <c r="D2123" s="2" t="s">
        <v>277</v>
      </c>
      <c r="E2123" s="2" t="s">
        <v>279</v>
      </c>
      <c r="F2123" s="5">
        <v>26189778</v>
      </c>
      <c r="G2123" s="5">
        <v>9650</v>
      </c>
      <c r="H2123" s="5">
        <v>7091199</v>
      </c>
      <c r="I2123" s="5">
        <v>3439</v>
      </c>
      <c r="J2123" s="5">
        <v>33738723</v>
      </c>
      <c r="K2123" s="5">
        <v>9340466</v>
      </c>
      <c r="L2123" s="5">
        <v>16086</v>
      </c>
    </row>
    <row r="2124" spans="2:12">
      <c r="B2124" s="2">
        <v>2009</v>
      </c>
      <c r="C2124" s="2">
        <v>1</v>
      </c>
      <c r="D2124" s="2" t="s">
        <v>277</v>
      </c>
      <c r="E2124" s="2" t="s">
        <v>280</v>
      </c>
      <c r="F2124" s="5">
        <v>46537</v>
      </c>
      <c r="G2124" s="5">
        <v>75</v>
      </c>
      <c r="H2124" s="5">
        <v>388793</v>
      </c>
      <c r="I2124" s="5">
        <v>428</v>
      </c>
      <c r="J2124" s="5">
        <v>447431</v>
      </c>
      <c r="K2124" s="5">
        <v>549757</v>
      </c>
      <c r="L2124" s="5">
        <v>1125</v>
      </c>
    </row>
    <row r="2125" spans="2:12">
      <c r="B2125" s="2">
        <v>2009</v>
      </c>
      <c r="C2125" s="2">
        <v>1</v>
      </c>
      <c r="D2125" s="2" t="s">
        <v>277</v>
      </c>
      <c r="E2125" s="2" t="s">
        <v>281</v>
      </c>
      <c r="F2125" s="5">
        <v>3145728</v>
      </c>
      <c r="G2125" s="5">
        <v>2251</v>
      </c>
      <c r="H2125" s="5">
        <v>1941915</v>
      </c>
      <c r="I2125" s="5">
        <v>1355</v>
      </c>
      <c r="J2125" s="5">
        <v>5268562</v>
      </c>
      <c r="K2125" s="5">
        <v>2687981</v>
      </c>
      <c r="L2125" s="5">
        <v>4385</v>
      </c>
    </row>
    <row r="2126" spans="2:12">
      <c r="B2126" s="2">
        <v>2009</v>
      </c>
      <c r="C2126" s="2">
        <v>1</v>
      </c>
      <c r="D2126" s="2" t="s">
        <v>328</v>
      </c>
      <c r="E2126" s="2" t="s">
        <v>173</v>
      </c>
      <c r="F2126" s="5">
        <v>3980</v>
      </c>
      <c r="G2126" s="5">
        <v>21</v>
      </c>
      <c r="H2126" s="5">
        <v>885965</v>
      </c>
      <c r="I2126" s="5">
        <v>179</v>
      </c>
      <c r="J2126" s="5">
        <v>889945</v>
      </c>
      <c r="K2126" s="5">
        <v>114495</v>
      </c>
      <c r="L2126" s="5">
        <v>222</v>
      </c>
    </row>
    <row r="2127" spans="2:12">
      <c r="B2127" s="2">
        <v>2009</v>
      </c>
      <c r="C2127" s="2">
        <v>1</v>
      </c>
      <c r="D2127" s="2" t="s">
        <v>328</v>
      </c>
      <c r="E2127" s="2" t="s">
        <v>181</v>
      </c>
      <c r="F2127" s="5">
        <v>0</v>
      </c>
      <c r="G2127" s="5">
        <v>0</v>
      </c>
      <c r="H2127" s="5">
        <v>9322248</v>
      </c>
      <c r="I2127" s="5">
        <v>2690</v>
      </c>
      <c r="J2127" s="5">
        <v>9322248</v>
      </c>
      <c r="K2127" s="5">
        <v>1557458</v>
      </c>
      <c r="L2127" s="5">
        <v>2813</v>
      </c>
    </row>
    <row r="2128" spans="2:12">
      <c r="B2128" s="2">
        <v>2009</v>
      </c>
      <c r="C2128" s="2">
        <v>1</v>
      </c>
      <c r="D2128" s="2" t="s">
        <v>182</v>
      </c>
      <c r="E2128" s="2" t="s">
        <v>183</v>
      </c>
      <c r="F2128" s="5">
        <v>16660842</v>
      </c>
      <c r="G2128" s="5">
        <v>6601</v>
      </c>
      <c r="H2128" s="5">
        <v>9325296</v>
      </c>
      <c r="I2128" s="5">
        <v>2277</v>
      </c>
      <c r="J2128" s="5">
        <v>26112975</v>
      </c>
      <c r="K2128" s="5">
        <v>6609795</v>
      </c>
      <c r="L2128" s="5">
        <v>10927</v>
      </c>
    </row>
    <row r="2129" spans="2:12">
      <c r="B2129" s="2">
        <v>2009</v>
      </c>
      <c r="C2129" s="2">
        <v>1</v>
      </c>
      <c r="D2129" s="2" t="s">
        <v>182</v>
      </c>
      <c r="E2129" s="2" t="s">
        <v>184</v>
      </c>
      <c r="F2129" s="5">
        <v>112195</v>
      </c>
      <c r="G2129" s="5">
        <v>39</v>
      </c>
      <c r="H2129" s="5">
        <v>310193</v>
      </c>
      <c r="I2129" s="5">
        <v>195</v>
      </c>
      <c r="J2129" s="5">
        <v>422388</v>
      </c>
      <c r="K2129" s="5">
        <v>151524</v>
      </c>
      <c r="L2129" s="5">
        <v>248</v>
      </c>
    </row>
    <row r="2130" spans="2:12">
      <c r="B2130" s="2">
        <v>2009</v>
      </c>
      <c r="C2130" s="2">
        <v>1</v>
      </c>
      <c r="D2130" s="2" t="s">
        <v>190</v>
      </c>
      <c r="E2130" s="2" t="s">
        <v>191</v>
      </c>
      <c r="F2130" s="5">
        <v>0</v>
      </c>
      <c r="G2130" s="5">
        <v>0</v>
      </c>
      <c r="H2130" s="5">
        <v>7989838</v>
      </c>
      <c r="I2130" s="5">
        <v>999</v>
      </c>
      <c r="J2130" s="5">
        <v>7989838</v>
      </c>
      <c r="K2130" s="5">
        <v>500646</v>
      </c>
      <c r="L2130" s="5">
        <v>1017</v>
      </c>
    </row>
    <row r="2131" spans="2:12">
      <c r="B2131" s="2">
        <v>2009</v>
      </c>
      <c r="C2131" s="2">
        <v>1</v>
      </c>
      <c r="D2131" s="2" t="s">
        <v>190</v>
      </c>
      <c r="E2131" s="2" t="s">
        <v>186</v>
      </c>
      <c r="F2131" s="5">
        <v>104870</v>
      </c>
      <c r="G2131" s="5">
        <v>71</v>
      </c>
      <c r="H2131" s="5">
        <v>118312256</v>
      </c>
      <c r="I2131" s="5">
        <v>6660</v>
      </c>
      <c r="J2131" s="5">
        <v>118417126</v>
      </c>
      <c r="K2131" s="5">
        <v>3749349</v>
      </c>
      <c r="L2131" s="5">
        <v>7079</v>
      </c>
    </row>
    <row r="2132" spans="2:12">
      <c r="B2132" s="2">
        <v>2009</v>
      </c>
      <c r="C2132" s="2">
        <v>1</v>
      </c>
      <c r="D2132" s="2" t="s">
        <v>187</v>
      </c>
      <c r="E2132" s="2" t="s">
        <v>195</v>
      </c>
      <c r="F2132" s="5">
        <v>0</v>
      </c>
      <c r="G2132" s="5">
        <v>0</v>
      </c>
      <c r="H2132" s="5">
        <v>470059</v>
      </c>
      <c r="I2132" s="5">
        <v>95</v>
      </c>
      <c r="J2132" s="5">
        <v>470059</v>
      </c>
      <c r="K2132" s="5">
        <v>75031</v>
      </c>
      <c r="L2132" s="5">
        <v>115</v>
      </c>
    </row>
    <row r="2133" spans="2:12">
      <c r="B2133" s="2">
        <v>2009</v>
      </c>
      <c r="C2133" s="2">
        <v>1</v>
      </c>
      <c r="D2133" s="2" t="s">
        <v>187</v>
      </c>
      <c r="E2133" s="2" t="s">
        <v>196</v>
      </c>
      <c r="F2133" s="5">
        <v>0</v>
      </c>
      <c r="G2133" s="5">
        <v>0</v>
      </c>
      <c r="H2133" s="5">
        <v>0</v>
      </c>
      <c r="I2133" s="5">
        <v>33</v>
      </c>
      <c r="J2133" s="5">
        <v>0</v>
      </c>
      <c r="K2133" s="5">
        <v>16099</v>
      </c>
      <c r="L2133" s="5">
        <v>33</v>
      </c>
    </row>
    <row r="2134" spans="2:12">
      <c r="B2134" s="2">
        <v>2009</v>
      </c>
      <c r="C2134" s="2">
        <v>1</v>
      </c>
      <c r="D2134" s="2" t="s">
        <v>197</v>
      </c>
      <c r="E2134" s="2" t="s">
        <v>11</v>
      </c>
      <c r="F2134" s="5">
        <v>0</v>
      </c>
      <c r="G2134" s="5">
        <v>0</v>
      </c>
      <c r="H2134" s="5">
        <v>1823219</v>
      </c>
      <c r="I2134" s="5">
        <v>335</v>
      </c>
      <c r="J2134" s="5">
        <v>1823219</v>
      </c>
      <c r="K2134" s="5">
        <v>251762</v>
      </c>
      <c r="L2134" s="5">
        <v>426</v>
      </c>
    </row>
    <row r="2135" spans="2:12">
      <c r="B2135" s="2">
        <v>2009</v>
      </c>
      <c r="C2135" s="2">
        <v>1</v>
      </c>
      <c r="D2135" s="2" t="s">
        <v>197</v>
      </c>
      <c r="E2135" s="2" t="s">
        <v>268</v>
      </c>
      <c r="F2135" s="5">
        <v>2815009</v>
      </c>
      <c r="G2135" s="5">
        <v>697</v>
      </c>
      <c r="H2135" s="5">
        <v>3754351</v>
      </c>
      <c r="I2135" s="5">
        <v>1095</v>
      </c>
      <c r="J2135" s="5">
        <v>6770329</v>
      </c>
      <c r="K2135" s="5">
        <v>1082055</v>
      </c>
      <c r="L2135" s="5">
        <v>2049</v>
      </c>
    </row>
    <row r="2136" spans="2:12">
      <c r="B2136" s="2">
        <v>2009</v>
      </c>
      <c r="C2136" s="2">
        <v>1</v>
      </c>
      <c r="D2136" s="2" t="s">
        <v>197</v>
      </c>
      <c r="E2136" s="2" t="s">
        <v>269</v>
      </c>
      <c r="F2136" s="5">
        <v>0</v>
      </c>
      <c r="G2136" s="5">
        <v>0</v>
      </c>
      <c r="H2136" s="5">
        <v>0</v>
      </c>
      <c r="I2136" s="5">
        <v>0</v>
      </c>
      <c r="J2136" s="5">
        <v>0</v>
      </c>
      <c r="K2136" s="5">
        <v>7537</v>
      </c>
      <c r="L2136" s="5">
        <v>15</v>
      </c>
    </row>
    <row r="2137" spans="2:12">
      <c r="B2137" s="2">
        <v>2009</v>
      </c>
      <c r="C2137" s="2">
        <v>1</v>
      </c>
      <c r="D2137" s="2" t="s">
        <v>197</v>
      </c>
      <c r="E2137" s="2" t="s">
        <v>109</v>
      </c>
      <c r="F2137" s="5">
        <v>1019472</v>
      </c>
      <c r="G2137" s="5">
        <v>291</v>
      </c>
      <c r="H2137" s="5">
        <v>4497593</v>
      </c>
      <c r="I2137" s="5">
        <v>829</v>
      </c>
      <c r="J2137" s="5">
        <v>5517065</v>
      </c>
      <c r="K2137" s="5">
        <v>708808</v>
      </c>
      <c r="L2137" s="5">
        <v>1428</v>
      </c>
    </row>
    <row r="2138" spans="2:12">
      <c r="B2138" s="2">
        <v>2009</v>
      </c>
      <c r="C2138" s="2">
        <v>1</v>
      </c>
      <c r="D2138" s="2" t="s">
        <v>197</v>
      </c>
      <c r="E2138" s="2" t="s">
        <v>110</v>
      </c>
      <c r="F2138" s="5">
        <v>8956265</v>
      </c>
      <c r="G2138" s="5">
        <v>2827</v>
      </c>
      <c r="H2138" s="5">
        <v>97426</v>
      </c>
      <c r="I2138" s="5">
        <v>23</v>
      </c>
      <c r="J2138" s="5">
        <v>9053691</v>
      </c>
      <c r="K2138" s="5">
        <v>1835374</v>
      </c>
      <c r="L2138" s="5">
        <v>3630</v>
      </c>
    </row>
    <row r="2139" spans="2:12">
      <c r="B2139" s="2">
        <v>2009</v>
      </c>
      <c r="C2139" s="2">
        <v>1</v>
      </c>
      <c r="D2139" s="2" t="s">
        <v>197</v>
      </c>
      <c r="E2139" s="2" t="s">
        <v>111</v>
      </c>
      <c r="F2139" s="5">
        <v>0</v>
      </c>
      <c r="G2139" s="5">
        <v>0</v>
      </c>
      <c r="H2139" s="5">
        <v>121</v>
      </c>
      <c r="I2139" s="5">
        <v>3</v>
      </c>
      <c r="J2139" s="5">
        <v>121</v>
      </c>
      <c r="K2139" s="5">
        <v>560</v>
      </c>
      <c r="L2139" s="5">
        <v>4</v>
      </c>
    </row>
    <row r="2140" spans="2:12">
      <c r="B2140" s="2">
        <v>2009</v>
      </c>
      <c r="C2140" s="2">
        <v>2</v>
      </c>
      <c r="D2140" s="2" t="s">
        <v>277</v>
      </c>
      <c r="E2140" s="2" t="s">
        <v>278</v>
      </c>
      <c r="F2140" s="5">
        <v>23365165</v>
      </c>
      <c r="G2140" s="5">
        <v>17300</v>
      </c>
      <c r="H2140" s="5">
        <v>23759521</v>
      </c>
      <c r="I2140" s="5">
        <v>11193</v>
      </c>
      <c r="J2140" s="5">
        <v>48203091</v>
      </c>
      <c r="K2140" s="5">
        <v>20311616</v>
      </c>
      <c r="L2140" s="5">
        <v>35981</v>
      </c>
    </row>
    <row r="2141" spans="2:12">
      <c r="B2141" s="2">
        <v>2009</v>
      </c>
      <c r="C2141" s="2">
        <v>2</v>
      </c>
      <c r="D2141" s="2" t="s">
        <v>277</v>
      </c>
      <c r="E2141" s="2" t="s">
        <v>279</v>
      </c>
      <c r="F2141" s="5">
        <v>24955816</v>
      </c>
      <c r="G2141" s="5">
        <v>9433</v>
      </c>
      <c r="H2141" s="5">
        <v>5950213</v>
      </c>
      <c r="I2141" s="5">
        <v>3188</v>
      </c>
      <c r="J2141" s="5">
        <v>31344690</v>
      </c>
      <c r="K2141" s="5">
        <v>8762212</v>
      </c>
      <c r="L2141" s="5">
        <v>15495</v>
      </c>
    </row>
    <row r="2142" spans="2:12">
      <c r="B2142" s="2">
        <v>2009</v>
      </c>
      <c r="C2142" s="2">
        <v>2</v>
      </c>
      <c r="D2142" s="2" t="s">
        <v>277</v>
      </c>
      <c r="E2142" s="2" t="s">
        <v>280</v>
      </c>
      <c r="F2142" s="5">
        <v>44716</v>
      </c>
      <c r="G2142" s="5">
        <v>73</v>
      </c>
      <c r="H2142" s="5">
        <v>353508</v>
      </c>
      <c r="I2142" s="5">
        <v>444</v>
      </c>
      <c r="J2142" s="5">
        <v>447411</v>
      </c>
      <c r="K2142" s="5">
        <v>562416</v>
      </c>
      <c r="L2142" s="5">
        <v>1145</v>
      </c>
    </row>
    <row r="2143" spans="2:12">
      <c r="B2143" s="2">
        <v>2009</v>
      </c>
      <c r="C2143" s="2">
        <v>2</v>
      </c>
      <c r="D2143" s="2" t="s">
        <v>277</v>
      </c>
      <c r="E2143" s="2" t="s">
        <v>281</v>
      </c>
      <c r="F2143" s="5">
        <v>2625359</v>
      </c>
      <c r="G2143" s="5">
        <v>2251</v>
      </c>
      <c r="H2143" s="5">
        <v>1896927</v>
      </c>
      <c r="I2143" s="5">
        <v>1318</v>
      </c>
      <c r="J2143" s="5">
        <v>4599325</v>
      </c>
      <c r="K2143" s="5">
        <v>2402882</v>
      </c>
      <c r="L2143" s="5">
        <v>4294</v>
      </c>
    </row>
    <row r="2144" spans="2:12">
      <c r="B2144" s="2">
        <v>2009</v>
      </c>
      <c r="C2144" s="2">
        <v>2</v>
      </c>
      <c r="D2144" s="2" t="s">
        <v>328</v>
      </c>
      <c r="E2144" s="2" t="s">
        <v>173</v>
      </c>
      <c r="F2144" s="5">
        <v>0</v>
      </c>
      <c r="G2144" s="5">
        <v>2</v>
      </c>
      <c r="H2144" s="5">
        <v>818309</v>
      </c>
      <c r="I2144" s="5">
        <v>192</v>
      </c>
      <c r="J2144" s="5">
        <v>818309</v>
      </c>
      <c r="K2144" s="5">
        <v>109874</v>
      </c>
      <c r="L2144" s="5">
        <v>209</v>
      </c>
    </row>
    <row r="2145" spans="2:12">
      <c r="B2145" s="2">
        <v>2009</v>
      </c>
      <c r="C2145" s="2">
        <v>2</v>
      </c>
      <c r="D2145" s="2" t="s">
        <v>328</v>
      </c>
      <c r="E2145" s="2" t="s">
        <v>181</v>
      </c>
      <c r="F2145" s="5">
        <v>0</v>
      </c>
      <c r="G2145" s="5">
        <v>0</v>
      </c>
      <c r="H2145" s="5">
        <v>9799992</v>
      </c>
      <c r="I2145" s="5">
        <v>2702</v>
      </c>
      <c r="J2145" s="5">
        <v>9799992</v>
      </c>
      <c r="K2145" s="5">
        <v>1467853</v>
      </c>
      <c r="L2145" s="5">
        <v>2825</v>
      </c>
    </row>
    <row r="2146" spans="2:12">
      <c r="B2146" s="2">
        <v>2009</v>
      </c>
      <c r="C2146" s="2">
        <v>2</v>
      </c>
      <c r="D2146" s="2" t="s">
        <v>182</v>
      </c>
      <c r="E2146" s="2" t="s">
        <v>183</v>
      </c>
      <c r="F2146" s="5">
        <v>17412541</v>
      </c>
      <c r="G2146" s="5">
        <v>6857</v>
      </c>
      <c r="H2146" s="5">
        <v>8701327</v>
      </c>
      <c r="I2146" s="5">
        <v>2253</v>
      </c>
      <c r="J2146" s="5">
        <v>26339170</v>
      </c>
      <c r="K2146" s="5">
        <v>6783201</v>
      </c>
      <c r="L2146" s="5">
        <v>11215</v>
      </c>
    </row>
    <row r="2147" spans="2:12">
      <c r="B2147" s="2">
        <v>2009</v>
      </c>
      <c r="C2147" s="2">
        <v>2</v>
      </c>
      <c r="D2147" s="2" t="s">
        <v>182</v>
      </c>
      <c r="E2147" s="2" t="s">
        <v>184</v>
      </c>
      <c r="F2147" s="5">
        <v>92339</v>
      </c>
      <c r="G2147" s="5">
        <v>41</v>
      </c>
      <c r="H2147" s="5">
        <v>304460</v>
      </c>
      <c r="I2147" s="5">
        <v>178</v>
      </c>
      <c r="J2147" s="5">
        <v>396799</v>
      </c>
      <c r="K2147" s="5">
        <v>148629</v>
      </c>
      <c r="L2147" s="5">
        <v>233</v>
      </c>
    </row>
    <row r="2148" spans="2:12">
      <c r="B2148" s="2">
        <v>2009</v>
      </c>
      <c r="C2148" s="2">
        <v>2</v>
      </c>
      <c r="D2148" s="2" t="s">
        <v>190</v>
      </c>
      <c r="E2148" s="2" t="s">
        <v>191</v>
      </c>
      <c r="F2148" s="5">
        <v>0</v>
      </c>
      <c r="G2148" s="5">
        <v>0</v>
      </c>
      <c r="H2148" s="5">
        <v>6935294</v>
      </c>
      <c r="I2148" s="5">
        <v>1042</v>
      </c>
      <c r="J2148" s="5">
        <v>6935294</v>
      </c>
      <c r="K2148" s="5">
        <v>535496</v>
      </c>
      <c r="L2148" s="5">
        <v>1058</v>
      </c>
    </row>
    <row r="2149" spans="2:12">
      <c r="B2149" s="2">
        <v>2009</v>
      </c>
      <c r="C2149" s="2">
        <v>2</v>
      </c>
      <c r="D2149" s="2" t="s">
        <v>190</v>
      </c>
      <c r="E2149" s="2" t="s">
        <v>186</v>
      </c>
      <c r="F2149" s="5">
        <v>161240</v>
      </c>
      <c r="G2149" s="5">
        <v>101</v>
      </c>
      <c r="H2149" s="5">
        <v>108969009</v>
      </c>
      <c r="I2149" s="5">
        <v>6777</v>
      </c>
      <c r="J2149" s="5">
        <v>109130249</v>
      </c>
      <c r="K2149" s="5">
        <v>3738828</v>
      </c>
      <c r="L2149" s="5">
        <v>7205</v>
      </c>
    </row>
    <row r="2150" spans="2:12">
      <c r="B2150" s="2">
        <v>2009</v>
      </c>
      <c r="C2150" s="2">
        <v>2</v>
      </c>
      <c r="D2150" s="2" t="s">
        <v>187</v>
      </c>
      <c r="E2150" s="2" t="s">
        <v>195</v>
      </c>
      <c r="F2150" s="5">
        <v>0</v>
      </c>
      <c r="G2150" s="5">
        <v>0</v>
      </c>
      <c r="H2150" s="5">
        <v>475652</v>
      </c>
      <c r="I2150" s="5">
        <v>103</v>
      </c>
      <c r="J2150" s="5">
        <v>475652</v>
      </c>
      <c r="K2150" s="5">
        <v>65198</v>
      </c>
      <c r="L2150" s="5">
        <v>121</v>
      </c>
    </row>
    <row r="2151" spans="2:12">
      <c r="B2151" s="2">
        <v>2009</v>
      </c>
      <c r="C2151" s="2">
        <v>2</v>
      </c>
      <c r="D2151" s="2" t="s">
        <v>187</v>
      </c>
      <c r="E2151" s="2" t="s">
        <v>196</v>
      </c>
      <c r="F2151" s="5">
        <v>0</v>
      </c>
      <c r="G2151" s="5">
        <v>0</v>
      </c>
      <c r="H2151" s="5">
        <v>0</v>
      </c>
      <c r="I2151" s="5">
        <v>64</v>
      </c>
      <c r="J2151" s="5">
        <v>0</v>
      </c>
      <c r="K2151" s="5">
        <v>31842</v>
      </c>
      <c r="L2151" s="5">
        <v>64</v>
      </c>
    </row>
    <row r="2152" spans="2:12">
      <c r="B2152" s="2">
        <v>2009</v>
      </c>
      <c r="C2152" s="2">
        <v>2</v>
      </c>
      <c r="D2152" s="2" t="s">
        <v>197</v>
      </c>
      <c r="E2152" s="2" t="s">
        <v>11</v>
      </c>
      <c r="F2152" s="5">
        <v>0</v>
      </c>
      <c r="G2152" s="5">
        <v>0</v>
      </c>
      <c r="H2152" s="5">
        <v>1726980</v>
      </c>
      <c r="I2152" s="5">
        <v>331</v>
      </c>
      <c r="J2152" s="5">
        <v>1726980</v>
      </c>
      <c r="K2152" s="5">
        <v>247108</v>
      </c>
      <c r="L2152" s="5">
        <v>422</v>
      </c>
    </row>
    <row r="2153" spans="2:12">
      <c r="B2153" s="2">
        <v>2009</v>
      </c>
      <c r="C2153" s="2">
        <v>2</v>
      </c>
      <c r="D2153" s="2" t="s">
        <v>197</v>
      </c>
      <c r="E2153" s="2" t="s">
        <v>268</v>
      </c>
      <c r="F2153" s="5">
        <v>3055397</v>
      </c>
      <c r="G2153" s="5">
        <v>685</v>
      </c>
      <c r="H2153" s="5">
        <v>3801245</v>
      </c>
      <c r="I2153" s="5">
        <v>1079</v>
      </c>
      <c r="J2153" s="5">
        <v>6962037</v>
      </c>
      <c r="K2153" s="5">
        <v>1112448</v>
      </c>
      <c r="L2153" s="5">
        <v>2051</v>
      </c>
    </row>
    <row r="2154" spans="2:12">
      <c r="B2154" s="2">
        <v>2009</v>
      </c>
      <c r="C2154" s="2">
        <v>2</v>
      </c>
      <c r="D2154" s="2" t="s">
        <v>197</v>
      </c>
      <c r="E2154" s="2" t="s">
        <v>269</v>
      </c>
      <c r="F2154" s="5">
        <v>0</v>
      </c>
      <c r="G2154" s="5">
        <v>0</v>
      </c>
      <c r="H2154" s="5">
        <v>0</v>
      </c>
      <c r="I2154" s="5">
        <v>0</v>
      </c>
      <c r="J2154" s="5">
        <v>0</v>
      </c>
      <c r="K2154" s="5">
        <v>5260</v>
      </c>
      <c r="L2154" s="5">
        <v>11</v>
      </c>
    </row>
    <row r="2155" spans="2:12">
      <c r="B2155" s="2">
        <v>2009</v>
      </c>
      <c r="C2155" s="2">
        <v>2</v>
      </c>
      <c r="D2155" s="2" t="s">
        <v>197</v>
      </c>
      <c r="E2155" s="2" t="s">
        <v>109</v>
      </c>
      <c r="F2155" s="5">
        <v>1965614</v>
      </c>
      <c r="G2155" s="5">
        <v>242</v>
      </c>
      <c r="H2155" s="5">
        <v>5207074</v>
      </c>
      <c r="I2155" s="5">
        <v>852</v>
      </c>
      <c r="J2155" s="5">
        <v>7172688</v>
      </c>
      <c r="K2155" s="5">
        <v>675058</v>
      </c>
      <c r="L2155" s="5">
        <v>1449</v>
      </c>
    </row>
    <row r="2156" spans="2:12">
      <c r="B2156" s="2">
        <v>2009</v>
      </c>
      <c r="C2156" s="2">
        <v>2</v>
      </c>
      <c r="D2156" s="2" t="s">
        <v>197</v>
      </c>
      <c r="E2156" s="2" t="s">
        <v>110</v>
      </c>
      <c r="F2156" s="5">
        <v>8512082</v>
      </c>
      <c r="G2156" s="5">
        <v>2685</v>
      </c>
      <c r="H2156" s="5">
        <v>102038</v>
      </c>
      <c r="I2156" s="5">
        <v>23</v>
      </c>
      <c r="J2156" s="5">
        <v>8614120</v>
      </c>
      <c r="K2156" s="5">
        <v>1855780</v>
      </c>
      <c r="L2156" s="5">
        <v>3480</v>
      </c>
    </row>
    <row r="2157" spans="2:12">
      <c r="B2157" s="2">
        <v>2009</v>
      </c>
      <c r="C2157" s="2">
        <v>2</v>
      </c>
      <c r="D2157" s="2" t="s">
        <v>197</v>
      </c>
      <c r="E2157" s="2" t="s">
        <v>111</v>
      </c>
      <c r="F2157" s="5">
        <v>0</v>
      </c>
      <c r="G2157" s="5">
        <v>0</v>
      </c>
      <c r="H2157" s="5">
        <v>9</v>
      </c>
      <c r="I2157" s="5">
        <v>1</v>
      </c>
      <c r="J2157" s="5">
        <v>9</v>
      </c>
      <c r="K2157" s="5">
        <v>10</v>
      </c>
      <c r="L2157" s="5">
        <v>1</v>
      </c>
    </row>
    <row r="2158" spans="2:12">
      <c r="B2158" s="2">
        <v>2009</v>
      </c>
      <c r="C2158" s="2">
        <v>3</v>
      </c>
      <c r="D2158" s="2" t="s">
        <v>277</v>
      </c>
      <c r="E2158" s="2" t="s">
        <v>278</v>
      </c>
      <c r="F2158" s="5">
        <v>23583978</v>
      </c>
      <c r="G2158" s="5">
        <v>17083</v>
      </c>
      <c r="H2158" s="5">
        <v>22088325</v>
      </c>
      <c r="I2158" s="5">
        <v>10104</v>
      </c>
      <c r="J2158" s="5">
        <v>46745230</v>
      </c>
      <c r="K2158" s="5">
        <v>19346636</v>
      </c>
      <c r="L2158" s="5">
        <v>34168</v>
      </c>
    </row>
    <row r="2159" spans="2:12">
      <c r="B2159" s="2">
        <v>2009</v>
      </c>
      <c r="C2159" s="2">
        <v>3</v>
      </c>
      <c r="D2159" s="2" t="s">
        <v>277</v>
      </c>
      <c r="E2159" s="2" t="s">
        <v>279</v>
      </c>
      <c r="F2159" s="5">
        <v>22917798</v>
      </c>
      <c r="G2159" s="5">
        <v>9627</v>
      </c>
      <c r="H2159" s="5">
        <v>5825320</v>
      </c>
      <c r="I2159" s="5">
        <v>2945</v>
      </c>
      <c r="J2159" s="5">
        <v>29142694</v>
      </c>
      <c r="K2159" s="5">
        <v>8411539</v>
      </c>
      <c r="L2159" s="5">
        <v>15421</v>
      </c>
    </row>
    <row r="2160" spans="2:12">
      <c r="B2160" s="2">
        <v>2009</v>
      </c>
      <c r="C2160" s="2">
        <v>3</v>
      </c>
      <c r="D2160" s="2" t="s">
        <v>277</v>
      </c>
      <c r="E2160" s="2" t="s">
        <v>280</v>
      </c>
      <c r="F2160" s="5">
        <v>33821</v>
      </c>
      <c r="G2160" s="5">
        <v>67</v>
      </c>
      <c r="H2160" s="5">
        <v>393664</v>
      </c>
      <c r="I2160" s="5">
        <v>435</v>
      </c>
      <c r="J2160" s="5">
        <v>514629</v>
      </c>
      <c r="K2160" s="5">
        <v>544792</v>
      </c>
      <c r="L2160" s="5">
        <v>1165</v>
      </c>
    </row>
    <row r="2161" spans="2:12">
      <c r="B2161" s="2">
        <v>2009</v>
      </c>
      <c r="C2161" s="2">
        <v>3</v>
      </c>
      <c r="D2161" s="2" t="s">
        <v>277</v>
      </c>
      <c r="E2161" s="2" t="s">
        <v>281</v>
      </c>
      <c r="F2161" s="5">
        <v>2762983</v>
      </c>
      <c r="G2161" s="5">
        <v>2090</v>
      </c>
      <c r="H2161" s="5">
        <v>1737681</v>
      </c>
      <c r="I2161" s="5">
        <v>1237</v>
      </c>
      <c r="J2161" s="5">
        <v>4590279</v>
      </c>
      <c r="K2161" s="5">
        <v>2267808</v>
      </c>
      <c r="L2161" s="5">
        <v>4034</v>
      </c>
    </row>
    <row r="2162" spans="2:12">
      <c r="B2162" s="2">
        <v>2009</v>
      </c>
      <c r="C2162" s="2">
        <v>3</v>
      </c>
      <c r="D2162" s="2" t="s">
        <v>328</v>
      </c>
      <c r="E2162" s="2" t="s">
        <v>173</v>
      </c>
      <c r="F2162" s="5">
        <v>0</v>
      </c>
      <c r="G2162" s="5">
        <v>3</v>
      </c>
      <c r="H2162" s="5">
        <v>907716</v>
      </c>
      <c r="I2162" s="5">
        <v>203</v>
      </c>
      <c r="J2162" s="5">
        <v>907716</v>
      </c>
      <c r="K2162" s="5">
        <v>119675</v>
      </c>
      <c r="L2162" s="5">
        <v>218</v>
      </c>
    </row>
    <row r="2163" spans="2:12">
      <c r="B2163" s="2">
        <v>2009</v>
      </c>
      <c r="C2163" s="2">
        <v>3</v>
      </c>
      <c r="D2163" s="2" t="s">
        <v>328</v>
      </c>
      <c r="E2163" s="2" t="s">
        <v>181</v>
      </c>
      <c r="F2163" s="5">
        <v>0</v>
      </c>
      <c r="G2163" s="5">
        <v>0</v>
      </c>
      <c r="H2163" s="5">
        <v>10196876</v>
      </c>
      <c r="I2163" s="5">
        <v>2716</v>
      </c>
      <c r="J2163" s="5">
        <v>10196876</v>
      </c>
      <c r="K2163" s="5">
        <v>1616162</v>
      </c>
      <c r="L2163" s="5">
        <v>2841</v>
      </c>
    </row>
    <row r="2164" spans="2:12">
      <c r="B2164" s="2">
        <v>2009</v>
      </c>
      <c r="C2164" s="2">
        <v>3</v>
      </c>
      <c r="D2164" s="2" t="s">
        <v>182</v>
      </c>
      <c r="E2164" s="2" t="s">
        <v>183</v>
      </c>
      <c r="F2164" s="5">
        <v>16666515</v>
      </c>
      <c r="G2164" s="5">
        <v>6561</v>
      </c>
      <c r="H2164" s="5">
        <v>8474056</v>
      </c>
      <c r="I2164" s="5">
        <v>2267</v>
      </c>
      <c r="J2164" s="5">
        <v>25366238</v>
      </c>
      <c r="K2164" s="5">
        <v>6546732</v>
      </c>
      <c r="L2164" s="5">
        <v>10889</v>
      </c>
    </row>
    <row r="2165" spans="2:12">
      <c r="B2165" s="2">
        <v>2009</v>
      </c>
      <c r="C2165" s="2">
        <v>3</v>
      </c>
      <c r="D2165" s="2" t="s">
        <v>182</v>
      </c>
      <c r="E2165" s="2" t="s">
        <v>184</v>
      </c>
      <c r="F2165" s="5">
        <v>103696</v>
      </c>
      <c r="G2165" s="5">
        <v>39</v>
      </c>
      <c r="H2165" s="5">
        <v>292034</v>
      </c>
      <c r="I2165" s="5">
        <v>177</v>
      </c>
      <c r="J2165" s="5">
        <v>395730</v>
      </c>
      <c r="K2165" s="5">
        <v>140084</v>
      </c>
      <c r="L2165" s="5">
        <v>231</v>
      </c>
    </row>
    <row r="2166" spans="2:12">
      <c r="B2166" s="2">
        <v>2009</v>
      </c>
      <c r="C2166" s="2">
        <v>3</v>
      </c>
      <c r="D2166" s="2" t="s">
        <v>190</v>
      </c>
      <c r="E2166" s="2" t="s">
        <v>191</v>
      </c>
      <c r="F2166" s="5">
        <v>0</v>
      </c>
      <c r="G2166" s="5">
        <v>0</v>
      </c>
      <c r="H2166" s="5">
        <v>7672681</v>
      </c>
      <c r="I2166" s="5">
        <v>1054</v>
      </c>
      <c r="J2166" s="5">
        <v>7672681</v>
      </c>
      <c r="K2166" s="5">
        <v>512442</v>
      </c>
      <c r="L2166" s="5">
        <v>1070</v>
      </c>
    </row>
    <row r="2167" spans="2:12">
      <c r="B2167" s="2">
        <v>2009</v>
      </c>
      <c r="C2167" s="2">
        <v>3</v>
      </c>
      <c r="D2167" s="2" t="s">
        <v>190</v>
      </c>
      <c r="E2167" s="2" t="s">
        <v>186</v>
      </c>
      <c r="F2167" s="5">
        <v>273839</v>
      </c>
      <c r="G2167" s="5">
        <v>153</v>
      </c>
      <c r="H2167" s="5">
        <v>117152045</v>
      </c>
      <c r="I2167" s="5">
        <v>6691</v>
      </c>
      <c r="J2167" s="5">
        <v>117425884</v>
      </c>
      <c r="K2167" s="5">
        <v>3686270</v>
      </c>
      <c r="L2167" s="5">
        <v>7142</v>
      </c>
    </row>
    <row r="2168" spans="2:12">
      <c r="B2168" s="2">
        <v>2009</v>
      </c>
      <c r="C2168" s="2">
        <v>3</v>
      </c>
      <c r="D2168" s="2" t="s">
        <v>187</v>
      </c>
      <c r="E2168" s="2" t="s">
        <v>195</v>
      </c>
      <c r="F2168" s="5">
        <v>0</v>
      </c>
      <c r="G2168" s="5">
        <v>0</v>
      </c>
      <c r="H2168" s="5">
        <v>376825</v>
      </c>
      <c r="I2168" s="5">
        <v>103</v>
      </c>
      <c r="J2168" s="5">
        <v>376825</v>
      </c>
      <c r="K2168" s="5">
        <v>75884</v>
      </c>
      <c r="L2168" s="5">
        <v>122</v>
      </c>
    </row>
    <row r="2169" spans="2:12">
      <c r="B2169" s="2">
        <v>2009</v>
      </c>
      <c r="C2169" s="2">
        <v>3</v>
      </c>
      <c r="D2169" s="2" t="s">
        <v>187</v>
      </c>
      <c r="E2169" s="2" t="s">
        <v>196</v>
      </c>
      <c r="F2169" s="5">
        <v>0</v>
      </c>
      <c r="G2169" s="5">
        <v>0</v>
      </c>
      <c r="H2169" s="5">
        <v>0</v>
      </c>
      <c r="I2169" s="5">
        <v>113</v>
      </c>
      <c r="J2169" s="5">
        <v>0</v>
      </c>
      <c r="K2169" s="5">
        <v>57215</v>
      </c>
      <c r="L2169" s="5">
        <v>113</v>
      </c>
    </row>
    <row r="2170" spans="2:12">
      <c r="B2170" s="2">
        <v>2009</v>
      </c>
      <c r="C2170" s="2">
        <v>3</v>
      </c>
      <c r="D2170" s="2" t="s">
        <v>197</v>
      </c>
      <c r="E2170" s="2" t="s">
        <v>11</v>
      </c>
      <c r="F2170" s="5">
        <v>0</v>
      </c>
      <c r="G2170" s="5">
        <v>0</v>
      </c>
      <c r="H2170" s="5">
        <v>2020982</v>
      </c>
      <c r="I2170" s="5">
        <v>333</v>
      </c>
      <c r="J2170" s="5">
        <v>2020982</v>
      </c>
      <c r="K2170" s="5">
        <v>256747</v>
      </c>
      <c r="L2170" s="5">
        <v>425</v>
      </c>
    </row>
    <row r="2171" spans="2:12">
      <c r="B2171" s="2">
        <v>2009</v>
      </c>
      <c r="C2171" s="2">
        <v>3</v>
      </c>
      <c r="D2171" s="2" t="s">
        <v>197</v>
      </c>
      <c r="E2171" s="2" t="s">
        <v>268</v>
      </c>
      <c r="F2171" s="5">
        <v>3414982</v>
      </c>
      <c r="G2171" s="5">
        <v>663</v>
      </c>
      <c r="H2171" s="5">
        <v>3906314</v>
      </c>
      <c r="I2171" s="5">
        <v>1060</v>
      </c>
      <c r="J2171" s="5">
        <v>7623620</v>
      </c>
      <c r="K2171" s="5">
        <v>1054168</v>
      </c>
      <c r="L2171" s="5">
        <v>2019</v>
      </c>
    </row>
    <row r="2172" spans="2:12">
      <c r="B2172" s="2">
        <v>2009</v>
      </c>
      <c r="C2172" s="2">
        <v>3</v>
      </c>
      <c r="D2172" s="2" t="s">
        <v>197</v>
      </c>
      <c r="E2172" s="2" t="s">
        <v>269</v>
      </c>
      <c r="F2172" s="5">
        <v>0</v>
      </c>
      <c r="G2172" s="5">
        <v>0</v>
      </c>
      <c r="H2172" s="5">
        <v>0</v>
      </c>
      <c r="I2172" s="5">
        <v>0</v>
      </c>
      <c r="J2172" s="5">
        <v>0</v>
      </c>
      <c r="K2172" s="5">
        <v>6849</v>
      </c>
      <c r="L2172" s="5">
        <v>11</v>
      </c>
    </row>
    <row r="2173" spans="2:12">
      <c r="B2173" s="2">
        <v>2009</v>
      </c>
      <c r="C2173" s="2">
        <v>3</v>
      </c>
      <c r="D2173" s="2" t="s">
        <v>197</v>
      </c>
      <c r="E2173" s="2" t="s">
        <v>109</v>
      </c>
      <c r="F2173" s="5">
        <v>2185674</v>
      </c>
      <c r="G2173" s="5">
        <v>274</v>
      </c>
      <c r="H2173" s="5">
        <v>4149270</v>
      </c>
      <c r="I2173" s="5">
        <v>857</v>
      </c>
      <c r="J2173" s="5">
        <v>6334944</v>
      </c>
      <c r="K2173" s="5">
        <v>707816</v>
      </c>
      <c r="L2173" s="5">
        <v>1449</v>
      </c>
    </row>
    <row r="2174" spans="2:12">
      <c r="B2174" s="2">
        <v>2009</v>
      </c>
      <c r="C2174" s="2">
        <v>3</v>
      </c>
      <c r="D2174" s="2" t="s">
        <v>197</v>
      </c>
      <c r="E2174" s="2" t="s">
        <v>110</v>
      </c>
      <c r="F2174" s="5">
        <v>9527593</v>
      </c>
      <c r="G2174" s="5">
        <v>2481</v>
      </c>
      <c r="H2174" s="5">
        <v>78299</v>
      </c>
      <c r="I2174" s="5">
        <v>21</v>
      </c>
      <c r="J2174" s="5">
        <v>9605892</v>
      </c>
      <c r="K2174" s="5">
        <v>1585658</v>
      </c>
      <c r="L2174" s="5">
        <v>3217</v>
      </c>
    </row>
    <row r="2175" spans="2:12">
      <c r="B2175" s="2">
        <v>2009</v>
      </c>
      <c r="C2175" s="2">
        <v>3</v>
      </c>
      <c r="D2175" s="2" t="s">
        <v>197</v>
      </c>
      <c r="E2175" s="2" t="s">
        <v>111</v>
      </c>
      <c r="F2175" s="5">
        <v>0</v>
      </c>
      <c r="G2175" s="5">
        <v>0</v>
      </c>
      <c r="H2175" s="5">
        <v>2815</v>
      </c>
      <c r="I2175" s="5">
        <v>3</v>
      </c>
      <c r="J2175" s="5">
        <v>2815</v>
      </c>
      <c r="K2175" s="5">
        <v>1989</v>
      </c>
      <c r="L2175" s="5">
        <v>4</v>
      </c>
    </row>
    <row r="2176" spans="2:12">
      <c r="B2176" s="2">
        <v>2009</v>
      </c>
      <c r="C2176" s="2">
        <v>4</v>
      </c>
      <c r="D2176" s="2" t="s">
        <v>277</v>
      </c>
      <c r="E2176" s="2" t="s">
        <v>278</v>
      </c>
      <c r="F2176" s="5">
        <v>22897757</v>
      </c>
      <c r="G2176" s="5">
        <v>16166</v>
      </c>
      <c r="H2176" s="5">
        <v>19401172</v>
      </c>
      <c r="I2176" s="5">
        <v>9301</v>
      </c>
      <c r="J2176" s="5">
        <v>43278924</v>
      </c>
      <c r="K2176" s="5">
        <v>18466234</v>
      </c>
      <c r="L2176" s="5">
        <v>32193</v>
      </c>
    </row>
    <row r="2177" spans="2:12">
      <c r="B2177" s="2">
        <v>2009</v>
      </c>
      <c r="C2177" s="2">
        <v>4</v>
      </c>
      <c r="D2177" s="2" t="s">
        <v>277</v>
      </c>
      <c r="E2177" s="2" t="s">
        <v>279</v>
      </c>
      <c r="F2177" s="5">
        <v>24961628</v>
      </c>
      <c r="G2177" s="5">
        <v>9278</v>
      </c>
      <c r="H2177" s="5">
        <v>5431132</v>
      </c>
      <c r="I2177" s="5">
        <v>2743</v>
      </c>
      <c r="J2177" s="5">
        <v>30807562</v>
      </c>
      <c r="K2177" s="5">
        <v>8256245</v>
      </c>
      <c r="L2177" s="5">
        <v>14792</v>
      </c>
    </row>
    <row r="2178" spans="2:12">
      <c r="B2178" s="2">
        <v>2009</v>
      </c>
      <c r="C2178" s="2">
        <v>4</v>
      </c>
      <c r="D2178" s="2" t="s">
        <v>277</v>
      </c>
      <c r="E2178" s="2" t="s">
        <v>280</v>
      </c>
      <c r="F2178" s="5">
        <v>51167</v>
      </c>
      <c r="G2178" s="5">
        <v>69</v>
      </c>
      <c r="H2178" s="5">
        <v>353188</v>
      </c>
      <c r="I2178" s="5">
        <v>362</v>
      </c>
      <c r="J2178" s="5">
        <v>480236</v>
      </c>
      <c r="K2178" s="5">
        <v>492746</v>
      </c>
      <c r="L2178" s="5">
        <v>1008</v>
      </c>
    </row>
    <row r="2179" spans="2:12">
      <c r="B2179" s="2">
        <v>2009</v>
      </c>
      <c r="C2179" s="2">
        <v>4</v>
      </c>
      <c r="D2179" s="2" t="s">
        <v>277</v>
      </c>
      <c r="E2179" s="2" t="s">
        <v>281</v>
      </c>
      <c r="F2179" s="5">
        <v>2970666</v>
      </c>
      <c r="G2179" s="5">
        <v>2170</v>
      </c>
      <c r="H2179" s="5">
        <v>1664003</v>
      </c>
      <c r="I2179" s="5">
        <v>1197</v>
      </c>
      <c r="J2179" s="5">
        <v>4662574</v>
      </c>
      <c r="K2179" s="5">
        <v>2345435</v>
      </c>
      <c r="L2179" s="5">
        <v>4060</v>
      </c>
    </row>
    <row r="2180" spans="2:12">
      <c r="B2180" s="2">
        <v>2009</v>
      </c>
      <c r="C2180" s="2">
        <v>4</v>
      </c>
      <c r="D2180" s="2" t="s">
        <v>328</v>
      </c>
      <c r="E2180" s="2" t="s">
        <v>173</v>
      </c>
      <c r="F2180" s="5">
        <v>0</v>
      </c>
      <c r="G2180" s="5">
        <v>3</v>
      </c>
      <c r="H2180" s="5">
        <v>828369</v>
      </c>
      <c r="I2180" s="5">
        <v>203</v>
      </c>
      <c r="J2180" s="5">
        <v>828369</v>
      </c>
      <c r="K2180" s="5">
        <v>110520</v>
      </c>
      <c r="L2180" s="5">
        <v>218</v>
      </c>
    </row>
    <row r="2181" spans="2:12">
      <c r="B2181" s="2">
        <v>2009</v>
      </c>
      <c r="C2181" s="2">
        <v>4</v>
      </c>
      <c r="D2181" s="2" t="s">
        <v>328</v>
      </c>
      <c r="E2181" s="2" t="s">
        <v>181</v>
      </c>
      <c r="F2181" s="5">
        <v>0</v>
      </c>
      <c r="G2181" s="5">
        <v>0</v>
      </c>
      <c r="H2181" s="5">
        <v>9431570</v>
      </c>
      <c r="I2181" s="5">
        <v>2739</v>
      </c>
      <c r="J2181" s="5">
        <v>9431570</v>
      </c>
      <c r="K2181" s="5">
        <v>1563931</v>
      </c>
      <c r="L2181" s="5">
        <v>2872</v>
      </c>
    </row>
    <row r="2182" spans="2:12">
      <c r="B2182" s="2">
        <v>2009</v>
      </c>
      <c r="C2182" s="2">
        <v>4</v>
      </c>
      <c r="D2182" s="2" t="s">
        <v>182</v>
      </c>
      <c r="E2182" s="2" t="s">
        <v>183</v>
      </c>
      <c r="F2182" s="5">
        <v>16973726</v>
      </c>
      <c r="G2182" s="5">
        <v>6248</v>
      </c>
      <c r="H2182" s="5">
        <v>8343478</v>
      </c>
      <c r="I2182" s="5">
        <v>2131</v>
      </c>
      <c r="J2182" s="5">
        <v>25535071</v>
      </c>
      <c r="K2182" s="5">
        <v>6163877</v>
      </c>
      <c r="L2182" s="5">
        <v>10303</v>
      </c>
    </row>
    <row r="2183" spans="2:12">
      <c r="B2183" s="2">
        <v>2009</v>
      </c>
      <c r="C2183" s="2">
        <v>4</v>
      </c>
      <c r="D2183" s="2" t="s">
        <v>182</v>
      </c>
      <c r="E2183" s="2" t="s">
        <v>184</v>
      </c>
      <c r="F2183" s="5">
        <v>76199</v>
      </c>
      <c r="G2183" s="5">
        <v>42</v>
      </c>
      <c r="H2183" s="5">
        <v>97998</v>
      </c>
      <c r="I2183" s="5">
        <v>213</v>
      </c>
      <c r="J2183" s="5">
        <v>174197</v>
      </c>
      <c r="K2183" s="5">
        <v>126786</v>
      </c>
      <c r="L2183" s="5">
        <v>271</v>
      </c>
    </row>
    <row r="2184" spans="2:12">
      <c r="B2184" s="2">
        <v>2009</v>
      </c>
      <c r="C2184" s="2">
        <v>4</v>
      </c>
      <c r="D2184" s="2" t="s">
        <v>190</v>
      </c>
      <c r="E2184" s="2" t="s">
        <v>191</v>
      </c>
      <c r="F2184" s="5">
        <v>0</v>
      </c>
      <c r="G2184" s="5">
        <v>0</v>
      </c>
      <c r="H2184" s="5">
        <v>7690065</v>
      </c>
      <c r="I2184" s="5">
        <v>1025</v>
      </c>
      <c r="J2184" s="5">
        <v>7690065</v>
      </c>
      <c r="K2184" s="5">
        <v>490913</v>
      </c>
      <c r="L2184" s="5">
        <v>1043</v>
      </c>
    </row>
    <row r="2185" spans="2:12">
      <c r="B2185" s="2">
        <v>2009</v>
      </c>
      <c r="C2185" s="2">
        <v>4</v>
      </c>
      <c r="D2185" s="2" t="s">
        <v>190</v>
      </c>
      <c r="E2185" s="2" t="s">
        <v>186</v>
      </c>
      <c r="F2185" s="5">
        <v>235583</v>
      </c>
      <c r="G2185" s="5">
        <v>161</v>
      </c>
      <c r="H2185" s="5">
        <v>106442862</v>
      </c>
      <c r="I2185" s="5">
        <v>5966</v>
      </c>
      <c r="J2185" s="5">
        <v>106678445</v>
      </c>
      <c r="K2185" s="5">
        <v>3459430</v>
      </c>
      <c r="L2185" s="5">
        <v>6421</v>
      </c>
    </row>
    <row r="2186" spans="2:12">
      <c r="B2186" s="2">
        <v>2009</v>
      </c>
      <c r="C2186" s="2">
        <v>4</v>
      </c>
      <c r="D2186" s="2" t="s">
        <v>187</v>
      </c>
      <c r="E2186" s="2" t="s">
        <v>195</v>
      </c>
      <c r="F2186" s="5">
        <v>0</v>
      </c>
      <c r="G2186" s="5">
        <v>0</v>
      </c>
      <c r="H2186" s="5">
        <v>537827</v>
      </c>
      <c r="I2186" s="5">
        <v>99</v>
      </c>
      <c r="J2186" s="5">
        <v>537827</v>
      </c>
      <c r="K2186" s="5">
        <v>66469</v>
      </c>
      <c r="L2186" s="5">
        <v>117</v>
      </c>
    </row>
    <row r="2187" spans="2:12">
      <c r="B2187" s="2">
        <v>2009</v>
      </c>
      <c r="C2187" s="2">
        <v>4</v>
      </c>
      <c r="D2187" s="2" t="s">
        <v>187</v>
      </c>
      <c r="E2187" s="2" t="s">
        <v>196</v>
      </c>
      <c r="F2187" s="5">
        <v>0</v>
      </c>
      <c r="G2187" s="5">
        <v>0</v>
      </c>
      <c r="H2187" s="5">
        <v>0</v>
      </c>
      <c r="I2187" s="5">
        <v>49</v>
      </c>
      <c r="J2187" s="5">
        <v>0</v>
      </c>
      <c r="K2187" s="5">
        <v>21412</v>
      </c>
      <c r="L2187" s="5">
        <v>49</v>
      </c>
    </row>
    <row r="2188" spans="2:12">
      <c r="B2188" s="2">
        <v>2009</v>
      </c>
      <c r="C2188" s="2">
        <v>4</v>
      </c>
      <c r="D2188" s="2" t="s">
        <v>197</v>
      </c>
      <c r="E2188" s="2" t="s">
        <v>11</v>
      </c>
      <c r="F2188" s="5">
        <v>0</v>
      </c>
      <c r="G2188" s="5">
        <v>0</v>
      </c>
      <c r="H2188" s="5">
        <v>1902848</v>
      </c>
      <c r="I2188" s="5">
        <v>335</v>
      </c>
      <c r="J2188" s="5">
        <v>1902848</v>
      </c>
      <c r="K2188" s="5">
        <v>245076</v>
      </c>
      <c r="L2188" s="5">
        <v>426</v>
      </c>
    </row>
    <row r="2189" spans="2:12">
      <c r="B2189" s="2">
        <v>2009</v>
      </c>
      <c r="C2189" s="2">
        <v>4</v>
      </c>
      <c r="D2189" s="2" t="s">
        <v>197</v>
      </c>
      <c r="E2189" s="2" t="s">
        <v>268</v>
      </c>
      <c r="F2189" s="5">
        <v>2013535</v>
      </c>
      <c r="G2189" s="5">
        <v>651</v>
      </c>
      <c r="H2189" s="5">
        <v>3943852</v>
      </c>
      <c r="I2189" s="5">
        <v>1062</v>
      </c>
      <c r="J2189" s="5">
        <v>6129229</v>
      </c>
      <c r="K2189" s="5">
        <v>1068825</v>
      </c>
      <c r="L2189" s="5">
        <v>1991</v>
      </c>
    </row>
    <row r="2190" spans="2:12">
      <c r="B2190" s="2">
        <v>2009</v>
      </c>
      <c r="C2190" s="2">
        <v>4</v>
      </c>
      <c r="D2190" s="2" t="s">
        <v>197</v>
      </c>
      <c r="E2190" s="2" t="s">
        <v>269</v>
      </c>
      <c r="F2190" s="5">
        <v>0</v>
      </c>
      <c r="G2190" s="5">
        <v>0</v>
      </c>
      <c r="H2190" s="5">
        <v>0</v>
      </c>
      <c r="I2190" s="5">
        <v>0</v>
      </c>
      <c r="J2190" s="5">
        <v>0</v>
      </c>
      <c r="K2190" s="5">
        <v>2777</v>
      </c>
      <c r="L2190" s="5">
        <v>6</v>
      </c>
    </row>
    <row r="2191" spans="2:12">
      <c r="B2191" s="2">
        <v>2009</v>
      </c>
      <c r="C2191" s="2">
        <v>4</v>
      </c>
      <c r="D2191" s="2" t="s">
        <v>197</v>
      </c>
      <c r="E2191" s="2" t="s">
        <v>109</v>
      </c>
      <c r="F2191" s="5">
        <v>1328435</v>
      </c>
      <c r="G2191" s="5">
        <v>271</v>
      </c>
      <c r="H2191" s="5">
        <v>4770964</v>
      </c>
      <c r="I2191" s="5">
        <v>780</v>
      </c>
      <c r="J2191" s="5">
        <v>6099399</v>
      </c>
      <c r="K2191" s="5">
        <v>696156</v>
      </c>
      <c r="L2191" s="5">
        <v>1361</v>
      </c>
    </row>
    <row r="2192" spans="2:12">
      <c r="B2192" s="2">
        <v>2009</v>
      </c>
      <c r="C2192" s="2">
        <v>4</v>
      </c>
      <c r="D2192" s="2" t="s">
        <v>197</v>
      </c>
      <c r="E2192" s="2" t="s">
        <v>110</v>
      </c>
      <c r="F2192" s="5">
        <v>9094004</v>
      </c>
      <c r="G2192" s="5">
        <v>2440</v>
      </c>
      <c r="H2192" s="5">
        <v>95995</v>
      </c>
      <c r="I2192" s="5">
        <v>23</v>
      </c>
      <c r="J2192" s="5">
        <v>9189999</v>
      </c>
      <c r="K2192" s="5">
        <v>1600268</v>
      </c>
      <c r="L2192" s="5">
        <v>3166</v>
      </c>
    </row>
    <row r="2193" spans="2:12">
      <c r="B2193" s="2">
        <v>2009</v>
      </c>
      <c r="C2193" s="2">
        <v>4</v>
      </c>
      <c r="D2193" s="2" t="s">
        <v>197</v>
      </c>
      <c r="E2193" s="2" t="s">
        <v>111</v>
      </c>
      <c r="F2193" s="5">
        <v>0</v>
      </c>
      <c r="G2193" s="5">
        <v>0</v>
      </c>
      <c r="H2193" s="5">
        <v>9669</v>
      </c>
      <c r="I2193" s="5">
        <v>4</v>
      </c>
      <c r="J2193" s="5">
        <v>9669</v>
      </c>
      <c r="K2193" s="5">
        <v>2348</v>
      </c>
      <c r="L2193" s="5">
        <v>5</v>
      </c>
    </row>
    <row r="2194" spans="2:12">
      <c r="B2194" s="2">
        <v>2010</v>
      </c>
      <c r="C2194" s="2">
        <v>1</v>
      </c>
      <c r="D2194" s="2" t="s">
        <v>277</v>
      </c>
      <c r="E2194" s="2" t="s">
        <v>278</v>
      </c>
      <c r="F2194" s="5">
        <v>26114085</v>
      </c>
      <c r="G2194" s="5">
        <v>17106</v>
      </c>
      <c r="H2194" s="5">
        <v>19332581</v>
      </c>
      <c r="I2194" s="5">
        <v>8908</v>
      </c>
      <c r="J2194" s="5">
        <v>46674446</v>
      </c>
      <c r="K2194" s="5">
        <v>20073607</v>
      </c>
      <c r="L2194" s="5">
        <v>33090</v>
      </c>
    </row>
    <row r="2195" spans="2:12">
      <c r="B2195" s="2">
        <v>2010</v>
      </c>
      <c r="C2195" s="2">
        <v>1</v>
      </c>
      <c r="D2195" s="2" t="s">
        <v>277</v>
      </c>
      <c r="E2195" s="2" t="s">
        <v>279</v>
      </c>
      <c r="F2195" s="5">
        <v>26741266</v>
      </c>
      <c r="G2195" s="5">
        <v>9592</v>
      </c>
      <c r="H2195" s="5">
        <v>5648005</v>
      </c>
      <c r="I2195" s="5">
        <v>2843</v>
      </c>
      <c r="J2195" s="5">
        <v>32823971</v>
      </c>
      <c r="K2195" s="5">
        <v>8916958</v>
      </c>
      <c r="L2195" s="5">
        <v>15315</v>
      </c>
    </row>
    <row r="2196" spans="2:12">
      <c r="B2196" s="2">
        <v>2010</v>
      </c>
      <c r="C2196" s="2">
        <v>1</v>
      </c>
      <c r="D2196" s="2" t="s">
        <v>277</v>
      </c>
      <c r="E2196" s="2" t="s">
        <v>280</v>
      </c>
      <c r="F2196" s="5">
        <v>34711</v>
      </c>
      <c r="G2196" s="5">
        <v>68</v>
      </c>
      <c r="H2196" s="5">
        <v>374586</v>
      </c>
      <c r="I2196" s="5">
        <v>449</v>
      </c>
      <c r="J2196" s="5">
        <v>446400</v>
      </c>
      <c r="K2196" s="5">
        <v>535199</v>
      </c>
      <c r="L2196" s="5">
        <v>1129</v>
      </c>
    </row>
    <row r="2197" spans="2:12">
      <c r="B2197" s="2">
        <v>2010</v>
      </c>
      <c r="C2197" s="2">
        <v>1</v>
      </c>
      <c r="D2197" s="2" t="s">
        <v>277</v>
      </c>
      <c r="E2197" s="2" t="s">
        <v>281</v>
      </c>
      <c r="F2197" s="5">
        <v>3105568</v>
      </c>
      <c r="G2197" s="5">
        <v>2220</v>
      </c>
      <c r="H2197" s="5">
        <v>1797237</v>
      </c>
      <c r="I2197" s="5">
        <v>1103</v>
      </c>
      <c r="J2197" s="5">
        <v>5029517</v>
      </c>
      <c r="K2197" s="5">
        <v>2377303</v>
      </c>
      <c r="L2197" s="5">
        <v>4055</v>
      </c>
    </row>
    <row r="2198" spans="2:12">
      <c r="B2198" s="2">
        <v>2010</v>
      </c>
      <c r="C2198" s="2">
        <v>1</v>
      </c>
      <c r="D2198" s="2" t="s">
        <v>328</v>
      </c>
      <c r="E2198" s="2" t="s">
        <v>173</v>
      </c>
      <c r="F2198" s="5">
        <v>0</v>
      </c>
      <c r="G2198" s="5">
        <v>3</v>
      </c>
      <c r="H2198" s="5">
        <v>930186</v>
      </c>
      <c r="I2198" s="5">
        <v>224</v>
      </c>
      <c r="J2198" s="5">
        <v>930186</v>
      </c>
      <c r="K2198" s="5">
        <v>123107</v>
      </c>
      <c r="L2198" s="5">
        <v>239</v>
      </c>
    </row>
    <row r="2199" spans="2:12">
      <c r="B2199" s="2">
        <v>2010</v>
      </c>
      <c r="C2199" s="2">
        <v>1</v>
      </c>
      <c r="D2199" s="2" t="s">
        <v>328</v>
      </c>
      <c r="E2199" s="2" t="s">
        <v>181</v>
      </c>
      <c r="F2199" s="5">
        <v>0</v>
      </c>
      <c r="G2199" s="5">
        <v>0</v>
      </c>
      <c r="H2199" s="5">
        <v>10548239</v>
      </c>
      <c r="I2199" s="5">
        <v>2827</v>
      </c>
      <c r="J2199" s="5">
        <v>10548239</v>
      </c>
      <c r="K2199" s="5">
        <v>1540530</v>
      </c>
      <c r="L2199" s="5">
        <v>2951</v>
      </c>
    </row>
    <row r="2200" spans="2:12">
      <c r="B2200" s="2">
        <v>2010</v>
      </c>
      <c r="C2200" s="2">
        <v>1</v>
      </c>
      <c r="D2200" s="2" t="s">
        <v>182</v>
      </c>
      <c r="E2200" s="2" t="s">
        <v>183</v>
      </c>
      <c r="F2200" s="5">
        <v>17828939</v>
      </c>
      <c r="G2200" s="5">
        <v>6360</v>
      </c>
      <c r="H2200" s="5">
        <v>7830876</v>
      </c>
      <c r="I2200" s="5">
        <v>2141</v>
      </c>
      <c r="J2200" s="5">
        <v>25870748</v>
      </c>
      <c r="K2200" s="5">
        <v>6496162</v>
      </c>
      <c r="L2200" s="5">
        <v>10443</v>
      </c>
    </row>
    <row r="2201" spans="2:12">
      <c r="B2201" s="2">
        <v>2010</v>
      </c>
      <c r="C2201" s="2">
        <v>1</v>
      </c>
      <c r="D2201" s="2" t="s">
        <v>182</v>
      </c>
      <c r="E2201" s="2" t="s">
        <v>184</v>
      </c>
      <c r="F2201" s="5">
        <v>90607</v>
      </c>
      <c r="G2201" s="5">
        <v>43</v>
      </c>
      <c r="H2201" s="5">
        <v>282223</v>
      </c>
      <c r="I2201" s="5">
        <v>169</v>
      </c>
      <c r="J2201" s="5">
        <v>372830</v>
      </c>
      <c r="K2201" s="5">
        <v>144897</v>
      </c>
      <c r="L2201" s="5">
        <v>228</v>
      </c>
    </row>
    <row r="2202" spans="2:12">
      <c r="B2202" s="2">
        <v>2010</v>
      </c>
      <c r="C2202" s="2">
        <v>1</v>
      </c>
      <c r="D2202" s="2" t="s">
        <v>190</v>
      </c>
      <c r="E2202" s="2" t="s">
        <v>191</v>
      </c>
      <c r="F2202" s="5">
        <v>0</v>
      </c>
      <c r="G2202" s="5">
        <v>0</v>
      </c>
      <c r="H2202" s="5">
        <v>7701550</v>
      </c>
      <c r="I2202" s="5">
        <v>1009</v>
      </c>
      <c r="J2202" s="5">
        <v>7701550</v>
      </c>
      <c r="K2202" s="5">
        <v>508491</v>
      </c>
      <c r="L2202" s="5">
        <v>1029</v>
      </c>
    </row>
    <row r="2203" spans="2:12">
      <c r="B2203" s="2">
        <v>2010</v>
      </c>
      <c r="C2203" s="2">
        <v>1</v>
      </c>
      <c r="D2203" s="2" t="s">
        <v>190</v>
      </c>
      <c r="E2203" s="2" t="s">
        <v>186</v>
      </c>
      <c r="F2203" s="5">
        <v>842625</v>
      </c>
      <c r="G2203" s="5">
        <v>148</v>
      </c>
      <c r="H2203" s="5">
        <v>111344844</v>
      </c>
      <c r="I2203" s="5">
        <v>6589</v>
      </c>
      <c r="J2203" s="5">
        <v>112187469</v>
      </c>
      <c r="K2203" s="5">
        <v>3677119</v>
      </c>
      <c r="L2203" s="5">
        <v>7066</v>
      </c>
    </row>
    <row r="2204" spans="2:12">
      <c r="B2204" s="2">
        <v>2010</v>
      </c>
      <c r="C2204" s="2">
        <v>1</v>
      </c>
      <c r="D2204" s="2" t="s">
        <v>187</v>
      </c>
      <c r="E2204" s="2" t="s">
        <v>195</v>
      </c>
      <c r="F2204" s="5">
        <v>0</v>
      </c>
      <c r="G2204" s="5">
        <v>0</v>
      </c>
      <c r="H2204" s="5">
        <v>549940</v>
      </c>
      <c r="I2204" s="5">
        <v>101</v>
      </c>
      <c r="J2204" s="5">
        <v>549940</v>
      </c>
      <c r="K2204" s="5">
        <v>83873</v>
      </c>
      <c r="L2204" s="5">
        <v>122</v>
      </c>
    </row>
    <row r="2205" spans="2:12">
      <c r="B2205" s="2">
        <v>2010</v>
      </c>
      <c r="C2205" s="2">
        <v>1</v>
      </c>
      <c r="D2205" s="2" t="s">
        <v>187</v>
      </c>
      <c r="E2205" s="2" t="s">
        <v>196</v>
      </c>
      <c r="F2205" s="5">
        <v>0</v>
      </c>
      <c r="G2205" s="5">
        <v>0</v>
      </c>
      <c r="H2205" s="5">
        <v>0</v>
      </c>
      <c r="I2205" s="5">
        <v>34</v>
      </c>
      <c r="J2205" s="5">
        <v>0</v>
      </c>
      <c r="K2205" s="5">
        <v>16084</v>
      </c>
      <c r="L2205" s="5">
        <v>34</v>
      </c>
    </row>
    <row r="2206" spans="2:12">
      <c r="B2206" s="2">
        <v>2010</v>
      </c>
      <c r="C2206" s="2">
        <v>1</v>
      </c>
      <c r="D2206" s="2" t="s">
        <v>197</v>
      </c>
      <c r="E2206" s="2" t="s">
        <v>11</v>
      </c>
      <c r="F2206" s="5">
        <v>0</v>
      </c>
      <c r="G2206" s="5">
        <v>0</v>
      </c>
      <c r="H2206" s="5">
        <v>1821790</v>
      </c>
      <c r="I2206" s="5">
        <v>331</v>
      </c>
      <c r="J2206" s="5">
        <v>1821790</v>
      </c>
      <c r="K2206" s="5">
        <v>250432</v>
      </c>
      <c r="L2206" s="5">
        <v>422</v>
      </c>
    </row>
    <row r="2207" spans="2:12">
      <c r="B2207" s="2">
        <v>2010</v>
      </c>
      <c r="C2207" s="2">
        <v>1</v>
      </c>
      <c r="D2207" s="2" t="s">
        <v>197</v>
      </c>
      <c r="E2207" s="2" t="s">
        <v>268</v>
      </c>
      <c r="F2207" s="5">
        <v>2798605</v>
      </c>
      <c r="G2207" s="5">
        <v>602</v>
      </c>
      <c r="H2207" s="5">
        <v>3598015</v>
      </c>
      <c r="I2207" s="5">
        <v>1016</v>
      </c>
      <c r="J2207" s="5">
        <v>6538129</v>
      </c>
      <c r="K2207" s="5">
        <v>1045309</v>
      </c>
      <c r="L2207" s="5">
        <v>1878</v>
      </c>
    </row>
    <row r="2208" spans="2:12">
      <c r="B2208" s="2">
        <v>2010</v>
      </c>
      <c r="C2208" s="2">
        <v>1</v>
      </c>
      <c r="D2208" s="2" t="s">
        <v>197</v>
      </c>
      <c r="E2208" s="2" t="s">
        <v>269</v>
      </c>
      <c r="F2208" s="5">
        <v>0</v>
      </c>
      <c r="G2208" s="5">
        <v>1</v>
      </c>
      <c r="H2208" s="5">
        <v>0</v>
      </c>
      <c r="I2208" s="5">
        <v>0</v>
      </c>
      <c r="J2208" s="5">
        <v>0</v>
      </c>
      <c r="K2208" s="5">
        <v>4056</v>
      </c>
      <c r="L2208" s="5">
        <v>9</v>
      </c>
    </row>
    <row r="2209" spans="2:12">
      <c r="B2209" s="2">
        <v>2010</v>
      </c>
      <c r="C2209" s="2">
        <v>1</v>
      </c>
      <c r="D2209" s="2" t="s">
        <v>197</v>
      </c>
      <c r="E2209" s="2" t="s">
        <v>109</v>
      </c>
      <c r="F2209" s="5">
        <v>1122632</v>
      </c>
      <c r="G2209" s="5">
        <v>262</v>
      </c>
      <c r="H2209" s="5">
        <v>4134349</v>
      </c>
      <c r="I2209" s="5">
        <v>791</v>
      </c>
      <c r="J2209" s="5">
        <v>5256981</v>
      </c>
      <c r="K2209" s="5">
        <v>658275</v>
      </c>
      <c r="L2209" s="5">
        <v>1384</v>
      </c>
    </row>
    <row r="2210" spans="2:12">
      <c r="B2210" s="2">
        <v>2010</v>
      </c>
      <c r="C2210" s="2">
        <v>1</v>
      </c>
      <c r="D2210" s="2" t="s">
        <v>197</v>
      </c>
      <c r="E2210" s="2" t="s">
        <v>110</v>
      </c>
      <c r="F2210" s="5">
        <v>9122586</v>
      </c>
      <c r="G2210" s="5">
        <v>2431</v>
      </c>
      <c r="H2210" s="5">
        <v>101640</v>
      </c>
      <c r="I2210" s="5">
        <v>22</v>
      </c>
      <c r="J2210" s="5">
        <v>9224226</v>
      </c>
      <c r="K2210" s="5">
        <v>1613145</v>
      </c>
      <c r="L2210" s="5">
        <v>3156</v>
      </c>
    </row>
    <row r="2211" spans="2:12">
      <c r="B2211" s="2">
        <v>2010</v>
      </c>
      <c r="C2211" s="2">
        <v>1</v>
      </c>
      <c r="D2211" s="2" t="s">
        <v>197</v>
      </c>
      <c r="E2211" s="2" t="s">
        <v>111</v>
      </c>
      <c r="F2211" s="5">
        <v>0</v>
      </c>
      <c r="G2211" s="5">
        <v>0</v>
      </c>
      <c r="H2211" s="5">
        <v>9831</v>
      </c>
      <c r="I2211" s="5">
        <v>4</v>
      </c>
      <c r="J2211" s="5">
        <v>9831</v>
      </c>
      <c r="K2211" s="5">
        <v>2595</v>
      </c>
      <c r="L2211" s="5">
        <v>5</v>
      </c>
    </row>
    <row r="2212" spans="2:12">
      <c r="B2212" s="2">
        <v>2010</v>
      </c>
      <c r="C2212" s="2">
        <v>2</v>
      </c>
      <c r="D2212" s="2" t="s">
        <v>276</v>
      </c>
      <c r="E2212" s="2" t="s">
        <v>276</v>
      </c>
      <c r="F2212" s="5">
        <v>0</v>
      </c>
      <c r="G2212" s="5">
        <v>0</v>
      </c>
      <c r="H2212" s="5">
        <v>9590</v>
      </c>
      <c r="I2212" s="5">
        <v>17</v>
      </c>
      <c r="J2212" s="5">
        <v>9590</v>
      </c>
      <c r="K2212" s="5">
        <v>9032</v>
      </c>
      <c r="L2212" s="5">
        <v>19</v>
      </c>
    </row>
    <row r="2213" spans="2:12">
      <c r="B2213" s="2">
        <v>2010</v>
      </c>
      <c r="C2213" s="2">
        <v>2</v>
      </c>
      <c r="D2213" s="2" t="s">
        <v>277</v>
      </c>
      <c r="E2213" s="2" t="s">
        <v>278</v>
      </c>
      <c r="F2213" s="5">
        <v>23945619</v>
      </c>
      <c r="G2213" s="5">
        <v>17491</v>
      </c>
      <c r="H2213" s="5">
        <v>21846153</v>
      </c>
      <c r="I2213" s="5">
        <v>9502</v>
      </c>
      <c r="J2213" s="5">
        <v>46903589</v>
      </c>
      <c r="K2213" s="5">
        <v>20831017</v>
      </c>
      <c r="L2213" s="5">
        <v>34205</v>
      </c>
    </row>
    <row r="2214" spans="2:12">
      <c r="B2214" s="2">
        <v>2010</v>
      </c>
      <c r="C2214" s="2">
        <v>2</v>
      </c>
      <c r="D2214" s="2" t="s">
        <v>277</v>
      </c>
      <c r="E2214" s="2" t="s">
        <v>279</v>
      </c>
      <c r="F2214" s="5">
        <v>25623256</v>
      </c>
      <c r="G2214" s="5">
        <v>9923</v>
      </c>
      <c r="H2214" s="5">
        <v>6104604</v>
      </c>
      <c r="I2214" s="5">
        <v>2922</v>
      </c>
      <c r="J2214" s="5">
        <v>32196516</v>
      </c>
      <c r="K2214" s="5">
        <v>9244361</v>
      </c>
      <c r="L2214" s="5">
        <v>15637</v>
      </c>
    </row>
    <row r="2215" spans="2:12">
      <c r="B2215" s="2">
        <v>2010</v>
      </c>
      <c r="C2215" s="2">
        <v>2</v>
      </c>
      <c r="D2215" s="2" t="s">
        <v>277</v>
      </c>
      <c r="E2215" s="2" t="s">
        <v>280</v>
      </c>
      <c r="F2215" s="5">
        <v>29273</v>
      </c>
      <c r="G2215" s="5">
        <v>49</v>
      </c>
      <c r="H2215" s="5">
        <v>411857</v>
      </c>
      <c r="I2215" s="5">
        <v>446</v>
      </c>
      <c r="J2215" s="5">
        <v>469749</v>
      </c>
      <c r="K2215" s="5">
        <v>542933</v>
      </c>
      <c r="L2215" s="5">
        <v>1129</v>
      </c>
    </row>
    <row r="2216" spans="2:12">
      <c r="B2216" s="2">
        <v>2010</v>
      </c>
      <c r="C2216" s="2">
        <v>2</v>
      </c>
      <c r="D2216" s="2" t="s">
        <v>277</v>
      </c>
      <c r="E2216" s="2" t="s">
        <v>281</v>
      </c>
      <c r="F2216" s="5">
        <v>3235475</v>
      </c>
      <c r="G2216" s="5">
        <v>2236</v>
      </c>
      <c r="H2216" s="5">
        <v>1834841</v>
      </c>
      <c r="I2216" s="5">
        <v>1146</v>
      </c>
      <c r="J2216" s="5">
        <v>5267604</v>
      </c>
      <c r="K2216" s="5">
        <v>2567744</v>
      </c>
      <c r="L2216" s="5">
        <v>4130</v>
      </c>
    </row>
    <row r="2217" spans="2:12">
      <c r="B2217" s="2">
        <v>2010</v>
      </c>
      <c r="C2217" s="2">
        <v>2</v>
      </c>
      <c r="D2217" s="2" t="s">
        <v>328</v>
      </c>
      <c r="E2217" s="2" t="s">
        <v>173</v>
      </c>
      <c r="F2217" s="5">
        <v>0</v>
      </c>
      <c r="G2217" s="5">
        <v>13</v>
      </c>
      <c r="H2217" s="5">
        <v>975413</v>
      </c>
      <c r="I2217" s="5">
        <v>231</v>
      </c>
      <c r="J2217" s="5">
        <v>975413</v>
      </c>
      <c r="K2217" s="5">
        <v>133491</v>
      </c>
      <c r="L2217" s="5">
        <v>258</v>
      </c>
    </row>
    <row r="2218" spans="2:12">
      <c r="B2218" s="2">
        <v>2010</v>
      </c>
      <c r="C2218" s="2">
        <v>2</v>
      </c>
      <c r="D2218" s="2" t="s">
        <v>328</v>
      </c>
      <c r="E2218" s="2" t="s">
        <v>181</v>
      </c>
      <c r="F2218" s="5">
        <v>0</v>
      </c>
      <c r="G2218" s="5">
        <v>0</v>
      </c>
      <c r="H2218" s="5">
        <v>10737058</v>
      </c>
      <c r="I2218" s="5">
        <v>2836</v>
      </c>
      <c r="J2218" s="5">
        <v>10737058</v>
      </c>
      <c r="K2218" s="5">
        <v>1580888</v>
      </c>
      <c r="L2218" s="5">
        <v>2956</v>
      </c>
    </row>
    <row r="2219" spans="2:12">
      <c r="B2219" s="2">
        <v>2010</v>
      </c>
      <c r="C2219" s="2">
        <v>2</v>
      </c>
      <c r="D2219" s="2" t="s">
        <v>182</v>
      </c>
      <c r="E2219" s="2" t="s">
        <v>183</v>
      </c>
      <c r="F2219" s="5">
        <v>17801790</v>
      </c>
      <c r="G2219" s="5">
        <v>6657</v>
      </c>
      <c r="H2219" s="5">
        <v>7642328</v>
      </c>
      <c r="I2219" s="5">
        <v>2092</v>
      </c>
      <c r="J2219" s="5">
        <v>25706602</v>
      </c>
      <c r="K2219" s="5">
        <v>6479774</v>
      </c>
      <c r="L2219" s="5">
        <v>10775</v>
      </c>
    </row>
    <row r="2220" spans="2:12">
      <c r="B2220" s="2">
        <v>2010</v>
      </c>
      <c r="C2220" s="2">
        <v>2</v>
      </c>
      <c r="D2220" s="2" t="s">
        <v>182</v>
      </c>
      <c r="E2220" s="2" t="s">
        <v>184</v>
      </c>
      <c r="F2220" s="5">
        <v>110118</v>
      </c>
      <c r="G2220" s="5">
        <v>44</v>
      </c>
      <c r="H2220" s="5">
        <v>315904</v>
      </c>
      <c r="I2220" s="5">
        <v>179</v>
      </c>
      <c r="J2220" s="5">
        <v>426022</v>
      </c>
      <c r="K2220" s="5">
        <v>157943</v>
      </c>
      <c r="L2220" s="5">
        <v>238</v>
      </c>
    </row>
    <row r="2221" spans="2:12">
      <c r="B2221" s="2">
        <v>2010</v>
      </c>
      <c r="C2221" s="2">
        <v>2</v>
      </c>
      <c r="D2221" s="2" t="s">
        <v>190</v>
      </c>
      <c r="E2221" s="2" t="s">
        <v>191</v>
      </c>
      <c r="F2221" s="5">
        <v>0</v>
      </c>
      <c r="G2221" s="5">
        <v>0</v>
      </c>
      <c r="H2221" s="5">
        <v>6866645</v>
      </c>
      <c r="I2221" s="5">
        <v>1067</v>
      </c>
      <c r="J2221" s="5">
        <v>6866645</v>
      </c>
      <c r="K2221" s="5">
        <v>528743</v>
      </c>
      <c r="L2221" s="5">
        <v>1083</v>
      </c>
    </row>
    <row r="2222" spans="2:12">
      <c r="B2222" s="2">
        <v>2010</v>
      </c>
      <c r="C2222" s="2">
        <v>2</v>
      </c>
      <c r="D2222" s="2" t="s">
        <v>190</v>
      </c>
      <c r="E2222" s="2" t="s">
        <v>186</v>
      </c>
      <c r="F2222" s="5">
        <v>766369</v>
      </c>
      <c r="G2222" s="5">
        <v>147</v>
      </c>
      <c r="H2222" s="5">
        <v>113243501</v>
      </c>
      <c r="I2222" s="5">
        <v>6635</v>
      </c>
      <c r="J2222" s="5">
        <v>114009870</v>
      </c>
      <c r="K2222" s="5">
        <v>3694560</v>
      </c>
      <c r="L2222" s="5">
        <v>7131</v>
      </c>
    </row>
    <row r="2223" spans="2:12">
      <c r="B2223" s="2">
        <v>2010</v>
      </c>
      <c r="C2223" s="2">
        <v>2</v>
      </c>
      <c r="D2223" s="2" t="s">
        <v>187</v>
      </c>
      <c r="E2223" s="2" t="s">
        <v>195</v>
      </c>
      <c r="F2223" s="5">
        <v>0</v>
      </c>
      <c r="G2223" s="5">
        <v>0</v>
      </c>
      <c r="H2223" s="5">
        <v>503580</v>
      </c>
      <c r="I2223" s="5">
        <v>107</v>
      </c>
      <c r="J2223" s="5">
        <v>503580</v>
      </c>
      <c r="K2223" s="5">
        <v>71270</v>
      </c>
      <c r="L2223" s="5">
        <v>128</v>
      </c>
    </row>
    <row r="2224" spans="2:12">
      <c r="B2224" s="2">
        <v>2010</v>
      </c>
      <c r="C2224" s="2">
        <v>2</v>
      </c>
      <c r="D2224" s="2" t="s">
        <v>187</v>
      </c>
      <c r="E2224" s="2" t="s">
        <v>196</v>
      </c>
      <c r="F2224" s="5">
        <v>0</v>
      </c>
      <c r="G2224" s="5">
        <v>0</v>
      </c>
      <c r="H2224" s="5">
        <v>0</v>
      </c>
      <c r="I2224" s="5">
        <v>71</v>
      </c>
      <c r="J2224" s="5">
        <v>0</v>
      </c>
      <c r="K2224" s="5">
        <v>31790</v>
      </c>
      <c r="L2224" s="5">
        <v>73</v>
      </c>
    </row>
    <row r="2225" spans="2:12">
      <c r="B2225" s="2">
        <v>2010</v>
      </c>
      <c r="C2225" s="2">
        <v>2</v>
      </c>
      <c r="D2225" s="2" t="s">
        <v>197</v>
      </c>
      <c r="E2225" s="2" t="s">
        <v>11</v>
      </c>
      <c r="F2225" s="5">
        <v>0</v>
      </c>
      <c r="G2225" s="5">
        <v>0</v>
      </c>
      <c r="H2225" s="5">
        <v>1877782</v>
      </c>
      <c r="I2225" s="5">
        <v>330</v>
      </c>
      <c r="J2225" s="5">
        <v>1877782</v>
      </c>
      <c r="K2225" s="5">
        <v>239379</v>
      </c>
      <c r="L2225" s="5">
        <v>421</v>
      </c>
    </row>
    <row r="2226" spans="2:12">
      <c r="B2226" s="2">
        <v>2010</v>
      </c>
      <c r="C2226" s="2">
        <v>2</v>
      </c>
      <c r="D2226" s="2" t="s">
        <v>197</v>
      </c>
      <c r="E2226" s="2" t="s">
        <v>268</v>
      </c>
      <c r="F2226" s="5">
        <v>3228482</v>
      </c>
      <c r="G2226" s="5">
        <v>588</v>
      </c>
      <c r="H2226" s="5">
        <v>3330810</v>
      </c>
      <c r="I2226" s="5">
        <v>1032</v>
      </c>
      <c r="J2226" s="5">
        <v>6580491</v>
      </c>
      <c r="K2226" s="5">
        <v>967735</v>
      </c>
      <c r="L2226" s="5">
        <v>1886</v>
      </c>
    </row>
    <row r="2227" spans="2:12">
      <c r="B2227" s="2">
        <v>2010</v>
      </c>
      <c r="C2227" s="2">
        <v>2</v>
      </c>
      <c r="D2227" s="2" t="s">
        <v>197</v>
      </c>
      <c r="E2227" s="2" t="s">
        <v>269</v>
      </c>
      <c r="F2227" s="5">
        <v>0</v>
      </c>
      <c r="G2227" s="5">
        <v>2</v>
      </c>
      <c r="H2227" s="5">
        <v>0</v>
      </c>
      <c r="I2227" s="5">
        <v>0</v>
      </c>
      <c r="J2227" s="5">
        <v>0</v>
      </c>
      <c r="K2227" s="5">
        <v>5338</v>
      </c>
      <c r="L2227" s="5">
        <v>10</v>
      </c>
    </row>
    <row r="2228" spans="2:12">
      <c r="B2228" s="2">
        <v>2010</v>
      </c>
      <c r="C2228" s="2">
        <v>2</v>
      </c>
      <c r="D2228" s="2" t="s">
        <v>197</v>
      </c>
      <c r="E2228" s="2" t="s">
        <v>109</v>
      </c>
      <c r="F2228" s="5">
        <v>1698304</v>
      </c>
      <c r="G2228" s="5">
        <v>266</v>
      </c>
      <c r="H2228" s="5">
        <v>3283538</v>
      </c>
      <c r="I2228" s="5">
        <v>803</v>
      </c>
      <c r="J2228" s="5">
        <v>4981842</v>
      </c>
      <c r="K2228" s="5">
        <v>684959</v>
      </c>
      <c r="L2228" s="5">
        <v>1393</v>
      </c>
    </row>
    <row r="2229" spans="2:12">
      <c r="B2229" s="2">
        <v>2010</v>
      </c>
      <c r="C2229" s="2">
        <v>2</v>
      </c>
      <c r="D2229" s="2" t="s">
        <v>197</v>
      </c>
      <c r="E2229" s="2" t="s">
        <v>110</v>
      </c>
      <c r="F2229" s="5">
        <v>7918439</v>
      </c>
      <c r="G2229" s="5">
        <v>2445</v>
      </c>
      <c r="H2229" s="5">
        <v>96152</v>
      </c>
      <c r="I2229" s="5">
        <v>22</v>
      </c>
      <c r="J2229" s="5">
        <v>8014591</v>
      </c>
      <c r="K2229" s="5">
        <v>1640921</v>
      </c>
      <c r="L2229" s="5">
        <v>3139</v>
      </c>
    </row>
    <row r="2230" spans="2:12">
      <c r="B2230" s="2">
        <v>2010</v>
      </c>
      <c r="C2230" s="2">
        <v>2</v>
      </c>
      <c r="D2230" s="2" t="s">
        <v>197</v>
      </c>
      <c r="E2230" s="2" t="s">
        <v>111</v>
      </c>
      <c r="F2230" s="5">
        <v>0</v>
      </c>
      <c r="G2230" s="5">
        <v>0</v>
      </c>
      <c r="H2230" s="5">
        <v>5112</v>
      </c>
      <c r="I2230" s="5">
        <v>3</v>
      </c>
      <c r="J2230" s="5">
        <v>5112</v>
      </c>
      <c r="K2230" s="5">
        <v>2080</v>
      </c>
      <c r="L2230" s="5">
        <v>4</v>
      </c>
    </row>
    <row r="2231" spans="2:12">
      <c r="B2231" s="2">
        <v>2010</v>
      </c>
      <c r="C2231" s="2">
        <v>3</v>
      </c>
      <c r="D2231" s="2" t="s">
        <v>276</v>
      </c>
      <c r="E2231" s="2" t="s">
        <v>276</v>
      </c>
      <c r="F2231" s="5">
        <v>0</v>
      </c>
      <c r="G2231" s="5">
        <v>0</v>
      </c>
      <c r="H2231" s="5">
        <v>8935</v>
      </c>
      <c r="I2231" s="5">
        <v>9</v>
      </c>
      <c r="J2231" s="5">
        <v>8935</v>
      </c>
      <c r="K2231" s="5">
        <v>2993</v>
      </c>
      <c r="L2231" s="5">
        <v>11</v>
      </c>
    </row>
    <row r="2232" spans="2:12">
      <c r="B2232" s="2">
        <v>2010</v>
      </c>
      <c r="C2232" s="2">
        <v>3</v>
      </c>
      <c r="D2232" s="2" t="s">
        <v>277</v>
      </c>
      <c r="E2232" s="2" t="s">
        <v>278</v>
      </c>
      <c r="F2232" s="5">
        <v>23331937</v>
      </c>
      <c r="G2232" s="5">
        <v>17674</v>
      </c>
      <c r="H2232" s="5">
        <v>22205588</v>
      </c>
      <c r="I2232" s="5">
        <v>9858</v>
      </c>
      <c r="J2232" s="5">
        <v>46768643</v>
      </c>
      <c r="K2232" s="5">
        <v>21242338</v>
      </c>
      <c r="L2232" s="5">
        <v>35033</v>
      </c>
    </row>
    <row r="2233" spans="2:12">
      <c r="B2233" s="2">
        <v>2010</v>
      </c>
      <c r="C2233" s="2">
        <v>3</v>
      </c>
      <c r="D2233" s="2" t="s">
        <v>277</v>
      </c>
      <c r="E2233" s="2" t="s">
        <v>279</v>
      </c>
      <c r="F2233" s="5">
        <v>24433113</v>
      </c>
      <c r="G2233" s="5">
        <v>10197</v>
      </c>
      <c r="H2233" s="5">
        <v>6171116</v>
      </c>
      <c r="I2233" s="5">
        <v>2944</v>
      </c>
      <c r="J2233" s="5">
        <v>31062998</v>
      </c>
      <c r="K2233" s="5">
        <v>9195922</v>
      </c>
      <c r="L2233" s="5">
        <v>15985</v>
      </c>
    </row>
    <row r="2234" spans="2:12">
      <c r="B2234" s="2">
        <v>2010</v>
      </c>
      <c r="C2234" s="2">
        <v>3</v>
      </c>
      <c r="D2234" s="2" t="s">
        <v>277</v>
      </c>
      <c r="E2234" s="2" t="s">
        <v>280</v>
      </c>
      <c r="F2234" s="5">
        <v>39065</v>
      </c>
      <c r="G2234" s="5">
        <v>59</v>
      </c>
      <c r="H2234" s="5">
        <v>467833</v>
      </c>
      <c r="I2234" s="5">
        <v>387</v>
      </c>
      <c r="J2234" s="5">
        <v>509609</v>
      </c>
      <c r="K2234" s="5">
        <v>529406</v>
      </c>
      <c r="L2234" s="5">
        <v>1029</v>
      </c>
    </row>
    <row r="2235" spans="2:12">
      <c r="B2235" s="2">
        <v>2010</v>
      </c>
      <c r="C2235" s="2">
        <v>3</v>
      </c>
      <c r="D2235" s="2" t="s">
        <v>277</v>
      </c>
      <c r="E2235" s="2" t="s">
        <v>281</v>
      </c>
      <c r="F2235" s="5">
        <v>3364254</v>
      </c>
      <c r="G2235" s="5">
        <v>2492</v>
      </c>
      <c r="H2235" s="5">
        <v>1877036</v>
      </c>
      <c r="I2235" s="5">
        <v>1196</v>
      </c>
      <c r="J2235" s="5">
        <v>5414337</v>
      </c>
      <c r="K2235" s="5">
        <v>2918941</v>
      </c>
      <c r="L2235" s="5">
        <v>5023</v>
      </c>
    </row>
    <row r="2236" spans="2:12">
      <c r="B2236" s="2">
        <v>2010</v>
      </c>
      <c r="C2236" s="2">
        <v>3</v>
      </c>
      <c r="D2236" s="2" t="s">
        <v>328</v>
      </c>
      <c r="E2236" s="2" t="s">
        <v>173</v>
      </c>
      <c r="F2236" s="5">
        <v>6242</v>
      </c>
      <c r="G2236" s="5">
        <v>23</v>
      </c>
      <c r="H2236" s="5">
        <v>1059069</v>
      </c>
      <c r="I2236" s="5">
        <v>229</v>
      </c>
      <c r="J2236" s="5">
        <v>1065311</v>
      </c>
      <c r="K2236" s="5">
        <v>149398</v>
      </c>
      <c r="L2236" s="5">
        <v>268</v>
      </c>
    </row>
    <row r="2237" spans="2:12">
      <c r="B2237" s="2">
        <v>2010</v>
      </c>
      <c r="C2237" s="2">
        <v>3</v>
      </c>
      <c r="D2237" s="2" t="s">
        <v>328</v>
      </c>
      <c r="E2237" s="2" t="s">
        <v>181</v>
      </c>
      <c r="F2237" s="5">
        <v>0</v>
      </c>
      <c r="G2237" s="5">
        <v>0</v>
      </c>
      <c r="H2237" s="5">
        <v>12395984</v>
      </c>
      <c r="I2237" s="5">
        <v>3018</v>
      </c>
      <c r="J2237" s="5">
        <v>12395984</v>
      </c>
      <c r="K2237" s="5">
        <v>1766069</v>
      </c>
      <c r="L2237" s="5">
        <v>3125</v>
      </c>
    </row>
    <row r="2238" spans="2:12">
      <c r="B2238" s="2">
        <v>2010</v>
      </c>
      <c r="C2238" s="2">
        <v>3</v>
      </c>
      <c r="D2238" s="2" t="s">
        <v>182</v>
      </c>
      <c r="E2238" s="2" t="s">
        <v>183</v>
      </c>
      <c r="F2238" s="5">
        <v>18160455</v>
      </c>
      <c r="G2238" s="5">
        <v>6775</v>
      </c>
      <c r="H2238" s="5">
        <v>8607308</v>
      </c>
      <c r="I2238" s="5">
        <v>2257</v>
      </c>
      <c r="J2238" s="5">
        <v>27062787</v>
      </c>
      <c r="K2238" s="5">
        <v>6741989</v>
      </c>
      <c r="L2238" s="5">
        <v>11082</v>
      </c>
    </row>
    <row r="2239" spans="2:12">
      <c r="B2239" s="2">
        <v>2010</v>
      </c>
      <c r="C2239" s="2">
        <v>3</v>
      </c>
      <c r="D2239" s="2" t="s">
        <v>182</v>
      </c>
      <c r="E2239" s="2" t="s">
        <v>184</v>
      </c>
      <c r="F2239" s="5">
        <v>89697</v>
      </c>
      <c r="G2239" s="5">
        <v>64</v>
      </c>
      <c r="H2239" s="5">
        <v>309643</v>
      </c>
      <c r="I2239" s="5">
        <v>185</v>
      </c>
      <c r="J2239" s="5">
        <v>399340</v>
      </c>
      <c r="K2239" s="5">
        <v>148466</v>
      </c>
      <c r="L2239" s="5">
        <v>269</v>
      </c>
    </row>
    <row r="2240" spans="2:12">
      <c r="B2240" s="2">
        <v>2010</v>
      </c>
      <c r="C2240" s="2">
        <v>3</v>
      </c>
      <c r="D2240" s="2" t="s">
        <v>190</v>
      </c>
      <c r="E2240" s="2" t="s">
        <v>191</v>
      </c>
      <c r="F2240" s="5">
        <v>0</v>
      </c>
      <c r="G2240" s="5">
        <v>0</v>
      </c>
      <c r="H2240" s="5">
        <v>7411041</v>
      </c>
      <c r="I2240" s="5">
        <v>1200</v>
      </c>
      <c r="J2240" s="5">
        <v>7411041</v>
      </c>
      <c r="K2240" s="5">
        <v>598401</v>
      </c>
      <c r="L2240" s="5">
        <v>1216</v>
      </c>
    </row>
    <row r="2241" spans="2:12">
      <c r="B2241" s="2">
        <v>2010</v>
      </c>
      <c r="C2241" s="2">
        <v>3</v>
      </c>
      <c r="D2241" s="2" t="s">
        <v>190</v>
      </c>
      <c r="E2241" s="2" t="s">
        <v>186</v>
      </c>
      <c r="F2241" s="5">
        <v>1458139</v>
      </c>
      <c r="G2241" s="5">
        <v>153</v>
      </c>
      <c r="H2241" s="5">
        <v>122556666</v>
      </c>
      <c r="I2241" s="5">
        <v>6625</v>
      </c>
      <c r="J2241" s="5">
        <v>124014805</v>
      </c>
      <c r="K2241" s="5">
        <v>3784411</v>
      </c>
      <c r="L2241" s="5">
        <v>7140</v>
      </c>
    </row>
    <row r="2242" spans="2:12">
      <c r="B2242" s="2">
        <v>2010</v>
      </c>
      <c r="C2242" s="2">
        <v>3</v>
      </c>
      <c r="D2242" s="2" t="s">
        <v>187</v>
      </c>
      <c r="E2242" s="2" t="s">
        <v>195</v>
      </c>
      <c r="F2242" s="5">
        <v>0</v>
      </c>
      <c r="G2242" s="5">
        <v>0</v>
      </c>
      <c r="H2242" s="5">
        <v>488855</v>
      </c>
      <c r="I2242" s="5">
        <v>107</v>
      </c>
      <c r="J2242" s="5">
        <v>488855</v>
      </c>
      <c r="K2242" s="5">
        <v>82730</v>
      </c>
      <c r="L2242" s="5">
        <v>128</v>
      </c>
    </row>
    <row r="2243" spans="2:12">
      <c r="B2243" s="2">
        <v>2010</v>
      </c>
      <c r="C2243" s="2">
        <v>3</v>
      </c>
      <c r="D2243" s="2" t="s">
        <v>187</v>
      </c>
      <c r="E2243" s="2" t="s">
        <v>196</v>
      </c>
      <c r="F2243" s="5">
        <v>0</v>
      </c>
      <c r="G2243" s="5">
        <v>0</v>
      </c>
      <c r="H2243" s="5">
        <v>0</v>
      </c>
      <c r="I2243" s="5">
        <v>101</v>
      </c>
      <c r="J2243" s="5">
        <v>0</v>
      </c>
      <c r="K2243" s="5">
        <v>54189</v>
      </c>
      <c r="L2243" s="5">
        <v>104</v>
      </c>
    </row>
    <row r="2244" spans="2:12">
      <c r="B2244" s="2">
        <v>2010</v>
      </c>
      <c r="C2244" s="2">
        <v>3</v>
      </c>
      <c r="D2244" s="2" t="s">
        <v>197</v>
      </c>
      <c r="E2244" s="2" t="s">
        <v>11</v>
      </c>
      <c r="F2244" s="5">
        <v>0</v>
      </c>
      <c r="G2244" s="5">
        <v>0</v>
      </c>
      <c r="H2244" s="5">
        <v>1967073</v>
      </c>
      <c r="I2244" s="5">
        <v>330</v>
      </c>
      <c r="J2244" s="5">
        <v>1967073</v>
      </c>
      <c r="K2244" s="5">
        <v>249969</v>
      </c>
      <c r="L2244" s="5">
        <v>421</v>
      </c>
    </row>
    <row r="2245" spans="2:12">
      <c r="B2245" s="2">
        <v>2010</v>
      </c>
      <c r="C2245" s="2">
        <v>3</v>
      </c>
      <c r="D2245" s="2" t="s">
        <v>197</v>
      </c>
      <c r="E2245" s="2" t="s">
        <v>268</v>
      </c>
      <c r="F2245" s="5">
        <v>3089442</v>
      </c>
      <c r="G2245" s="5">
        <v>576</v>
      </c>
      <c r="H2245" s="5">
        <v>3962189</v>
      </c>
      <c r="I2245" s="5">
        <v>1034</v>
      </c>
      <c r="J2245" s="5">
        <v>7132911</v>
      </c>
      <c r="K2245" s="5">
        <v>966258</v>
      </c>
      <c r="L2245" s="5">
        <v>1865</v>
      </c>
    </row>
    <row r="2246" spans="2:12">
      <c r="B2246" s="2">
        <v>2010</v>
      </c>
      <c r="C2246" s="2">
        <v>3</v>
      </c>
      <c r="D2246" s="2" t="s">
        <v>197</v>
      </c>
      <c r="E2246" s="2" t="s">
        <v>269</v>
      </c>
      <c r="F2246" s="5">
        <v>0</v>
      </c>
      <c r="G2246" s="5">
        <v>47</v>
      </c>
      <c r="H2246" s="5">
        <v>0</v>
      </c>
      <c r="I2246" s="5">
        <v>0</v>
      </c>
      <c r="J2246" s="5">
        <v>0</v>
      </c>
      <c r="K2246" s="5">
        <v>28465</v>
      </c>
      <c r="L2246" s="5">
        <v>59</v>
      </c>
    </row>
    <row r="2247" spans="2:12">
      <c r="B2247" s="2">
        <v>2010</v>
      </c>
      <c r="C2247" s="2">
        <v>3</v>
      </c>
      <c r="D2247" s="2" t="s">
        <v>197</v>
      </c>
      <c r="E2247" s="2" t="s">
        <v>109</v>
      </c>
      <c r="F2247" s="5">
        <v>1574316</v>
      </c>
      <c r="G2247" s="5">
        <v>271</v>
      </c>
      <c r="H2247" s="5">
        <v>4077098</v>
      </c>
      <c r="I2247" s="5">
        <v>831</v>
      </c>
      <c r="J2247" s="5">
        <v>5651414</v>
      </c>
      <c r="K2247" s="5">
        <v>680938</v>
      </c>
      <c r="L2247" s="5">
        <v>1411</v>
      </c>
    </row>
    <row r="2248" spans="2:12">
      <c r="B2248" s="2">
        <v>2010</v>
      </c>
      <c r="C2248" s="2">
        <v>3</v>
      </c>
      <c r="D2248" s="2" t="s">
        <v>197</v>
      </c>
      <c r="E2248" s="2" t="s">
        <v>110</v>
      </c>
      <c r="F2248" s="5">
        <v>6533005</v>
      </c>
      <c r="G2248" s="5">
        <v>2424</v>
      </c>
      <c r="H2248" s="5">
        <v>78814</v>
      </c>
      <c r="I2248" s="5">
        <v>22</v>
      </c>
      <c r="J2248" s="5">
        <v>6611819</v>
      </c>
      <c r="K2248" s="5">
        <v>1590230</v>
      </c>
      <c r="L2248" s="5">
        <v>3132</v>
      </c>
    </row>
    <row r="2249" spans="2:12">
      <c r="B2249" s="2">
        <v>2010</v>
      </c>
      <c r="C2249" s="2">
        <v>3</v>
      </c>
      <c r="D2249" s="2" t="s">
        <v>197</v>
      </c>
      <c r="E2249" s="2" t="s">
        <v>111</v>
      </c>
      <c r="F2249" s="5">
        <v>0</v>
      </c>
      <c r="G2249" s="5">
        <v>0</v>
      </c>
      <c r="H2249" s="5">
        <v>2941</v>
      </c>
      <c r="I2249" s="5">
        <v>3</v>
      </c>
      <c r="J2249" s="5">
        <v>2941</v>
      </c>
      <c r="K2249" s="5">
        <v>1213</v>
      </c>
      <c r="L2249" s="5">
        <v>4</v>
      </c>
    </row>
    <row r="2250" spans="2:12">
      <c r="B2250" s="2">
        <v>2010</v>
      </c>
      <c r="C2250" s="2">
        <v>4</v>
      </c>
      <c r="D2250" s="2" t="s">
        <v>276</v>
      </c>
      <c r="E2250" s="2" t="s">
        <v>276</v>
      </c>
      <c r="F2250" s="5">
        <v>0</v>
      </c>
      <c r="G2250" s="5">
        <v>0</v>
      </c>
      <c r="H2250" s="5">
        <v>6173</v>
      </c>
      <c r="I2250" s="5">
        <v>8</v>
      </c>
      <c r="J2250" s="5">
        <v>6173</v>
      </c>
      <c r="K2250" s="5">
        <v>3691</v>
      </c>
      <c r="L2250" s="5">
        <v>9</v>
      </c>
    </row>
    <row r="2251" spans="2:12">
      <c r="B2251" s="2">
        <v>2010</v>
      </c>
      <c r="C2251" s="2">
        <v>4</v>
      </c>
      <c r="D2251" s="2" t="s">
        <v>277</v>
      </c>
      <c r="E2251" s="2" t="s">
        <v>278</v>
      </c>
      <c r="F2251" s="5">
        <v>22664391</v>
      </c>
      <c r="G2251" s="5">
        <v>18001</v>
      </c>
      <c r="H2251" s="5">
        <v>21339765</v>
      </c>
      <c r="I2251" s="5">
        <v>10031</v>
      </c>
      <c r="J2251" s="5">
        <v>45037348</v>
      </c>
      <c r="K2251" s="5">
        <v>21090944</v>
      </c>
      <c r="L2251" s="5">
        <v>35347</v>
      </c>
    </row>
    <row r="2252" spans="2:12">
      <c r="B2252" s="2">
        <v>2010</v>
      </c>
      <c r="C2252" s="2">
        <v>4</v>
      </c>
      <c r="D2252" s="2" t="s">
        <v>277</v>
      </c>
      <c r="E2252" s="2" t="s">
        <v>279</v>
      </c>
      <c r="F2252" s="5">
        <v>26507997</v>
      </c>
      <c r="G2252" s="5">
        <v>10279</v>
      </c>
      <c r="H2252" s="5">
        <v>5672911</v>
      </c>
      <c r="I2252" s="5">
        <v>2866</v>
      </c>
      <c r="J2252" s="5">
        <v>32596114</v>
      </c>
      <c r="K2252" s="5">
        <v>9303722</v>
      </c>
      <c r="L2252" s="5">
        <v>15975</v>
      </c>
    </row>
    <row r="2253" spans="2:12">
      <c r="B2253" s="2">
        <v>2010</v>
      </c>
      <c r="C2253" s="2">
        <v>4</v>
      </c>
      <c r="D2253" s="2" t="s">
        <v>277</v>
      </c>
      <c r="E2253" s="2" t="s">
        <v>280</v>
      </c>
      <c r="F2253" s="5">
        <v>35605</v>
      </c>
      <c r="G2253" s="5">
        <v>55</v>
      </c>
      <c r="H2253" s="5">
        <v>378967</v>
      </c>
      <c r="I2253" s="5">
        <v>347</v>
      </c>
      <c r="J2253" s="5">
        <v>417099</v>
      </c>
      <c r="K2253" s="5">
        <v>497057</v>
      </c>
      <c r="L2253" s="5">
        <v>960</v>
      </c>
    </row>
    <row r="2254" spans="2:12">
      <c r="B2254" s="2">
        <v>2010</v>
      </c>
      <c r="C2254" s="2">
        <v>4</v>
      </c>
      <c r="D2254" s="2" t="s">
        <v>277</v>
      </c>
      <c r="E2254" s="2" t="s">
        <v>281</v>
      </c>
      <c r="F2254" s="5">
        <v>2808095</v>
      </c>
      <c r="G2254" s="5">
        <v>2504</v>
      </c>
      <c r="H2254" s="5">
        <v>2058342</v>
      </c>
      <c r="I2254" s="5">
        <v>1166</v>
      </c>
      <c r="J2254" s="5">
        <v>4977637</v>
      </c>
      <c r="K2254" s="5">
        <v>2731385</v>
      </c>
      <c r="L2254" s="5">
        <v>4435</v>
      </c>
    </row>
    <row r="2255" spans="2:12">
      <c r="B2255" s="2">
        <v>2010</v>
      </c>
      <c r="C2255" s="2">
        <v>4</v>
      </c>
      <c r="D2255" s="2" t="s">
        <v>328</v>
      </c>
      <c r="E2255" s="2" t="s">
        <v>173</v>
      </c>
      <c r="F2255" s="5">
        <v>24902</v>
      </c>
      <c r="G2255" s="5">
        <v>37</v>
      </c>
      <c r="H2255" s="5">
        <v>1039994</v>
      </c>
      <c r="I2255" s="5">
        <v>222</v>
      </c>
      <c r="J2255" s="5">
        <v>1064896</v>
      </c>
      <c r="K2255" s="5">
        <v>144920</v>
      </c>
      <c r="L2255" s="5">
        <v>278</v>
      </c>
    </row>
    <row r="2256" spans="2:12">
      <c r="B2256" s="2">
        <v>2010</v>
      </c>
      <c r="C2256" s="2">
        <v>4</v>
      </c>
      <c r="D2256" s="2" t="s">
        <v>328</v>
      </c>
      <c r="E2256" s="2" t="s">
        <v>181</v>
      </c>
      <c r="F2256" s="5">
        <v>0</v>
      </c>
      <c r="G2256" s="5">
        <v>0</v>
      </c>
      <c r="H2256" s="5">
        <v>11883424</v>
      </c>
      <c r="I2256" s="5">
        <v>3030</v>
      </c>
      <c r="J2256" s="5">
        <v>11883424</v>
      </c>
      <c r="K2256" s="5">
        <v>1678919</v>
      </c>
      <c r="L2256" s="5">
        <v>3138</v>
      </c>
    </row>
    <row r="2257" spans="2:12">
      <c r="B2257" s="2">
        <v>2010</v>
      </c>
      <c r="C2257" s="2">
        <v>4</v>
      </c>
      <c r="D2257" s="2" t="s">
        <v>182</v>
      </c>
      <c r="E2257" s="2" t="s">
        <v>183</v>
      </c>
      <c r="F2257" s="5">
        <v>18137204</v>
      </c>
      <c r="G2257" s="5">
        <v>6903</v>
      </c>
      <c r="H2257" s="5">
        <v>8585943</v>
      </c>
      <c r="I2257" s="5">
        <v>2191</v>
      </c>
      <c r="J2257" s="5">
        <v>27060277</v>
      </c>
      <c r="K2257" s="5">
        <v>6858872</v>
      </c>
      <c r="L2257" s="5">
        <v>11236</v>
      </c>
    </row>
    <row r="2258" spans="2:12">
      <c r="B2258" s="2">
        <v>2010</v>
      </c>
      <c r="C2258" s="2">
        <v>4</v>
      </c>
      <c r="D2258" s="2" t="s">
        <v>182</v>
      </c>
      <c r="E2258" s="2" t="s">
        <v>184</v>
      </c>
      <c r="F2258" s="5">
        <v>103469</v>
      </c>
      <c r="G2258" s="5">
        <v>37</v>
      </c>
      <c r="H2258" s="5">
        <v>299918</v>
      </c>
      <c r="I2258" s="5">
        <v>182</v>
      </c>
      <c r="J2258" s="5">
        <v>403387</v>
      </c>
      <c r="K2258" s="5">
        <v>155426</v>
      </c>
      <c r="L2258" s="5">
        <v>235</v>
      </c>
    </row>
    <row r="2259" spans="2:12">
      <c r="B2259" s="2">
        <v>2010</v>
      </c>
      <c r="C2259" s="2">
        <v>4</v>
      </c>
      <c r="D2259" s="2" t="s">
        <v>190</v>
      </c>
      <c r="E2259" s="2" t="s">
        <v>191</v>
      </c>
      <c r="F2259" s="5">
        <v>0</v>
      </c>
      <c r="G2259" s="5">
        <v>0</v>
      </c>
      <c r="H2259" s="5">
        <v>7321210</v>
      </c>
      <c r="I2259" s="5">
        <v>1151</v>
      </c>
      <c r="J2259" s="5">
        <v>7321210</v>
      </c>
      <c r="K2259" s="5">
        <v>552428</v>
      </c>
      <c r="L2259" s="5">
        <v>1170</v>
      </c>
    </row>
    <row r="2260" spans="2:12">
      <c r="B2260" s="2">
        <v>2010</v>
      </c>
      <c r="C2260" s="2">
        <v>4</v>
      </c>
      <c r="D2260" s="2" t="s">
        <v>190</v>
      </c>
      <c r="E2260" s="2" t="s">
        <v>186</v>
      </c>
      <c r="F2260" s="5">
        <v>1321719</v>
      </c>
      <c r="G2260" s="5">
        <v>195</v>
      </c>
      <c r="H2260" s="5">
        <v>121283330</v>
      </c>
      <c r="I2260" s="5">
        <v>6627</v>
      </c>
      <c r="J2260" s="5">
        <v>122605049</v>
      </c>
      <c r="K2260" s="5">
        <v>3855321</v>
      </c>
      <c r="L2260" s="5">
        <v>7220</v>
      </c>
    </row>
    <row r="2261" spans="2:12">
      <c r="B2261" s="2">
        <v>2010</v>
      </c>
      <c r="C2261" s="2">
        <v>4</v>
      </c>
      <c r="D2261" s="2" t="s">
        <v>187</v>
      </c>
      <c r="E2261" s="2" t="s">
        <v>195</v>
      </c>
      <c r="F2261" s="5">
        <v>0</v>
      </c>
      <c r="G2261" s="5">
        <v>0</v>
      </c>
      <c r="H2261" s="5">
        <v>608719</v>
      </c>
      <c r="I2261" s="5">
        <v>108</v>
      </c>
      <c r="J2261" s="5">
        <v>608719</v>
      </c>
      <c r="K2261" s="5">
        <v>71287</v>
      </c>
      <c r="L2261" s="5">
        <v>129</v>
      </c>
    </row>
    <row r="2262" spans="2:12">
      <c r="B2262" s="2">
        <v>2010</v>
      </c>
      <c r="C2262" s="2">
        <v>4</v>
      </c>
      <c r="D2262" s="2" t="s">
        <v>187</v>
      </c>
      <c r="E2262" s="2" t="s">
        <v>196</v>
      </c>
      <c r="F2262" s="5">
        <v>0</v>
      </c>
      <c r="G2262" s="5">
        <v>0</v>
      </c>
      <c r="H2262" s="5">
        <v>0</v>
      </c>
      <c r="I2262" s="5">
        <v>43</v>
      </c>
      <c r="J2262" s="5">
        <v>0</v>
      </c>
      <c r="K2262" s="5">
        <v>17087</v>
      </c>
      <c r="L2262" s="5">
        <v>46</v>
      </c>
    </row>
    <row r="2263" spans="2:12">
      <c r="B2263" s="2">
        <v>2010</v>
      </c>
      <c r="C2263" s="2">
        <v>4</v>
      </c>
      <c r="D2263" s="2" t="s">
        <v>197</v>
      </c>
      <c r="E2263" s="2" t="s">
        <v>11</v>
      </c>
      <c r="F2263" s="5">
        <v>0</v>
      </c>
      <c r="G2263" s="5">
        <v>0</v>
      </c>
      <c r="H2263" s="5">
        <v>2085632</v>
      </c>
      <c r="I2263" s="5">
        <v>332</v>
      </c>
      <c r="J2263" s="5">
        <v>2085632</v>
      </c>
      <c r="K2263" s="5">
        <v>248876</v>
      </c>
      <c r="L2263" s="5">
        <v>423</v>
      </c>
    </row>
    <row r="2264" spans="2:12">
      <c r="B2264" s="2">
        <v>2010</v>
      </c>
      <c r="C2264" s="2">
        <v>4</v>
      </c>
      <c r="D2264" s="2" t="s">
        <v>197</v>
      </c>
      <c r="E2264" s="2" t="s">
        <v>268</v>
      </c>
      <c r="F2264" s="5">
        <v>2429619</v>
      </c>
      <c r="G2264" s="5">
        <v>553</v>
      </c>
      <c r="H2264" s="5">
        <v>3777884</v>
      </c>
      <c r="I2264" s="5">
        <v>1031</v>
      </c>
      <c r="J2264" s="5">
        <v>6320198</v>
      </c>
      <c r="K2264" s="5">
        <v>927888</v>
      </c>
      <c r="L2264" s="5">
        <v>1828</v>
      </c>
    </row>
    <row r="2265" spans="2:12">
      <c r="B2265" s="2">
        <v>2010</v>
      </c>
      <c r="C2265" s="2">
        <v>4</v>
      </c>
      <c r="D2265" s="2" t="s">
        <v>197</v>
      </c>
      <c r="E2265" s="2" t="s">
        <v>269</v>
      </c>
      <c r="F2265" s="5">
        <v>0</v>
      </c>
      <c r="G2265" s="5">
        <v>54</v>
      </c>
      <c r="H2265" s="5">
        <v>0</v>
      </c>
      <c r="I2265" s="5">
        <v>0</v>
      </c>
      <c r="J2265" s="5">
        <v>0</v>
      </c>
      <c r="K2265" s="5">
        <v>29616</v>
      </c>
      <c r="L2265" s="5">
        <v>65</v>
      </c>
    </row>
    <row r="2266" spans="2:12">
      <c r="B2266" s="2">
        <v>2010</v>
      </c>
      <c r="C2266" s="2">
        <v>4</v>
      </c>
      <c r="D2266" s="2" t="s">
        <v>197</v>
      </c>
      <c r="E2266" s="2" t="s">
        <v>109</v>
      </c>
      <c r="F2266" s="5">
        <v>536639</v>
      </c>
      <c r="G2266" s="5">
        <v>264</v>
      </c>
      <c r="H2266" s="5">
        <v>4563712</v>
      </c>
      <c r="I2266" s="5">
        <v>833</v>
      </c>
      <c r="J2266" s="5">
        <v>5100351</v>
      </c>
      <c r="K2266" s="5">
        <v>671019</v>
      </c>
      <c r="L2266" s="5">
        <v>1403</v>
      </c>
    </row>
    <row r="2267" spans="2:12">
      <c r="B2267" s="2">
        <v>2010</v>
      </c>
      <c r="C2267" s="2">
        <v>4</v>
      </c>
      <c r="D2267" s="2" t="s">
        <v>197</v>
      </c>
      <c r="E2267" s="2" t="s">
        <v>110</v>
      </c>
      <c r="F2267" s="5">
        <v>8078953</v>
      </c>
      <c r="G2267" s="5">
        <v>2433</v>
      </c>
      <c r="H2267" s="5">
        <v>16439</v>
      </c>
      <c r="I2267" s="5">
        <v>16</v>
      </c>
      <c r="J2267" s="5">
        <v>8095392</v>
      </c>
      <c r="K2267" s="5">
        <v>1595128</v>
      </c>
      <c r="L2267" s="5">
        <v>3135</v>
      </c>
    </row>
    <row r="2268" spans="2:12">
      <c r="B2268" s="2">
        <v>2010</v>
      </c>
      <c r="C2268" s="2">
        <v>4</v>
      </c>
      <c r="D2268" s="2" t="s">
        <v>197</v>
      </c>
      <c r="E2268" s="2" t="s">
        <v>111</v>
      </c>
      <c r="F2268" s="5">
        <v>0</v>
      </c>
      <c r="G2268" s="5">
        <v>0</v>
      </c>
      <c r="H2268" s="5">
        <v>8029</v>
      </c>
      <c r="I2268" s="5">
        <v>3</v>
      </c>
      <c r="J2268" s="5">
        <v>8029</v>
      </c>
      <c r="K2268" s="5">
        <v>2074</v>
      </c>
      <c r="L2268" s="5">
        <v>4</v>
      </c>
    </row>
    <row r="2269" spans="2:12">
      <c r="B2269" s="2">
        <v>2011</v>
      </c>
      <c r="C2269" s="2">
        <v>1</v>
      </c>
      <c r="D2269" s="2" t="s">
        <v>276</v>
      </c>
      <c r="E2269" s="2" t="s">
        <v>276</v>
      </c>
      <c r="F2269" s="5">
        <v>0</v>
      </c>
      <c r="G2269" s="5">
        <v>0</v>
      </c>
      <c r="H2269" s="5">
        <v>0</v>
      </c>
      <c r="I2269" s="5">
        <v>6</v>
      </c>
      <c r="J2269" s="5">
        <v>0</v>
      </c>
      <c r="K2269" s="5">
        <v>10293</v>
      </c>
      <c r="L2269" s="5">
        <v>18</v>
      </c>
    </row>
    <row r="2270" spans="2:12">
      <c r="B2270" s="2">
        <v>2011</v>
      </c>
      <c r="C2270" s="2">
        <v>1</v>
      </c>
      <c r="D2270" s="2" t="s">
        <v>277</v>
      </c>
      <c r="E2270" s="2" t="s">
        <v>278</v>
      </c>
      <c r="F2270" s="5">
        <v>22024145</v>
      </c>
      <c r="G2270" s="5">
        <v>17071</v>
      </c>
      <c r="H2270" s="5">
        <v>21186047</v>
      </c>
      <c r="I2270" s="5">
        <v>9571</v>
      </c>
      <c r="J2270" s="5">
        <v>44282238</v>
      </c>
      <c r="K2270" s="5">
        <v>21053869</v>
      </c>
      <c r="L2270" s="5">
        <v>33505</v>
      </c>
    </row>
    <row r="2271" spans="2:12">
      <c r="B2271" s="2">
        <v>2011</v>
      </c>
      <c r="C2271" s="2">
        <v>1</v>
      </c>
      <c r="D2271" s="2" t="s">
        <v>277</v>
      </c>
      <c r="E2271" s="2" t="s">
        <v>279</v>
      </c>
      <c r="F2271" s="5">
        <v>27623565</v>
      </c>
      <c r="G2271" s="5">
        <v>10622</v>
      </c>
      <c r="H2271" s="5">
        <v>5486707</v>
      </c>
      <c r="I2271" s="5">
        <v>2885</v>
      </c>
      <c r="J2271" s="5">
        <v>33579549</v>
      </c>
      <c r="K2271" s="5">
        <v>9779947</v>
      </c>
      <c r="L2271" s="5">
        <v>16406</v>
      </c>
    </row>
    <row r="2272" spans="2:12">
      <c r="B2272" s="2">
        <v>2011</v>
      </c>
      <c r="C2272" s="2">
        <v>1</v>
      </c>
      <c r="D2272" s="2" t="s">
        <v>277</v>
      </c>
      <c r="E2272" s="2" t="s">
        <v>280</v>
      </c>
      <c r="F2272" s="5">
        <v>45687</v>
      </c>
      <c r="G2272" s="5">
        <v>66</v>
      </c>
      <c r="H2272" s="5">
        <v>396356</v>
      </c>
      <c r="I2272" s="5">
        <v>348</v>
      </c>
      <c r="J2272" s="5">
        <v>533888</v>
      </c>
      <c r="K2272" s="5">
        <v>488965</v>
      </c>
      <c r="L2272" s="5">
        <v>947</v>
      </c>
    </row>
    <row r="2273" spans="2:12">
      <c r="B2273" s="2">
        <v>2011</v>
      </c>
      <c r="C2273" s="2">
        <v>1</v>
      </c>
      <c r="D2273" s="2" t="s">
        <v>277</v>
      </c>
      <c r="E2273" s="2" t="s">
        <v>281</v>
      </c>
      <c r="F2273" s="5">
        <v>3318398</v>
      </c>
      <c r="G2273" s="5">
        <v>2567</v>
      </c>
      <c r="H2273" s="5">
        <v>1872343</v>
      </c>
      <c r="I2273" s="5">
        <v>1062</v>
      </c>
      <c r="J2273" s="5">
        <v>5299802</v>
      </c>
      <c r="K2273" s="5">
        <v>2692979</v>
      </c>
      <c r="L2273" s="5">
        <v>4418</v>
      </c>
    </row>
    <row r="2274" spans="2:12">
      <c r="B2274" s="2">
        <v>2011</v>
      </c>
      <c r="C2274" s="2">
        <v>1</v>
      </c>
      <c r="D2274" s="2" t="s">
        <v>328</v>
      </c>
      <c r="E2274" s="2" t="s">
        <v>173</v>
      </c>
      <c r="F2274" s="5">
        <v>36437</v>
      </c>
      <c r="G2274" s="5">
        <v>49</v>
      </c>
      <c r="H2274" s="5">
        <v>623033</v>
      </c>
      <c r="I2274" s="5">
        <v>242</v>
      </c>
      <c r="J2274" s="5">
        <v>659470</v>
      </c>
      <c r="K2274" s="5">
        <v>162728</v>
      </c>
      <c r="L2274" s="5">
        <v>311</v>
      </c>
    </row>
    <row r="2275" spans="2:12">
      <c r="B2275" s="2">
        <v>2011</v>
      </c>
      <c r="C2275" s="2">
        <v>1</v>
      </c>
      <c r="D2275" s="2" t="s">
        <v>328</v>
      </c>
      <c r="E2275" s="2" t="s">
        <v>181</v>
      </c>
      <c r="F2275" s="5">
        <v>0</v>
      </c>
      <c r="G2275" s="5">
        <v>0</v>
      </c>
      <c r="H2275" s="5">
        <v>11423569</v>
      </c>
      <c r="I2275" s="5">
        <v>3068</v>
      </c>
      <c r="J2275" s="5">
        <v>11423569</v>
      </c>
      <c r="K2275" s="5">
        <v>1638871</v>
      </c>
      <c r="L2275" s="5">
        <v>3174</v>
      </c>
    </row>
    <row r="2276" spans="2:12">
      <c r="B2276" s="2">
        <v>2011</v>
      </c>
      <c r="C2276" s="2">
        <v>1</v>
      </c>
      <c r="D2276" s="2" t="s">
        <v>182</v>
      </c>
      <c r="E2276" s="2" t="s">
        <v>183</v>
      </c>
      <c r="F2276" s="5">
        <v>19067448</v>
      </c>
      <c r="G2276" s="5">
        <v>7343</v>
      </c>
      <c r="H2276" s="5">
        <v>8593848</v>
      </c>
      <c r="I2276" s="5">
        <v>2205</v>
      </c>
      <c r="J2276" s="5">
        <v>27980760</v>
      </c>
      <c r="K2276" s="5">
        <v>6904328</v>
      </c>
      <c r="L2276" s="5">
        <v>11589</v>
      </c>
    </row>
    <row r="2277" spans="2:12">
      <c r="B2277" s="2">
        <v>2011</v>
      </c>
      <c r="C2277" s="2">
        <v>1</v>
      </c>
      <c r="D2277" s="2" t="s">
        <v>182</v>
      </c>
      <c r="E2277" s="2" t="s">
        <v>184</v>
      </c>
      <c r="F2277" s="5">
        <v>105194</v>
      </c>
      <c r="G2277" s="5">
        <v>35</v>
      </c>
      <c r="H2277" s="5">
        <v>224417</v>
      </c>
      <c r="I2277" s="5">
        <v>154</v>
      </c>
      <c r="J2277" s="5">
        <v>329611</v>
      </c>
      <c r="K2277" s="5">
        <v>128963</v>
      </c>
      <c r="L2277" s="5">
        <v>205</v>
      </c>
    </row>
    <row r="2278" spans="2:12">
      <c r="B2278" s="2">
        <v>2011</v>
      </c>
      <c r="C2278" s="2">
        <v>1</v>
      </c>
      <c r="D2278" s="2" t="s">
        <v>190</v>
      </c>
      <c r="E2278" s="2" t="s">
        <v>191</v>
      </c>
      <c r="F2278" s="5">
        <v>0</v>
      </c>
      <c r="G2278" s="5">
        <v>0</v>
      </c>
      <c r="H2278" s="5">
        <v>7751892</v>
      </c>
      <c r="I2278" s="5">
        <v>1108</v>
      </c>
      <c r="J2278" s="5">
        <v>7751892</v>
      </c>
      <c r="K2278" s="5">
        <v>562434</v>
      </c>
      <c r="L2278" s="5">
        <v>1128</v>
      </c>
    </row>
    <row r="2279" spans="2:12">
      <c r="B2279" s="2">
        <v>2011</v>
      </c>
      <c r="C2279" s="2">
        <v>1</v>
      </c>
      <c r="D2279" s="2" t="s">
        <v>190</v>
      </c>
      <c r="E2279" s="2" t="s">
        <v>186</v>
      </c>
      <c r="F2279" s="5">
        <v>1253676</v>
      </c>
      <c r="G2279" s="5">
        <v>204</v>
      </c>
      <c r="H2279" s="5">
        <v>114592146</v>
      </c>
      <c r="I2279" s="5">
        <v>6630</v>
      </c>
      <c r="J2279" s="5">
        <v>115845822</v>
      </c>
      <c r="K2279" s="5">
        <v>3813969</v>
      </c>
      <c r="L2279" s="5">
        <v>7199</v>
      </c>
    </row>
    <row r="2280" spans="2:12">
      <c r="B2280" s="2">
        <v>2011</v>
      </c>
      <c r="C2280" s="2">
        <v>1</v>
      </c>
      <c r="D2280" s="2" t="s">
        <v>187</v>
      </c>
      <c r="E2280" s="2" t="s">
        <v>195</v>
      </c>
      <c r="F2280" s="5">
        <v>0</v>
      </c>
      <c r="G2280" s="5">
        <v>0</v>
      </c>
      <c r="H2280" s="5">
        <v>594202</v>
      </c>
      <c r="I2280" s="5">
        <v>111</v>
      </c>
      <c r="J2280" s="5">
        <v>594202</v>
      </c>
      <c r="K2280" s="5">
        <v>91541</v>
      </c>
      <c r="L2280" s="5">
        <v>132</v>
      </c>
    </row>
    <row r="2281" spans="2:12">
      <c r="B2281" s="2">
        <v>2011</v>
      </c>
      <c r="C2281" s="2">
        <v>1</v>
      </c>
      <c r="D2281" s="2" t="s">
        <v>187</v>
      </c>
      <c r="E2281" s="2" t="s">
        <v>196</v>
      </c>
      <c r="F2281" s="5">
        <v>0</v>
      </c>
      <c r="G2281" s="5">
        <v>0</v>
      </c>
      <c r="H2281" s="5">
        <v>0</v>
      </c>
      <c r="I2281" s="5">
        <v>33</v>
      </c>
      <c r="J2281" s="5">
        <v>0</v>
      </c>
      <c r="K2281" s="5">
        <v>15313</v>
      </c>
      <c r="L2281" s="5">
        <v>35</v>
      </c>
    </row>
    <row r="2282" spans="2:12">
      <c r="B2282" s="2">
        <v>2011</v>
      </c>
      <c r="C2282" s="2">
        <v>1</v>
      </c>
      <c r="D2282" s="2" t="s">
        <v>197</v>
      </c>
      <c r="E2282" s="2" t="s">
        <v>11</v>
      </c>
      <c r="F2282" s="5">
        <v>0</v>
      </c>
      <c r="G2282" s="5">
        <v>0</v>
      </c>
      <c r="H2282" s="5">
        <v>1977231</v>
      </c>
      <c r="I2282" s="5">
        <v>326</v>
      </c>
      <c r="J2282" s="5">
        <v>1977231</v>
      </c>
      <c r="K2282" s="5">
        <v>250760</v>
      </c>
      <c r="L2282" s="5">
        <v>416</v>
      </c>
    </row>
    <row r="2283" spans="2:12">
      <c r="B2283" s="2">
        <v>2011</v>
      </c>
      <c r="C2283" s="2">
        <v>1</v>
      </c>
      <c r="D2283" s="2" t="s">
        <v>197</v>
      </c>
      <c r="E2283" s="2" t="s">
        <v>268</v>
      </c>
      <c r="F2283" s="5">
        <v>2032874</v>
      </c>
      <c r="G2283" s="5">
        <v>544</v>
      </c>
      <c r="H2283" s="5">
        <v>3292629</v>
      </c>
      <c r="I2283" s="5">
        <v>1018</v>
      </c>
      <c r="J2283" s="5">
        <v>5426463</v>
      </c>
      <c r="K2283" s="5">
        <v>955113</v>
      </c>
      <c r="L2283" s="5">
        <v>1805</v>
      </c>
    </row>
    <row r="2284" spans="2:12">
      <c r="B2284" s="2">
        <v>2011</v>
      </c>
      <c r="C2284" s="2">
        <v>1</v>
      </c>
      <c r="D2284" s="2" t="s">
        <v>197</v>
      </c>
      <c r="E2284" s="2" t="s">
        <v>269</v>
      </c>
      <c r="F2284" s="5">
        <v>0</v>
      </c>
      <c r="G2284" s="5">
        <v>58</v>
      </c>
      <c r="H2284" s="5">
        <v>0</v>
      </c>
      <c r="I2284" s="5">
        <v>0</v>
      </c>
      <c r="J2284" s="5">
        <v>0</v>
      </c>
      <c r="K2284" s="5">
        <v>52983</v>
      </c>
      <c r="L2284" s="5">
        <v>98</v>
      </c>
    </row>
    <row r="2285" spans="2:12">
      <c r="B2285" s="2">
        <v>2011</v>
      </c>
      <c r="C2285" s="2">
        <v>1</v>
      </c>
      <c r="D2285" s="2" t="s">
        <v>197</v>
      </c>
      <c r="E2285" s="2" t="s">
        <v>109</v>
      </c>
      <c r="F2285" s="5">
        <v>690724</v>
      </c>
      <c r="G2285" s="5">
        <v>271</v>
      </c>
      <c r="H2285" s="5">
        <v>4309707</v>
      </c>
      <c r="I2285" s="5">
        <v>806</v>
      </c>
      <c r="J2285" s="5">
        <v>5000431</v>
      </c>
      <c r="K2285" s="5">
        <v>694491</v>
      </c>
      <c r="L2285" s="5">
        <v>1387</v>
      </c>
    </row>
    <row r="2286" spans="2:12">
      <c r="B2286" s="2">
        <v>2011</v>
      </c>
      <c r="C2286" s="2">
        <v>1</v>
      </c>
      <c r="D2286" s="2" t="s">
        <v>197</v>
      </c>
      <c r="E2286" s="2" t="s">
        <v>20</v>
      </c>
      <c r="F2286" s="5">
        <v>0</v>
      </c>
      <c r="G2286" s="5">
        <v>0</v>
      </c>
      <c r="H2286" s="5">
        <v>0</v>
      </c>
      <c r="I2286" s="5">
        <v>4</v>
      </c>
      <c r="J2286" s="5">
        <v>0</v>
      </c>
      <c r="K2286" s="5">
        <v>5400</v>
      </c>
      <c r="L2286" s="5">
        <v>4</v>
      </c>
    </row>
    <row r="2287" spans="2:12">
      <c r="B2287" s="2">
        <v>2011</v>
      </c>
      <c r="C2287" s="2">
        <v>1</v>
      </c>
      <c r="D2287" s="2" t="s">
        <v>197</v>
      </c>
      <c r="E2287" s="2" t="s">
        <v>110</v>
      </c>
      <c r="F2287" s="5">
        <v>7994588</v>
      </c>
      <c r="G2287" s="5">
        <v>2395</v>
      </c>
      <c r="H2287" s="5">
        <v>103387</v>
      </c>
      <c r="I2287" s="5">
        <v>21</v>
      </c>
      <c r="J2287" s="5">
        <v>8097975</v>
      </c>
      <c r="K2287" s="5">
        <v>1539156</v>
      </c>
      <c r="L2287" s="5">
        <v>3086</v>
      </c>
    </row>
    <row r="2288" spans="2:12">
      <c r="B2288" s="2">
        <v>2011</v>
      </c>
      <c r="C2288" s="2">
        <v>1</v>
      </c>
      <c r="D2288" s="2" t="s">
        <v>197</v>
      </c>
      <c r="E2288" s="2" t="s">
        <v>111</v>
      </c>
      <c r="F2288" s="5">
        <v>0</v>
      </c>
      <c r="G2288" s="5">
        <v>0</v>
      </c>
      <c r="H2288" s="5">
        <v>10786</v>
      </c>
      <c r="I2288" s="5">
        <v>3</v>
      </c>
      <c r="J2288" s="5">
        <v>10786</v>
      </c>
      <c r="K2288" s="5">
        <v>1867</v>
      </c>
      <c r="L2288" s="5">
        <v>4</v>
      </c>
    </row>
  </sheetData>
  <sheetCalcPr fullCalcOnLoad="1"/>
  <phoneticPr fontId="9" type="noConversion"/>
  <pageMargins left="0.75" right="0.75" top="1" bottom="1" header="0.5" footer="0.5"/>
  <drawing r:id="rId5"/>
  <extLst>
    <ext xmlns:mx="http://schemas.microsoft.com/office/mac/excel/2008/main" uri="http://schemas.microsoft.com/office/mac/excel/2008/main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CD142"/>
  <sheetViews>
    <sheetView topLeftCell="AV1" zoomScale="75" workbookViewId="0">
      <selection activeCell="CB127" sqref="CB127"/>
    </sheetView>
  </sheetViews>
  <sheetFormatPr baseColWidth="10" defaultRowHeight="13"/>
  <cols>
    <col min="1" max="1" width="8.5703125" customWidth="1"/>
    <col min="2" max="2" width="14.42578125" customWidth="1"/>
    <col min="15" max="15" width="8.28515625" customWidth="1"/>
    <col min="35" max="35" width="2.85546875" customWidth="1"/>
    <col min="36" max="38" width="6.28515625" customWidth="1"/>
    <col min="39" max="39" width="14.140625" style="58" customWidth="1"/>
    <col min="40" max="40" width="13.7109375" style="58" customWidth="1"/>
    <col min="41" max="45" width="12.42578125" style="58" customWidth="1"/>
    <col min="46" max="47" width="12.42578125" style="36" customWidth="1"/>
    <col min="48" max="49" width="15.28515625" customWidth="1"/>
    <col min="50" max="50" width="12.42578125" customWidth="1"/>
    <col min="51" max="51" width="15.5703125" customWidth="1"/>
    <col min="52" max="52" width="14" customWidth="1"/>
    <col min="53" max="53" width="14.140625" customWidth="1"/>
    <col min="55" max="55" width="3.7109375" customWidth="1"/>
    <col min="56" max="56" width="18.42578125" customWidth="1"/>
    <col min="57" max="57" width="8.140625" customWidth="1"/>
    <col min="58" max="58" width="25.140625" customWidth="1"/>
    <col min="59" max="59" width="21.7109375" customWidth="1"/>
    <col min="60" max="60" width="16.140625" customWidth="1"/>
    <col min="61" max="61" width="15.7109375" customWidth="1"/>
    <col min="62" max="62" width="4.5703125" customWidth="1"/>
    <col min="63" max="63" width="20.5703125" customWidth="1"/>
    <col min="64" max="64" width="26.7109375" customWidth="1"/>
    <col min="65" max="65" width="24" customWidth="1"/>
    <col min="66" max="66" width="20.5703125" customWidth="1"/>
    <col min="67" max="67" width="24.85546875" customWidth="1"/>
    <col min="68" max="68" width="6" customWidth="1"/>
    <col min="69" max="69" width="27.28515625" customWidth="1"/>
    <col min="70" max="70" width="28.7109375" customWidth="1"/>
    <col min="71" max="71" width="4.85546875" customWidth="1"/>
    <col min="72" max="72" width="14.42578125" customWidth="1"/>
    <col min="73" max="74" width="17.28515625" customWidth="1"/>
    <col min="75" max="75" width="4.7109375" customWidth="1"/>
    <col min="76" max="78" width="17.28515625" customWidth="1"/>
    <col min="79" max="79" width="5.85546875" customWidth="1"/>
    <col min="80" max="80" width="19" customWidth="1"/>
    <col min="81" max="81" width="12.42578125" customWidth="1"/>
  </cols>
  <sheetData>
    <row r="1" spans="2:50">
      <c r="AJ1" t="s">
        <v>104</v>
      </c>
      <c r="AT1"/>
    </row>
    <row r="2" spans="2:50">
      <c r="AT2"/>
    </row>
    <row r="3" spans="2:50">
      <c r="AJ3" s="1" t="s">
        <v>94</v>
      </c>
      <c r="AK3" s="1" t="s">
        <v>95</v>
      </c>
      <c r="AL3" s="1" t="s">
        <v>4</v>
      </c>
      <c r="AM3" s="59" t="s">
        <v>237</v>
      </c>
      <c r="AN3" s="59" t="s">
        <v>236</v>
      </c>
      <c r="AO3" s="59" t="s">
        <v>238</v>
      </c>
      <c r="AP3" s="59" t="s">
        <v>290</v>
      </c>
      <c r="AQ3" s="59" t="s">
        <v>239</v>
      </c>
      <c r="AR3" s="59" t="s">
        <v>240</v>
      </c>
      <c r="AS3" s="59" t="s">
        <v>241</v>
      </c>
      <c r="AT3" s="34" t="s">
        <v>252</v>
      </c>
      <c r="AU3" s="34" t="s">
        <v>253</v>
      </c>
      <c r="AV3" s="34" t="s">
        <v>256</v>
      </c>
      <c r="AW3" s="34" t="s">
        <v>258</v>
      </c>
      <c r="AX3" s="34" t="s">
        <v>257</v>
      </c>
    </row>
    <row r="4" spans="2:50">
      <c r="AJ4" s="2">
        <v>1983</v>
      </c>
      <c r="AK4" s="2">
        <v>1</v>
      </c>
      <c r="AL4" s="2" t="s">
        <v>5</v>
      </c>
      <c r="AM4" s="2">
        <v>72217706</v>
      </c>
      <c r="AN4" s="2">
        <v>84122</v>
      </c>
      <c r="AO4" s="2">
        <v>115723977</v>
      </c>
      <c r="AP4" s="2">
        <v>53361</v>
      </c>
      <c r="AQ4" s="2">
        <v>188578765</v>
      </c>
      <c r="AR4" s="2">
        <v>85159564</v>
      </c>
      <c r="AS4" s="2">
        <v>175579</v>
      </c>
      <c r="AT4" s="48">
        <f>1-AM4/AQ4</f>
        <v>0.6170422157553106</v>
      </c>
      <c r="AU4" s="48">
        <f>1-AT4</f>
        <v>0.3829577842446894</v>
      </c>
      <c r="AV4" s="35">
        <f>AQ4-AM4</f>
        <v>116361059</v>
      </c>
      <c r="AW4" s="35">
        <f>AS4-AN4</f>
        <v>91457</v>
      </c>
      <c r="AX4" s="35">
        <f>AS4-AN4</f>
        <v>91457</v>
      </c>
    </row>
    <row r="5" spans="2:50" ht="20">
      <c r="B5" s="52" t="s">
        <v>254</v>
      </c>
      <c r="AJ5" s="2">
        <v>1983</v>
      </c>
      <c r="AK5" s="2">
        <v>2</v>
      </c>
      <c r="AL5" s="2" t="s">
        <v>5</v>
      </c>
      <c r="AM5" s="2">
        <v>71279724</v>
      </c>
      <c r="AN5" s="2">
        <v>82135</v>
      </c>
      <c r="AO5" s="2">
        <v>110632788</v>
      </c>
      <c r="AP5" s="2">
        <v>53064</v>
      </c>
      <c r="AQ5" s="2">
        <v>182555452</v>
      </c>
      <c r="AR5" s="2">
        <v>82894444</v>
      </c>
      <c r="AS5" s="2">
        <v>172666</v>
      </c>
      <c r="AT5" s="48">
        <f t="shared" ref="AT5:AT68" si="0">1-AM5/AQ5</f>
        <v>0.60954480833582547</v>
      </c>
      <c r="AU5" s="48">
        <f t="shared" ref="AU5:AU68" si="1">1-AT5</f>
        <v>0.39045519166417453</v>
      </c>
      <c r="AV5" s="35">
        <f t="shared" ref="AV5:AV68" si="2">AQ5-AM5</f>
        <v>111275728</v>
      </c>
      <c r="AW5" s="35">
        <f t="shared" ref="AW5:AW68" si="3">AS5-AN5</f>
        <v>90531</v>
      </c>
      <c r="AX5" s="35">
        <f t="shared" ref="AX5:AX68" si="4">AS5-AN5</f>
        <v>90531</v>
      </c>
    </row>
    <row r="6" spans="2:50">
      <c r="I6" s="68" t="s">
        <v>301</v>
      </c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J6" s="2">
        <v>1983</v>
      </c>
      <c r="AK6" s="2">
        <v>3</v>
      </c>
      <c r="AL6" s="2" t="s">
        <v>5</v>
      </c>
      <c r="AM6" s="2">
        <v>70714701</v>
      </c>
      <c r="AN6" s="2">
        <v>82948</v>
      </c>
      <c r="AO6" s="2">
        <v>120277131</v>
      </c>
      <c r="AP6" s="2">
        <v>54220</v>
      </c>
      <c r="AQ6" s="2">
        <v>191785697</v>
      </c>
      <c r="AR6" s="2">
        <v>84656033</v>
      </c>
      <c r="AS6" s="2">
        <v>174637</v>
      </c>
      <c r="AT6" s="48">
        <f t="shared" si="0"/>
        <v>0.63128271760536969</v>
      </c>
      <c r="AU6" s="48">
        <f t="shared" si="1"/>
        <v>0.36871728239463031</v>
      </c>
      <c r="AV6" s="35">
        <f t="shared" si="2"/>
        <v>121070996</v>
      </c>
      <c r="AW6" s="35">
        <f t="shared" si="3"/>
        <v>91689</v>
      </c>
      <c r="AX6" s="35">
        <f t="shared" si="4"/>
        <v>91689</v>
      </c>
    </row>
    <row r="7" spans="2:50">
      <c r="B7" s="35"/>
      <c r="C7" s="34" t="s">
        <v>270</v>
      </c>
      <c r="D7" s="34" t="s">
        <v>271</v>
      </c>
      <c r="E7" s="34" t="s">
        <v>272</v>
      </c>
      <c r="F7" s="34" t="s">
        <v>273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J7" s="2">
        <v>1983</v>
      </c>
      <c r="AK7" s="2">
        <v>4</v>
      </c>
      <c r="AL7" s="2" t="s">
        <v>5</v>
      </c>
      <c r="AM7" s="2">
        <v>77613545</v>
      </c>
      <c r="AN7" s="2">
        <v>84619</v>
      </c>
      <c r="AO7" s="2">
        <v>117180256</v>
      </c>
      <c r="AP7" s="2">
        <v>53925</v>
      </c>
      <c r="AQ7" s="2">
        <v>195471202</v>
      </c>
      <c r="AR7" s="2">
        <v>86518579</v>
      </c>
      <c r="AS7" s="2">
        <v>175722</v>
      </c>
      <c r="AT7" s="48">
        <f t="shared" si="0"/>
        <v>0.60294128134537184</v>
      </c>
      <c r="AU7" s="48">
        <f t="shared" si="1"/>
        <v>0.39705871865462816</v>
      </c>
      <c r="AV7" s="35">
        <f t="shared" si="2"/>
        <v>117857657</v>
      </c>
      <c r="AW7" s="35">
        <f t="shared" si="3"/>
        <v>91103</v>
      </c>
      <c r="AX7" s="35">
        <f t="shared" si="4"/>
        <v>91103</v>
      </c>
    </row>
    <row r="8" spans="2:50">
      <c r="I8" s="51" t="s">
        <v>299</v>
      </c>
      <c r="J8" s="51" t="s">
        <v>300</v>
      </c>
      <c r="K8" t="s">
        <v>0</v>
      </c>
      <c r="L8" s="51"/>
      <c r="AJ8" s="2">
        <v>1984</v>
      </c>
      <c r="AK8" s="2">
        <v>1</v>
      </c>
      <c r="AL8" s="2" t="s">
        <v>5</v>
      </c>
      <c r="AM8" s="2">
        <v>89562894</v>
      </c>
      <c r="AN8" s="2">
        <v>86662</v>
      </c>
      <c r="AO8" s="2">
        <v>128156532</v>
      </c>
      <c r="AP8" s="2">
        <v>54029</v>
      </c>
      <c r="AQ8" s="2">
        <v>218204741</v>
      </c>
      <c r="AR8" s="2">
        <v>92457814</v>
      </c>
      <c r="AS8" s="2">
        <v>178232</v>
      </c>
      <c r="AT8" s="48">
        <f t="shared" si="0"/>
        <v>0.58954652593914081</v>
      </c>
      <c r="AU8" s="48">
        <f t="shared" si="1"/>
        <v>0.41045347406085919</v>
      </c>
      <c r="AV8" s="35">
        <f t="shared" si="2"/>
        <v>128641847</v>
      </c>
      <c r="AW8" s="35">
        <f t="shared" si="3"/>
        <v>91570</v>
      </c>
      <c r="AX8" s="35">
        <f t="shared" si="4"/>
        <v>91570</v>
      </c>
    </row>
    <row r="9" spans="2:50" ht="16">
      <c r="B9" s="50" t="s">
        <v>251</v>
      </c>
      <c r="C9" s="51"/>
      <c r="D9" s="51"/>
      <c r="E9" s="51"/>
      <c r="F9" s="51"/>
      <c r="H9">
        <v>1983</v>
      </c>
      <c r="I9" s="62">
        <f>AVERAGE(AN4:AN6)</f>
        <v>83068.333333333328</v>
      </c>
      <c r="J9" s="62">
        <f>AVERAGE(AS4:AS6)</f>
        <v>174294</v>
      </c>
      <c r="K9" s="100">
        <f>AVERAGE(AS4:AS7)</f>
        <v>174651</v>
      </c>
      <c r="AJ9" s="2">
        <v>1984</v>
      </c>
      <c r="AK9" s="2">
        <v>2</v>
      </c>
      <c r="AL9" s="2" t="s">
        <v>5</v>
      </c>
      <c r="AM9" s="2">
        <v>91320043</v>
      </c>
      <c r="AN9" s="2">
        <v>89987</v>
      </c>
      <c r="AO9" s="2">
        <v>131223811</v>
      </c>
      <c r="AP9" s="2">
        <v>56375</v>
      </c>
      <c r="AQ9" s="2">
        <v>223441646</v>
      </c>
      <c r="AR9" s="2">
        <v>94652265</v>
      </c>
      <c r="AS9" s="2">
        <v>185119</v>
      </c>
      <c r="AT9" s="48">
        <f t="shared" si="0"/>
        <v>0.59130249604409024</v>
      </c>
      <c r="AU9" s="48">
        <f t="shared" si="1"/>
        <v>0.40869750395590976</v>
      </c>
      <c r="AV9" s="35">
        <f t="shared" si="2"/>
        <v>132121603</v>
      </c>
      <c r="AW9" s="35">
        <f t="shared" si="3"/>
        <v>95132</v>
      </c>
      <c r="AX9" s="35">
        <f t="shared" si="4"/>
        <v>95132</v>
      </c>
    </row>
    <row r="10" spans="2:50">
      <c r="H10">
        <v>1984</v>
      </c>
      <c r="I10" s="62">
        <f>AVERAGE(AN8:AN10)</f>
        <v>89246.666666666672</v>
      </c>
      <c r="J10" s="62">
        <f>AVERAGE(AS8:AS10)</f>
        <v>183916</v>
      </c>
      <c r="K10" s="100">
        <f>AVERAGE(AS8:AS11)</f>
        <v>180673.75</v>
      </c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2">
        <v>1984</v>
      </c>
      <c r="AK10" s="2">
        <v>3</v>
      </c>
      <c r="AL10" s="2" t="s">
        <v>5</v>
      </c>
      <c r="AM10" s="2">
        <v>92088956</v>
      </c>
      <c r="AN10" s="2">
        <v>91091</v>
      </c>
      <c r="AO10" s="2">
        <v>145001703</v>
      </c>
      <c r="AP10" s="2">
        <v>58255</v>
      </c>
      <c r="AQ10" s="2">
        <v>238202969</v>
      </c>
      <c r="AR10" s="2">
        <v>96615322</v>
      </c>
      <c r="AS10" s="2">
        <v>188397</v>
      </c>
      <c r="AT10" s="48">
        <f t="shared" si="0"/>
        <v>0.61340130903238244</v>
      </c>
      <c r="AU10" s="48">
        <f t="shared" si="1"/>
        <v>0.38659869096761756</v>
      </c>
      <c r="AV10" s="35">
        <f t="shared" si="2"/>
        <v>146114013</v>
      </c>
      <c r="AW10" s="35">
        <f t="shared" si="3"/>
        <v>97306</v>
      </c>
      <c r="AX10" s="35">
        <f t="shared" si="4"/>
        <v>97306</v>
      </c>
    </row>
    <row r="11" spans="2:50">
      <c r="B11" s="34" t="s">
        <v>214</v>
      </c>
      <c r="C11" s="35">
        <f>AS103</f>
        <v>79812</v>
      </c>
      <c r="D11" s="35">
        <f>AS109</f>
        <v>87259</v>
      </c>
      <c r="E11" s="35">
        <f>AS113</f>
        <v>84615</v>
      </c>
      <c r="F11" s="35">
        <f>AS120</f>
        <v>92568</v>
      </c>
      <c r="H11">
        <v>1985</v>
      </c>
      <c r="I11" s="62">
        <f>AVERAGE(AN12:AN14)</f>
        <v>82801.333333333328</v>
      </c>
      <c r="J11" s="62">
        <f>AVERAGE(AS12:AS14)</f>
        <v>171940.33333333334</v>
      </c>
      <c r="K11" s="100">
        <f>AVERAGE(AS12:AS15)</f>
        <v>170469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J11" s="2">
        <v>1984</v>
      </c>
      <c r="AK11" s="2">
        <v>4</v>
      </c>
      <c r="AL11" s="2" t="s">
        <v>5</v>
      </c>
      <c r="AM11" s="2">
        <v>69473172</v>
      </c>
      <c r="AN11" s="2">
        <v>79789</v>
      </c>
      <c r="AO11" s="2">
        <v>128144627</v>
      </c>
      <c r="AP11" s="2">
        <v>54886</v>
      </c>
      <c r="AQ11" s="2">
        <v>198416661</v>
      </c>
      <c r="AR11" s="2">
        <v>81922341</v>
      </c>
      <c r="AS11" s="2">
        <v>170947</v>
      </c>
      <c r="AT11" s="48">
        <f t="shared" si="0"/>
        <v>0.64986220587594712</v>
      </c>
      <c r="AU11" s="48">
        <f t="shared" si="1"/>
        <v>0.35013779412405288</v>
      </c>
      <c r="AV11" s="35">
        <f t="shared" si="2"/>
        <v>128943489</v>
      </c>
      <c r="AW11" s="35">
        <f t="shared" si="3"/>
        <v>91158</v>
      </c>
      <c r="AX11" s="35">
        <f t="shared" si="4"/>
        <v>91158</v>
      </c>
    </row>
    <row r="12" spans="2:50">
      <c r="B12" s="34" t="s">
        <v>259</v>
      </c>
      <c r="C12" s="35">
        <f>AP103</f>
        <v>28305</v>
      </c>
      <c r="D12" s="35">
        <f>AP109</f>
        <v>31740</v>
      </c>
      <c r="E12" s="35">
        <f>AP113</f>
        <v>29441</v>
      </c>
      <c r="F12" s="35">
        <f>AP120</f>
        <v>31502</v>
      </c>
      <c r="H12">
        <v>1986</v>
      </c>
      <c r="I12" s="62">
        <f>AVERAGE(AN16:AN18)</f>
        <v>77206</v>
      </c>
      <c r="J12" s="62">
        <f>AVERAGE(AS16:AS18)</f>
        <v>161080.66666666666</v>
      </c>
      <c r="K12" s="100">
        <f>AVERAGE(AS16:AS19)</f>
        <v>159293.25</v>
      </c>
      <c r="AJ12" s="2">
        <v>1985</v>
      </c>
      <c r="AK12" s="2">
        <v>1</v>
      </c>
      <c r="AL12" s="2" t="s">
        <v>5</v>
      </c>
      <c r="AM12" s="2">
        <v>83131373</v>
      </c>
      <c r="AN12" s="2">
        <v>82166</v>
      </c>
      <c r="AO12" s="2">
        <v>125426487</v>
      </c>
      <c r="AP12" s="2">
        <v>51844</v>
      </c>
      <c r="AQ12" s="2">
        <v>209192607</v>
      </c>
      <c r="AR12" s="2">
        <v>88231532</v>
      </c>
      <c r="AS12" s="2">
        <v>169775</v>
      </c>
      <c r="AT12" s="48">
        <f t="shared" si="0"/>
        <v>0.60260845642599592</v>
      </c>
      <c r="AU12" s="48">
        <f t="shared" si="1"/>
        <v>0.39739154357400408</v>
      </c>
      <c r="AV12" s="35">
        <f t="shared" si="2"/>
        <v>126061234</v>
      </c>
      <c r="AW12" s="35">
        <f t="shared" si="3"/>
        <v>87609</v>
      </c>
      <c r="AX12" s="35">
        <f t="shared" si="4"/>
        <v>87609</v>
      </c>
    </row>
    <row r="13" spans="2:50">
      <c r="B13" s="34" t="s">
        <v>245</v>
      </c>
      <c r="C13" s="35">
        <f>AN103</f>
        <v>35844</v>
      </c>
      <c r="D13" s="35">
        <f>AN109</f>
        <v>39670</v>
      </c>
      <c r="E13" s="35">
        <f>AN113</f>
        <v>39861</v>
      </c>
      <c r="F13" s="35">
        <f>AN120</f>
        <v>45681</v>
      </c>
      <c r="H13">
        <v>1987</v>
      </c>
      <c r="I13" s="62">
        <f>AVERAGE(AN20:AN22)</f>
        <v>69640</v>
      </c>
      <c r="J13" s="62">
        <f>AVERAGE(AS20:AS22)</f>
        <v>147217.33333333334</v>
      </c>
      <c r="K13" s="100">
        <f>AVERAGE(AS20:AS23)</f>
        <v>146917.75</v>
      </c>
      <c r="AJ13" s="2">
        <v>1985</v>
      </c>
      <c r="AK13" s="2">
        <v>2</v>
      </c>
      <c r="AL13" s="2" t="s">
        <v>5</v>
      </c>
      <c r="AM13" s="2">
        <v>89733473</v>
      </c>
      <c r="AN13" s="2">
        <v>83925</v>
      </c>
      <c r="AO13" s="2">
        <v>132204759</v>
      </c>
      <c r="AP13" s="2">
        <v>53609</v>
      </c>
      <c r="AQ13" s="2">
        <v>223090685</v>
      </c>
      <c r="AR13" s="2">
        <v>92486043</v>
      </c>
      <c r="AS13" s="2">
        <v>174285</v>
      </c>
      <c r="AT13" s="48">
        <f t="shared" si="0"/>
        <v>0.59777131438724118</v>
      </c>
      <c r="AU13" s="48">
        <f t="shared" si="1"/>
        <v>0.40222868561275882</v>
      </c>
      <c r="AV13" s="35">
        <f t="shared" si="2"/>
        <v>133357212</v>
      </c>
      <c r="AW13" s="35">
        <f t="shared" si="3"/>
        <v>90360</v>
      </c>
      <c r="AX13" s="35">
        <f t="shared" si="4"/>
        <v>90360</v>
      </c>
    </row>
    <row r="14" spans="2:50">
      <c r="B14" s="34" t="s">
        <v>246</v>
      </c>
      <c r="C14" s="35">
        <f>AX103</f>
        <v>43968</v>
      </c>
      <c r="D14" s="35">
        <f>AX109</f>
        <v>47589</v>
      </c>
      <c r="E14" s="35">
        <f>AX113</f>
        <v>44754</v>
      </c>
      <c r="F14" s="35">
        <f>AX120</f>
        <v>46887</v>
      </c>
      <c r="H14">
        <v>1988</v>
      </c>
      <c r="I14" s="62">
        <f>AVERAGE(AN24:AN26)</f>
        <v>66087</v>
      </c>
      <c r="J14" s="62">
        <f>AVERAGE(AS24:AS26)</f>
        <v>140763.66666666666</v>
      </c>
      <c r="K14" s="100">
        <f>AVERAGE(AS24:AS27)</f>
        <v>139994.25</v>
      </c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J14" s="2">
        <v>1985</v>
      </c>
      <c r="AK14" s="2">
        <v>3</v>
      </c>
      <c r="AL14" s="2" t="s">
        <v>5</v>
      </c>
      <c r="AM14" s="2">
        <v>82714872</v>
      </c>
      <c r="AN14" s="2">
        <v>82313</v>
      </c>
      <c r="AO14" s="2">
        <v>126961147</v>
      </c>
      <c r="AP14" s="2">
        <v>52973</v>
      </c>
      <c r="AQ14" s="2">
        <v>210987164</v>
      </c>
      <c r="AR14" s="2">
        <v>87247716</v>
      </c>
      <c r="AS14" s="2">
        <v>171761</v>
      </c>
      <c r="AT14" s="48">
        <f t="shared" si="0"/>
        <v>0.60796253937040456</v>
      </c>
      <c r="AU14" s="48">
        <f t="shared" si="1"/>
        <v>0.39203746062959544</v>
      </c>
      <c r="AV14" s="35">
        <f t="shared" si="2"/>
        <v>128272292</v>
      </c>
      <c r="AW14" s="35">
        <f t="shared" si="3"/>
        <v>89448</v>
      </c>
      <c r="AX14" s="35">
        <f t="shared" si="4"/>
        <v>89448</v>
      </c>
    </row>
    <row r="15" spans="2:50">
      <c r="B15" s="34" t="s">
        <v>248</v>
      </c>
      <c r="C15" s="48">
        <f>C12/C11</f>
        <v>0.35464591790708166</v>
      </c>
      <c r="D15" s="48">
        <f t="shared" ref="D15:F15" si="5">D12/D11</f>
        <v>0.36374471401230818</v>
      </c>
      <c r="E15" s="48">
        <f t="shared" si="5"/>
        <v>0.34794067245760207</v>
      </c>
      <c r="F15" s="48">
        <f t="shared" si="5"/>
        <v>0.340311986863711</v>
      </c>
      <c r="H15">
        <v>1989</v>
      </c>
      <c r="I15" s="62">
        <f>AVERAGE(AN28:AN30)</f>
        <v>63964.333333333336</v>
      </c>
      <c r="J15" s="62">
        <f>AVERAGE(AS28:AS30)</f>
        <v>135819</v>
      </c>
      <c r="K15" s="100">
        <f>AVERAGE(AS28:AS31)</f>
        <v>135929</v>
      </c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J15" s="2">
        <v>1985</v>
      </c>
      <c r="AK15" s="2">
        <v>4</v>
      </c>
      <c r="AL15" s="2" t="s">
        <v>5</v>
      </c>
      <c r="AM15" s="2">
        <v>86516528</v>
      </c>
      <c r="AN15" s="2">
        <v>80039</v>
      </c>
      <c r="AO15" s="2">
        <v>125281893</v>
      </c>
      <c r="AP15" s="2">
        <v>51154</v>
      </c>
      <c r="AQ15" s="2">
        <v>212756834</v>
      </c>
      <c r="AR15" s="2">
        <v>84755931</v>
      </c>
      <c r="AS15" s="2">
        <v>166055</v>
      </c>
      <c r="AT15" s="48">
        <f t="shared" si="0"/>
        <v>0.59335488137598436</v>
      </c>
      <c r="AU15" s="48">
        <f t="shared" si="1"/>
        <v>0.40664511862401564</v>
      </c>
      <c r="AV15" s="35">
        <f t="shared" si="2"/>
        <v>126240306</v>
      </c>
      <c r="AW15" s="35">
        <f t="shared" si="3"/>
        <v>86016</v>
      </c>
      <c r="AX15" s="35">
        <f t="shared" si="4"/>
        <v>86016</v>
      </c>
    </row>
    <row r="16" spans="2:50">
      <c r="B16" s="49"/>
      <c r="C16" s="35"/>
      <c r="D16" s="35"/>
      <c r="E16" s="35"/>
      <c r="F16" s="35"/>
      <c r="H16">
        <v>1990</v>
      </c>
      <c r="I16" s="62">
        <f>AVERAGE(AN32:AN34)</f>
        <v>65089</v>
      </c>
      <c r="J16" s="62">
        <f>AVERAGE(AS32:AS34)</f>
        <v>137454</v>
      </c>
      <c r="K16" s="100">
        <f>AVERAGE(AS32:AS35)</f>
        <v>136714.25</v>
      </c>
      <c r="AJ16" s="2">
        <v>1986</v>
      </c>
      <c r="AK16" s="2">
        <v>1</v>
      </c>
      <c r="AL16" s="2" t="s">
        <v>5</v>
      </c>
      <c r="AM16" s="2">
        <v>93932745</v>
      </c>
      <c r="AN16" s="2">
        <v>78956</v>
      </c>
      <c r="AO16" s="2">
        <v>129461609</v>
      </c>
      <c r="AP16" s="2">
        <v>49480</v>
      </c>
      <c r="AQ16" s="2">
        <v>224082409</v>
      </c>
      <c r="AR16" s="2">
        <v>84115130</v>
      </c>
      <c r="AS16" s="2">
        <v>163401</v>
      </c>
      <c r="AT16" s="48">
        <f t="shared" si="0"/>
        <v>0.58081160667993359</v>
      </c>
      <c r="AU16" s="48">
        <f t="shared" si="1"/>
        <v>0.41918839332006641</v>
      </c>
      <c r="AV16" s="35">
        <f t="shared" si="2"/>
        <v>130149664</v>
      </c>
      <c r="AW16" s="35">
        <f t="shared" si="3"/>
        <v>84445</v>
      </c>
      <c r="AX16" s="35">
        <f t="shared" si="4"/>
        <v>84445</v>
      </c>
    </row>
    <row r="17" spans="2:50">
      <c r="B17" s="57" t="s">
        <v>212</v>
      </c>
      <c r="C17" s="51"/>
      <c r="D17" s="51"/>
      <c r="E17" s="51"/>
      <c r="H17">
        <v>1991</v>
      </c>
      <c r="I17" s="62">
        <f>AVERAGE(AN36:AN38)</f>
        <v>59340</v>
      </c>
      <c r="J17" s="62">
        <f>AVERAGE(AS36:AS38)</f>
        <v>126698.33333333333</v>
      </c>
      <c r="K17" s="100">
        <f>AVERAGE(AS36:AS39)</f>
        <v>125676.5</v>
      </c>
      <c r="AJ17" s="2">
        <v>1986</v>
      </c>
      <c r="AK17" s="2">
        <v>2</v>
      </c>
      <c r="AL17" s="2" t="s">
        <v>5</v>
      </c>
      <c r="AM17" s="2">
        <v>91987053</v>
      </c>
      <c r="AN17" s="2">
        <v>77921</v>
      </c>
      <c r="AO17" s="2">
        <v>122912615</v>
      </c>
      <c r="AP17" s="2">
        <v>49960</v>
      </c>
      <c r="AQ17" s="2">
        <v>215707488</v>
      </c>
      <c r="AR17" s="2">
        <v>83426106</v>
      </c>
      <c r="AS17" s="2">
        <v>162280</v>
      </c>
      <c r="AT17" s="48">
        <f t="shared" si="0"/>
        <v>0.57355651464449853</v>
      </c>
      <c r="AU17" s="48">
        <f t="shared" si="1"/>
        <v>0.42644348535550147</v>
      </c>
      <c r="AV17" s="35">
        <f t="shared" si="2"/>
        <v>123720435</v>
      </c>
      <c r="AW17" s="35">
        <f t="shared" si="3"/>
        <v>84359</v>
      </c>
      <c r="AX17" s="35">
        <f t="shared" si="4"/>
        <v>84359</v>
      </c>
    </row>
    <row r="18" spans="2:50">
      <c r="B18" s="34" t="s">
        <v>214</v>
      </c>
      <c r="C18" s="35">
        <f>$F11-C11</f>
        <v>12756</v>
      </c>
      <c r="D18" s="35">
        <f t="shared" ref="D18:E18" si="6">$F11-D11</f>
        <v>5309</v>
      </c>
      <c r="E18" s="35">
        <f t="shared" si="6"/>
        <v>7953</v>
      </c>
      <c r="H18">
        <v>1992</v>
      </c>
      <c r="I18" s="62">
        <f>AVERAGE(AN40:AN42)</f>
        <v>54698</v>
      </c>
      <c r="J18" s="62">
        <f>AVERAGE(AS40:AS42)</f>
        <v>117871.66666666667</v>
      </c>
      <c r="K18" s="100">
        <f>AVERAGE(AS40:AS43)</f>
        <v>116888.25</v>
      </c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J18" s="2">
        <v>1986</v>
      </c>
      <c r="AK18" s="2">
        <v>3</v>
      </c>
      <c r="AL18" s="2" t="s">
        <v>5</v>
      </c>
      <c r="AM18" s="2">
        <v>82118739</v>
      </c>
      <c r="AN18" s="2">
        <v>74741</v>
      </c>
      <c r="AO18" s="2">
        <v>130251261</v>
      </c>
      <c r="AP18" s="2">
        <v>49253</v>
      </c>
      <c r="AQ18" s="2">
        <v>213373587</v>
      </c>
      <c r="AR18" s="2">
        <v>77876097</v>
      </c>
      <c r="AS18" s="2">
        <v>157561</v>
      </c>
      <c r="AT18" s="48">
        <f t="shared" si="0"/>
        <v>0.61514102961581651</v>
      </c>
      <c r="AU18" s="48">
        <f t="shared" si="1"/>
        <v>0.38485897038418349</v>
      </c>
      <c r="AV18" s="35">
        <f t="shared" si="2"/>
        <v>131254848</v>
      </c>
      <c r="AW18" s="35">
        <f t="shared" si="3"/>
        <v>82820</v>
      </c>
      <c r="AX18" s="35">
        <f t="shared" si="4"/>
        <v>82820</v>
      </c>
    </row>
    <row r="19" spans="2:50">
      <c r="B19" s="34" t="s">
        <v>215</v>
      </c>
      <c r="C19" s="35">
        <f t="shared" ref="C19:E20" si="7">$F12-C12</f>
        <v>3197</v>
      </c>
      <c r="D19" s="35">
        <f t="shared" si="7"/>
        <v>-238</v>
      </c>
      <c r="E19" s="35">
        <f t="shared" si="7"/>
        <v>2061</v>
      </c>
      <c r="H19">
        <v>1993</v>
      </c>
      <c r="I19" s="62">
        <f>AVERAGE(AN44:AN46)</f>
        <v>47350</v>
      </c>
      <c r="J19" s="62">
        <f>AVERAGE(AS44:AS46)</f>
        <v>104747.33333333333</v>
      </c>
      <c r="K19" s="100">
        <f>AVERAGE(AS44:AS47)</f>
        <v>103219.5</v>
      </c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J19" s="2">
        <v>1986</v>
      </c>
      <c r="AK19" s="2">
        <v>4</v>
      </c>
      <c r="AL19" s="2" t="s">
        <v>5</v>
      </c>
      <c r="AM19" s="2">
        <v>84795684</v>
      </c>
      <c r="AN19" s="2">
        <v>72893</v>
      </c>
      <c r="AO19" s="2">
        <v>132507533</v>
      </c>
      <c r="AP19" s="2">
        <v>48246</v>
      </c>
      <c r="AQ19" s="2">
        <v>218090887</v>
      </c>
      <c r="AR19" s="2">
        <v>76112863</v>
      </c>
      <c r="AS19" s="2">
        <v>153931</v>
      </c>
      <c r="AT19" s="48">
        <f t="shared" si="0"/>
        <v>0.61119107191305977</v>
      </c>
      <c r="AU19" s="48">
        <f t="shared" si="1"/>
        <v>0.38880892808694023</v>
      </c>
      <c r="AV19" s="35">
        <f t="shared" si="2"/>
        <v>133295203</v>
      </c>
      <c r="AW19" s="35">
        <f t="shared" si="3"/>
        <v>81038</v>
      </c>
      <c r="AX19" s="35">
        <f t="shared" si="4"/>
        <v>81038</v>
      </c>
    </row>
    <row r="20" spans="2:50">
      <c r="B20" s="34" t="s">
        <v>216</v>
      </c>
      <c r="C20" s="35">
        <f t="shared" si="7"/>
        <v>9837</v>
      </c>
      <c r="D20" s="35">
        <f t="shared" si="7"/>
        <v>6011</v>
      </c>
      <c r="E20" s="35">
        <f t="shared" si="7"/>
        <v>5820</v>
      </c>
      <c r="H20">
        <v>1994</v>
      </c>
      <c r="I20" s="62">
        <f>AVERAGE(AN48:AN50)</f>
        <v>47792.666666666664</v>
      </c>
      <c r="J20" s="62">
        <f>AVERAGE(AS48:AS50)</f>
        <v>105366</v>
      </c>
      <c r="K20" s="100">
        <f>AVERAGE(AS48:AS51)</f>
        <v>104689</v>
      </c>
      <c r="AJ20" s="2">
        <v>1987</v>
      </c>
      <c r="AK20" s="2">
        <v>1</v>
      </c>
      <c r="AL20" s="2" t="s">
        <v>5</v>
      </c>
      <c r="AM20" s="2">
        <v>92392110</v>
      </c>
      <c r="AN20" s="2">
        <v>70519</v>
      </c>
      <c r="AO20" s="2">
        <v>122298237</v>
      </c>
      <c r="AP20" s="2">
        <v>46030</v>
      </c>
      <c r="AQ20" s="2">
        <v>215612812</v>
      </c>
      <c r="AR20" s="2">
        <v>76132342</v>
      </c>
      <c r="AS20" s="2">
        <v>148137</v>
      </c>
      <c r="AT20" s="48">
        <f t="shared" si="0"/>
        <v>0.57149063108550346</v>
      </c>
      <c r="AU20" s="48">
        <f t="shared" si="1"/>
        <v>0.42850936891449654</v>
      </c>
      <c r="AV20" s="35">
        <f t="shared" si="2"/>
        <v>123220702</v>
      </c>
      <c r="AW20" s="35">
        <f t="shared" si="3"/>
        <v>77618</v>
      </c>
      <c r="AX20" s="35">
        <f t="shared" si="4"/>
        <v>77618</v>
      </c>
    </row>
    <row r="21" spans="2:50">
      <c r="B21" s="49"/>
      <c r="H21">
        <v>1995</v>
      </c>
      <c r="I21" s="62">
        <f>AVERAGE(AN52:AN54)</f>
        <v>44721</v>
      </c>
      <c r="J21" s="62">
        <f>AVERAGE(AS52:AS54)</f>
        <v>97431.666666666672</v>
      </c>
      <c r="K21" s="100">
        <f>AVERAGE(AS52:AS55)</f>
        <v>96243.75</v>
      </c>
      <c r="AJ21" s="2">
        <v>1987</v>
      </c>
      <c r="AK21" s="2">
        <v>2</v>
      </c>
      <c r="AL21" s="2" t="s">
        <v>5</v>
      </c>
      <c r="AM21" s="2">
        <v>90744265</v>
      </c>
      <c r="AN21" s="2">
        <v>69213</v>
      </c>
      <c r="AO21" s="2">
        <v>123228710</v>
      </c>
      <c r="AP21" s="2">
        <v>46046</v>
      </c>
      <c r="AQ21" s="2">
        <v>215084196</v>
      </c>
      <c r="AR21" s="2">
        <v>75171261</v>
      </c>
      <c r="AS21" s="2">
        <v>146851</v>
      </c>
      <c r="AT21" s="48">
        <f t="shared" si="0"/>
        <v>0.57809887156934581</v>
      </c>
      <c r="AU21" s="48">
        <f t="shared" si="1"/>
        <v>0.42190112843065419</v>
      </c>
      <c r="AV21" s="35">
        <f t="shared" si="2"/>
        <v>124339931</v>
      </c>
      <c r="AW21" s="35">
        <f t="shared" si="3"/>
        <v>77638</v>
      </c>
      <c r="AX21" s="35">
        <f t="shared" si="4"/>
        <v>77638</v>
      </c>
    </row>
    <row r="22" spans="2:50">
      <c r="B22" s="57" t="s">
        <v>211</v>
      </c>
      <c r="C22" s="51"/>
      <c r="D22" s="51"/>
      <c r="E22" s="51"/>
      <c r="H22">
        <v>1996</v>
      </c>
      <c r="I22" s="62">
        <f>AVERAGE(AN56:AN58)</f>
        <v>42042.333333333336</v>
      </c>
      <c r="J22" s="62">
        <f>AVERAGE(AS56:AS58)</f>
        <v>90727.666666666672</v>
      </c>
      <c r="K22" s="100">
        <f>AVERAGE(AS56:AS59)</f>
        <v>90506.25</v>
      </c>
      <c r="AJ22" s="2">
        <v>1987</v>
      </c>
      <c r="AK22" s="2">
        <v>3</v>
      </c>
      <c r="AL22" s="2" t="s">
        <v>5</v>
      </c>
      <c r="AM22" s="2">
        <v>87898738</v>
      </c>
      <c r="AN22" s="2">
        <v>69188</v>
      </c>
      <c r="AO22" s="2">
        <v>140255634</v>
      </c>
      <c r="AP22" s="2">
        <v>46622</v>
      </c>
      <c r="AQ22" s="2">
        <v>229710911</v>
      </c>
      <c r="AR22" s="2">
        <v>73953011</v>
      </c>
      <c r="AS22" s="2">
        <v>146664</v>
      </c>
      <c r="AT22" s="48">
        <f t="shared" si="0"/>
        <v>0.61735061857814844</v>
      </c>
      <c r="AU22" s="48">
        <f t="shared" si="1"/>
        <v>0.38264938142185156</v>
      </c>
      <c r="AV22" s="35">
        <f t="shared" si="2"/>
        <v>141812173</v>
      </c>
      <c r="AW22" s="35">
        <f t="shared" si="3"/>
        <v>77476</v>
      </c>
      <c r="AX22" s="35">
        <f t="shared" si="4"/>
        <v>77476</v>
      </c>
    </row>
    <row r="23" spans="2:50">
      <c r="B23" s="34" t="s">
        <v>214</v>
      </c>
      <c r="C23" s="48">
        <f>$F11/C11-1</f>
        <v>0.15982559013682152</v>
      </c>
      <c r="D23" s="48">
        <f t="shared" ref="D23:E23" si="8">$F11/D11-1</f>
        <v>6.0841861584478352E-2</v>
      </c>
      <c r="E23" s="48">
        <f t="shared" si="8"/>
        <v>9.399042722921469E-2</v>
      </c>
      <c r="H23">
        <v>1997</v>
      </c>
      <c r="I23" s="62">
        <f>AVERAGE(AN60:AN62)</f>
        <v>40696</v>
      </c>
      <c r="J23" s="62">
        <f>AVERAGE(AS60:AS62)</f>
        <v>88181</v>
      </c>
      <c r="K23" s="100">
        <f>AVERAGE(AS60:AS63)</f>
        <v>87741.5</v>
      </c>
      <c r="AJ23" s="2">
        <v>1987</v>
      </c>
      <c r="AK23" s="2">
        <v>4</v>
      </c>
      <c r="AL23" s="2" t="s">
        <v>5</v>
      </c>
      <c r="AM23" s="2">
        <v>93559432</v>
      </c>
      <c r="AN23" s="2">
        <v>68526</v>
      </c>
      <c r="AO23" s="2">
        <v>142620154</v>
      </c>
      <c r="AP23" s="2">
        <v>46591</v>
      </c>
      <c r="AQ23" s="2">
        <v>237663143</v>
      </c>
      <c r="AR23" s="2">
        <v>74910653</v>
      </c>
      <c r="AS23" s="2">
        <v>146019</v>
      </c>
      <c r="AT23" s="48">
        <f t="shared" si="0"/>
        <v>0.60633596434429049</v>
      </c>
      <c r="AU23" s="48">
        <f t="shared" si="1"/>
        <v>0.39366403565570951</v>
      </c>
      <c r="AV23" s="35">
        <f t="shared" si="2"/>
        <v>144103711</v>
      </c>
      <c r="AW23" s="35">
        <f t="shared" si="3"/>
        <v>77493</v>
      </c>
      <c r="AX23" s="35">
        <f t="shared" si="4"/>
        <v>77493</v>
      </c>
    </row>
    <row r="24" spans="2:50">
      <c r="B24" s="34" t="s">
        <v>215</v>
      </c>
      <c r="C24" s="48">
        <f t="shared" ref="C24:E25" si="9">$F12/C12-1</f>
        <v>0.112948242360007</v>
      </c>
      <c r="D24" s="48">
        <f t="shared" si="9"/>
        <v>-7.4984247006931737E-3</v>
      </c>
      <c r="E24" s="48">
        <f t="shared" si="9"/>
        <v>7.0004415610882775E-2</v>
      </c>
      <c r="H24">
        <v>1998</v>
      </c>
      <c r="I24" s="62">
        <f>AVERAGE(AN64:AN66)</f>
        <v>38886.333333333336</v>
      </c>
      <c r="J24" s="62">
        <f>AVERAGE(AS64:AS66)</f>
        <v>84563</v>
      </c>
      <c r="K24" s="100">
        <f>AVERAGE(AS64:AS67)</f>
        <v>83865.75</v>
      </c>
      <c r="AJ24" s="2">
        <v>1988</v>
      </c>
      <c r="AK24" s="2">
        <v>1</v>
      </c>
      <c r="AL24" s="2" t="s">
        <v>5</v>
      </c>
      <c r="AM24" s="2">
        <v>97975692</v>
      </c>
      <c r="AN24" s="2">
        <v>67772</v>
      </c>
      <c r="AO24" s="2">
        <v>136836096</v>
      </c>
      <c r="AP24" s="2">
        <v>44929</v>
      </c>
      <c r="AQ24" s="2">
        <v>235948871</v>
      </c>
      <c r="AR24" s="2">
        <v>75281359</v>
      </c>
      <c r="AS24" s="2">
        <v>143530</v>
      </c>
      <c r="AT24" s="48">
        <f t="shared" si="0"/>
        <v>0.58475880140998848</v>
      </c>
      <c r="AU24" s="48">
        <f t="shared" si="1"/>
        <v>0.41524119859001152</v>
      </c>
      <c r="AV24" s="35">
        <f t="shared" si="2"/>
        <v>137973179</v>
      </c>
      <c r="AW24" s="35">
        <f t="shared" si="3"/>
        <v>75758</v>
      </c>
      <c r="AX24" s="35">
        <f t="shared" si="4"/>
        <v>75758</v>
      </c>
    </row>
    <row r="25" spans="2:50">
      <c r="B25" s="34" t="s">
        <v>216</v>
      </c>
      <c r="C25" s="48">
        <f t="shared" si="9"/>
        <v>0.27443923669233339</v>
      </c>
      <c r="D25" s="48">
        <f t="shared" si="9"/>
        <v>0.15152508192588865</v>
      </c>
      <c r="E25" s="48">
        <f t="shared" si="9"/>
        <v>0.14600737563031529</v>
      </c>
      <c r="H25">
        <v>1999</v>
      </c>
      <c r="I25" s="62">
        <f>AVERAGE(AN68:AN70)</f>
        <v>35623.666666666664</v>
      </c>
      <c r="J25" s="62">
        <f>AVERAGE(AS68:AS70)</f>
        <v>78691</v>
      </c>
      <c r="K25" s="100">
        <f>AVERAGE(AS68:AS71)</f>
        <v>77851.5</v>
      </c>
      <c r="AJ25" s="2">
        <v>1988</v>
      </c>
      <c r="AK25" s="2">
        <v>2</v>
      </c>
      <c r="AL25" s="2" t="s">
        <v>5</v>
      </c>
      <c r="AM25" s="2">
        <v>91619710</v>
      </c>
      <c r="AN25" s="2">
        <v>65691</v>
      </c>
      <c r="AO25" s="2">
        <v>130575647</v>
      </c>
      <c r="AP25" s="2">
        <v>44234</v>
      </c>
      <c r="AQ25" s="2">
        <v>223640512</v>
      </c>
      <c r="AR25" s="2">
        <v>70339927</v>
      </c>
      <c r="AS25" s="2">
        <v>140046</v>
      </c>
      <c r="AT25" s="48">
        <f t="shared" si="0"/>
        <v>0.59032596920543634</v>
      </c>
      <c r="AU25" s="48">
        <f t="shared" si="1"/>
        <v>0.40967403079456366</v>
      </c>
      <c r="AV25" s="35">
        <f t="shared" si="2"/>
        <v>132020802</v>
      </c>
      <c r="AW25" s="35">
        <f t="shared" si="3"/>
        <v>74355</v>
      </c>
      <c r="AX25" s="35">
        <f t="shared" si="4"/>
        <v>74355</v>
      </c>
    </row>
    <row r="26" spans="2:50">
      <c r="H26">
        <v>2000</v>
      </c>
      <c r="I26" s="62">
        <f>AVERAGE(AN72:AN74)</f>
        <v>31928.333333333332</v>
      </c>
      <c r="J26" s="62">
        <f>AVERAGE(AS72:AS74)</f>
        <v>71314.333333333328</v>
      </c>
      <c r="K26" s="100">
        <f>AVERAGE(AS72:AS75)</f>
        <v>71095.75</v>
      </c>
      <c r="AJ26" s="2">
        <v>1988</v>
      </c>
      <c r="AK26" s="2">
        <v>3</v>
      </c>
      <c r="AL26" s="2" t="s">
        <v>5</v>
      </c>
      <c r="AM26" s="2">
        <v>91850662</v>
      </c>
      <c r="AN26" s="2">
        <v>64798</v>
      </c>
      <c r="AO26" s="2">
        <v>145170386</v>
      </c>
      <c r="AP26" s="2">
        <v>43559</v>
      </c>
      <c r="AQ26" s="2">
        <v>238559844</v>
      </c>
      <c r="AR26" s="2">
        <v>70596822</v>
      </c>
      <c r="AS26" s="2">
        <v>138715</v>
      </c>
      <c r="AT26" s="48">
        <f t="shared" si="0"/>
        <v>0.61497852924484642</v>
      </c>
      <c r="AU26" s="48">
        <f t="shared" si="1"/>
        <v>0.38502147075515358</v>
      </c>
      <c r="AV26" s="35">
        <f t="shared" si="2"/>
        <v>146709182</v>
      </c>
      <c r="AW26" s="35">
        <f t="shared" si="3"/>
        <v>73917</v>
      </c>
      <c r="AX26" s="35">
        <f t="shared" si="4"/>
        <v>73917</v>
      </c>
    </row>
    <row r="27" spans="2:50">
      <c r="B27" s="34" t="s">
        <v>247</v>
      </c>
      <c r="H27">
        <v>2001</v>
      </c>
      <c r="I27" s="62">
        <f>AVERAGE(AN76:AN78)</f>
        <v>33290.333333333336</v>
      </c>
      <c r="J27" s="62">
        <f>AVERAGE(AS76:AS78)</f>
        <v>74023.666666666672</v>
      </c>
      <c r="K27" s="100">
        <f>AVERAGE(AS76:AS79)</f>
        <v>74888.75</v>
      </c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J27" s="2">
        <v>1988</v>
      </c>
      <c r="AK27" s="2">
        <v>4</v>
      </c>
      <c r="AL27" s="2" t="s">
        <v>5</v>
      </c>
      <c r="AM27" s="2">
        <v>95672707</v>
      </c>
      <c r="AN27" s="2">
        <v>64815</v>
      </c>
      <c r="AO27" s="2">
        <v>143565317</v>
      </c>
      <c r="AP27" s="2">
        <v>42753</v>
      </c>
      <c r="AQ27" s="2">
        <v>240865468</v>
      </c>
      <c r="AR27" s="2">
        <v>70688576</v>
      </c>
      <c r="AS27" s="2">
        <v>137686</v>
      </c>
      <c r="AT27" s="48">
        <f t="shared" si="0"/>
        <v>0.60279608449310795</v>
      </c>
      <c r="AU27" s="48">
        <f t="shared" si="1"/>
        <v>0.39720391550689205</v>
      </c>
      <c r="AV27" s="35">
        <f t="shared" si="2"/>
        <v>145192761</v>
      </c>
      <c r="AW27" s="35">
        <f t="shared" si="3"/>
        <v>72871</v>
      </c>
      <c r="AX27" s="35">
        <f t="shared" si="4"/>
        <v>72871</v>
      </c>
    </row>
    <row r="28" spans="2:50">
      <c r="H28">
        <v>2002</v>
      </c>
      <c r="I28" s="62">
        <f>AVERAGE(AN80:AN82)</f>
        <v>32467.666666666668</v>
      </c>
      <c r="J28" s="62">
        <f>AVERAGE(AS80:AS82)</f>
        <v>74382.666666666672</v>
      </c>
      <c r="K28" s="100">
        <f>AVERAGE(AS80:AS83)</f>
        <v>73718.5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J28" s="2">
        <v>1989</v>
      </c>
      <c r="AK28" s="2">
        <v>1</v>
      </c>
      <c r="AL28" s="2" t="s">
        <v>5</v>
      </c>
      <c r="AM28" s="2">
        <v>103516322</v>
      </c>
      <c r="AN28" s="2">
        <v>63857</v>
      </c>
      <c r="AO28" s="2">
        <v>137925219</v>
      </c>
      <c r="AP28" s="2">
        <v>41763</v>
      </c>
      <c r="AQ28" s="2">
        <v>242626011</v>
      </c>
      <c r="AR28" s="2">
        <v>72604229</v>
      </c>
      <c r="AS28" s="2">
        <v>135448</v>
      </c>
      <c r="AT28" s="48">
        <f t="shared" si="0"/>
        <v>0.57335027034673547</v>
      </c>
      <c r="AU28" s="48">
        <f t="shared" si="1"/>
        <v>0.42664972965326453</v>
      </c>
      <c r="AV28" s="35">
        <f t="shared" si="2"/>
        <v>139109689</v>
      </c>
      <c r="AW28" s="35">
        <f t="shared" si="3"/>
        <v>71591</v>
      </c>
      <c r="AX28" s="35">
        <f t="shared" si="4"/>
        <v>71591</v>
      </c>
    </row>
    <row r="29" spans="2:50" ht="16">
      <c r="B29" s="50" t="s">
        <v>322</v>
      </c>
      <c r="C29" s="51"/>
      <c r="D29" s="51"/>
      <c r="E29" s="51"/>
      <c r="F29" s="51"/>
      <c r="H29">
        <v>2003</v>
      </c>
      <c r="I29" s="62">
        <f>AVERAGE(AN84:AN86)</f>
        <v>30425.666666666668</v>
      </c>
      <c r="J29" s="62">
        <f>AVERAGE(AS84:AS86)</f>
        <v>69853.333333333328</v>
      </c>
      <c r="K29" s="100">
        <f>AVERAGE(AS84:AS87)</f>
        <v>69613</v>
      </c>
      <c r="AJ29" s="2">
        <v>1989</v>
      </c>
      <c r="AK29" s="2">
        <v>2</v>
      </c>
      <c r="AL29" s="2" t="s">
        <v>5</v>
      </c>
      <c r="AM29" s="2">
        <v>93289670</v>
      </c>
      <c r="AN29" s="2">
        <v>64410</v>
      </c>
      <c r="AO29" s="2">
        <v>140475026</v>
      </c>
      <c r="AP29" s="2">
        <v>42165</v>
      </c>
      <c r="AQ29" s="2">
        <v>235085797</v>
      </c>
      <c r="AR29" s="2">
        <v>69075253</v>
      </c>
      <c r="AS29" s="2">
        <v>136228</v>
      </c>
      <c r="AT29" s="48">
        <f t="shared" si="0"/>
        <v>0.60316756184126263</v>
      </c>
      <c r="AU29" s="48">
        <f t="shared" si="1"/>
        <v>0.39683243815873737</v>
      </c>
      <c r="AV29" s="35">
        <f t="shared" si="2"/>
        <v>141796127</v>
      </c>
      <c r="AW29" s="35">
        <f t="shared" si="3"/>
        <v>71818</v>
      </c>
      <c r="AX29" s="35">
        <f t="shared" si="4"/>
        <v>71818</v>
      </c>
    </row>
    <row r="30" spans="2:50">
      <c r="H30">
        <v>2004</v>
      </c>
      <c r="I30" s="62">
        <f>AVERAGE(AN88:AN90)</f>
        <v>31903.333333333332</v>
      </c>
      <c r="J30" s="62">
        <f>AVERAGE(AS88:AS90)</f>
        <v>72126.666666666672</v>
      </c>
      <c r="K30" s="100">
        <f>AVERAGE(AS88:AS91)</f>
        <v>72549.75</v>
      </c>
      <c r="AJ30" s="2">
        <v>1989</v>
      </c>
      <c r="AK30" s="2">
        <v>3</v>
      </c>
      <c r="AL30" s="2" t="s">
        <v>5</v>
      </c>
      <c r="AM30" s="2">
        <v>90911430</v>
      </c>
      <c r="AN30" s="2">
        <v>63626</v>
      </c>
      <c r="AO30" s="2">
        <v>148125811</v>
      </c>
      <c r="AP30" s="2">
        <v>42481</v>
      </c>
      <c r="AQ30" s="2">
        <v>240540951</v>
      </c>
      <c r="AR30" s="2">
        <v>67861795</v>
      </c>
      <c r="AS30" s="2">
        <v>135781</v>
      </c>
      <c r="AT30" s="48">
        <f t="shared" si="0"/>
        <v>0.62205425054630303</v>
      </c>
      <c r="AU30" s="48">
        <f t="shared" si="1"/>
        <v>0.37794574945369697</v>
      </c>
      <c r="AV30" s="35">
        <f t="shared" si="2"/>
        <v>149629521</v>
      </c>
      <c r="AW30" s="35">
        <f t="shared" si="3"/>
        <v>72155</v>
      </c>
      <c r="AX30" s="35">
        <f t="shared" si="4"/>
        <v>72155</v>
      </c>
    </row>
    <row r="31" spans="2:50">
      <c r="B31" s="34" t="s">
        <v>14</v>
      </c>
      <c r="C31" s="35">
        <f>AQ103</f>
        <v>288831962</v>
      </c>
      <c r="D31" s="35">
        <f>AQ109</f>
        <v>262965816</v>
      </c>
      <c r="E31" s="35">
        <f>AQ113</f>
        <v>265532056</v>
      </c>
      <c r="F31" s="35">
        <f>AQ120</f>
        <v>266221954</v>
      </c>
      <c r="H31">
        <v>2005</v>
      </c>
      <c r="I31" s="62">
        <f>AVERAGE(AN92:AN94)</f>
        <v>34914.666666666664</v>
      </c>
      <c r="J31" s="62">
        <f>AVERAGE(AS92:AS94)</f>
        <v>77659.666666666672</v>
      </c>
      <c r="K31" s="100">
        <f>AVERAGE(AS92:AS95)</f>
        <v>78261.25</v>
      </c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J31" s="2">
        <v>1989</v>
      </c>
      <c r="AK31" s="2">
        <v>4</v>
      </c>
      <c r="AL31" s="2" t="s">
        <v>5</v>
      </c>
      <c r="AM31" s="2">
        <v>99720312</v>
      </c>
      <c r="AN31" s="2">
        <v>64288</v>
      </c>
      <c r="AO31" s="2">
        <v>149197645</v>
      </c>
      <c r="AP31" s="2">
        <v>42430</v>
      </c>
      <c r="AQ31" s="2">
        <v>250298729</v>
      </c>
      <c r="AR31" s="2">
        <v>71335863</v>
      </c>
      <c r="AS31" s="2">
        <v>136259</v>
      </c>
      <c r="AT31" s="48">
        <f t="shared" si="0"/>
        <v>0.60159481273274862</v>
      </c>
      <c r="AU31" s="48">
        <f t="shared" si="1"/>
        <v>0.39840518726725138</v>
      </c>
      <c r="AV31" s="35">
        <f t="shared" si="2"/>
        <v>150578417</v>
      </c>
      <c r="AW31" s="35">
        <f t="shared" si="3"/>
        <v>71971</v>
      </c>
      <c r="AX31" s="35">
        <f t="shared" si="4"/>
        <v>71971</v>
      </c>
    </row>
    <row r="32" spans="2:50">
      <c r="B32" s="34" t="s">
        <v>215</v>
      </c>
      <c r="C32" s="35">
        <f>AV103</f>
        <v>204061036</v>
      </c>
      <c r="D32" s="35">
        <f>AV109</f>
        <v>180775547</v>
      </c>
      <c r="E32" s="35">
        <f>AV113</f>
        <v>181174931</v>
      </c>
      <c r="F32" s="35">
        <f>AV120</f>
        <v>176469658</v>
      </c>
      <c r="H32">
        <v>2006</v>
      </c>
      <c r="I32" s="62">
        <f>AVERAGE(AN96:AN98)</f>
        <v>36863.333333333336</v>
      </c>
      <c r="J32" s="62">
        <f>AVERAGE(AS96:AS98)</f>
        <v>81605.333333333328</v>
      </c>
      <c r="K32" s="100">
        <f>AVERAGE(AS96:AS99)</f>
        <v>81694.25</v>
      </c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J32" s="2">
        <v>1990</v>
      </c>
      <c r="AK32" s="2">
        <v>1</v>
      </c>
      <c r="AL32" s="2" t="s">
        <v>5</v>
      </c>
      <c r="AM32" s="2">
        <v>111056565</v>
      </c>
      <c r="AN32" s="2">
        <v>65395</v>
      </c>
      <c r="AO32" s="2">
        <v>149847111</v>
      </c>
      <c r="AP32" s="2">
        <v>42094</v>
      </c>
      <c r="AQ32" s="2">
        <v>262123482</v>
      </c>
      <c r="AR32" s="2">
        <v>74315584</v>
      </c>
      <c r="AS32" s="2">
        <v>136988</v>
      </c>
      <c r="AT32" s="48">
        <f t="shared" si="0"/>
        <v>0.5763196637224588</v>
      </c>
      <c r="AU32" s="48">
        <f t="shared" si="1"/>
        <v>0.4236803362775412</v>
      </c>
      <c r="AV32" s="35">
        <f t="shared" si="2"/>
        <v>151066917</v>
      </c>
      <c r="AW32" s="35">
        <f t="shared" si="3"/>
        <v>71593</v>
      </c>
      <c r="AX32" s="35">
        <f t="shared" si="4"/>
        <v>71593</v>
      </c>
    </row>
    <row r="33" spans="2:81">
      <c r="B33" s="34" t="s">
        <v>255</v>
      </c>
      <c r="H33">
        <v>2007</v>
      </c>
      <c r="I33" s="62">
        <f>AVERAGE(AN100:AN102)</f>
        <v>36818.666666666664</v>
      </c>
      <c r="J33" s="62">
        <f>AVERAGE(AS100:AS102)</f>
        <v>80965.666666666672</v>
      </c>
      <c r="K33" s="100">
        <f>AVERAGE(AS100:AS103)</f>
        <v>80677.25</v>
      </c>
      <c r="AJ33" s="2">
        <v>1990</v>
      </c>
      <c r="AK33" s="2">
        <v>2</v>
      </c>
      <c r="AL33" s="2" t="s">
        <v>5</v>
      </c>
      <c r="AM33" s="2">
        <v>105990793</v>
      </c>
      <c r="AN33" s="2">
        <v>65184</v>
      </c>
      <c r="AO33" s="2">
        <v>144950581</v>
      </c>
      <c r="AP33" s="2">
        <v>42908</v>
      </c>
      <c r="AQ33" s="2">
        <v>252384865</v>
      </c>
      <c r="AR33" s="2">
        <v>72773556</v>
      </c>
      <c r="AS33" s="2">
        <v>137985</v>
      </c>
      <c r="AT33" s="48">
        <f t="shared" si="0"/>
        <v>0.58004299108823343</v>
      </c>
      <c r="AU33" s="48">
        <f t="shared" si="1"/>
        <v>0.41995700891176657</v>
      </c>
      <c r="AV33" s="35">
        <f t="shared" si="2"/>
        <v>146394072</v>
      </c>
      <c r="AW33" s="35">
        <f t="shared" si="3"/>
        <v>72801</v>
      </c>
      <c r="AX33" s="35">
        <f t="shared" si="4"/>
        <v>72801</v>
      </c>
      <c r="AY33" s="45" t="s">
        <v>261</v>
      </c>
      <c r="AZ33" s="42"/>
      <c r="BA33" s="42"/>
      <c r="BB33" s="42"/>
      <c r="BC33" s="42"/>
      <c r="BD33" s="42"/>
      <c r="BE33" s="42"/>
      <c r="BF33" s="42"/>
      <c r="BG33" s="42"/>
      <c r="BH33" s="42"/>
      <c r="BI33" s="42"/>
      <c r="BJ33" s="42"/>
      <c r="BK33" s="42"/>
      <c r="BL33" s="42"/>
      <c r="BM33" s="42"/>
      <c r="BN33" s="42"/>
      <c r="BO33" s="42"/>
      <c r="BP33" s="42"/>
      <c r="BQ33" s="42"/>
      <c r="BR33" s="42"/>
      <c r="BS33" s="42"/>
      <c r="BT33" s="42"/>
      <c r="BU33" s="42"/>
      <c r="BV33" s="42"/>
      <c r="BW33" s="42"/>
      <c r="BX33" s="42"/>
      <c r="BY33" s="42"/>
      <c r="BZ33" s="42"/>
      <c r="CA33" s="42"/>
      <c r="CB33" s="42"/>
    </row>
    <row r="34" spans="2:81">
      <c r="B34" s="34" t="s">
        <v>216</v>
      </c>
      <c r="C34" s="35">
        <f>AM103</f>
        <v>84770926</v>
      </c>
      <c r="D34" s="35">
        <f>AM109</f>
        <v>82190269</v>
      </c>
      <c r="E34" s="35">
        <f>AM113</f>
        <v>84357125</v>
      </c>
      <c r="F34" s="35">
        <f>AM120</f>
        <v>89752296</v>
      </c>
      <c r="H34">
        <v>2008</v>
      </c>
      <c r="I34" s="62">
        <f>AVERAGE(AN104:AN106)</f>
        <v>38327.333333333336</v>
      </c>
      <c r="J34" s="62">
        <f>AVERAGE(AS104:AS106)</f>
        <v>84344.333333333328</v>
      </c>
      <c r="K34" s="100">
        <f>AVERAGE(AS104:AS107)</f>
        <v>85730.25</v>
      </c>
      <c r="AJ34" s="2">
        <v>1990</v>
      </c>
      <c r="AK34" s="2">
        <v>3</v>
      </c>
      <c r="AL34" s="2" t="s">
        <v>5</v>
      </c>
      <c r="AM34" s="2">
        <v>98876492</v>
      </c>
      <c r="AN34" s="2">
        <v>64688</v>
      </c>
      <c r="AO34" s="2">
        <v>151945874</v>
      </c>
      <c r="AP34" s="2">
        <v>43094</v>
      </c>
      <c r="AQ34" s="2">
        <v>252260129</v>
      </c>
      <c r="AR34" s="2">
        <v>70881831</v>
      </c>
      <c r="AS34" s="2">
        <v>137389</v>
      </c>
      <c r="AT34" s="48">
        <f t="shared" si="0"/>
        <v>0.60803757457842256</v>
      </c>
      <c r="AU34" s="48">
        <f t="shared" si="1"/>
        <v>0.39196242542157744</v>
      </c>
      <c r="AV34" s="35">
        <f t="shared" si="2"/>
        <v>153383637</v>
      </c>
      <c r="AW34" s="35">
        <f t="shared" si="3"/>
        <v>72701</v>
      </c>
      <c r="AX34" s="35">
        <f t="shared" si="4"/>
        <v>72701</v>
      </c>
      <c r="AY34" s="42"/>
      <c r="AZ34" s="42"/>
      <c r="BA34" s="42"/>
      <c r="BB34" s="42"/>
      <c r="BC34" s="42"/>
      <c r="BD34" s="42"/>
      <c r="BE34" s="42"/>
      <c r="BF34" s="42"/>
      <c r="BG34" s="42"/>
      <c r="BH34" s="42"/>
      <c r="BI34" s="42"/>
      <c r="BJ34" s="42"/>
      <c r="BK34" s="42"/>
      <c r="BL34" s="42"/>
      <c r="BM34" s="42"/>
      <c r="BN34" s="42"/>
      <c r="BO34" s="42"/>
      <c r="BP34" s="42"/>
      <c r="BQ34" s="42"/>
      <c r="BR34" s="42"/>
      <c r="BS34" s="42"/>
      <c r="BT34" s="42"/>
      <c r="BU34" s="42"/>
      <c r="BV34" s="42"/>
      <c r="BW34" s="42"/>
      <c r="BX34" s="42"/>
      <c r="BY34" s="42"/>
      <c r="BZ34" s="42"/>
      <c r="CA34" s="42"/>
      <c r="CB34" s="42"/>
    </row>
    <row r="35" spans="2:81">
      <c r="B35" s="34" t="s">
        <v>15</v>
      </c>
      <c r="C35" s="48">
        <f>C32/C31</f>
        <v>0.70650434455726896</v>
      </c>
      <c r="D35" s="48">
        <f>D32/D31</f>
        <v>0.68744884696343955</v>
      </c>
      <c r="E35" s="48">
        <f>E32/E31</f>
        <v>0.68230907307101185</v>
      </c>
      <c r="F35" s="48">
        <f>F32/F31</f>
        <v>0.66286666200338984</v>
      </c>
      <c r="H35">
        <v>2009</v>
      </c>
      <c r="I35" s="62">
        <f>AVERAGE(AN108:AN110)</f>
        <v>40134.333333333336</v>
      </c>
      <c r="J35" s="62">
        <f>AVERAGE(AS108:AS110)</f>
        <v>87590</v>
      </c>
      <c r="K35" s="100">
        <f>AVERAGE(AS108:AS111)</f>
        <v>85768</v>
      </c>
      <c r="AJ35" s="2">
        <v>1990</v>
      </c>
      <c r="AK35" s="2">
        <v>4</v>
      </c>
      <c r="AL35" s="2" t="s">
        <v>5</v>
      </c>
      <c r="AM35" s="2">
        <v>103870591</v>
      </c>
      <c r="AN35" s="2">
        <v>63563</v>
      </c>
      <c r="AO35" s="2">
        <v>146051876</v>
      </c>
      <c r="AP35" s="2">
        <v>41857</v>
      </c>
      <c r="AQ35" s="2">
        <v>251154893</v>
      </c>
      <c r="AR35" s="2">
        <v>69849817</v>
      </c>
      <c r="AS35" s="2">
        <v>134495</v>
      </c>
      <c r="AT35" s="48">
        <f t="shared" si="0"/>
        <v>0.58642816088795047</v>
      </c>
      <c r="AU35" s="48">
        <f t="shared" si="1"/>
        <v>0.41357183911204953</v>
      </c>
      <c r="AV35" s="35">
        <f t="shared" si="2"/>
        <v>147284302</v>
      </c>
      <c r="AW35" s="35">
        <f t="shared" si="3"/>
        <v>70932</v>
      </c>
      <c r="AX35" s="35">
        <f t="shared" si="4"/>
        <v>70932</v>
      </c>
      <c r="AY35" s="42"/>
      <c r="AZ35" s="42"/>
      <c r="BA35" s="42"/>
      <c r="BB35" s="42"/>
      <c r="BC35" s="42"/>
      <c r="BD35" s="42"/>
      <c r="BE35" s="42"/>
      <c r="BF35" s="42"/>
      <c r="BG35" s="42"/>
      <c r="BH35" s="42"/>
      <c r="BI35" s="42"/>
      <c r="BJ35" s="42"/>
      <c r="BK35" s="42"/>
      <c r="BL35" s="42"/>
      <c r="BM35" s="42"/>
      <c r="BN35" s="42"/>
      <c r="BO35" s="42"/>
      <c r="BP35" s="42"/>
      <c r="BQ35" s="42"/>
      <c r="BR35" s="42"/>
      <c r="BS35" s="42"/>
      <c r="BT35" s="42"/>
      <c r="BU35" s="42"/>
      <c r="BV35" s="42"/>
      <c r="BW35" s="42"/>
      <c r="BX35" s="42"/>
      <c r="BY35" s="42"/>
      <c r="BZ35" s="42"/>
      <c r="CA35" s="42"/>
      <c r="CB35" s="42"/>
    </row>
    <row r="36" spans="2:81">
      <c r="B36" s="49"/>
      <c r="H36">
        <v>2010</v>
      </c>
      <c r="I36" s="62">
        <f>AVERAGE(AN112:AN114)</f>
        <v>39817.333333333336</v>
      </c>
      <c r="J36" s="62">
        <f>AVERAGE(AS112:AS114)</f>
        <v>84825</v>
      </c>
      <c r="K36" s="100">
        <f>AVERAGE(AS112:AS115)</f>
        <v>85377.75</v>
      </c>
      <c r="AJ36" s="2">
        <v>1991</v>
      </c>
      <c r="AK36" s="2">
        <v>1</v>
      </c>
      <c r="AL36" s="2" t="s">
        <v>5</v>
      </c>
      <c r="AM36" s="2">
        <v>107262715</v>
      </c>
      <c r="AN36" s="2">
        <v>60958</v>
      </c>
      <c r="AO36" s="2">
        <v>144651456</v>
      </c>
      <c r="AP36" s="2">
        <v>39935</v>
      </c>
      <c r="AQ36" s="2">
        <v>252952328</v>
      </c>
      <c r="AR36" s="2">
        <v>69240273</v>
      </c>
      <c r="AS36" s="2">
        <v>129409</v>
      </c>
      <c r="AT36" s="48">
        <f t="shared" si="0"/>
        <v>0.575956798468366</v>
      </c>
      <c r="AU36" s="48">
        <f t="shared" si="1"/>
        <v>0.424043201531634</v>
      </c>
      <c r="AV36" s="35">
        <f t="shared" si="2"/>
        <v>145689613</v>
      </c>
      <c r="AW36" s="35">
        <f t="shared" si="3"/>
        <v>68451</v>
      </c>
      <c r="AX36" s="35">
        <f t="shared" si="4"/>
        <v>68451</v>
      </c>
      <c r="AY36" s="42" t="s">
        <v>142</v>
      </c>
      <c r="AZ36" s="42"/>
      <c r="BA36" s="42"/>
      <c r="BB36" s="42"/>
      <c r="BC36" s="42"/>
      <c r="BD36" s="42" t="s">
        <v>231</v>
      </c>
      <c r="BE36" s="42"/>
      <c r="BF36" s="42" t="s">
        <v>7</v>
      </c>
      <c r="BG36" s="42"/>
      <c r="BH36" s="42"/>
      <c r="BI36" s="42"/>
      <c r="BJ36" s="42"/>
      <c r="BK36" s="42" t="s">
        <v>85</v>
      </c>
      <c r="BL36" s="42"/>
      <c r="BM36" s="42"/>
      <c r="BN36" s="42"/>
      <c r="BO36" s="42"/>
      <c r="BP36" s="42"/>
      <c r="BQ36" s="42" t="s">
        <v>8</v>
      </c>
      <c r="BR36" s="42"/>
      <c r="BS36" s="42"/>
      <c r="BT36" s="42" t="s">
        <v>9</v>
      </c>
      <c r="BU36" s="42"/>
      <c r="BV36" s="42"/>
      <c r="BW36" s="42"/>
      <c r="BX36" s="42" t="s">
        <v>103</v>
      </c>
      <c r="BY36" s="42"/>
      <c r="BZ36" s="42"/>
      <c r="CA36" s="42"/>
      <c r="CB36" s="42"/>
    </row>
    <row r="37" spans="2:81">
      <c r="B37" s="57" t="s">
        <v>212</v>
      </c>
      <c r="C37" s="51"/>
      <c r="D37" s="51"/>
      <c r="E37" s="51"/>
      <c r="H37">
        <v>2011</v>
      </c>
      <c r="I37" s="62">
        <f>AVERAGE(AN116:AN118)</f>
        <v>43768</v>
      </c>
      <c r="J37" s="62">
        <f>AVERAGE(AS116:AS118)</f>
        <v>90354.333333333328</v>
      </c>
      <c r="K37" s="100">
        <f>AVERAGE(AS116:AS119)</f>
        <v>90842.5</v>
      </c>
      <c r="AJ37" s="2">
        <v>1991</v>
      </c>
      <c r="AK37" s="2">
        <v>2</v>
      </c>
      <c r="AL37" s="2" t="s">
        <v>5</v>
      </c>
      <c r="AM37" s="2">
        <v>99251535</v>
      </c>
      <c r="AN37" s="2">
        <v>59066</v>
      </c>
      <c r="AO37" s="2">
        <v>137548407</v>
      </c>
      <c r="AP37" s="2">
        <v>39388</v>
      </c>
      <c r="AQ37" s="2">
        <v>238269781</v>
      </c>
      <c r="AR37" s="2">
        <v>65789564</v>
      </c>
      <c r="AS37" s="2">
        <v>126340</v>
      </c>
      <c r="AT37" s="48">
        <f t="shared" si="0"/>
        <v>0.58344891835024604</v>
      </c>
      <c r="AU37" s="48">
        <f t="shared" si="1"/>
        <v>0.41655108164975396</v>
      </c>
      <c r="AV37" s="35">
        <f t="shared" si="2"/>
        <v>139018246</v>
      </c>
      <c r="AW37" s="35">
        <f t="shared" si="3"/>
        <v>67274</v>
      </c>
      <c r="AX37" s="35">
        <f t="shared" si="4"/>
        <v>67274</v>
      </c>
      <c r="AY37" s="42"/>
      <c r="AZ37" s="42"/>
      <c r="BA37" s="42"/>
      <c r="BB37" s="42"/>
      <c r="BC37" s="42"/>
      <c r="BD37" s="42"/>
      <c r="BE37" s="42"/>
      <c r="BF37" s="42"/>
      <c r="BG37" s="42"/>
      <c r="BH37" s="42"/>
      <c r="BI37" s="42"/>
      <c r="BJ37" s="42"/>
      <c r="BK37" s="42"/>
      <c r="BL37" s="42"/>
      <c r="BM37" s="42"/>
      <c r="BN37" s="42"/>
      <c r="BO37" s="42"/>
      <c r="BP37" s="42"/>
      <c r="BQ37" s="42"/>
      <c r="BR37" s="42"/>
      <c r="BS37" s="42"/>
      <c r="BT37" s="42"/>
      <c r="BU37" s="42"/>
      <c r="BV37" s="42"/>
      <c r="BW37" s="42"/>
      <c r="BX37" s="42"/>
      <c r="BY37" s="42"/>
      <c r="BZ37" s="42"/>
      <c r="CA37" s="42"/>
      <c r="CB37" s="42"/>
    </row>
    <row r="38" spans="2:81">
      <c r="B38" s="34" t="s">
        <v>213</v>
      </c>
      <c r="C38" s="35">
        <f t="shared" ref="C38:E39" si="10">$F31-C31</f>
        <v>-22610008</v>
      </c>
      <c r="D38" s="35">
        <f t="shared" si="10"/>
        <v>3256138</v>
      </c>
      <c r="E38" s="35">
        <f t="shared" si="10"/>
        <v>689898</v>
      </c>
      <c r="AJ38" s="2">
        <v>1991</v>
      </c>
      <c r="AK38" s="2">
        <v>3</v>
      </c>
      <c r="AL38" s="2" t="s">
        <v>5</v>
      </c>
      <c r="AM38" s="2">
        <v>97709450</v>
      </c>
      <c r="AN38" s="2">
        <v>57996</v>
      </c>
      <c r="AO38" s="2">
        <v>147771048</v>
      </c>
      <c r="AP38" s="2">
        <v>38603</v>
      </c>
      <c r="AQ38" s="2">
        <v>247148970</v>
      </c>
      <c r="AR38" s="2">
        <v>64653415</v>
      </c>
      <c r="AS38" s="2">
        <v>124346</v>
      </c>
      <c r="AT38" s="48">
        <f t="shared" si="0"/>
        <v>0.60465362246907195</v>
      </c>
      <c r="AU38" s="48">
        <f t="shared" si="1"/>
        <v>0.39534637753092805</v>
      </c>
      <c r="AV38" s="35">
        <f t="shared" si="2"/>
        <v>149439520</v>
      </c>
      <c r="AW38" s="35">
        <f t="shared" si="3"/>
        <v>66350</v>
      </c>
      <c r="AX38" s="35">
        <f t="shared" si="4"/>
        <v>66350</v>
      </c>
      <c r="AY38" s="42" t="s">
        <v>318</v>
      </c>
      <c r="AZ38" s="42"/>
      <c r="BA38" s="42"/>
      <c r="BB38" s="42"/>
      <c r="BC38" s="42"/>
      <c r="BD38" s="42" t="s">
        <v>6</v>
      </c>
      <c r="BE38" s="42"/>
      <c r="BF38" s="42" t="s">
        <v>84</v>
      </c>
      <c r="BG38" s="42"/>
      <c r="BH38" s="42"/>
      <c r="BI38" s="42"/>
      <c r="BJ38" s="42"/>
      <c r="BK38" s="42" t="s">
        <v>84</v>
      </c>
      <c r="BL38" s="42"/>
      <c r="BM38" s="42"/>
      <c r="BN38" s="42"/>
      <c r="BO38" s="42"/>
      <c r="BP38" s="42"/>
      <c r="BQ38" s="42" t="s">
        <v>84</v>
      </c>
      <c r="BR38" s="42"/>
      <c r="BS38" s="42"/>
      <c r="BT38" s="42" t="s">
        <v>209</v>
      </c>
      <c r="BU38" s="42"/>
      <c r="BV38" s="42"/>
      <c r="BW38" s="42"/>
      <c r="BX38" s="42" t="s">
        <v>82</v>
      </c>
      <c r="BY38" s="42" t="s">
        <v>61</v>
      </c>
      <c r="BZ38" s="42" t="s">
        <v>34</v>
      </c>
      <c r="CA38" s="42"/>
      <c r="CB38" s="42"/>
    </row>
    <row r="39" spans="2:81">
      <c r="B39" s="34" t="s">
        <v>215</v>
      </c>
      <c r="C39" s="35">
        <f t="shared" si="10"/>
        <v>-27591378</v>
      </c>
      <c r="D39" s="35">
        <f t="shared" si="10"/>
        <v>-4305889</v>
      </c>
      <c r="E39" s="35">
        <f t="shared" si="10"/>
        <v>-4705273</v>
      </c>
      <c r="AJ39" s="2">
        <v>1991</v>
      </c>
      <c r="AK39" s="2">
        <v>4</v>
      </c>
      <c r="AL39" s="2" t="s">
        <v>5</v>
      </c>
      <c r="AM39" s="2">
        <v>99793651</v>
      </c>
      <c r="AN39" s="2">
        <v>57406</v>
      </c>
      <c r="AO39" s="2">
        <v>146481953</v>
      </c>
      <c r="AP39" s="2">
        <v>38216</v>
      </c>
      <c r="AQ39" s="2">
        <v>247744990</v>
      </c>
      <c r="AR39" s="2">
        <v>63458448</v>
      </c>
      <c r="AS39" s="2">
        <v>122611</v>
      </c>
      <c r="AT39" s="48">
        <f t="shared" si="0"/>
        <v>0.59719205219851268</v>
      </c>
      <c r="AU39" s="48">
        <f t="shared" si="1"/>
        <v>0.40280794780148732</v>
      </c>
      <c r="AV39" s="35">
        <f t="shared" si="2"/>
        <v>147951339</v>
      </c>
      <c r="AW39" s="35">
        <f t="shared" si="3"/>
        <v>65205</v>
      </c>
      <c r="AX39" s="35">
        <f t="shared" si="4"/>
        <v>65205</v>
      </c>
      <c r="AY39" s="42" t="s">
        <v>315</v>
      </c>
      <c r="AZ39" s="42" t="s">
        <v>316</v>
      </c>
      <c r="BA39" s="42" t="s">
        <v>317</v>
      </c>
      <c r="BB39" s="42" t="s">
        <v>37</v>
      </c>
      <c r="BC39" s="42"/>
      <c r="BD39" s="42" t="s">
        <v>162</v>
      </c>
      <c r="BE39" s="42"/>
      <c r="BF39" s="42" t="s">
        <v>233</v>
      </c>
      <c r="BG39" s="42" t="s">
        <v>234</v>
      </c>
      <c r="BH39" s="42" t="s">
        <v>321</v>
      </c>
      <c r="BI39" s="42" t="s">
        <v>105</v>
      </c>
      <c r="BJ39" s="42"/>
      <c r="BK39" s="42" t="s">
        <v>242</v>
      </c>
      <c r="BL39" s="42" t="s">
        <v>107</v>
      </c>
      <c r="BM39" s="42" t="s">
        <v>108</v>
      </c>
      <c r="BN39" s="42" t="s">
        <v>242</v>
      </c>
      <c r="BO39" s="42" t="s">
        <v>83</v>
      </c>
      <c r="BP39" s="42"/>
      <c r="BQ39" s="42" t="s">
        <v>329</v>
      </c>
      <c r="BR39" s="42" t="s">
        <v>90</v>
      </c>
      <c r="BS39" s="42"/>
      <c r="BT39" s="42" t="s">
        <v>208</v>
      </c>
      <c r="BU39" s="42" t="s">
        <v>64</v>
      </c>
      <c r="BV39" s="42" t="s">
        <v>58</v>
      </c>
      <c r="BW39" s="42"/>
      <c r="BX39" s="42" t="s">
        <v>81</v>
      </c>
      <c r="BY39" s="42" t="s">
        <v>60</v>
      </c>
      <c r="BZ39" s="42" t="s">
        <v>33</v>
      </c>
      <c r="CA39" s="42"/>
      <c r="CB39" s="42" t="s">
        <v>189</v>
      </c>
      <c r="CC39" s="42" t="s">
        <v>337</v>
      </c>
    </row>
    <row r="40" spans="2:81">
      <c r="B40" s="34" t="s">
        <v>255</v>
      </c>
      <c r="AJ40" s="2">
        <v>1992</v>
      </c>
      <c r="AK40" s="2">
        <v>1</v>
      </c>
      <c r="AL40" s="2" t="s">
        <v>5</v>
      </c>
      <c r="AM40" s="2">
        <v>108036994</v>
      </c>
      <c r="AN40" s="2">
        <v>55906</v>
      </c>
      <c r="AO40" s="2">
        <v>145061119</v>
      </c>
      <c r="AP40" s="2">
        <v>36834</v>
      </c>
      <c r="AQ40" s="2">
        <v>254555831</v>
      </c>
      <c r="AR40" s="2">
        <v>65015846</v>
      </c>
      <c r="AS40" s="2">
        <v>119094</v>
      </c>
      <c r="AT40" s="48">
        <f t="shared" si="0"/>
        <v>0.57558625321766832</v>
      </c>
      <c r="AU40" s="48">
        <f t="shared" si="1"/>
        <v>0.42441374678233168</v>
      </c>
      <c r="AV40" s="35">
        <f t="shared" si="2"/>
        <v>146518837</v>
      </c>
      <c r="AW40" s="35">
        <f t="shared" si="3"/>
        <v>63188</v>
      </c>
      <c r="AX40" s="35">
        <f t="shared" si="4"/>
        <v>63188</v>
      </c>
      <c r="AY40" s="43"/>
      <c r="AZ40" s="43"/>
      <c r="BA40" s="43"/>
      <c r="BB40" s="44"/>
      <c r="BC40" s="42"/>
      <c r="BD40" s="43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3"/>
    </row>
    <row r="41" spans="2:81">
      <c r="B41" s="34" t="s">
        <v>216</v>
      </c>
      <c r="C41" s="35">
        <f>$F34-C34</f>
        <v>4981370</v>
      </c>
      <c r="D41" s="35">
        <f>$F34-D34</f>
        <v>7562027</v>
      </c>
      <c r="E41" s="35">
        <f>$F34-E34</f>
        <v>5395171</v>
      </c>
      <c r="AJ41" s="2">
        <v>1992</v>
      </c>
      <c r="AK41" s="2">
        <v>2</v>
      </c>
      <c r="AL41" s="2" t="s">
        <v>5</v>
      </c>
      <c r="AM41" s="2">
        <v>100791745</v>
      </c>
      <c r="AN41" s="2">
        <v>54538</v>
      </c>
      <c r="AO41" s="2">
        <v>136285371</v>
      </c>
      <c r="AP41" s="2">
        <v>37192</v>
      </c>
      <c r="AQ41" s="2">
        <v>238489188</v>
      </c>
      <c r="AR41" s="2">
        <v>62260701</v>
      </c>
      <c r="AS41" s="2">
        <v>117927</v>
      </c>
      <c r="AT41" s="48">
        <f t="shared" si="0"/>
        <v>0.57737394367748029</v>
      </c>
      <c r="AU41" s="48">
        <f t="shared" si="1"/>
        <v>0.42262605632251971</v>
      </c>
      <c r="AV41" s="35">
        <f t="shared" si="2"/>
        <v>137697443</v>
      </c>
      <c r="AW41" s="35">
        <f t="shared" si="3"/>
        <v>63389</v>
      </c>
      <c r="AX41" s="35">
        <f t="shared" si="4"/>
        <v>63389</v>
      </c>
      <c r="AY41" s="43"/>
      <c r="AZ41" s="43"/>
      <c r="BA41" s="43"/>
      <c r="BB41" s="44"/>
      <c r="BC41" s="42"/>
      <c r="BD41" s="43"/>
      <c r="BE41" s="42"/>
      <c r="BF41" s="42"/>
      <c r="BG41" s="42"/>
      <c r="BH41" s="42"/>
      <c r="BI41" s="42"/>
      <c r="BJ41" s="42"/>
      <c r="BK41" s="42"/>
      <c r="BL41" s="42"/>
      <c r="BM41" s="42"/>
      <c r="BN41" s="42"/>
      <c r="BO41" s="42"/>
      <c r="BP41" s="42"/>
      <c r="BQ41" s="42"/>
      <c r="BR41" s="42"/>
      <c r="BS41" s="42"/>
      <c r="BT41" s="42"/>
      <c r="BU41" s="42"/>
      <c r="BV41" s="42"/>
      <c r="BW41" s="42"/>
      <c r="BX41" s="42"/>
      <c r="BY41" s="42"/>
      <c r="BZ41" s="42"/>
      <c r="CA41" s="42"/>
      <c r="CB41" s="43"/>
    </row>
    <row r="42" spans="2:81">
      <c r="B42" s="49"/>
      <c r="AJ42" s="2">
        <v>1992</v>
      </c>
      <c r="AK42" s="2">
        <v>3</v>
      </c>
      <c r="AL42" s="2" t="s">
        <v>5</v>
      </c>
      <c r="AM42" s="2">
        <v>95701803</v>
      </c>
      <c r="AN42" s="2">
        <v>53650</v>
      </c>
      <c r="AO42" s="2">
        <v>150408980</v>
      </c>
      <c r="AP42" s="2">
        <v>36602</v>
      </c>
      <c r="AQ42" s="2">
        <v>247652705</v>
      </c>
      <c r="AR42" s="2">
        <v>59747969</v>
      </c>
      <c r="AS42" s="2">
        <v>116594</v>
      </c>
      <c r="AT42" s="48">
        <f t="shared" si="0"/>
        <v>0.6135644753001992</v>
      </c>
      <c r="AU42" s="48">
        <f t="shared" si="1"/>
        <v>0.3864355246998008</v>
      </c>
      <c r="AV42" s="35">
        <f t="shared" si="2"/>
        <v>151950902</v>
      </c>
      <c r="AW42" s="35">
        <f t="shared" si="3"/>
        <v>62944</v>
      </c>
      <c r="AX42" s="35">
        <f t="shared" si="4"/>
        <v>62944</v>
      </c>
      <c r="AY42" s="43"/>
      <c r="AZ42" s="43"/>
      <c r="BA42" s="43"/>
      <c r="BB42" s="44"/>
      <c r="BC42" s="42"/>
      <c r="BD42" s="43"/>
      <c r="BE42" s="42"/>
      <c r="BF42" s="42"/>
      <c r="BG42" s="42"/>
      <c r="BH42" s="42"/>
      <c r="BI42" s="42"/>
      <c r="BJ42" s="42"/>
      <c r="BK42" s="42"/>
      <c r="BL42" s="42"/>
      <c r="BM42" s="42"/>
      <c r="BN42" s="42"/>
      <c r="BO42" s="42"/>
      <c r="BP42" s="42"/>
      <c r="BQ42" s="42"/>
      <c r="BR42" s="42"/>
      <c r="BS42" s="42"/>
      <c r="BT42" s="42"/>
      <c r="BU42" s="42"/>
      <c r="BV42" s="42"/>
      <c r="BW42" s="42"/>
      <c r="BX42" s="42"/>
      <c r="BY42" s="42"/>
      <c r="BZ42" s="42"/>
      <c r="CA42" s="42"/>
      <c r="CB42" s="43"/>
    </row>
    <row r="43" spans="2:81">
      <c r="B43" s="57" t="s">
        <v>211</v>
      </c>
      <c r="C43" s="51"/>
      <c r="D43" s="51"/>
      <c r="E43" s="51"/>
      <c r="AJ43" s="2">
        <v>1992</v>
      </c>
      <c r="AK43" s="2">
        <v>4</v>
      </c>
      <c r="AL43" s="2" t="s">
        <v>5</v>
      </c>
      <c r="AM43" s="2">
        <v>99072866</v>
      </c>
      <c r="AN43" s="2">
        <v>52847</v>
      </c>
      <c r="AO43" s="2">
        <v>145456262</v>
      </c>
      <c r="AP43" s="2">
        <v>35484</v>
      </c>
      <c r="AQ43" s="2">
        <v>246003767</v>
      </c>
      <c r="AR43" s="2">
        <v>59557984</v>
      </c>
      <c r="AS43" s="2">
        <v>113938</v>
      </c>
      <c r="AT43" s="48">
        <f t="shared" si="0"/>
        <v>0.59727093935110354</v>
      </c>
      <c r="AU43" s="48">
        <f t="shared" si="1"/>
        <v>0.40272906064889646</v>
      </c>
      <c r="AV43" s="35">
        <f t="shared" si="2"/>
        <v>146930901</v>
      </c>
      <c r="AW43" s="35">
        <f t="shared" si="3"/>
        <v>61091</v>
      </c>
      <c r="AX43" s="35">
        <f t="shared" si="4"/>
        <v>61091</v>
      </c>
      <c r="AY43" s="43"/>
      <c r="AZ43" s="43"/>
      <c r="BA43" s="43"/>
      <c r="BB43" s="44"/>
      <c r="BC43" s="42"/>
      <c r="BD43" s="43"/>
      <c r="BE43" s="42"/>
      <c r="BF43" s="42"/>
      <c r="BG43" s="42"/>
      <c r="BH43" s="42"/>
      <c r="BI43" s="42"/>
      <c r="BJ43" s="42"/>
      <c r="BK43" s="42"/>
      <c r="BL43" s="42"/>
      <c r="BM43" s="42"/>
      <c r="BN43" s="42"/>
      <c r="BO43" s="42"/>
      <c r="BP43" s="42"/>
      <c r="BQ43" s="42"/>
      <c r="BR43" s="42"/>
      <c r="BS43" s="42"/>
      <c r="BT43" s="42"/>
      <c r="BU43" s="42"/>
      <c r="BV43" s="42"/>
      <c r="BW43" s="42"/>
      <c r="BX43" s="42"/>
      <c r="BY43" s="42"/>
      <c r="BZ43" s="42"/>
      <c r="CA43" s="42"/>
      <c r="CB43" s="43"/>
    </row>
    <row r="44" spans="2:81" s="53" customFormat="1" ht="14" customHeight="1">
      <c r="B44" s="34" t="s">
        <v>14</v>
      </c>
      <c r="C44" s="48">
        <f t="shared" ref="C44:E45" si="11">$F31/C31-1</f>
        <v>-7.8280837908098255E-2</v>
      </c>
      <c r="D44" s="48">
        <f t="shared" si="11"/>
        <v>1.2382362276319503E-2</v>
      </c>
      <c r="E44" s="48">
        <f t="shared" si="11"/>
        <v>2.5981721769969823E-3</v>
      </c>
      <c r="F44"/>
      <c r="G44"/>
      <c r="H44"/>
      <c r="AJ44" s="2">
        <v>1993</v>
      </c>
      <c r="AK44" s="2">
        <v>1</v>
      </c>
      <c r="AL44" s="2" t="s">
        <v>5</v>
      </c>
      <c r="AM44" s="2">
        <v>98124150</v>
      </c>
      <c r="AN44" s="2">
        <v>51518</v>
      </c>
      <c r="AO44" s="2">
        <v>143231493</v>
      </c>
      <c r="AP44" s="2">
        <v>34273</v>
      </c>
      <c r="AQ44" s="2">
        <v>242447500</v>
      </c>
      <c r="AR44" s="2">
        <v>57878281</v>
      </c>
      <c r="AS44" s="2">
        <v>110423</v>
      </c>
      <c r="AT44" s="56">
        <f t="shared" si="0"/>
        <v>0.59527670939069277</v>
      </c>
      <c r="AU44" s="56">
        <f t="shared" si="1"/>
        <v>0.40472329060930723</v>
      </c>
      <c r="AV44" s="55">
        <f t="shared" si="2"/>
        <v>144323350</v>
      </c>
      <c r="AW44" s="35">
        <f t="shared" si="3"/>
        <v>58905</v>
      </c>
      <c r="AX44" s="35">
        <f t="shared" si="4"/>
        <v>58905</v>
      </c>
      <c r="AY44" s="43"/>
      <c r="AZ44" s="43"/>
      <c r="BA44" s="43"/>
      <c r="BB44" s="44"/>
      <c r="BC44" s="42"/>
      <c r="BD44" s="43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3"/>
    </row>
    <row r="45" spans="2:81" s="53" customFormat="1" ht="14" customHeight="1">
      <c r="B45" s="34" t="s">
        <v>215</v>
      </c>
      <c r="C45" s="48">
        <f t="shared" si="11"/>
        <v>-0.13521139822106953</v>
      </c>
      <c r="D45" s="48">
        <f t="shared" si="11"/>
        <v>-2.3818979233955817E-2</v>
      </c>
      <c r="E45" s="48">
        <f t="shared" si="11"/>
        <v>-2.5970883355821428E-2</v>
      </c>
      <c r="F45"/>
      <c r="G45"/>
      <c r="AJ45" s="2">
        <v>1993</v>
      </c>
      <c r="AK45" s="2">
        <v>2</v>
      </c>
      <c r="AL45" s="2" t="s">
        <v>5</v>
      </c>
      <c r="AM45" s="2">
        <v>89784032</v>
      </c>
      <c r="AN45" s="2">
        <v>48583</v>
      </c>
      <c r="AO45" s="2">
        <v>140026446</v>
      </c>
      <c r="AP45" s="2">
        <v>33843</v>
      </c>
      <c r="AQ45" s="2">
        <v>231177861</v>
      </c>
      <c r="AR45" s="2">
        <v>54912207</v>
      </c>
      <c r="AS45" s="2">
        <v>106134</v>
      </c>
      <c r="AT45" s="56">
        <f t="shared" si="0"/>
        <v>0.61162357151492119</v>
      </c>
      <c r="AU45" s="56">
        <f t="shared" si="1"/>
        <v>0.38837642848507881</v>
      </c>
      <c r="AV45" s="55">
        <f t="shared" si="2"/>
        <v>141393829</v>
      </c>
      <c r="AW45" s="35">
        <f t="shared" si="3"/>
        <v>57551</v>
      </c>
      <c r="AX45" s="35">
        <f t="shared" si="4"/>
        <v>57551</v>
      </c>
      <c r="AY45" s="43"/>
      <c r="AZ45" s="43"/>
      <c r="BA45" s="43"/>
      <c r="BB45" s="44"/>
      <c r="BC45" s="42"/>
      <c r="BD45" s="43"/>
      <c r="BE45" s="42"/>
      <c r="BF45" s="42"/>
      <c r="BG45" s="42"/>
      <c r="BH45" s="42"/>
      <c r="BI45" s="42"/>
      <c r="BJ45" s="42"/>
      <c r="BK45" s="42"/>
      <c r="BL45" s="42"/>
      <c r="BM45" s="42"/>
      <c r="BN45" s="42"/>
      <c r="BO45" s="42"/>
      <c r="BP45" s="42"/>
      <c r="BQ45" s="42"/>
      <c r="BR45" s="42"/>
      <c r="BS45" s="42"/>
      <c r="BT45" s="42"/>
      <c r="BU45" s="42"/>
      <c r="BV45" s="42"/>
      <c r="BW45" s="42"/>
      <c r="BX45" s="42"/>
      <c r="BY45" s="42"/>
      <c r="BZ45" s="42"/>
      <c r="CA45" s="42"/>
      <c r="CB45" s="43"/>
    </row>
    <row r="46" spans="2:81" s="53" customFormat="1" ht="14" customHeight="1">
      <c r="B46" s="34" t="s">
        <v>255</v>
      </c>
      <c r="AJ46" s="2">
        <v>1993</v>
      </c>
      <c r="AK46" s="2">
        <v>3</v>
      </c>
      <c r="AL46" s="2" t="s">
        <v>5</v>
      </c>
      <c r="AM46" s="2">
        <v>76292854</v>
      </c>
      <c r="AN46" s="2">
        <v>41949</v>
      </c>
      <c r="AO46" s="2">
        <v>149082243</v>
      </c>
      <c r="AP46" s="2">
        <v>32542</v>
      </c>
      <c r="AQ46" s="2">
        <v>226756782</v>
      </c>
      <c r="AR46" s="2">
        <v>50295116</v>
      </c>
      <c r="AS46" s="2">
        <v>97685</v>
      </c>
      <c r="AT46" s="56">
        <f t="shared" si="0"/>
        <v>0.66354764198408844</v>
      </c>
      <c r="AU46" s="56">
        <f t="shared" si="1"/>
        <v>0.33645235801591156</v>
      </c>
      <c r="AV46" s="55">
        <f t="shared" si="2"/>
        <v>150463928</v>
      </c>
      <c r="AW46" s="35">
        <f t="shared" si="3"/>
        <v>55736</v>
      </c>
      <c r="AX46" s="35">
        <f t="shared" si="4"/>
        <v>55736</v>
      </c>
      <c r="AY46" s="43"/>
      <c r="AZ46" s="43"/>
      <c r="BA46" s="43"/>
      <c r="BB46" s="44"/>
      <c r="BC46" s="42"/>
      <c r="BD46" s="43"/>
      <c r="BE46" s="42"/>
      <c r="BF46" s="42"/>
      <c r="BG46" s="42"/>
      <c r="BH46" s="42"/>
      <c r="BI46" s="42"/>
      <c r="BJ46" s="42"/>
      <c r="BK46" s="42"/>
      <c r="BL46" s="42"/>
      <c r="BM46" s="42"/>
      <c r="BN46" s="42"/>
      <c r="BO46" s="42"/>
      <c r="BP46" s="42"/>
      <c r="BQ46" s="42"/>
      <c r="BR46" s="42"/>
      <c r="BS46" s="42"/>
      <c r="BT46" s="42"/>
      <c r="BU46" s="42"/>
      <c r="BV46" s="42"/>
      <c r="BW46" s="42"/>
      <c r="BX46" s="42"/>
      <c r="BY46" s="42"/>
      <c r="BZ46" s="42"/>
      <c r="CA46" s="42"/>
      <c r="CB46" s="43"/>
    </row>
    <row r="47" spans="2:81" s="53" customFormat="1" ht="14" customHeight="1">
      <c r="B47" s="34" t="s">
        <v>216</v>
      </c>
      <c r="C47" s="48">
        <f>$F34/C34-1</f>
        <v>5.8762717774252016E-2</v>
      </c>
      <c r="D47" s="48">
        <f>$F34/D34-1</f>
        <v>9.2006354182877725E-2</v>
      </c>
      <c r="E47" s="48">
        <f>$F34/E34-1</f>
        <v>6.3956316671531788E-2</v>
      </c>
      <c r="AJ47" s="2">
        <v>1993</v>
      </c>
      <c r="AK47" s="2">
        <v>4</v>
      </c>
      <c r="AL47" s="2" t="s">
        <v>5</v>
      </c>
      <c r="AM47" s="2">
        <v>83757526</v>
      </c>
      <c r="AN47" s="2">
        <v>43491</v>
      </c>
      <c r="AO47" s="2">
        <v>154987358</v>
      </c>
      <c r="AP47" s="2">
        <v>32879</v>
      </c>
      <c r="AQ47" s="2">
        <v>240033039</v>
      </c>
      <c r="AR47" s="2">
        <v>51911405</v>
      </c>
      <c r="AS47" s="2">
        <v>98636</v>
      </c>
      <c r="AT47" s="56">
        <f t="shared" si="0"/>
        <v>0.6510583445139817</v>
      </c>
      <c r="AU47" s="56">
        <f t="shared" si="1"/>
        <v>0.3489416554860183</v>
      </c>
      <c r="AV47" s="55">
        <f t="shared" si="2"/>
        <v>156275513</v>
      </c>
      <c r="AW47" s="35">
        <f t="shared" si="3"/>
        <v>55145</v>
      </c>
      <c r="AX47" s="35">
        <f t="shared" si="4"/>
        <v>55145</v>
      </c>
      <c r="AY47" s="43"/>
      <c r="AZ47" s="43"/>
      <c r="BA47" s="43"/>
      <c r="BB47" s="44"/>
      <c r="BC47" s="42"/>
      <c r="BD47" s="43"/>
      <c r="BE47" s="42"/>
      <c r="BF47" s="42"/>
      <c r="BG47" s="42"/>
      <c r="BH47" s="42"/>
      <c r="BI47" s="42"/>
      <c r="BJ47" s="42"/>
      <c r="BK47" s="42"/>
      <c r="BL47" s="42"/>
      <c r="BM47" s="42"/>
      <c r="BN47" s="42"/>
      <c r="BO47" s="42"/>
      <c r="BP47" s="42"/>
      <c r="BQ47" s="42"/>
      <c r="BR47" s="42"/>
      <c r="BS47" s="42"/>
      <c r="BT47" s="42"/>
      <c r="BU47" s="42"/>
      <c r="BV47" s="42"/>
      <c r="BW47" s="42"/>
      <c r="BX47" s="42"/>
      <c r="BY47" s="42"/>
      <c r="BZ47" s="42"/>
      <c r="CA47" s="42"/>
      <c r="CB47" s="43"/>
    </row>
    <row r="48" spans="2:81" s="53" customFormat="1" ht="14" customHeight="1">
      <c r="AJ48" s="2">
        <v>1994</v>
      </c>
      <c r="AK48" s="2">
        <v>1</v>
      </c>
      <c r="AL48" s="2" t="s">
        <v>5</v>
      </c>
      <c r="AM48" s="2">
        <v>100427182</v>
      </c>
      <c r="AN48" s="2">
        <v>48239</v>
      </c>
      <c r="AO48" s="2">
        <v>152243656</v>
      </c>
      <c r="AP48" s="2">
        <v>33994</v>
      </c>
      <c r="AQ48" s="2">
        <v>253994446</v>
      </c>
      <c r="AR48" s="2">
        <v>56261370</v>
      </c>
      <c r="AS48" s="2">
        <v>105669</v>
      </c>
      <c r="AT48" s="56">
        <f t="shared" si="0"/>
        <v>0.60460874801963183</v>
      </c>
      <c r="AU48" s="56">
        <f t="shared" si="1"/>
        <v>0.39539125198036817</v>
      </c>
      <c r="AV48" s="55">
        <f t="shared" si="2"/>
        <v>153567264</v>
      </c>
      <c r="AW48" s="35">
        <f t="shared" si="3"/>
        <v>57430</v>
      </c>
      <c r="AX48" s="35">
        <f t="shared" si="4"/>
        <v>57430</v>
      </c>
      <c r="AY48" s="43"/>
      <c r="AZ48" s="43"/>
      <c r="BA48" s="43"/>
      <c r="BB48" s="44"/>
      <c r="BC48" s="42"/>
      <c r="BD48" s="43"/>
      <c r="BE48" s="42"/>
      <c r="BF48" s="42"/>
      <c r="BG48" s="42"/>
      <c r="BH48" s="42"/>
      <c r="BI48" s="42"/>
      <c r="BJ48" s="42"/>
      <c r="BK48" s="42"/>
      <c r="BL48" s="42"/>
      <c r="BM48" s="42"/>
      <c r="BN48" s="42"/>
      <c r="BO48" s="42"/>
      <c r="BP48" s="42"/>
      <c r="BQ48" s="42"/>
      <c r="BR48" s="42"/>
      <c r="BS48" s="42"/>
      <c r="BT48" s="42"/>
      <c r="BU48" s="42"/>
      <c r="BV48" s="42"/>
      <c r="BW48" s="42"/>
      <c r="BX48" s="42"/>
      <c r="BY48" s="42"/>
      <c r="BZ48" s="42"/>
      <c r="CA48" s="42"/>
      <c r="CB48" s="43"/>
    </row>
    <row r="49" spans="2:80" s="53" customFormat="1" ht="14" customHeight="1">
      <c r="B49" s="34" t="s">
        <v>260</v>
      </c>
      <c r="AJ49" s="2">
        <v>1994</v>
      </c>
      <c r="AK49" s="2">
        <v>2</v>
      </c>
      <c r="AL49" s="2" t="s">
        <v>5</v>
      </c>
      <c r="AM49" s="2">
        <v>101696580</v>
      </c>
      <c r="AN49" s="2">
        <v>47676</v>
      </c>
      <c r="AO49" s="2">
        <v>153573164</v>
      </c>
      <c r="AP49" s="2">
        <v>34117</v>
      </c>
      <c r="AQ49" s="2">
        <v>257111809</v>
      </c>
      <c r="AR49" s="2">
        <v>56760022</v>
      </c>
      <c r="AS49" s="2">
        <v>105885</v>
      </c>
      <c r="AT49" s="56">
        <f t="shared" si="0"/>
        <v>0.6044655420708428</v>
      </c>
      <c r="AU49" s="56">
        <f t="shared" si="1"/>
        <v>0.3955344579291572</v>
      </c>
      <c r="AV49" s="55">
        <f t="shared" si="2"/>
        <v>155415229</v>
      </c>
      <c r="AW49" s="35">
        <f t="shared" si="3"/>
        <v>58209</v>
      </c>
      <c r="AX49" s="35">
        <f t="shared" si="4"/>
        <v>58209</v>
      </c>
      <c r="AY49" s="43"/>
      <c r="AZ49" s="43"/>
      <c r="BA49" s="43"/>
      <c r="BB49" s="44"/>
      <c r="BC49" s="42"/>
      <c r="BD49" s="43"/>
      <c r="BE49" s="42"/>
      <c r="BF49" s="42"/>
      <c r="BG49" s="42"/>
      <c r="BH49" s="42"/>
      <c r="BI49" s="42"/>
      <c r="BJ49" s="42"/>
      <c r="BK49" s="42"/>
      <c r="BL49" s="42"/>
      <c r="BM49" s="42"/>
      <c r="BN49" s="42"/>
      <c r="BO49" s="42"/>
      <c r="BP49" s="42"/>
      <c r="BQ49" s="42"/>
      <c r="BR49" s="42"/>
      <c r="BS49" s="42"/>
      <c r="BT49" s="42"/>
      <c r="BU49" s="42"/>
      <c r="BV49" s="42"/>
      <c r="BW49" s="42"/>
      <c r="BX49" s="42"/>
      <c r="BY49" s="42"/>
      <c r="BZ49" s="42"/>
      <c r="CA49" s="42"/>
      <c r="CB49" s="43"/>
    </row>
    <row r="50" spans="2:80" s="53" customFormat="1" ht="14" customHeight="1">
      <c r="AJ50" s="2">
        <v>1994</v>
      </c>
      <c r="AK50" s="2">
        <v>3</v>
      </c>
      <c r="AL50" s="2" t="s">
        <v>5</v>
      </c>
      <c r="AM50" s="2">
        <v>97182252</v>
      </c>
      <c r="AN50" s="2">
        <v>47463</v>
      </c>
      <c r="AO50" s="2">
        <v>160412276</v>
      </c>
      <c r="AP50" s="2">
        <v>33850</v>
      </c>
      <c r="AQ50" s="2">
        <v>259654715</v>
      </c>
      <c r="AR50" s="2">
        <v>55302937</v>
      </c>
      <c r="AS50" s="2">
        <v>104544</v>
      </c>
      <c r="AT50" s="56">
        <f t="shared" si="0"/>
        <v>0.6257250633788799</v>
      </c>
      <c r="AU50" s="56">
        <f t="shared" si="1"/>
        <v>0.3742749366211201</v>
      </c>
      <c r="AV50" s="55">
        <f t="shared" si="2"/>
        <v>162472463</v>
      </c>
      <c r="AW50" s="35">
        <f t="shared" si="3"/>
        <v>57081</v>
      </c>
      <c r="AX50" s="35">
        <f t="shared" si="4"/>
        <v>57081</v>
      </c>
      <c r="AY50" s="43"/>
      <c r="AZ50" s="43"/>
      <c r="BA50" s="43"/>
      <c r="BB50" s="44"/>
      <c r="BC50" s="42"/>
      <c r="BD50" s="43"/>
      <c r="BE50" s="42"/>
      <c r="BF50" s="42"/>
      <c r="BG50" s="42"/>
      <c r="BH50" s="42"/>
      <c r="BI50" s="42"/>
      <c r="BJ50" s="42"/>
      <c r="BK50" s="42"/>
      <c r="BL50" s="42"/>
      <c r="BM50" s="42"/>
      <c r="BN50" s="42"/>
      <c r="BO50" s="42"/>
      <c r="BP50" s="42"/>
      <c r="BQ50" s="42"/>
      <c r="BR50" s="42"/>
      <c r="BS50" s="42"/>
      <c r="BT50" s="42"/>
      <c r="BU50" s="42"/>
      <c r="BV50" s="42"/>
      <c r="BW50" s="42"/>
      <c r="BX50" s="42"/>
      <c r="BY50" s="42"/>
      <c r="BZ50" s="42"/>
      <c r="CA50" s="42"/>
      <c r="CB50" s="43"/>
    </row>
    <row r="51" spans="2:80" ht="14" customHeight="1">
      <c r="AJ51" s="2">
        <v>1994</v>
      </c>
      <c r="AK51" s="2">
        <v>4</v>
      </c>
      <c r="AL51" s="2" t="s">
        <v>5</v>
      </c>
      <c r="AM51" s="2">
        <v>96990830</v>
      </c>
      <c r="AN51" s="2">
        <v>46532</v>
      </c>
      <c r="AO51" s="2">
        <v>159631569</v>
      </c>
      <c r="AP51" s="2">
        <v>33398</v>
      </c>
      <c r="AQ51" s="2">
        <v>258684624</v>
      </c>
      <c r="AR51" s="2">
        <v>53829899</v>
      </c>
      <c r="AS51" s="2">
        <v>102658</v>
      </c>
      <c r="AT51" s="48">
        <f t="shared" si="0"/>
        <v>0.62506148026795749</v>
      </c>
      <c r="AU51" s="48">
        <f t="shared" si="1"/>
        <v>0.37493851973204251</v>
      </c>
      <c r="AV51" s="35">
        <f t="shared" si="2"/>
        <v>161693794</v>
      </c>
      <c r="AW51" s="35">
        <f t="shared" si="3"/>
        <v>56126</v>
      </c>
      <c r="AX51" s="35">
        <f t="shared" si="4"/>
        <v>56126</v>
      </c>
      <c r="AY51" s="43"/>
      <c r="AZ51" s="43"/>
      <c r="BA51" s="43"/>
      <c r="BB51" s="44"/>
      <c r="BC51" s="42"/>
      <c r="BD51" s="43"/>
      <c r="BE51" s="42"/>
      <c r="BF51" s="42"/>
      <c r="BG51" s="42"/>
      <c r="BH51" s="42"/>
      <c r="BI51" s="42"/>
      <c r="BJ51" s="42"/>
      <c r="BK51" s="42"/>
      <c r="BL51" s="42"/>
      <c r="BM51" s="42"/>
      <c r="BN51" s="42"/>
      <c r="BO51" s="42"/>
      <c r="BP51" s="42"/>
      <c r="BQ51" s="42"/>
      <c r="BR51" s="42"/>
      <c r="BS51" s="42"/>
      <c r="BT51" s="42"/>
      <c r="BU51" s="42"/>
      <c r="BV51" s="42"/>
      <c r="BW51" s="42"/>
      <c r="BX51" s="42"/>
      <c r="BY51" s="42"/>
      <c r="BZ51" s="42"/>
      <c r="CA51" s="42"/>
      <c r="CB51" s="43"/>
    </row>
    <row r="52" spans="2:80" ht="14" customHeight="1">
      <c r="AJ52" s="2">
        <v>1995</v>
      </c>
      <c r="AK52" s="2">
        <v>1</v>
      </c>
      <c r="AL52" s="2" t="s">
        <v>5</v>
      </c>
      <c r="AM52" s="2">
        <v>103298715</v>
      </c>
      <c r="AN52" s="2">
        <v>45586</v>
      </c>
      <c r="AO52" s="2">
        <v>159594580</v>
      </c>
      <c r="AP52" s="2">
        <v>32035</v>
      </c>
      <c r="AQ52" s="2">
        <v>264590584</v>
      </c>
      <c r="AR52" s="2">
        <v>54412985</v>
      </c>
      <c r="AS52" s="2">
        <v>99749</v>
      </c>
      <c r="AT52" s="48">
        <f t="shared" si="0"/>
        <v>0.60959035866521993</v>
      </c>
      <c r="AU52" s="48">
        <f t="shared" si="1"/>
        <v>0.39040964133478007</v>
      </c>
      <c r="AV52" s="35">
        <f t="shared" si="2"/>
        <v>161291869</v>
      </c>
      <c r="AW52" s="35">
        <f t="shared" si="3"/>
        <v>54163</v>
      </c>
      <c r="AX52" s="35">
        <f t="shared" si="4"/>
        <v>54163</v>
      </c>
      <c r="AY52" s="43"/>
      <c r="AZ52" s="43"/>
      <c r="BA52" s="43"/>
      <c r="BB52" s="44"/>
      <c r="BC52" s="42"/>
      <c r="BD52" s="43"/>
      <c r="BE52" s="42"/>
      <c r="BF52" s="42"/>
      <c r="BG52" s="42"/>
      <c r="BH52" s="42"/>
      <c r="BI52" s="42"/>
      <c r="BJ52" s="42"/>
      <c r="BK52" s="42"/>
      <c r="BL52" s="42"/>
      <c r="BM52" s="42"/>
      <c r="BN52" s="42"/>
      <c r="BO52" s="42"/>
      <c r="BP52" s="42"/>
      <c r="BQ52" s="42"/>
      <c r="BR52" s="42"/>
      <c r="BS52" s="42"/>
      <c r="BT52" s="42"/>
      <c r="BU52" s="42"/>
      <c r="BV52" s="42"/>
      <c r="BW52" s="42"/>
      <c r="BX52" s="42"/>
      <c r="BY52" s="42"/>
      <c r="BZ52" s="42"/>
      <c r="CA52" s="42"/>
      <c r="CB52" s="43"/>
    </row>
    <row r="53" spans="2:80">
      <c r="AJ53" s="2">
        <v>1995</v>
      </c>
      <c r="AK53" s="2">
        <v>2</v>
      </c>
      <c r="AL53" s="2" t="s">
        <v>5</v>
      </c>
      <c r="AM53" s="2">
        <v>98657946</v>
      </c>
      <c r="AN53" s="2">
        <v>44480</v>
      </c>
      <c r="AO53" s="2">
        <v>149445201</v>
      </c>
      <c r="AP53" s="2">
        <v>31235</v>
      </c>
      <c r="AQ53" s="2">
        <v>249704983</v>
      </c>
      <c r="AR53" s="2">
        <v>51727523</v>
      </c>
      <c r="AS53" s="2">
        <v>97149</v>
      </c>
      <c r="AT53" s="48">
        <f t="shared" si="0"/>
        <v>0.60490197346201935</v>
      </c>
      <c r="AU53" s="48">
        <f t="shared" si="1"/>
        <v>0.39509802653798065</v>
      </c>
      <c r="AV53" s="35">
        <f t="shared" si="2"/>
        <v>151047037</v>
      </c>
      <c r="AW53" s="35">
        <f t="shared" si="3"/>
        <v>52669</v>
      </c>
      <c r="AX53" s="35">
        <f t="shared" si="4"/>
        <v>52669</v>
      </c>
      <c r="AY53" s="43"/>
      <c r="AZ53" s="43"/>
      <c r="BA53" s="43"/>
      <c r="BB53" s="44"/>
      <c r="BC53" s="42"/>
      <c r="BD53" s="43"/>
      <c r="BE53" s="42"/>
      <c r="BF53" s="42"/>
      <c r="BG53" s="42"/>
      <c r="BH53" s="42"/>
      <c r="BI53" s="42"/>
      <c r="BJ53" s="42"/>
      <c r="BK53" s="42"/>
      <c r="BL53" s="42"/>
      <c r="BM53" s="42"/>
      <c r="BN53" s="42"/>
      <c r="BO53" s="42"/>
      <c r="BP53" s="42"/>
      <c r="BQ53" s="42"/>
      <c r="BR53" s="42"/>
      <c r="BS53" s="42"/>
      <c r="BT53" s="42"/>
      <c r="BU53" s="42"/>
      <c r="BV53" s="42"/>
      <c r="BW53" s="42"/>
      <c r="BX53" s="42"/>
      <c r="BY53" s="42"/>
      <c r="BZ53" s="42"/>
      <c r="CA53" s="42"/>
      <c r="CB53" s="43"/>
    </row>
    <row r="54" spans="2:80">
      <c r="AJ54" s="2">
        <v>1995</v>
      </c>
      <c r="AK54" s="2">
        <v>3</v>
      </c>
      <c r="AL54" s="2" t="s">
        <v>5</v>
      </c>
      <c r="AM54" s="2">
        <v>94186373</v>
      </c>
      <c r="AN54" s="2">
        <v>44097</v>
      </c>
      <c r="AO54" s="2">
        <v>160204940</v>
      </c>
      <c r="AP54" s="2">
        <v>30453</v>
      </c>
      <c r="AQ54" s="2">
        <v>256285071</v>
      </c>
      <c r="AR54" s="2">
        <v>50225243</v>
      </c>
      <c r="AS54" s="2">
        <v>95397</v>
      </c>
      <c r="AT54" s="48">
        <f t="shared" si="0"/>
        <v>0.63249372024482842</v>
      </c>
      <c r="AU54" s="48">
        <f t="shared" si="1"/>
        <v>0.36750627975517158</v>
      </c>
      <c r="AV54" s="35">
        <f t="shared" si="2"/>
        <v>162098698</v>
      </c>
      <c r="AW54" s="35">
        <f t="shared" si="3"/>
        <v>51300</v>
      </c>
      <c r="AX54" s="35">
        <f t="shared" si="4"/>
        <v>51300</v>
      </c>
      <c r="AY54" s="43"/>
      <c r="AZ54" s="43"/>
      <c r="BA54" s="43"/>
      <c r="BB54" s="44"/>
      <c r="BC54" s="42"/>
      <c r="BD54" s="43"/>
      <c r="BE54" s="42"/>
      <c r="BF54" s="42"/>
      <c r="BG54" s="42"/>
      <c r="BH54" s="42"/>
      <c r="BI54" s="42"/>
      <c r="BJ54" s="42"/>
      <c r="BK54" s="42"/>
      <c r="BL54" s="42"/>
      <c r="BM54" s="42"/>
      <c r="BN54" s="42"/>
      <c r="BO54" s="42"/>
      <c r="BP54" s="42"/>
      <c r="BQ54" s="42"/>
      <c r="BR54" s="42"/>
      <c r="BS54" s="42"/>
      <c r="BT54" s="42"/>
      <c r="BU54" s="42"/>
      <c r="BV54" s="42"/>
      <c r="BW54" s="42"/>
      <c r="BX54" s="42"/>
      <c r="BY54" s="42"/>
      <c r="BZ54" s="42"/>
      <c r="CA54" s="42"/>
      <c r="CB54" s="43"/>
    </row>
    <row r="55" spans="2:80">
      <c r="AJ55" s="2">
        <v>1995</v>
      </c>
      <c r="AK55" s="2">
        <v>4</v>
      </c>
      <c r="AL55" s="2" t="s">
        <v>5</v>
      </c>
      <c r="AM55" s="2">
        <v>99726026</v>
      </c>
      <c r="AN55" s="2">
        <v>43198</v>
      </c>
      <c r="AO55" s="2">
        <v>157321375</v>
      </c>
      <c r="AP55" s="2">
        <v>29341</v>
      </c>
      <c r="AQ55" s="2">
        <v>258935766</v>
      </c>
      <c r="AR55" s="2">
        <v>49205749</v>
      </c>
      <c r="AS55" s="2">
        <v>92680</v>
      </c>
      <c r="AT55" s="48">
        <f t="shared" si="0"/>
        <v>0.61486191135140444</v>
      </c>
      <c r="AU55" s="48">
        <f t="shared" si="1"/>
        <v>0.38513808864859556</v>
      </c>
      <c r="AV55" s="35">
        <f t="shared" si="2"/>
        <v>159209740</v>
      </c>
      <c r="AW55" s="35">
        <f t="shared" si="3"/>
        <v>49482</v>
      </c>
      <c r="AX55" s="35">
        <f t="shared" si="4"/>
        <v>49482</v>
      </c>
      <c r="AY55" s="43"/>
      <c r="AZ55" s="43"/>
      <c r="BA55" s="43"/>
      <c r="BB55" s="44"/>
      <c r="BC55" s="42"/>
      <c r="BD55" s="43"/>
      <c r="BE55" s="42"/>
      <c r="BF55" s="42"/>
      <c r="BG55" s="42"/>
      <c r="BH55" s="42"/>
      <c r="BI55" s="42"/>
      <c r="BJ55" s="42"/>
      <c r="BK55" s="42"/>
      <c r="BL55" s="42"/>
      <c r="BM55" s="42"/>
      <c r="BN55" s="42"/>
      <c r="BO55" s="42"/>
      <c r="BP55" s="42"/>
      <c r="BQ55" s="42"/>
      <c r="BR55" s="42"/>
      <c r="BS55" s="42"/>
      <c r="BT55" s="42"/>
      <c r="BU55" s="42"/>
      <c r="BV55" s="42"/>
      <c r="BW55" s="42"/>
      <c r="BX55" s="42"/>
      <c r="BY55" s="42"/>
      <c r="BZ55" s="42"/>
      <c r="CA55" s="42"/>
      <c r="CB55" s="43"/>
    </row>
    <row r="56" spans="2:80">
      <c r="AJ56" s="2">
        <v>1996</v>
      </c>
      <c r="AK56" s="2">
        <v>1</v>
      </c>
      <c r="AL56" s="2" t="s">
        <v>5</v>
      </c>
      <c r="AM56" s="2">
        <v>104596862</v>
      </c>
      <c r="AN56" s="2">
        <v>42320</v>
      </c>
      <c r="AO56" s="2">
        <v>154521715</v>
      </c>
      <c r="AP56" s="2">
        <v>28500</v>
      </c>
      <c r="AQ56" s="2">
        <v>261055206</v>
      </c>
      <c r="AR56" s="2">
        <v>50374970</v>
      </c>
      <c r="AS56" s="2">
        <v>90804</v>
      </c>
      <c r="AT56" s="48">
        <f t="shared" si="0"/>
        <v>0.5993304879734902</v>
      </c>
      <c r="AU56" s="48">
        <f t="shared" si="1"/>
        <v>0.4006695120265098</v>
      </c>
      <c r="AV56" s="35">
        <f t="shared" si="2"/>
        <v>156458344</v>
      </c>
      <c r="AW56" s="35">
        <f t="shared" si="3"/>
        <v>48484</v>
      </c>
      <c r="AX56" s="35">
        <f t="shared" si="4"/>
        <v>48484</v>
      </c>
      <c r="AY56" s="43"/>
      <c r="AZ56" s="43"/>
      <c r="BA56" s="43"/>
      <c r="BB56" s="44"/>
      <c r="BC56" s="42"/>
      <c r="BD56" s="43"/>
      <c r="BE56" s="42"/>
      <c r="BF56" s="42"/>
      <c r="BG56" s="42"/>
      <c r="BH56" s="42"/>
      <c r="BI56" s="42"/>
      <c r="BJ56" s="42"/>
      <c r="BK56" s="42"/>
      <c r="BL56" s="42"/>
      <c r="BM56" s="42"/>
      <c r="BN56" s="42"/>
      <c r="BO56" s="42"/>
      <c r="BP56" s="42"/>
      <c r="BQ56" s="42"/>
      <c r="BR56" s="42"/>
      <c r="BS56" s="42"/>
      <c r="BT56" s="42"/>
      <c r="BU56" s="42"/>
      <c r="BV56" s="42"/>
      <c r="BW56" s="42"/>
      <c r="BX56" s="42"/>
      <c r="BY56" s="42"/>
      <c r="BZ56" s="42"/>
      <c r="CA56" s="42"/>
      <c r="CB56" s="43"/>
    </row>
    <row r="57" spans="2:80">
      <c r="AJ57" s="2">
        <v>1996</v>
      </c>
      <c r="AK57" s="2">
        <v>2</v>
      </c>
      <c r="AL57" s="2" t="s">
        <v>5</v>
      </c>
      <c r="AM57" s="2">
        <v>103985834</v>
      </c>
      <c r="AN57" s="2">
        <v>41912</v>
      </c>
      <c r="AO57" s="2">
        <v>156800930</v>
      </c>
      <c r="AP57" s="2">
        <v>28982</v>
      </c>
      <c r="AQ57" s="2">
        <v>263052705</v>
      </c>
      <c r="AR57" s="2">
        <v>49241097</v>
      </c>
      <c r="AS57" s="2">
        <v>90798</v>
      </c>
      <c r="AT57" s="48">
        <f t="shared" si="0"/>
        <v>0.60469581941763351</v>
      </c>
      <c r="AU57" s="48">
        <f t="shared" si="1"/>
        <v>0.39530418058236649</v>
      </c>
      <c r="AV57" s="35">
        <f t="shared" si="2"/>
        <v>159066871</v>
      </c>
      <c r="AW57" s="35">
        <f t="shared" si="3"/>
        <v>48886</v>
      </c>
      <c r="AX57" s="35">
        <f t="shared" si="4"/>
        <v>48886</v>
      </c>
      <c r="AY57" s="43"/>
      <c r="AZ57" s="43"/>
      <c r="BA57" s="43"/>
      <c r="BB57" s="44"/>
      <c r="BC57" s="42"/>
      <c r="BD57" s="43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3"/>
    </row>
    <row r="58" spans="2:80">
      <c r="AJ58" s="2">
        <v>1996</v>
      </c>
      <c r="AK58" s="2">
        <v>3</v>
      </c>
      <c r="AL58" s="2" t="s">
        <v>5</v>
      </c>
      <c r="AM58" s="2">
        <v>100150428</v>
      </c>
      <c r="AN58" s="2">
        <v>41895</v>
      </c>
      <c r="AO58" s="2">
        <v>168716240</v>
      </c>
      <c r="AP58" s="2">
        <v>28926</v>
      </c>
      <c r="AQ58" s="2">
        <v>271433060</v>
      </c>
      <c r="AR58" s="2">
        <v>48814021</v>
      </c>
      <c r="AS58" s="2">
        <v>90581</v>
      </c>
      <c r="AT58" s="48">
        <f t="shared" si="0"/>
        <v>0.63103084053210023</v>
      </c>
      <c r="AU58" s="48">
        <f t="shared" si="1"/>
        <v>0.36896915946789977</v>
      </c>
      <c r="AV58" s="35">
        <f t="shared" si="2"/>
        <v>171282632</v>
      </c>
      <c r="AW58" s="35">
        <f t="shared" si="3"/>
        <v>48686</v>
      </c>
      <c r="AX58" s="35">
        <f t="shared" si="4"/>
        <v>48686</v>
      </c>
      <c r="AY58" s="43"/>
      <c r="AZ58" s="43"/>
      <c r="BA58" s="43"/>
      <c r="BB58" s="44"/>
      <c r="BC58" s="42"/>
      <c r="BD58" s="43"/>
      <c r="BE58" s="42"/>
      <c r="BF58" s="42"/>
      <c r="BG58" s="42"/>
      <c r="BH58" s="42"/>
      <c r="BI58" s="42"/>
      <c r="BJ58" s="42"/>
      <c r="BK58" s="42"/>
      <c r="BL58" s="42"/>
      <c r="BM58" s="42"/>
      <c r="BN58" s="42"/>
      <c r="BO58" s="42"/>
      <c r="BP58" s="42"/>
      <c r="BQ58" s="42"/>
      <c r="BR58" s="42"/>
      <c r="BS58" s="42"/>
      <c r="BT58" s="42"/>
      <c r="BU58" s="42"/>
      <c r="BV58" s="42"/>
      <c r="BW58" s="42"/>
      <c r="BX58" s="42"/>
      <c r="BY58" s="42"/>
      <c r="BZ58" s="42"/>
      <c r="CA58" s="42"/>
      <c r="CB58" s="43"/>
    </row>
    <row r="59" spans="2:80">
      <c r="AJ59" s="2">
        <v>1996</v>
      </c>
      <c r="AK59" s="2">
        <v>4</v>
      </c>
      <c r="AL59" s="2" t="s">
        <v>5</v>
      </c>
      <c r="AM59" s="2">
        <v>101631432</v>
      </c>
      <c r="AN59" s="2">
        <v>41702</v>
      </c>
      <c r="AO59" s="2">
        <v>163565252</v>
      </c>
      <c r="AP59" s="2">
        <v>28636</v>
      </c>
      <c r="AQ59" s="2">
        <v>267929316</v>
      </c>
      <c r="AR59" s="2">
        <v>48696414</v>
      </c>
      <c r="AS59" s="2">
        <v>89842</v>
      </c>
      <c r="AT59" s="48">
        <f t="shared" si="0"/>
        <v>0.62067819409504255</v>
      </c>
      <c r="AU59" s="48">
        <f t="shared" si="1"/>
        <v>0.37932180590495745</v>
      </c>
      <c r="AV59" s="35">
        <f t="shared" si="2"/>
        <v>166297884</v>
      </c>
      <c r="AW59" s="35">
        <f t="shared" si="3"/>
        <v>48140</v>
      </c>
      <c r="AX59" s="35">
        <f t="shared" si="4"/>
        <v>48140</v>
      </c>
      <c r="AY59" s="43"/>
      <c r="AZ59" s="43"/>
      <c r="BA59" s="43"/>
      <c r="BB59" s="44"/>
      <c r="BC59" s="42"/>
      <c r="BD59" s="43"/>
      <c r="BE59" s="42"/>
      <c r="BF59" s="42"/>
      <c r="BG59" s="42"/>
      <c r="BH59" s="42"/>
      <c r="BI59" s="42"/>
      <c r="BJ59" s="42"/>
      <c r="BK59" s="42"/>
      <c r="BL59" s="42"/>
      <c r="BM59" s="42"/>
      <c r="BN59" s="42"/>
      <c r="BO59" s="42"/>
      <c r="BP59" s="42"/>
      <c r="BQ59" s="42"/>
      <c r="BR59" s="42"/>
      <c r="BS59" s="42"/>
      <c r="BT59" s="42"/>
      <c r="BU59" s="42"/>
      <c r="BV59" s="42"/>
      <c r="BW59" s="42"/>
      <c r="BX59" s="42"/>
      <c r="BY59" s="42"/>
      <c r="BZ59" s="42"/>
      <c r="CA59" s="42"/>
      <c r="CB59" s="43"/>
    </row>
    <row r="60" spans="2:80">
      <c r="AJ60" s="2">
        <v>1997</v>
      </c>
      <c r="AK60" s="2">
        <v>1</v>
      </c>
      <c r="AL60" s="2" t="s">
        <v>5</v>
      </c>
      <c r="AM60" s="2">
        <v>108650957</v>
      </c>
      <c r="AN60" s="2">
        <v>41127</v>
      </c>
      <c r="AO60" s="2">
        <v>163791889</v>
      </c>
      <c r="AP60" s="2">
        <v>28345</v>
      </c>
      <c r="AQ60" s="2">
        <v>274861394</v>
      </c>
      <c r="AR60" s="2">
        <v>49864056</v>
      </c>
      <c r="AS60" s="2">
        <v>88582</v>
      </c>
      <c r="AT60" s="48">
        <f t="shared" si="0"/>
        <v>0.60470637429714846</v>
      </c>
      <c r="AU60" s="48">
        <f t="shared" si="1"/>
        <v>0.39529362570285154</v>
      </c>
      <c r="AV60" s="35">
        <f t="shared" si="2"/>
        <v>166210437</v>
      </c>
      <c r="AW60" s="35">
        <f t="shared" si="3"/>
        <v>47455</v>
      </c>
      <c r="AX60" s="35">
        <f t="shared" si="4"/>
        <v>47455</v>
      </c>
      <c r="AY60" s="43"/>
      <c r="AZ60" s="43"/>
      <c r="BA60" s="43"/>
      <c r="BB60" s="44"/>
      <c r="BC60" s="42"/>
      <c r="BD60" s="43"/>
      <c r="BE60" s="42"/>
      <c r="BF60" s="42"/>
      <c r="BG60" s="42"/>
      <c r="BH60" s="42"/>
      <c r="BI60" s="42"/>
      <c r="BJ60" s="42"/>
      <c r="BK60" s="42"/>
      <c r="BL60" s="42"/>
      <c r="BM60" s="42"/>
      <c r="BN60" s="42"/>
      <c r="BO60" s="42"/>
      <c r="BP60" s="42"/>
      <c r="BQ60" s="42"/>
      <c r="BR60" s="42"/>
      <c r="BS60" s="42"/>
      <c r="BT60" s="42"/>
      <c r="BU60" s="42"/>
      <c r="BV60" s="42"/>
      <c r="BW60" s="42"/>
      <c r="BX60" s="42"/>
      <c r="BY60" s="42"/>
      <c r="BZ60" s="42"/>
      <c r="CA60" s="42"/>
      <c r="CB60" s="43"/>
    </row>
    <row r="61" spans="2:80">
      <c r="AJ61" s="2">
        <v>1997</v>
      </c>
      <c r="AK61" s="2">
        <v>2</v>
      </c>
      <c r="AL61" s="2" t="s">
        <v>5</v>
      </c>
      <c r="AM61" s="2">
        <v>107434188</v>
      </c>
      <c r="AN61" s="2">
        <v>40398</v>
      </c>
      <c r="AO61" s="2">
        <v>160582927</v>
      </c>
      <c r="AP61" s="2">
        <v>28537</v>
      </c>
      <c r="AQ61" s="2">
        <v>270749033</v>
      </c>
      <c r="AR61" s="2">
        <v>48730111</v>
      </c>
      <c r="AS61" s="2">
        <v>88171</v>
      </c>
      <c r="AT61" s="48">
        <f t="shared" si="0"/>
        <v>0.60319641104683097</v>
      </c>
      <c r="AU61" s="48">
        <f t="shared" si="1"/>
        <v>0.39680358895316903</v>
      </c>
      <c r="AV61" s="35">
        <f t="shared" si="2"/>
        <v>163314845</v>
      </c>
      <c r="AW61" s="35">
        <f t="shared" si="3"/>
        <v>47773</v>
      </c>
      <c r="AX61" s="35">
        <f t="shared" si="4"/>
        <v>47773</v>
      </c>
      <c r="AY61" s="43"/>
      <c r="AZ61" s="43"/>
      <c r="BA61" s="43"/>
      <c r="BB61" s="44"/>
      <c r="BC61" s="42"/>
      <c r="BD61" s="43"/>
      <c r="BE61" s="42"/>
      <c r="BF61" s="42"/>
      <c r="BG61" s="42"/>
      <c r="BH61" s="42"/>
      <c r="BI61" s="42"/>
      <c r="BJ61" s="42"/>
      <c r="BK61" s="42"/>
      <c r="BL61" s="42"/>
      <c r="BM61" s="42"/>
      <c r="BN61" s="42"/>
      <c r="BO61" s="42"/>
      <c r="BP61" s="42"/>
      <c r="BQ61" s="42"/>
      <c r="BR61" s="42"/>
      <c r="BS61" s="42"/>
      <c r="BT61" s="42"/>
      <c r="BU61" s="42"/>
      <c r="BV61" s="42"/>
      <c r="BW61" s="42"/>
      <c r="BX61" s="42"/>
      <c r="BY61" s="42"/>
      <c r="BZ61" s="42"/>
      <c r="CA61" s="42"/>
      <c r="CB61" s="43"/>
    </row>
    <row r="62" spans="2:80">
      <c r="AJ62" s="2">
        <v>1997</v>
      </c>
      <c r="AK62" s="2">
        <v>3</v>
      </c>
      <c r="AL62" s="2" t="s">
        <v>5</v>
      </c>
      <c r="AM62" s="2">
        <v>100426135</v>
      </c>
      <c r="AN62" s="2">
        <v>40563</v>
      </c>
      <c r="AO62" s="2">
        <v>169348998</v>
      </c>
      <c r="AP62" s="2">
        <v>28413</v>
      </c>
      <c r="AQ62" s="2">
        <v>272597590</v>
      </c>
      <c r="AR62" s="2">
        <v>47332345</v>
      </c>
      <c r="AS62" s="2">
        <v>87790</v>
      </c>
      <c r="AT62" s="48">
        <f t="shared" si="0"/>
        <v>0.63159566084204921</v>
      </c>
      <c r="AU62" s="48">
        <f t="shared" si="1"/>
        <v>0.36840433915795079</v>
      </c>
      <c r="AV62" s="35">
        <f t="shared" si="2"/>
        <v>172171455</v>
      </c>
      <c r="AW62" s="35">
        <f t="shared" si="3"/>
        <v>47227</v>
      </c>
      <c r="AX62" s="35">
        <f t="shared" si="4"/>
        <v>47227</v>
      </c>
      <c r="AY62" s="43"/>
      <c r="AZ62" s="43"/>
      <c r="BA62" s="43"/>
      <c r="BB62" s="44"/>
      <c r="BC62" s="42"/>
      <c r="BD62" s="43"/>
      <c r="BE62" s="42"/>
      <c r="BF62" s="42"/>
      <c r="BG62" s="42"/>
      <c r="BH62" s="42"/>
      <c r="BI62" s="42"/>
      <c r="BJ62" s="42"/>
      <c r="BK62" s="42"/>
      <c r="BL62" s="42"/>
      <c r="BM62" s="42"/>
      <c r="BN62" s="42"/>
      <c r="BO62" s="42"/>
      <c r="BP62" s="42"/>
      <c r="BQ62" s="42"/>
      <c r="BR62" s="42"/>
      <c r="BS62" s="42"/>
      <c r="BT62" s="42"/>
      <c r="BU62" s="42"/>
      <c r="BV62" s="42"/>
      <c r="BW62" s="42"/>
      <c r="BX62" s="42"/>
      <c r="BY62" s="42"/>
      <c r="BZ62" s="42"/>
      <c r="CA62" s="42"/>
      <c r="CB62" s="43"/>
    </row>
    <row r="63" spans="2:80">
      <c r="AJ63" s="2">
        <v>1997</v>
      </c>
      <c r="AK63" s="2">
        <v>4</v>
      </c>
      <c r="AL63" s="2" t="s">
        <v>5</v>
      </c>
      <c r="AM63" s="2">
        <v>103149706</v>
      </c>
      <c r="AN63" s="2">
        <v>39987</v>
      </c>
      <c r="AO63" s="2">
        <v>167114790</v>
      </c>
      <c r="AP63" s="2">
        <v>28026</v>
      </c>
      <c r="AQ63" s="2">
        <v>273055131</v>
      </c>
      <c r="AR63" s="2">
        <v>46793235</v>
      </c>
      <c r="AS63" s="2">
        <v>86423</v>
      </c>
      <c r="AT63" s="48">
        <f t="shared" si="0"/>
        <v>0.62223853614382363</v>
      </c>
      <c r="AU63" s="48">
        <f t="shared" si="1"/>
        <v>0.37776146385617637</v>
      </c>
      <c r="AV63" s="35">
        <f t="shared" si="2"/>
        <v>169905425</v>
      </c>
      <c r="AW63" s="35">
        <f t="shared" si="3"/>
        <v>46436</v>
      </c>
      <c r="AX63" s="35">
        <f t="shared" si="4"/>
        <v>46436</v>
      </c>
      <c r="AY63" s="43"/>
      <c r="AZ63" s="43"/>
      <c r="BA63" s="43"/>
      <c r="BB63" s="44"/>
      <c r="BC63" s="42"/>
      <c r="BD63" s="43"/>
      <c r="BE63" s="42"/>
      <c r="BF63" s="42"/>
      <c r="BG63" s="42"/>
      <c r="BH63" s="42"/>
      <c r="BI63" s="42"/>
      <c r="BJ63" s="42"/>
      <c r="BK63" s="42"/>
      <c r="BL63" s="42"/>
      <c r="BM63" s="42"/>
      <c r="BN63" s="42"/>
      <c r="BO63" s="42"/>
      <c r="BP63" s="42"/>
      <c r="BQ63" s="42"/>
      <c r="BR63" s="42"/>
      <c r="BS63" s="42"/>
      <c r="BT63" s="42"/>
      <c r="BU63" s="42"/>
      <c r="BV63" s="42"/>
      <c r="BW63" s="42"/>
      <c r="BX63" s="42"/>
      <c r="BY63" s="42"/>
      <c r="BZ63" s="42"/>
      <c r="CA63" s="42"/>
      <c r="CB63" s="43"/>
    </row>
    <row r="64" spans="2:80">
      <c r="AJ64" s="2">
        <v>1998</v>
      </c>
      <c r="AK64" s="2">
        <v>1</v>
      </c>
      <c r="AL64" s="2" t="s">
        <v>5</v>
      </c>
      <c r="AM64" s="2">
        <v>109712252</v>
      </c>
      <c r="AN64" s="2">
        <v>39340</v>
      </c>
      <c r="AO64" s="2">
        <v>170186326</v>
      </c>
      <c r="AP64" s="2">
        <v>27809</v>
      </c>
      <c r="AQ64" s="2">
        <v>282285120</v>
      </c>
      <c r="AR64" s="2">
        <v>47974904</v>
      </c>
      <c r="AS64" s="2">
        <v>85405</v>
      </c>
      <c r="AT64" s="48">
        <f t="shared" si="0"/>
        <v>0.61134241861561811</v>
      </c>
      <c r="AU64" s="48">
        <f t="shared" si="1"/>
        <v>0.38865758138438189</v>
      </c>
      <c r="AV64" s="35">
        <f t="shared" si="2"/>
        <v>172572868</v>
      </c>
      <c r="AW64" s="35">
        <f t="shared" si="3"/>
        <v>46065</v>
      </c>
      <c r="AX64" s="35">
        <f t="shared" si="4"/>
        <v>46065</v>
      </c>
      <c r="AY64" s="43"/>
      <c r="AZ64" s="43"/>
      <c r="BA64" s="43"/>
      <c r="BB64" s="44"/>
      <c r="BC64" s="42"/>
      <c r="BD64" s="43"/>
      <c r="BE64" s="42"/>
      <c r="BF64" s="42"/>
      <c r="BG64" s="42"/>
      <c r="BH64" s="42"/>
      <c r="BI64" s="42"/>
      <c r="BJ64" s="42"/>
      <c r="BK64" s="42"/>
      <c r="BL64" s="42"/>
      <c r="BM64" s="42"/>
      <c r="BN64" s="42"/>
      <c r="BO64" s="42"/>
      <c r="BP64" s="42"/>
      <c r="BQ64" s="42"/>
      <c r="BR64" s="42"/>
      <c r="BS64" s="42"/>
      <c r="BT64" s="42"/>
      <c r="BU64" s="42"/>
      <c r="BV64" s="42"/>
      <c r="BW64" s="42"/>
      <c r="BX64" s="42"/>
      <c r="BY64" s="42"/>
      <c r="BZ64" s="42"/>
      <c r="CA64" s="42"/>
      <c r="CB64" s="43"/>
    </row>
    <row r="65" spans="36:82">
      <c r="AJ65" s="2">
        <v>1998</v>
      </c>
      <c r="AK65" s="2">
        <v>2</v>
      </c>
      <c r="AL65" s="2" t="s">
        <v>5</v>
      </c>
      <c r="AM65" s="2">
        <v>104356483</v>
      </c>
      <c r="AN65" s="2">
        <v>38717</v>
      </c>
      <c r="AO65" s="2">
        <v>168107752</v>
      </c>
      <c r="AP65" s="2">
        <v>27810</v>
      </c>
      <c r="AQ65" s="2">
        <v>274802440</v>
      </c>
      <c r="AR65" s="2">
        <v>46602629</v>
      </c>
      <c r="AS65" s="2">
        <v>84641</v>
      </c>
      <c r="AT65" s="48">
        <f>1-AM65/AQ65</f>
        <v>0.62024906692968229</v>
      </c>
      <c r="AU65" s="48">
        <f t="shared" si="1"/>
        <v>0.37975093307031771</v>
      </c>
      <c r="AV65" s="35">
        <f t="shared" si="2"/>
        <v>170445957</v>
      </c>
      <c r="AW65" s="35">
        <f t="shared" si="3"/>
        <v>45924</v>
      </c>
      <c r="AX65" s="35">
        <f t="shared" si="4"/>
        <v>45924</v>
      </c>
      <c r="AY65" s="43"/>
      <c r="AZ65" s="43"/>
      <c r="BA65" s="43"/>
      <c r="BB65" s="44"/>
      <c r="BC65" s="42"/>
      <c r="BD65" s="43"/>
      <c r="BE65" s="42"/>
      <c r="BF65" s="42"/>
      <c r="BG65" s="42"/>
      <c r="BH65" s="42"/>
      <c r="BI65" s="42"/>
      <c r="BJ65" s="42"/>
      <c r="BK65" s="42"/>
      <c r="BL65" s="42"/>
      <c r="BM65" s="42"/>
      <c r="BN65" s="42"/>
      <c r="BO65" s="42"/>
      <c r="BP65" s="42"/>
      <c r="BQ65" s="42"/>
      <c r="BR65" s="42"/>
      <c r="BS65" s="42"/>
      <c r="BT65" s="42"/>
      <c r="BU65" s="42"/>
      <c r="BV65" s="42"/>
      <c r="BW65" s="42"/>
      <c r="BX65" s="42"/>
      <c r="BY65" s="42"/>
      <c r="BZ65" s="42"/>
      <c r="CA65" s="42"/>
      <c r="CB65" s="43"/>
    </row>
    <row r="66" spans="36:82">
      <c r="AJ66" s="2">
        <v>1998</v>
      </c>
      <c r="AK66" s="2">
        <v>3</v>
      </c>
      <c r="AL66" s="2" t="s">
        <v>5</v>
      </c>
      <c r="AM66" s="2">
        <v>100983638</v>
      </c>
      <c r="AN66" s="2">
        <v>38602</v>
      </c>
      <c r="AO66" s="2">
        <v>174333167</v>
      </c>
      <c r="AP66" s="2">
        <v>27254</v>
      </c>
      <c r="AQ66" s="2">
        <v>278559027</v>
      </c>
      <c r="AR66" s="2">
        <v>45668815</v>
      </c>
      <c r="AS66" s="2">
        <v>83643</v>
      </c>
      <c r="AT66" s="48">
        <f t="shared" si="0"/>
        <v>0.63747849392078759</v>
      </c>
      <c r="AU66" s="48">
        <f t="shared" si="1"/>
        <v>0.36252150607921241</v>
      </c>
      <c r="AV66" s="35">
        <f t="shared" si="2"/>
        <v>177575389</v>
      </c>
      <c r="AW66" s="35">
        <f t="shared" si="3"/>
        <v>45041</v>
      </c>
      <c r="AX66" s="35">
        <f t="shared" si="4"/>
        <v>45041</v>
      </c>
      <c r="AY66" s="43"/>
      <c r="AZ66" s="43"/>
      <c r="BA66" s="43"/>
      <c r="BB66" s="44"/>
      <c r="BC66" s="42"/>
      <c r="BD66" s="43"/>
      <c r="BE66" s="42"/>
      <c r="BF66" s="42"/>
      <c r="BG66" s="42"/>
      <c r="BH66" s="42"/>
      <c r="BI66" s="42"/>
      <c r="BJ66" s="42"/>
      <c r="BK66" s="42"/>
      <c r="BL66" s="42"/>
      <c r="BM66" s="42"/>
      <c r="BN66" s="42"/>
      <c r="BO66" s="42"/>
      <c r="BP66" s="42"/>
      <c r="BQ66" s="42"/>
      <c r="BR66" s="42"/>
      <c r="BS66" s="42"/>
      <c r="BT66" s="42"/>
      <c r="BU66" s="42"/>
      <c r="BV66" s="42"/>
      <c r="BW66" s="42"/>
      <c r="BX66" s="42"/>
      <c r="BY66" s="42"/>
      <c r="BZ66" s="42"/>
      <c r="CA66" s="42"/>
      <c r="CB66" s="43"/>
    </row>
    <row r="67" spans="36:82">
      <c r="AJ67" s="2">
        <v>1998</v>
      </c>
      <c r="AK67" s="2">
        <v>4</v>
      </c>
      <c r="AL67" s="2" t="s">
        <v>5</v>
      </c>
      <c r="AM67" s="2">
        <v>103869485</v>
      </c>
      <c r="AN67" s="2">
        <v>37643</v>
      </c>
      <c r="AO67" s="2">
        <v>176638020</v>
      </c>
      <c r="AP67" s="2">
        <v>26867</v>
      </c>
      <c r="AQ67" s="2">
        <v>283415435</v>
      </c>
      <c r="AR67" s="2">
        <v>45157089</v>
      </c>
      <c r="AS67" s="2">
        <v>81774</v>
      </c>
      <c r="AT67" s="48">
        <f t="shared" si="0"/>
        <v>0.63350801624477504</v>
      </c>
      <c r="AU67" s="48">
        <f t="shared" si="1"/>
        <v>0.36649198375522496</v>
      </c>
      <c r="AV67" s="35">
        <f t="shared" si="2"/>
        <v>179545950</v>
      </c>
      <c r="AW67" s="35">
        <f t="shared" si="3"/>
        <v>44131</v>
      </c>
      <c r="AX67" s="35">
        <f t="shared" si="4"/>
        <v>44131</v>
      </c>
      <c r="AY67" s="43"/>
      <c r="AZ67" s="43"/>
      <c r="BA67" s="43"/>
      <c r="BB67" s="44"/>
      <c r="BC67" s="42"/>
      <c r="BD67" s="43"/>
      <c r="BE67" s="42"/>
      <c r="BF67" s="42"/>
      <c r="BG67" s="42"/>
      <c r="BH67" s="42"/>
      <c r="BI67" s="42"/>
      <c r="BJ67" s="42"/>
      <c r="BK67" s="42"/>
      <c r="BL67" s="42"/>
      <c r="BM67" s="42"/>
      <c r="BN67" s="42"/>
      <c r="BO67" s="42"/>
      <c r="BP67" s="42"/>
      <c r="BQ67" s="42"/>
      <c r="BR67" s="42"/>
      <c r="BS67" s="42"/>
      <c r="BT67" s="42"/>
      <c r="BU67" s="42"/>
      <c r="BV67" s="42"/>
      <c r="BW67" s="42"/>
      <c r="BX67" s="42"/>
      <c r="BY67" s="42"/>
      <c r="BZ67" s="42"/>
      <c r="CA67" s="42"/>
      <c r="CB67" s="43"/>
    </row>
    <row r="68" spans="36:82">
      <c r="AJ68" s="2">
        <v>1999</v>
      </c>
      <c r="AK68" s="2">
        <v>1</v>
      </c>
      <c r="AL68" s="2" t="s">
        <v>5</v>
      </c>
      <c r="AM68" s="2">
        <v>106581702</v>
      </c>
      <c r="AN68" s="2">
        <v>37089</v>
      </c>
      <c r="AO68" s="2">
        <v>174306508</v>
      </c>
      <c r="AP68" s="2">
        <v>26429</v>
      </c>
      <c r="AQ68" s="2">
        <v>283395554</v>
      </c>
      <c r="AR68" s="2">
        <v>44733855</v>
      </c>
      <c r="AS68" s="2">
        <v>80273</v>
      </c>
      <c r="AT68" s="48">
        <f t="shared" si="0"/>
        <v>0.62391187689557048</v>
      </c>
      <c r="AU68" s="48">
        <f t="shared" si="1"/>
        <v>0.37608812310442952</v>
      </c>
      <c r="AV68" s="35">
        <f t="shared" si="2"/>
        <v>176813852</v>
      </c>
      <c r="AW68" s="35">
        <f t="shared" si="3"/>
        <v>43184</v>
      </c>
      <c r="AX68" s="35">
        <f t="shared" si="4"/>
        <v>43184</v>
      </c>
      <c r="AY68" s="43"/>
      <c r="AZ68" s="43"/>
      <c r="BA68" s="43"/>
      <c r="BB68" s="44"/>
      <c r="BC68" s="42"/>
      <c r="BD68" s="43"/>
      <c r="BE68" s="42"/>
      <c r="BF68" s="42"/>
      <c r="BG68" s="42"/>
      <c r="BH68" s="42"/>
      <c r="BI68" s="42"/>
      <c r="BJ68" s="42"/>
      <c r="BK68" s="42"/>
      <c r="BL68" s="42"/>
      <c r="BM68" s="42"/>
      <c r="BN68" s="42"/>
      <c r="BO68" s="42"/>
      <c r="BP68" s="42"/>
      <c r="BQ68" s="42"/>
      <c r="BR68" s="42"/>
      <c r="BS68" s="42"/>
      <c r="BT68" s="42"/>
      <c r="BU68" s="42"/>
      <c r="BV68" s="42"/>
      <c r="BW68" s="42"/>
      <c r="BX68" s="42"/>
      <c r="BY68" s="42"/>
      <c r="BZ68" s="42"/>
      <c r="CA68" s="42"/>
      <c r="CB68" s="43"/>
    </row>
    <row r="69" spans="36:82">
      <c r="AJ69" s="2">
        <v>1999</v>
      </c>
      <c r="AK69" s="2">
        <v>2</v>
      </c>
      <c r="AL69" s="2" t="s">
        <v>5</v>
      </c>
      <c r="AM69" s="2">
        <v>95635828</v>
      </c>
      <c r="AN69" s="2">
        <v>35216</v>
      </c>
      <c r="AO69" s="2">
        <v>166334303</v>
      </c>
      <c r="AP69" s="2">
        <v>26714</v>
      </c>
      <c r="AQ69" s="2">
        <v>264569457</v>
      </c>
      <c r="AR69" s="2">
        <v>42775568</v>
      </c>
      <c r="AS69" s="2">
        <v>78501</v>
      </c>
      <c r="AT69" s="48">
        <f t="shared" ref="AT69:AT118" si="12">1-AM69/AQ69</f>
        <v>0.63852279441311321</v>
      </c>
      <c r="AU69" s="48">
        <f t="shared" ref="AU69:AU118" si="13">1-AT69</f>
        <v>0.36147720558688679</v>
      </c>
      <c r="AV69" s="35">
        <f t="shared" ref="AV69:AV118" si="14">AQ69-AM69</f>
        <v>168933629</v>
      </c>
      <c r="AW69" s="35">
        <f t="shared" ref="AW69:AW118" si="15">AS69-AN69</f>
        <v>43285</v>
      </c>
      <c r="AX69" s="35">
        <f t="shared" ref="AX69:AX118" si="16">AS69-AN69</f>
        <v>43285</v>
      </c>
      <c r="AY69" s="43"/>
      <c r="AZ69" s="43"/>
      <c r="BA69" s="43"/>
      <c r="BB69" s="44"/>
      <c r="BC69" s="42"/>
      <c r="BD69" s="43"/>
      <c r="BE69" s="42"/>
      <c r="BF69" s="42"/>
      <c r="BG69" s="42"/>
      <c r="BH69" s="42"/>
      <c r="BI69" s="42"/>
      <c r="BJ69" s="42"/>
      <c r="BK69" s="42"/>
      <c r="BL69" s="42"/>
      <c r="BM69" s="42"/>
      <c r="BN69" s="42"/>
      <c r="BO69" s="42"/>
      <c r="BP69" s="42"/>
      <c r="BQ69" s="42"/>
      <c r="BR69" s="42"/>
      <c r="BS69" s="42"/>
      <c r="BT69" s="42"/>
      <c r="BU69" s="42"/>
      <c r="BV69" s="42"/>
      <c r="BW69" s="42"/>
      <c r="BX69" s="42"/>
      <c r="BY69" s="42"/>
      <c r="BZ69" s="42"/>
      <c r="CA69" s="42"/>
      <c r="CB69" s="43"/>
    </row>
    <row r="70" spans="36:82">
      <c r="AJ70" s="2">
        <v>1999</v>
      </c>
      <c r="AK70" s="2">
        <v>3</v>
      </c>
      <c r="AL70" s="2" t="s">
        <v>5</v>
      </c>
      <c r="AM70" s="2">
        <v>93452298</v>
      </c>
      <c r="AN70" s="2">
        <v>34566</v>
      </c>
      <c r="AO70" s="2">
        <v>178035167</v>
      </c>
      <c r="AP70" s="2">
        <v>26527</v>
      </c>
      <c r="AQ70" s="2">
        <v>274459942</v>
      </c>
      <c r="AR70" s="2">
        <v>41886192</v>
      </c>
      <c r="AS70" s="2">
        <v>77299</v>
      </c>
      <c r="AT70" s="48">
        <f t="shared" si="12"/>
        <v>0.65950478121138711</v>
      </c>
      <c r="AU70" s="48">
        <f t="shared" si="13"/>
        <v>0.34049521878861289</v>
      </c>
      <c r="AV70" s="35">
        <f t="shared" si="14"/>
        <v>181007644</v>
      </c>
      <c r="AW70" s="35">
        <f t="shared" si="15"/>
        <v>42733</v>
      </c>
      <c r="AX70" s="35">
        <f t="shared" si="16"/>
        <v>42733</v>
      </c>
      <c r="AY70" s="43"/>
      <c r="AZ70" s="43"/>
      <c r="BA70" s="43"/>
      <c r="BB70" s="44"/>
      <c r="BC70" s="42"/>
      <c r="BD70" s="43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3"/>
    </row>
    <row r="71" spans="36:82">
      <c r="AJ71" s="2">
        <v>1999</v>
      </c>
      <c r="AK71" s="2">
        <v>4</v>
      </c>
      <c r="AL71" s="2" t="s">
        <v>5</v>
      </c>
      <c r="AM71" s="2">
        <v>95533258</v>
      </c>
      <c r="AN71" s="2">
        <v>33703</v>
      </c>
      <c r="AO71" s="2">
        <v>177797783</v>
      </c>
      <c r="AP71" s="2">
        <v>25829</v>
      </c>
      <c r="AQ71" s="2">
        <v>276080958</v>
      </c>
      <c r="AR71" s="2">
        <v>40920223</v>
      </c>
      <c r="AS71" s="2">
        <v>75333</v>
      </c>
      <c r="AT71" s="48">
        <f t="shared" si="12"/>
        <v>0.6539665078965714</v>
      </c>
      <c r="AU71" s="48">
        <f t="shared" si="13"/>
        <v>0.3460334921034286</v>
      </c>
      <c r="AV71" s="35">
        <f t="shared" si="14"/>
        <v>180547700</v>
      </c>
      <c r="AW71" s="35">
        <f t="shared" si="15"/>
        <v>41630</v>
      </c>
      <c r="AX71" s="35">
        <f t="shared" si="16"/>
        <v>41630</v>
      </c>
      <c r="AY71" s="43"/>
      <c r="AZ71" s="43"/>
      <c r="BA71" s="43"/>
      <c r="BB71" s="44"/>
      <c r="BC71" s="42"/>
      <c r="BD71" s="43"/>
      <c r="BE71" s="42"/>
      <c r="BF71" s="42"/>
      <c r="BG71" s="42"/>
      <c r="BH71" s="42"/>
      <c r="BI71" s="42"/>
      <c r="BJ71" s="42"/>
      <c r="BK71" s="42"/>
      <c r="BL71" s="42"/>
      <c r="BM71" s="42"/>
      <c r="BN71" s="42"/>
      <c r="BO71" s="42"/>
      <c r="BP71" s="42"/>
      <c r="BQ71" s="42"/>
      <c r="BR71" s="42"/>
      <c r="BS71" s="42"/>
      <c r="BT71" s="42"/>
      <c r="BU71" s="42"/>
      <c r="BV71" s="42"/>
      <c r="BW71" s="42"/>
      <c r="BX71" s="42"/>
      <c r="BY71" s="42"/>
      <c r="BZ71" s="42"/>
      <c r="CA71" s="42"/>
      <c r="CB71" s="43"/>
    </row>
    <row r="72" spans="36:82">
      <c r="AJ72" s="2">
        <v>2000</v>
      </c>
      <c r="AK72" s="2">
        <v>1</v>
      </c>
      <c r="AL72" s="2" t="s">
        <v>5</v>
      </c>
      <c r="AM72" s="2">
        <v>99104355</v>
      </c>
      <c r="AN72" s="2">
        <v>32298</v>
      </c>
      <c r="AO72" s="2">
        <v>173399368</v>
      </c>
      <c r="AP72" s="2">
        <v>24620</v>
      </c>
      <c r="AQ72" s="2">
        <v>275210372</v>
      </c>
      <c r="AR72" s="2">
        <v>40668982</v>
      </c>
      <c r="AS72" s="2">
        <v>72318</v>
      </c>
      <c r="AT72" s="48">
        <f t="shared" si="12"/>
        <v>0.63989600290209991</v>
      </c>
      <c r="AU72" s="48">
        <f t="shared" si="13"/>
        <v>0.36010399709790009</v>
      </c>
      <c r="AV72" s="35">
        <f t="shared" si="14"/>
        <v>176106017</v>
      </c>
      <c r="AW72" s="35">
        <f t="shared" si="15"/>
        <v>40020</v>
      </c>
      <c r="AX72" s="35">
        <f t="shared" si="16"/>
        <v>40020</v>
      </c>
      <c r="AY72" s="43"/>
      <c r="AZ72" s="43"/>
      <c r="BA72" s="43"/>
      <c r="BB72" s="44"/>
      <c r="BC72" s="42"/>
      <c r="BD72" s="43"/>
      <c r="BE72" s="42"/>
      <c r="BF72" s="42"/>
      <c r="BG72" s="42"/>
      <c r="BH72" s="42"/>
      <c r="BI72" s="42"/>
      <c r="BJ72" s="42"/>
      <c r="BK72" s="42"/>
      <c r="BL72" s="42"/>
      <c r="BM72" s="42"/>
      <c r="BN72" s="42"/>
      <c r="BO72" s="42"/>
      <c r="BP72" s="42"/>
      <c r="BQ72" s="42"/>
      <c r="BR72" s="42"/>
      <c r="BS72" s="42"/>
      <c r="BT72" s="42"/>
      <c r="BU72" s="42"/>
      <c r="BV72" s="42"/>
      <c r="BW72" s="42"/>
      <c r="BX72" s="42"/>
      <c r="BY72" s="42"/>
      <c r="BZ72" s="42"/>
      <c r="CA72" s="42"/>
      <c r="CB72" s="43"/>
    </row>
    <row r="73" spans="36:82">
      <c r="AJ73" s="2">
        <v>2000</v>
      </c>
      <c r="AK73" s="2">
        <v>2</v>
      </c>
      <c r="AL73" s="2" t="s">
        <v>5</v>
      </c>
      <c r="AM73" s="2">
        <v>94739301</v>
      </c>
      <c r="AN73" s="2">
        <v>31965</v>
      </c>
      <c r="AO73" s="2">
        <v>164984792</v>
      </c>
      <c r="AP73" s="2">
        <v>24174</v>
      </c>
      <c r="AQ73" s="2">
        <v>262921405</v>
      </c>
      <c r="AR73" s="2">
        <v>39363655</v>
      </c>
      <c r="AS73" s="2">
        <v>71328</v>
      </c>
      <c r="AT73" s="48">
        <f t="shared" si="12"/>
        <v>0.63966683884105979</v>
      </c>
      <c r="AU73" s="48">
        <f t="shared" si="13"/>
        <v>0.36033316115894021</v>
      </c>
      <c r="AV73" s="35">
        <f t="shared" si="14"/>
        <v>168182104</v>
      </c>
      <c r="AW73" s="35">
        <f t="shared" si="15"/>
        <v>39363</v>
      </c>
      <c r="AX73" s="35">
        <f t="shared" si="16"/>
        <v>39363</v>
      </c>
      <c r="AY73" s="43"/>
      <c r="AZ73" s="43"/>
      <c r="BA73" s="43"/>
      <c r="BB73" s="44"/>
      <c r="BC73" s="42"/>
      <c r="BD73" s="43"/>
      <c r="BE73" s="42"/>
      <c r="BF73" s="42"/>
      <c r="BG73" s="42"/>
      <c r="BH73" s="42"/>
      <c r="BI73" s="42"/>
      <c r="BJ73" s="42"/>
      <c r="BK73" s="42"/>
      <c r="BL73" s="42"/>
      <c r="BM73" s="42"/>
      <c r="BN73" s="42"/>
      <c r="BO73" s="42"/>
      <c r="BP73" s="42"/>
      <c r="BQ73" s="42"/>
      <c r="BR73" s="42"/>
      <c r="BS73" s="42"/>
      <c r="BT73" s="42"/>
      <c r="BU73" s="42"/>
      <c r="BV73" s="42"/>
      <c r="BW73" s="42"/>
      <c r="BX73" s="42"/>
      <c r="BY73" s="42"/>
      <c r="BZ73" s="42"/>
      <c r="CA73" s="42"/>
      <c r="CB73" s="43"/>
    </row>
    <row r="74" spans="36:82">
      <c r="AJ74" s="2">
        <v>2000</v>
      </c>
      <c r="AK74" s="2">
        <v>3</v>
      </c>
      <c r="AL74" s="2" t="s">
        <v>5</v>
      </c>
      <c r="AM74" s="2">
        <v>89128310</v>
      </c>
      <c r="AN74" s="2">
        <v>31522</v>
      </c>
      <c r="AO74" s="2">
        <v>179291315</v>
      </c>
      <c r="AP74" s="2">
        <v>23773</v>
      </c>
      <c r="AQ74" s="2">
        <v>271289043</v>
      </c>
      <c r="AR74" s="2">
        <v>38769675</v>
      </c>
      <c r="AS74" s="2">
        <v>70297</v>
      </c>
      <c r="AT74" s="48">
        <f t="shared" si="12"/>
        <v>0.67146365730664614</v>
      </c>
      <c r="AU74" s="48">
        <f t="shared" si="13"/>
        <v>0.32853634269335386</v>
      </c>
      <c r="AV74" s="35">
        <f t="shared" si="14"/>
        <v>182160733</v>
      </c>
      <c r="AW74" s="35">
        <f t="shared" si="15"/>
        <v>38775</v>
      </c>
      <c r="AX74" s="35">
        <f t="shared" si="16"/>
        <v>38775</v>
      </c>
      <c r="AY74" s="43"/>
      <c r="AZ74" s="43"/>
      <c r="BA74" s="43"/>
      <c r="BB74" s="44"/>
      <c r="BC74" s="42"/>
      <c r="BD74" s="43"/>
      <c r="BE74" s="42"/>
      <c r="BF74" s="42"/>
      <c r="BG74" s="42"/>
      <c r="BH74" s="42"/>
      <c r="BI74" s="42"/>
      <c r="BJ74" s="42"/>
      <c r="BK74" s="42"/>
      <c r="BL74" s="42"/>
      <c r="BM74" s="42"/>
      <c r="BN74" s="42"/>
      <c r="BO74" s="42"/>
      <c r="BP74" s="42"/>
      <c r="BQ74" s="42"/>
      <c r="BR74" s="42"/>
      <c r="BS74" s="42"/>
      <c r="BT74" s="42"/>
      <c r="BU74" s="42"/>
      <c r="BV74" s="42"/>
      <c r="BW74" s="42"/>
      <c r="BX74" s="42"/>
      <c r="BY74" s="42"/>
      <c r="BZ74" s="42"/>
      <c r="CA74" s="42"/>
      <c r="CB74" s="43"/>
    </row>
    <row r="75" spans="36:82">
      <c r="AJ75" s="2">
        <v>2000</v>
      </c>
      <c r="AK75" s="2">
        <v>4</v>
      </c>
      <c r="AL75" s="2" t="s">
        <v>5</v>
      </c>
      <c r="AM75" s="2">
        <v>90647714</v>
      </c>
      <c r="AN75" s="2">
        <v>31817</v>
      </c>
      <c r="AO75" s="2">
        <v>174998191</v>
      </c>
      <c r="AP75" s="2">
        <v>23587</v>
      </c>
      <c r="AQ75" s="2">
        <v>268707091</v>
      </c>
      <c r="AR75" s="2">
        <v>38519118</v>
      </c>
      <c r="AS75" s="2">
        <v>70440</v>
      </c>
      <c r="AT75" s="48">
        <f t="shared" si="12"/>
        <v>0.66265231906366029</v>
      </c>
      <c r="AU75" s="48">
        <f t="shared" si="13"/>
        <v>0.33734768093633971</v>
      </c>
      <c r="AV75" s="35">
        <f t="shared" si="14"/>
        <v>178059377</v>
      </c>
      <c r="AW75" s="35">
        <f t="shared" si="15"/>
        <v>38623</v>
      </c>
      <c r="AX75" s="35">
        <f t="shared" si="16"/>
        <v>38623</v>
      </c>
      <c r="AY75" s="43"/>
      <c r="AZ75" s="43"/>
      <c r="BA75" s="43"/>
      <c r="BB75" s="44"/>
      <c r="BC75" s="42"/>
      <c r="BD75" s="43"/>
      <c r="BE75" s="42"/>
      <c r="BF75" s="42"/>
      <c r="BG75" s="42"/>
      <c r="BH75" s="42"/>
      <c r="BI75" s="42"/>
      <c r="BJ75" s="42"/>
      <c r="BK75" s="42"/>
      <c r="BL75" s="42"/>
      <c r="BM75" s="42"/>
      <c r="BN75" s="42"/>
      <c r="BO75" s="42"/>
      <c r="BP75" s="42"/>
      <c r="BQ75" s="42"/>
      <c r="BR75" s="42"/>
      <c r="BS75" s="42"/>
      <c r="BT75" s="42"/>
      <c r="BU75" s="42"/>
      <c r="BV75" s="42"/>
      <c r="BW75" s="42"/>
      <c r="BX75" s="42"/>
      <c r="BY75" s="42"/>
      <c r="BZ75" s="42"/>
      <c r="CA75" s="42"/>
      <c r="CB75" s="43"/>
    </row>
    <row r="76" spans="36:82">
      <c r="AJ76" s="2">
        <v>2001</v>
      </c>
      <c r="AK76" s="2">
        <v>1</v>
      </c>
      <c r="AL76" s="2" t="s">
        <v>5</v>
      </c>
      <c r="AM76" s="2">
        <v>102178180</v>
      </c>
      <c r="AN76" s="2">
        <v>32438</v>
      </c>
      <c r="AO76" s="2">
        <v>180060933</v>
      </c>
      <c r="AP76" s="2">
        <v>24052</v>
      </c>
      <c r="AQ76" s="2">
        <v>283823043</v>
      </c>
      <c r="AR76" s="2">
        <v>41343675</v>
      </c>
      <c r="AS76" s="2">
        <v>71763</v>
      </c>
      <c r="AT76" s="48">
        <f t="shared" si="12"/>
        <v>0.63999336022903541</v>
      </c>
      <c r="AU76" s="48">
        <f t="shared" si="13"/>
        <v>0.36000663977096459</v>
      </c>
      <c r="AV76" s="35">
        <f t="shared" si="14"/>
        <v>181644863</v>
      </c>
      <c r="AW76" s="35">
        <f t="shared" si="15"/>
        <v>39325</v>
      </c>
      <c r="AX76" s="35">
        <f t="shared" si="16"/>
        <v>39325</v>
      </c>
      <c r="AY76" s="43"/>
      <c r="AZ76" s="43"/>
      <c r="BA76" s="43"/>
      <c r="BB76" s="44"/>
      <c r="BC76" s="42"/>
      <c r="BD76" s="43"/>
      <c r="BE76" s="42"/>
      <c r="BF76" s="42"/>
      <c r="BG76" s="42"/>
      <c r="BH76" s="42"/>
      <c r="BI76" s="42"/>
      <c r="BJ76" s="42"/>
      <c r="BK76" s="42"/>
      <c r="BL76" s="42"/>
      <c r="BM76" s="42"/>
      <c r="BN76" s="42"/>
      <c r="BO76" s="42"/>
      <c r="BP76" s="42"/>
      <c r="BQ76" s="42"/>
      <c r="BR76" s="42"/>
      <c r="BS76" s="42"/>
      <c r="BT76" s="42"/>
      <c r="BU76" s="42"/>
      <c r="BV76" s="42"/>
      <c r="BW76" s="42"/>
      <c r="BX76" s="42"/>
      <c r="BY76" s="42"/>
      <c r="BZ76" s="42"/>
      <c r="CA76" s="42"/>
      <c r="CB76" s="43"/>
    </row>
    <row r="77" spans="36:82">
      <c r="AJ77" s="2">
        <v>2001</v>
      </c>
      <c r="AK77" s="2">
        <v>2</v>
      </c>
      <c r="AL77" s="2" t="s">
        <v>5</v>
      </c>
      <c r="AM77" s="2">
        <v>96753878</v>
      </c>
      <c r="AN77" s="2">
        <v>33616</v>
      </c>
      <c r="AO77" s="2">
        <v>180984810</v>
      </c>
      <c r="AP77" s="2">
        <v>25209</v>
      </c>
      <c r="AQ77" s="2">
        <v>279351255</v>
      </c>
      <c r="AR77" s="2">
        <v>42012245</v>
      </c>
      <c r="AS77" s="2">
        <v>74307</v>
      </c>
      <c r="AT77" s="48">
        <f t="shared" si="12"/>
        <v>0.65364795658426522</v>
      </c>
      <c r="AU77" s="48">
        <f t="shared" si="13"/>
        <v>0.34635204341573478</v>
      </c>
      <c r="AV77" s="35">
        <f t="shared" si="14"/>
        <v>182597377</v>
      </c>
      <c r="AW77" s="35">
        <f t="shared" si="15"/>
        <v>40691</v>
      </c>
      <c r="AX77" s="35">
        <f t="shared" si="16"/>
        <v>40691</v>
      </c>
      <c r="AY77" s="43"/>
      <c r="AZ77" s="43"/>
      <c r="BA77" s="43"/>
      <c r="BB77" s="44"/>
      <c r="BC77" s="42"/>
      <c r="BD77" s="43"/>
      <c r="BE77" s="42"/>
      <c r="BF77" s="42"/>
      <c r="BG77" s="42"/>
      <c r="BH77" s="42"/>
      <c r="BI77" s="42"/>
      <c r="BJ77" s="42"/>
      <c r="BK77" s="42"/>
      <c r="BL77" s="42"/>
      <c r="BM77" s="42"/>
      <c r="BN77" s="42"/>
      <c r="BO77" s="42"/>
      <c r="BP77" s="42"/>
      <c r="BQ77" s="42"/>
      <c r="BR77" s="42"/>
      <c r="BS77" s="42"/>
      <c r="BT77" s="42"/>
      <c r="BU77" s="42"/>
      <c r="BV77" s="42"/>
      <c r="BW77" s="42"/>
      <c r="BX77" s="42"/>
      <c r="BY77" s="42"/>
      <c r="BZ77" s="42"/>
      <c r="CA77" s="42"/>
      <c r="CB77" s="43"/>
    </row>
    <row r="78" spans="36:82">
      <c r="AJ78" s="2">
        <v>2001</v>
      </c>
      <c r="AK78" s="2">
        <v>3</v>
      </c>
      <c r="AL78" s="2" t="s">
        <v>5</v>
      </c>
      <c r="AM78" s="2">
        <v>89844713</v>
      </c>
      <c r="AN78" s="2">
        <v>33817</v>
      </c>
      <c r="AO78" s="2">
        <v>187602666</v>
      </c>
      <c r="AP78" s="2">
        <v>26695</v>
      </c>
      <c r="AQ78" s="2">
        <v>280041928</v>
      </c>
      <c r="AR78" s="2">
        <v>42069936</v>
      </c>
      <c r="AS78" s="2">
        <v>76001</v>
      </c>
      <c r="AT78" s="48">
        <f t="shared" si="12"/>
        <v>0.679174066391944</v>
      </c>
      <c r="AU78" s="48">
        <f t="shared" si="13"/>
        <v>0.320825933608056</v>
      </c>
      <c r="AV78" s="35">
        <f t="shared" si="14"/>
        <v>190197215</v>
      </c>
      <c r="AW78" s="35">
        <f t="shared" si="15"/>
        <v>42184</v>
      </c>
      <c r="AX78" s="35">
        <f t="shared" si="16"/>
        <v>42184</v>
      </c>
      <c r="AY78" s="43"/>
      <c r="AZ78" s="43"/>
      <c r="BA78" s="43"/>
      <c r="BB78" s="44"/>
      <c r="BC78" s="42"/>
      <c r="BD78" s="43"/>
      <c r="BE78" s="42"/>
      <c r="BF78" s="42"/>
      <c r="BG78" s="42"/>
      <c r="BH78" s="42"/>
      <c r="BI78" s="42"/>
      <c r="BJ78" s="42"/>
      <c r="BK78" s="42"/>
      <c r="BL78" s="42"/>
      <c r="BM78" s="42"/>
      <c r="BN78" s="42"/>
      <c r="BO78" s="42"/>
      <c r="BP78" s="42"/>
      <c r="BQ78" s="42"/>
      <c r="BR78" s="42"/>
      <c r="BS78" s="42"/>
      <c r="BT78" s="42"/>
      <c r="BU78" s="42"/>
      <c r="BV78" s="42"/>
      <c r="BW78" s="42"/>
      <c r="BX78" s="42"/>
      <c r="BY78" s="42"/>
      <c r="BZ78" s="42"/>
      <c r="CA78" s="42"/>
      <c r="CB78" s="43"/>
      <c r="CC78" t="s">
        <v>152</v>
      </c>
      <c r="CD78" t="s">
        <v>153</v>
      </c>
    </row>
    <row r="79" spans="36:82">
      <c r="AJ79" s="2">
        <v>2001</v>
      </c>
      <c r="AK79" s="2">
        <v>4</v>
      </c>
      <c r="AL79" s="2" t="s">
        <v>5</v>
      </c>
      <c r="AM79" s="2">
        <v>91157179</v>
      </c>
      <c r="AN79" s="2">
        <v>34495</v>
      </c>
      <c r="AO79" s="2">
        <v>191845848</v>
      </c>
      <c r="AP79" s="2">
        <v>27333</v>
      </c>
      <c r="AQ79" s="2">
        <v>284845356</v>
      </c>
      <c r="AR79" s="2">
        <v>42999518</v>
      </c>
      <c r="AS79" s="2">
        <v>77484</v>
      </c>
      <c r="AT79" s="48">
        <f t="shared" si="12"/>
        <v>0.67997660105787361</v>
      </c>
      <c r="AU79" s="48">
        <f t="shared" si="13"/>
        <v>0.32002339894212639</v>
      </c>
      <c r="AV79" s="35">
        <f t="shared" si="14"/>
        <v>193688177</v>
      </c>
      <c r="AW79" s="35">
        <f t="shared" si="15"/>
        <v>42989</v>
      </c>
      <c r="AX79" s="35">
        <f t="shared" si="16"/>
        <v>42989</v>
      </c>
      <c r="AY79" s="43"/>
      <c r="AZ79" s="43"/>
      <c r="BA79" s="43"/>
      <c r="BB79" s="44"/>
      <c r="BC79" s="42"/>
      <c r="BD79" s="43"/>
      <c r="BE79" s="42"/>
      <c r="BF79" s="42"/>
      <c r="BG79" s="42"/>
      <c r="BH79" s="42"/>
      <c r="BI79" s="42"/>
      <c r="BJ79" s="42"/>
      <c r="BK79" s="42"/>
      <c r="BL79" s="42"/>
      <c r="BM79" s="42"/>
      <c r="BN79" s="42"/>
      <c r="BO79" s="42"/>
      <c r="BP79" s="42"/>
      <c r="BQ79" s="42"/>
      <c r="BR79" s="42"/>
      <c r="BS79" s="42"/>
      <c r="BT79" s="42"/>
      <c r="BU79" s="42"/>
      <c r="BV79" s="42"/>
      <c r="BW79" s="42"/>
      <c r="BX79" s="42"/>
      <c r="BY79" s="42"/>
      <c r="BZ79" s="42"/>
      <c r="CA79" s="42"/>
      <c r="CB79" s="43"/>
    </row>
    <row r="80" spans="36:82">
      <c r="AJ80" s="2">
        <v>2002</v>
      </c>
      <c r="AK80" s="2">
        <v>1</v>
      </c>
      <c r="AL80" s="2" t="s">
        <v>5</v>
      </c>
      <c r="AM80" s="2">
        <v>96606188</v>
      </c>
      <c r="AN80" s="2">
        <v>33827</v>
      </c>
      <c r="AO80" s="2">
        <v>184373628</v>
      </c>
      <c r="AP80" s="2">
        <v>27263</v>
      </c>
      <c r="AQ80" s="2">
        <v>282401761</v>
      </c>
      <c r="AR80" s="2">
        <v>43434936</v>
      </c>
      <c r="AS80" s="2">
        <v>76673</v>
      </c>
      <c r="AT80" s="48">
        <f t="shared" si="12"/>
        <v>0.65791223235325358</v>
      </c>
      <c r="AU80" s="48">
        <f t="shared" si="13"/>
        <v>0.34208776764674642</v>
      </c>
      <c r="AV80" s="35">
        <f t="shared" si="14"/>
        <v>185795573</v>
      </c>
      <c r="AW80" s="35">
        <f t="shared" si="15"/>
        <v>42846</v>
      </c>
      <c r="AX80" s="35">
        <f t="shared" si="16"/>
        <v>42846</v>
      </c>
      <c r="AY80" s="43">
        <v>5.0990000000000002</v>
      </c>
      <c r="AZ80" s="43">
        <v>1.599</v>
      </c>
      <c r="BA80" s="43">
        <v>10.048</v>
      </c>
      <c r="BB80" s="44">
        <f t="shared" ref="BB80:BB103" si="17">AY80/BA80</f>
        <v>0.50746417197452232</v>
      </c>
      <c r="BC80" s="42"/>
      <c r="BD80" s="43">
        <v>253</v>
      </c>
      <c r="BE80" s="42"/>
      <c r="BF80" s="42">
        <v>4.3</v>
      </c>
      <c r="BG80" s="42">
        <v>4.9000000000000004</v>
      </c>
      <c r="BH80" s="42">
        <v>9.3000000000000007</v>
      </c>
      <c r="BI80" s="42">
        <v>4</v>
      </c>
      <c r="BJ80" s="42"/>
      <c r="BK80" s="42">
        <v>282.60000000000002</v>
      </c>
      <c r="BL80" s="42">
        <v>108.1</v>
      </c>
      <c r="BM80" s="42">
        <v>36.9</v>
      </c>
      <c r="BN80" s="42">
        <v>137.6</v>
      </c>
      <c r="BO80" s="42">
        <v>2.2999999999999998</v>
      </c>
      <c r="BP80" s="42"/>
      <c r="BQ80" s="42">
        <v>-4.4000000000000004</v>
      </c>
      <c r="BR80" s="42">
        <v>-6.6</v>
      </c>
      <c r="BS80" s="42"/>
      <c r="BT80" s="42">
        <v>497</v>
      </c>
      <c r="BU80" s="42">
        <v>375</v>
      </c>
      <c r="BV80" s="42">
        <v>1476</v>
      </c>
      <c r="BW80" s="42"/>
      <c r="BX80" s="42">
        <v>87.8</v>
      </c>
      <c r="BY80" s="42">
        <v>11467</v>
      </c>
      <c r="BZ80" s="42">
        <v>130.5</v>
      </c>
      <c r="CA80" s="42"/>
      <c r="CB80" s="43">
        <f>BD80+BH80-BI80</f>
        <v>258.3</v>
      </c>
      <c r="CC80" s="106">
        <f>CB80-BR80-BQ80</f>
        <v>269.3</v>
      </c>
      <c r="CD80">
        <f>CC80+BG80</f>
        <v>274.2</v>
      </c>
    </row>
    <row r="81" spans="36:82">
      <c r="AJ81" s="2">
        <v>2002</v>
      </c>
      <c r="AK81" s="2">
        <v>2</v>
      </c>
      <c r="AL81" s="2" t="s">
        <v>5</v>
      </c>
      <c r="AM81" s="2">
        <v>89271215</v>
      </c>
      <c r="AN81" s="2">
        <v>32047</v>
      </c>
      <c r="AO81" s="2">
        <v>175917127</v>
      </c>
      <c r="AP81" s="2">
        <v>26492</v>
      </c>
      <c r="AQ81" s="2">
        <v>266388868</v>
      </c>
      <c r="AR81" s="2">
        <v>41042528</v>
      </c>
      <c r="AS81" s="2">
        <v>73608</v>
      </c>
      <c r="AT81" s="48">
        <f t="shared" si="12"/>
        <v>0.66488383816398811</v>
      </c>
      <c r="AU81" s="48">
        <f t="shared" si="13"/>
        <v>0.33511616183601189</v>
      </c>
      <c r="AV81" s="35">
        <f t="shared" si="14"/>
        <v>177117653</v>
      </c>
      <c r="AW81" s="35">
        <f t="shared" si="15"/>
        <v>41561</v>
      </c>
      <c r="AX81" s="35">
        <f t="shared" si="16"/>
        <v>41561</v>
      </c>
      <c r="AY81" s="43">
        <v>5.0369999999999999</v>
      </c>
      <c r="AZ81" s="43">
        <v>1.8140000000000001</v>
      </c>
      <c r="BA81" s="43">
        <v>10.314</v>
      </c>
      <c r="BB81" s="44">
        <f t="shared" si="17"/>
        <v>0.48836532867946481</v>
      </c>
      <c r="BC81" s="42"/>
      <c r="BD81" s="43">
        <v>253</v>
      </c>
      <c r="BE81" s="42"/>
      <c r="BF81" s="42">
        <v>6.2</v>
      </c>
      <c r="BG81" s="42">
        <v>4.9000000000000004</v>
      </c>
      <c r="BH81" s="42">
        <v>11</v>
      </c>
      <c r="BI81" s="42">
        <v>3.9</v>
      </c>
      <c r="BJ81" s="42"/>
      <c r="BK81" s="42">
        <v>266.7</v>
      </c>
      <c r="BL81" s="42">
        <v>98.5</v>
      </c>
      <c r="BM81" s="42">
        <v>37.299999999999997</v>
      </c>
      <c r="BN81" s="42">
        <v>130.80000000000001</v>
      </c>
      <c r="BO81" s="42">
        <v>2</v>
      </c>
      <c r="BP81" s="42"/>
      <c r="BQ81" s="42">
        <v>-1</v>
      </c>
      <c r="BR81" s="42">
        <v>-6.1</v>
      </c>
      <c r="BS81" s="42"/>
      <c r="BT81" s="42">
        <v>496</v>
      </c>
      <c r="BU81" s="42">
        <v>271</v>
      </c>
      <c r="BV81" s="42">
        <v>1383</v>
      </c>
      <c r="BW81" s="42"/>
      <c r="BX81" s="42">
        <v>89.2</v>
      </c>
      <c r="BY81" s="42">
        <v>11528</v>
      </c>
      <c r="BZ81" s="42">
        <v>130.30000000000001</v>
      </c>
      <c r="CA81" s="42"/>
      <c r="CB81" s="43">
        <f t="shared" ref="CB81:CB127" si="18">BD81+BH81-BI81</f>
        <v>260.10000000000002</v>
      </c>
      <c r="CC81" s="106">
        <f t="shared" ref="CC81:CC127" si="19">CB81-BR81-BQ81</f>
        <v>267.20000000000005</v>
      </c>
      <c r="CD81">
        <f t="shared" ref="CD81:CD123" si="20">CC81+BG81</f>
        <v>272.10000000000002</v>
      </c>
    </row>
    <row r="82" spans="36:82">
      <c r="AJ82" s="2">
        <v>2002</v>
      </c>
      <c r="AK82" s="2">
        <v>3</v>
      </c>
      <c r="AL82" s="2" t="s">
        <v>5</v>
      </c>
      <c r="AM82" s="2">
        <v>83396729</v>
      </c>
      <c r="AN82" s="2">
        <v>31529</v>
      </c>
      <c r="AO82" s="2">
        <v>185640847</v>
      </c>
      <c r="AP82" s="2">
        <v>26316</v>
      </c>
      <c r="AQ82" s="2">
        <v>270773673</v>
      </c>
      <c r="AR82" s="2">
        <v>40015591</v>
      </c>
      <c r="AS82" s="2">
        <v>72867</v>
      </c>
      <c r="AT82" s="48">
        <f t="shared" si="12"/>
        <v>0.69200576970420613</v>
      </c>
      <c r="AU82" s="48">
        <f t="shared" si="13"/>
        <v>0.30799423029579387</v>
      </c>
      <c r="AV82" s="35">
        <f t="shared" si="14"/>
        <v>187376944</v>
      </c>
      <c r="AW82" s="35">
        <f t="shared" si="15"/>
        <v>41338</v>
      </c>
      <c r="AX82" s="35">
        <f t="shared" si="16"/>
        <v>41338</v>
      </c>
      <c r="AY82" s="43">
        <v>5.7450000000000001</v>
      </c>
      <c r="AZ82" s="43">
        <v>2.5710000000000002</v>
      </c>
      <c r="BA82" s="43">
        <v>11.82</v>
      </c>
      <c r="BB82" s="44">
        <f t="shared" si="17"/>
        <v>0.48604060913705582</v>
      </c>
      <c r="BC82" s="42"/>
      <c r="BD82" s="43">
        <v>290.3</v>
      </c>
      <c r="BE82" s="42"/>
      <c r="BF82" s="42">
        <v>5.5</v>
      </c>
      <c r="BG82" s="42">
        <v>3.8</v>
      </c>
      <c r="BH82" s="42">
        <v>9.3000000000000007</v>
      </c>
      <c r="BI82" s="42">
        <v>4.7</v>
      </c>
      <c r="BJ82" s="42"/>
      <c r="BK82" s="42">
        <v>270.89999999999998</v>
      </c>
      <c r="BL82" s="42">
        <v>95.2</v>
      </c>
      <c r="BM82" s="42">
        <v>36.700000000000003</v>
      </c>
      <c r="BN82" s="42">
        <v>138.9</v>
      </c>
      <c r="BO82" s="42">
        <v>2.4</v>
      </c>
      <c r="BP82" s="42"/>
      <c r="BQ82" s="42">
        <v>5.6</v>
      </c>
      <c r="BR82" s="42">
        <v>15.4</v>
      </c>
      <c r="BS82" s="42"/>
      <c r="BT82" s="42">
        <v>571</v>
      </c>
      <c r="BU82" s="42">
        <v>267</v>
      </c>
      <c r="BV82" s="42">
        <v>1461</v>
      </c>
      <c r="BW82" s="42"/>
      <c r="BX82" s="42">
        <v>89.8</v>
      </c>
      <c r="BY82" s="42">
        <v>11587</v>
      </c>
      <c r="BZ82" s="42">
        <v>130.19999999999999</v>
      </c>
      <c r="CA82" s="42"/>
      <c r="CB82" s="43">
        <f t="shared" si="18"/>
        <v>294.90000000000003</v>
      </c>
      <c r="CC82" s="106">
        <f t="shared" si="19"/>
        <v>273.90000000000003</v>
      </c>
      <c r="CD82">
        <f t="shared" si="20"/>
        <v>277.70000000000005</v>
      </c>
    </row>
    <row r="83" spans="36:82">
      <c r="AJ83" s="2">
        <v>2002</v>
      </c>
      <c r="AK83" s="2">
        <v>4</v>
      </c>
      <c r="AL83" s="2" t="s">
        <v>5</v>
      </c>
      <c r="AM83" s="2">
        <v>87825363</v>
      </c>
      <c r="AN83" s="2">
        <v>31318</v>
      </c>
      <c r="AO83" s="2">
        <v>184925352</v>
      </c>
      <c r="AP83" s="2">
        <v>25623</v>
      </c>
      <c r="AQ83" s="2">
        <v>274100555</v>
      </c>
      <c r="AR83" s="2">
        <v>39347431</v>
      </c>
      <c r="AS83" s="2">
        <v>71726</v>
      </c>
      <c r="AT83" s="48">
        <f t="shared" si="12"/>
        <v>0.67958706614074527</v>
      </c>
      <c r="AU83" s="48">
        <f t="shared" si="13"/>
        <v>0.32041293385925473</v>
      </c>
      <c r="AV83" s="35">
        <f t="shared" si="14"/>
        <v>186275192</v>
      </c>
      <c r="AW83" s="35">
        <f t="shared" si="15"/>
        <v>40408</v>
      </c>
      <c r="AX83" s="35">
        <f t="shared" si="16"/>
        <v>40408</v>
      </c>
      <c r="AY83" s="43">
        <v>5.2969999999999997</v>
      </c>
      <c r="AZ83" s="43">
        <v>1.581</v>
      </c>
      <c r="BA83" s="43">
        <v>10.089</v>
      </c>
      <c r="BB83" s="44">
        <f t="shared" si="17"/>
        <v>0.52502725740905931</v>
      </c>
      <c r="BC83" s="42"/>
      <c r="BD83" s="43">
        <v>270.10000000000002</v>
      </c>
      <c r="BE83" s="42"/>
      <c r="BF83" s="42">
        <v>5.6</v>
      </c>
      <c r="BG83" s="42">
        <v>4.5</v>
      </c>
      <c r="BH83" s="42">
        <v>10</v>
      </c>
      <c r="BI83" s="42">
        <v>4.4000000000000004</v>
      </c>
      <c r="BJ83" s="42"/>
      <c r="BK83" s="42">
        <v>274.10000000000002</v>
      </c>
      <c r="BL83" s="42">
        <v>95.2</v>
      </c>
      <c r="BM83" s="42">
        <v>35.9</v>
      </c>
      <c r="BN83" s="42">
        <v>143.1</v>
      </c>
      <c r="BO83" s="42">
        <v>2.4</v>
      </c>
      <c r="BP83" s="42"/>
      <c r="BQ83" s="42">
        <v>-7.6</v>
      </c>
      <c r="BR83" s="42">
        <v>-5.5</v>
      </c>
      <c r="BS83" s="42"/>
      <c r="BT83" s="42">
        <v>531</v>
      </c>
      <c r="BU83" s="42">
        <v>317</v>
      </c>
      <c r="BV83" s="42">
        <v>1476</v>
      </c>
      <c r="BW83" s="42"/>
      <c r="BX83" s="42">
        <v>89.7</v>
      </c>
      <c r="BY83" s="42">
        <v>11591</v>
      </c>
      <c r="BZ83" s="42">
        <v>130.30000000000001</v>
      </c>
      <c r="CA83" s="42"/>
      <c r="CB83" s="43">
        <f t="shared" si="18"/>
        <v>275.70000000000005</v>
      </c>
      <c r="CC83" s="106">
        <f t="shared" si="19"/>
        <v>288.80000000000007</v>
      </c>
      <c r="CD83">
        <f t="shared" si="20"/>
        <v>293.30000000000007</v>
      </c>
    </row>
    <row r="84" spans="36:82">
      <c r="AJ84" s="2">
        <v>2003</v>
      </c>
      <c r="AK84" s="2">
        <v>1</v>
      </c>
      <c r="AL84" s="2" t="s">
        <v>5</v>
      </c>
      <c r="AM84" s="2">
        <v>90302841</v>
      </c>
      <c r="AN84" s="2">
        <v>30554</v>
      </c>
      <c r="AO84" s="2">
        <v>172597910</v>
      </c>
      <c r="AP84" s="2">
        <v>25415</v>
      </c>
      <c r="AQ84" s="2">
        <v>264108733</v>
      </c>
      <c r="AR84" s="2">
        <v>40051076</v>
      </c>
      <c r="AS84" s="2">
        <v>70256</v>
      </c>
      <c r="AT84" s="48">
        <f t="shared" si="12"/>
        <v>0.65808460790276102</v>
      </c>
      <c r="AU84" s="48">
        <f t="shared" si="13"/>
        <v>0.34191539209723898</v>
      </c>
      <c r="AV84" s="35">
        <f t="shared" si="14"/>
        <v>173805892</v>
      </c>
      <c r="AW84" s="35">
        <f t="shared" si="15"/>
        <v>39702</v>
      </c>
      <c r="AX84" s="35">
        <f t="shared" si="16"/>
        <v>39702</v>
      </c>
      <c r="AY84" s="43">
        <v>5.4809999999999999</v>
      </c>
      <c r="AZ84" s="43">
        <v>1.56</v>
      </c>
      <c r="BA84" s="43">
        <v>10.506</v>
      </c>
      <c r="BB84" s="44">
        <f t="shared" si="17"/>
        <v>0.52170188463735001</v>
      </c>
      <c r="BC84" s="42"/>
      <c r="BD84" s="43">
        <v>272.2</v>
      </c>
      <c r="BE84" s="42"/>
      <c r="BF84" s="42">
        <v>5.6</v>
      </c>
      <c r="BG84" s="42">
        <v>2.9</v>
      </c>
      <c r="BH84" s="42">
        <v>8.5</v>
      </c>
      <c r="BI84" s="42">
        <v>5</v>
      </c>
      <c r="BJ84" s="42"/>
      <c r="BK84" s="42">
        <v>264.2</v>
      </c>
      <c r="BL84" s="42">
        <v>95.4</v>
      </c>
      <c r="BM84" s="42">
        <v>36.1</v>
      </c>
      <c r="BN84" s="42">
        <v>132.69999999999999</v>
      </c>
      <c r="BO84" s="42">
        <v>2.6</v>
      </c>
      <c r="BP84" s="42"/>
      <c r="BQ84" s="42">
        <v>-4.2</v>
      </c>
      <c r="BR84" s="42">
        <v>9.6</v>
      </c>
      <c r="BS84" s="42"/>
      <c r="BT84" s="42">
        <v>532</v>
      </c>
      <c r="BU84" s="42">
        <v>397</v>
      </c>
      <c r="BV84" s="42">
        <v>1553</v>
      </c>
      <c r="BW84" s="42"/>
      <c r="BX84" s="42">
        <v>90.4</v>
      </c>
      <c r="BY84" s="42">
        <v>11639</v>
      </c>
      <c r="BZ84" s="42">
        <v>130.1</v>
      </c>
      <c r="CA84" s="42"/>
      <c r="CB84" s="43">
        <f t="shared" si="18"/>
        <v>275.7</v>
      </c>
      <c r="CC84" s="106">
        <f t="shared" si="19"/>
        <v>270.29999999999995</v>
      </c>
      <c r="CD84">
        <f t="shared" si="20"/>
        <v>273.19999999999993</v>
      </c>
    </row>
    <row r="85" spans="36:82">
      <c r="AJ85" s="2">
        <v>2003</v>
      </c>
      <c r="AK85" s="2">
        <v>2</v>
      </c>
      <c r="AL85" s="2" t="s">
        <v>5</v>
      </c>
      <c r="AM85" s="2">
        <v>90287911</v>
      </c>
      <c r="AN85" s="2">
        <v>30385</v>
      </c>
      <c r="AO85" s="2">
        <v>176703396</v>
      </c>
      <c r="AP85" s="2">
        <v>25322</v>
      </c>
      <c r="AQ85" s="2">
        <v>268341408</v>
      </c>
      <c r="AR85" s="2">
        <v>39546997</v>
      </c>
      <c r="AS85" s="2">
        <v>70110</v>
      </c>
      <c r="AT85" s="48">
        <f t="shared" si="12"/>
        <v>0.6635334379701846</v>
      </c>
      <c r="AU85" s="48">
        <f t="shared" si="13"/>
        <v>0.3364665620298154</v>
      </c>
      <c r="AV85" s="35">
        <f t="shared" si="14"/>
        <v>178053497</v>
      </c>
      <c r="AW85" s="35">
        <f t="shared" si="15"/>
        <v>39725</v>
      </c>
      <c r="AX85" s="35">
        <f t="shared" si="16"/>
        <v>39725</v>
      </c>
      <c r="AY85" s="43">
        <v>4.9950000000000001</v>
      </c>
      <c r="AZ85" s="43">
        <v>1.6379999999999999</v>
      </c>
      <c r="BA85" s="43">
        <v>10.132</v>
      </c>
      <c r="BB85" s="44">
        <f t="shared" si="17"/>
        <v>0.49299249901302805</v>
      </c>
      <c r="BC85" s="42"/>
      <c r="BD85" s="43">
        <v>253.7</v>
      </c>
      <c r="BE85" s="42"/>
      <c r="BF85" s="42">
        <v>6</v>
      </c>
      <c r="BG85" s="42">
        <v>5.5</v>
      </c>
      <c r="BH85" s="42">
        <v>11.4</v>
      </c>
      <c r="BI85" s="42">
        <v>6.4</v>
      </c>
      <c r="BJ85" s="42"/>
      <c r="BK85" s="42">
        <v>268.5</v>
      </c>
      <c r="BL85" s="42">
        <v>96.7</v>
      </c>
      <c r="BM85" s="42">
        <v>37</v>
      </c>
      <c r="BN85" s="42">
        <v>134.80000000000001</v>
      </c>
      <c r="BO85" s="42">
        <v>2.2999999999999998</v>
      </c>
      <c r="BP85" s="42"/>
      <c r="BQ85" s="42">
        <v>2.4</v>
      </c>
      <c r="BR85" s="42">
        <v>-10.7</v>
      </c>
      <c r="BS85" s="42"/>
      <c r="BT85" s="42">
        <v>495</v>
      </c>
      <c r="BU85" s="42">
        <v>247</v>
      </c>
      <c r="BV85" s="42">
        <v>1361</v>
      </c>
      <c r="BW85" s="42"/>
      <c r="BX85" s="42">
        <v>89.6</v>
      </c>
      <c r="BY85" s="42">
        <v>11738</v>
      </c>
      <c r="BZ85" s="42">
        <v>129.80000000000001</v>
      </c>
      <c r="CA85" s="42"/>
      <c r="CB85" s="43">
        <f t="shared" si="18"/>
        <v>258.7</v>
      </c>
      <c r="CC85" s="106">
        <f t="shared" si="19"/>
        <v>267</v>
      </c>
      <c r="CD85">
        <f t="shared" si="20"/>
        <v>272.5</v>
      </c>
    </row>
    <row r="86" spans="36:82">
      <c r="AJ86" s="2">
        <v>2003</v>
      </c>
      <c r="AK86" s="2">
        <v>3</v>
      </c>
      <c r="AL86" s="2" t="s">
        <v>5</v>
      </c>
      <c r="AM86" s="2">
        <v>85191682</v>
      </c>
      <c r="AN86" s="2">
        <v>30338</v>
      </c>
      <c r="AO86" s="2">
        <v>181774247</v>
      </c>
      <c r="AP86" s="2">
        <v>24989</v>
      </c>
      <c r="AQ86" s="2">
        <v>268477905</v>
      </c>
      <c r="AR86" s="2">
        <v>38637843</v>
      </c>
      <c r="AS86" s="2">
        <v>69194</v>
      </c>
      <c r="AT86" s="48">
        <f t="shared" si="12"/>
        <v>0.68268643186857414</v>
      </c>
      <c r="AU86" s="48">
        <f t="shared" si="13"/>
        <v>0.31731356813142586</v>
      </c>
      <c r="AV86" s="35">
        <f t="shared" si="14"/>
        <v>183286223</v>
      </c>
      <c r="AW86" s="35">
        <f t="shared" si="15"/>
        <v>38856</v>
      </c>
      <c r="AX86" s="35">
        <f t="shared" si="16"/>
        <v>38856</v>
      </c>
      <c r="AY86" s="43">
        <v>5.7839999999999998</v>
      </c>
      <c r="AZ86" s="43">
        <v>2.383</v>
      </c>
      <c r="BA86" s="43">
        <v>11.731999999999999</v>
      </c>
      <c r="BB86" s="44">
        <f t="shared" si="17"/>
        <v>0.49301056938288446</v>
      </c>
      <c r="BC86" s="42"/>
      <c r="BD86" s="43">
        <v>293.8</v>
      </c>
      <c r="BE86" s="42"/>
      <c r="BF86" s="42">
        <v>5.3</v>
      </c>
      <c r="BG86" s="42">
        <v>6.8</v>
      </c>
      <c r="BH86" s="42">
        <v>12.1</v>
      </c>
      <c r="BI86" s="42">
        <v>7.1</v>
      </c>
      <c r="BJ86" s="42"/>
      <c r="BK86" s="42">
        <v>268.60000000000002</v>
      </c>
      <c r="BL86" s="42">
        <v>92.4</v>
      </c>
      <c r="BM86" s="42">
        <v>36.1</v>
      </c>
      <c r="BN86" s="42">
        <v>140.1</v>
      </c>
      <c r="BO86" s="42">
        <v>2.6</v>
      </c>
      <c r="BP86" s="42"/>
      <c r="BQ86" s="42">
        <v>6.8</v>
      </c>
      <c r="BR86" s="42">
        <v>19.399999999999999</v>
      </c>
      <c r="BS86" s="42"/>
      <c r="BT86" s="42">
        <v>572</v>
      </c>
      <c r="BU86" s="42">
        <v>249</v>
      </c>
      <c r="BV86" s="42">
        <v>1457</v>
      </c>
      <c r="BW86" s="42"/>
      <c r="BX86" s="42">
        <v>90.1</v>
      </c>
      <c r="BY86" s="42">
        <v>11931</v>
      </c>
      <c r="BZ86" s="42">
        <v>129.9</v>
      </c>
      <c r="CA86" s="42"/>
      <c r="CB86" s="43">
        <f t="shared" si="18"/>
        <v>298.8</v>
      </c>
      <c r="CC86" s="106">
        <f t="shared" si="19"/>
        <v>272.60000000000002</v>
      </c>
      <c r="CD86">
        <f t="shared" si="20"/>
        <v>279.40000000000003</v>
      </c>
    </row>
    <row r="87" spans="36:82">
      <c r="AJ87" s="2">
        <v>2003</v>
      </c>
      <c r="AK87" s="2">
        <v>4</v>
      </c>
      <c r="AL87" s="2" t="s">
        <v>5</v>
      </c>
      <c r="AM87" s="2">
        <v>86694516</v>
      </c>
      <c r="AN87" s="2">
        <v>30247</v>
      </c>
      <c r="AO87" s="2">
        <v>182538514</v>
      </c>
      <c r="AP87" s="2">
        <v>24961</v>
      </c>
      <c r="AQ87" s="2">
        <v>270404105</v>
      </c>
      <c r="AR87" s="2">
        <v>38828890</v>
      </c>
      <c r="AS87" s="2">
        <v>68892</v>
      </c>
      <c r="AT87" s="48">
        <f t="shared" si="12"/>
        <v>0.67938905365360491</v>
      </c>
      <c r="AU87" s="48">
        <f t="shared" si="13"/>
        <v>0.32061094634639509</v>
      </c>
      <c r="AV87" s="35">
        <f t="shared" si="14"/>
        <v>183709589</v>
      </c>
      <c r="AW87" s="35">
        <f t="shared" si="15"/>
        <v>38645</v>
      </c>
      <c r="AX87" s="35">
        <f t="shared" si="16"/>
        <v>38645</v>
      </c>
      <c r="AY87" s="43">
        <v>5.3680000000000003</v>
      </c>
      <c r="AZ87" s="43">
        <v>1.5349999999999999</v>
      </c>
      <c r="BA87" s="43">
        <v>10.177</v>
      </c>
      <c r="BB87" s="44">
        <f t="shared" si="17"/>
        <v>0.52746388916183562</v>
      </c>
      <c r="BC87" s="42"/>
      <c r="BD87" s="43">
        <v>275.2</v>
      </c>
      <c r="BE87" s="42"/>
      <c r="BF87" s="42">
        <v>5.2</v>
      </c>
      <c r="BG87" s="42">
        <v>6</v>
      </c>
      <c r="BH87" s="42">
        <v>11</v>
      </c>
      <c r="BI87" s="42">
        <v>6.6</v>
      </c>
      <c r="BJ87" s="42"/>
      <c r="BK87" s="42">
        <v>270.5</v>
      </c>
      <c r="BL87" s="42">
        <v>92.3</v>
      </c>
      <c r="BM87" s="42">
        <v>37.1</v>
      </c>
      <c r="BN87" s="42">
        <v>141.1</v>
      </c>
      <c r="BO87" s="42">
        <v>2.6</v>
      </c>
      <c r="BP87" s="42"/>
      <c r="BQ87" s="42">
        <v>0</v>
      </c>
      <c r="BR87" s="42">
        <v>3.3</v>
      </c>
      <c r="BS87" s="42"/>
      <c r="BT87" s="42">
        <v>537</v>
      </c>
      <c r="BU87" s="42">
        <v>298</v>
      </c>
      <c r="BV87" s="42">
        <v>1475</v>
      </c>
      <c r="BW87" s="42"/>
      <c r="BX87" s="42">
        <v>90.8</v>
      </c>
      <c r="BY87" s="42">
        <v>12039</v>
      </c>
      <c r="BZ87" s="42">
        <v>130.19999999999999</v>
      </c>
      <c r="CA87" s="42"/>
      <c r="CB87" s="43">
        <f t="shared" si="18"/>
        <v>279.59999999999997</v>
      </c>
      <c r="CC87" s="106">
        <f t="shared" si="19"/>
        <v>276.29999999999995</v>
      </c>
      <c r="CD87">
        <f t="shared" si="20"/>
        <v>282.29999999999995</v>
      </c>
    </row>
    <row r="88" spans="36:82">
      <c r="AJ88" s="2">
        <v>2004</v>
      </c>
      <c r="AK88" s="2">
        <v>1</v>
      </c>
      <c r="AL88" s="2" t="s">
        <v>5</v>
      </c>
      <c r="AM88" s="2">
        <v>93930860</v>
      </c>
      <c r="AN88" s="2">
        <v>31182</v>
      </c>
      <c r="AO88" s="2">
        <v>179403001</v>
      </c>
      <c r="AP88" s="2">
        <v>25190</v>
      </c>
      <c r="AQ88" s="2">
        <v>274977577</v>
      </c>
      <c r="AR88" s="2">
        <v>41037558</v>
      </c>
      <c r="AS88" s="2">
        <v>70457</v>
      </c>
      <c r="AT88" s="48">
        <f t="shared" si="12"/>
        <v>0.65840538335967658</v>
      </c>
      <c r="AU88" s="48">
        <f t="shared" si="13"/>
        <v>0.34159461664032342</v>
      </c>
      <c r="AV88" s="35">
        <f t="shared" si="14"/>
        <v>181046717</v>
      </c>
      <c r="AW88" s="35">
        <f t="shared" si="15"/>
        <v>39275</v>
      </c>
      <c r="AX88" s="35">
        <f t="shared" si="16"/>
        <v>39275</v>
      </c>
      <c r="AY88" s="43">
        <v>5.4550000000000001</v>
      </c>
      <c r="AZ88" s="43">
        <v>1.63</v>
      </c>
      <c r="BA88" s="43">
        <v>10.654999999999999</v>
      </c>
      <c r="BB88" s="44">
        <f t="shared" si="17"/>
        <v>0.51196621304551859</v>
      </c>
      <c r="BC88" s="42"/>
      <c r="BD88" s="43">
        <v>276.10000000000002</v>
      </c>
      <c r="BE88" s="42"/>
      <c r="BF88" s="42">
        <v>6.7</v>
      </c>
      <c r="BG88" s="42">
        <v>3</v>
      </c>
      <c r="BH88" s="42">
        <v>9.6999999999999993</v>
      </c>
      <c r="BI88" s="42">
        <v>5.3</v>
      </c>
      <c r="BJ88" s="42"/>
      <c r="BK88" s="42">
        <v>275.5</v>
      </c>
      <c r="BL88" s="42">
        <v>98.7</v>
      </c>
      <c r="BM88" s="42">
        <v>36.6</v>
      </c>
      <c r="BN88" s="42">
        <v>140.19999999999999</v>
      </c>
      <c r="BO88" s="42">
        <v>2.6</v>
      </c>
      <c r="BP88" s="42"/>
      <c r="BQ88" s="42">
        <v>-1</v>
      </c>
      <c r="BR88" s="42">
        <v>8.9</v>
      </c>
      <c r="BS88" s="42"/>
      <c r="BT88" s="42">
        <v>538</v>
      </c>
      <c r="BU88" s="42">
        <v>390</v>
      </c>
      <c r="BV88" s="42">
        <v>1577</v>
      </c>
      <c r="BW88" s="42"/>
      <c r="BX88" s="42">
        <v>91.5</v>
      </c>
      <c r="BY88" s="42">
        <v>12118</v>
      </c>
      <c r="BZ88" s="42">
        <v>130.6</v>
      </c>
      <c r="CA88" s="42"/>
      <c r="CB88" s="43">
        <f t="shared" si="18"/>
        <v>280.5</v>
      </c>
      <c r="CC88" s="106">
        <f t="shared" si="19"/>
        <v>272.60000000000002</v>
      </c>
      <c r="CD88">
        <f t="shared" si="20"/>
        <v>275.60000000000002</v>
      </c>
    </row>
    <row r="89" spans="36:82">
      <c r="AJ89" s="2">
        <v>2004</v>
      </c>
      <c r="AK89" s="2">
        <v>2</v>
      </c>
      <c r="AL89" s="2" t="s">
        <v>5</v>
      </c>
      <c r="AM89" s="2">
        <v>92301804</v>
      </c>
      <c r="AN89" s="2">
        <v>31752</v>
      </c>
      <c r="AO89" s="2">
        <v>180121243</v>
      </c>
      <c r="AP89" s="2">
        <v>25929</v>
      </c>
      <c r="AQ89" s="2">
        <v>274162066</v>
      </c>
      <c r="AR89" s="2">
        <v>41244232</v>
      </c>
      <c r="AS89" s="2">
        <v>72083</v>
      </c>
      <c r="AT89" s="48">
        <f t="shared" si="12"/>
        <v>0.66333123562032104</v>
      </c>
      <c r="AU89" s="48">
        <f t="shared" si="13"/>
        <v>0.33666876437967896</v>
      </c>
      <c r="AV89" s="35">
        <f t="shared" si="14"/>
        <v>181860262</v>
      </c>
      <c r="AW89" s="35">
        <f t="shared" si="15"/>
        <v>40331</v>
      </c>
      <c r="AX89" s="35">
        <f t="shared" si="16"/>
        <v>40331</v>
      </c>
      <c r="AY89" s="43">
        <v>5.1219999999999999</v>
      </c>
      <c r="AZ89" s="43">
        <v>1.962</v>
      </c>
      <c r="BA89" s="43">
        <v>10.583</v>
      </c>
      <c r="BB89" s="44">
        <f t="shared" si="17"/>
        <v>0.48398374751960688</v>
      </c>
      <c r="BC89" s="42"/>
      <c r="BD89" s="43">
        <v>260.3</v>
      </c>
      <c r="BE89" s="42"/>
      <c r="BF89" s="42">
        <v>8.6</v>
      </c>
      <c r="BG89" s="42">
        <v>6.7</v>
      </c>
      <c r="BH89" s="42">
        <v>15.3</v>
      </c>
      <c r="BI89" s="42">
        <v>6.9</v>
      </c>
      <c r="BJ89" s="42"/>
      <c r="BK89" s="42">
        <v>274.3</v>
      </c>
      <c r="BL89" s="42">
        <v>98</v>
      </c>
      <c r="BM89" s="42">
        <v>36.1</v>
      </c>
      <c r="BN89" s="42">
        <v>140.19999999999999</v>
      </c>
      <c r="BO89" s="42">
        <v>2.2999999999999998</v>
      </c>
      <c r="BP89" s="42"/>
      <c r="BQ89" s="42">
        <v>-1.4</v>
      </c>
      <c r="BR89" s="42">
        <v>-7.6</v>
      </c>
      <c r="BS89" s="42"/>
      <c r="BT89" s="42">
        <v>514</v>
      </c>
      <c r="BU89" s="42">
        <v>256</v>
      </c>
      <c r="BV89" s="42">
        <v>1413</v>
      </c>
      <c r="BW89" s="42"/>
      <c r="BX89" s="42">
        <v>91.9</v>
      </c>
      <c r="BY89" s="42">
        <v>12196</v>
      </c>
      <c r="BZ89" s="42">
        <v>131.30000000000001</v>
      </c>
      <c r="CA89" s="42"/>
      <c r="CB89" s="43">
        <f t="shared" si="18"/>
        <v>268.70000000000005</v>
      </c>
      <c r="CC89" s="106">
        <f t="shared" si="19"/>
        <v>277.70000000000005</v>
      </c>
      <c r="CD89">
        <f t="shared" si="20"/>
        <v>284.40000000000003</v>
      </c>
    </row>
    <row r="90" spans="36:82">
      <c r="AJ90" s="2">
        <v>2004</v>
      </c>
      <c r="AK90" s="2">
        <v>3</v>
      </c>
      <c r="AL90" s="2" t="s">
        <v>5</v>
      </c>
      <c r="AM90" s="2">
        <v>88747205</v>
      </c>
      <c r="AN90" s="2">
        <v>32776</v>
      </c>
      <c r="AO90" s="2">
        <v>190309204</v>
      </c>
      <c r="AP90" s="2">
        <v>26551</v>
      </c>
      <c r="AQ90" s="2">
        <v>281169786</v>
      </c>
      <c r="AR90" s="2">
        <v>41880280</v>
      </c>
      <c r="AS90" s="2">
        <v>73840</v>
      </c>
      <c r="AT90" s="48">
        <f t="shared" si="12"/>
        <v>0.68436436125466193</v>
      </c>
      <c r="AU90" s="48">
        <f t="shared" si="13"/>
        <v>0.31563563874533807</v>
      </c>
      <c r="AV90" s="35">
        <f t="shared" si="14"/>
        <v>192422581</v>
      </c>
      <c r="AW90" s="35">
        <f t="shared" si="15"/>
        <v>41064</v>
      </c>
      <c r="AX90" s="35">
        <f t="shared" si="16"/>
        <v>41064</v>
      </c>
      <c r="AY90" s="43">
        <v>5.6950000000000003</v>
      </c>
      <c r="AZ90" s="43">
        <v>2.4449999999999998</v>
      </c>
      <c r="BA90" s="43">
        <v>11.754</v>
      </c>
      <c r="BB90" s="44">
        <f t="shared" si="17"/>
        <v>0.48451590947762468</v>
      </c>
      <c r="BC90" s="42"/>
      <c r="BD90" s="43">
        <v>292.5</v>
      </c>
      <c r="BE90" s="42"/>
      <c r="BF90" s="42">
        <v>6.2</v>
      </c>
      <c r="BG90" s="42">
        <v>6</v>
      </c>
      <c r="BH90" s="42">
        <v>12.2</v>
      </c>
      <c r="BI90" s="42">
        <v>7.8</v>
      </c>
      <c r="BJ90" s="42"/>
      <c r="BK90" s="42">
        <v>281.5</v>
      </c>
      <c r="BL90" s="42">
        <v>95.8</v>
      </c>
      <c r="BM90" s="42">
        <v>38</v>
      </c>
      <c r="BN90" s="42">
        <v>147.69999999999999</v>
      </c>
      <c r="BO90" s="42">
        <v>2.4</v>
      </c>
      <c r="BP90" s="42"/>
      <c r="BQ90" s="42">
        <v>1.3</v>
      </c>
      <c r="BR90" s="42">
        <v>13.6</v>
      </c>
      <c r="BS90" s="42"/>
      <c r="BT90" s="42">
        <v>568</v>
      </c>
      <c r="BU90" s="42">
        <v>247</v>
      </c>
      <c r="BV90" s="42">
        <v>1468</v>
      </c>
      <c r="BW90" s="42"/>
      <c r="BX90" s="42">
        <v>92.3</v>
      </c>
      <c r="BY90" s="42">
        <v>12287</v>
      </c>
      <c r="BZ90" s="42">
        <v>131.6</v>
      </c>
      <c r="CA90" s="42"/>
      <c r="CB90" s="43">
        <f t="shared" si="18"/>
        <v>296.89999999999998</v>
      </c>
      <c r="CC90" s="106">
        <f t="shared" si="19"/>
        <v>281.99999999999994</v>
      </c>
      <c r="CD90">
        <f t="shared" si="20"/>
        <v>287.99999999999994</v>
      </c>
    </row>
    <row r="91" spans="36:82">
      <c r="AJ91" s="2">
        <v>2004</v>
      </c>
      <c r="AK91" s="2">
        <v>4</v>
      </c>
      <c r="AL91" s="2" t="s">
        <v>5</v>
      </c>
      <c r="AM91" s="2">
        <v>91530457</v>
      </c>
      <c r="AN91" s="2">
        <v>32721</v>
      </c>
      <c r="AO91" s="2">
        <v>187400757</v>
      </c>
      <c r="AP91" s="2">
        <v>26418</v>
      </c>
      <c r="AQ91" s="2">
        <v>280758671</v>
      </c>
      <c r="AR91" s="2">
        <v>42345201</v>
      </c>
      <c r="AS91" s="2">
        <v>73819</v>
      </c>
      <c r="AT91" s="48">
        <f t="shared" si="12"/>
        <v>0.67398885073081138</v>
      </c>
      <c r="AU91" s="48">
        <f t="shared" si="13"/>
        <v>0.32601114926918862</v>
      </c>
      <c r="AV91" s="35">
        <f t="shared" si="14"/>
        <v>189228214</v>
      </c>
      <c r="AW91" s="35">
        <f t="shared" si="15"/>
        <v>41098</v>
      </c>
      <c r="AX91" s="35">
        <f t="shared" si="16"/>
        <v>41098</v>
      </c>
      <c r="AY91" s="43">
        <v>5.3460000000000001</v>
      </c>
      <c r="AZ91" s="43">
        <v>1.72</v>
      </c>
      <c r="BA91" s="43">
        <v>10.397</v>
      </c>
      <c r="BB91" s="44">
        <f t="shared" si="17"/>
        <v>0.51418678464941814</v>
      </c>
      <c r="BC91" s="42"/>
      <c r="BD91" s="43">
        <v>278.3</v>
      </c>
      <c r="BE91" s="42"/>
      <c r="BF91" s="42">
        <v>5.5</v>
      </c>
      <c r="BG91" s="42">
        <v>5.4</v>
      </c>
      <c r="BH91" s="42">
        <v>10.9</v>
      </c>
      <c r="BI91" s="42">
        <v>7.3</v>
      </c>
      <c r="BJ91" s="42"/>
      <c r="BK91" s="42">
        <v>280.8</v>
      </c>
      <c r="BL91" s="42">
        <v>98.2</v>
      </c>
      <c r="BM91" s="42">
        <v>35.5</v>
      </c>
      <c r="BN91" s="42">
        <v>147.1</v>
      </c>
      <c r="BO91" s="42">
        <v>3.9</v>
      </c>
      <c r="BP91" s="42"/>
      <c r="BQ91" s="42">
        <v>-1.7</v>
      </c>
      <c r="BR91" s="42">
        <v>-0.6</v>
      </c>
      <c r="BS91" s="42"/>
      <c r="BT91" s="42">
        <v>541</v>
      </c>
      <c r="BU91" s="42">
        <v>302</v>
      </c>
      <c r="BV91" s="42">
        <v>1505</v>
      </c>
      <c r="BW91" s="42"/>
      <c r="BX91" s="42">
        <v>93.6</v>
      </c>
      <c r="BY91" s="42">
        <v>12387</v>
      </c>
      <c r="BZ91" s="42">
        <v>132.19999999999999</v>
      </c>
      <c r="CA91" s="42"/>
      <c r="CB91" s="43">
        <f t="shared" si="18"/>
        <v>281.89999999999998</v>
      </c>
      <c r="CC91" s="106">
        <f t="shared" si="19"/>
        <v>284.2</v>
      </c>
      <c r="CD91">
        <f t="shared" si="20"/>
        <v>289.59999999999997</v>
      </c>
    </row>
    <row r="92" spans="36:82">
      <c r="AJ92" s="2">
        <v>2005</v>
      </c>
      <c r="AK92" s="2">
        <v>1</v>
      </c>
      <c r="AL92" s="2" t="s">
        <v>5</v>
      </c>
      <c r="AM92" s="2">
        <v>95795869</v>
      </c>
      <c r="AN92" s="2">
        <v>34102</v>
      </c>
      <c r="AO92" s="2">
        <v>188325040</v>
      </c>
      <c r="AP92" s="2">
        <v>26978</v>
      </c>
      <c r="AQ92" s="2">
        <v>286311609</v>
      </c>
      <c r="AR92" s="2">
        <v>44029005</v>
      </c>
      <c r="AS92" s="2">
        <v>75703</v>
      </c>
      <c r="AT92" s="48">
        <f t="shared" si="12"/>
        <v>0.66541395462591946</v>
      </c>
      <c r="AU92" s="48">
        <f t="shared" si="13"/>
        <v>0.33458604537408054</v>
      </c>
      <c r="AV92" s="35">
        <f t="shared" si="14"/>
        <v>190515740</v>
      </c>
      <c r="AW92" s="35">
        <f t="shared" si="15"/>
        <v>41601</v>
      </c>
      <c r="AX92" s="35">
        <f t="shared" si="16"/>
        <v>41601</v>
      </c>
      <c r="AY92" s="43">
        <v>5.516</v>
      </c>
      <c r="AZ92" s="43">
        <v>1.6459999999999999</v>
      </c>
      <c r="BA92" s="43">
        <v>10.656000000000001</v>
      </c>
      <c r="BB92" s="44">
        <f t="shared" si="17"/>
        <v>0.51764264264264259</v>
      </c>
      <c r="BC92" s="42"/>
      <c r="BD92" s="43">
        <v>278.3</v>
      </c>
      <c r="BE92" s="42"/>
      <c r="BF92" s="42">
        <v>7.2</v>
      </c>
      <c r="BG92" s="42">
        <v>3</v>
      </c>
      <c r="BH92" s="42">
        <v>10.1</v>
      </c>
      <c r="BI92" s="42">
        <v>7.6</v>
      </c>
      <c r="BJ92" s="42"/>
      <c r="BK92" s="42">
        <v>285.8</v>
      </c>
      <c r="BL92" s="42">
        <v>100.2</v>
      </c>
      <c r="BM92" s="42">
        <v>37</v>
      </c>
      <c r="BN92" s="42">
        <v>148.6</v>
      </c>
      <c r="BO92" s="42">
        <v>3.2</v>
      </c>
      <c r="BP92" s="42"/>
      <c r="BQ92" s="42">
        <v>2.5</v>
      </c>
      <c r="BR92" s="42">
        <v>1.3</v>
      </c>
      <c r="BS92" s="42"/>
      <c r="BT92" s="42">
        <v>542</v>
      </c>
      <c r="BU92" s="42">
        <v>375</v>
      </c>
      <c r="BV92" s="42">
        <v>1564</v>
      </c>
      <c r="BW92" s="42"/>
      <c r="BX92" s="42">
        <v>95</v>
      </c>
      <c r="BY92" s="42">
        <v>12515</v>
      </c>
      <c r="BZ92" s="42">
        <v>132.69999999999999</v>
      </c>
      <c r="CA92" s="42"/>
      <c r="CB92" s="43">
        <f t="shared" si="18"/>
        <v>280.8</v>
      </c>
      <c r="CC92" s="106">
        <f t="shared" si="19"/>
        <v>277</v>
      </c>
      <c r="CD92">
        <f t="shared" si="20"/>
        <v>280</v>
      </c>
    </row>
    <row r="93" spans="36:82">
      <c r="AJ93" s="2">
        <v>2005</v>
      </c>
      <c r="AK93" s="2">
        <v>2</v>
      </c>
      <c r="AL93" s="2" t="s">
        <v>5</v>
      </c>
      <c r="AM93" s="2">
        <v>93683852</v>
      </c>
      <c r="AN93" s="2">
        <v>35115</v>
      </c>
      <c r="AO93" s="2">
        <v>183275223</v>
      </c>
      <c r="AP93" s="2">
        <v>27746</v>
      </c>
      <c r="AQ93" s="2">
        <v>279298930</v>
      </c>
      <c r="AR93" s="2">
        <v>45461952</v>
      </c>
      <c r="AS93" s="2">
        <v>77948</v>
      </c>
      <c r="AT93" s="48">
        <f t="shared" si="12"/>
        <v>0.66457496990768994</v>
      </c>
      <c r="AU93" s="48">
        <f t="shared" si="13"/>
        <v>0.33542503009231006</v>
      </c>
      <c r="AV93" s="35">
        <f t="shared" si="14"/>
        <v>185615078</v>
      </c>
      <c r="AW93" s="35">
        <f t="shared" si="15"/>
        <v>42833</v>
      </c>
      <c r="AX93" s="35">
        <f t="shared" si="16"/>
        <v>42833</v>
      </c>
      <c r="AY93" s="43">
        <v>5.1859999999999999</v>
      </c>
      <c r="AZ93" s="43">
        <v>2.0049999999999999</v>
      </c>
      <c r="BA93" s="43">
        <v>10.641</v>
      </c>
      <c r="BB93" s="44">
        <f t="shared" si="17"/>
        <v>0.48736021050653133</v>
      </c>
      <c r="BC93" s="42"/>
      <c r="BD93" s="43">
        <v>263.7</v>
      </c>
      <c r="BE93" s="42"/>
      <c r="BF93" s="42">
        <v>8.1</v>
      </c>
      <c r="BG93" s="42">
        <v>6.7</v>
      </c>
      <c r="BH93" s="42">
        <v>14.8</v>
      </c>
      <c r="BI93" s="42">
        <v>7.2</v>
      </c>
      <c r="BJ93" s="42"/>
      <c r="BK93" s="42">
        <v>278.8</v>
      </c>
      <c r="BL93" s="42">
        <v>101.3</v>
      </c>
      <c r="BM93" s="42">
        <v>36.9</v>
      </c>
      <c r="BN93" s="42">
        <v>140.5</v>
      </c>
      <c r="BO93" s="42">
        <v>3.1</v>
      </c>
      <c r="BP93" s="42"/>
      <c r="BQ93" s="42">
        <v>0.3</v>
      </c>
      <c r="BR93" s="42">
        <v>-11.4</v>
      </c>
      <c r="BS93" s="42"/>
      <c r="BT93" s="42">
        <v>512</v>
      </c>
      <c r="BU93" s="42">
        <v>255</v>
      </c>
      <c r="BV93" s="42">
        <v>1416</v>
      </c>
      <c r="BW93" s="42"/>
      <c r="BX93" s="42">
        <v>95.4</v>
      </c>
      <c r="BY93" s="42">
        <v>12571</v>
      </c>
      <c r="BZ93" s="42">
        <v>133.4</v>
      </c>
      <c r="CA93" s="42"/>
      <c r="CB93" s="43">
        <f t="shared" si="18"/>
        <v>271.3</v>
      </c>
      <c r="CC93" s="106">
        <f t="shared" si="19"/>
        <v>282.39999999999998</v>
      </c>
      <c r="CD93">
        <f t="shared" si="20"/>
        <v>289.09999999999997</v>
      </c>
    </row>
    <row r="94" spans="36:82">
      <c r="AJ94" s="2">
        <v>2005</v>
      </c>
      <c r="AK94" s="2">
        <v>3</v>
      </c>
      <c r="AL94" s="2" t="s">
        <v>5</v>
      </c>
      <c r="AM94" s="2">
        <v>90378224</v>
      </c>
      <c r="AN94" s="2">
        <v>35527</v>
      </c>
      <c r="AO94" s="2">
        <v>192796920</v>
      </c>
      <c r="AP94" s="2">
        <v>28473</v>
      </c>
      <c r="AQ94" s="2">
        <v>285777712</v>
      </c>
      <c r="AR94" s="2">
        <v>46085492</v>
      </c>
      <c r="AS94" s="2">
        <v>79328</v>
      </c>
      <c r="AT94" s="48">
        <f t="shared" si="12"/>
        <v>0.68374642176433964</v>
      </c>
      <c r="AU94" s="48">
        <f t="shared" si="13"/>
        <v>0.31625357823566036</v>
      </c>
      <c r="AV94" s="35">
        <f t="shared" si="14"/>
        <v>195399488</v>
      </c>
      <c r="AW94" s="35">
        <f t="shared" si="15"/>
        <v>43801</v>
      </c>
      <c r="AX94" s="35">
        <f t="shared" si="16"/>
        <v>43801</v>
      </c>
      <c r="AY94" s="43">
        <v>5.9269999999999996</v>
      </c>
      <c r="AZ94" s="43">
        <v>2.9449999999999998</v>
      </c>
      <c r="BA94" s="43">
        <v>12.581</v>
      </c>
      <c r="BB94" s="44">
        <f t="shared" si="17"/>
        <v>0.4711072251808282</v>
      </c>
      <c r="BC94" s="42"/>
      <c r="BD94" s="43">
        <v>303.7</v>
      </c>
      <c r="BE94" s="42"/>
      <c r="BF94" s="42">
        <v>6.5</v>
      </c>
      <c r="BG94" s="42">
        <v>6.1</v>
      </c>
      <c r="BH94" s="42">
        <v>12.6</v>
      </c>
      <c r="BI94" s="42">
        <v>7.8</v>
      </c>
      <c r="BJ94" s="42"/>
      <c r="BK94" s="42">
        <v>285.3</v>
      </c>
      <c r="BL94" s="42">
        <v>98.4</v>
      </c>
      <c r="BM94" s="42">
        <v>37.299999999999997</v>
      </c>
      <c r="BN94" s="42">
        <v>149.6</v>
      </c>
      <c r="BO94" s="42">
        <v>3.8</v>
      </c>
      <c r="BP94" s="42"/>
      <c r="BQ94" s="42">
        <v>3.5</v>
      </c>
      <c r="BR94" s="42">
        <v>16.8</v>
      </c>
      <c r="BS94" s="42"/>
      <c r="BT94" s="42">
        <v>586</v>
      </c>
      <c r="BU94" s="42">
        <v>256</v>
      </c>
      <c r="BV94" s="42">
        <v>1506</v>
      </c>
      <c r="BW94" s="42"/>
      <c r="BX94" s="42">
        <v>95</v>
      </c>
      <c r="BY94" s="42">
        <v>12671</v>
      </c>
      <c r="BZ94" s="42">
        <v>134.1</v>
      </c>
      <c r="CA94" s="42"/>
      <c r="CB94" s="43">
        <f t="shared" si="18"/>
        <v>308.5</v>
      </c>
      <c r="CC94" s="106">
        <f t="shared" si="19"/>
        <v>288.2</v>
      </c>
      <c r="CD94">
        <f t="shared" si="20"/>
        <v>294.3</v>
      </c>
    </row>
    <row r="95" spans="36:82">
      <c r="AJ95" s="2">
        <v>2005</v>
      </c>
      <c r="AK95" s="2">
        <v>4</v>
      </c>
      <c r="AL95" s="2" t="s">
        <v>5</v>
      </c>
      <c r="AM95" s="2">
        <v>88753555</v>
      </c>
      <c r="AN95" s="2">
        <v>36176</v>
      </c>
      <c r="AO95" s="2">
        <v>191124410</v>
      </c>
      <c r="AP95" s="2">
        <v>28406</v>
      </c>
      <c r="AQ95" s="2">
        <v>282039072</v>
      </c>
      <c r="AR95" s="2">
        <v>45750052</v>
      </c>
      <c r="AS95" s="2">
        <v>80066</v>
      </c>
      <c r="AT95" s="48">
        <f t="shared" si="12"/>
        <v>0.68531468221537761</v>
      </c>
      <c r="AU95" s="48">
        <f t="shared" si="13"/>
        <v>0.31468531778462239</v>
      </c>
      <c r="AV95" s="35">
        <f t="shared" si="14"/>
        <v>193285517</v>
      </c>
      <c r="AW95" s="35">
        <f t="shared" si="15"/>
        <v>43890</v>
      </c>
      <c r="AX95" s="35">
        <f t="shared" si="16"/>
        <v>43890</v>
      </c>
      <c r="AY95" s="43">
        <v>5.4260000000000002</v>
      </c>
      <c r="AZ95" s="43">
        <v>1.732</v>
      </c>
      <c r="BA95" s="43">
        <v>10.55</v>
      </c>
      <c r="BB95" s="44">
        <f t="shared" si="17"/>
        <v>0.51431279620853076</v>
      </c>
      <c r="BC95" s="42"/>
      <c r="BD95" s="43">
        <v>280.3</v>
      </c>
      <c r="BE95" s="42"/>
      <c r="BF95" s="42">
        <v>6.9</v>
      </c>
      <c r="BG95" s="42">
        <v>5.5</v>
      </c>
      <c r="BH95" s="42">
        <v>12.4</v>
      </c>
      <c r="BI95" s="42">
        <v>7.8</v>
      </c>
      <c r="BJ95" s="42"/>
      <c r="BK95" s="42">
        <v>281.60000000000002</v>
      </c>
      <c r="BL95" s="42">
        <v>97.5</v>
      </c>
      <c r="BM95" s="42">
        <v>37.799999999999997</v>
      </c>
      <c r="BN95" s="42">
        <v>146.30000000000001</v>
      </c>
      <c r="BO95" s="42">
        <v>3.2</v>
      </c>
      <c r="BP95" s="42"/>
      <c r="BQ95" s="42">
        <v>0</v>
      </c>
      <c r="BR95" s="42">
        <v>-3.1</v>
      </c>
      <c r="BS95" s="42"/>
      <c r="BT95" s="42">
        <v>542</v>
      </c>
      <c r="BU95" s="42">
        <v>289</v>
      </c>
      <c r="BV95" s="42">
        <v>1500</v>
      </c>
      <c r="BW95" s="42"/>
      <c r="BX95" s="42">
        <v>95.8</v>
      </c>
      <c r="BY95" s="42">
        <v>12736</v>
      </c>
      <c r="BZ95" s="42">
        <v>134.6</v>
      </c>
      <c r="CA95" s="42"/>
      <c r="CB95" s="43">
        <f t="shared" si="18"/>
        <v>284.89999999999998</v>
      </c>
      <c r="CC95" s="106">
        <f t="shared" si="19"/>
        <v>288</v>
      </c>
      <c r="CD95">
        <f t="shared" si="20"/>
        <v>293.5</v>
      </c>
    </row>
    <row r="96" spans="36:82">
      <c r="AJ96" s="2">
        <v>2006</v>
      </c>
      <c r="AK96" s="2">
        <v>1</v>
      </c>
      <c r="AL96" s="2" t="s">
        <v>5</v>
      </c>
      <c r="AM96" s="2">
        <v>91183265</v>
      </c>
      <c r="AN96" s="2">
        <v>36794</v>
      </c>
      <c r="AO96" s="2">
        <v>195282779</v>
      </c>
      <c r="AP96" s="2">
        <v>28765</v>
      </c>
      <c r="AQ96" s="2">
        <v>289151291</v>
      </c>
      <c r="AR96" s="2">
        <v>47831607</v>
      </c>
      <c r="AS96" s="2">
        <v>81347</v>
      </c>
      <c r="AT96" s="48">
        <f t="shared" si="12"/>
        <v>0.68465205642121796</v>
      </c>
      <c r="AU96" s="48">
        <f t="shared" si="13"/>
        <v>0.31534794357878204</v>
      </c>
      <c r="AV96" s="35">
        <f t="shared" si="14"/>
        <v>197968026</v>
      </c>
      <c r="AW96" s="35">
        <f t="shared" si="15"/>
        <v>44553</v>
      </c>
      <c r="AX96" s="35">
        <f t="shared" si="16"/>
        <v>44553</v>
      </c>
      <c r="AY96" s="43">
        <v>5.4349999999999996</v>
      </c>
      <c r="AZ96" s="43">
        <v>1.6240000000000001</v>
      </c>
      <c r="BA96" s="43">
        <v>10.608000000000001</v>
      </c>
      <c r="BB96" s="44">
        <f t="shared" si="17"/>
        <v>0.51234917043740569</v>
      </c>
      <c r="BC96" s="42"/>
      <c r="BD96" s="43">
        <v>272.7</v>
      </c>
      <c r="BE96" s="42"/>
      <c r="BF96" s="42">
        <v>6.6</v>
      </c>
      <c r="BG96" s="42">
        <v>4.0999999999999996</v>
      </c>
      <c r="BH96" s="42">
        <v>10.7</v>
      </c>
      <c r="BI96" s="42">
        <v>9</v>
      </c>
      <c r="BJ96" s="42"/>
      <c r="BK96" s="42">
        <v>289.10000000000002</v>
      </c>
      <c r="BL96" s="42">
        <v>103.5</v>
      </c>
      <c r="BM96" s="42">
        <v>37.6</v>
      </c>
      <c r="BN96" s="42">
        <v>148</v>
      </c>
      <c r="BO96" s="42">
        <v>3.6</v>
      </c>
      <c r="BP96" s="42"/>
      <c r="BQ96" s="42">
        <v>-0.1</v>
      </c>
      <c r="BR96" s="42">
        <v>-10.7</v>
      </c>
      <c r="BS96" s="42"/>
      <c r="BT96" s="42">
        <v>526</v>
      </c>
      <c r="BU96" s="42">
        <v>344</v>
      </c>
      <c r="BV96" s="42">
        <v>1514</v>
      </c>
      <c r="BW96" s="42"/>
      <c r="BX96" s="42">
        <v>96.7</v>
      </c>
      <c r="BY96" s="42">
        <v>12896</v>
      </c>
      <c r="BZ96" s="42">
        <v>135.4</v>
      </c>
      <c r="CA96" s="42"/>
      <c r="CB96" s="43">
        <f t="shared" si="18"/>
        <v>274.39999999999998</v>
      </c>
      <c r="CC96" s="106">
        <f t="shared" si="19"/>
        <v>285.2</v>
      </c>
      <c r="CD96">
        <f t="shared" si="20"/>
        <v>289.3</v>
      </c>
    </row>
    <row r="97" spans="36:82">
      <c r="AJ97" s="2">
        <v>2006</v>
      </c>
      <c r="AK97" s="2">
        <v>2</v>
      </c>
      <c r="AL97" s="2" t="s">
        <v>5</v>
      </c>
      <c r="AM97" s="2">
        <v>92600913</v>
      </c>
      <c r="AN97" s="2">
        <v>36622</v>
      </c>
      <c r="AO97" s="2">
        <v>197097878</v>
      </c>
      <c r="AP97" s="2">
        <v>28977</v>
      </c>
      <c r="AQ97" s="2">
        <v>292409852</v>
      </c>
      <c r="AR97" s="2">
        <v>47690272</v>
      </c>
      <c r="AS97" s="2">
        <v>81334</v>
      </c>
      <c r="AT97" s="48">
        <f t="shared" si="12"/>
        <v>0.68331808122525228</v>
      </c>
      <c r="AU97" s="48">
        <f t="shared" si="13"/>
        <v>0.31668191877474772</v>
      </c>
      <c r="AV97" s="35">
        <f t="shared" si="14"/>
        <v>199808939</v>
      </c>
      <c r="AW97" s="35">
        <f t="shared" si="15"/>
        <v>44712</v>
      </c>
      <c r="AX97" s="35">
        <f t="shared" si="16"/>
        <v>44712</v>
      </c>
      <c r="AY97" s="43">
        <v>5.1440000000000001</v>
      </c>
      <c r="AZ97" s="43">
        <v>2.2280000000000002</v>
      </c>
      <c r="BA97" s="43">
        <v>10.909000000000001</v>
      </c>
      <c r="BB97" s="44">
        <f t="shared" si="17"/>
        <v>0.47153726281052338</v>
      </c>
      <c r="BC97" s="42"/>
      <c r="BD97" s="43">
        <v>261.2</v>
      </c>
      <c r="BE97" s="42"/>
      <c r="BF97" s="42">
        <v>7.1</v>
      </c>
      <c r="BG97" s="42">
        <v>5.5</v>
      </c>
      <c r="BH97" s="42">
        <v>12.6</v>
      </c>
      <c r="BI97" s="42">
        <v>8</v>
      </c>
      <c r="BJ97" s="42"/>
      <c r="BK97" s="42">
        <v>292.39999999999998</v>
      </c>
      <c r="BL97" s="42">
        <v>100.3</v>
      </c>
      <c r="BM97" s="42">
        <v>36.799999999999997</v>
      </c>
      <c r="BN97" s="42">
        <v>155.30000000000001</v>
      </c>
      <c r="BO97" s="42">
        <v>3.4</v>
      </c>
      <c r="BP97" s="42"/>
      <c r="BQ97" s="42">
        <v>-0.2</v>
      </c>
      <c r="BR97" s="42">
        <v>-24.2</v>
      </c>
      <c r="BS97" s="42"/>
      <c r="BT97" s="42">
        <v>504</v>
      </c>
      <c r="BU97" s="42">
        <v>253</v>
      </c>
      <c r="BV97" s="42">
        <v>1400</v>
      </c>
      <c r="BW97" s="42"/>
      <c r="BX97" s="42">
        <v>97.3</v>
      </c>
      <c r="BY97" s="42">
        <v>12949</v>
      </c>
      <c r="BZ97" s="42">
        <v>135.9</v>
      </c>
      <c r="CA97" s="42"/>
      <c r="CB97" s="43">
        <f t="shared" si="18"/>
        <v>265.8</v>
      </c>
      <c r="CC97" s="106">
        <f t="shared" si="19"/>
        <v>290.2</v>
      </c>
      <c r="CD97">
        <f t="shared" si="20"/>
        <v>295.7</v>
      </c>
    </row>
    <row r="98" spans="36:82">
      <c r="AJ98" s="2">
        <v>2006</v>
      </c>
      <c r="AK98" s="2">
        <v>3</v>
      </c>
      <c r="AL98" s="2" t="s">
        <v>5</v>
      </c>
      <c r="AM98" s="2">
        <v>86858540</v>
      </c>
      <c r="AN98" s="2">
        <v>37174</v>
      </c>
      <c r="AO98" s="2">
        <v>200406259</v>
      </c>
      <c r="AP98" s="2">
        <v>29341</v>
      </c>
      <c r="AQ98" s="2">
        <v>289784622</v>
      </c>
      <c r="AR98" s="2">
        <v>47035325</v>
      </c>
      <c r="AS98" s="2">
        <v>82135</v>
      </c>
      <c r="AT98" s="48">
        <f t="shared" si="12"/>
        <v>0.70026518522435599</v>
      </c>
      <c r="AU98" s="48">
        <f t="shared" si="13"/>
        <v>0.29973481477564401</v>
      </c>
      <c r="AV98" s="35">
        <f t="shared" si="14"/>
        <v>202926082</v>
      </c>
      <c r="AW98" s="35">
        <f t="shared" si="15"/>
        <v>44961</v>
      </c>
      <c r="AX98" s="35">
        <f t="shared" si="16"/>
        <v>44961</v>
      </c>
      <c r="AY98" s="43">
        <v>5.8570000000000002</v>
      </c>
      <c r="AZ98" s="43">
        <v>3.1230000000000002</v>
      </c>
      <c r="BA98" s="43">
        <v>12.503</v>
      </c>
      <c r="BB98" s="44">
        <f t="shared" si="17"/>
        <v>0.46844757258258019</v>
      </c>
      <c r="BC98" s="42"/>
      <c r="BD98" s="43">
        <v>300.7</v>
      </c>
      <c r="BE98" s="42"/>
      <c r="BF98" s="42">
        <v>6.7</v>
      </c>
      <c r="BG98" s="42">
        <v>6.8</v>
      </c>
      <c r="BH98" s="42">
        <v>13.5</v>
      </c>
      <c r="BI98" s="42">
        <v>10.4</v>
      </c>
      <c r="BJ98" s="42"/>
      <c r="BK98" s="42">
        <v>289.8</v>
      </c>
      <c r="BL98" s="42">
        <v>94.3</v>
      </c>
      <c r="BM98" s="42">
        <v>38.799999999999997</v>
      </c>
      <c r="BN98" s="42">
        <v>156.80000000000001</v>
      </c>
      <c r="BO98" s="42">
        <v>3.8</v>
      </c>
      <c r="BP98" s="42"/>
      <c r="BQ98" s="42">
        <v>2.1</v>
      </c>
      <c r="BR98" s="42">
        <v>8.4</v>
      </c>
      <c r="BS98" s="42"/>
      <c r="BT98" s="42">
        <v>580</v>
      </c>
      <c r="BU98" s="42">
        <v>265</v>
      </c>
      <c r="BV98" s="42">
        <v>1503</v>
      </c>
      <c r="BW98" s="42"/>
      <c r="BX98" s="42">
        <v>97.7</v>
      </c>
      <c r="BY98" s="42">
        <v>12950</v>
      </c>
      <c r="BZ98" s="42">
        <v>136.30000000000001</v>
      </c>
      <c r="CA98" s="42"/>
      <c r="CB98" s="43">
        <f t="shared" si="18"/>
        <v>303.8</v>
      </c>
      <c r="CC98" s="106">
        <f t="shared" si="19"/>
        <v>293.3</v>
      </c>
      <c r="CD98">
        <f t="shared" si="20"/>
        <v>300.10000000000002</v>
      </c>
    </row>
    <row r="99" spans="36:82">
      <c r="AJ99" s="2">
        <v>2006</v>
      </c>
      <c r="AK99" s="2">
        <v>4</v>
      </c>
      <c r="AL99" s="2" t="s">
        <v>5</v>
      </c>
      <c r="AM99" s="2">
        <v>88342696</v>
      </c>
      <c r="AN99" s="2">
        <v>36867</v>
      </c>
      <c r="AO99" s="2">
        <v>200543835</v>
      </c>
      <c r="AP99" s="2">
        <v>29375</v>
      </c>
      <c r="AQ99" s="2">
        <v>291395409</v>
      </c>
      <c r="AR99" s="2">
        <v>46432978</v>
      </c>
      <c r="AS99" s="2">
        <v>81961</v>
      </c>
      <c r="AT99" s="48">
        <f t="shared" si="12"/>
        <v>0.69682879938578579</v>
      </c>
      <c r="AU99" s="48">
        <f t="shared" si="13"/>
        <v>0.30317120061421421</v>
      </c>
      <c r="AV99" s="35">
        <f t="shared" si="14"/>
        <v>203052713</v>
      </c>
      <c r="AW99" s="35">
        <f t="shared" si="15"/>
        <v>45094</v>
      </c>
      <c r="AX99" s="35">
        <f t="shared" si="16"/>
        <v>45094</v>
      </c>
      <c r="AY99" s="43">
        <v>5.3730000000000002</v>
      </c>
      <c r="AZ99" s="43">
        <v>1.9590000000000001</v>
      </c>
      <c r="BA99" s="43">
        <v>10.510999999999999</v>
      </c>
      <c r="BB99" s="44">
        <f t="shared" si="17"/>
        <v>0.51117876510322524</v>
      </c>
      <c r="BC99" s="42"/>
      <c r="BD99" s="43">
        <v>277.7</v>
      </c>
      <c r="BE99" s="42"/>
      <c r="BF99" s="42">
        <v>7.1</v>
      </c>
      <c r="BG99" s="42">
        <v>5.8</v>
      </c>
      <c r="BH99" s="42">
        <v>12.9</v>
      </c>
      <c r="BI99" s="42">
        <v>8.9</v>
      </c>
      <c r="BJ99" s="42"/>
      <c r="BK99" s="42">
        <v>291.39999999999998</v>
      </c>
      <c r="BL99" s="42">
        <v>93.8</v>
      </c>
      <c r="BM99" s="42">
        <v>38.200000000000003</v>
      </c>
      <c r="BN99" s="42">
        <v>159.4</v>
      </c>
      <c r="BO99" s="42">
        <v>3.6</v>
      </c>
      <c r="BP99" s="42"/>
      <c r="BQ99" s="42">
        <v>-3.4</v>
      </c>
      <c r="BR99" s="42">
        <v>-14.6</v>
      </c>
      <c r="BS99" s="42"/>
      <c r="BT99" s="42">
        <v>536</v>
      </c>
      <c r="BU99" s="42">
        <v>295</v>
      </c>
      <c r="BV99" s="42">
        <v>1489</v>
      </c>
      <c r="BW99" s="42"/>
      <c r="BX99" s="42">
        <v>98</v>
      </c>
      <c r="BY99" s="42">
        <v>13038</v>
      </c>
      <c r="BZ99" s="42">
        <v>136.69999999999999</v>
      </c>
      <c r="CA99" s="42"/>
      <c r="CB99" s="43">
        <f t="shared" si="18"/>
        <v>281.7</v>
      </c>
      <c r="CC99" s="106">
        <f t="shared" si="19"/>
        <v>299.7</v>
      </c>
      <c r="CD99">
        <f t="shared" si="20"/>
        <v>305.5</v>
      </c>
    </row>
    <row r="100" spans="36:82">
      <c r="AJ100" s="2">
        <v>2007</v>
      </c>
      <c r="AK100" s="2">
        <v>1</v>
      </c>
      <c r="AL100" s="2" t="s">
        <v>5</v>
      </c>
      <c r="AM100" s="2">
        <v>93545144</v>
      </c>
      <c r="AN100" s="2">
        <v>36713</v>
      </c>
      <c r="AO100" s="2">
        <v>189978462</v>
      </c>
      <c r="AP100" s="2">
        <v>28191</v>
      </c>
      <c r="AQ100" s="2">
        <v>286042896</v>
      </c>
      <c r="AR100" s="2">
        <v>47569684</v>
      </c>
      <c r="AS100" s="2">
        <v>80480</v>
      </c>
      <c r="AT100" s="48">
        <f t="shared" si="12"/>
        <v>0.6729681271301351</v>
      </c>
      <c r="AU100" s="48">
        <f t="shared" si="13"/>
        <v>0.3270318728698649</v>
      </c>
      <c r="AV100" s="35">
        <f t="shared" si="14"/>
        <v>192497752</v>
      </c>
      <c r="AW100" s="35">
        <f t="shared" si="15"/>
        <v>43767</v>
      </c>
      <c r="AX100" s="35">
        <f t="shared" si="16"/>
        <v>43767</v>
      </c>
      <c r="AY100" s="43">
        <v>5.5460000000000003</v>
      </c>
      <c r="AZ100" s="43">
        <v>1.948</v>
      </c>
      <c r="BA100" s="43">
        <v>11.08</v>
      </c>
      <c r="BB100" s="44">
        <f t="shared" si="17"/>
        <v>0.50054151624548737</v>
      </c>
      <c r="BC100" s="42"/>
      <c r="BD100" s="43">
        <v>278.7</v>
      </c>
      <c r="BE100" s="42"/>
      <c r="BF100" s="42">
        <v>6.7</v>
      </c>
      <c r="BG100" s="42">
        <v>4.4000000000000004</v>
      </c>
      <c r="BH100" s="42">
        <v>11.1</v>
      </c>
      <c r="BI100" s="42">
        <v>8.8000000000000007</v>
      </c>
      <c r="BJ100" s="42"/>
      <c r="BK100" s="42">
        <v>286</v>
      </c>
      <c r="BL100" s="42">
        <v>99.5</v>
      </c>
      <c r="BM100" s="42">
        <v>38.1</v>
      </c>
      <c r="BN100" s="42">
        <v>148.4</v>
      </c>
      <c r="BO100" s="42">
        <v>3.3</v>
      </c>
      <c r="BP100" s="42"/>
      <c r="BQ100" s="42">
        <v>2.5</v>
      </c>
      <c r="BR100" s="42">
        <v>0.8</v>
      </c>
      <c r="BS100" s="42"/>
      <c r="BT100" s="42">
        <v>536</v>
      </c>
      <c r="BU100" s="42">
        <v>384</v>
      </c>
      <c r="BV100" s="42">
        <v>1570</v>
      </c>
      <c r="BW100" s="42"/>
      <c r="BX100" s="42">
        <v>99</v>
      </c>
      <c r="BY100" s="42">
        <v>13056</v>
      </c>
      <c r="BZ100" s="42">
        <v>137.19999999999999</v>
      </c>
      <c r="CA100" s="42"/>
      <c r="CB100" s="43">
        <f t="shared" si="18"/>
        <v>281</v>
      </c>
      <c r="CC100" s="106">
        <f t="shared" si="19"/>
        <v>277.7</v>
      </c>
      <c r="CD100">
        <f t="shared" si="20"/>
        <v>282.09999999999997</v>
      </c>
    </row>
    <row r="101" spans="36:82">
      <c r="AJ101" s="2">
        <v>2007</v>
      </c>
      <c r="AK101" s="2">
        <v>2</v>
      </c>
      <c r="AL101" s="2" t="s">
        <v>5</v>
      </c>
      <c r="AM101" s="2">
        <v>90759518</v>
      </c>
      <c r="AN101" s="2">
        <v>37167</v>
      </c>
      <c r="AO101" s="2">
        <v>192347408</v>
      </c>
      <c r="AP101" s="2">
        <v>28509</v>
      </c>
      <c r="AQ101" s="2">
        <v>285708309</v>
      </c>
      <c r="AR101" s="2">
        <v>47368647</v>
      </c>
      <c r="AS101" s="2">
        <v>81574</v>
      </c>
      <c r="AT101" s="48">
        <f t="shared" si="12"/>
        <v>0.68233504192557448</v>
      </c>
      <c r="AU101" s="48">
        <f t="shared" si="13"/>
        <v>0.31766495807442552</v>
      </c>
      <c r="AV101" s="35">
        <f t="shared" si="14"/>
        <v>194948791</v>
      </c>
      <c r="AW101" s="35">
        <f t="shared" si="15"/>
        <v>44407</v>
      </c>
      <c r="AX101" s="35">
        <f t="shared" si="16"/>
        <v>44407</v>
      </c>
      <c r="AY101" s="43">
        <v>5.2450000000000001</v>
      </c>
      <c r="AZ101" s="43">
        <v>2.2869999999999999</v>
      </c>
      <c r="BA101" s="43">
        <v>10.946</v>
      </c>
      <c r="BB101" s="44">
        <f t="shared" si="17"/>
        <v>0.479170473232231</v>
      </c>
      <c r="BC101" s="42"/>
      <c r="BD101" s="43">
        <v>267.10000000000002</v>
      </c>
      <c r="BE101" s="42"/>
      <c r="BF101" s="42">
        <v>7.9</v>
      </c>
      <c r="BG101" s="42">
        <v>6.8</v>
      </c>
      <c r="BH101" s="42">
        <v>14.7</v>
      </c>
      <c r="BI101" s="42">
        <v>8.4</v>
      </c>
      <c r="BJ101" s="42"/>
      <c r="BK101" s="42">
        <v>285.7</v>
      </c>
      <c r="BL101" s="42">
        <v>95.5</v>
      </c>
      <c r="BM101" s="42">
        <v>36.4</v>
      </c>
      <c r="BN101" s="42">
        <v>153.80000000000001</v>
      </c>
      <c r="BO101" s="42">
        <v>3.4</v>
      </c>
      <c r="BP101" s="42"/>
      <c r="BQ101" s="42">
        <v>1.5</v>
      </c>
      <c r="BR101" s="42">
        <v>-13.3</v>
      </c>
      <c r="BS101" s="42"/>
      <c r="BT101" s="42">
        <v>515</v>
      </c>
      <c r="BU101" s="42">
        <v>263</v>
      </c>
      <c r="BV101" s="42">
        <v>1426</v>
      </c>
      <c r="BW101" s="42"/>
      <c r="BX101" s="42">
        <v>100.1</v>
      </c>
      <c r="BY101" s="42">
        <v>13174</v>
      </c>
      <c r="BZ101" s="42">
        <v>137.6</v>
      </c>
      <c r="CA101" s="42"/>
      <c r="CB101" s="43">
        <f t="shared" si="18"/>
        <v>273.40000000000003</v>
      </c>
      <c r="CC101" s="106">
        <f t="shared" si="19"/>
        <v>285.20000000000005</v>
      </c>
      <c r="CD101">
        <f t="shared" si="20"/>
        <v>292.00000000000006</v>
      </c>
    </row>
    <row r="102" spans="36:82">
      <c r="AJ102" s="2">
        <v>2007</v>
      </c>
      <c r="AK102" s="2">
        <v>3</v>
      </c>
      <c r="AL102" s="2" t="s">
        <v>5</v>
      </c>
      <c r="AM102" s="2">
        <v>82714346</v>
      </c>
      <c r="AN102" s="2">
        <v>36576</v>
      </c>
      <c r="AO102" s="2">
        <v>200493013</v>
      </c>
      <c r="AP102" s="2">
        <v>28381</v>
      </c>
      <c r="AQ102" s="2">
        <v>286042739</v>
      </c>
      <c r="AR102" s="2">
        <v>46016185</v>
      </c>
      <c r="AS102" s="2">
        <v>80843</v>
      </c>
      <c r="AT102" s="48">
        <f t="shared" si="12"/>
        <v>0.71083221238487715</v>
      </c>
      <c r="AU102" s="48">
        <f t="shared" si="13"/>
        <v>0.28916778761512285</v>
      </c>
      <c r="AV102" s="35">
        <f t="shared" si="14"/>
        <v>203328393</v>
      </c>
      <c r="AW102" s="35">
        <f t="shared" si="15"/>
        <v>44267</v>
      </c>
      <c r="AX102" s="35">
        <f t="shared" si="16"/>
        <v>44267</v>
      </c>
      <c r="AY102" s="43">
        <v>5.9189999999999996</v>
      </c>
      <c r="AZ102" s="43">
        <v>3.3410000000000002</v>
      </c>
      <c r="BA102" s="43">
        <v>12.722</v>
      </c>
      <c r="BB102" s="44">
        <f t="shared" si="17"/>
        <v>0.46525703505738092</v>
      </c>
      <c r="BC102" s="42"/>
      <c r="BD102" s="43">
        <v>303.7</v>
      </c>
      <c r="BE102" s="42"/>
      <c r="BF102" s="42">
        <v>9.1999999999999993</v>
      </c>
      <c r="BG102" s="42">
        <v>7</v>
      </c>
      <c r="BH102" s="42">
        <v>16.2</v>
      </c>
      <c r="BI102" s="42">
        <v>10.6</v>
      </c>
      <c r="BJ102" s="42"/>
      <c r="BK102" s="42">
        <v>286</v>
      </c>
      <c r="BL102" s="42">
        <v>91.6</v>
      </c>
      <c r="BM102" s="42">
        <v>37</v>
      </c>
      <c r="BN102" s="42">
        <v>157.4</v>
      </c>
      <c r="BO102" s="42">
        <v>3.7</v>
      </c>
      <c r="BP102" s="42"/>
      <c r="BQ102" s="42">
        <v>2.4</v>
      </c>
      <c r="BR102" s="42">
        <v>12.4</v>
      </c>
      <c r="BS102" s="42"/>
      <c r="BT102" s="42">
        <v>584</v>
      </c>
      <c r="BU102" s="42">
        <v>275</v>
      </c>
      <c r="BV102" s="42">
        <v>1514</v>
      </c>
      <c r="BW102" s="42"/>
      <c r="BX102" s="42">
        <v>100.4</v>
      </c>
      <c r="BY102" s="42">
        <v>13270</v>
      </c>
      <c r="BZ102" s="42">
        <v>137.6</v>
      </c>
      <c r="CA102" s="42"/>
      <c r="CB102" s="43">
        <f t="shared" si="18"/>
        <v>309.29999999999995</v>
      </c>
      <c r="CC102" s="106">
        <f t="shared" si="19"/>
        <v>294.5</v>
      </c>
      <c r="CD102">
        <f t="shared" si="20"/>
        <v>301.5</v>
      </c>
    </row>
    <row r="103" spans="36:82">
      <c r="AJ103" s="2">
        <v>2007</v>
      </c>
      <c r="AK103" s="2">
        <v>4</v>
      </c>
      <c r="AL103" s="2" t="s">
        <v>5</v>
      </c>
      <c r="AM103" s="2">
        <v>84770926</v>
      </c>
      <c r="AN103" s="2">
        <v>35844</v>
      </c>
      <c r="AO103" s="2">
        <v>201287182</v>
      </c>
      <c r="AP103" s="2">
        <v>28305</v>
      </c>
      <c r="AQ103" s="2">
        <v>288831962</v>
      </c>
      <c r="AR103" s="2">
        <v>45574913</v>
      </c>
      <c r="AS103" s="2">
        <v>79812</v>
      </c>
      <c r="AT103" s="48">
        <f t="shared" si="12"/>
        <v>0.70650434455726896</v>
      </c>
      <c r="AU103" s="48">
        <f t="shared" si="13"/>
        <v>0.29349565544273104</v>
      </c>
      <c r="AV103" s="35">
        <f t="shared" si="14"/>
        <v>204061036</v>
      </c>
      <c r="AW103" s="35">
        <f t="shared" si="15"/>
        <v>43968</v>
      </c>
      <c r="AX103" s="35">
        <f t="shared" si="16"/>
        <v>43968</v>
      </c>
      <c r="AY103" s="43">
        <v>5.3849999999999998</v>
      </c>
      <c r="AZ103" s="43">
        <v>2.2370000000000001</v>
      </c>
      <c r="BA103" s="43">
        <v>10.794</v>
      </c>
      <c r="BB103" s="44">
        <f t="shared" si="17"/>
        <v>0.49888827126181207</v>
      </c>
      <c r="BC103" s="42"/>
      <c r="BD103" s="43">
        <v>278.5</v>
      </c>
      <c r="BE103" s="42"/>
      <c r="BF103" s="42">
        <v>8.4</v>
      </c>
      <c r="BG103" s="42">
        <v>8.6999999999999993</v>
      </c>
      <c r="BH103" s="42">
        <v>17.100000000000001</v>
      </c>
      <c r="BI103" s="42">
        <v>8.6</v>
      </c>
      <c r="BJ103" s="42"/>
      <c r="BK103" s="42">
        <v>288.89999999999998</v>
      </c>
      <c r="BL103" s="42">
        <v>91.9</v>
      </c>
      <c r="BM103" s="42">
        <v>35.6</v>
      </c>
      <c r="BN103" s="42">
        <v>161.4</v>
      </c>
      <c r="BO103" s="42">
        <v>3.7</v>
      </c>
      <c r="BP103" s="42"/>
      <c r="BQ103" s="42">
        <v>-3.9</v>
      </c>
      <c r="BR103" s="42">
        <v>-8.3000000000000007</v>
      </c>
      <c r="BS103" s="42"/>
      <c r="BT103" s="42">
        <v>537</v>
      </c>
      <c r="BU103" s="42">
        <v>313</v>
      </c>
      <c r="BV103" s="42">
        <v>1500</v>
      </c>
      <c r="BW103" s="42"/>
      <c r="BX103" s="42">
        <v>100.4</v>
      </c>
      <c r="BY103" s="42">
        <v>13326</v>
      </c>
      <c r="BZ103" s="42">
        <v>137.9</v>
      </c>
      <c r="CA103" s="42"/>
      <c r="CB103" s="43">
        <f t="shared" si="18"/>
        <v>287</v>
      </c>
      <c r="CC103" s="106">
        <f t="shared" si="19"/>
        <v>299.2</v>
      </c>
      <c r="CD103">
        <f t="shared" si="20"/>
        <v>307.89999999999998</v>
      </c>
    </row>
    <row r="104" spans="36:82">
      <c r="AJ104" s="2">
        <v>2008</v>
      </c>
      <c r="AK104" s="2">
        <v>1</v>
      </c>
      <c r="AL104" s="2" t="s">
        <v>5</v>
      </c>
      <c r="AM104" s="2">
        <v>90173636</v>
      </c>
      <c r="AN104" s="2">
        <v>36985</v>
      </c>
      <c r="AO104" s="2">
        <v>196451293</v>
      </c>
      <c r="AP104" s="2">
        <v>28968</v>
      </c>
      <c r="AQ104" s="2">
        <v>289009425</v>
      </c>
      <c r="AR104" s="2">
        <v>48181476</v>
      </c>
      <c r="AS104" s="2">
        <v>81124</v>
      </c>
      <c r="AT104" s="48">
        <f t="shared" si="12"/>
        <v>0.68799067366055622</v>
      </c>
      <c r="AU104" s="48">
        <f t="shared" si="13"/>
        <v>0.31200932633944378</v>
      </c>
      <c r="AV104" s="35">
        <f t="shared" si="14"/>
        <v>198835789</v>
      </c>
      <c r="AW104" s="35">
        <f t="shared" si="15"/>
        <v>44139</v>
      </c>
      <c r="AX104" s="35">
        <f t="shared" si="16"/>
        <v>44139</v>
      </c>
      <c r="AY104" s="43">
        <v>5.6079999999999997</v>
      </c>
      <c r="AZ104" s="43">
        <v>2.141</v>
      </c>
      <c r="BA104" s="43">
        <v>11.129</v>
      </c>
      <c r="BB104" s="44">
        <f t="shared" ref="BB104:BB127" si="21">AY104/BA104</f>
        <v>0.50390870698175938</v>
      </c>
      <c r="BC104" s="42"/>
      <c r="BD104" s="43">
        <v>285</v>
      </c>
      <c r="BE104" s="42"/>
      <c r="BF104" s="42">
        <v>9.1</v>
      </c>
      <c r="BG104" s="42">
        <v>6.7</v>
      </c>
      <c r="BH104" s="42">
        <v>15.8</v>
      </c>
      <c r="BI104" s="42">
        <v>7.6</v>
      </c>
      <c r="BJ104" s="42"/>
      <c r="BK104" s="42">
        <v>289</v>
      </c>
      <c r="BL104" s="42">
        <v>97.7</v>
      </c>
      <c r="BM104" s="42">
        <v>35.5</v>
      </c>
      <c r="BN104" s="42">
        <v>155.80000000000001</v>
      </c>
      <c r="BO104" s="42">
        <v>3.5</v>
      </c>
      <c r="BP104" s="42"/>
      <c r="BQ104" s="42">
        <v>-0.9</v>
      </c>
      <c r="BR104" s="42">
        <v>5.6</v>
      </c>
      <c r="BS104" s="42"/>
      <c r="BT104" s="42">
        <v>544</v>
      </c>
      <c r="BU104" s="42">
        <v>402</v>
      </c>
      <c r="BV104" s="42">
        <v>1571</v>
      </c>
      <c r="BW104" s="42"/>
      <c r="BX104" s="42">
        <v>100.1</v>
      </c>
      <c r="BY104" s="42">
        <v>13267</v>
      </c>
      <c r="BZ104" s="42">
        <v>137.9</v>
      </c>
      <c r="CA104" s="42"/>
      <c r="CB104" s="43">
        <f t="shared" si="18"/>
        <v>293.2</v>
      </c>
      <c r="CC104" s="106">
        <f t="shared" si="19"/>
        <v>288.49999999999994</v>
      </c>
      <c r="CD104">
        <f t="shared" si="20"/>
        <v>295.19999999999993</v>
      </c>
    </row>
    <row r="105" spans="36:82">
      <c r="AJ105" s="2">
        <v>2008</v>
      </c>
      <c r="AK105" s="2">
        <v>2</v>
      </c>
      <c r="AL105" s="2" t="s">
        <v>5</v>
      </c>
      <c r="AM105" s="2">
        <v>91047813</v>
      </c>
      <c r="AN105" s="2">
        <v>38331</v>
      </c>
      <c r="AO105" s="2">
        <v>190908216</v>
      </c>
      <c r="AP105" s="2">
        <v>30525</v>
      </c>
      <c r="AQ105" s="2">
        <v>284357372</v>
      </c>
      <c r="AR105" s="2">
        <v>49929552</v>
      </c>
      <c r="AS105" s="2">
        <v>84295</v>
      </c>
      <c r="AT105" s="48">
        <f t="shared" si="12"/>
        <v>0.67981201837805705</v>
      </c>
      <c r="AU105" s="48">
        <f t="shared" si="13"/>
        <v>0.32018798162194295</v>
      </c>
      <c r="AV105" s="35">
        <f t="shared" si="14"/>
        <v>193309559</v>
      </c>
      <c r="AW105" s="35">
        <f t="shared" si="15"/>
        <v>45964</v>
      </c>
      <c r="AX105" s="35">
        <f t="shared" si="16"/>
        <v>45964</v>
      </c>
      <c r="AY105" s="43">
        <v>5.1970000000000001</v>
      </c>
      <c r="AZ105" s="43">
        <v>2.3069999999999999</v>
      </c>
      <c r="BA105" s="43">
        <v>11.035</v>
      </c>
      <c r="BB105" s="44">
        <f t="shared" si="21"/>
        <v>0.47095604893520615</v>
      </c>
      <c r="BC105" s="42"/>
      <c r="BD105" s="43">
        <v>267.3</v>
      </c>
      <c r="BE105" s="42"/>
      <c r="BF105" s="42">
        <v>12.6</v>
      </c>
      <c r="BG105" s="42">
        <v>10.5</v>
      </c>
      <c r="BH105" s="42">
        <v>23.1</v>
      </c>
      <c r="BI105" s="42">
        <v>9</v>
      </c>
      <c r="BJ105" s="42"/>
      <c r="BK105" s="42">
        <v>284.3</v>
      </c>
      <c r="BL105" s="42">
        <v>99.4</v>
      </c>
      <c r="BM105" s="42">
        <v>35.1</v>
      </c>
      <c r="BN105" s="42">
        <v>149.80000000000001</v>
      </c>
      <c r="BO105" s="42">
        <v>3.4</v>
      </c>
      <c r="BP105" s="42"/>
      <c r="BQ105" s="42">
        <v>2.8</v>
      </c>
      <c r="BR105" s="42">
        <v>-6.6</v>
      </c>
      <c r="BS105" s="42"/>
      <c r="BT105" s="42">
        <v>512</v>
      </c>
      <c r="BU105" s="42">
        <v>267</v>
      </c>
      <c r="BV105" s="42">
        <v>1394</v>
      </c>
      <c r="BW105" s="42"/>
      <c r="BX105" s="42">
        <v>98.4</v>
      </c>
      <c r="BY105" s="42">
        <v>13311</v>
      </c>
      <c r="BZ105" s="42">
        <v>137.4</v>
      </c>
      <c r="CA105" s="42"/>
      <c r="CB105" s="43">
        <f t="shared" si="18"/>
        <v>281.40000000000003</v>
      </c>
      <c r="CC105" s="106">
        <f t="shared" si="19"/>
        <v>285.20000000000005</v>
      </c>
      <c r="CD105">
        <f t="shared" si="20"/>
        <v>295.70000000000005</v>
      </c>
    </row>
    <row r="106" spans="36:82">
      <c r="AJ106" s="2">
        <v>2008</v>
      </c>
      <c r="AK106" s="2">
        <v>3</v>
      </c>
      <c r="AL106" s="2" t="s">
        <v>5</v>
      </c>
      <c r="AM106" s="2">
        <v>86621837</v>
      </c>
      <c r="AN106" s="2">
        <v>39666</v>
      </c>
      <c r="AO106" s="2">
        <v>210247150</v>
      </c>
      <c r="AP106" s="2">
        <v>31803</v>
      </c>
      <c r="AQ106" s="2">
        <v>299511451</v>
      </c>
      <c r="AR106" s="2">
        <v>50712680</v>
      </c>
      <c r="AS106" s="2">
        <v>87614</v>
      </c>
      <c r="AT106" s="48">
        <f t="shared" si="12"/>
        <v>0.71078956510414026</v>
      </c>
      <c r="AU106" s="48">
        <f t="shared" si="13"/>
        <v>0.28921043489585974</v>
      </c>
      <c r="AV106" s="35">
        <f t="shared" si="14"/>
        <v>212889614</v>
      </c>
      <c r="AW106" s="35">
        <f t="shared" si="15"/>
        <v>47948</v>
      </c>
      <c r="AX106" s="35">
        <f t="shared" si="16"/>
        <v>47948</v>
      </c>
      <c r="AY106" s="43">
        <v>5.7460000000000004</v>
      </c>
      <c r="AZ106" s="43">
        <v>3.0339999999999998</v>
      </c>
      <c r="BA106" s="43">
        <v>12.282</v>
      </c>
      <c r="BB106" s="44">
        <f t="shared" si="21"/>
        <v>0.46783911415078983</v>
      </c>
      <c r="BC106" s="42"/>
      <c r="BD106" s="43">
        <v>299</v>
      </c>
      <c r="BE106" s="42"/>
      <c r="BF106" s="42">
        <v>10.6</v>
      </c>
      <c r="BG106" s="42">
        <v>9.8000000000000007</v>
      </c>
      <c r="BH106" s="42">
        <v>20.3</v>
      </c>
      <c r="BI106" s="42">
        <v>8.5</v>
      </c>
      <c r="BJ106" s="42"/>
      <c r="BK106" s="42">
        <v>298.89999999999998</v>
      </c>
      <c r="BL106" s="42">
        <v>95.3</v>
      </c>
      <c r="BM106" s="42">
        <v>37.799999999999997</v>
      </c>
      <c r="BN106" s="42">
        <v>165.8</v>
      </c>
      <c r="BO106" s="42">
        <v>3.7</v>
      </c>
      <c r="BP106" s="42"/>
      <c r="BQ106" s="42">
        <v>0.7</v>
      </c>
      <c r="BR106" s="42">
        <v>8.1999999999999993</v>
      </c>
      <c r="BS106" s="42"/>
      <c r="BT106" s="42">
        <v>570</v>
      </c>
      <c r="BU106" s="42">
        <v>259</v>
      </c>
      <c r="BV106" s="42">
        <v>1421</v>
      </c>
      <c r="BW106" s="42"/>
      <c r="BX106" s="42">
        <v>95.3</v>
      </c>
      <c r="BY106" s="42">
        <v>13187</v>
      </c>
      <c r="BZ106" s="42">
        <v>136.69999999999999</v>
      </c>
      <c r="CA106" s="42"/>
      <c r="CB106" s="43">
        <f t="shared" si="18"/>
        <v>310.8</v>
      </c>
      <c r="CC106" s="106">
        <f t="shared" si="19"/>
        <v>301.90000000000003</v>
      </c>
      <c r="CD106">
        <f t="shared" si="20"/>
        <v>311.70000000000005</v>
      </c>
    </row>
    <row r="107" spans="36:82">
      <c r="AJ107" s="2">
        <v>2008</v>
      </c>
      <c r="AK107" s="2">
        <v>4</v>
      </c>
      <c r="AL107" s="2" t="s">
        <v>5</v>
      </c>
      <c r="AM107" s="2">
        <v>89802196</v>
      </c>
      <c r="AN107" s="2">
        <v>40848</v>
      </c>
      <c r="AO107" s="2">
        <v>207519669</v>
      </c>
      <c r="AP107" s="2">
        <v>32767</v>
      </c>
      <c r="AQ107" s="2">
        <v>299572365</v>
      </c>
      <c r="AR107" s="2">
        <v>51543770</v>
      </c>
      <c r="AS107" s="2">
        <v>89888</v>
      </c>
      <c r="AT107" s="48">
        <f t="shared" si="12"/>
        <v>0.70023204243155068</v>
      </c>
      <c r="AU107" s="48">
        <f t="shared" si="13"/>
        <v>0.29976795756844932</v>
      </c>
      <c r="AV107" s="35">
        <f t="shared" si="14"/>
        <v>209770169</v>
      </c>
      <c r="AW107" s="35">
        <f t="shared" si="15"/>
        <v>49040</v>
      </c>
      <c r="AX107" s="35">
        <f t="shared" si="16"/>
        <v>49040</v>
      </c>
      <c r="AY107" s="43">
        <v>5.1509999999999998</v>
      </c>
      <c r="AZ107" s="43">
        <v>2.1640000000000001</v>
      </c>
      <c r="BA107" s="43">
        <v>10.571</v>
      </c>
      <c r="BB107" s="44">
        <f t="shared" si="21"/>
        <v>0.48727651120991389</v>
      </c>
      <c r="BC107" s="42"/>
      <c r="BD107" s="43">
        <v>269.2</v>
      </c>
      <c r="BE107" s="42"/>
      <c r="BF107" s="42">
        <v>10.4</v>
      </c>
      <c r="BG107" s="42">
        <v>12</v>
      </c>
      <c r="BH107" s="42">
        <v>22.3</v>
      </c>
      <c r="BI107" s="42">
        <v>9.1</v>
      </c>
      <c r="BJ107" s="42"/>
      <c r="BK107" s="42">
        <v>299.60000000000002</v>
      </c>
      <c r="BL107" s="42">
        <v>98.7</v>
      </c>
      <c r="BM107" s="42">
        <v>38.6</v>
      </c>
      <c r="BN107" s="42">
        <v>162.19999999999999</v>
      </c>
      <c r="BO107" s="42">
        <v>3.6</v>
      </c>
      <c r="BP107" s="42"/>
      <c r="BQ107" s="42">
        <v>-3.3</v>
      </c>
      <c r="BR107" s="42">
        <v>-18.8</v>
      </c>
      <c r="BS107" s="42"/>
      <c r="BT107" s="42">
        <v>513</v>
      </c>
      <c r="BU107" s="42">
        <v>315</v>
      </c>
      <c r="BV107" s="42">
        <v>1440</v>
      </c>
      <c r="BW107" s="42"/>
      <c r="BX107" s="42">
        <v>91.3</v>
      </c>
      <c r="BY107" s="42">
        <v>12884</v>
      </c>
      <c r="BZ107" s="42">
        <v>135.1</v>
      </c>
      <c r="CA107" s="42"/>
      <c r="CB107" s="43">
        <f t="shared" si="18"/>
        <v>282.39999999999998</v>
      </c>
      <c r="CC107" s="106">
        <f t="shared" si="19"/>
        <v>304.5</v>
      </c>
      <c r="CD107">
        <f t="shared" si="20"/>
        <v>316.5</v>
      </c>
    </row>
    <row r="108" spans="36:82">
      <c r="AJ108" s="2">
        <v>2009</v>
      </c>
      <c r="AK108" s="2">
        <v>1</v>
      </c>
      <c r="AL108" s="2" t="s">
        <v>5</v>
      </c>
      <c r="AM108" s="2">
        <v>86743487</v>
      </c>
      <c r="AN108" s="2">
        <v>41692</v>
      </c>
      <c r="AO108" s="2">
        <v>193365408</v>
      </c>
      <c r="AP108" s="2">
        <v>33062</v>
      </c>
      <c r="AQ108" s="2">
        <v>282771255</v>
      </c>
      <c r="AR108" s="2">
        <v>52983617</v>
      </c>
      <c r="AS108" s="2">
        <v>90972</v>
      </c>
      <c r="AT108" s="48">
        <f t="shared" si="12"/>
        <v>0.69323796013141437</v>
      </c>
      <c r="AU108" s="48">
        <f t="shared" si="13"/>
        <v>0.30676203986858563</v>
      </c>
      <c r="AV108" s="35">
        <f t="shared" si="14"/>
        <v>196027768</v>
      </c>
      <c r="AW108" s="35">
        <f t="shared" si="15"/>
        <v>49280</v>
      </c>
      <c r="AX108" s="35">
        <f t="shared" si="16"/>
        <v>49280</v>
      </c>
      <c r="AY108" s="43">
        <v>4.9820000000000002</v>
      </c>
      <c r="AZ108" s="43">
        <v>2.1859999999999999</v>
      </c>
      <c r="BA108" s="43">
        <v>10.739000000000001</v>
      </c>
      <c r="BB108" s="44">
        <f t="shared" si="21"/>
        <v>0.46391656578824841</v>
      </c>
      <c r="BC108" s="42"/>
      <c r="BD108" s="43">
        <v>254.4</v>
      </c>
      <c r="BE108" s="42"/>
      <c r="BF108" s="42">
        <v>8.5</v>
      </c>
      <c r="BG108" s="42">
        <v>4.9000000000000004</v>
      </c>
      <c r="BH108" s="42">
        <v>13.3</v>
      </c>
      <c r="BI108" s="42">
        <v>6.3</v>
      </c>
      <c r="BJ108" s="42"/>
      <c r="BK108" s="42">
        <v>282.8</v>
      </c>
      <c r="BL108" s="42">
        <v>95.9</v>
      </c>
      <c r="BM108" s="42">
        <v>36.799999999999997</v>
      </c>
      <c r="BN108" s="42">
        <v>150</v>
      </c>
      <c r="BO108" s="42">
        <v>3.3</v>
      </c>
      <c r="BP108" s="42"/>
      <c r="BQ108" s="42">
        <v>-6.6</v>
      </c>
      <c r="BR108" s="42">
        <v>-11.7</v>
      </c>
      <c r="BS108" s="42"/>
      <c r="BT108" s="42">
        <v>479</v>
      </c>
      <c r="BU108" s="42">
        <v>386</v>
      </c>
      <c r="BV108" s="42">
        <v>1449</v>
      </c>
      <c r="BW108" s="42"/>
      <c r="BX108" s="42">
        <v>86.7</v>
      </c>
      <c r="BY108" s="42">
        <v>12663</v>
      </c>
      <c r="BZ108" s="42">
        <v>132.80000000000001</v>
      </c>
      <c r="CA108" s="42"/>
      <c r="CB108" s="43">
        <f t="shared" si="18"/>
        <v>261.39999999999998</v>
      </c>
      <c r="CC108" s="106">
        <f t="shared" si="19"/>
        <v>279.7</v>
      </c>
      <c r="CD108">
        <f t="shared" si="20"/>
        <v>284.59999999999997</v>
      </c>
    </row>
    <row r="109" spans="36:82">
      <c r="AJ109" s="2">
        <v>2009</v>
      </c>
      <c r="AK109" s="2">
        <v>2</v>
      </c>
      <c r="AL109" s="2" t="s">
        <v>5</v>
      </c>
      <c r="AM109" s="2">
        <v>82190269</v>
      </c>
      <c r="AN109" s="2">
        <v>39670</v>
      </c>
      <c r="AO109" s="2">
        <v>178801558</v>
      </c>
      <c r="AP109" s="2">
        <v>31740</v>
      </c>
      <c r="AQ109" s="2">
        <v>262965816</v>
      </c>
      <c r="AR109" s="2">
        <v>48815711</v>
      </c>
      <c r="AS109" s="2">
        <v>87259</v>
      </c>
      <c r="AT109" s="48">
        <f t="shared" si="12"/>
        <v>0.68744884696343955</v>
      </c>
      <c r="AU109" s="48">
        <f t="shared" si="13"/>
        <v>0.31255115303656045</v>
      </c>
      <c r="AV109" s="35">
        <f t="shared" si="14"/>
        <v>180775547</v>
      </c>
      <c r="AW109" s="35">
        <f t="shared" si="15"/>
        <v>47589</v>
      </c>
      <c r="AX109" s="35">
        <f t="shared" si="16"/>
        <v>47589</v>
      </c>
      <c r="AY109" s="43">
        <v>4.4580000000000002</v>
      </c>
      <c r="AZ109" s="43">
        <v>2.3460000000000001</v>
      </c>
      <c r="BA109" s="43">
        <v>10.423</v>
      </c>
      <c r="BB109" s="44">
        <f t="shared" si="21"/>
        <v>0.42770795356423297</v>
      </c>
      <c r="BC109" s="42"/>
      <c r="BD109" s="43">
        <v>231.1</v>
      </c>
      <c r="BE109" s="42"/>
      <c r="BF109" s="42">
        <v>6.5</v>
      </c>
      <c r="BG109" s="42">
        <v>6.4</v>
      </c>
      <c r="BH109" s="42">
        <v>13</v>
      </c>
      <c r="BI109" s="42">
        <v>5.4</v>
      </c>
      <c r="BJ109" s="42"/>
      <c r="BK109" s="42">
        <v>263</v>
      </c>
      <c r="BL109" s="42">
        <v>84.6</v>
      </c>
      <c r="BM109" s="42">
        <v>37.4</v>
      </c>
      <c r="BN109" s="42">
        <v>141</v>
      </c>
      <c r="BO109" s="42">
        <v>3.2</v>
      </c>
      <c r="BP109" s="42"/>
      <c r="BQ109" s="42">
        <v>-2.8</v>
      </c>
      <c r="BR109" s="42">
        <v>-20.8</v>
      </c>
      <c r="BS109" s="42"/>
      <c r="BT109" s="42">
        <v>434</v>
      </c>
      <c r="BU109" s="42">
        <v>253</v>
      </c>
      <c r="BV109" s="42">
        <v>1263</v>
      </c>
      <c r="BW109" s="42"/>
      <c r="BX109" s="42">
        <v>84.1</v>
      </c>
      <c r="BY109" s="42">
        <v>12641</v>
      </c>
      <c r="BZ109" s="42">
        <v>131</v>
      </c>
      <c r="CA109" s="42"/>
      <c r="CB109" s="43">
        <f t="shared" si="18"/>
        <v>238.7</v>
      </c>
      <c r="CC109" s="106">
        <f t="shared" si="19"/>
        <v>262.3</v>
      </c>
      <c r="CD109">
        <f t="shared" si="20"/>
        <v>268.7</v>
      </c>
    </row>
    <row r="110" spans="36:82">
      <c r="AJ110" s="2">
        <v>2009</v>
      </c>
      <c r="AK110" s="2">
        <v>3</v>
      </c>
      <c r="AL110" s="2" t="s">
        <v>5</v>
      </c>
      <c r="AM110" s="2">
        <v>81470879</v>
      </c>
      <c r="AN110" s="2">
        <v>39041</v>
      </c>
      <c r="AO110" s="2">
        <v>185274903</v>
      </c>
      <c r="AP110" s="2">
        <v>30319</v>
      </c>
      <c r="AQ110" s="2">
        <v>268923035</v>
      </c>
      <c r="AR110" s="2">
        <v>46938466</v>
      </c>
      <c r="AS110" s="2">
        <v>84539</v>
      </c>
      <c r="AT110" s="48">
        <f t="shared" si="12"/>
        <v>0.69704759951113893</v>
      </c>
      <c r="AU110" s="48">
        <f t="shared" si="13"/>
        <v>0.30295240048886107</v>
      </c>
      <c r="AV110" s="35">
        <f t="shared" si="14"/>
        <v>187452156</v>
      </c>
      <c r="AW110" s="35">
        <f t="shared" si="15"/>
        <v>45498</v>
      </c>
      <c r="AX110" s="35">
        <f t="shared" si="16"/>
        <v>45498</v>
      </c>
      <c r="AY110" s="43">
        <v>4.9850000000000003</v>
      </c>
      <c r="AZ110" s="43">
        <v>3.2959999999999998</v>
      </c>
      <c r="BA110" s="43">
        <v>11.752000000000001</v>
      </c>
      <c r="BB110" s="44">
        <f t="shared" si="21"/>
        <v>0.42418311776718859</v>
      </c>
      <c r="BC110" s="42"/>
      <c r="BD110" s="43">
        <v>259.60000000000002</v>
      </c>
      <c r="BE110" s="42"/>
      <c r="BF110" s="42">
        <v>10.4</v>
      </c>
      <c r="BG110" s="42">
        <v>4.8</v>
      </c>
      <c r="BH110" s="42">
        <v>15.2</v>
      </c>
      <c r="BI110" s="42">
        <v>5.4</v>
      </c>
      <c r="BJ110" s="42"/>
      <c r="BK110" s="42">
        <v>269.3</v>
      </c>
      <c r="BL110" s="42">
        <v>81.400000000000006</v>
      </c>
      <c r="BM110" s="42">
        <v>36.9</v>
      </c>
      <c r="BN110" s="42">
        <v>151.1</v>
      </c>
      <c r="BO110" s="42">
        <v>3.6</v>
      </c>
      <c r="BP110" s="42"/>
      <c r="BQ110" s="42">
        <v>2.2999999999999998</v>
      </c>
      <c r="BR110" s="42">
        <v>-1.4</v>
      </c>
      <c r="BS110" s="42"/>
      <c r="BT110" s="42">
        <v>488</v>
      </c>
      <c r="BU110" s="42">
        <v>264</v>
      </c>
      <c r="BV110" s="42">
        <v>1329</v>
      </c>
      <c r="BW110" s="42"/>
      <c r="BX110" s="42">
        <v>85.2</v>
      </c>
      <c r="BY110" s="42">
        <v>12695</v>
      </c>
      <c r="BZ110" s="42">
        <v>130</v>
      </c>
      <c r="CA110" s="42"/>
      <c r="CB110" s="43">
        <f t="shared" si="18"/>
        <v>269.40000000000003</v>
      </c>
      <c r="CC110" s="106">
        <f t="shared" si="19"/>
        <v>268.5</v>
      </c>
      <c r="CD110">
        <f t="shared" si="20"/>
        <v>273.3</v>
      </c>
    </row>
    <row r="111" spans="36:82">
      <c r="AJ111" s="2">
        <v>2009</v>
      </c>
      <c r="AK111" s="2">
        <v>4</v>
      </c>
      <c r="AL111" s="2" t="s">
        <v>5</v>
      </c>
      <c r="AM111" s="2">
        <v>80602700</v>
      </c>
      <c r="AN111" s="2">
        <v>37499</v>
      </c>
      <c r="AO111" s="2">
        <v>170944992</v>
      </c>
      <c r="AP111" s="2">
        <v>28232</v>
      </c>
      <c r="AQ111" s="2">
        <v>253435984</v>
      </c>
      <c r="AR111" s="2">
        <v>45179448</v>
      </c>
      <c r="AS111" s="2">
        <v>80302</v>
      </c>
      <c r="AT111" s="48">
        <f t="shared" si="12"/>
        <v>0.68196031704795324</v>
      </c>
      <c r="AU111" s="48">
        <f t="shared" si="13"/>
        <v>0.31803968295204676</v>
      </c>
      <c r="AV111" s="35">
        <f t="shared" si="14"/>
        <v>172833284</v>
      </c>
      <c r="AW111" s="35">
        <f t="shared" si="15"/>
        <v>42803</v>
      </c>
      <c r="AX111" s="35">
        <f t="shared" si="16"/>
        <v>42803</v>
      </c>
      <c r="AY111" s="43">
        <v>4.8170000000000002</v>
      </c>
      <c r="AZ111" s="43">
        <v>2.2549999999999999</v>
      </c>
      <c r="BA111" s="43">
        <v>10.372</v>
      </c>
      <c r="BB111" s="44">
        <f t="shared" si="21"/>
        <v>0.46442344774392597</v>
      </c>
      <c r="BC111" s="42"/>
      <c r="BD111" s="43">
        <v>252.4</v>
      </c>
      <c r="BE111" s="42"/>
      <c r="BF111" s="42">
        <v>11.9</v>
      </c>
      <c r="BG111" s="42">
        <v>5.8</v>
      </c>
      <c r="BH111" s="42">
        <v>17.7</v>
      </c>
      <c r="BI111" s="42">
        <v>5.4</v>
      </c>
      <c r="BJ111" s="42"/>
      <c r="BK111" s="42">
        <v>259.8</v>
      </c>
      <c r="BL111" s="42">
        <v>81.400000000000006</v>
      </c>
      <c r="BM111" s="42">
        <v>35.6</v>
      </c>
      <c r="BN111" s="42">
        <v>142.9</v>
      </c>
      <c r="BO111" s="42">
        <v>3.6</v>
      </c>
      <c r="BP111" s="42"/>
      <c r="BQ111" s="42">
        <v>-6</v>
      </c>
      <c r="BR111" s="42">
        <v>7.4</v>
      </c>
      <c r="BS111" s="42"/>
      <c r="BT111" s="42">
        <v>475</v>
      </c>
      <c r="BU111" s="42">
        <v>315</v>
      </c>
      <c r="BV111" s="42">
        <v>1372</v>
      </c>
      <c r="BW111" s="42"/>
      <c r="BX111" s="42">
        <v>86.3</v>
      </c>
      <c r="BY111" s="42">
        <v>12814</v>
      </c>
      <c r="BZ111" s="42">
        <v>129.4</v>
      </c>
      <c r="CA111" s="42"/>
      <c r="CB111" s="43">
        <f t="shared" si="18"/>
        <v>264.70000000000005</v>
      </c>
      <c r="CC111" s="106">
        <f t="shared" si="19"/>
        <v>263.30000000000007</v>
      </c>
      <c r="CD111">
        <f t="shared" si="20"/>
        <v>269.10000000000008</v>
      </c>
    </row>
    <row r="112" spans="36:82">
      <c r="AJ112" s="2">
        <v>2010</v>
      </c>
      <c r="AK112" s="2">
        <v>1</v>
      </c>
      <c r="AL112" s="2" t="s">
        <v>5</v>
      </c>
      <c r="AM112" s="2">
        <v>87801624</v>
      </c>
      <c r="AN112" s="2">
        <v>38836</v>
      </c>
      <c r="AO112" s="2">
        <v>176005892</v>
      </c>
      <c r="AP112" s="2">
        <v>28561</v>
      </c>
      <c r="AQ112" s="2">
        <v>265986253</v>
      </c>
      <c r="AR112" s="2">
        <v>48067142</v>
      </c>
      <c r="AS112" s="2">
        <v>82555</v>
      </c>
      <c r="AT112" s="48">
        <f t="shared" si="12"/>
        <v>0.66990164713512468</v>
      </c>
      <c r="AU112" s="48">
        <f t="shared" si="13"/>
        <v>0.33009835286487532</v>
      </c>
      <c r="AV112" s="35">
        <f t="shared" si="14"/>
        <v>178184629</v>
      </c>
      <c r="AW112" s="35">
        <f t="shared" si="15"/>
        <v>43719</v>
      </c>
      <c r="AX112" s="35">
        <f t="shared" si="16"/>
        <v>43719</v>
      </c>
      <c r="AY112" s="43">
        <v>5.2359999999999998</v>
      </c>
      <c r="AZ112" s="43">
        <v>2.238</v>
      </c>
      <c r="BA112" s="43">
        <v>11.010999999999999</v>
      </c>
      <c r="BB112" s="44">
        <f t="shared" si="21"/>
        <v>0.47552447552447552</v>
      </c>
      <c r="BC112" s="42"/>
      <c r="BD112" s="43">
        <v>264.60000000000002</v>
      </c>
      <c r="BE112" s="42"/>
      <c r="BF112" s="42">
        <v>14.2</v>
      </c>
      <c r="BG112" s="42">
        <v>3.6</v>
      </c>
      <c r="BH112" s="42">
        <v>17.8</v>
      </c>
      <c r="BI112" s="42">
        <v>4.8</v>
      </c>
      <c r="BJ112" s="42"/>
      <c r="BK112" s="42">
        <v>265.3</v>
      </c>
      <c r="BL112" s="42">
        <v>84.4</v>
      </c>
      <c r="BM112" s="42">
        <v>37.700000000000003</v>
      </c>
      <c r="BN112" s="42">
        <v>143.30000000000001</v>
      </c>
      <c r="BO112" s="42">
        <v>3.3</v>
      </c>
      <c r="BP112" s="42"/>
      <c r="BQ112" s="42">
        <v>-2.4</v>
      </c>
      <c r="BR112" s="42">
        <v>13.1</v>
      </c>
      <c r="BS112" s="42"/>
      <c r="BT112" s="42">
        <v>502</v>
      </c>
      <c r="BU112" s="42">
        <v>399</v>
      </c>
      <c r="BV112" s="42">
        <v>1470</v>
      </c>
      <c r="BW112" s="42"/>
      <c r="BX112" s="42">
        <v>88</v>
      </c>
      <c r="BY112" s="42">
        <v>12938</v>
      </c>
      <c r="BZ112" s="42">
        <v>129.30000000000001</v>
      </c>
      <c r="CA112" s="42"/>
      <c r="CB112" s="43">
        <f t="shared" si="18"/>
        <v>277.60000000000002</v>
      </c>
      <c r="CC112" s="106">
        <f t="shared" si="19"/>
        <v>266.89999999999998</v>
      </c>
      <c r="CD112">
        <f t="shared" si="20"/>
        <v>270.5</v>
      </c>
    </row>
    <row r="113" spans="36:82">
      <c r="AJ113" s="2">
        <v>2010</v>
      </c>
      <c r="AK113" s="2">
        <v>2</v>
      </c>
      <c r="AL113" s="2" t="s">
        <v>5</v>
      </c>
      <c r="AM113" s="2">
        <v>84357125</v>
      </c>
      <c r="AN113" s="2">
        <v>39861</v>
      </c>
      <c r="AO113" s="2">
        <v>179084868</v>
      </c>
      <c r="AP113" s="2">
        <v>29441</v>
      </c>
      <c r="AQ113" s="2">
        <v>265532056</v>
      </c>
      <c r="AR113" s="2">
        <v>49413958</v>
      </c>
      <c r="AS113" s="2">
        <v>84615</v>
      </c>
      <c r="AT113" s="48">
        <f t="shared" si="12"/>
        <v>0.68230907307101174</v>
      </c>
      <c r="AU113" s="48">
        <f t="shared" si="13"/>
        <v>0.31769092692898826</v>
      </c>
      <c r="AV113" s="35">
        <f t="shared" si="14"/>
        <v>181174931</v>
      </c>
      <c r="AW113" s="35">
        <f t="shared" si="15"/>
        <v>44754</v>
      </c>
      <c r="AX113" s="35">
        <f t="shared" si="16"/>
        <v>44754</v>
      </c>
      <c r="AY113" s="43">
        <v>4.8</v>
      </c>
      <c r="AZ113" s="43">
        <v>2.528</v>
      </c>
      <c r="BA113" s="43">
        <v>10.897</v>
      </c>
      <c r="BB113" s="44">
        <f t="shared" si="21"/>
        <v>0.44048820776360464</v>
      </c>
      <c r="BC113" s="42"/>
      <c r="BD113" s="43">
        <v>247.4</v>
      </c>
      <c r="BE113" s="42"/>
      <c r="BF113" s="42">
        <v>15.6</v>
      </c>
      <c r="BG113" s="42">
        <v>6.4</v>
      </c>
      <c r="BH113" s="42">
        <v>22</v>
      </c>
      <c r="BI113" s="42">
        <v>5.0999999999999996</v>
      </c>
      <c r="BJ113" s="42"/>
      <c r="BK113" s="42">
        <v>265.10000000000002</v>
      </c>
      <c r="BL113" s="42">
        <v>84.4</v>
      </c>
      <c r="BM113" s="42">
        <v>37.799999999999997</v>
      </c>
      <c r="BN113" s="42">
        <v>142.80000000000001</v>
      </c>
      <c r="BO113" s="42">
        <v>3.4</v>
      </c>
      <c r="BP113" s="42"/>
      <c r="BQ113" s="42">
        <v>1.5</v>
      </c>
      <c r="BR113" s="42">
        <v>-3.8</v>
      </c>
      <c r="BS113" s="42"/>
      <c r="BT113" s="42">
        <v>471</v>
      </c>
      <c r="BU113" s="42">
        <v>263</v>
      </c>
      <c r="BV113" s="42">
        <v>1322</v>
      </c>
      <c r="BW113" s="42"/>
      <c r="BX113" s="42">
        <v>89.5</v>
      </c>
      <c r="BY113" s="42">
        <v>13059</v>
      </c>
      <c r="BZ113" s="42">
        <v>130</v>
      </c>
      <c r="CA113" s="42"/>
      <c r="CB113" s="43">
        <f t="shared" si="18"/>
        <v>264.29999999999995</v>
      </c>
      <c r="CC113" s="106">
        <f t="shared" si="19"/>
        <v>266.59999999999997</v>
      </c>
      <c r="CD113">
        <f t="shared" si="20"/>
        <v>272.99999999999994</v>
      </c>
    </row>
    <row r="114" spans="36:82">
      <c r="AJ114" s="2">
        <v>2010</v>
      </c>
      <c r="AK114" s="2">
        <v>3</v>
      </c>
      <c r="AL114" s="2" t="s">
        <v>5</v>
      </c>
      <c r="AM114" s="2">
        <v>82079665</v>
      </c>
      <c r="AN114" s="2">
        <v>40755</v>
      </c>
      <c r="AO114" s="2">
        <v>193647189</v>
      </c>
      <c r="AP114" s="2">
        <v>30336</v>
      </c>
      <c r="AQ114" s="2">
        <v>277968803</v>
      </c>
      <c r="AR114" s="2">
        <v>50732326</v>
      </c>
      <c r="AS114" s="2">
        <v>87305</v>
      </c>
      <c r="AT114" s="48">
        <f t="shared" si="12"/>
        <v>0.70471626990457636</v>
      </c>
      <c r="AU114" s="48">
        <f t="shared" si="13"/>
        <v>0.29528373009542364</v>
      </c>
      <c r="AV114" s="35">
        <f t="shared" si="14"/>
        <v>195889138</v>
      </c>
      <c r="AW114" s="35">
        <f t="shared" si="15"/>
        <v>46550</v>
      </c>
      <c r="AX114" s="35">
        <f t="shared" si="16"/>
        <v>46550</v>
      </c>
      <c r="AY114" s="43">
        <v>5.508</v>
      </c>
      <c r="AZ114" s="43">
        <v>3.5710000000000002</v>
      </c>
      <c r="BA114" s="43">
        <v>12.65</v>
      </c>
      <c r="BB114" s="44">
        <f t="shared" si="21"/>
        <v>0.43541501976284586</v>
      </c>
      <c r="BC114" s="42"/>
      <c r="BD114" s="43">
        <v>286.10000000000002</v>
      </c>
      <c r="BE114" s="42"/>
      <c r="BF114" s="42">
        <v>13</v>
      </c>
      <c r="BG114" s="42">
        <v>8</v>
      </c>
      <c r="BH114" s="42">
        <v>21.1</v>
      </c>
      <c r="BI114" s="42">
        <v>4.7</v>
      </c>
      <c r="BJ114" s="42"/>
      <c r="BK114" s="42">
        <v>278.2</v>
      </c>
      <c r="BL114" s="42">
        <v>83.5</v>
      </c>
      <c r="BM114" s="42">
        <v>41.4</v>
      </c>
      <c r="BN114" s="42">
        <v>153.30000000000001</v>
      </c>
      <c r="BO114" s="42">
        <v>3.7</v>
      </c>
      <c r="BP114" s="42"/>
      <c r="BQ114" s="42">
        <v>6.2</v>
      </c>
      <c r="BR114" s="42">
        <v>18.100000000000001</v>
      </c>
      <c r="BS114" s="42"/>
      <c r="BT114" s="42">
        <v>543</v>
      </c>
      <c r="BU114" s="42">
        <v>283</v>
      </c>
      <c r="BV114" s="42">
        <v>1425</v>
      </c>
      <c r="BW114" s="42"/>
      <c r="BX114" s="42">
        <v>91</v>
      </c>
      <c r="BY114" s="42">
        <v>13140</v>
      </c>
      <c r="BZ114" s="42">
        <v>129.9</v>
      </c>
      <c r="CA114" s="42"/>
      <c r="CB114" s="43">
        <f t="shared" si="18"/>
        <v>302.50000000000006</v>
      </c>
      <c r="CC114" s="106">
        <f t="shared" si="19"/>
        <v>278.20000000000005</v>
      </c>
      <c r="CD114">
        <f t="shared" si="20"/>
        <v>286.20000000000005</v>
      </c>
    </row>
    <row r="115" spans="36:82">
      <c r="AJ115" s="2">
        <v>2010</v>
      </c>
      <c r="AK115" s="2">
        <v>4</v>
      </c>
      <c r="AL115" s="2" t="s">
        <v>5</v>
      </c>
      <c r="AM115" s="2">
        <v>82648593</v>
      </c>
      <c r="AN115" s="2">
        <v>41315</v>
      </c>
      <c r="AO115" s="2">
        <v>190930392</v>
      </c>
      <c r="AP115" s="2">
        <v>30187</v>
      </c>
      <c r="AQ115" s="2">
        <v>275590935</v>
      </c>
      <c r="AR115" s="2">
        <v>50435660</v>
      </c>
      <c r="AS115" s="2">
        <v>87036</v>
      </c>
      <c r="AT115" s="48">
        <f t="shared" si="12"/>
        <v>0.70010409449788324</v>
      </c>
      <c r="AU115" s="48">
        <f t="shared" si="13"/>
        <v>0.29989590550211676</v>
      </c>
      <c r="AV115" s="35">
        <f t="shared" si="14"/>
        <v>192942342</v>
      </c>
      <c r="AW115" s="35">
        <f t="shared" si="15"/>
        <v>45721</v>
      </c>
      <c r="AX115" s="35">
        <f t="shared" si="16"/>
        <v>45721</v>
      </c>
      <c r="AY115" s="43">
        <v>4.7389999999999999</v>
      </c>
      <c r="AZ115" s="43">
        <v>2.411</v>
      </c>
      <c r="BA115" s="43">
        <v>10.583</v>
      </c>
      <c r="BB115" s="44">
        <f t="shared" si="21"/>
        <v>0.44779363129547384</v>
      </c>
      <c r="BC115" s="42"/>
      <c r="BD115" s="43">
        <v>250.1</v>
      </c>
      <c r="BE115" s="42"/>
      <c r="BF115" s="42">
        <v>13.3</v>
      </c>
      <c r="BG115" s="42">
        <v>7.6</v>
      </c>
      <c r="BH115" s="42">
        <v>20.9</v>
      </c>
      <c r="BI115" s="42">
        <v>4.8</v>
      </c>
      <c r="BJ115" s="42"/>
      <c r="BK115" s="42">
        <v>276.60000000000002</v>
      </c>
      <c r="BL115" s="42">
        <v>83.8</v>
      </c>
      <c r="BM115" s="42">
        <v>40.700000000000003</v>
      </c>
      <c r="BN115" s="42">
        <v>152.1</v>
      </c>
      <c r="BO115" s="42">
        <v>3.4</v>
      </c>
      <c r="BP115" s="42"/>
      <c r="BQ115" s="42">
        <v>0.3</v>
      </c>
      <c r="BR115" s="42">
        <v>-12.5</v>
      </c>
      <c r="BS115" s="42"/>
      <c r="BT115" s="42">
        <v>474</v>
      </c>
      <c r="BU115" s="42">
        <v>338</v>
      </c>
      <c r="BV115" s="42">
        <v>1405</v>
      </c>
      <c r="BW115" s="42"/>
      <c r="BX115" s="42">
        <v>91.7</v>
      </c>
      <c r="BY115" s="42">
        <v>13216</v>
      </c>
      <c r="BZ115" s="42">
        <v>130.1</v>
      </c>
      <c r="CA115" s="42"/>
      <c r="CB115" s="43">
        <f t="shared" si="18"/>
        <v>266.2</v>
      </c>
      <c r="CC115" s="106">
        <f t="shared" si="19"/>
        <v>278.39999999999998</v>
      </c>
      <c r="CD115">
        <f t="shared" si="20"/>
        <v>286</v>
      </c>
    </row>
    <row r="116" spans="36:82">
      <c r="AJ116" s="2">
        <v>2011</v>
      </c>
      <c r="AK116" s="2">
        <v>1</v>
      </c>
      <c r="AL116" s="2" t="s">
        <v>5</v>
      </c>
      <c r="AM116" s="2">
        <v>86926753</v>
      </c>
      <c r="AN116" s="2">
        <v>42696</v>
      </c>
      <c r="AO116" s="2">
        <v>184262184</v>
      </c>
      <c r="AP116" s="2">
        <v>30157</v>
      </c>
      <c r="AQ116" s="2">
        <v>273125378</v>
      </c>
      <c r="AR116" s="2">
        <v>52659842</v>
      </c>
      <c r="AS116" s="2">
        <v>88172</v>
      </c>
      <c r="AT116" s="48">
        <f t="shared" si="12"/>
        <v>0.68173315260363687</v>
      </c>
      <c r="AU116" s="48">
        <f t="shared" si="13"/>
        <v>0.31826684739636313</v>
      </c>
      <c r="AV116" s="35">
        <f t="shared" si="14"/>
        <v>186198625</v>
      </c>
      <c r="AW116" s="35">
        <f t="shared" si="15"/>
        <v>45476</v>
      </c>
      <c r="AX116" s="35">
        <f t="shared" si="16"/>
        <v>45476</v>
      </c>
      <c r="AY116" s="43">
        <v>4.9329999999999998</v>
      </c>
      <c r="AZ116" s="43">
        <v>2.294</v>
      </c>
      <c r="BA116" s="43">
        <v>11.07</v>
      </c>
      <c r="BB116" s="44">
        <f t="shared" si="21"/>
        <v>0.44561878952122852</v>
      </c>
      <c r="BC116" s="42"/>
      <c r="BD116" s="43">
        <v>254.6</v>
      </c>
      <c r="BE116" s="42"/>
      <c r="BF116" s="42">
        <v>17.2</v>
      </c>
      <c r="BG116" s="42">
        <v>9.5</v>
      </c>
      <c r="BH116" s="42">
        <v>26.6</v>
      </c>
      <c r="BI116" s="42">
        <v>3.4</v>
      </c>
      <c r="BJ116" s="42"/>
      <c r="BK116" s="42">
        <v>273.60000000000002</v>
      </c>
      <c r="BL116" s="42">
        <v>87.3</v>
      </c>
      <c r="BM116" s="42">
        <v>41.5</v>
      </c>
      <c r="BN116" s="42">
        <v>144.80000000000001</v>
      </c>
      <c r="BO116" s="42">
        <v>3.4</v>
      </c>
      <c r="BP116" s="42"/>
      <c r="BQ116" s="42">
        <v>4.8</v>
      </c>
      <c r="BR116" s="42">
        <v>7.2</v>
      </c>
      <c r="BS116" s="42"/>
      <c r="BT116" s="42">
        <v>483</v>
      </c>
      <c r="BU116" s="42">
        <v>403</v>
      </c>
      <c r="BV116" s="42">
        <v>1461</v>
      </c>
      <c r="BW116" s="42"/>
      <c r="BX116" s="42">
        <v>92.8</v>
      </c>
      <c r="BY116" s="42">
        <v>13228</v>
      </c>
      <c r="BZ116" s="42">
        <v>130.5</v>
      </c>
      <c r="CA116" s="42"/>
      <c r="CB116" s="43">
        <f t="shared" si="18"/>
        <v>277.8</v>
      </c>
      <c r="CC116" s="106">
        <f t="shared" si="19"/>
        <v>265.8</v>
      </c>
      <c r="CD116">
        <f t="shared" si="20"/>
        <v>275.3</v>
      </c>
    </row>
    <row r="117" spans="36:82">
      <c r="AJ117" s="2">
        <v>2011</v>
      </c>
      <c r="AK117" s="2">
        <v>2</v>
      </c>
      <c r="AL117" s="2" t="s">
        <v>5</v>
      </c>
      <c r="AM117" s="2">
        <v>86434583</v>
      </c>
      <c r="AN117" s="2">
        <v>43766</v>
      </c>
      <c r="AO117" s="2">
        <v>174882383</v>
      </c>
      <c r="AP117" s="2">
        <v>31190</v>
      </c>
      <c r="AQ117" s="2">
        <v>263125083</v>
      </c>
      <c r="AR117" s="2">
        <v>53236310</v>
      </c>
      <c r="AS117" s="2">
        <v>90795</v>
      </c>
      <c r="AT117" s="48">
        <f t="shared" si="12"/>
        <v>0.67150762665982699</v>
      </c>
      <c r="AU117" s="48">
        <f t="shared" si="13"/>
        <v>0.32849237334017301</v>
      </c>
      <c r="AV117" s="35">
        <f t="shared" si="14"/>
        <v>176690500</v>
      </c>
      <c r="AW117" s="35">
        <f t="shared" si="15"/>
        <v>47029</v>
      </c>
      <c r="AX117" s="35">
        <f t="shared" si="16"/>
        <v>47029</v>
      </c>
      <c r="AY117" s="43">
        <v>4.6159999999999997</v>
      </c>
      <c r="AZ117" s="43">
        <v>2.609</v>
      </c>
      <c r="BA117" s="43">
        <v>10.944000000000001</v>
      </c>
      <c r="BB117" s="44">
        <f t="shared" si="21"/>
        <v>0.42178362573099409</v>
      </c>
      <c r="BC117" s="42"/>
      <c r="BD117" s="43">
        <v>241.7</v>
      </c>
      <c r="BE117" s="42"/>
      <c r="BF117" s="42">
        <v>17.8</v>
      </c>
      <c r="BG117" s="42">
        <v>9.1</v>
      </c>
      <c r="BH117" s="42">
        <v>27</v>
      </c>
      <c r="BI117" s="42">
        <v>3.4</v>
      </c>
      <c r="BJ117" s="42"/>
      <c r="BK117" s="42">
        <v>263.60000000000002</v>
      </c>
      <c r="BL117" s="42">
        <v>85.7</v>
      </c>
      <c r="BM117" s="42">
        <v>41.1</v>
      </c>
      <c r="BN117" s="42">
        <v>136.80000000000001</v>
      </c>
      <c r="BO117" s="42">
        <v>3</v>
      </c>
      <c r="BP117" s="42"/>
      <c r="BQ117" s="42">
        <v>-1.7</v>
      </c>
      <c r="BR117" s="42">
        <v>0.4</v>
      </c>
      <c r="BS117" s="42"/>
      <c r="BT117" s="42">
        <v>460</v>
      </c>
      <c r="BU117" s="42">
        <v>273</v>
      </c>
      <c r="BV117" s="42">
        <v>1306</v>
      </c>
      <c r="BW117" s="42"/>
      <c r="BX117" s="42">
        <v>92.9</v>
      </c>
      <c r="BY117" s="42">
        <v>13272</v>
      </c>
      <c r="BZ117" s="42">
        <v>131</v>
      </c>
      <c r="CA117" s="42"/>
      <c r="CB117" s="43">
        <f t="shared" si="18"/>
        <v>265.3</v>
      </c>
      <c r="CC117" s="106">
        <f t="shared" si="19"/>
        <v>266.60000000000002</v>
      </c>
      <c r="CD117">
        <f t="shared" si="20"/>
        <v>275.70000000000005</v>
      </c>
    </row>
    <row r="118" spans="36:82">
      <c r="AJ118" s="2">
        <v>2011</v>
      </c>
      <c r="AK118" s="2">
        <v>3</v>
      </c>
      <c r="AL118" s="2" t="s">
        <v>5</v>
      </c>
      <c r="AM118" s="2">
        <v>84921166</v>
      </c>
      <c r="AN118" s="2">
        <v>44842</v>
      </c>
      <c r="AO118" s="2">
        <v>187093950</v>
      </c>
      <c r="AP118" s="2">
        <v>31524</v>
      </c>
      <c r="AQ118" s="2">
        <v>273539848</v>
      </c>
      <c r="AR118" s="2">
        <v>53885299</v>
      </c>
      <c r="AS118" s="2">
        <v>92096</v>
      </c>
      <c r="AT118" s="48">
        <f t="shared" si="12"/>
        <v>0.68954736715361487</v>
      </c>
      <c r="AU118" s="48">
        <f t="shared" si="13"/>
        <v>0.31045263284638513</v>
      </c>
      <c r="AV118" s="35">
        <f t="shared" si="14"/>
        <v>188618682</v>
      </c>
      <c r="AW118" s="35">
        <f t="shared" si="15"/>
        <v>47254</v>
      </c>
      <c r="AX118" s="35">
        <f t="shared" si="16"/>
        <v>47254</v>
      </c>
      <c r="AY118" s="43">
        <v>5.32</v>
      </c>
      <c r="AZ118" s="43">
        <v>3.6019999999999999</v>
      </c>
      <c r="BA118" s="43">
        <v>12.647</v>
      </c>
      <c r="BB118" s="44">
        <f t="shared" si="21"/>
        <v>0.42065311931683402</v>
      </c>
      <c r="BC118" s="42"/>
      <c r="BD118" s="43">
        <v>279.7</v>
      </c>
      <c r="BE118" s="42"/>
      <c r="BF118" s="42">
        <v>16.5</v>
      </c>
      <c r="BG118" s="42">
        <v>9.5</v>
      </c>
      <c r="BH118" s="42">
        <v>26</v>
      </c>
      <c r="BI118" s="42">
        <v>3.6</v>
      </c>
      <c r="BJ118" s="42"/>
      <c r="BK118" s="42">
        <v>268.89999999999998</v>
      </c>
      <c r="BL118" s="42">
        <v>82.2</v>
      </c>
      <c r="BM118" s="42">
        <v>38.799999999999997</v>
      </c>
      <c r="BN118" s="42">
        <v>147.9</v>
      </c>
      <c r="BO118" s="42">
        <v>3.2</v>
      </c>
      <c r="BP118" s="42"/>
      <c r="BQ118" s="42">
        <v>1</v>
      </c>
      <c r="BR118" s="42">
        <v>27.8</v>
      </c>
      <c r="BS118" s="42"/>
      <c r="BT118" s="42">
        <v>537</v>
      </c>
      <c r="BU118" s="42">
        <v>287</v>
      </c>
      <c r="BV118" s="42">
        <v>1408</v>
      </c>
      <c r="BW118" s="42"/>
      <c r="BX118" s="42">
        <v>93.8</v>
      </c>
      <c r="BY118" s="42">
        <v>13351</v>
      </c>
      <c r="BZ118" s="42">
        <v>131.1</v>
      </c>
      <c r="CA118" s="42"/>
      <c r="CB118" s="43">
        <f t="shared" si="18"/>
        <v>302.09999999999997</v>
      </c>
      <c r="CC118" s="106">
        <f t="shared" si="19"/>
        <v>273.29999999999995</v>
      </c>
      <c r="CD118">
        <f t="shared" si="20"/>
        <v>282.79999999999995</v>
      </c>
    </row>
    <row r="119" spans="36:82">
      <c r="AJ119" s="2">
        <v>2011</v>
      </c>
      <c r="AK119" s="2">
        <v>4</v>
      </c>
      <c r="AL119" s="2" t="s">
        <v>5</v>
      </c>
      <c r="AM119" s="67">
        <v>85678142</v>
      </c>
      <c r="AN119" s="67">
        <v>44968</v>
      </c>
      <c r="AO119" s="67">
        <v>193637957</v>
      </c>
      <c r="AP119" s="67">
        <v>31532</v>
      </c>
      <c r="AQ119" s="67">
        <v>280648449</v>
      </c>
      <c r="AR119" s="67">
        <v>53285358</v>
      </c>
      <c r="AS119" s="67">
        <v>92307</v>
      </c>
      <c r="AT119" s="48">
        <f t="shared" ref="AT119:AT120" si="22">1-AM119/AQ119</f>
        <v>0.69471364511264411</v>
      </c>
      <c r="AU119" s="48">
        <f t="shared" ref="AU119:AU120" si="23">1-AT119</f>
        <v>0.30528635488735589</v>
      </c>
      <c r="AV119" s="67">
        <f t="shared" ref="AV119:AV120" si="24">AQ119-AM119</f>
        <v>194970307</v>
      </c>
      <c r="AW119" s="67">
        <f t="shared" ref="AW119:AW120" si="25">AS119-AN119</f>
        <v>47339</v>
      </c>
      <c r="AX119" s="67">
        <f t="shared" ref="AX119:AX120" si="26">AS119-AN119</f>
        <v>47339</v>
      </c>
      <c r="AY119" s="43">
        <v>4.1390000000000002</v>
      </c>
      <c r="AZ119" s="43">
        <v>2.6230000000000002</v>
      </c>
      <c r="BA119" s="43">
        <v>10.326000000000001</v>
      </c>
      <c r="BB119" s="44">
        <f t="shared" si="21"/>
        <v>0.40083284911872941</v>
      </c>
      <c r="BC119" s="42"/>
      <c r="BD119" s="43">
        <v>227.1</v>
      </c>
      <c r="BE119" s="42"/>
      <c r="BF119" s="42">
        <v>18</v>
      </c>
      <c r="BG119" s="42">
        <v>9.6</v>
      </c>
      <c r="BH119" s="42">
        <v>27.7</v>
      </c>
      <c r="BI119" s="42">
        <v>2.7</v>
      </c>
      <c r="BJ119" s="42"/>
      <c r="BK119" s="42">
        <v>276.5</v>
      </c>
      <c r="BL119" s="42">
        <v>86.2</v>
      </c>
      <c r="BM119" s="42">
        <v>40.200000000000003</v>
      </c>
      <c r="BN119" s="42">
        <v>150.1</v>
      </c>
      <c r="BO119" s="42">
        <v>3.2</v>
      </c>
      <c r="BP119" s="42"/>
      <c r="BQ119" s="42">
        <v>1.2</v>
      </c>
      <c r="BR119" s="42">
        <v>-4.8</v>
      </c>
      <c r="BS119" s="42"/>
      <c r="BT119" s="42">
        <v>483</v>
      </c>
      <c r="BU119" s="42">
        <v>343</v>
      </c>
      <c r="BV119" s="42">
        <v>1413</v>
      </c>
      <c r="BW119" s="42"/>
      <c r="BX119" s="42">
        <v>93.9</v>
      </c>
      <c r="BY119" s="42">
        <v>13373</v>
      </c>
      <c r="BZ119" s="42">
        <v>131.19999999999999</v>
      </c>
      <c r="CA119" s="42"/>
      <c r="CB119" s="43">
        <f t="shared" si="18"/>
        <v>252.1</v>
      </c>
      <c r="CC119" s="106">
        <f t="shared" si="19"/>
        <v>255.7</v>
      </c>
      <c r="CD119">
        <f t="shared" si="20"/>
        <v>265.3</v>
      </c>
    </row>
    <row r="120" spans="36:82">
      <c r="AJ120" s="2">
        <v>2012</v>
      </c>
      <c r="AK120" s="2">
        <v>1</v>
      </c>
      <c r="AL120" s="2" t="s">
        <v>5</v>
      </c>
      <c r="AM120" s="67">
        <v>89752296</v>
      </c>
      <c r="AN120" s="67">
        <v>45681</v>
      </c>
      <c r="AO120" s="67">
        <v>175572701</v>
      </c>
      <c r="AP120" s="67">
        <v>31502</v>
      </c>
      <c r="AQ120" s="67">
        <v>266221954</v>
      </c>
      <c r="AR120" s="67">
        <v>53990090</v>
      </c>
      <c r="AS120" s="67">
        <v>92568</v>
      </c>
      <c r="AT120" s="48">
        <f t="shared" si="22"/>
        <v>0.66286666200338984</v>
      </c>
      <c r="AU120" s="48">
        <f t="shared" si="23"/>
        <v>0.33713333799661016</v>
      </c>
      <c r="AV120" s="67">
        <f t="shared" si="24"/>
        <v>176469658</v>
      </c>
      <c r="AW120" s="67">
        <f t="shared" si="25"/>
        <v>46887</v>
      </c>
      <c r="AX120" s="67">
        <f t="shared" si="26"/>
        <v>46887</v>
      </c>
      <c r="AY120" s="43">
        <v>3.7970000000000002</v>
      </c>
      <c r="AZ120" s="43">
        <v>3.0289999999999999</v>
      </c>
      <c r="BA120" s="43">
        <v>10.545999999999999</v>
      </c>
      <c r="BB120" s="44">
        <f t="shared" si="21"/>
        <v>0.36004172197989764</v>
      </c>
      <c r="BC120" s="42"/>
      <c r="BD120" s="43">
        <v>207.8</v>
      </c>
      <c r="BE120" s="42"/>
      <c r="BF120" s="42">
        <v>17.3</v>
      </c>
      <c r="BG120" s="42">
        <v>8.9</v>
      </c>
      <c r="BH120" s="42">
        <v>26.2</v>
      </c>
      <c r="BI120" s="42">
        <v>2.2999999999999998</v>
      </c>
      <c r="BJ120" s="42"/>
      <c r="BK120" s="42">
        <v>266.60000000000002</v>
      </c>
      <c r="BL120" s="42">
        <v>79.7</v>
      </c>
      <c r="BM120" s="42">
        <v>37.9</v>
      </c>
      <c r="BN120" s="42">
        <v>149</v>
      </c>
      <c r="BO120" s="42">
        <v>3.4</v>
      </c>
      <c r="BP120" s="42"/>
      <c r="BQ120" s="42">
        <v>-4.5999999999999996</v>
      </c>
      <c r="BR120" s="42">
        <v>8.1</v>
      </c>
      <c r="BS120" s="42"/>
      <c r="BT120" s="42">
        <v>488</v>
      </c>
      <c r="BU120" s="42">
        <v>410</v>
      </c>
      <c r="BV120" s="42">
        <v>1474</v>
      </c>
      <c r="BW120" s="42"/>
      <c r="BX120" s="42">
        <v>94</v>
      </c>
      <c r="BY120" s="42">
        <v>13406</v>
      </c>
      <c r="BZ120" s="42">
        <v>131.30000000000001</v>
      </c>
      <c r="CA120" s="42"/>
      <c r="CB120" s="43">
        <f t="shared" si="18"/>
        <v>231.7</v>
      </c>
      <c r="CC120" s="106">
        <f t="shared" si="19"/>
        <v>228.2</v>
      </c>
      <c r="CD120">
        <f t="shared" si="20"/>
        <v>237.1</v>
      </c>
    </row>
    <row r="121" spans="36:82">
      <c r="AJ121" s="2">
        <v>2012</v>
      </c>
      <c r="AK121" s="2">
        <v>2</v>
      </c>
      <c r="AL121" s="2" t="s">
        <v>5</v>
      </c>
      <c r="AY121" s="43">
        <v>3.6539999999999999</v>
      </c>
      <c r="AZ121" s="43">
        <v>3.464</v>
      </c>
      <c r="BA121" s="43">
        <v>10.952</v>
      </c>
      <c r="BB121" s="44">
        <f t="shared" si="21"/>
        <v>0.33363769174579982</v>
      </c>
      <c r="BC121" s="42"/>
      <c r="BD121" s="43">
        <v>198.6</v>
      </c>
      <c r="BE121" s="42"/>
      <c r="BF121" s="42">
        <v>17.2</v>
      </c>
      <c r="BG121" s="42">
        <v>8.1</v>
      </c>
      <c r="BH121" s="42">
        <v>25.4</v>
      </c>
      <c r="BI121" s="42">
        <v>3.1</v>
      </c>
      <c r="BJ121" s="42"/>
      <c r="BK121" s="42">
        <v>252.1</v>
      </c>
      <c r="BL121" s="42">
        <v>77.7</v>
      </c>
      <c r="BM121" s="42">
        <v>36.1</v>
      </c>
      <c r="BN121" s="42">
        <v>138.4</v>
      </c>
      <c r="BO121" s="42">
        <v>3.2</v>
      </c>
      <c r="BP121" s="42"/>
      <c r="BQ121" s="42">
        <v>0.5</v>
      </c>
      <c r="BR121" s="42">
        <v>-9.6999999999999993</v>
      </c>
      <c r="BS121" s="42"/>
      <c r="BT121" s="42">
        <v>430</v>
      </c>
      <c r="BU121" s="42">
        <v>273</v>
      </c>
      <c r="BV121" s="42">
        <v>1280</v>
      </c>
      <c r="BW121" s="42"/>
      <c r="BX121" s="42">
        <v>94.4</v>
      </c>
      <c r="BY121" s="42">
        <v>13451</v>
      </c>
      <c r="BZ121" s="42">
        <v>131.6</v>
      </c>
      <c r="CA121" s="42"/>
      <c r="CB121" s="43">
        <f t="shared" si="18"/>
        <v>220.9</v>
      </c>
      <c r="CC121" s="106">
        <f t="shared" si="19"/>
        <v>230.1</v>
      </c>
      <c r="CD121">
        <f t="shared" si="20"/>
        <v>238.2</v>
      </c>
    </row>
    <row r="122" spans="36:82">
      <c r="AJ122" s="2">
        <v>2012</v>
      </c>
      <c r="AK122" s="2">
        <v>3</v>
      </c>
      <c r="AL122" s="2" t="s">
        <v>5</v>
      </c>
      <c r="AY122" s="43">
        <v>4.5199999999999996</v>
      </c>
      <c r="AZ122" s="43">
        <v>4.194</v>
      </c>
      <c r="BA122" s="43">
        <v>12.388</v>
      </c>
      <c r="BB122" s="44">
        <f t="shared" si="21"/>
        <v>0.3648692282854375</v>
      </c>
      <c r="BC122" s="42"/>
      <c r="BD122" s="43">
        <v>243.5</v>
      </c>
      <c r="BE122" s="42"/>
      <c r="BF122" s="42">
        <v>15.8</v>
      </c>
      <c r="BG122" s="42">
        <v>8.9</v>
      </c>
      <c r="BH122" s="42">
        <v>24.7</v>
      </c>
      <c r="BI122" s="42">
        <v>4.3</v>
      </c>
      <c r="BJ122" s="42"/>
      <c r="BK122" s="42">
        <v>265.2</v>
      </c>
      <c r="BL122" s="42">
        <v>81.7</v>
      </c>
      <c r="BM122" s="42">
        <v>35.9</v>
      </c>
      <c r="BN122" s="42">
        <v>147.6</v>
      </c>
      <c r="BO122" s="42">
        <v>3.2</v>
      </c>
      <c r="BP122" s="42"/>
      <c r="BQ122" s="42">
        <v>3.8</v>
      </c>
      <c r="BR122" s="42">
        <v>12.9</v>
      </c>
      <c r="BS122" s="42"/>
      <c r="BT122" s="42">
        <v>506</v>
      </c>
      <c r="BU122" s="42">
        <v>290</v>
      </c>
      <c r="BV122" s="42">
        <v>1381</v>
      </c>
      <c r="BW122" s="42"/>
      <c r="BX122" s="42">
        <v>95</v>
      </c>
      <c r="BY122" s="42">
        <v>13498</v>
      </c>
      <c r="BZ122" s="42">
        <v>131.9</v>
      </c>
      <c r="CA122" s="42"/>
      <c r="CB122" s="43">
        <f t="shared" si="18"/>
        <v>263.89999999999998</v>
      </c>
      <c r="CC122" s="106">
        <f t="shared" si="19"/>
        <v>247.19999999999996</v>
      </c>
      <c r="CD122">
        <f t="shared" si="20"/>
        <v>256.09999999999997</v>
      </c>
    </row>
    <row r="123" spans="36:82">
      <c r="AJ123" s="2">
        <v>2012</v>
      </c>
      <c r="AK123" s="2">
        <v>4</v>
      </c>
      <c r="AL123" s="2" t="s">
        <v>5</v>
      </c>
      <c r="AY123" s="43">
        <v>4.1820000000000004</v>
      </c>
      <c r="AZ123" s="43">
        <v>3.0779999999999998</v>
      </c>
      <c r="BA123" s="43">
        <v>10.725</v>
      </c>
      <c r="BB123" s="44">
        <f t="shared" si="21"/>
        <v>0.38993006993006996</v>
      </c>
      <c r="BC123" s="42"/>
      <c r="BD123" s="43">
        <v>225.9</v>
      </c>
      <c r="BE123" s="42"/>
      <c r="BF123" s="42">
        <v>16</v>
      </c>
      <c r="BG123" s="42">
        <v>7.9</v>
      </c>
      <c r="BH123" s="42">
        <v>23.8</v>
      </c>
      <c r="BI123" s="42">
        <v>4</v>
      </c>
      <c r="BJ123" s="42"/>
      <c r="BK123" s="42">
        <v>260.2</v>
      </c>
      <c r="BL123" s="42">
        <v>80.400000000000006</v>
      </c>
      <c r="BM123" s="42">
        <v>35.799999999999997</v>
      </c>
      <c r="BN123" s="42">
        <v>144</v>
      </c>
      <c r="BO123" s="42">
        <v>3.2</v>
      </c>
      <c r="BP123" s="42"/>
      <c r="BQ123" s="42">
        <v>-0.2</v>
      </c>
      <c r="BR123" s="42">
        <v>-3.6</v>
      </c>
      <c r="BS123" s="42"/>
      <c r="BT123" s="42">
        <v>459</v>
      </c>
      <c r="BU123" s="42">
        <v>352</v>
      </c>
      <c r="BV123" s="42">
        <v>1399</v>
      </c>
      <c r="BW123" s="42"/>
      <c r="BX123" s="42">
        <v>95.5</v>
      </c>
      <c r="BY123" s="42">
        <v>13561</v>
      </c>
      <c r="BZ123" s="42">
        <v>132.19999999999999</v>
      </c>
      <c r="CA123" s="42"/>
      <c r="CB123" s="43">
        <f t="shared" si="18"/>
        <v>245.70000000000002</v>
      </c>
      <c r="CC123" s="106">
        <f t="shared" si="19"/>
        <v>249.5</v>
      </c>
      <c r="CD123">
        <f t="shared" si="20"/>
        <v>257.39999999999998</v>
      </c>
    </row>
    <row r="124" spans="36:82">
      <c r="AJ124" s="2"/>
      <c r="AK124" s="2"/>
      <c r="AL124" s="2"/>
      <c r="AM124" s="95"/>
      <c r="AN124" s="95"/>
      <c r="AO124" s="95"/>
      <c r="AP124" s="95"/>
      <c r="AQ124" s="95"/>
      <c r="AR124" s="95"/>
      <c r="AS124" s="95"/>
      <c r="AT124" s="95"/>
      <c r="AU124" s="95"/>
      <c r="AY124" s="43">
        <v>4.2990000000000004</v>
      </c>
      <c r="AZ124" s="43">
        <v>3.0249999999999999</v>
      </c>
      <c r="BA124" s="43">
        <v>11.093</v>
      </c>
      <c r="BB124" s="44">
        <f t="shared" si="21"/>
        <v>0.38754169295952406</v>
      </c>
      <c r="BC124" s="42"/>
      <c r="BD124" s="43">
        <v>224.7</v>
      </c>
      <c r="BE124" s="42"/>
      <c r="BF124" s="42">
        <v>16.2</v>
      </c>
      <c r="BG124" s="42">
        <v>7.3</v>
      </c>
      <c r="BH124" s="42">
        <v>23.5</v>
      </c>
      <c r="BI124" s="42">
        <v>3.6</v>
      </c>
      <c r="BJ124" s="42"/>
      <c r="BK124" s="42"/>
      <c r="BL124" s="42"/>
      <c r="BM124" s="42"/>
      <c r="BN124" s="42"/>
      <c r="BO124" s="42"/>
      <c r="BP124" s="42"/>
      <c r="BQ124" s="42"/>
      <c r="BR124" s="42"/>
      <c r="BS124" s="42"/>
      <c r="BT124" s="42"/>
      <c r="BU124" s="42"/>
      <c r="BV124" s="42"/>
      <c r="BW124" s="42"/>
      <c r="BX124" s="42"/>
      <c r="BY124" s="42"/>
      <c r="BZ124" s="42"/>
      <c r="CA124" s="42"/>
      <c r="CB124" s="43">
        <f t="shared" si="18"/>
        <v>244.6</v>
      </c>
      <c r="CC124" s="106">
        <f t="shared" si="19"/>
        <v>244.6</v>
      </c>
    </row>
    <row r="125" spans="36:82">
      <c r="AJ125" s="2"/>
      <c r="AK125" s="2"/>
      <c r="AL125" s="2"/>
      <c r="AM125" s="95"/>
      <c r="AN125" s="95"/>
      <c r="AO125" s="95"/>
      <c r="AP125" s="95"/>
      <c r="AQ125" s="95"/>
      <c r="AR125" s="95"/>
      <c r="AS125" s="95"/>
      <c r="AT125" s="95"/>
      <c r="AU125" s="95"/>
      <c r="AY125" s="43">
        <v>3.8490000000000002</v>
      </c>
      <c r="AZ125" s="43">
        <v>3.298</v>
      </c>
      <c r="BA125" s="43">
        <v>11.03</v>
      </c>
      <c r="BB125" s="44">
        <f t="shared" si="21"/>
        <v>0.3489573889392566</v>
      </c>
      <c r="BC125" s="42"/>
      <c r="BD125" s="43">
        <v>205.4</v>
      </c>
      <c r="BE125" s="42"/>
      <c r="BF125" s="42">
        <v>17.100000000000001</v>
      </c>
      <c r="BG125" s="42">
        <v>7.7</v>
      </c>
      <c r="BH125" s="42">
        <v>24.8</v>
      </c>
      <c r="BI125" s="42">
        <v>3.6</v>
      </c>
      <c r="BJ125" s="42"/>
      <c r="BK125" s="42"/>
      <c r="BL125" s="42"/>
      <c r="BM125" s="42"/>
      <c r="BN125" s="42"/>
      <c r="BO125" s="42"/>
      <c r="BP125" s="42"/>
      <c r="BQ125" s="42"/>
      <c r="BR125" s="42"/>
      <c r="BS125" s="42"/>
      <c r="BT125" s="42"/>
      <c r="BU125" s="42"/>
      <c r="BV125" s="42"/>
      <c r="BW125" s="42"/>
      <c r="BX125" s="42"/>
      <c r="BY125" s="42"/>
      <c r="BZ125" s="42"/>
      <c r="CA125" s="42"/>
      <c r="CB125" s="43">
        <f t="shared" si="18"/>
        <v>226.60000000000002</v>
      </c>
      <c r="CC125" s="106">
        <f t="shared" si="19"/>
        <v>226.60000000000002</v>
      </c>
    </row>
    <row r="126" spans="36:82">
      <c r="AJ126" s="2"/>
      <c r="AK126" s="2"/>
      <c r="AL126" s="2"/>
      <c r="AM126" s="95"/>
      <c r="AN126" s="95"/>
      <c r="AO126" s="95"/>
      <c r="AP126" s="95"/>
      <c r="AQ126" s="95"/>
      <c r="AR126" s="95"/>
      <c r="AS126" s="95"/>
      <c r="AT126" s="95"/>
      <c r="AU126" s="95"/>
      <c r="AY126" s="43">
        <v>4.49</v>
      </c>
      <c r="AZ126" s="43">
        <v>4.2110000000000003</v>
      </c>
      <c r="BA126" s="43">
        <v>12.423999999999999</v>
      </c>
      <c r="BB126" s="44">
        <f t="shared" si="21"/>
        <v>0.36139729555698652</v>
      </c>
      <c r="BC126" s="42"/>
      <c r="BD126" s="43">
        <v>239.6</v>
      </c>
      <c r="BE126" s="42"/>
      <c r="BF126" s="42">
        <v>16.5</v>
      </c>
      <c r="BG126" s="42">
        <v>8</v>
      </c>
      <c r="BH126" s="42">
        <v>24.5</v>
      </c>
      <c r="BI126" s="42">
        <v>4.4000000000000004</v>
      </c>
      <c r="BJ126" s="42"/>
      <c r="BK126" s="42"/>
      <c r="BL126" s="42"/>
      <c r="BM126" s="42"/>
      <c r="BN126" s="42"/>
      <c r="BO126" s="42"/>
      <c r="BP126" s="42"/>
      <c r="BQ126" s="42"/>
      <c r="BR126" s="42"/>
      <c r="BS126" s="42"/>
      <c r="BT126" s="42"/>
      <c r="BU126" s="42"/>
      <c r="BV126" s="42"/>
      <c r="BW126" s="42"/>
      <c r="BX126" s="42"/>
      <c r="BY126" s="42"/>
      <c r="BZ126" s="42"/>
      <c r="CA126" s="42"/>
      <c r="CB126" s="43">
        <f t="shared" si="18"/>
        <v>259.70000000000005</v>
      </c>
      <c r="CC126" s="106">
        <f t="shared" si="19"/>
        <v>259.70000000000005</v>
      </c>
    </row>
    <row r="127" spans="36:82">
      <c r="AJ127" s="2"/>
      <c r="AK127" s="2"/>
      <c r="AL127" s="2"/>
      <c r="AM127" s="95"/>
      <c r="AN127" s="95"/>
      <c r="AO127" s="95"/>
      <c r="AP127" s="95"/>
      <c r="AQ127" s="95"/>
      <c r="AR127" s="95"/>
      <c r="AS127" s="95"/>
      <c r="AT127" s="95"/>
      <c r="AU127" s="95"/>
      <c r="AY127" s="43">
        <v>4.1020000000000003</v>
      </c>
      <c r="AZ127" s="43">
        <v>3.1629999999999998</v>
      </c>
      <c r="BA127" s="43">
        <v>10.814</v>
      </c>
      <c r="BB127" s="44">
        <f t="shared" si="21"/>
        <v>0.3793230996855928</v>
      </c>
      <c r="BC127" s="42"/>
      <c r="BD127" s="43">
        <v>220.6</v>
      </c>
      <c r="BE127" s="42"/>
      <c r="BF127" s="42">
        <v>16.100000000000001</v>
      </c>
      <c r="BG127" s="42">
        <v>8.1</v>
      </c>
      <c r="BH127" s="42">
        <v>24.2</v>
      </c>
      <c r="BI127" s="42">
        <v>4</v>
      </c>
      <c r="BJ127" s="42"/>
      <c r="BK127" s="42"/>
      <c r="BL127" s="42"/>
      <c r="BM127" s="42"/>
      <c r="BN127" s="42"/>
      <c r="BO127" s="42"/>
      <c r="BP127" s="42"/>
      <c r="BQ127" s="42"/>
      <c r="BR127" s="42"/>
      <c r="BS127" s="42"/>
      <c r="BT127" s="42"/>
      <c r="BU127" s="42"/>
      <c r="BV127" s="42"/>
      <c r="BW127" s="42"/>
      <c r="BX127" s="42"/>
      <c r="BY127" s="42"/>
      <c r="BZ127" s="42"/>
      <c r="CA127" s="42"/>
      <c r="CB127" s="43">
        <f t="shared" si="18"/>
        <v>240.79999999999998</v>
      </c>
      <c r="CC127" s="106">
        <f t="shared" si="19"/>
        <v>240.79999999999998</v>
      </c>
    </row>
    <row r="130" spans="50:82">
      <c r="AX130">
        <v>2002</v>
      </c>
      <c r="AY130">
        <f>SUM(AY80:AY83)</f>
        <v>21.178000000000001</v>
      </c>
      <c r="AZ130">
        <f>SUM(AZ80:AZ83)</f>
        <v>7.5649999999999995</v>
      </c>
      <c r="BA130">
        <f>SUM(BA80:BA83)</f>
        <v>42.271000000000001</v>
      </c>
      <c r="BB130" s="96">
        <f t="shared" ref="BB130:BB140" si="27">AY130/BA130</f>
        <v>0.50100541742565829</v>
      </c>
      <c r="BD130">
        <f>SUM(BD80:BD83)</f>
        <v>1066.4000000000001</v>
      </c>
      <c r="BF130">
        <f>SUM(BF80:BF83)</f>
        <v>21.6</v>
      </c>
      <c r="BG130">
        <f>SUM(BG80:BG83)</f>
        <v>18.100000000000001</v>
      </c>
      <c r="BH130">
        <f>SUM(BH80:BH83)</f>
        <v>39.6</v>
      </c>
      <c r="BI130">
        <f>SUM(BI80:BI83)</f>
        <v>17</v>
      </c>
      <c r="BK130">
        <f>SUM(BK80:BK83)</f>
        <v>1094.3</v>
      </c>
      <c r="BL130">
        <f>SUM(BL80:BL83)</f>
        <v>397</v>
      </c>
      <c r="BM130">
        <f>SUM(BM80:BM83)</f>
        <v>146.79999999999998</v>
      </c>
      <c r="BN130">
        <f>SUM(BN80:BN83)</f>
        <v>550.4</v>
      </c>
      <c r="BO130">
        <f>SUM(BO80:BO83)</f>
        <v>9.1</v>
      </c>
      <c r="CB130">
        <f t="shared" ref="CB130:CB140" si="28">BD130+BH130-BI130</f>
        <v>1089</v>
      </c>
      <c r="CC130">
        <f>SUM(CC80:CC83)</f>
        <v>1099.2000000000003</v>
      </c>
      <c r="CD130">
        <f t="shared" ref="CD130:CD140" si="29">CC130+BG130</f>
        <v>1117.3000000000002</v>
      </c>
    </row>
    <row r="131" spans="50:82">
      <c r="AX131">
        <v>2003</v>
      </c>
      <c r="AY131">
        <f>SUM(AY84:AY87)</f>
        <v>21.628</v>
      </c>
      <c r="AZ131">
        <f>SUM(AZ84:AZ87)</f>
        <v>7.1159999999999997</v>
      </c>
      <c r="BA131">
        <f>SUM(BA84:BA87)</f>
        <v>42.546999999999997</v>
      </c>
      <c r="BB131" s="96">
        <f t="shared" si="27"/>
        <v>0.50833196230051481</v>
      </c>
      <c r="BD131">
        <f>SUM(BD84:BD87)</f>
        <v>1094.9000000000001</v>
      </c>
      <c r="BF131">
        <f>SUM(BF84:BF87)</f>
        <v>22.099999999999998</v>
      </c>
      <c r="BG131">
        <f>SUM(BG84:BG87)</f>
        <v>21.2</v>
      </c>
      <c r="BH131">
        <f>SUM(BH84:BH87)</f>
        <v>43</v>
      </c>
      <c r="BI131">
        <f>SUM(BI84:BI87)</f>
        <v>25.1</v>
      </c>
      <c r="BK131">
        <f>SUM(BK84:BK87)</f>
        <v>1071.8000000000002</v>
      </c>
      <c r="BL131">
        <f>SUM(BL84:BL87)</f>
        <v>376.8</v>
      </c>
      <c r="BM131">
        <f>SUM(BM84:BM87)</f>
        <v>146.29999999999998</v>
      </c>
      <c r="BN131">
        <f>SUM(BN84:BN87)</f>
        <v>548.70000000000005</v>
      </c>
      <c r="BO131">
        <f>SUM(BO84:BO87)</f>
        <v>10.1</v>
      </c>
      <c r="CB131">
        <f t="shared" si="28"/>
        <v>1112.8000000000002</v>
      </c>
      <c r="CC131">
        <f>SUM(CC84:CC87)</f>
        <v>1086.1999999999998</v>
      </c>
      <c r="CD131">
        <f t="shared" si="29"/>
        <v>1107.3999999999999</v>
      </c>
    </row>
    <row r="132" spans="50:82">
      <c r="AX132">
        <v>2004</v>
      </c>
      <c r="AY132">
        <f>SUM(AY88:AY91)</f>
        <v>21.617999999999999</v>
      </c>
      <c r="AZ132">
        <f>SUM(AZ88:AZ91)</f>
        <v>7.7569999999999988</v>
      </c>
      <c r="BA132">
        <f>SUM(BA88:BA91)</f>
        <v>43.388999999999996</v>
      </c>
      <c r="BB132" s="96">
        <f t="shared" si="27"/>
        <v>0.49823688031528729</v>
      </c>
      <c r="BD132">
        <f>SUM(BD88:BD91)</f>
        <v>1107.2</v>
      </c>
      <c r="BF132">
        <f>SUM(BF88:BF91)</f>
        <v>27</v>
      </c>
      <c r="BG132">
        <f>SUM(BG88:BG91)</f>
        <v>21.1</v>
      </c>
      <c r="BH132">
        <f>SUM(BH88:BH91)</f>
        <v>48.1</v>
      </c>
      <c r="BI132">
        <f>SUM(BI88:BI91)</f>
        <v>27.3</v>
      </c>
      <c r="BK132">
        <f>SUM(BK88:BK91)</f>
        <v>1112.0999999999999</v>
      </c>
      <c r="BL132">
        <f>SUM(BL88:BL91)</f>
        <v>390.7</v>
      </c>
      <c r="BM132">
        <f>SUM(BM88:BM91)</f>
        <v>146.19999999999999</v>
      </c>
      <c r="BN132">
        <f>SUM(BN88:BN91)</f>
        <v>575.19999999999993</v>
      </c>
      <c r="BO132">
        <f>SUM(BO88:BO91)</f>
        <v>11.200000000000001</v>
      </c>
      <c r="CB132">
        <f t="shared" si="28"/>
        <v>1128</v>
      </c>
      <c r="CC132">
        <f>SUM(CC88:CC91)</f>
        <v>1116.5</v>
      </c>
      <c r="CD132">
        <f t="shared" si="29"/>
        <v>1137.5999999999999</v>
      </c>
    </row>
    <row r="133" spans="50:82">
      <c r="AX133">
        <v>2005</v>
      </c>
      <c r="AY133">
        <f>SUM(AY92:AY95)</f>
        <v>22.055</v>
      </c>
      <c r="AZ133">
        <f>SUM(AZ92:AZ95)</f>
        <v>8.3279999999999994</v>
      </c>
      <c r="BA133">
        <f>SUM(BA92:BA95)</f>
        <v>44.427999999999997</v>
      </c>
      <c r="BB133" s="96">
        <f t="shared" si="27"/>
        <v>0.49642117583505901</v>
      </c>
      <c r="BD133">
        <f>SUM(BD92:BD95)</f>
        <v>1126</v>
      </c>
      <c r="BF133">
        <f>SUM(BF92:BF95)</f>
        <v>28.700000000000003</v>
      </c>
      <c r="BG133">
        <f>SUM(BG92:BG95)</f>
        <v>21.299999999999997</v>
      </c>
      <c r="BH133">
        <f>SUM(BH92:BH95)</f>
        <v>49.9</v>
      </c>
      <c r="BI133">
        <f>SUM(BI92:BI95)</f>
        <v>30.400000000000002</v>
      </c>
      <c r="BK133">
        <f>SUM(BK92:BK95)</f>
        <v>1131.5</v>
      </c>
      <c r="BL133">
        <f>SUM(BL92:BL95)</f>
        <v>397.4</v>
      </c>
      <c r="BM133">
        <f>SUM(BM92:BM95)</f>
        <v>149</v>
      </c>
      <c r="BN133">
        <f>SUM(BN92:BN95)</f>
        <v>585</v>
      </c>
      <c r="BO133">
        <f>SUM(BO92:BO95)</f>
        <v>13.3</v>
      </c>
      <c r="CB133">
        <f t="shared" si="28"/>
        <v>1145.5</v>
      </c>
      <c r="CC133">
        <f>SUM(CC92:CC95)</f>
        <v>1135.5999999999999</v>
      </c>
      <c r="CD133">
        <f t="shared" si="29"/>
        <v>1156.8999999999999</v>
      </c>
    </row>
    <row r="134" spans="50:82">
      <c r="AX134">
        <v>2006</v>
      </c>
      <c r="AY134">
        <f>SUM(AY96:AY99)</f>
        <v>21.809000000000001</v>
      </c>
      <c r="AZ134">
        <f>SUM(AZ96:AZ99)</f>
        <v>8.9340000000000011</v>
      </c>
      <c r="BA134">
        <f>SUM(BA96:BA99)</f>
        <v>44.531000000000006</v>
      </c>
      <c r="BB134" s="96">
        <f t="shared" si="27"/>
        <v>0.48974871437874734</v>
      </c>
      <c r="BD134">
        <f>SUM(BD96:BD99)</f>
        <v>1112.3</v>
      </c>
      <c r="BF134">
        <f>SUM(BF96:BF99)</f>
        <v>27.5</v>
      </c>
      <c r="BG134">
        <f>SUM(BG96:BG99)</f>
        <v>22.2</v>
      </c>
      <c r="BH134">
        <f>SUM(BH96:BH99)</f>
        <v>49.699999999999996</v>
      </c>
      <c r="BI134">
        <f>SUM(BI96:BI99)</f>
        <v>36.299999999999997</v>
      </c>
      <c r="BK134">
        <f>SUM(BK96:BK99)</f>
        <v>1162.6999999999998</v>
      </c>
      <c r="BL134">
        <f>SUM(BL96:BL99)</f>
        <v>391.90000000000003</v>
      </c>
      <c r="BM134">
        <f>SUM(BM96:BM99)</f>
        <v>151.4</v>
      </c>
      <c r="BN134">
        <f>SUM(BN96:BN99)</f>
        <v>619.5</v>
      </c>
      <c r="BO134">
        <f>SUM(BO96:BO99)</f>
        <v>14.4</v>
      </c>
      <c r="CB134">
        <f t="shared" si="28"/>
        <v>1125.7</v>
      </c>
      <c r="CC134">
        <f>SUM(CC96:CC99)</f>
        <v>1168.4000000000001</v>
      </c>
      <c r="CD134">
        <f t="shared" si="29"/>
        <v>1190.6000000000001</v>
      </c>
    </row>
    <row r="135" spans="50:82">
      <c r="AX135">
        <v>2007</v>
      </c>
      <c r="AY135">
        <f>SUM(AY100:AY103)</f>
        <v>22.094999999999999</v>
      </c>
      <c r="AZ135">
        <f>SUM(AZ100:AZ103)</f>
        <v>9.8129999999999988</v>
      </c>
      <c r="BA135">
        <f>SUM(BA100:BA103)</f>
        <v>45.542000000000002</v>
      </c>
      <c r="BB135" s="96">
        <f t="shared" si="27"/>
        <v>0.48515655878090552</v>
      </c>
      <c r="BD135">
        <f>SUM(BD100:BD103)</f>
        <v>1128</v>
      </c>
      <c r="BF135">
        <f>SUM(BF100:BF103)</f>
        <v>32.200000000000003</v>
      </c>
      <c r="BG135">
        <f>SUM(BG100:BG103)</f>
        <v>26.9</v>
      </c>
      <c r="BH135">
        <f>SUM(BH100:BH103)</f>
        <v>59.1</v>
      </c>
      <c r="BI135">
        <f>SUM(BI100:BI103)</f>
        <v>36.400000000000006</v>
      </c>
      <c r="BK135">
        <f>SUM(BK100:BK103)</f>
        <v>1146.5999999999999</v>
      </c>
      <c r="BL135">
        <f>SUM(BL100:BL103)</f>
        <v>378.5</v>
      </c>
      <c r="BM135">
        <f>SUM(BM100:BM103)</f>
        <v>147.1</v>
      </c>
      <c r="BN135">
        <f>SUM(BN100:BN103)</f>
        <v>621</v>
      </c>
      <c r="BO135">
        <f>SUM(BO100:BO103)</f>
        <v>14.099999999999998</v>
      </c>
      <c r="CB135">
        <f t="shared" si="28"/>
        <v>1150.6999999999998</v>
      </c>
      <c r="CC135">
        <f>SUM(CC100:CC103)</f>
        <v>1156.6000000000001</v>
      </c>
      <c r="CD135">
        <f t="shared" si="29"/>
        <v>1183.5000000000002</v>
      </c>
    </row>
    <row r="136" spans="50:82">
      <c r="AX136">
        <v>2008</v>
      </c>
      <c r="AY136">
        <f>SUM(AY104:AY107)</f>
        <v>21.702000000000002</v>
      </c>
      <c r="AZ136">
        <f>SUM(AZ104:AZ107)</f>
        <v>9.6460000000000008</v>
      </c>
      <c r="BA136">
        <f>SUM(BA104:BA107)</f>
        <v>45.016999999999996</v>
      </c>
      <c r="BB136" s="96">
        <f t="shared" si="27"/>
        <v>0.48208454583823895</v>
      </c>
      <c r="BD136">
        <f>SUM(BD104:BD107)</f>
        <v>1120.5</v>
      </c>
      <c r="BF136">
        <f>SUM(BF104:BF107)</f>
        <v>42.699999999999996</v>
      </c>
      <c r="BG136">
        <f>SUM(BG104:BG107)</f>
        <v>39</v>
      </c>
      <c r="BH136">
        <f>SUM(BH104:BH107)</f>
        <v>81.5</v>
      </c>
      <c r="BI136">
        <f>SUM(BI104:BI107)</f>
        <v>34.200000000000003</v>
      </c>
      <c r="BK136">
        <f>SUM(BK104:BK107)</f>
        <v>1171.8</v>
      </c>
      <c r="BL136">
        <f>SUM(BL104:BL107)</f>
        <v>391.1</v>
      </c>
      <c r="BM136">
        <f>SUM(BM104:BM107)</f>
        <v>147</v>
      </c>
      <c r="BN136">
        <f>SUM(BN104:BN107)</f>
        <v>633.6</v>
      </c>
      <c r="BO136">
        <f>SUM(BO104:BO107)</f>
        <v>14.200000000000001</v>
      </c>
      <c r="CB136">
        <f t="shared" si="28"/>
        <v>1167.8</v>
      </c>
      <c r="CC136">
        <f>SUM(CC104:CC107)</f>
        <v>1180.1000000000001</v>
      </c>
      <c r="CD136">
        <f t="shared" si="29"/>
        <v>1219.1000000000001</v>
      </c>
    </row>
    <row r="137" spans="50:82">
      <c r="AX137">
        <v>2009</v>
      </c>
      <c r="AY137">
        <f>SUM(AY108:AY111)</f>
        <v>19.242000000000001</v>
      </c>
      <c r="AZ137">
        <f>SUM(AZ108:AZ111)</f>
        <v>10.082999999999998</v>
      </c>
      <c r="BA137">
        <f>SUM(BA108:BA111)</f>
        <v>43.286000000000001</v>
      </c>
      <c r="BB137" s="96">
        <f t="shared" si="27"/>
        <v>0.44453171926257912</v>
      </c>
      <c r="BD137">
        <f>SUM(BD108:BD111)</f>
        <v>997.5</v>
      </c>
      <c r="BF137">
        <f>SUM(BF108:BF111)</f>
        <v>37.299999999999997</v>
      </c>
      <c r="BG137">
        <f>SUM(BG108:BG111)</f>
        <v>21.900000000000002</v>
      </c>
      <c r="BH137">
        <f>SUM(BH108:BH111)</f>
        <v>59.2</v>
      </c>
      <c r="BI137">
        <f>SUM(BI108:BI111)</f>
        <v>22.5</v>
      </c>
      <c r="BK137">
        <f>SUM(BK108:BK111)</f>
        <v>1074.8999999999999</v>
      </c>
      <c r="BL137">
        <f>SUM(BL108:BL111)</f>
        <v>343.29999999999995</v>
      </c>
      <c r="BM137">
        <f>SUM(BM108:BM111)</f>
        <v>146.69999999999999</v>
      </c>
      <c r="BN137">
        <f>SUM(BN108:BN111)</f>
        <v>585</v>
      </c>
      <c r="BO137">
        <f>SUM(BO108:BO111)</f>
        <v>13.7</v>
      </c>
      <c r="CB137">
        <f t="shared" si="28"/>
        <v>1034.2</v>
      </c>
      <c r="CC137">
        <f>SUM(CC108:CC111)</f>
        <v>1073.8000000000002</v>
      </c>
      <c r="CD137">
        <f t="shared" si="29"/>
        <v>1095.7000000000003</v>
      </c>
    </row>
    <row r="138" spans="50:82">
      <c r="AX138">
        <v>2010</v>
      </c>
      <c r="AY138">
        <f>SUM(AY112:AY115)</f>
        <v>20.283000000000001</v>
      </c>
      <c r="AZ138">
        <f>SUM(AZ112:AZ115)</f>
        <v>10.747999999999999</v>
      </c>
      <c r="BA138">
        <f>SUM(BA112:BA115)</f>
        <v>45.140999999999998</v>
      </c>
      <c r="BB138" s="96">
        <f t="shared" si="27"/>
        <v>0.44932544693294346</v>
      </c>
      <c r="BD138">
        <f>SUM(BD112:BD115)</f>
        <v>1048.2</v>
      </c>
      <c r="BF138">
        <f>SUM(BF112:BF115)</f>
        <v>56.099999999999994</v>
      </c>
      <c r="BG138">
        <f>SUM(BG112:BG115)</f>
        <v>25.6</v>
      </c>
      <c r="BH138">
        <f>SUM(BH112:BH115)</f>
        <v>81.8</v>
      </c>
      <c r="BI138">
        <f>SUM(BI112:BI115)</f>
        <v>19.399999999999999</v>
      </c>
      <c r="BK138">
        <f>SUM(BK112:BK115)</f>
        <v>1085.2000000000003</v>
      </c>
      <c r="BL138">
        <f>SUM(BL112:BL115)</f>
        <v>336.1</v>
      </c>
      <c r="BM138">
        <f>SUM(BM112:BM115)</f>
        <v>157.60000000000002</v>
      </c>
      <c r="BN138">
        <f>SUM(BN112:BN115)</f>
        <v>591.5</v>
      </c>
      <c r="BO138">
        <f>SUM(BO112:BO115)</f>
        <v>13.799999999999999</v>
      </c>
      <c r="CB138">
        <f t="shared" si="28"/>
        <v>1110.5999999999999</v>
      </c>
      <c r="CC138">
        <f>SUM(CC112:CC115)</f>
        <v>1090.0999999999999</v>
      </c>
      <c r="CD138">
        <f t="shared" si="29"/>
        <v>1115.6999999999998</v>
      </c>
    </row>
    <row r="139" spans="50:82">
      <c r="AX139">
        <v>2011</v>
      </c>
      <c r="AY139">
        <f>SUM(AY116:AY119)</f>
        <v>19.007999999999999</v>
      </c>
      <c r="AZ139">
        <f>SUM(AZ116:AZ119)</f>
        <v>11.128</v>
      </c>
      <c r="BA139">
        <f>SUM(BA116:BA119)</f>
        <v>44.987000000000002</v>
      </c>
      <c r="BB139" s="96">
        <f t="shared" si="27"/>
        <v>0.42252206192900166</v>
      </c>
      <c r="BD139">
        <f>SUM(BD116:BD119)</f>
        <v>1003.1</v>
      </c>
      <c r="BF139">
        <f>SUM(BF116:BF119)</f>
        <v>69.5</v>
      </c>
      <c r="BG139">
        <f>SUM(BG116:BG119)</f>
        <v>37.700000000000003</v>
      </c>
      <c r="BH139">
        <f>SUM(BH116:BH119)</f>
        <v>107.3</v>
      </c>
      <c r="BI139">
        <f>SUM(BI116:BI119)</f>
        <v>13.100000000000001</v>
      </c>
      <c r="BK139">
        <f>SUM(BK116:BK119)</f>
        <v>1082.5999999999999</v>
      </c>
      <c r="BL139">
        <f>SUM(BL116:BL119)</f>
        <v>341.4</v>
      </c>
      <c r="BM139">
        <f>SUM(BM116:BM119)</f>
        <v>161.6</v>
      </c>
      <c r="BN139">
        <f>SUM(BN116:BN119)</f>
        <v>579.6</v>
      </c>
      <c r="BO139">
        <f>SUM(BO116:BO119)</f>
        <v>12.8</v>
      </c>
      <c r="CB139">
        <f t="shared" si="28"/>
        <v>1097.3000000000002</v>
      </c>
      <c r="CC139">
        <f>SUM(CC116:CC119)</f>
        <v>1061.4000000000001</v>
      </c>
      <c r="CD139">
        <f t="shared" si="29"/>
        <v>1099.1000000000001</v>
      </c>
    </row>
    <row r="140" spans="50:82">
      <c r="AX140">
        <v>2012</v>
      </c>
      <c r="AY140">
        <f>SUM(AY120:AY123)</f>
        <v>16.152999999999999</v>
      </c>
      <c r="AZ140">
        <f>SUM(AZ120:AZ123)</f>
        <v>13.765000000000001</v>
      </c>
      <c r="BA140">
        <f>SUM(BA120:BA123)</f>
        <v>44.610999999999997</v>
      </c>
      <c r="BB140" s="96">
        <f t="shared" si="27"/>
        <v>0.36208558427293719</v>
      </c>
      <c r="BD140">
        <f>SUM(BD120:BD123)</f>
        <v>875.8</v>
      </c>
      <c r="BF140">
        <f>SUM(BF120:BF123)</f>
        <v>66.3</v>
      </c>
      <c r="BG140">
        <f>SUM(BG120:BG123)</f>
        <v>33.799999999999997</v>
      </c>
      <c r="BH140">
        <f>SUM(BH120:BH123)</f>
        <v>100.1</v>
      </c>
      <c r="BI140">
        <f>SUM(BI120:BI123)</f>
        <v>13.7</v>
      </c>
      <c r="BK140">
        <f>SUM(BK120:BK123)</f>
        <v>1044.1000000000001</v>
      </c>
      <c r="BL140">
        <f>SUM(BL120:BL123)</f>
        <v>319.5</v>
      </c>
      <c r="BM140">
        <f>SUM(BM120:BM123)</f>
        <v>145.69999999999999</v>
      </c>
      <c r="BN140">
        <f>SUM(BN120:BN123)</f>
        <v>579</v>
      </c>
      <c r="BO140">
        <f>SUM(BO120:BO123)</f>
        <v>13</v>
      </c>
      <c r="CB140">
        <f t="shared" si="28"/>
        <v>962.19999999999993</v>
      </c>
      <c r="CC140">
        <f>SUM(CC120:CC123)</f>
        <v>954.99999999999989</v>
      </c>
      <c r="CD140">
        <f t="shared" si="29"/>
        <v>988.79999999999984</v>
      </c>
    </row>
    <row r="142" spans="50:82">
      <c r="CB142">
        <f>CB139/CB135</f>
        <v>0.95359346484748442</v>
      </c>
      <c r="CC142">
        <f>CC139/CC135</f>
        <v>0.91768978039080062</v>
      </c>
      <c r="CD142">
        <f>CD139/CD135</f>
        <v>0.92868610054921841</v>
      </c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BA123"/>
  <sheetViews>
    <sheetView tabSelected="1" topLeftCell="J1" zoomScale="75" workbookViewId="0">
      <selection activeCell="M21" sqref="M21"/>
    </sheetView>
  </sheetViews>
  <sheetFormatPr baseColWidth="10" defaultRowHeight="13"/>
  <cols>
    <col min="1" max="1" width="8.5703125" customWidth="1"/>
    <col min="2" max="2" width="14.42578125" customWidth="1"/>
    <col min="14" max="14" width="10.7109375" customWidth="1"/>
    <col min="15" max="15" width="8.28515625" customWidth="1"/>
    <col min="35" max="35" width="2.85546875" customWidth="1"/>
    <col min="36" max="38" width="6.28515625" customWidth="1"/>
    <col min="39" max="39" width="14.140625" style="58" customWidth="1"/>
    <col min="40" max="40" width="13.7109375" style="58" customWidth="1"/>
    <col min="41" max="45" width="12.42578125" style="58" customWidth="1"/>
    <col min="46" max="47" width="12.42578125" style="36" customWidth="1"/>
    <col min="48" max="49" width="15.28515625" customWidth="1"/>
    <col min="50" max="50" width="12.42578125" customWidth="1"/>
    <col min="52" max="52" width="14" customWidth="1"/>
  </cols>
  <sheetData>
    <row r="1" spans="2:53">
      <c r="AT1"/>
    </row>
    <row r="2" spans="2:53">
      <c r="AT2"/>
    </row>
    <row r="3" spans="2:53">
      <c r="AJ3" s="1" t="s">
        <v>94</v>
      </c>
      <c r="AK3" s="1" t="s">
        <v>95</v>
      </c>
      <c r="AL3" s="1"/>
      <c r="AM3" s="59" t="s">
        <v>237</v>
      </c>
      <c r="AN3" s="59" t="s">
        <v>236</v>
      </c>
      <c r="AO3" s="59" t="s">
        <v>238</v>
      </c>
      <c r="AP3" s="59" t="s">
        <v>290</v>
      </c>
      <c r="AQ3" s="59" t="s">
        <v>239</v>
      </c>
      <c r="AR3" s="59" t="s">
        <v>240</v>
      </c>
      <c r="AS3" s="59" t="s">
        <v>241</v>
      </c>
      <c r="AT3" s="34" t="s">
        <v>252</v>
      </c>
      <c r="AU3" s="34" t="s">
        <v>253</v>
      </c>
      <c r="AV3" s="34" t="s">
        <v>256</v>
      </c>
      <c r="AW3" s="34" t="s">
        <v>258</v>
      </c>
      <c r="AX3" s="34" t="s">
        <v>257</v>
      </c>
      <c r="AY3" s="34" t="s">
        <v>302</v>
      </c>
      <c r="AZ3" s="66" t="s">
        <v>319</v>
      </c>
      <c r="BA3" s="66" t="s">
        <v>320</v>
      </c>
    </row>
    <row r="4" spans="2:53">
      <c r="AJ4" s="2">
        <v>1983</v>
      </c>
      <c r="AK4" s="2">
        <v>1</v>
      </c>
      <c r="AL4" s="2" t="s">
        <v>93</v>
      </c>
      <c r="AM4" s="60">
        <v>54046929</v>
      </c>
      <c r="AN4" s="60">
        <v>67394</v>
      </c>
      <c r="AO4" s="60">
        <v>33238221</v>
      </c>
      <c r="AP4" s="60">
        <v>26761</v>
      </c>
      <c r="AQ4" s="60">
        <v>87915717</v>
      </c>
      <c r="AR4" s="60">
        <v>57502741</v>
      </c>
      <c r="AS4" s="60">
        <v>122612</v>
      </c>
      <c r="AT4" s="48">
        <f>1-AM4/AQ4</f>
        <v>0.38524156039130064</v>
      </c>
      <c r="AU4" s="48">
        <f>1-AT4</f>
        <v>0.61475843960869936</v>
      </c>
      <c r="AV4" s="35">
        <f>AQ4-AM4</f>
        <v>33868788</v>
      </c>
      <c r="AW4" s="35">
        <f>AS4-AN4</f>
        <v>55218</v>
      </c>
      <c r="AX4" s="35">
        <f>AS4-AN4</f>
        <v>55218</v>
      </c>
      <c r="AY4" s="58">
        <f>AS4</f>
        <v>122612</v>
      </c>
      <c r="AZ4" s="99">
        <f>AQ4/AR4</f>
        <v>1.5288961094915459</v>
      </c>
      <c r="BA4" s="100">
        <f>AS4/AQ4*1000000</f>
        <v>1394.653927465552</v>
      </c>
    </row>
    <row r="5" spans="2:53" ht="20">
      <c r="B5" s="52" t="s">
        <v>254</v>
      </c>
      <c r="AJ5" s="2">
        <v>1983</v>
      </c>
      <c r="AK5" s="2">
        <v>2</v>
      </c>
      <c r="AL5" s="2" t="s">
        <v>93</v>
      </c>
      <c r="AM5" s="60">
        <v>54714273</v>
      </c>
      <c r="AN5" s="60">
        <v>67286</v>
      </c>
      <c r="AO5" s="60">
        <v>33605333</v>
      </c>
      <c r="AP5" s="60">
        <v>26933</v>
      </c>
      <c r="AQ5" s="60">
        <v>88952154</v>
      </c>
      <c r="AR5" s="60">
        <v>57161996</v>
      </c>
      <c r="AS5" s="60">
        <v>122568</v>
      </c>
      <c r="AT5" s="48">
        <f t="shared" ref="AT5:AT68" si="0">1-AM5/AQ5</f>
        <v>0.3849022138350916</v>
      </c>
      <c r="AU5" s="48">
        <f t="shared" ref="AU5:AU68" si="1">1-AT5</f>
        <v>0.6150977861649084</v>
      </c>
      <c r="AV5" s="35">
        <f t="shared" ref="AV5:AV68" si="2">AQ5-AM5</f>
        <v>34237881</v>
      </c>
      <c r="AW5" s="35">
        <f t="shared" ref="AW5:AW68" si="3">AS5-AN5</f>
        <v>55282</v>
      </c>
      <c r="AX5" s="35">
        <f t="shared" ref="AX5:AX68" si="4">AS5-AN5</f>
        <v>55282</v>
      </c>
      <c r="AY5" s="58">
        <f t="shared" ref="AY5:AY68" si="5">AS5</f>
        <v>122568</v>
      </c>
      <c r="AZ5" s="99">
        <f t="shared" ref="AZ5:AZ68" si="6">AQ5/AR5</f>
        <v>1.5561414965285676</v>
      </c>
      <c r="BA5" s="100">
        <f t="shared" ref="BA5:BA68" si="7">AS5/AQ5*1000000</f>
        <v>1377.9092971711511</v>
      </c>
    </row>
    <row r="6" spans="2:53">
      <c r="H6" s="68" t="s">
        <v>89</v>
      </c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J6" s="2">
        <v>1983</v>
      </c>
      <c r="AK6" s="2">
        <v>3</v>
      </c>
      <c r="AL6" s="2" t="s">
        <v>93</v>
      </c>
      <c r="AM6" s="60">
        <v>55217504</v>
      </c>
      <c r="AN6" s="60">
        <v>67988</v>
      </c>
      <c r="AO6" s="60">
        <v>36358523</v>
      </c>
      <c r="AP6" s="60">
        <v>27651</v>
      </c>
      <c r="AQ6" s="60">
        <v>92354869</v>
      </c>
      <c r="AR6" s="60">
        <v>58620552</v>
      </c>
      <c r="AS6" s="60">
        <v>123787</v>
      </c>
      <c r="AT6" s="48">
        <f t="shared" si="0"/>
        <v>0.40211594041674181</v>
      </c>
      <c r="AU6" s="48">
        <f t="shared" si="1"/>
        <v>0.59788405958325819</v>
      </c>
      <c r="AV6" s="35">
        <f t="shared" si="2"/>
        <v>37137365</v>
      </c>
      <c r="AW6" s="35">
        <f t="shared" si="3"/>
        <v>55799</v>
      </c>
      <c r="AX6" s="35">
        <f t="shared" si="4"/>
        <v>55799</v>
      </c>
      <c r="AY6" s="58">
        <f t="shared" si="5"/>
        <v>123787</v>
      </c>
      <c r="AZ6" s="99">
        <f t="shared" si="6"/>
        <v>1.5754691119251145</v>
      </c>
      <c r="BA6" s="100">
        <f t="shared" si="7"/>
        <v>1340.3408108347812</v>
      </c>
    </row>
    <row r="7" spans="2:53">
      <c r="B7" s="35"/>
      <c r="C7" s="34" t="s">
        <v>270</v>
      </c>
      <c r="D7" s="34" t="s">
        <v>271</v>
      </c>
      <c r="E7" s="34" t="s">
        <v>272</v>
      </c>
      <c r="F7" s="66" t="s">
        <v>201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J7" s="2">
        <v>1983</v>
      </c>
      <c r="AK7" s="2">
        <v>4</v>
      </c>
      <c r="AL7" s="2" t="s">
        <v>93</v>
      </c>
      <c r="AM7" s="60">
        <v>60928477</v>
      </c>
      <c r="AN7" s="60">
        <v>69550</v>
      </c>
      <c r="AO7" s="60">
        <v>36383735</v>
      </c>
      <c r="AP7" s="60">
        <v>27541</v>
      </c>
      <c r="AQ7" s="60">
        <v>97954440</v>
      </c>
      <c r="AR7" s="60">
        <v>60520135</v>
      </c>
      <c r="AS7" s="60">
        <v>124979</v>
      </c>
      <c r="AT7" s="48">
        <f t="shared" si="0"/>
        <v>0.37799167653860299</v>
      </c>
      <c r="AU7" s="48">
        <f t="shared" si="1"/>
        <v>0.62200832346139701</v>
      </c>
      <c r="AV7" s="35">
        <f t="shared" si="2"/>
        <v>37025963</v>
      </c>
      <c r="AW7" s="35">
        <f t="shared" si="3"/>
        <v>55429</v>
      </c>
      <c r="AX7" s="35">
        <f t="shared" si="4"/>
        <v>55429</v>
      </c>
      <c r="AY7" s="58"/>
      <c r="AZ7" s="99">
        <f t="shared" si="6"/>
        <v>1.6185429857352434</v>
      </c>
      <c r="BA7" s="100">
        <f t="shared" si="7"/>
        <v>1275.8890765952008</v>
      </c>
    </row>
    <row r="8" spans="2:53">
      <c r="I8" s="51" t="s">
        <v>10</v>
      </c>
      <c r="J8" s="51" t="s">
        <v>88</v>
      </c>
      <c r="K8" t="s">
        <v>0</v>
      </c>
      <c r="AJ8" s="2">
        <v>1984</v>
      </c>
      <c r="AK8" s="2">
        <v>1</v>
      </c>
      <c r="AL8" s="2" t="s">
        <v>93</v>
      </c>
      <c r="AM8" s="60">
        <v>69095852</v>
      </c>
      <c r="AN8" s="60">
        <v>71174</v>
      </c>
      <c r="AO8" s="60">
        <v>39030086</v>
      </c>
      <c r="AP8" s="60">
        <v>27181</v>
      </c>
      <c r="AQ8" s="60">
        <v>108603394</v>
      </c>
      <c r="AR8" s="60">
        <v>64604354</v>
      </c>
      <c r="AS8" s="60">
        <v>126638</v>
      </c>
      <c r="AT8" s="48">
        <f t="shared" si="0"/>
        <v>0.36377815227395194</v>
      </c>
      <c r="AU8" s="48">
        <f t="shared" si="1"/>
        <v>0.63622184772604806</v>
      </c>
      <c r="AV8" s="35">
        <f t="shared" si="2"/>
        <v>39507542</v>
      </c>
      <c r="AW8" s="35">
        <f t="shared" si="3"/>
        <v>55464</v>
      </c>
      <c r="AX8" s="35">
        <f t="shared" si="4"/>
        <v>55464</v>
      </c>
      <c r="AY8" s="58">
        <f t="shared" si="5"/>
        <v>126638</v>
      </c>
      <c r="AZ8" s="99">
        <f t="shared" si="6"/>
        <v>1.6810537877988843</v>
      </c>
      <c r="BA8" s="100">
        <f t="shared" si="7"/>
        <v>1166.0593222344414</v>
      </c>
    </row>
    <row r="9" spans="2:53" ht="16">
      <c r="B9" s="50" t="s">
        <v>251</v>
      </c>
      <c r="C9" s="51"/>
      <c r="D9" s="51"/>
      <c r="E9" s="51"/>
      <c r="F9" s="51"/>
      <c r="H9">
        <v>1983</v>
      </c>
      <c r="I9" s="62">
        <f>AVERAGE(AS4:AS6)</f>
        <v>122989</v>
      </c>
      <c r="J9" s="62">
        <f>AVERAGE(AQ4:AQ6)</f>
        <v>89740913.333333328</v>
      </c>
      <c r="K9" s="95">
        <f>AVERAGE(AS4:AS7)</f>
        <v>123486.5</v>
      </c>
      <c r="AJ9" s="2">
        <v>1984</v>
      </c>
      <c r="AK9" s="2">
        <v>2</v>
      </c>
      <c r="AL9" s="2" t="s">
        <v>93</v>
      </c>
      <c r="AM9" s="60">
        <v>71627594</v>
      </c>
      <c r="AN9" s="60">
        <v>74219</v>
      </c>
      <c r="AO9" s="60">
        <v>42633558</v>
      </c>
      <c r="AP9" s="60">
        <v>29001</v>
      </c>
      <c r="AQ9" s="60">
        <v>115151168</v>
      </c>
      <c r="AR9" s="60">
        <v>66808021</v>
      </c>
      <c r="AS9" s="60">
        <v>132468</v>
      </c>
      <c r="AT9" s="48">
        <f t="shared" si="0"/>
        <v>0.37796901895081081</v>
      </c>
      <c r="AU9" s="48">
        <f t="shared" si="1"/>
        <v>0.62203098104918919</v>
      </c>
      <c r="AV9" s="35">
        <f t="shared" si="2"/>
        <v>43523574</v>
      </c>
      <c r="AW9" s="35">
        <f t="shared" si="3"/>
        <v>58249</v>
      </c>
      <c r="AX9" s="35">
        <f t="shared" si="4"/>
        <v>58249</v>
      </c>
      <c r="AY9" s="58">
        <f t="shared" si="5"/>
        <v>132468</v>
      </c>
      <c r="AZ9" s="99">
        <f t="shared" si="6"/>
        <v>1.7236129176764567</v>
      </c>
      <c r="BA9" s="100">
        <f t="shared" si="7"/>
        <v>1150.3834681034239</v>
      </c>
    </row>
    <row r="10" spans="2:53">
      <c r="H10">
        <v>1984</v>
      </c>
      <c r="I10" s="62">
        <f>AVERAGE(AS8:AS10)</f>
        <v>131345</v>
      </c>
      <c r="J10" s="62">
        <f>AVERAGE(AQ8:AQ10)</f>
        <v>114693401</v>
      </c>
      <c r="K10" s="95">
        <f>AVERAGE(AS8:AS11)</f>
        <v>127948.5</v>
      </c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2">
        <v>1984</v>
      </c>
      <c r="AK10" s="2">
        <v>3</v>
      </c>
      <c r="AL10" s="2" t="s">
        <v>93</v>
      </c>
      <c r="AM10" s="60">
        <v>72239103</v>
      </c>
      <c r="AN10" s="60">
        <v>75206</v>
      </c>
      <c r="AO10" s="60">
        <v>46978635</v>
      </c>
      <c r="AP10" s="60">
        <v>30188</v>
      </c>
      <c r="AQ10" s="60">
        <v>120325641</v>
      </c>
      <c r="AR10" s="60">
        <v>68467748</v>
      </c>
      <c r="AS10" s="60">
        <v>134929</v>
      </c>
      <c r="AT10" s="48">
        <f t="shared" si="0"/>
        <v>0.39963666597047254</v>
      </c>
      <c r="AU10" s="48">
        <f t="shared" si="1"/>
        <v>0.60036333402952746</v>
      </c>
      <c r="AV10" s="35">
        <f t="shared" si="2"/>
        <v>48086538</v>
      </c>
      <c r="AW10" s="35">
        <f t="shared" si="3"/>
        <v>59723</v>
      </c>
      <c r="AX10" s="35">
        <f t="shared" si="4"/>
        <v>59723</v>
      </c>
      <c r="AY10" s="58">
        <f t="shared" si="5"/>
        <v>134929</v>
      </c>
      <c r="AZ10" s="99">
        <f t="shared" si="6"/>
        <v>1.7574061439847561</v>
      </c>
      <c r="BA10" s="100">
        <f t="shared" si="7"/>
        <v>1121.3653123194249</v>
      </c>
    </row>
    <row r="11" spans="2:53">
      <c r="B11" s="34" t="s">
        <v>214</v>
      </c>
      <c r="C11" s="35">
        <f>AS103</f>
        <v>52294</v>
      </c>
      <c r="D11" s="35">
        <f>AS109</f>
        <v>56915</v>
      </c>
      <c r="E11" s="35">
        <f>AS113</f>
        <v>55101</v>
      </c>
      <c r="F11" s="35">
        <f>AS121</f>
        <v>57542</v>
      </c>
      <c r="H11">
        <v>1985</v>
      </c>
      <c r="I11" s="62">
        <f>AVERAGE(AS12:AS14)</f>
        <v>119489.33333333333</v>
      </c>
      <c r="J11" s="62">
        <f>AVERAGE(AQ12:AQ14)</f>
        <v>102032802.66666667</v>
      </c>
      <c r="K11" s="95">
        <f>AVERAGE(AS12:AS15)</f>
        <v>118651.75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J11" s="2">
        <v>1984</v>
      </c>
      <c r="AK11" s="2">
        <v>4</v>
      </c>
      <c r="AL11" s="2" t="s">
        <v>93</v>
      </c>
      <c r="AM11" s="60">
        <v>51024040</v>
      </c>
      <c r="AN11" s="60">
        <v>63682</v>
      </c>
      <c r="AO11" s="60">
        <v>33046036</v>
      </c>
      <c r="AP11" s="60">
        <v>27218</v>
      </c>
      <c r="AQ11" s="60">
        <v>84865254</v>
      </c>
      <c r="AR11" s="60">
        <v>54239790</v>
      </c>
      <c r="AS11" s="60">
        <v>117759</v>
      </c>
      <c r="AT11" s="48">
        <f t="shared" si="0"/>
        <v>0.39876406897927863</v>
      </c>
      <c r="AU11" s="48">
        <f t="shared" si="1"/>
        <v>0.60123593102072137</v>
      </c>
      <c r="AV11" s="35">
        <f t="shared" si="2"/>
        <v>33841214</v>
      </c>
      <c r="AW11" s="35">
        <f t="shared" si="3"/>
        <v>54077</v>
      </c>
      <c r="AX11" s="35">
        <f t="shared" si="4"/>
        <v>54077</v>
      </c>
      <c r="AY11" s="58"/>
      <c r="AZ11" s="99">
        <f t="shared" si="6"/>
        <v>1.5646309471330917</v>
      </c>
      <c r="BA11" s="100">
        <f t="shared" si="7"/>
        <v>1387.5996883247412</v>
      </c>
    </row>
    <row r="12" spans="2:53">
      <c r="B12" s="34" t="s">
        <v>259</v>
      </c>
      <c r="C12" s="35">
        <f>AP103</f>
        <v>13925</v>
      </c>
      <c r="D12" s="35">
        <f>AP109</f>
        <v>16143</v>
      </c>
      <c r="E12" s="35">
        <f>AP113</f>
        <v>14016</v>
      </c>
      <c r="F12" s="35">
        <f>AP121</f>
        <v>14142</v>
      </c>
      <c r="H12">
        <v>1986</v>
      </c>
      <c r="I12" s="62">
        <f>AVERAGE(AS16:AS18)</f>
        <v>112572.66666666667</v>
      </c>
      <c r="J12" s="62">
        <f>AVERAGE(AQ16:AQ18)</f>
        <v>104829545</v>
      </c>
      <c r="K12" s="95">
        <f>AVERAGE(AS16:AS19)</f>
        <v>111272.75</v>
      </c>
      <c r="AJ12" s="2">
        <v>1985</v>
      </c>
      <c r="AK12" s="2">
        <v>1</v>
      </c>
      <c r="AL12" s="2" t="s">
        <v>93</v>
      </c>
      <c r="AM12" s="60">
        <v>63342682</v>
      </c>
      <c r="AN12" s="60">
        <v>66038</v>
      </c>
      <c r="AO12" s="60">
        <v>32055008</v>
      </c>
      <c r="AP12" s="60">
        <v>24982</v>
      </c>
      <c r="AQ12" s="60">
        <v>96015313</v>
      </c>
      <c r="AR12" s="60">
        <v>60195365</v>
      </c>
      <c r="AS12" s="60">
        <v>117233</v>
      </c>
      <c r="AT12" s="48">
        <f t="shared" si="0"/>
        <v>0.34028562714782795</v>
      </c>
      <c r="AU12" s="48">
        <f t="shared" si="1"/>
        <v>0.65971437285217205</v>
      </c>
      <c r="AV12" s="35">
        <f t="shared" si="2"/>
        <v>32672631</v>
      </c>
      <c r="AW12" s="35">
        <f t="shared" si="3"/>
        <v>51195</v>
      </c>
      <c r="AX12" s="35">
        <f t="shared" si="4"/>
        <v>51195</v>
      </c>
      <c r="AY12" s="58">
        <f t="shared" si="5"/>
        <v>117233</v>
      </c>
      <c r="AZ12" s="99">
        <f t="shared" si="6"/>
        <v>1.595061563294782</v>
      </c>
      <c r="BA12" s="100">
        <f t="shared" si="7"/>
        <v>1220.9823239341001</v>
      </c>
    </row>
    <row r="13" spans="2:53">
      <c r="B13" s="34" t="s">
        <v>245</v>
      </c>
      <c r="C13" s="35">
        <f>AN103</f>
        <v>26783</v>
      </c>
      <c r="D13" s="35">
        <f>AN109</f>
        <v>29057</v>
      </c>
      <c r="E13" s="35">
        <f>AN113</f>
        <v>29699</v>
      </c>
      <c r="F13" s="35">
        <f>AN121</f>
        <v>32479</v>
      </c>
      <c r="H13">
        <v>1987</v>
      </c>
      <c r="I13" s="62">
        <f>AVERAGE(AS20:AS22)</f>
        <v>101532</v>
      </c>
      <c r="J13" s="62">
        <f>AVERAGE(AQ20:AQ22)</f>
        <v>105640030.66666667</v>
      </c>
      <c r="K13" s="95">
        <f>AVERAGE(AS20:AS23)</f>
        <v>101569.25</v>
      </c>
      <c r="AJ13" s="2">
        <v>1985</v>
      </c>
      <c r="AK13" s="2">
        <v>2</v>
      </c>
      <c r="AL13" s="2" t="s">
        <v>93</v>
      </c>
      <c r="AM13" s="60">
        <v>69804311</v>
      </c>
      <c r="AN13" s="60">
        <v>68033</v>
      </c>
      <c r="AO13" s="60">
        <v>37641750</v>
      </c>
      <c r="AP13" s="60">
        <v>26497</v>
      </c>
      <c r="AQ13" s="60">
        <v>108578518</v>
      </c>
      <c r="AR13" s="60">
        <v>64368660</v>
      </c>
      <c r="AS13" s="60">
        <v>121576</v>
      </c>
      <c r="AT13" s="48">
        <f t="shared" si="0"/>
        <v>0.35710753576503962</v>
      </c>
      <c r="AU13" s="48">
        <f t="shared" si="1"/>
        <v>0.64289246423496038</v>
      </c>
      <c r="AV13" s="35">
        <f t="shared" si="2"/>
        <v>38774207</v>
      </c>
      <c r="AW13" s="35">
        <f t="shared" si="3"/>
        <v>53543</v>
      </c>
      <c r="AX13" s="35">
        <f t="shared" si="4"/>
        <v>53543</v>
      </c>
      <c r="AY13" s="58">
        <f t="shared" si="5"/>
        <v>121576</v>
      </c>
      <c r="AZ13" s="99">
        <f t="shared" si="6"/>
        <v>1.6868227177635824</v>
      </c>
      <c r="BA13" s="100">
        <f t="shared" si="7"/>
        <v>1119.7058335240863</v>
      </c>
    </row>
    <row r="14" spans="2:53">
      <c r="B14" s="34" t="s">
        <v>246</v>
      </c>
      <c r="C14" s="35">
        <f>AX103</f>
        <v>25511</v>
      </c>
      <c r="D14" s="35">
        <f>AX109</f>
        <v>27858</v>
      </c>
      <c r="E14" s="35">
        <f>AX113</f>
        <v>25402</v>
      </c>
      <c r="F14" s="35">
        <f>AX121</f>
        <v>25063</v>
      </c>
      <c r="H14">
        <v>1988</v>
      </c>
      <c r="I14" s="62">
        <f>AVERAGE(AS24:AS26)</f>
        <v>97993</v>
      </c>
      <c r="J14" s="62">
        <f>AVERAGE(AQ24:AQ26)</f>
        <v>109447131.33333333</v>
      </c>
      <c r="K14" s="95">
        <f>AVERAGE(AS24:AS27)</f>
        <v>97498.25</v>
      </c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J14" s="2">
        <v>1985</v>
      </c>
      <c r="AK14" s="2">
        <v>3</v>
      </c>
      <c r="AL14" s="2" t="s">
        <v>93</v>
      </c>
      <c r="AM14" s="60">
        <v>63360467</v>
      </c>
      <c r="AN14" s="60">
        <v>66378</v>
      </c>
      <c r="AO14" s="60">
        <v>36846816</v>
      </c>
      <c r="AP14" s="60">
        <v>26111</v>
      </c>
      <c r="AQ14" s="60">
        <v>101504577</v>
      </c>
      <c r="AR14" s="60">
        <v>60296865</v>
      </c>
      <c r="AS14" s="60">
        <v>119659</v>
      </c>
      <c r="AT14" s="48">
        <f t="shared" si="0"/>
        <v>0.37578709381745412</v>
      </c>
      <c r="AU14" s="48">
        <f t="shared" si="1"/>
        <v>0.62421290618254588</v>
      </c>
      <c r="AV14" s="35">
        <f t="shared" si="2"/>
        <v>38144110</v>
      </c>
      <c r="AW14" s="35">
        <f t="shared" si="3"/>
        <v>53281</v>
      </c>
      <c r="AX14" s="35">
        <f t="shared" si="4"/>
        <v>53281</v>
      </c>
      <c r="AY14" s="58">
        <f t="shared" si="5"/>
        <v>119659</v>
      </c>
      <c r="AZ14" s="99">
        <f t="shared" si="6"/>
        <v>1.6834138391772109</v>
      </c>
      <c r="BA14" s="100">
        <f t="shared" si="7"/>
        <v>1178.8532452088343</v>
      </c>
    </row>
    <row r="15" spans="2:53">
      <c r="B15" s="34" t="s">
        <v>248</v>
      </c>
      <c r="C15" s="48">
        <f>C12/C11</f>
        <v>0.26628293876926606</v>
      </c>
      <c r="D15" s="48">
        <f t="shared" ref="D15:F15" si="8">D12/D11</f>
        <v>0.28363348853553544</v>
      </c>
      <c r="E15" s="48">
        <f t="shared" si="8"/>
        <v>0.25436924919692927</v>
      </c>
      <c r="F15" s="48">
        <f t="shared" si="8"/>
        <v>0.24576830836606306</v>
      </c>
      <c r="H15">
        <v>1989</v>
      </c>
      <c r="I15" s="62">
        <f>AVERAGE(AS28:AS30)</f>
        <v>94845.333333333328</v>
      </c>
      <c r="J15" s="62">
        <f>AVERAGE(AQ28:AQ30)</f>
        <v>112368915</v>
      </c>
      <c r="K15" s="95">
        <f>AVERAGE(AS28:AS31)</f>
        <v>94888.75</v>
      </c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J15" s="2">
        <v>1985</v>
      </c>
      <c r="AK15" s="2">
        <v>4</v>
      </c>
      <c r="AL15" s="2" t="s">
        <v>93</v>
      </c>
      <c r="AM15" s="60">
        <v>66360742</v>
      </c>
      <c r="AN15" s="60">
        <v>64273</v>
      </c>
      <c r="AO15" s="60">
        <v>35269364</v>
      </c>
      <c r="AP15" s="60">
        <v>25656</v>
      </c>
      <c r="AQ15" s="60">
        <v>102577839</v>
      </c>
      <c r="AR15" s="60">
        <v>59079083</v>
      </c>
      <c r="AS15" s="60">
        <v>116139</v>
      </c>
      <c r="AT15" s="48">
        <f t="shared" si="0"/>
        <v>0.35306940907577511</v>
      </c>
      <c r="AU15" s="48">
        <f t="shared" si="1"/>
        <v>0.64693059092422489</v>
      </c>
      <c r="AV15" s="35">
        <f t="shared" si="2"/>
        <v>36217097</v>
      </c>
      <c r="AW15" s="35">
        <f t="shared" si="3"/>
        <v>51866</v>
      </c>
      <c r="AX15" s="35">
        <f t="shared" si="4"/>
        <v>51866</v>
      </c>
      <c r="AY15" s="58"/>
      <c r="AZ15" s="99">
        <f t="shared" si="6"/>
        <v>1.7362801484241046</v>
      </c>
      <c r="BA15" s="100">
        <f t="shared" si="7"/>
        <v>1132.2036136869681</v>
      </c>
    </row>
    <row r="16" spans="2:53">
      <c r="B16" s="49"/>
      <c r="C16" s="35"/>
      <c r="D16" s="35"/>
      <c r="E16" s="35"/>
      <c r="F16" s="35"/>
      <c r="H16">
        <v>1990</v>
      </c>
      <c r="I16" s="62">
        <f>AVERAGE(AS32:AS34)</f>
        <v>96317.666666666672</v>
      </c>
      <c r="J16" s="62">
        <f>AVERAGE(AQ32:AQ34)</f>
        <v>121721490.33333333</v>
      </c>
      <c r="K16" s="95">
        <f>AVERAGE(AS32:AS35)</f>
        <v>95769.75</v>
      </c>
      <c r="AJ16" s="2">
        <v>1986</v>
      </c>
      <c r="AK16" s="2">
        <v>1</v>
      </c>
      <c r="AL16" s="2" t="s">
        <v>93</v>
      </c>
      <c r="AM16" s="60">
        <v>70750656</v>
      </c>
      <c r="AN16" s="60">
        <v>63256</v>
      </c>
      <c r="AO16" s="60">
        <v>34383597</v>
      </c>
      <c r="AP16" s="60">
        <v>24487</v>
      </c>
      <c r="AQ16" s="60">
        <v>105821729</v>
      </c>
      <c r="AR16" s="60">
        <v>57938104</v>
      </c>
      <c r="AS16" s="60">
        <v>114240</v>
      </c>
      <c r="AT16" s="48">
        <f t="shared" si="0"/>
        <v>0.33141655623487309</v>
      </c>
      <c r="AU16" s="48">
        <f t="shared" si="1"/>
        <v>0.66858344376512691</v>
      </c>
      <c r="AV16" s="35">
        <f t="shared" si="2"/>
        <v>35071073</v>
      </c>
      <c r="AW16" s="35">
        <f t="shared" si="3"/>
        <v>50984</v>
      </c>
      <c r="AX16" s="35">
        <f t="shared" si="4"/>
        <v>50984</v>
      </c>
      <c r="AY16" s="58">
        <f t="shared" si="5"/>
        <v>114240</v>
      </c>
      <c r="AZ16" s="99">
        <f t="shared" si="6"/>
        <v>1.8264617185263778</v>
      </c>
      <c r="BA16" s="100">
        <f t="shared" si="7"/>
        <v>1079.5514407064734</v>
      </c>
    </row>
    <row r="17" spans="2:53">
      <c r="B17" s="57" t="s">
        <v>212</v>
      </c>
      <c r="C17" s="51"/>
      <c r="D17" s="51"/>
      <c r="E17" s="51"/>
      <c r="H17">
        <v>1991</v>
      </c>
      <c r="I17" s="62">
        <f>AVERAGE(AS36:AS38)</f>
        <v>87358.666666666672</v>
      </c>
      <c r="J17" s="62">
        <f>AVERAGE(AQ36:AQ38)</f>
        <v>113131300</v>
      </c>
      <c r="K17" s="95">
        <f>AVERAGE(AS36:AS39)</f>
        <v>86553.25</v>
      </c>
      <c r="AJ17" s="2">
        <v>1986</v>
      </c>
      <c r="AK17" s="2">
        <v>2</v>
      </c>
      <c r="AL17" s="2" t="s">
        <v>93</v>
      </c>
      <c r="AM17" s="60">
        <v>70354157</v>
      </c>
      <c r="AN17" s="60">
        <v>62343</v>
      </c>
      <c r="AO17" s="60">
        <v>36572814</v>
      </c>
      <c r="AP17" s="60">
        <v>24987</v>
      </c>
      <c r="AQ17" s="60">
        <v>107734358</v>
      </c>
      <c r="AR17" s="60">
        <v>57166711</v>
      </c>
      <c r="AS17" s="60">
        <v>113383</v>
      </c>
      <c r="AT17" s="48">
        <f t="shared" si="0"/>
        <v>0.34696638745459452</v>
      </c>
      <c r="AU17" s="48">
        <f t="shared" si="1"/>
        <v>0.65303361254540548</v>
      </c>
      <c r="AV17" s="35">
        <f t="shared" si="2"/>
        <v>37380201</v>
      </c>
      <c r="AW17" s="35">
        <f t="shared" si="3"/>
        <v>51040</v>
      </c>
      <c r="AX17" s="35">
        <f t="shared" si="4"/>
        <v>51040</v>
      </c>
      <c r="AY17" s="58">
        <f t="shared" si="5"/>
        <v>113383</v>
      </c>
      <c r="AZ17" s="99">
        <f t="shared" si="6"/>
        <v>1.8845645676554665</v>
      </c>
      <c r="BA17" s="100">
        <f t="shared" si="7"/>
        <v>1052.4312030522333</v>
      </c>
    </row>
    <row r="18" spans="2:53">
      <c r="B18" s="34" t="s">
        <v>214</v>
      </c>
      <c r="C18" s="35">
        <f>$F11-C11</f>
        <v>5248</v>
      </c>
      <c r="D18" s="35">
        <f t="shared" ref="D18:E18" si="9">$F11-D11</f>
        <v>627</v>
      </c>
      <c r="E18" s="35">
        <f t="shared" si="9"/>
        <v>2441</v>
      </c>
      <c r="H18">
        <v>1992</v>
      </c>
      <c r="I18" s="62">
        <f>AVERAGE(AS40:AS42)</f>
        <v>80705.666666666672</v>
      </c>
      <c r="J18" s="62">
        <f>AVERAGE(AQ40:AQ42)</f>
        <v>112574545.33333333</v>
      </c>
      <c r="K18" s="95">
        <f>AVERAGE(AS40:AS43)</f>
        <v>79957.75</v>
      </c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J18" s="2">
        <v>1986</v>
      </c>
      <c r="AK18" s="2">
        <v>3</v>
      </c>
      <c r="AL18" s="2" t="s">
        <v>93</v>
      </c>
      <c r="AM18" s="60">
        <v>63196437</v>
      </c>
      <c r="AN18" s="60">
        <v>60086</v>
      </c>
      <c r="AO18" s="60">
        <v>36744041</v>
      </c>
      <c r="AP18" s="60">
        <v>24588</v>
      </c>
      <c r="AQ18" s="60">
        <v>100932548</v>
      </c>
      <c r="AR18" s="60">
        <v>53489031</v>
      </c>
      <c r="AS18" s="60">
        <v>110095</v>
      </c>
      <c r="AT18" s="48">
        <f t="shared" si="0"/>
        <v>0.37387455035812633</v>
      </c>
      <c r="AU18" s="48">
        <f t="shared" si="1"/>
        <v>0.62612544964187367</v>
      </c>
      <c r="AV18" s="35">
        <f t="shared" si="2"/>
        <v>37736111</v>
      </c>
      <c r="AW18" s="35">
        <f t="shared" si="3"/>
        <v>50009</v>
      </c>
      <c r="AX18" s="35">
        <f t="shared" si="4"/>
        <v>50009</v>
      </c>
      <c r="AY18" s="58">
        <f t="shared" si="5"/>
        <v>110095</v>
      </c>
      <c r="AZ18" s="99">
        <f t="shared" si="6"/>
        <v>1.8869765653447714</v>
      </c>
      <c r="BA18" s="100">
        <f t="shared" si="7"/>
        <v>1090.7779718391732</v>
      </c>
    </row>
    <row r="19" spans="2:53">
      <c r="B19" s="34" t="s">
        <v>215</v>
      </c>
      <c r="C19" s="35">
        <f t="shared" ref="C19:E20" si="10">$F12-C12</f>
        <v>217</v>
      </c>
      <c r="D19" s="35">
        <f t="shared" si="10"/>
        <v>-2001</v>
      </c>
      <c r="E19" s="35">
        <f t="shared" si="10"/>
        <v>126</v>
      </c>
      <c r="H19">
        <v>1993</v>
      </c>
      <c r="I19" s="62">
        <f>AVERAGE(AS44:AS46)</f>
        <v>71754.666666666672</v>
      </c>
      <c r="J19" s="62">
        <f>AVERAGE(AQ44:AQ46)</f>
        <v>101946263</v>
      </c>
      <c r="K19" s="95">
        <f>AVERAGE(AS44:AS47)</f>
        <v>70641.75</v>
      </c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J19" s="2">
        <v>1986</v>
      </c>
      <c r="AK19" s="2">
        <v>4</v>
      </c>
      <c r="AL19" s="2" t="s">
        <v>93</v>
      </c>
      <c r="AM19" s="60">
        <v>63926844</v>
      </c>
      <c r="AN19" s="60">
        <v>58407</v>
      </c>
      <c r="AO19" s="60">
        <v>35024640</v>
      </c>
      <c r="AP19" s="60">
        <v>24258</v>
      </c>
      <c r="AQ19" s="60">
        <v>99704015</v>
      </c>
      <c r="AR19" s="60">
        <v>52187925</v>
      </c>
      <c r="AS19" s="60">
        <v>107373</v>
      </c>
      <c r="AT19" s="48">
        <f t="shared" si="0"/>
        <v>0.35883380423546629</v>
      </c>
      <c r="AU19" s="48">
        <f t="shared" si="1"/>
        <v>0.64116619576453371</v>
      </c>
      <c r="AV19" s="35">
        <f t="shared" si="2"/>
        <v>35777171</v>
      </c>
      <c r="AW19" s="35">
        <f t="shared" si="3"/>
        <v>48966</v>
      </c>
      <c r="AX19" s="35">
        <f t="shared" si="4"/>
        <v>48966</v>
      </c>
      <c r="AY19" s="58"/>
      <c r="AZ19" s="99">
        <f t="shared" si="6"/>
        <v>1.9104805374040068</v>
      </c>
      <c r="BA19" s="100">
        <f t="shared" si="7"/>
        <v>1076.9175143047148</v>
      </c>
    </row>
    <row r="20" spans="2:53">
      <c r="B20" s="34" t="s">
        <v>216</v>
      </c>
      <c r="C20" s="35">
        <f t="shared" si="10"/>
        <v>5696</v>
      </c>
      <c r="D20" s="35">
        <f t="shared" si="10"/>
        <v>3422</v>
      </c>
      <c r="E20" s="35">
        <f t="shared" si="10"/>
        <v>2780</v>
      </c>
      <c r="H20">
        <v>1994</v>
      </c>
      <c r="I20" s="62">
        <f>AVERAGE(AS48:AS50)</f>
        <v>71269.666666666672</v>
      </c>
      <c r="J20" s="62">
        <f>AVERAGE(AQ48:AQ50)</f>
        <v>109710417</v>
      </c>
      <c r="K20" s="95">
        <f>AVERAGE(AS48:AS51)</f>
        <v>70908</v>
      </c>
      <c r="AJ20" s="2">
        <v>1987</v>
      </c>
      <c r="AK20" s="2">
        <v>1</v>
      </c>
      <c r="AL20" s="2" t="s">
        <v>93</v>
      </c>
      <c r="AM20" s="60">
        <v>69873398</v>
      </c>
      <c r="AN20" s="60">
        <v>55982</v>
      </c>
      <c r="AO20" s="60">
        <v>33940797</v>
      </c>
      <c r="AP20" s="60">
        <v>22791</v>
      </c>
      <c r="AQ20" s="60">
        <v>104729754</v>
      </c>
      <c r="AR20" s="60">
        <v>52069863</v>
      </c>
      <c r="AS20" s="60">
        <v>102477</v>
      </c>
      <c r="AT20" s="48">
        <f t="shared" si="0"/>
        <v>0.33282190274217582</v>
      </c>
      <c r="AU20" s="48">
        <f t="shared" si="1"/>
        <v>0.66717809725782418</v>
      </c>
      <c r="AV20" s="35">
        <f t="shared" si="2"/>
        <v>34856356</v>
      </c>
      <c r="AW20" s="35">
        <f t="shared" si="3"/>
        <v>46495</v>
      </c>
      <c r="AX20" s="35">
        <f t="shared" si="4"/>
        <v>46495</v>
      </c>
      <c r="AY20" s="58">
        <f t="shared" si="5"/>
        <v>102477</v>
      </c>
      <c r="AZ20" s="99">
        <f t="shared" si="6"/>
        <v>2.0113314682621692</v>
      </c>
      <c r="BA20" s="100">
        <f t="shared" si="7"/>
        <v>978.48983775900012</v>
      </c>
    </row>
    <row r="21" spans="2:53">
      <c r="B21" s="49"/>
      <c r="H21">
        <v>1995</v>
      </c>
      <c r="I21" s="62">
        <f>AVERAGE(AS52:AS54)</f>
        <v>66270</v>
      </c>
      <c r="J21" s="62">
        <f>AVERAGE(AQ52:AQ54)</f>
        <v>108531011</v>
      </c>
      <c r="K21" s="95">
        <f>AVERAGE(AS52:AS55)</f>
        <v>65442.75</v>
      </c>
      <c r="AJ21" s="2">
        <v>1987</v>
      </c>
      <c r="AK21" s="2">
        <v>2</v>
      </c>
      <c r="AL21" s="2" t="s">
        <v>93</v>
      </c>
      <c r="AM21" s="60">
        <v>68205131</v>
      </c>
      <c r="AN21" s="60">
        <v>54671</v>
      </c>
      <c r="AO21" s="60">
        <v>35205014</v>
      </c>
      <c r="AP21" s="60">
        <v>22678</v>
      </c>
      <c r="AQ21" s="60">
        <v>104510289</v>
      </c>
      <c r="AR21" s="60">
        <v>51365595</v>
      </c>
      <c r="AS21" s="60">
        <v>101053</v>
      </c>
      <c r="AT21" s="48">
        <f t="shared" si="0"/>
        <v>0.3473835767500365</v>
      </c>
      <c r="AU21" s="48">
        <f t="shared" si="1"/>
        <v>0.6526164232499635</v>
      </c>
      <c r="AV21" s="35">
        <f t="shared" si="2"/>
        <v>36305158</v>
      </c>
      <c r="AW21" s="35">
        <f t="shared" si="3"/>
        <v>46382</v>
      </c>
      <c r="AX21" s="35">
        <f t="shared" si="4"/>
        <v>46382</v>
      </c>
      <c r="AY21" s="58">
        <f t="shared" si="5"/>
        <v>101053</v>
      </c>
      <c r="AZ21" s="99">
        <f t="shared" si="6"/>
        <v>2.0346360048978309</v>
      </c>
      <c r="BA21" s="100">
        <f t="shared" si="7"/>
        <v>966.91915185499101</v>
      </c>
    </row>
    <row r="22" spans="2:53">
      <c r="B22" s="57" t="s">
        <v>211</v>
      </c>
      <c r="C22" s="51"/>
      <c r="D22" s="51"/>
      <c r="E22" s="51"/>
      <c r="H22">
        <v>1996</v>
      </c>
      <c r="I22" s="62">
        <f>AVERAGE(AS56:AS58)</f>
        <v>61852.666666666664</v>
      </c>
      <c r="J22" s="62">
        <f>AVERAGE(AQ56:AQ58)</f>
        <v>112610024.66666667</v>
      </c>
      <c r="K22" s="95">
        <f>AVERAGE(AS56:AS59)</f>
        <v>61774.75</v>
      </c>
      <c r="AJ22" s="2">
        <v>1987</v>
      </c>
      <c r="AK22" s="2">
        <v>3</v>
      </c>
      <c r="AL22" s="2" t="s">
        <v>93</v>
      </c>
      <c r="AM22" s="60">
        <v>66814080</v>
      </c>
      <c r="AN22" s="60">
        <v>54845</v>
      </c>
      <c r="AO22" s="60">
        <v>39333796</v>
      </c>
      <c r="AP22" s="60">
        <v>23000</v>
      </c>
      <c r="AQ22" s="60">
        <v>107680049</v>
      </c>
      <c r="AR22" s="60">
        <v>50512221</v>
      </c>
      <c r="AS22" s="60">
        <v>101066</v>
      </c>
      <c r="AT22" s="48">
        <f t="shared" si="0"/>
        <v>0.37951291236875273</v>
      </c>
      <c r="AU22" s="48">
        <f t="shared" si="1"/>
        <v>0.62048708763124727</v>
      </c>
      <c r="AV22" s="35">
        <f t="shared" si="2"/>
        <v>40865969</v>
      </c>
      <c r="AW22" s="35">
        <f t="shared" si="3"/>
        <v>46221</v>
      </c>
      <c r="AX22" s="35">
        <f t="shared" si="4"/>
        <v>46221</v>
      </c>
      <c r="AY22" s="58">
        <f t="shared" si="5"/>
        <v>101066</v>
      </c>
      <c r="AZ22" s="99">
        <f t="shared" si="6"/>
        <v>2.1317623115404092</v>
      </c>
      <c r="BA22" s="100">
        <f t="shared" si="7"/>
        <v>938.57683887198084</v>
      </c>
    </row>
    <row r="23" spans="2:53">
      <c r="B23" s="34" t="s">
        <v>214</v>
      </c>
      <c r="C23" s="48">
        <f>$F11/C11-1</f>
        <v>0.10035568134011541</v>
      </c>
      <c r="D23" s="48">
        <f t="shared" ref="D23:E23" si="11">$F11/D11-1</f>
        <v>1.1016428006676682E-2</v>
      </c>
      <c r="E23" s="48">
        <f t="shared" si="11"/>
        <v>4.4300466416217432E-2</v>
      </c>
      <c r="H23">
        <v>1997</v>
      </c>
      <c r="I23" s="62">
        <f>AVERAGE(AS60:AS62)</f>
        <v>60487.666666666664</v>
      </c>
      <c r="J23" s="62">
        <f>AVERAGE(AQ60:AQ62)</f>
        <v>117992812.66666667</v>
      </c>
      <c r="K23" s="95">
        <f>AVERAGE(AS60:AS63)</f>
        <v>60153.75</v>
      </c>
      <c r="AJ23" s="2">
        <v>1987</v>
      </c>
      <c r="AK23" s="2">
        <v>4</v>
      </c>
      <c r="AL23" s="2" t="s">
        <v>93</v>
      </c>
      <c r="AM23" s="60">
        <v>70869555</v>
      </c>
      <c r="AN23" s="60">
        <v>54562</v>
      </c>
      <c r="AO23" s="60">
        <v>40917421</v>
      </c>
      <c r="AP23" s="60">
        <v>23554</v>
      </c>
      <c r="AQ23" s="60">
        <v>113253159</v>
      </c>
      <c r="AR23" s="60">
        <v>51705484</v>
      </c>
      <c r="AS23" s="60">
        <v>101681</v>
      </c>
      <c r="AT23" s="48">
        <f t="shared" si="0"/>
        <v>0.37423771993856703</v>
      </c>
      <c r="AU23" s="48">
        <f t="shared" si="1"/>
        <v>0.62576228006143297</v>
      </c>
      <c r="AV23" s="35">
        <f t="shared" si="2"/>
        <v>42383604</v>
      </c>
      <c r="AW23" s="35">
        <f t="shared" si="3"/>
        <v>47119</v>
      </c>
      <c r="AX23" s="35">
        <f t="shared" si="4"/>
        <v>47119</v>
      </c>
      <c r="AY23" s="58"/>
      <c r="AZ23" s="99">
        <f t="shared" si="6"/>
        <v>2.1903510080284714</v>
      </c>
      <c r="BA23" s="100">
        <f t="shared" si="7"/>
        <v>897.82043077491551</v>
      </c>
    </row>
    <row r="24" spans="2:53">
      <c r="B24" s="34" t="s">
        <v>215</v>
      </c>
      <c r="C24" s="48">
        <f t="shared" ref="C24:E25" si="12">$F12/C12-1</f>
        <v>1.558348294434464E-2</v>
      </c>
      <c r="D24" s="48">
        <f t="shared" si="12"/>
        <v>-0.12395465526853744</v>
      </c>
      <c r="E24" s="48">
        <f t="shared" si="12"/>
        <v>8.9897260273972268E-3</v>
      </c>
      <c r="H24">
        <v>1998</v>
      </c>
      <c r="I24" s="62">
        <f>AVERAGE(AS64:AS66)</f>
        <v>57248</v>
      </c>
      <c r="J24" s="62">
        <f>AVERAGE(AQ64:AQ66)</f>
        <v>115483894</v>
      </c>
      <c r="K24" s="95">
        <f>AVERAGE(AS64:AS67)</f>
        <v>56766.5</v>
      </c>
      <c r="AJ24" s="2">
        <v>1988</v>
      </c>
      <c r="AK24" s="2">
        <v>1</v>
      </c>
      <c r="AL24" s="2" t="s">
        <v>93</v>
      </c>
      <c r="AM24" s="60">
        <v>74110230</v>
      </c>
      <c r="AN24" s="60">
        <v>53770</v>
      </c>
      <c r="AO24" s="60">
        <v>38288661</v>
      </c>
      <c r="AP24" s="60">
        <v>23192</v>
      </c>
      <c r="AQ24" s="60">
        <v>113528239</v>
      </c>
      <c r="AR24" s="60">
        <v>52277161</v>
      </c>
      <c r="AS24" s="60">
        <v>100374</v>
      </c>
      <c r="AT24" s="48">
        <f t="shared" si="0"/>
        <v>0.34720884730714441</v>
      </c>
      <c r="AU24" s="48">
        <f t="shared" si="1"/>
        <v>0.65279115269285559</v>
      </c>
      <c r="AV24" s="35">
        <f t="shared" si="2"/>
        <v>39418009</v>
      </c>
      <c r="AW24" s="35">
        <f t="shared" si="3"/>
        <v>46604</v>
      </c>
      <c r="AX24" s="35">
        <f t="shared" si="4"/>
        <v>46604</v>
      </c>
      <c r="AY24" s="58">
        <f t="shared" si="5"/>
        <v>100374</v>
      </c>
      <c r="AZ24" s="99">
        <f t="shared" si="6"/>
        <v>2.1716603738294054</v>
      </c>
      <c r="BA24" s="100">
        <f t="shared" si="7"/>
        <v>884.13244919618637</v>
      </c>
    </row>
    <row r="25" spans="2:53">
      <c r="B25" s="34" t="s">
        <v>216</v>
      </c>
      <c r="C25" s="48">
        <f t="shared" si="12"/>
        <v>0.21267221745136844</v>
      </c>
      <c r="D25" s="48">
        <f t="shared" si="12"/>
        <v>0.11776852393571247</v>
      </c>
      <c r="E25" s="48">
        <f t="shared" si="12"/>
        <v>9.3605845314657099E-2</v>
      </c>
      <c r="H25">
        <v>1999</v>
      </c>
      <c r="I25" s="62">
        <f>AVERAGE(AS68:AS70)</f>
        <v>52273.666666666664</v>
      </c>
      <c r="J25" s="62">
        <f>AVERAGE(AQ68:AQ70)</f>
        <v>107407012</v>
      </c>
      <c r="K25" s="95">
        <f>AVERAGE(AS68:AS71)</f>
        <v>51642</v>
      </c>
      <c r="AJ25" s="2">
        <v>1988</v>
      </c>
      <c r="AK25" s="2">
        <v>2</v>
      </c>
      <c r="AL25" s="2" t="s">
        <v>93</v>
      </c>
      <c r="AM25" s="60">
        <v>69483629</v>
      </c>
      <c r="AN25" s="60">
        <v>51964</v>
      </c>
      <c r="AO25" s="60">
        <v>34795180</v>
      </c>
      <c r="AP25" s="60">
        <v>22481</v>
      </c>
      <c r="AQ25" s="60">
        <v>105671019</v>
      </c>
      <c r="AR25" s="60">
        <v>48651701</v>
      </c>
      <c r="AS25" s="60">
        <v>97276</v>
      </c>
      <c r="AT25" s="48">
        <f t="shared" si="0"/>
        <v>0.34245330784592887</v>
      </c>
      <c r="AU25" s="48">
        <f t="shared" si="1"/>
        <v>0.65754669215407113</v>
      </c>
      <c r="AV25" s="35">
        <f t="shared" si="2"/>
        <v>36187390</v>
      </c>
      <c r="AW25" s="35">
        <f t="shared" si="3"/>
        <v>45312</v>
      </c>
      <c r="AX25" s="35">
        <f t="shared" si="4"/>
        <v>45312</v>
      </c>
      <c r="AY25" s="58">
        <f t="shared" si="5"/>
        <v>97276</v>
      </c>
      <c r="AZ25" s="99">
        <f t="shared" si="6"/>
        <v>2.1719902249666463</v>
      </c>
      <c r="BA25" s="100">
        <f t="shared" si="7"/>
        <v>920.55514293848159</v>
      </c>
    </row>
    <row r="26" spans="2:53">
      <c r="H26">
        <v>2000</v>
      </c>
      <c r="I26" s="62">
        <f>AVERAGE(AS72:AS74)</f>
        <v>47289.333333333336</v>
      </c>
      <c r="J26" s="62">
        <f>AVERAGE(AQ72:AQ74)</f>
        <v>106807675.33333333</v>
      </c>
      <c r="K26" s="95">
        <f>AVERAGE(AS72:AS75)</f>
        <v>47315.5</v>
      </c>
      <c r="AJ26" s="2">
        <v>1988</v>
      </c>
      <c r="AK26" s="2">
        <v>3</v>
      </c>
      <c r="AL26" s="2" t="s">
        <v>93</v>
      </c>
      <c r="AM26" s="60">
        <v>68774829</v>
      </c>
      <c r="AN26" s="60">
        <v>51151</v>
      </c>
      <c r="AO26" s="60">
        <v>38908146</v>
      </c>
      <c r="AP26" s="60">
        <v>22234</v>
      </c>
      <c r="AQ26" s="60">
        <v>109142136</v>
      </c>
      <c r="AR26" s="60">
        <v>48421027</v>
      </c>
      <c r="AS26" s="60">
        <v>96329</v>
      </c>
      <c r="AT26" s="48">
        <f t="shared" si="0"/>
        <v>0.36985996865591853</v>
      </c>
      <c r="AU26" s="48">
        <f t="shared" si="1"/>
        <v>0.63014003134408147</v>
      </c>
      <c r="AV26" s="35">
        <f t="shared" si="2"/>
        <v>40367307</v>
      </c>
      <c r="AW26" s="35">
        <f t="shared" si="3"/>
        <v>45178</v>
      </c>
      <c r="AX26" s="35">
        <f t="shared" si="4"/>
        <v>45178</v>
      </c>
      <c r="AY26" s="58">
        <f t="shared" si="5"/>
        <v>96329</v>
      </c>
      <c r="AZ26" s="99">
        <f t="shared" si="6"/>
        <v>2.2540235670755187</v>
      </c>
      <c r="BA26" s="100">
        <f t="shared" si="7"/>
        <v>882.6013813766665</v>
      </c>
    </row>
    <row r="27" spans="2:53">
      <c r="B27" s="34" t="s">
        <v>247</v>
      </c>
      <c r="H27">
        <v>2001</v>
      </c>
      <c r="I27" s="62">
        <f>AVERAGE(AS76:AS78)</f>
        <v>50069</v>
      </c>
      <c r="J27" s="62">
        <f>AVERAGE(AQ76:AQ78)</f>
        <v>108902952</v>
      </c>
      <c r="K27" s="95">
        <f>AVERAGE(AS76:AS79)</f>
        <v>50707.25</v>
      </c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J27" s="2">
        <v>1988</v>
      </c>
      <c r="AK27" s="2">
        <v>4</v>
      </c>
      <c r="AL27" s="2" t="s">
        <v>93</v>
      </c>
      <c r="AM27" s="60">
        <v>71849064</v>
      </c>
      <c r="AN27" s="60">
        <v>51291</v>
      </c>
      <c r="AO27" s="60">
        <v>39061736</v>
      </c>
      <c r="AP27" s="60">
        <v>21912</v>
      </c>
      <c r="AQ27" s="60">
        <v>112459428</v>
      </c>
      <c r="AR27" s="60">
        <v>48889471</v>
      </c>
      <c r="AS27" s="60">
        <v>96014</v>
      </c>
      <c r="AT27" s="48">
        <f t="shared" si="0"/>
        <v>0.36111124449254717</v>
      </c>
      <c r="AU27" s="48">
        <f t="shared" si="1"/>
        <v>0.63888875550745283</v>
      </c>
      <c r="AV27" s="35">
        <f t="shared" si="2"/>
        <v>40610364</v>
      </c>
      <c r="AW27" s="35">
        <f t="shared" si="3"/>
        <v>44723</v>
      </c>
      <c r="AX27" s="35">
        <f t="shared" si="4"/>
        <v>44723</v>
      </c>
      <c r="AY27" s="58"/>
      <c r="AZ27" s="99">
        <f t="shared" si="6"/>
        <v>2.3002790928132564</v>
      </c>
      <c r="BA27" s="100">
        <f t="shared" si="7"/>
        <v>853.76567983255256</v>
      </c>
    </row>
    <row r="28" spans="2:53">
      <c r="H28">
        <v>2002</v>
      </c>
      <c r="I28" s="62">
        <f>AVERAGE(AS80:AS82)</f>
        <v>49415.333333333336</v>
      </c>
      <c r="J28" s="62">
        <f>AVERAGE(AQ80:AQ82)</f>
        <v>100410353</v>
      </c>
      <c r="K28" s="95">
        <f>AVERAGE(AS80:AS83)</f>
        <v>48785.25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J28" s="2">
        <v>1989</v>
      </c>
      <c r="AK28" s="2">
        <v>1</v>
      </c>
      <c r="AL28" s="2" t="s">
        <v>93</v>
      </c>
      <c r="AM28" s="60">
        <v>78842262</v>
      </c>
      <c r="AN28" s="60">
        <v>50513</v>
      </c>
      <c r="AO28" s="60">
        <v>38592585</v>
      </c>
      <c r="AP28" s="60">
        <v>21670</v>
      </c>
      <c r="AQ28" s="60">
        <v>118611864</v>
      </c>
      <c r="AR28" s="60">
        <v>50801702</v>
      </c>
      <c r="AS28" s="60">
        <v>94832</v>
      </c>
      <c r="AT28" s="48">
        <f t="shared" si="0"/>
        <v>0.33529194010474361</v>
      </c>
      <c r="AU28" s="48">
        <f t="shared" si="1"/>
        <v>0.66470805989525639</v>
      </c>
      <c r="AV28" s="35">
        <f t="shared" si="2"/>
        <v>39769602</v>
      </c>
      <c r="AW28" s="35">
        <f t="shared" si="3"/>
        <v>44319</v>
      </c>
      <c r="AX28" s="35">
        <f t="shared" si="4"/>
        <v>44319</v>
      </c>
      <c r="AY28" s="58">
        <f t="shared" si="5"/>
        <v>94832</v>
      </c>
      <c r="AZ28" s="99">
        <f t="shared" si="6"/>
        <v>2.3348009875732116</v>
      </c>
      <c r="BA28" s="100">
        <f t="shared" si="7"/>
        <v>799.51529975112783</v>
      </c>
    </row>
    <row r="29" spans="2:53" ht="16">
      <c r="B29" s="50" t="s">
        <v>322</v>
      </c>
      <c r="C29" s="51"/>
      <c r="D29" s="51"/>
      <c r="E29" s="51"/>
      <c r="F29" s="51"/>
      <c r="H29">
        <v>2003</v>
      </c>
      <c r="I29" s="62">
        <f>AVERAGE(AS84:AS86)</f>
        <v>45292.666666666664</v>
      </c>
      <c r="J29" s="62">
        <f>AVERAGE(AQ84:AQ86)</f>
        <v>94749478.666666672</v>
      </c>
      <c r="K29" s="95">
        <f>AVERAGE(AS84:AS87)</f>
        <v>45106.25</v>
      </c>
      <c r="AJ29" s="2">
        <v>1989</v>
      </c>
      <c r="AK29" s="2">
        <v>2</v>
      </c>
      <c r="AL29" s="2" t="s">
        <v>93</v>
      </c>
      <c r="AM29" s="60">
        <v>70118694</v>
      </c>
      <c r="AN29" s="60">
        <v>51056</v>
      </c>
      <c r="AO29" s="60">
        <v>37893112</v>
      </c>
      <c r="AP29" s="60">
        <v>21728</v>
      </c>
      <c r="AQ29" s="60">
        <v>109251694</v>
      </c>
      <c r="AR29" s="60">
        <v>47600087</v>
      </c>
      <c r="AS29" s="60">
        <v>95169</v>
      </c>
      <c r="AT29" s="48">
        <f t="shared" si="0"/>
        <v>0.35819124232526778</v>
      </c>
      <c r="AU29" s="48">
        <f t="shared" si="1"/>
        <v>0.64180875767473222</v>
      </c>
      <c r="AV29" s="35">
        <f t="shared" si="2"/>
        <v>39133000</v>
      </c>
      <c r="AW29" s="35">
        <f t="shared" si="3"/>
        <v>44113</v>
      </c>
      <c r="AX29" s="35">
        <f t="shared" si="4"/>
        <v>44113</v>
      </c>
      <c r="AY29" s="58">
        <f t="shared" si="5"/>
        <v>95169</v>
      </c>
      <c r="AZ29" s="99">
        <f t="shared" si="6"/>
        <v>2.2951994604547679</v>
      </c>
      <c r="BA29" s="100">
        <f t="shared" si="7"/>
        <v>871.09862113442375</v>
      </c>
    </row>
    <row r="30" spans="2:53">
      <c r="H30">
        <v>2004</v>
      </c>
      <c r="I30" s="62">
        <f>AVERAGE(AS88:AS90)</f>
        <v>47434.333333333336</v>
      </c>
      <c r="J30" s="62">
        <f>AVERAGE(AQ88:AQ90)</f>
        <v>97445174.666666672</v>
      </c>
      <c r="K30" s="95">
        <f>AVERAGE(AS88:AS91)</f>
        <v>47891.25</v>
      </c>
      <c r="AJ30" s="2">
        <v>1989</v>
      </c>
      <c r="AK30" s="2">
        <v>3</v>
      </c>
      <c r="AL30" s="2" t="s">
        <v>93</v>
      </c>
      <c r="AM30" s="60">
        <v>67551018</v>
      </c>
      <c r="AN30" s="60">
        <v>50451</v>
      </c>
      <c r="AO30" s="60">
        <v>40297461</v>
      </c>
      <c r="AP30" s="60">
        <v>21714</v>
      </c>
      <c r="AQ30" s="60">
        <v>109243187</v>
      </c>
      <c r="AR30" s="60">
        <v>46569583</v>
      </c>
      <c r="AS30" s="60">
        <v>94535</v>
      </c>
      <c r="AT30" s="48">
        <f t="shared" si="0"/>
        <v>0.3816454842167869</v>
      </c>
      <c r="AU30" s="48">
        <f t="shared" si="1"/>
        <v>0.6183545157832131</v>
      </c>
      <c r="AV30" s="35">
        <f t="shared" si="2"/>
        <v>41692169</v>
      </c>
      <c r="AW30" s="35">
        <f t="shared" si="3"/>
        <v>44084</v>
      </c>
      <c r="AX30" s="35">
        <f t="shared" si="4"/>
        <v>44084</v>
      </c>
      <c r="AY30" s="58">
        <f t="shared" si="5"/>
        <v>94535</v>
      </c>
      <c r="AZ30" s="99">
        <f t="shared" si="6"/>
        <v>2.3458055658346781</v>
      </c>
      <c r="BA30" s="100">
        <f t="shared" si="7"/>
        <v>865.36288986149771</v>
      </c>
    </row>
    <row r="31" spans="2:53">
      <c r="B31" s="34" t="s">
        <v>14</v>
      </c>
      <c r="C31" s="35">
        <f>AQ103</f>
        <v>92039573</v>
      </c>
      <c r="D31" s="35">
        <f>AQ109</f>
        <v>84594517</v>
      </c>
      <c r="E31" s="35">
        <f>AQ113</f>
        <v>84837458</v>
      </c>
      <c r="F31" s="35">
        <f>AQ121</f>
        <v>75532012</v>
      </c>
      <c r="H31">
        <v>2005</v>
      </c>
      <c r="I31" s="62">
        <f>AVERAGE(AS92:AS94)</f>
        <v>51985</v>
      </c>
      <c r="J31" s="62">
        <f>AVERAGE(AQ92:AQ94)</f>
        <v>100189009</v>
      </c>
      <c r="K31" s="95">
        <f>AVERAGE(AS92:AS95)</f>
        <v>52351.75</v>
      </c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J31" s="2">
        <v>1989</v>
      </c>
      <c r="AK31" s="2">
        <v>4</v>
      </c>
      <c r="AL31" s="2" t="s">
        <v>93</v>
      </c>
      <c r="AM31" s="60">
        <v>75094832</v>
      </c>
      <c r="AN31" s="60">
        <v>51040</v>
      </c>
      <c r="AO31" s="60">
        <v>40061052</v>
      </c>
      <c r="AP31" s="60">
        <v>21817</v>
      </c>
      <c r="AQ31" s="60">
        <v>116455875</v>
      </c>
      <c r="AR31" s="60">
        <v>49323665</v>
      </c>
      <c r="AS31" s="60">
        <v>95019</v>
      </c>
      <c r="AT31" s="48">
        <f t="shared" si="0"/>
        <v>0.3551649326407964</v>
      </c>
      <c r="AU31" s="48">
        <f t="shared" si="1"/>
        <v>0.6448350673592036</v>
      </c>
      <c r="AV31" s="35">
        <f t="shared" si="2"/>
        <v>41361043</v>
      </c>
      <c r="AW31" s="35">
        <f t="shared" si="3"/>
        <v>43979</v>
      </c>
      <c r="AX31" s="35">
        <f t="shared" si="4"/>
        <v>43979</v>
      </c>
      <c r="AY31" s="58"/>
      <c r="AZ31" s="99">
        <f t="shared" si="6"/>
        <v>2.3610547796884114</v>
      </c>
      <c r="BA31" s="100">
        <f t="shared" si="7"/>
        <v>815.92276903161815</v>
      </c>
    </row>
    <row r="32" spans="2:53">
      <c r="B32" s="34" t="s">
        <v>215</v>
      </c>
      <c r="C32" s="35">
        <f>AV103</f>
        <v>37598893</v>
      </c>
      <c r="D32" s="35">
        <f>AV109</f>
        <v>33603461</v>
      </c>
      <c r="E32" s="35">
        <f>AV113</f>
        <v>32003835</v>
      </c>
      <c r="F32" s="35">
        <f>AV121</f>
        <v>25730649</v>
      </c>
      <c r="H32">
        <v>2006</v>
      </c>
      <c r="I32" s="62">
        <f>AVERAGE(AS96:AS98)</f>
        <v>54283.333333333336</v>
      </c>
      <c r="J32" s="62">
        <f>AVERAGE(AQ96:AQ98)</f>
        <v>99595458</v>
      </c>
      <c r="K32" s="95">
        <f>AVERAGE(AS96:AS99)</f>
        <v>54237</v>
      </c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J32" s="2">
        <v>1990</v>
      </c>
      <c r="AK32" s="2">
        <v>1</v>
      </c>
      <c r="AL32" s="2" t="s">
        <v>93</v>
      </c>
      <c r="AM32" s="60">
        <v>83629095</v>
      </c>
      <c r="AN32" s="60">
        <v>52070</v>
      </c>
      <c r="AO32" s="60">
        <v>41385008</v>
      </c>
      <c r="AP32" s="60">
        <v>21686</v>
      </c>
      <c r="AQ32" s="60">
        <v>126210156</v>
      </c>
      <c r="AR32" s="60">
        <v>51914045</v>
      </c>
      <c r="AS32" s="60">
        <v>96119</v>
      </c>
      <c r="AT32" s="48">
        <f t="shared" si="0"/>
        <v>0.33738220718148859</v>
      </c>
      <c r="AU32" s="48">
        <f t="shared" si="1"/>
        <v>0.66261779281851141</v>
      </c>
      <c r="AV32" s="35">
        <f t="shared" si="2"/>
        <v>42581061</v>
      </c>
      <c r="AW32" s="35">
        <f t="shared" si="3"/>
        <v>44049</v>
      </c>
      <c r="AX32" s="35">
        <f t="shared" si="4"/>
        <v>44049</v>
      </c>
      <c r="AY32" s="58">
        <f t="shared" si="5"/>
        <v>96119</v>
      </c>
      <c r="AZ32" s="99">
        <f t="shared" si="6"/>
        <v>2.431137007335876</v>
      </c>
      <c r="BA32" s="100">
        <f t="shared" si="7"/>
        <v>761.57896516663845</v>
      </c>
    </row>
    <row r="33" spans="2:53">
      <c r="B33" s="34" t="s">
        <v>255</v>
      </c>
      <c r="H33">
        <v>2007</v>
      </c>
      <c r="I33" s="62">
        <f>AVERAGE(AS100:AS102)</f>
        <v>53203</v>
      </c>
      <c r="J33" s="62">
        <f>AVERAGE(AQ100:AQ102)</f>
        <v>95789799.333333328</v>
      </c>
      <c r="K33" s="95">
        <f>AVERAGE(AS100:AS103)</f>
        <v>52975.75</v>
      </c>
      <c r="AJ33" s="2">
        <v>1990</v>
      </c>
      <c r="AK33" s="2">
        <v>2</v>
      </c>
      <c r="AL33" s="2" t="s">
        <v>93</v>
      </c>
      <c r="AM33" s="60">
        <v>80074589</v>
      </c>
      <c r="AN33" s="60">
        <v>52096</v>
      </c>
      <c r="AO33" s="60">
        <v>40580240</v>
      </c>
      <c r="AP33" s="60">
        <v>21975</v>
      </c>
      <c r="AQ33" s="60">
        <v>121996883</v>
      </c>
      <c r="AR33" s="60">
        <v>50841040</v>
      </c>
      <c r="AS33" s="60">
        <v>96667</v>
      </c>
      <c r="AT33" s="48">
        <f t="shared" si="0"/>
        <v>0.34363414022635319</v>
      </c>
      <c r="AU33" s="48">
        <f t="shared" si="1"/>
        <v>0.65636585977364681</v>
      </c>
      <c r="AV33" s="35">
        <f t="shared" si="2"/>
        <v>41922294</v>
      </c>
      <c r="AW33" s="35">
        <f t="shared" si="3"/>
        <v>44571</v>
      </c>
      <c r="AX33" s="35">
        <f t="shared" si="4"/>
        <v>44571</v>
      </c>
      <c r="AY33" s="58">
        <f t="shared" si="5"/>
        <v>96667</v>
      </c>
      <c r="AZ33" s="99">
        <f t="shared" si="6"/>
        <v>2.3995748906788688</v>
      </c>
      <c r="BA33" s="100">
        <f t="shared" si="7"/>
        <v>792.37270348948175</v>
      </c>
    </row>
    <row r="34" spans="2:53">
      <c r="B34" s="34" t="s">
        <v>216</v>
      </c>
      <c r="C34" s="35">
        <f>AM103</f>
        <v>54440680</v>
      </c>
      <c r="D34" s="35">
        <f>AM109</f>
        <v>50991056</v>
      </c>
      <c r="E34" s="35">
        <f>AM113</f>
        <v>52833623</v>
      </c>
      <c r="F34" s="35">
        <f>AM121</f>
        <v>49801363</v>
      </c>
      <c r="H34">
        <v>2008</v>
      </c>
      <c r="I34" s="62">
        <f>AVERAGE(AS104:AS106)</f>
        <v>56377.333333333336</v>
      </c>
      <c r="J34" s="62">
        <f>AVERAGE(AQ104:AQ106)</f>
        <v>97824650</v>
      </c>
      <c r="K34" s="95">
        <f>AVERAGE(AS104:AS107)</f>
        <v>57451</v>
      </c>
      <c r="AJ34" s="2">
        <v>1990</v>
      </c>
      <c r="AK34" s="2">
        <v>3</v>
      </c>
      <c r="AL34" s="2" t="s">
        <v>93</v>
      </c>
      <c r="AM34" s="60">
        <v>74977863</v>
      </c>
      <c r="AN34" s="60">
        <v>51729</v>
      </c>
      <c r="AO34" s="60">
        <v>40702453</v>
      </c>
      <c r="AP34" s="60">
        <v>21992</v>
      </c>
      <c r="AQ34" s="60">
        <v>116957432</v>
      </c>
      <c r="AR34" s="60">
        <v>49073359</v>
      </c>
      <c r="AS34" s="60">
        <v>96167</v>
      </c>
      <c r="AT34" s="48">
        <f t="shared" si="0"/>
        <v>0.35893032432517846</v>
      </c>
      <c r="AU34" s="48">
        <f t="shared" si="1"/>
        <v>0.64106967567482154</v>
      </c>
      <c r="AV34" s="35">
        <f t="shared" si="2"/>
        <v>41979569</v>
      </c>
      <c r="AW34" s="35">
        <f t="shared" si="3"/>
        <v>44438</v>
      </c>
      <c r="AX34" s="35">
        <f t="shared" si="4"/>
        <v>44438</v>
      </c>
      <c r="AY34" s="58">
        <f t="shared" si="5"/>
        <v>96167</v>
      </c>
      <c r="AZ34" s="99">
        <f t="shared" si="6"/>
        <v>2.3833182480946538</v>
      </c>
      <c r="BA34" s="100">
        <f t="shared" si="7"/>
        <v>822.2393255009224</v>
      </c>
    </row>
    <row r="35" spans="2:53">
      <c r="B35" s="34" t="s">
        <v>15</v>
      </c>
      <c r="C35" s="48">
        <f>C32/C31</f>
        <v>0.40850790344279408</v>
      </c>
      <c r="D35" s="48">
        <f>D32/D31</f>
        <v>0.39722977554207206</v>
      </c>
      <c r="E35" s="48">
        <f>E32/E31</f>
        <v>0.37723708081871099</v>
      </c>
      <c r="F35" s="48">
        <f>F32/F31</f>
        <v>0.34065885865717438</v>
      </c>
      <c r="H35">
        <v>2009</v>
      </c>
      <c r="I35" s="62">
        <f>AVERAGE(AS108:AS110)</f>
        <v>57556.333333333336</v>
      </c>
      <c r="J35" s="62">
        <f>AVERAGE(AQ108:AQ110)</f>
        <v>87189866.666666672</v>
      </c>
      <c r="K35" s="95">
        <f>AVERAGE(AS108:AS111)</f>
        <v>56180.5</v>
      </c>
      <c r="AJ35" s="2">
        <v>1990</v>
      </c>
      <c r="AK35" s="2">
        <v>4</v>
      </c>
      <c r="AL35" s="2" t="s">
        <v>93</v>
      </c>
      <c r="AM35" s="60">
        <v>78188739</v>
      </c>
      <c r="AN35" s="60">
        <v>50967</v>
      </c>
      <c r="AO35" s="60">
        <v>39791601</v>
      </c>
      <c r="AP35" s="60">
        <v>21134</v>
      </c>
      <c r="AQ35" s="60">
        <v>119087227</v>
      </c>
      <c r="AR35" s="60">
        <v>48579055</v>
      </c>
      <c r="AS35" s="60">
        <v>94126</v>
      </c>
      <c r="AT35" s="48">
        <f t="shared" si="0"/>
        <v>0.34343303669334746</v>
      </c>
      <c r="AU35" s="48">
        <f t="shared" si="1"/>
        <v>0.65656696330665254</v>
      </c>
      <c r="AV35" s="35">
        <f t="shared" si="2"/>
        <v>40898488</v>
      </c>
      <c r="AW35" s="35">
        <f t="shared" si="3"/>
        <v>43159</v>
      </c>
      <c r="AX35" s="35">
        <f t="shared" si="4"/>
        <v>43159</v>
      </c>
      <c r="AY35" s="58"/>
      <c r="AZ35" s="99">
        <f t="shared" si="6"/>
        <v>2.4514109424318771</v>
      </c>
      <c r="BA35" s="100">
        <f t="shared" si="7"/>
        <v>790.39543006572819</v>
      </c>
    </row>
    <row r="36" spans="2:53">
      <c r="B36" s="49"/>
      <c r="H36">
        <v>2010</v>
      </c>
      <c r="I36" s="62">
        <f>AVERAGE(AS112:AS114)</f>
        <v>55253.333333333336</v>
      </c>
      <c r="J36" s="62">
        <f>AVERAGE(AQ112:AQ114)</f>
        <v>84522459.666666672</v>
      </c>
      <c r="K36" s="95">
        <f>AVERAGE(AS112:AS115)</f>
        <v>55619.25</v>
      </c>
      <c r="AJ36" s="2">
        <v>1991</v>
      </c>
      <c r="AK36" s="2">
        <v>1</v>
      </c>
      <c r="AL36" s="2" t="s">
        <v>93</v>
      </c>
      <c r="AM36" s="60">
        <v>79869716</v>
      </c>
      <c r="AN36" s="60">
        <v>48710</v>
      </c>
      <c r="AO36" s="60">
        <v>35785928</v>
      </c>
      <c r="AP36" s="60">
        <v>19567</v>
      </c>
      <c r="AQ36" s="60">
        <v>116574705</v>
      </c>
      <c r="AR36" s="60">
        <v>47728078</v>
      </c>
      <c r="AS36" s="60">
        <v>89761</v>
      </c>
      <c r="AT36" s="48">
        <f t="shared" si="0"/>
        <v>0.31486237945015605</v>
      </c>
      <c r="AU36" s="48">
        <f t="shared" si="1"/>
        <v>0.68513762054984395</v>
      </c>
      <c r="AV36" s="35">
        <f t="shared" si="2"/>
        <v>36704989</v>
      </c>
      <c r="AW36" s="35">
        <f t="shared" si="3"/>
        <v>41051</v>
      </c>
      <c r="AX36" s="35">
        <f t="shared" si="4"/>
        <v>41051</v>
      </c>
      <c r="AY36" s="58">
        <f t="shared" si="5"/>
        <v>89761</v>
      </c>
      <c r="AZ36" s="99">
        <f t="shared" si="6"/>
        <v>2.4424764181788339</v>
      </c>
      <c r="BA36" s="100">
        <f t="shared" si="7"/>
        <v>769.98693670294938</v>
      </c>
    </row>
    <row r="37" spans="2:53">
      <c r="B37" s="57" t="s">
        <v>212</v>
      </c>
      <c r="C37" s="51"/>
      <c r="D37" s="51"/>
      <c r="E37" s="51"/>
      <c r="H37">
        <v>2011</v>
      </c>
      <c r="I37" s="62">
        <f>AVERAGE(AS116:AS118)</f>
        <v>59059</v>
      </c>
      <c r="J37" s="62">
        <f>AVERAGE(AQ116:AQ118)</f>
        <v>84389824.333333328</v>
      </c>
      <c r="K37" s="95">
        <f>AVERAGE(AS116:AS119)</f>
        <v>59320.5</v>
      </c>
      <c r="AJ37" s="2">
        <v>1991</v>
      </c>
      <c r="AK37" s="2">
        <v>2</v>
      </c>
      <c r="AL37" s="2" t="s">
        <v>93</v>
      </c>
      <c r="AM37" s="60">
        <v>73842345</v>
      </c>
      <c r="AN37" s="60">
        <v>46943</v>
      </c>
      <c r="AO37" s="60">
        <v>35421564</v>
      </c>
      <c r="AP37" s="60">
        <v>19284</v>
      </c>
      <c r="AQ37" s="60">
        <v>110451891</v>
      </c>
      <c r="AR37" s="60">
        <v>45028180</v>
      </c>
      <c r="AS37" s="60">
        <v>87166</v>
      </c>
      <c r="AT37" s="48">
        <f t="shared" si="0"/>
        <v>0.33145241487988653</v>
      </c>
      <c r="AU37" s="48">
        <f t="shared" si="1"/>
        <v>0.66854758512011347</v>
      </c>
      <c r="AV37" s="35">
        <f t="shared" si="2"/>
        <v>36609546</v>
      </c>
      <c r="AW37" s="35">
        <f t="shared" si="3"/>
        <v>40223</v>
      </c>
      <c r="AX37" s="35">
        <f t="shared" si="4"/>
        <v>40223</v>
      </c>
      <c r="AY37" s="58">
        <f t="shared" si="5"/>
        <v>87166</v>
      </c>
      <c r="AZ37" s="99">
        <f t="shared" si="6"/>
        <v>2.4529503746320636</v>
      </c>
      <c r="BA37" s="100">
        <f t="shared" si="7"/>
        <v>789.17616720568412</v>
      </c>
    </row>
    <row r="38" spans="2:53">
      <c r="B38" s="34" t="s">
        <v>213</v>
      </c>
      <c r="C38" s="35">
        <f t="shared" ref="C38:E39" si="13">$F31-C31</f>
        <v>-16507561</v>
      </c>
      <c r="D38" s="35">
        <f t="shared" si="13"/>
        <v>-9062505</v>
      </c>
      <c r="E38" s="35">
        <f t="shared" si="13"/>
        <v>-9305446</v>
      </c>
      <c r="AJ38" s="2">
        <v>1991</v>
      </c>
      <c r="AK38" s="2">
        <v>3</v>
      </c>
      <c r="AL38" s="2" t="s">
        <v>93</v>
      </c>
      <c r="AM38" s="60">
        <v>72859647</v>
      </c>
      <c r="AN38" s="60">
        <v>45840</v>
      </c>
      <c r="AO38" s="60">
        <v>38164390</v>
      </c>
      <c r="AP38" s="60">
        <v>18541</v>
      </c>
      <c r="AQ38" s="60">
        <v>112367304</v>
      </c>
      <c r="AR38" s="60">
        <v>44036915</v>
      </c>
      <c r="AS38" s="60">
        <v>85149</v>
      </c>
      <c r="AT38" s="48">
        <f t="shared" si="0"/>
        <v>0.35159388535298486</v>
      </c>
      <c r="AU38" s="48">
        <f t="shared" si="1"/>
        <v>0.64840611464701514</v>
      </c>
      <c r="AV38" s="35">
        <f t="shared" si="2"/>
        <v>39507657</v>
      </c>
      <c r="AW38" s="35">
        <f t="shared" si="3"/>
        <v>39309</v>
      </c>
      <c r="AX38" s="35">
        <f t="shared" si="4"/>
        <v>39309</v>
      </c>
      <c r="AY38" s="58">
        <f t="shared" si="5"/>
        <v>85149</v>
      </c>
      <c r="AZ38" s="99">
        <f t="shared" si="6"/>
        <v>2.551661577565095</v>
      </c>
      <c r="BA38" s="100">
        <f t="shared" si="7"/>
        <v>757.77380936362056</v>
      </c>
    </row>
    <row r="39" spans="2:53">
      <c r="B39" s="34" t="s">
        <v>215</v>
      </c>
      <c r="C39" s="35">
        <f t="shared" si="13"/>
        <v>-11868244</v>
      </c>
      <c r="D39" s="35">
        <f t="shared" si="13"/>
        <v>-7872812</v>
      </c>
      <c r="E39" s="35">
        <f t="shared" si="13"/>
        <v>-6273186</v>
      </c>
      <c r="AJ39" s="2">
        <v>1991</v>
      </c>
      <c r="AK39" s="2">
        <v>4</v>
      </c>
      <c r="AL39" s="2" t="s">
        <v>93</v>
      </c>
      <c r="AM39" s="60">
        <v>74475832</v>
      </c>
      <c r="AN39" s="60">
        <v>45343</v>
      </c>
      <c r="AO39" s="60">
        <v>38233148</v>
      </c>
      <c r="AP39" s="60">
        <v>18612</v>
      </c>
      <c r="AQ39" s="60">
        <v>113846828</v>
      </c>
      <c r="AR39" s="60">
        <v>43263567</v>
      </c>
      <c r="AS39" s="60">
        <v>84137</v>
      </c>
      <c r="AT39" s="48">
        <f t="shared" si="0"/>
        <v>0.34582426837575131</v>
      </c>
      <c r="AU39" s="48">
        <f t="shared" si="1"/>
        <v>0.65417573162424869</v>
      </c>
      <c r="AV39" s="35">
        <f t="shared" si="2"/>
        <v>39370996</v>
      </c>
      <c r="AW39" s="35">
        <f t="shared" si="3"/>
        <v>38794</v>
      </c>
      <c r="AX39" s="35">
        <f t="shared" si="4"/>
        <v>38794</v>
      </c>
      <c r="AY39" s="58"/>
      <c r="AZ39" s="99">
        <f t="shared" si="6"/>
        <v>2.6314711406019757</v>
      </c>
      <c r="BA39" s="100">
        <f t="shared" si="7"/>
        <v>739.0368399196858</v>
      </c>
    </row>
    <row r="40" spans="2:53">
      <c r="B40" s="34" t="s">
        <v>255</v>
      </c>
      <c r="AJ40" s="2">
        <v>1992</v>
      </c>
      <c r="AK40" s="2">
        <v>1</v>
      </c>
      <c r="AL40" s="2" t="s">
        <v>93</v>
      </c>
      <c r="AM40" s="60">
        <v>79870382</v>
      </c>
      <c r="AN40" s="60">
        <v>44148</v>
      </c>
      <c r="AO40" s="60">
        <v>36709268</v>
      </c>
      <c r="AP40" s="60">
        <v>17780</v>
      </c>
      <c r="AQ40" s="60">
        <v>117813696</v>
      </c>
      <c r="AR40" s="60">
        <v>44247497</v>
      </c>
      <c r="AS40" s="60">
        <v>81767</v>
      </c>
      <c r="AT40" s="48">
        <f t="shared" si="0"/>
        <v>0.32206199523695445</v>
      </c>
      <c r="AU40" s="48">
        <f t="shared" si="1"/>
        <v>0.67793800476304555</v>
      </c>
      <c r="AV40" s="35">
        <f t="shared" si="2"/>
        <v>37943314</v>
      </c>
      <c r="AW40" s="35">
        <f t="shared" si="3"/>
        <v>37619</v>
      </c>
      <c r="AX40" s="35">
        <f t="shared" si="4"/>
        <v>37619</v>
      </c>
      <c r="AY40" s="58">
        <f t="shared" si="5"/>
        <v>81767</v>
      </c>
      <c r="AZ40" s="99">
        <f t="shared" si="6"/>
        <v>2.6626070170703668</v>
      </c>
      <c r="BA40" s="100">
        <f t="shared" si="7"/>
        <v>694.03645565962051</v>
      </c>
    </row>
    <row r="41" spans="2:53">
      <c r="B41" s="34" t="s">
        <v>216</v>
      </c>
      <c r="C41" s="35">
        <f>$F34-C34</f>
        <v>-4639317</v>
      </c>
      <c r="D41" s="35">
        <f>$F34-D34</f>
        <v>-1189693</v>
      </c>
      <c r="E41" s="35">
        <f>$F34-E34</f>
        <v>-3032260</v>
      </c>
      <c r="AJ41" s="2">
        <v>1992</v>
      </c>
      <c r="AK41" s="2">
        <v>2</v>
      </c>
      <c r="AL41" s="2" t="s">
        <v>93</v>
      </c>
      <c r="AM41" s="60">
        <v>74011473</v>
      </c>
      <c r="AN41" s="60">
        <v>42934</v>
      </c>
      <c r="AO41" s="60">
        <v>35498358</v>
      </c>
      <c r="AP41" s="60">
        <v>17838</v>
      </c>
      <c r="AQ41" s="60">
        <v>110727860</v>
      </c>
      <c r="AR41" s="60">
        <v>42289885</v>
      </c>
      <c r="AS41" s="60">
        <v>80351</v>
      </c>
      <c r="AT41" s="48">
        <f t="shared" si="0"/>
        <v>0.33159122735687296</v>
      </c>
      <c r="AU41" s="48">
        <f t="shared" si="1"/>
        <v>0.66840877264312704</v>
      </c>
      <c r="AV41" s="35">
        <f t="shared" si="2"/>
        <v>36716387</v>
      </c>
      <c r="AW41" s="35">
        <f t="shared" si="3"/>
        <v>37417</v>
      </c>
      <c r="AX41" s="35">
        <f t="shared" si="4"/>
        <v>37417</v>
      </c>
      <c r="AY41" s="58">
        <f t="shared" si="5"/>
        <v>80351</v>
      </c>
      <c r="AZ41" s="99">
        <f t="shared" si="6"/>
        <v>2.6183060086353982</v>
      </c>
      <c r="BA41" s="100">
        <f t="shared" si="7"/>
        <v>725.66199689942528</v>
      </c>
    </row>
    <row r="42" spans="2:53">
      <c r="B42" s="49"/>
      <c r="AJ42" s="2">
        <v>1992</v>
      </c>
      <c r="AK42" s="2">
        <v>3</v>
      </c>
      <c r="AL42" s="2" t="s">
        <v>93</v>
      </c>
      <c r="AM42" s="60">
        <v>70663122</v>
      </c>
      <c r="AN42" s="60">
        <v>42449</v>
      </c>
      <c r="AO42" s="60">
        <v>37127238</v>
      </c>
      <c r="AP42" s="60">
        <v>17632</v>
      </c>
      <c r="AQ42" s="60">
        <v>109182080</v>
      </c>
      <c r="AR42" s="60">
        <v>40549950</v>
      </c>
      <c r="AS42" s="60">
        <v>79999</v>
      </c>
      <c r="AT42" s="48">
        <f t="shared" si="0"/>
        <v>0.35279560528614218</v>
      </c>
      <c r="AU42" s="48">
        <f t="shared" si="1"/>
        <v>0.64720439471385782</v>
      </c>
      <c r="AV42" s="35">
        <f t="shared" si="2"/>
        <v>38518958</v>
      </c>
      <c r="AW42" s="35">
        <f t="shared" si="3"/>
        <v>37550</v>
      </c>
      <c r="AX42" s="35">
        <f t="shared" si="4"/>
        <v>37550</v>
      </c>
      <c r="AY42" s="58">
        <f t="shared" si="5"/>
        <v>79999</v>
      </c>
      <c r="AZ42" s="99">
        <f t="shared" si="6"/>
        <v>2.6925330364155813</v>
      </c>
      <c r="BA42" s="100">
        <f t="shared" si="7"/>
        <v>732.71181497916143</v>
      </c>
    </row>
    <row r="43" spans="2:53">
      <c r="B43" s="57" t="s">
        <v>211</v>
      </c>
      <c r="C43" s="51"/>
      <c r="D43" s="51"/>
      <c r="E43" s="51"/>
      <c r="AJ43" s="2">
        <v>1992</v>
      </c>
      <c r="AK43" s="2">
        <v>4</v>
      </c>
      <c r="AL43" s="2" t="s">
        <v>93</v>
      </c>
      <c r="AM43" s="60">
        <v>73087238</v>
      </c>
      <c r="AN43" s="60">
        <v>41663</v>
      </c>
      <c r="AO43" s="60">
        <v>38904600</v>
      </c>
      <c r="AP43" s="60">
        <v>17300</v>
      </c>
      <c r="AQ43" s="60">
        <v>113394898</v>
      </c>
      <c r="AR43" s="60">
        <v>40791369</v>
      </c>
      <c r="AS43" s="60">
        <v>77714</v>
      </c>
      <c r="AT43" s="48">
        <f t="shared" si="0"/>
        <v>0.3554627299016575</v>
      </c>
      <c r="AU43" s="48">
        <f t="shared" si="1"/>
        <v>0.6445372700983425</v>
      </c>
      <c r="AV43" s="35">
        <f t="shared" si="2"/>
        <v>40307660</v>
      </c>
      <c r="AW43" s="35">
        <f t="shared" si="3"/>
        <v>36051</v>
      </c>
      <c r="AX43" s="35">
        <f t="shared" si="4"/>
        <v>36051</v>
      </c>
      <c r="AY43" s="58"/>
      <c r="AZ43" s="99">
        <f t="shared" si="6"/>
        <v>2.7798747818441689</v>
      </c>
      <c r="BA43" s="100">
        <f t="shared" si="7"/>
        <v>685.33947620818003</v>
      </c>
    </row>
    <row r="44" spans="2:53" s="53" customFormat="1" ht="14" customHeight="1">
      <c r="B44" s="34" t="s">
        <v>14</v>
      </c>
      <c r="C44" s="48">
        <f t="shared" ref="C44:E45" si="14">$F31/C31-1</f>
        <v>-0.17935286379479398</v>
      </c>
      <c r="D44" s="48">
        <f t="shared" si="14"/>
        <v>-0.1071287516187367</v>
      </c>
      <c r="E44" s="48">
        <f t="shared" si="14"/>
        <v>-0.10968558251709992</v>
      </c>
      <c r="F44"/>
      <c r="G44"/>
      <c r="H44"/>
      <c r="AJ44" s="2">
        <v>1993</v>
      </c>
      <c r="AK44" s="2">
        <v>1</v>
      </c>
      <c r="AL44" s="2" t="s">
        <v>93</v>
      </c>
      <c r="AM44" s="60">
        <v>71377794</v>
      </c>
      <c r="AN44" s="60">
        <v>40345</v>
      </c>
      <c r="AO44" s="60">
        <v>35103436</v>
      </c>
      <c r="AP44" s="60">
        <v>16953</v>
      </c>
      <c r="AQ44" s="60">
        <v>107529967</v>
      </c>
      <c r="AR44" s="60">
        <v>39399889</v>
      </c>
      <c r="AS44" s="60">
        <v>75542</v>
      </c>
      <c r="AT44" s="56">
        <f t="shared" si="0"/>
        <v>0.33620556212018549</v>
      </c>
      <c r="AU44" s="56">
        <f t="shared" si="1"/>
        <v>0.66379443787981451</v>
      </c>
      <c r="AV44" s="55">
        <f t="shared" si="2"/>
        <v>36152173</v>
      </c>
      <c r="AW44" s="35">
        <f t="shared" si="3"/>
        <v>35197</v>
      </c>
      <c r="AX44" s="35">
        <f t="shared" si="4"/>
        <v>35197</v>
      </c>
      <c r="AY44" s="58">
        <f t="shared" si="5"/>
        <v>75542</v>
      </c>
      <c r="AZ44" s="99">
        <f t="shared" si="6"/>
        <v>2.7291946685433555</v>
      </c>
      <c r="BA44" s="100">
        <f t="shared" si="7"/>
        <v>702.52044251069094</v>
      </c>
    </row>
    <row r="45" spans="2:53" s="53" customFormat="1" ht="14" customHeight="1">
      <c r="B45" s="34" t="s">
        <v>215</v>
      </c>
      <c r="C45" s="48">
        <f t="shared" si="14"/>
        <v>-0.31565408056029731</v>
      </c>
      <c r="D45" s="48">
        <f t="shared" si="14"/>
        <v>-0.23428574812576597</v>
      </c>
      <c r="E45" s="48">
        <f t="shared" si="14"/>
        <v>-0.19601357149854071</v>
      </c>
      <c r="F45"/>
      <c r="G45"/>
      <c r="AJ45" s="2">
        <v>1993</v>
      </c>
      <c r="AK45" s="2">
        <v>2</v>
      </c>
      <c r="AL45" s="2" t="s">
        <v>93</v>
      </c>
      <c r="AM45" s="60">
        <v>66337501</v>
      </c>
      <c r="AN45" s="60">
        <v>38031</v>
      </c>
      <c r="AO45" s="60">
        <v>35129424</v>
      </c>
      <c r="AP45" s="60">
        <v>16505</v>
      </c>
      <c r="AQ45" s="60">
        <v>102776445</v>
      </c>
      <c r="AR45" s="60">
        <v>37391328</v>
      </c>
      <c r="AS45" s="60">
        <v>72124</v>
      </c>
      <c r="AT45" s="56">
        <f t="shared" si="0"/>
        <v>0.35454567435174467</v>
      </c>
      <c r="AU45" s="56">
        <f t="shared" si="1"/>
        <v>0.64545432564825533</v>
      </c>
      <c r="AV45" s="55">
        <f t="shared" si="2"/>
        <v>36438944</v>
      </c>
      <c r="AW45" s="35">
        <f t="shared" si="3"/>
        <v>34093</v>
      </c>
      <c r="AX45" s="35">
        <f t="shared" si="4"/>
        <v>34093</v>
      </c>
      <c r="AY45" s="58">
        <f t="shared" si="5"/>
        <v>72124</v>
      </c>
      <c r="AZ45" s="99">
        <f t="shared" si="6"/>
        <v>2.7486706275850912</v>
      </c>
      <c r="BA45" s="100">
        <f t="shared" si="7"/>
        <v>701.75612709702114</v>
      </c>
    </row>
    <row r="46" spans="2:53" s="53" customFormat="1" ht="14" customHeight="1">
      <c r="B46" s="34" t="s">
        <v>255</v>
      </c>
      <c r="AJ46" s="2">
        <v>1993</v>
      </c>
      <c r="AK46" s="2">
        <v>3</v>
      </c>
      <c r="AL46" s="2" t="s">
        <v>93</v>
      </c>
      <c r="AM46" s="60">
        <v>56283366</v>
      </c>
      <c r="AN46" s="60">
        <v>33728</v>
      </c>
      <c r="AO46" s="60">
        <v>37907620</v>
      </c>
      <c r="AP46" s="60">
        <v>16101</v>
      </c>
      <c r="AQ46" s="60">
        <v>95532377</v>
      </c>
      <c r="AR46" s="60">
        <v>34508083</v>
      </c>
      <c r="AS46" s="60">
        <v>67598</v>
      </c>
      <c r="AT46" s="56">
        <f t="shared" si="0"/>
        <v>0.41084512112579386</v>
      </c>
      <c r="AU46" s="56">
        <f t="shared" si="1"/>
        <v>0.58915487887420614</v>
      </c>
      <c r="AV46" s="55">
        <f t="shared" si="2"/>
        <v>39249011</v>
      </c>
      <c r="AW46" s="35">
        <f t="shared" si="3"/>
        <v>33870</v>
      </c>
      <c r="AX46" s="35">
        <f t="shared" si="4"/>
        <v>33870</v>
      </c>
      <c r="AY46" s="58">
        <f t="shared" si="5"/>
        <v>67598</v>
      </c>
      <c r="AZ46" s="99">
        <f t="shared" si="6"/>
        <v>2.7684057964042803</v>
      </c>
      <c r="BA46" s="100">
        <f t="shared" si="7"/>
        <v>707.59256832895517</v>
      </c>
    </row>
    <row r="47" spans="2:53" s="53" customFormat="1" ht="14" customHeight="1">
      <c r="B47" s="34" t="s">
        <v>216</v>
      </c>
      <c r="C47" s="48">
        <f>$F34/C34-1</f>
        <v>-8.5217837102696037E-2</v>
      </c>
      <c r="D47" s="48">
        <f>$F34/D34-1</f>
        <v>-2.3331405413529738E-2</v>
      </c>
      <c r="E47" s="48">
        <f>$F34/E34-1</f>
        <v>-5.7392619090309238E-2</v>
      </c>
      <c r="AJ47" s="2">
        <v>1993</v>
      </c>
      <c r="AK47" s="2">
        <v>4</v>
      </c>
      <c r="AL47" s="2" t="s">
        <v>93</v>
      </c>
      <c r="AM47" s="60">
        <v>60919635</v>
      </c>
      <c r="AN47" s="60">
        <v>34320</v>
      </c>
      <c r="AO47" s="60">
        <v>36970795</v>
      </c>
      <c r="AP47" s="60">
        <v>16412</v>
      </c>
      <c r="AQ47" s="60">
        <v>99141776</v>
      </c>
      <c r="AR47" s="60">
        <v>35471756</v>
      </c>
      <c r="AS47" s="60">
        <v>67303</v>
      </c>
      <c r="AT47" s="56">
        <f t="shared" si="0"/>
        <v>0.38553012203452963</v>
      </c>
      <c r="AU47" s="56">
        <f t="shared" si="1"/>
        <v>0.61446987796547037</v>
      </c>
      <c r="AV47" s="55">
        <f t="shared" si="2"/>
        <v>38222141</v>
      </c>
      <c r="AW47" s="35">
        <f t="shared" si="3"/>
        <v>32983</v>
      </c>
      <c r="AX47" s="35">
        <f t="shared" si="4"/>
        <v>32983</v>
      </c>
      <c r="AY47" s="58"/>
      <c r="AZ47" s="99">
        <f t="shared" si="6"/>
        <v>2.7949497622841113</v>
      </c>
      <c r="BA47" s="100">
        <f t="shared" si="7"/>
        <v>678.85610602739257</v>
      </c>
    </row>
    <row r="48" spans="2:53" s="53" customFormat="1" ht="14" customHeight="1">
      <c r="AJ48" s="2">
        <v>1994</v>
      </c>
      <c r="AK48" s="2">
        <v>1</v>
      </c>
      <c r="AL48" s="2" t="s">
        <v>93</v>
      </c>
      <c r="AM48" s="60">
        <v>70905326</v>
      </c>
      <c r="AN48" s="60">
        <v>37582</v>
      </c>
      <c r="AO48" s="60">
        <v>33895074</v>
      </c>
      <c r="AP48" s="60">
        <v>16499</v>
      </c>
      <c r="AQ48" s="60">
        <v>105873277</v>
      </c>
      <c r="AR48" s="60">
        <v>37853622</v>
      </c>
      <c r="AS48" s="60">
        <v>71520</v>
      </c>
      <c r="AT48" s="56">
        <f t="shared" si="0"/>
        <v>0.3302811813409724</v>
      </c>
      <c r="AU48" s="56">
        <f t="shared" si="1"/>
        <v>0.6697188186590276</v>
      </c>
      <c r="AV48" s="55">
        <f t="shared" si="2"/>
        <v>34967951</v>
      </c>
      <c r="AW48" s="35">
        <f t="shared" si="3"/>
        <v>33938</v>
      </c>
      <c r="AX48" s="35">
        <f t="shared" si="4"/>
        <v>33938</v>
      </c>
      <c r="AY48" s="58">
        <f t="shared" si="5"/>
        <v>71520</v>
      </c>
      <c r="AZ48" s="99">
        <f t="shared" si="6"/>
        <v>2.7969127234376674</v>
      </c>
      <c r="BA48" s="100">
        <f t="shared" si="7"/>
        <v>675.52457075641473</v>
      </c>
    </row>
    <row r="49" spans="2:53" s="53" customFormat="1" ht="14" customHeight="1">
      <c r="B49" s="34" t="s">
        <v>260</v>
      </c>
      <c r="AJ49" s="2">
        <v>1994</v>
      </c>
      <c r="AK49" s="2">
        <v>2</v>
      </c>
      <c r="AL49" s="2" t="s">
        <v>93</v>
      </c>
      <c r="AM49" s="60">
        <v>71938622</v>
      </c>
      <c r="AN49" s="60">
        <v>36886</v>
      </c>
      <c r="AO49" s="60">
        <v>39049016</v>
      </c>
      <c r="AP49" s="60">
        <v>16803</v>
      </c>
      <c r="AQ49" s="60">
        <v>112538604</v>
      </c>
      <c r="AR49" s="60">
        <v>38291483</v>
      </c>
      <c r="AS49" s="60">
        <v>71706</v>
      </c>
      <c r="AT49" s="56">
        <f t="shared" si="0"/>
        <v>0.36076493360447226</v>
      </c>
      <c r="AU49" s="56">
        <f t="shared" si="1"/>
        <v>0.63923506639552774</v>
      </c>
      <c r="AV49" s="55">
        <f t="shared" si="2"/>
        <v>40599982</v>
      </c>
      <c r="AW49" s="35">
        <f t="shared" si="3"/>
        <v>34820</v>
      </c>
      <c r="AX49" s="35">
        <f t="shared" si="4"/>
        <v>34820</v>
      </c>
      <c r="AY49" s="58">
        <f t="shared" si="5"/>
        <v>71706</v>
      </c>
      <c r="AZ49" s="99">
        <f t="shared" si="6"/>
        <v>2.9389983145860401</v>
      </c>
      <c r="BA49" s="100">
        <f t="shared" si="7"/>
        <v>637.16802458292443</v>
      </c>
    </row>
    <row r="50" spans="2:53" s="53" customFormat="1" ht="14" customHeight="1">
      <c r="AJ50" s="2">
        <v>1994</v>
      </c>
      <c r="AK50" s="2">
        <v>3</v>
      </c>
      <c r="AL50" s="2" t="s">
        <v>93</v>
      </c>
      <c r="AM50" s="60">
        <v>69831141</v>
      </c>
      <c r="AN50" s="60">
        <v>36766</v>
      </c>
      <c r="AO50" s="60">
        <v>39064568</v>
      </c>
      <c r="AP50" s="60">
        <v>16600</v>
      </c>
      <c r="AQ50" s="60">
        <v>110719370</v>
      </c>
      <c r="AR50" s="60">
        <v>37365393</v>
      </c>
      <c r="AS50" s="60">
        <v>70583</v>
      </c>
      <c r="AT50" s="56">
        <f t="shared" si="0"/>
        <v>0.36929607710014967</v>
      </c>
      <c r="AU50" s="56">
        <f t="shared" si="1"/>
        <v>0.63070392289985033</v>
      </c>
      <c r="AV50" s="55">
        <f t="shared" si="2"/>
        <v>40888229</v>
      </c>
      <c r="AW50" s="35">
        <f t="shared" si="3"/>
        <v>33817</v>
      </c>
      <c r="AX50" s="35">
        <f t="shared" si="4"/>
        <v>33817</v>
      </c>
      <c r="AY50" s="58">
        <f t="shared" si="5"/>
        <v>70583</v>
      </c>
      <c r="AZ50" s="99">
        <f t="shared" si="6"/>
        <v>2.963152829678521</v>
      </c>
      <c r="BA50" s="100">
        <f t="shared" si="7"/>
        <v>637.49459557076591</v>
      </c>
    </row>
    <row r="51" spans="2:53" ht="14" customHeight="1">
      <c r="AJ51" s="2">
        <v>1994</v>
      </c>
      <c r="AK51" s="2">
        <v>4</v>
      </c>
      <c r="AL51" s="2" t="s">
        <v>93</v>
      </c>
      <c r="AM51" s="60">
        <v>70032698</v>
      </c>
      <c r="AN51" s="60">
        <v>36319</v>
      </c>
      <c r="AO51" s="60">
        <v>39555510</v>
      </c>
      <c r="AP51" s="60">
        <v>16556</v>
      </c>
      <c r="AQ51" s="60">
        <v>111516752</v>
      </c>
      <c r="AR51" s="60">
        <v>36598544</v>
      </c>
      <c r="AS51" s="60">
        <v>69823</v>
      </c>
      <c r="AT51" s="48">
        <f t="shared" si="0"/>
        <v>0.3719984061228756</v>
      </c>
      <c r="AU51" s="48">
        <f t="shared" si="1"/>
        <v>0.6280015938771244</v>
      </c>
      <c r="AV51" s="35">
        <f t="shared" si="2"/>
        <v>41484054</v>
      </c>
      <c r="AW51" s="35">
        <f t="shared" si="3"/>
        <v>33504</v>
      </c>
      <c r="AX51" s="35">
        <f t="shared" si="4"/>
        <v>33504</v>
      </c>
      <c r="AY51" s="58"/>
      <c r="AZ51" s="99">
        <f t="shared" si="6"/>
        <v>3.0470270074131909</v>
      </c>
      <c r="BA51" s="100">
        <f t="shared" si="7"/>
        <v>626.12117684345753</v>
      </c>
    </row>
    <row r="52" spans="2:53" ht="14" customHeight="1">
      <c r="AJ52" s="2">
        <v>1995</v>
      </c>
      <c r="AK52" s="2">
        <v>1</v>
      </c>
      <c r="AL52" s="2" t="s">
        <v>93</v>
      </c>
      <c r="AM52" s="60">
        <v>74164480</v>
      </c>
      <c r="AN52" s="60">
        <v>35473</v>
      </c>
      <c r="AO52" s="60">
        <v>36814931</v>
      </c>
      <c r="AP52" s="60">
        <v>15836</v>
      </c>
      <c r="AQ52" s="60">
        <v>112493303</v>
      </c>
      <c r="AR52" s="60">
        <v>37126891</v>
      </c>
      <c r="AS52" s="60">
        <v>67773</v>
      </c>
      <c r="AT52" s="48">
        <f t="shared" si="0"/>
        <v>0.34072093162736983</v>
      </c>
      <c r="AU52" s="48">
        <f t="shared" si="1"/>
        <v>0.65927906837263017</v>
      </c>
      <c r="AV52" s="35">
        <f t="shared" si="2"/>
        <v>38328823</v>
      </c>
      <c r="AW52" s="35">
        <f t="shared" si="3"/>
        <v>32300</v>
      </c>
      <c r="AX52" s="35">
        <f t="shared" si="4"/>
        <v>32300</v>
      </c>
      <c r="AY52" s="58">
        <f t="shared" si="5"/>
        <v>67773</v>
      </c>
      <c r="AZ52" s="99">
        <f t="shared" si="6"/>
        <v>3.0299683051834316</v>
      </c>
      <c r="BA52" s="100">
        <f t="shared" si="7"/>
        <v>602.46253059170999</v>
      </c>
    </row>
    <row r="53" spans="2:53">
      <c r="AJ53" s="2">
        <v>1995</v>
      </c>
      <c r="AK53" s="2">
        <v>2</v>
      </c>
      <c r="AL53" s="2" t="s">
        <v>93</v>
      </c>
      <c r="AM53" s="60">
        <v>70229451</v>
      </c>
      <c r="AN53" s="60">
        <v>34719</v>
      </c>
      <c r="AO53" s="60">
        <v>35169477</v>
      </c>
      <c r="AP53" s="60">
        <v>15322</v>
      </c>
      <c r="AQ53" s="60">
        <v>106881539</v>
      </c>
      <c r="AR53" s="60">
        <v>35371681</v>
      </c>
      <c r="AS53" s="60">
        <v>65998</v>
      </c>
      <c r="AT53" s="48">
        <f t="shared" si="0"/>
        <v>0.3429225322064271</v>
      </c>
      <c r="AU53" s="48">
        <f t="shared" si="1"/>
        <v>0.6570774677935729</v>
      </c>
      <c r="AV53" s="35">
        <f t="shared" si="2"/>
        <v>36652088</v>
      </c>
      <c r="AW53" s="35">
        <f t="shared" si="3"/>
        <v>31279</v>
      </c>
      <c r="AX53" s="35">
        <f t="shared" si="4"/>
        <v>31279</v>
      </c>
      <c r="AY53" s="58">
        <f t="shared" si="5"/>
        <v>65998</v>
      </c>
      <c r="AZ53" s="99">
        <f t="shared" si="6"/>
        <v>3.0216697645780535</v>
      </c>
      <c r="BA53" s="100">
        <f t="shared" si="7"/>
        <v>617.48736608293041</v>
      </c>
    </row>
    <row r="54" spans="2:53">
      <c r="AJ54" s="2">
        <v>1995</v>
      </c>
      <c r="AK54" s="2">
        <v>3</v>
      </c>
      <c r="AL54" s="2" t="s">
        <v>93</v>
      </c>
      <c r="AM54" s="60">
        <v>67700192</v>
      </c>
      <c r="AN54" s="60">
        <v>34909</v>
      </c>
      <c r="AO54" s="60">
        <v>36802596</v>
      </c>
      <c r="AP54" s="60">
        <v>14646</v>
      </c>
      <c r="AQ54" s="60">
        <v>106218191</v>
      </c>
      <c r="AR54" s="60">
        <v>34191835</v>
      </c>
      <c r="AS54" s="60">
        <v>65039</v>
      </c>
      <c r="AT54" s="48">
        <f t="shared" si="0"/>
        <v>0.3626309075438876</v>
      </c>
      <c r="AU54" s="48">
        <f t="shared" si="1"/>
        <v>0.6373690924561124</v>
      </c>
      <c r="AV54" s="35">
        <f t="shared" si="2"/>
        <v>38517999</v>
      </c>
      <c r="AW54" s="35">
        <f t="shared" si="3"/>
        <v>30130</v>
      </c>
      <c r="AX54" s="35">
        <f t="shared" si="4"/>
        <v>30130</v>
      </c>
      <c r="AY54" s="58">
        <f t="shared" si="5"/>
        <v>65039</v>
      </c>
      <c r="AZ54" s="99">
        <f t="shared" si="6"/>
        <v>3.1065367214131676</v>
      </c>
      <c r="BA54" s="100">
        <f t="shared" si="7"/>
        <v>612.31507887382486</v>
      </c>
    </row>
    <row r="55" spans="2:53">
      <c r="AJ55" s="2">
        <v>1995</v>
      </c>
      <c r="AK55" s="2">
        <v>4</v>
      </c>
      <c r="AL55" s="2" t="s">
        <v>93</v>
      </c>
      <c r="AM55" s="60">
        <v>71678800</v>
      </c>
      <c r="AN55" s="60">
        <v>34056</v>
      </c>
      <c r="AO55" s="60">
        <v>35122596</v>
      </c>
      <c r="AP55" s="60">
        <v>13888</v>
      </c>
      <c r="AQ55" s="60">
        <v>108487802</v>
      </c>
      <c r="AR55" s="60">
        <v>33696151</v>
      </c>
      <c r="AS55" s="60">
        <v>62961</v>
      </c>
      <c r="AT55" s="48">
        <f t="shared" si="0"/>
        <v>0.33929161916286221</v>
      </c>
      <c r="AU55" s="48">
        <f t="shared" si="1"/>
        <v>0.66070838083713779</v>
      </c>
      <c r="AV55" s="35">
        <f t="shared" si="2"/>
        <v>36809002</v>
      </c>
      <c r="AW55" s="35">
        <f t="shared" si="3"/>
        <v>28905</v>
      </c>
      <c r="AX55" s="35">
        <f t="shared" si="4"/>
        <v>28905</v>
      </c>
      <c r="AY55" s="58"/>
      <c r="AZ55" s="99">
        <f t="shared" si="6"/>
        <v>3.2195903324388593</v>
      </c>
      <c r="BA55" s="100">
        <f t="shared" si="7"/>
        <v>580.35095964060542</v>
      </c>
    </row>
    <row r="56" spans="2:53">
      <c r="AJ56" s="2">
        <v>1996</v>
      </c>
      <c r="AK56" s="2">
        <v>1</v>
      </c>
      <c r="AL56" s="2" t="s">
        <v>93</v>
      </c>
      <c r="AM56" s="60">
        <v>76160432</v>
      </c>
      <c r="AN56" s="60">
        <v>33556</v>
      </c>
      <c r="AO56" s="60">
        <v>34419495</v>
      </c>
      <c r="AP56" s="60">
        <v>13370</v>
      </c>
      <c r="AQ56" s="60">
        <v>112219777</v>
      </c>
      <c r="AR56" s="60">
        <v>34692859</v>
      </c>
      <c r="AS56" s="60">
        <v>61930</v>
      </c>
      <c r="AT56" s="48">
        <f t="shared" si="0"/>
        <v>0.32132789748815849</v>
      </c>
      <c r="AU56" s="48">
        <f t="shared" si="1"/>
        <v>0.67867210251184151</v>
      </c>
      <c r="AV56" s="35">
        <f t="shared" si="2"/>
        <v>36059345</v>
      </c>
      <c r="AW56" s="35">
        <f t="shared" si="3"/>
        <v>28374</v>
      </c>
      <c r="AX56" s="35">
        <f t="shared" si="4"/>
        <v>28374</v>
      </c>
      <c r="AY56" s="58">
        <f t="shared" si="5"/>
        <v>61930</v>
      </c>
      <c r="AZ56" s="99">
        <f t="shared" si="6"/>
        <v>3.2346650069975498</v>
      </c>
      <c r="BA56" s="100">
        <f t="shared" si="7"/>
        <v>551.86350976263304</v>
      </c>
    </row>
    <row r="57" spans="2:53">
      <c r="AJ57" s="2">
        <v>1996</v>
      </c>
      <c r="AK57" s="2">
        <v>2</v>
      </c>
      <c r="AL57" s="2" t="s">
        <v>93</v>
      </c>
      <c r="AM57" s="60">
        <v>75454270</v>
      </c>
      <c r="AN57" s="60">
        <v>33132</v>
      </c>
      <c r="AO57" s="60">
        <v>36831500</v>
      </c>
      <c r="AP57" s="60">
        <v>13718</v>
      </c>
      <c r="AQ57" s="60">
        <v>114132611</v>
      </c>
      <c r="AR57" s="60">
        <v>33898587</v>
      </c>
      <c r="AS57" s="60">
        <v>61731</v>
      </c>
      <c r="AT57" s="48">
        <f t="shared" si="0"/>
        <v>0.33888947831045413</v>
      </c>
      <c r="AU57" s="48">
        <f t="shared" si="1"/>
        <v>0.66111052168954587</v>
      </c>
      <c r="AV57" s="35">
        <f t="shared" si="2"/>
        <v>38678341</v>
      </c>
      <c r="AW57" s="35">
        <f t="shared" si="3"/>
        <v>28599</v>
      </c>
      <c r="AX57" s="35">
        <f t="shared" si="4"/>
        <v>28599</v>
      </c>
      <c r="AY57" s="58">
        <f t="shared" si="5"/>
        <v>61731</v>
      </c>
      <c r="AZ57" s="99">
        <f t="shared" si="6"/>
        <v>3.3668840238090159</v>
      </c>
      <c r="BA57" s="100">
        <f t="shared" si="7"/>
        <v>540.8708296351864</v>
      </c>
    </row>
    <row r="58" spans="2:53">
      <c r="AJ58" s="2">
        <v>1996</v>
      </c>
      <c r="AK58" s="2">
        <v>3</v>
      </c>
      <c r="AL58" s="2" t="s">
        <v>93</v>
      </c>
      <c r="AM58" s="60">
        <v>71462384</v>
      </c>
      <c r="AN58" s="60">
        <v>33128</v>
      </c>
      <c r="AO58" s="60">
        <v>38049363</v>
      </c>
      <c r="AP58" s="60">
        <v>13882</v>
      </c>
      <c r="AQ58" s="60">
        <v>111477686</v>
      </c>
      <c r="AR58" s="60">
        <v>33521424</v>
      </c>
      <c r="AS58" s="60">
        <v>61897</v>
      </c>
      <c r="AT58" s="48">
        <f t="shared" si="0"/>
        <v>0.35895346805099637</v>
      </c>
      <c r="AU58" s="48">
        <f t="shared" si="1"/>
        <v>0.64104653194900363</v>
      </c>
      <c r="AV58" s="35">
        <f t="shared" si="2"/>
        <v>40015302</v>
      </c>
      <c r="AW58" s="35">
        <f t="shared" si="3"/>
        <v>28769</v>
      </c>
      <c r="AX58" s="35">
        <f t="shared" si="4"/>
        <v>28769</v>
      </c>
      <c r="AY58" s="58">
        <f t="shared" si="5"/>
        <v>61897</v>
      </c>
      <c r="AZ58" s="99">
        <f t="shared" si="6"/>
        <v>3.3255653459113192</v>
      </c>
      <c r="BA58" s="100">
        <f t="shared" si="7"/>
        <v>555.24116279198688</v>
      </c>
    </row>
    <row r="59" spans="2:53">
      <c r="AJ59" s="2">
        <v>1996</v>
      </c>
      <c r="AK59" s="2">
        <v>4</v>
      </c>
      <c r="AL59" s="2" t="s">
        <v>93</v>
      </c>
      <c r="AM59" s="60">
        <v>74386923</v>
      </c>
      <c r="AN59" s="60">
        <v>32999</v>
      </c>
      <c r="AO59" s="60">
        <v>38367090</v>
      </c>
      <c r="AP59" s="60">
        <v>13850</v>
      </c>
      <c r="AQ59" s="60">
        <v>115009343</v>
      </c>
      <c r="AR59" s="60">
        <v>33703893</v>
      </c>
      <c r="AS59" s="60">
        <v>61541</v>
      </c>
      <c r="AT59" s="48">
        <f t="shared" si="0"/>
        <v>0.35320973879487338</v>
      </c>
      <c r="AU59" s="48">
        <f t="shared" si="1"/>
        <v>0.64679026120512662</v>
      </c>
      <c r="AV59" s="35">
        <f t="shared" si="2"/>
        <v>40622420</v>
      </c>
      <c r="AW59" s="35">
        <f t="shared" si="3"/>
        <v>28542</v>
      </c>
      <c r="AX59" s="35">
        <f t="shared" si="4"/>
        <v>28542</v>
      </c>
      <c r="AY59" s="58"/>
      <c r="AZ59" s="99">
        <f t="shared" si="6"/>
        <v>3.4123459565932044</v>
      </c>
      <c r="BA59" s="100">
        <f t="shared" si="7"/>
        <v>535.09565740237292</v>
      </c>
    </row>
    <row r="60" spans="2:53">
      <c r="AJ60" s="2">
        <v>1997</v>
      </c>
      <c r="AK60" s="2">
        <v>1</v>
      </c>
      <c r="AL60" s="2" t="s">
        <v>93</v>
      </c>
      <c r="AM60" s="60">
        <v>79834092</v>
      </c>
      <c r="AN60" s="60">
        <v>32388</v>
      </c>
      <c r="AO60" s="60">
        <v>38635213</v>
      </c>
      <c r="AP60" s="60">
        <v>13690</v>
      </c>
      <c r="AQ60" s="60">
        <v>120684598</v>
      </c>
      <c r="AR60" s="60">
        <v>34430406</v>
      </c>
      <c r="AS60" s="60">
        <v>60579</v>
      </c>
      <c r="AT60" s="48">
        <f t="shared" si="0"/>
        <v>0.33848980463936251</v>
      </c>
      <c r="AU60" s="48">
        <f t="shared" si="1"/>
        <v>0.66151019536063749</v>
      </c>
      <c r="AV60" s="35">
        <f t="shared" si="2"/>
        <v>40850506</v>
      </c>
      <c r="AW60" s="35">
        <f t="shared" si="3"/>
        <v>28191</v>
      </c>
      <c r="AX60" s="35">
        <f t="shared" si="4"/>
        <v>28191</v>
      </c>
      <c r="AY60" s="58">
        <f t="shared" si="5"/>
        <v>60579</v>
      </c>
      <c r="AZ60" s="99">
        <f t="shared" si="6"/>
        <v>3.5051749898040705</v>
      </c>
      <c r="BA60" s="100">
        <f t="shared" si="7"/>
        <v>501.96131904089373</v>
      </c>
    </row>
    <row r="61" spans="2:53">
      <c r="AJ61" s="2">
        <v>1997</v>
      </c>
      <c r="AK61" s="2">
        <v>2</v>
      </c>
      <c r="AL61" s="2" t="s">
        <v>93</v>
      </c>
      <c r="AM61" s="60">
        <v>78269429</v>
      </c>
      <c r="AN61" s="60">
        <v>32049</v>
      </c>
      <c r="AO61" s="60">
        <v>38432979</v>
      </c>
      <c r="AP61" s="60">
        <v>13905</v>
      </c>
      <c r="AQ61" s="60">
        <v>119212756</v>
      </c>
      <c r="AR61" s="60">
        <v>33732970</v>
      </c>
      <c r="AS61" s="60">
        <v>60573</v>
      </c>
      <c r="AT61" s="48">
        <f t="shared" si="0"/>
        <v>0.34344753341664214</v>
      </c>
      <c r="AU61" s="48">
        <f t="shared" si="1"/>
        <v>0.65655246658335786</v>
      </c>
      <c r="AV61" s="35">
        <f t="shared" si="2"/>
        <v>40943327</v>
      </c>
      <c r="AW61" s="35">
        <f t="shared" si="3"/>
        <v>28524</v>
      </c>
      <c r="AX61" s="35">
        <f t="shared" si="4"/>
        <v>28524</v>
      </c>
      <c r="AY61" s="58">
        <f t="shared" si="5"/>
        <v>60573</v>
      </c>
      <c r="AZ61" s="99">
        <f t="shared" si="6"/>
        <v>3.5340130442116422</v>
      </c>
      <c r="BA61" s="100">
        <f t="shared" si="7"/>
        <v>508.10837726123867</v>
      </c>
    </row>
    <row r="62" spans="2:53">
      <c r="AJ62" s="2">
        <v>1997</v>
      </c>
      <c r="AK62" s="2">
        <v>3</v>
      </c>
      <c r="AL62" s="2" t="s">
        <v>93</v>
      </c>
      <c r="AM62" s="60">
        <v>73827757</v>
      </c>
      <c r="AN62" s="60">
        <v>32148</v>
      </c>
      <c r="AO62" s="60">
        <v>37658091</v>
      </c>
      <c r="AP62" s="60">
        <v>13879</v>
      </c>
      <c r="AQ62" s="60">
        <v>114081084</v>
      </c>
      <c r="AR62" s="60">
        <v>32319267</v>
      </c>
      <c r="AS62" s="60">
        <v>60311</v>
      </c>
      <c r="AT62" s="48">
        <f t="shared" si="0"/>
        <v>0.35284839158786396</v>
      </c>
      <c r="AU62" s="48">
        <f t="shared" si="1"/>
        <v>0.64715160841213604</v>
      </c>
      <c r="AV62" s="35">
        <f t="shared" si="2"/>
        <v>40253327</v>
      </c>
      <c r="AW62" s="35">
        <f t="shared" si="3"/>
        <v>28163</v>
      </c>
      <c r="AX62" s="35">
        <f t="shared" si="4"/>
        <v>28163</v>
      </c>
      <c r="AY62" s="58">
        <f t="shared" si="5"/>
        <v>60311</v>
      </c>
      <c r="AZ62" s="99">
        <f t="shared" si="6"/>
        <v>3.5298165642184891</v>
      </c>
      <c r="BA62" s="100">
        <f t="shared" si="7"/>
        <v>528.66783769340759</v>
      </c>
    </row>
    <row r="63" spans="2:53">
      <c r="AJ63" s="2">
        <v>1997</v>
      </c>
      <c r="AK63" s="2">
        <v>4</v>
      </c>
      <c r="AL63" s="2" t="s">
        <v>93</v>
      </c>
      <c r="AM63" s="60">
        <v>76135976</v>
      </c>
      <c r="AN63" s="60">
        <v>31607</v>
      </c>
      <c r="AO63" s="60">
        <v>38067673</v>
      </c>
      <c r="AP63" s="60">
        <v>13570</v>
      </c>
      <c r="AQ63" s="60">
        <v>116725512</v>
      </c>
      <c r="AR63" s="60">
        <v>32227884</v>
      </c>
      <c r="AS63" s="60">
        <v>59152</v>
      </c>
      <c r="AT63" s="48">
        <f t="shared" si="0"/>
        <v>0.34773491505438847</v>
      </c>
      <c r="AU63" s="48">
        <f t="shared" si="1"/>
        <v>0.65226508494561153</v>
      </c>
      <c r="AV63" s="35">
        <f t="shared" si="2"/>
        <v>40589536</v>
      </c>
      <c r="AW63" s="35">
        <f t="shared" si="3"/>
        <v>27545</v>
      </c>
      <c r="AX63" s="35">
        <f t="shared" si="4"/>
        <v>27545</v>
      </c>
      <c r="AY63" s="58"/>
      <c r="AZ63" s="99">
        <f t="shared" si="6"/>
        <v>3.6218794879614187</v>
      </c>
      <c r="BA63" s="100">
        <f t="shared" si="7"/>
        <v>506.76153812887111</v>
      </c>
    </row>
    <row r="64" spans="2:53">
      <c r="AJ64" s="2">
        <v>1998</v>
      </c>
      <c r="AK64" s="2">
        <v>1</v>
      </c>
      <c r="AL64" s="2" t="s">
        <v>93</v>
      </c>
      <c r="AM64" s="60">
        <v>81333175</v>
      </c>
      <c r="AN64" s="60">
        <v>30998</v>
      </c>
      <c r="AO64" s="60">
        <v>36460604</v>
      </c>
      <c r="AP64" s="60">
        <v>13247</v>
      </c>
      <c r="AQ64" s="60">
        <v>119937671</v>
      </c>
      <c r="AR64" s="60">
        <v>32880647</v>
      </c>
      <c r="AS64" s="60">
        <v>58083</v>
      </c>
      <c r="AT64" s="48">
        <f t="shared" si="0"/>
        <v>0.32187131597711283</v>
      </c>
      <c r="AU64" s="48">
        <f t="shared" si="1"/>
        <v>0.67812868402288717</v>
      </c>
      <c r="AV64" s="35">
        <f t="shared" si="2"/>
        <v>38604496</v>
      </c>
      <c r="AW64" s="35">
        <f t="shared" si="3"/>
        <v>27085</v>
      </c>
      <c r="AX64" s="35">
        <f t="shared" si="4"/>
        <v>27085</v>
      </c>
      <c r="AY64" s="58">
        <f t="shared" si="5"/>
        <v>58083</v>
      </c>
      <c r="AZ64" s="99">
        <f t="shared" si="6"/>
        <v>3.6476676082438404</v>
      </c>
      <c r="BA64" s="100">
        <f t="shared" si="7"/>
        <v>484.2765372690954</v>
      </c>
    </row>
    <row r="65" spans="36:53">
      <c r="AJ65" s="2">
        <v>1998</v>
      </c>
      <c r="AK65" s="2">
        <v>2</v>
      </c>
      <c r="AL65" s="2" t="s">
        <v>93</v>
      </c>
      <c r="AM65" s="60">
        <v>76159634</v>
      </c>
      <c r="AN65" s="60">
        <v>30333</v>
      </c>
      <c r="AO65" s="60">
        <v>35314684</v>
      </c>
      <c r="AP65" s="60">
        <v>13142</v>
      </c>
      <c r="AQ65" s="60">
        <v>113578201</v>
      </c>
      <c r="AR65" s="60">
        <v>31810932</v>
      </c>
      <c r="AS65" s="60">
        <v>57075</v>
      </c>
      <c r="AT65" s="48">
        <f>1-AM65/AQ65</f>
        <v>0.3294520134193708</v>
      </c>
      <c r="AU65" s="48">
        <f t="shared" si="1"/>
        <v>0.6705479865806292</v>
      </c>
      <c r="AV65" s="35">
        <f t="shared" si="2"/>
        <v>37418567</v>
      </c>
      <c r="AW65" s="35">
        <f t="shared" si="3"/>
        <v>26742</v>
      </c>
      <c r="AX65" s="35">
        <f t="shared" si="4"/>
        <v>26742</v>
      </c>
      <c r="AY65" s="58">
        <f t="shared" si="5"/>
        <v>57075</v>
      </c>
      <c r="AZ65" s="99">
        <f t="shared" si="6"/>
        <v>3.5704141268165297</v>
      </c>
      <c r="BA65" s="100">
        <f t="shared" si="7"/>
        <v>502.51720398353552</v>
      </c>
    </row>
    <row r="66" spans="36:53">
      <c r="AJ66" s="2">
        <v>1998</v>
      </c>
      <c r="AK66" s="2">
        <v>3</v>
      </c>
      <c r="AL66" s="2" t="s">
        <v>93</v>
      </c>
      <c r="AM66" s="60">
        <v>73606478</v>
      </c>
      <c r="AN66" s="60">
        <v>30440</v>
      </c>
      <c r="AO66" s="60">
        <v>36399772</v>
      </c>
      <c r="AP66" s="60">
        <v>12748</v>
      </c>
      <c r="AQ66" s="60">
        <v>112935810</v>
      </c>
      <c r="AR66" s="60">
        <v>30931984</v>
      </c>
      <c r="AS66" s="60">
        <v>56586</v>
      </c>
      <c r="AT66" s="48">
        <f t="shared" si="0"/>
        <v>0.34824500749585097</v>
      </c>
      <c r="AU66" s="48">
        <f t="shared" si="1"/>
        <v>0.65175499250414903</v>
      </c>
      <c r="AV66" s="35">
        <f t="shared" si="2"/>
        <v>39329332</v>
      </c>
      <c r="AW66" s="35">
        <f t="shared" si="3"/>
        <v>26146</v>
      </c>
      <c r="AX66" s="35">
        <f t="shared" si="4"/>
        <v>26146</v>
      </c>
      <c r="AY66" s="58">
        <f t="shared" si="5"/>
        <v>56586</v>
      </c>
      <c r="AZ66" s="99">
        <f t="shared" si="6"/>
        <v>3.6511013971816357</v>
      </c>
      <c r="BA66" s="100">
        <f t="shared" si="7"/>
        <v>501.04568249875746</v>
      </c>
    </row>
    <row r="67" spans="36:53">
      <c r="AJ67" s="2">
        <v>1998</v>
      </c>
      <c r="AK67" s="2">
        <v>4</v>
      </c>
      <c r="AL67" s="2" t="s">
        <v>93</v>
      </c>
      <c r="AM67" s="60">
        <v>74841422</v>
      </c>
      <c r="AN67" s="60">
        <v>29636</v>
      </c>
      <c r="AO67" s="60">
        <v>36525423</v>
      </c>
      <c r="AP67" s="60">
        <v>12664</v>
      </c>
      <c r="AQ67" s="60">
        <v>114039700</v>
      </c>
      <c r="AR67" s="60">
        <v>30651273</v>
      </c>
      <c r="AS67" s="60">
        <v>55322</v>
      </c>
      <c r="AT67" s="48">
        <f t="shared" si="0"/>
        <v>0.34372484319057306</v>
      </c>
      <c r="AU67" s="48">
        <f t="shared" si="1"/>
        <v>0.65627515680942694</v>
      </c>
      <c r="AV67" s="35">
        <f t="shared" si="2"/>
        <v>39198278</v>
      </c>
      <c r="AW67" s="35">
        <f t="shared" si="3"/>
        <v>25686</v>
      </c>
      <c r="AX67" s="35">
        <f t="shared" si="4"/>
        <v>25686</v>
      </c>
      <c r="AY67" s="58"/>
      <c r="AZ67" s="99">
        <f t="shared" si="6"/>
        <v>3.7205534660827952</v>
      </c>
      <c r="BA67" s="100">
        <f t="shared" si="7"/>
        <v>485.11176371035697</v>
      </c>
    </row>
    <row r="68" spans="36:53">
      <c r="AJ68" s="2">
        <v>1999</v>
      </c>
      <c r="AK68" s="2">
        <v>1</v>
      </c>
      <c r="AL68" s="2" t="s">
        <v>93</v>
      </c>
      <c r="AM68" s="60">
        <v>77176327</v>
      </c>
      <c r="AN68" s="60">
        <v>28917</v>
      </c>
      <c r="AO68" s="60">
        <v>35672490</v>
      </c>
      <c r="AP68" s="60">
        <v>12221</v>
      </c>
      <c r="AQ68" s="60">
        <v>115127679</v>
      </c>
      <c r="AR68" s="60">
        <v>30316168</v>
      </c>
      <c r="AS68" s="60">
        <v>53762</v>
      </c>
      <c r="AT68" s="48">
        <f t="shared" si="0"/>
        <v>0.32964576659275824</v>
      </c>
      <c r="AU68" s="48">
        <f t="shared" si="1"/>
        <v>0.67035423340724176</v>
      </c>
      <c r="AV68" s="35">
        <f t="shared" si="2"/>
        <v>37951352</v>
      </c>
      <c r="AW68" s="35">
        <f t="shared" si="3"/>
        <v>24845</v>
      </c>
      <c r="AX68" s="35">
        <f t="shared" si="4"/>
        <v>24845</v>
      </c>
      <c r="AY68" s="58">
        <f t="shared" si="5"/>
        <v>53762</v>
      </c>
      <c r="AZ68" s="99">
        <f t="shared" si="6"/>
        <v>3.7975669946148867</v>
      </c>
      <c r="BA68" s="100">
        <f t="shared" si="7"/>
        <v>466.97718973384326</v>
      </c>
    </row>
    <row r="69" spans="36:53">
      <c r="AJ69" s="2">
        <v>1999</v>
      </c>
      <c r="AK69" s="2">
        <v>2</v>
      </c>
      <c r="AL69" s="2" t="s">
        <v>93</v>
      </c>
      <c r="AM69" s="60">
        <v>68492301</v>
      </c>
      <c r="AN69" s="60">
        <v>27275</v>
      </c>
      <c r="AO69" s="60">
        <v>32897571</v>
      </c>
      <c r="AP69" s="60">
        <v>12213</v>
      </c>
      <c r="AQ69" s="60">
        <v>103757297</v>
      </c>
      <c r="AR69" s="60">
        <v>28469045</v>
      </c>
      <c r="AS69" s="60">
        <v>52000</v>
      </c>
      <c r="AT69" s="48">
        <f t="shared" ref="AT69:AT118" si="15">1-AM69/AQ69</f>
        <v>0.33987967130639496</v>
      </c>
      <c r="AU69" s="48">
        <f t="shared" ref="AU69:AU118" si="16">1-AT69</f>
        <v>0.66012032869360504</v>
      </c>
      <c r="AV69" s="35">
        <f t="shared" ref="AV69:AV118" si="17">AQ69-AM69</f>
        <v>35264996</v>
      </c>
      <c r="AW69" s="35">
        <f t="shared" ref="AW69:AW118" si="18">AS69-AN69</f>
        <v>24725</v>
      </c>
      <c r="AX69" s="35">
        <f t="shared" ref="AX69:AX118" si="19">AS69-AN69</f>
        <v>24725</v>
      </c>
      <c r="AY69" s="58">
        <f t="shared" ref="AY69:AY118" si="20">AS69</f>
        <v>52000</v>
      </c>
      <c r="AZ69" s="99">
        <f t="shared" ref="AZ69" si="21">AQ69/AR69</f>
        <v>3.6445654218467811</v>
      </c>
      <c r="BA69" s="100">
        <f t="shared" ref="BA69:BA118" si="22">AS69/AQ69*1000000</f>
        <v>501.16957075317799</v>
      </c>
    </row>
    <row r="70" spans="36:53">
      <c r="AJ70" s="2">
        <v>1999</v>
      </c>
      <c r="AK70" s="2">
        <v>3</v>
      </c>
      <c r="AL70" s="2" t="s">
        <v>93</v>
      </c>
      <c r="AM70" s="60">
        <v>66022443</v>
      </c>
      <c r="AN70" s="60">
        <v>26764</v>
      </c>
      <c r="AO70" s="60">
        <v>34559196</v>
      </c>
      <c r="AP70" s="60">
        <v>12083</v>
      </c>
      <c r="AQ70" s="60">
        <v>103336060</v>
      </c>
      <c r="AR70" s="60">
        <v>27664158</v>
      </c>
      <c r="AS70" s="60">
        <v>51059</v>
      </c>
      <c r="AT70" s="48">
        <f t="shared" si="15"/>
        <v>0.36108999123829566</v>
      </c>
      <c r="AU70" s="48">
        <f t="shared" si="16"/>
        <v>0.63891000876170434</v>
      </c>
      <c r="AV70" s="35">
        <f t="shared" si="17"/>
        <v>37313617</v>
      </c>
      <c r="AW70" s="35">
        <f t="shared" si="18"/>
        <v>24295</v>
      </c>
      <c r="AX70" s="35">
        <f t="shared" si="19"/>
        <v>24295</v>
      </c>
      <c r="AY70" s="58">
        <f t="shared" si="20"/>
        <v>51059</v>
      </c>
      <c r="AZ70" s="99">
        <f>AQ70/AR70</f>
        <v>3.7353770174389549</v>
      </c>
      <c r="BA70" s="100">
        <f t="shared" si="22"/>
        <v>494.10631680751135</v>
      </c>
    </row>
    <row r="71" spans="36:53">
      <c r="AJ71" s="2">
        <v>1999</v>
      </c>
      <c r="AK71" s="2">
        <v>4</v>
      </c>
      <c r="AL71" s="2" t="s">
        <v>93</v>
      </c>
      <c r="AM71" s="60">
        <v>67730067</v>
      </c>
      <c r="AN71" s="60">
        <v>26199</v>
      </c>
      <c r="AO71" s="60">
        <v>34000395</v>
      </c>
      <c r="AP71" s="60">
        <v>11681</v>
      </c>
      <c r="AQ71" s="60">
        <v>104255237</v>
      </c>
      <c r="AR71" s="60">
        <v>27353479</v>
      </c>
      <c r="AS71" s="60">
        <v>49747</v>
      </c>
      <c r="AT71" s="48">
        <f t="shared" si="15"/>
        <v>0.35034374340350882</v>
      </c>
      <c r="AU71" s="48">
        <f t="shared" si="16"/>
        <v>0.64965625659649118</v>
      </c>
      <c r="AV71" s="35">
        <f t="shared" si="17"/>
        <v>36525170</v>
      </c>
      <c r="AW71" s="35">
        <f t="shared" si="18"/>
        <v>23548</v>
      </c>
      <c r="AX71" s="35">
        <f t="shared" si="19"/>
        <v>23548</v>
      </c>
      <c r="AY71" s="58"/>
      <c r="AZ71" s="99">
        <f t="shared" ref="AZ71:AZ118" si="23">AQ71/AR71</f>
        <v>3.8114068415209634</v>
      </c>
      <c r="BA71" s="100">
        <f t="shared" si="22"/>
        <v>477.16547802773687</v>
      </c>
    </row>
    <row r="72" spans="36:53">
      <c r="AJ72" s="2">
        <v>2000</v>
      </c>
      <c r="AK72" s="2">
        <v>1</v>
      </c>
      <c r="AL72" s="2" t="s">
        <v>93</v>
      </c>
      <c r="AM72" s="60">
        <v>72247929</v>
      </c>
      <c r="AN72" s="60">
        <v>25312</v>
      </c>
      <c r="AO72" s="60">
        <v>35603933</v>
      </c>
      <c r="AP72" s="60">
        <v>11327</v>
      </c>
      <c r="AQ72" s="60">
        <v>110339961</v>
      </c>
      <c r="AR72" s="60">
        <v>27349669</v>
      </c>
      <c r="AS72" s="60">
        <v>48260</v>
      </c>
      <c r="AT72" s="48">
        <f t="shared" si="15"/>
        <v>0.3452242655768204</v>
      </c>
      <c r="AU72" s="48">
        <f t="shared" si="16"/>
        <v>0.6547757344231796</v>
      </c>
      <c r="AV72" s="35">
        <f t="shared" si="17"/>
        <v>38092032</v>
      </c>
      <c r="AW72" s="35">
        <f t="shared" si="18"/>
        <v>22948</v>
      </c>
      <c r="AX72" s="35">
        <f t="shared" si="19"/>
        <v>22948</v>
      </c>
      <c r="AY72" s="58">
        <f t="shared" si="20"/>
        <v>48260</v>
      </c>
      <c r="AZ72" s="99">
        <f t="shared" si="23"/>
        <v>4.0344166870904363</v>
      </c>
      <c r="BA72" s="100">
        <f t="shared" si="22"/>
        <v>437.37553976478205</v>
      </c>
    </row>
    <row r="73" spans="36:53">
      <c r="AJ73" s="2">
        <v>2000</v>
      </c>
      <c r="AK73" s="2">
        <v>2</v>
      </c>
      <c r="AL73" s="2" t="s">
        <v>93</v>
      </c>
      <c r="AM73" s="60">
        <v>69774726</v>
      </c>
      <c r="AN73" s="60">
        <v>24915</v>
      </c>
      <c r="AO73" s="60">
        <v>34637087</v>
      </c>
      <c r="AP73" s="60">
        <v>10786</v>
      </c>
      <c r="AQ73" s="60">
        <v>107413349</v>
      </c>
      <c r="AR73" s="60">
        <v>26447022</v>
      </c>
      <c r="AS73" s="60">
        <v>47111</v>
      </c>
      <c r="AT73" s="48">
        <f t="shared" si="15"/>
        <v>0.35040917493411361</v>
      </c>
      <c r="AU73" s="48">
        <f t="shared" si="16"/>
        <v>0.64959082506588639</v>
      </c>
      <c r="AV73" s="35">
        <f t="shared" si="17"/>
        <v>37638623</v>
      </c>
      <c r="AW73" s="35">
        <f t="shared" si="18"/>
        <v>22196</v>
      </c>
      <c r="AX73" s="35">
        <f t="shared" si="19"/>
        <v>22196</v>
      </c>
      <c r="AY73" s="58">
        <f t="shared" si="20"/>
        <v>47111</v>
      </c>
      <c r="AZ73" s="99">
        <f t="shared" si="23"/>
        <v>4.0614534596749685</v>
      </c>
      <c r="BA73" s="100">
        <f t="shared" si="22"/>
        <v>438.59539283148132</v>
      </c>
    </row>
    <row r="74" spans="36:53">
      <c r="AJ74" s="2">
        <v>2000</v>
      </c>
      <c r="AK74" s="2">
        <v>3</v>
      </c>
      <c r="AL74" s="2" t="s">
        <v>93</v>
      </c>
      <c r="AM74" s="60">
        <v>64292005</v>
      </c>
      <c r="AN74" s="60">
        <v>24760</v>
      </c>
      <c r="AO74" s="60">
        <v>35704721</v>
      </c>
      <c r="AP74" s="60">
        <v>10430</v>
      </c>
      <c r="AQ74" s="60">
        <v>102669716</v>
      </c>
      <c r="AR74" s="60">
        <v>25973821</v>
      </c>
      <c r="AS74" s="60">
        <v>46497</v>
      </c>
      <c r="AT74" s="48">
        <f t="shared" si="15"/>
        <v>0.37379777109737011</v>
      </c>
      <c r="AU74" s="48">
        <f t="shared" si="16"/>
        <v>0.62620222890262989</v>
      </c>
      <c r="AV74" s="35">
        <f t="shared" si="17"/>
        <v>38377711</v>
      </c>
      <c r="AW74" s="35">
        <f t="shared" si="18"/>
        <v>21737</v>
      </c>
      <c r="AX74" s="35">
        <f t="shared" si="19"/>
        <v>21737</v>
      </c>
      <c r="AY74" s="58">
        <f t="shared" si="20"/>
        <v>46497</v>
      </c>
      <c r="AZ74" s="99">
        <f t="shared" si="23"/>
        <v>3.9528152596416213</v>
      </c>
      <c r="BA74" s="100">
        <f t="shared" si="22"/>
        <v>452.8794060363428</v>
      </c>
    </row>
    <row r="75" spans="36:53">
      <c r="AJ75" s="2">
        <v>2000</v>
      </c>
      <c r="AK75" s="2">
        <v>4</v>
      </c>
      <c r="AL75" s="2" t="s">
        <v>93</v>
      </c>
      <c r="AM75" s="60">
        <v>65458734</v>
      </c>
      <c r="AN75" s="60">
        <v>25453</v>
      </c>
      <c r="AO75" s="60">
        <v>34991018</v>
      </c>
      <c r="AP75" s="60">
        <v>10422</v>
      </c>
      <c r="AQ75" s="60">
        <v>103312137</v>
      </c>
      <c r="AR75" s="60">
        <v>25967784</v>
      </c>
      <c r="AS75" s="60">
        <v>47394</v>
      </c>
      <c r="AT75" s="48">
        <f t="shared" si="15"/>
        <v>0.36639841260857864</v>
      </c>
      <c r="AU75" s="48">
        <f t="shared" si="16"/>
        <v>0.63360158739142136</v>
      </c>
      <c r="AV75" s="35">
        <f t="shared" si="17"/>
        <v>37853403</v>
      </c>
      <c r="AW75" s="35">
        <f t="shared" si="18"/>
        <v>21941</v>
      </c>
      <c r="AX75" s="35">
        <f t="shared" si="19"/>
        <v>21941</v>
      </c>
      <c r="AY75" s="58"/>
      <c r="AZ75" s="99">
        <f t="shared" si="23"/>
        <v>3.9784733653052569</v>
      </c>
      <c r="BA75" s="100">
        <f t="shared" si="22"/>
        <v>458.74571348766119</v>
      </c>
    </row>
    <row r="76" spans="36:53">
      <c r="AJ76" s="2">
        <v>2001</v>
      </c>
      <c r="AK76" s="2">
        <v>1</v>
      </c>
      <c r="AL76" s="2" t="s">
        <v>93</v>
      </c>
      <c r="AM76" s="60">
        <v>74289323</v>
      </c>
      <c r="AN76" s="60">
        <v>25751</v>
      </c>
      <c r="AO76" s="60">
        <v>35885560</v>
      </c>
      <c r="AP76" s="60">
        <v>10919</v>
      </c>
      <c r="AQ76" s="60">
        <v>111735118</v>
      </c>
      <c r="AR76" s="60">
        <v>28101381</v>
      </c>
      <c r="AS76" s="60">
        <v>48432</v>
      </c>
      <c r="AT76" s="48">
        <f t="shared" si="15"/>
        <v>0.33513004389542056</v>
      </c>
      <c r="AU76" s="48">
        <f t="shared" si="16"/>
        <v>0.66486995610457944</v>
      </c>
      <c r="AV76" s="35">
        <f t="shared" si="17"/>
        <v>37445795</v>
      </c>
      <c r="AW76" s="35">
        <f t="shared" si="18"/>
        <v>22681</v>
      </c>
      <c r="AX76" s="35">
        <f t="shared" si="19"/>
        <v>22681</v>
      </c>
      <c r="AY76" s="58">
        <f t="shared" si="20"/>
        <v>48432</v>
      </c>
      <c r="AZ76" s="99">
        <f t="shared" si="23"/>
        <v>3.9761433076901098</v>
      </c>
      <c r="BA76" s="100">
        <f t="shared" si="22"/>
        <v>433.45369716260558</v>
      </c>
    </row>
    <row r="77" spans="36:53">
      <c r="AJ77" s="2">
        <v>2001</v>
      </c>
      <c r="AK77" s="2">
        <v>2</v>
      </c>
      <c r="AL77" s="2" t="s">
        <v>93</v>
      </c>
      <c r="AM77" s="60">
        <v>70781800</v>
      </c>
      <c r="AN77" s="60">
        <v>26816</v>
      </c>
      <c r="AO77" s="60">
        <v>37415846</v>
      </c>
      <c r="AP77" s="60">
        <v>11470</v>
      </c>
      <c r="AQ77" s="60">
        <v>109789035</v>
      </c>
      <c r="AR77" s="60">
        <v>28587119</v>
      </c>
      <c r="AS77" s="60">
        <v>50195</v>
      </c>
      <c r="AT77" s="48">
        <f t="shared" si="15"/>
        <v>0.35529263008824152</v>
      </c>
      <c r="AU77" s="48">
        <f t="shared" si="16"/>
        <v>0.64470736991175848</v>
      </c>
      <c r="AV77" s="35">
        <f t="shared" si="17"/>
        <v>39007235</v>
      </c>
      <c r="AW77" s="35">
        <f t="shared" si="18"/>
        <v>23379</v>
      </c>
      <c r="AX77" s="35">
        <f t="shared" si="19"/>
        <v>23379</v>
      </c>
      <c r="AY77" s="58">
        <f t="shared" si="20"/>
        <v>50195</v>
      </c>
      <c r="AZ77" s="99">
        <f t="shared" si="23"/>
        <v>3.8405071528893835</v>
      </c>
      <c r="BA77" s="100">
        <f t="shared" si="22"/>
        <v>457.19501952084744</v>
      </c>
    </row>
    <row r="78" spans="36:53">
      <c r="AJ78" s="2">
        <v>2001</v>
      </c>
      <c r="AK78" s="2">
        <v>3</v>
      </c>
      <c r="AL78" s="2" t="s">
        <v>93</v>
      </c>
      <c r="AM78" s="60">
        <v>64004337</v>
      </c>
      <c r="AN78" s="60">
        <v>26979</v>
      </c>
      <c r="AO78" s="60">
        <v>38814617</v>
      </c>
      <c r="AP78" s="60">
        <v>12619</v>
      </c>
      <c r="AQ78" s="60">
        <v>105184703</v>
      </c>
      <c r="AR78" s="60">
        <v>28525633</v>
      </c>
      <c r="AS78" s="60">
        <v>51580</v>
      </c>
      <c r="AT78" s="48">
        <f t="shared" si="15"/>
        <v>0.39150527429829796</v>
      </c>
      <c r="AU78" s="48">
        <f t="shared" si="16"/>
        <v>0.60849472570170204</v>
      </c>
      <c r="AV78" s="35">
        <f t="shared" si="17"/>
        <v>41180366</v>
      </c>
      <c r="AW78" s="35">
        <f t="shared" si="18"/>
        <v>24601</v>
      </c>
      <c r="AX78" s="35">
        <f t="shared" si="19"/>
        <v>24601</v>
      </c>
      <c r="AY78" s="58">
        <f t="shared" si="20"/>
        <v>51580</v>
      </c>
      <c r="AZ78" s="99">
        <f t="shared" si="23"/>
        <v>3.6873748954142402</v>
      </c>
      <c r="BA78" s="100">
        <f t="shared" si="22"/>
        <v>490.3754873938276</v>
      </c>
    </row>
    <row r="79" spans="36:53">
      <c r="AJ79" s="2">
        <v>2001</v>
      </c>
      <c r="AK79" s="2">
        <v>4</v>
      </c>
      <c r="AL79" s="2" t="s">
        <v>93</v>
      </c>
      <c r="AM79" s="60">
        <v>64881236</v>
      </c>
      <c r="AN79" s="60">
        <v>27380</v>
      </c>
      <c r="AO79" s="60">
        <v>39857129</v>
      </c>
      <c r="AP79" s="60">
        <v>13205</v>
      </c>
      <c r="AQ79" s="60">
        <v>106464168</v>
      </c>
      <c r="AR79" s="60">
        <v>29388972</v>
      </c>
      <c r="AS79" s="60">
        <v>52622</v>
      </c>
      <c r="AT79" s="48">
        <f t="shared" si="15"/>
        <v>0.39058147714074087</v>
      </c>
      <c r="AU79" s="48">
        <f t="shared" si="16"/>
        <v>0.60941852285925913</v>
      </c>
      <c r="AV79" s="35">
        <f t="shared" si="17"/>
        <v>41582932</v>
      </c>
      <c r="AW79" s="35">
        <f t="shared" si="18"/>
        <v>25242</v>
      </c>
      <c r="AX79" s="35">
        <f t="shared" si="19"/>
        <v>25242</v>
      </c>
      <c r="AY79" s="58"/>
      <c r="AZ79" s="99">
        <f t="shared" si="23"/>
        <v>3.6225890446253106</v>
      </c>
      <c r="BA79" s="100">
        <f t="shared" si="22"/>
        <v>494.26958373450117</v>
      </c>
    </row>
    <row r="80" spans="36:53">
      <c r="AJ80" s="2">
        <v>2002</v>
      </c>
      <c r="AK80" s="2">
        <v>1</v>
      </c>
      <c r="AL80" s="2" t="s">
        <v>93</v>
      </c>
      <c r="AM80" s="60">
        <v>68687024</v>
      </c>
      <c r="AN80" s="60">
        <v>26530</v>
      </c>
      <c r="AO80" s="60">
        <v>37872009</v>
      </c>
      <c r="AP80" s="60">
        <v>13274</v>
      </c>
      <c r="AQ80" s="60">
        <v>107942217</v>
      </c>
      <c r="AR80" s="60">
        <v>29532498</v>
      </c>
      <c r="AS80" s="60">
        <v>51714</v>
      </c>
      <c r="AT80" s="48">
        <f t="shared" si="15"/>
        <v>0.36366858205256247</v>
      </c>
      <c r="AU80" s="48">
        <f t="shared" si="16"/>
        <v>0.63633141794743753</v>
      </c>
      <c r="AV80" s="35">
        <f t="shared" si="17"/>
        <v>39255193</v>
      </c>
      <c r="AW80" s="35">
        <f t="shared" si="18"/>
        <v>25184</v>
      </c>
      <c r="AX80" s="35">
        <f t="shared" si="19"/>
        <v>25184</v>
      </c>
      <c r="AY80" s="58">
        <f t="shared" si="20"/>
        <v>51714</v>
      </c>
      <c r="AZ80" s="99">
        <f t="shared" si="23"/>
        <v>3.6550317213261132</v>
      </c>
      <c r="BA80" s="100">
        <f t="shared" si="22"/>
        <v>479.08965960927037</v>
      </c>
    </row>
    <row r="81" spans="36:53">
      <c r="AJ81" s="2">
        <v>2002</v>
      </c>
      <c r="AK81" s="2">
        <v>2</v>
      </c>
      <c r="AL81" s="2" t="s">
        <v>93</v>
      </c>
      <c r="AM81" s="60">
        <v>61988154</v>
      </c>
      <c r="AN81" s="60">
        <v>24711</v>
      </c>
      <c r="AO81" s="60">
        <v>35035085</v>
      </c>
      <c r="AP81" s="60">
        <v>12410</v>
      </c>
      <c r="AQ81" s="60">
        <v>98207387</v>
      </c>
      <c r="AR81" s="60">
        <v>27154967</v>
      </c>
      <c r="AS81" s="60">
        <v>48466</v>
      </c>
      <c r="AT81" s="48">
        <f t="shared" si="15"/>
        <v>0.36880355038872992</v>
      </c>
      <c r="AU81" s="48">
        <f t="shared" si="16"/>
        <v>0.63119644961127008</v>
      </c>
      <c r="AV81" s="35">
        <f t="shared" si="17"/>
        <v>36219233</v>
      </c>
      <c r="AW81" s="35">
        <f t="shared" si="18"/>
        <v>23755</v>
      </c>
      <c r="AX81" s="35">
        <f t="shared" si="19"/>
        <v>23755</v>
      </c>
      <c r="AY81" s="58">
        <f t="shared" si="20"/>
        <v>48466</v>
      </c>
      <c r="AZ81" s="99">
        <f t="shared" si="23"/>
        <v>3.6165533546772495</v>
      </c>
      <c r="BA81" s="100">
        <f t="shared" si="22"/>
        <v>493.50666462595115</v>
      </c>
    </row>
    <row r="82" spans="36:53">
      <c r="AJ82" s="2">
        <v>2002</v>
      </c>
      <c r="AK82" s="2">
        <v>3</v>
      </c>
      <c r="AL82" s="2" t="s">
        <v>93</v>
      </c>
      <c r="AM82" s="60">
        <v>58567155</v>
      </c>
      <c r="AN82" s="60">
        <v>24254</v>
      </c>
      <c r="AO82" s="60">
        <v>34788119</v>
      </c>
      <c r="AP82" s="60">
        <v>12393</v>
      </c>
      <c r="AQ82" s="60">
        <v>95081455</v>
      </c>
      <c r="AR82" s="60">
        <v>26461693</v>
      </c>
      <c r="AS82" s="60">
        <v>48066</v>
      </c>
      <c r="AT82" s="48">
        <f t="shared" si="15"/>
        <v>0.38403177570221236</v>
      </c>
      <c r="AU82" s="48">
        <f t="shared" si="16"/>
        <v>0.61596822429778764</v>
      </c>
      <c r="AV82" s="35">
        <f t="shared" si="17"/>
        <v>36514300</v>
      </c>
      <c r="AW82" s="35">
        <f t="shared" si="18"/>
        <v>23812</v>
      </c>
      <c r="AX82" s="35">
        <f t="shared" si="19"/>
        <v>23812</v>
      </c>
      <c r="AY82" s="58">
        <f t="shared" si="20"/>
        <v>48066</v>
      </c>
      <c r="AZ82" s="99">
        <f t="shared" si="23"/>
        <v>3.5931735357975771</v>
      </c>
      <c r="BA82" s="100">
        <f t="shared" si="22"/>
        <v>505.52444743299316</v>
      </c>
    </row>
    <row r="83" spans="36:53">
      <c r="AJ83" s="2">
        <v>2002</v>
      </c>
      <c r="AK83" s="2">
        <v>4</v>
      </c>
      <c r="AL83" s="2" t="s">
        <v>93</v>
      </c>
      <c r="AM83" s="60">
        <v>61255310</v>
      </c>
      <c r="AN83" s="60">
        <v>23886</v>
      </c>
      <c r="AO83" s="60">
        <v>32524724</v>
      </c>
      <c r="AP83" s="60">
        <v>11856</v>
      </c>
      <c r="AQ83" s="60">
        <v>95119214</v>
      </c>
      <c r="AR83" s="60">
        <v>26011977</v>
      </c>
      <c r="AS83" s="60">
        <v>46895</v>
      </c>
      <c r="AT83" s="48">
        <f t="shared" si="15"/>
        <v>0.35601538927771204</v>
      </c>
      <c r="AU83" s="48">
        <f t="shared" si="16"/>
        <v>0.64398461072228796</v>
      </c>
      <c r="AV83" s="35">
        <f t="shared" si="17"/>
        <v>33863904</v>
      </c>
      <c r="AW83" s="35">
        <f t="shared" si="18"/>
        <v>23009</v>
      </c>
      <c r="AX83" s="35">
        <f t="shared" si="19"/>
        <v>23009</v>
      </c>
      <c r="AY83" s="58"/>
      <c r="AZ83" s="99">
        <f t="shared" si="23"/>
        <v>3.6567468132083922</v>
      </c>
      <c r="BA83" s="100">
        <f t="shared" si="22"/>
        <v>493.01290483750216</v>
      </c>
    </row>
    <row r="84" spans="36:53">
      <c r="AJ84" s="2">
        <v>2003</v>
      </c>
      <c r="AK84" s="2">
        <v>1</v>
      </c>
      <c r="AL84" s="2" t="s">
        <v>93</v>
      </c>
      <c r="AM84" s="60">
        <v>62446759</v>
      </c>
      <c r="AN84" s="60">
        <v>23147</v>
      </c>
      <c r="AO84" s="60">
        <v>31758094</v>
      </c>
      <c r="AP84" s="60">
        <v>11891</v>
      </c>
      <c r="AQ84" s="60">
        <v>95361346</v>
      </c>
      <c r="AR84" s="60">
        <v>26572904</v>
      </c>
      <c r="AS84" s="60">
        <v>45736</v>
      </c>
      <c r="AT84" s="48">
        <f t="shared" si="15"/>
        <v>0.34515648510246488</v>
      </c>
      <c r="AU84" s="48">
        <f t="shared" si="16"/>
        <v>0.65484351489753512</v>
      </c>
      <c r="AV84" s="35">
        <f t="shared" si="17"/>
        <v>32914587</v>
      </c>
      <c r="AW84" s="35">
        <f t="shared" si="18"/>
        <v>22589</v>
      </c>
      <c r="AX84" s="35">
        <f t="shared" si="19"/>
        <v>22589</v>
      </c>
      <c r="AY84" s="58">
        <f t="shared" si="20"/>
        <v>45736</v>
      </c>
      <c r="AZ84" s="99">
        <f t="shared" si="23"/>
        <v>3.5886685926385766</v>
      </c>
      <c r="BA84" s="100">
        <f t="shared" si="22"/>
        <v>479.607324334537</v>
      </c>
    </row>
    <row r="85" spans="36:53">
      <c r="AJ85" s="2">
        <v>2003</v>
      </c>
      <c r="AK85" s="2">
        <v>2</v>
      </c>
      <c r="AL85" s="2" t="s">
        <v>93</v>
      </c>
      <c r="AM85" s="60">
        <v>62674164</v>
      </c>
      <c r="AN85" s="60">
        <v>23037</v>
      </c>
      <c r="AO85" s="60">
        <v>32578102</v>
      </c>
      <c r="AP85" s="60">
        <v>11653</v>
      </c>
      <c r="AQ85" s="60">
        <v>96532434</v>
      </c>
      <c r="AR85" s="60">
        <v>26240009</v>
      </c>
      <c r="AS85" s="60">
        <v>45424</v>
      </c>
      <c r="AT85" s="48">
        <f t="shared" si="15"/>
        <v>0.35074501488276988</v>
      </c>
      <c r="AU85" s="48">
        <f t="shared" si="16"/>
        <v>0.64925498511723012</v>
      </c>
      <c r="AV85" s="35">
        <f t="shared" si="17"/>
        <v>33858270</v>
      </c>
      <c r="AW85" s="35">
        <f t="shared" si="18"/>
        <v>22387</v>
      </c>
      <c r="AX85" s="35">
        <f t="shared" si="19"/>
        <v>22387</v>
      </c>
      <c r="AY85" s="58">
        <f t="shared" si="20"/>
        <v>45424</v>
      </c>
      <c r="AZ85" s="99">
        <f t="shared" si="23"/>
        <v>3.6788262534513612</v>
      </c>
      <c r="BA85" s="100">
        <f t="shared" si="22"/>
        <v>470.55687003603367</v>
      </c>
    </row>
    <row r="86" spans="36:53">
      <c r="AJ86" s="2">
        <v>2003</v>
      </c>
      <c r="AK86" s="2">
        <v>3</v>
      </c>
      <c r="AL86" s="2" t="s">
        <v>93</v>
      </c>
      <c r="AM86" s="60">
        <v>59279332</v>
      </c>
      <c r="AN86" s="60">
        <v>22971</v>
      </c>
      <c r="AO86" s="60">
        <v>31649918</v>
      </c>
      <c r="AP86" s="60">
        <v>11511</v>
      </c>
      <c r="AQ86" s="60">
        <v>92354656</v>
      </c>
      <c r="AR86" s="60">
        <v>25379477</v>
      </c>
      <c r="AS86" s="60">
        <v>44718</v>
      </c>
      <c r="AT86" s="48">
        <f t="shared" si="15"/>
        <v>0.35813380107224912</v>
      </c>
      <c r="AU86" s="48">
        <f t="shared" si="16"/>
        <v>0.64186619892775088</v>
      </c>
      <c r="AV86" s="35">
        <f t="shared" si="17"/>
        <v>33075324</v>
      </c>
      <c r="AW86" s="35">
        <f t="shared" si="18"/>
        <v>21747</v>
      </c>
      <c r="AX86" s="35">
        <f t="shared" si="19"/>
        <v>21747</v>
      </c>
      <c r="AY86" s="58">
        <f t="shared" si="20"/>
        <v>44718</v>
      </c>
      <c r="AZ86" s="99">
        <f t="shared" si="23"/>
        <v>3.6389503219471386</v>
      </c>
      <c r="BA86" s="100">
        <f t="shared" si="22"/>
        <v>484.19865263750211</v>
      </c>
    </row>
    <row r="87" spans="36:53">
      <c r="AJ87" s="2">
        <v>2003</v>
      </c>
      <c r="AK87" s="2">
        <v>4</v>
      </c>
      <c r="AL87" s="2" t="s">
        <v>93</v>
      </c>
      <c r="AM87" s="60">
        <v>59760079</v>
      </c>
      <c r="AN87" s="60">
        <v>22803</v>
      </c>
      <c r="AO87" s="60">
        <v>31463034</v>
      </c>
      <c r="AP87" s="60">
        <v>11574</v>
      </c>
      <c r="AQ87" s="60">
        <v>92266038</v>
      </c>
      <c r="AR87" s="60">
        <v>25624598</v>
      </c>
      <c r="AS87" s="60">
        <v>44547</v>
      </c>
      <c r="AT87" s="48">
        <f t="shared" si="15"/>
        <v>0.35230686940301914</v>
      </c>
      <c r="AU87" s="48">
        <f t="shared" si="16"/>
        <v>0.64769313059698086</v>
      </c>
      <c r="AV87" s="35">
        <f t="shared" si="17"/>
        <v>32505959</v>
      </c>
      <c r="AW87" s="35">
        <f t="shared" si="18"/>
        <v>21744</v>
      </c>
      <c r="AX87" s="35">
        <f t="shared" si="19"/>
        <v>21744</v>
      </c>
      <c r="AY87" s="58"/>
      <c r="AZ87" s="99">
        <f t="shared" si="23"/>
        <v>3.6006823599730229</v>
      </c>
      <c r="BA87" s="100">
        <f t="shared" si="22"/>
        <v>482.8103705937823</v>
      </c>
    </row>
    <row r="88" spans="36:53">
      <c r="AJ88" s="2">
        <v>2004</v>
      </c>
      <c r="AK88" s="2">
        <v>1</v>
      </c>
      <c r="AL88" s="2" t="s">
        <v>93</v>
      </c>
      <c r="AM88" s="60">
        <v>64131684</v>
      </c>
      <c r="AN88" s="60">
        <v>23536</v>
      </c>
      <c r="AO88" s="60">
        <v>32915818</v>
      </c>
      <c r="AP88" s="60">
        <v>11961</v>
      </c>
      <c r="AQ88" s="60">
        <v>98428100</v>
      </c>
      <c r="AR88" s="60">
        <v>27442905</v>
      </c>
      <c r="AS88" s="60">
        <v>46087</v>
      </c>
      <c r="AT88" s="48">
        <f t="shared" si="15"/>
        <v>0.34844130893515168</v>
      </c>
      <c r="AU88" s="48">
        <f t="shared" si="16"/>
        <v>0.65155869106484832</v>
      </c>
      <c r="AV88" s="35">
        <f t="shared" si="17"/>
        <v>34296416</v>
      </c>
      <c r="AW88" s="35">
        <f t="shared" si="18"/>
        <v>22551</v>
      </c>
      <c r="AX88" s="35">
        <f t="shared" si="19"/>
        <v>22551</v>
      </c>
      <c r="AY88" s="58">
        <f t="shared" si="20"/>
        <v>46087</v>
      </c>
      <c r="AZ88" s="99">
        <f t="shared" si="23"/>
        <v>3.5866501742435797</v>
      </c>
      <c r="BA88" s="100">
        <f t="shared" si="22"/>
        <v>468.23010908470246</v>
      </c>
    </row>
    <row r="89" spans="36:53">
      <c r="AJ89" s="2">
        <v>2004</v>
      </c>
      <c r="AK89" s="2">
        <v>2</v>
      </c>
      <c r="AL89" s="2" t="s">
        <v>93</v>
      </c>
      <c r="AM89" s="60">
        <v>62762890</v>
      </c>
      <c r="AN89" s="60">
        <v>24024</v>
      </c>
      <c r="AO89" s="60">
        <v>33970596</v>
      </c>
      <c r="AP89" s="60">
        <v>12456</v>
      </c>
      <c r="AQ89" s="60">
        <v>98117937</v>
      </c>
      <c r="AR89" s="60">
        <v>27643316</v>
      </c>
      <c r="AS89" s="60">
        <v>47354</v>
      </c>
      <c r="AT89" s="48">
        <f t="shared" si="15"/>
        <v>0.36033214803527713</v>
      </c>
      <c r="AU89" s="48">
        <f t="shared" si="16"/>
        <v>0.63966785196472287</v>
      </c>
      <c r="AV89" s="35">
        <f t="shared" si="17"/>
        <v>35355047</v>
      </c>
      <c r="AW89" s="35">
        <f t="shared" si="18"/>
        <v>23330</v>
      </c>
      <c r="AX89" s="35">
        <f t="shared" si="19"/>
        <v>23330</v>
      </c>
      <c r="AY89" s="58">
        <f t="shared" si="20"/>
        <v>47354</v>
      </c>
      <c r="AZ89" s="99">
        <f t="shared" si="23"/>
        <v>3.5494271743664907</v>
      </c>
      <c r="BA89" s="100">
        <f t="shared" si="22"/>
        <v>482.62327407067272</v>
      </c>
    </row>
    <row r="90" spans="36:53">
      <c r="AJ90" s="2">
        <v>2004</v>
      </c>
      <c r="AK90" s="2">
        <v>3</v>
      </c>
      <c r="AL90" s="2" t="s">
        <v>93</v>
      </c>
      <c r="AM90" s="60">
        <v>59986378</v>
      </c>
      <c r="AN90" s="60">
        <v>24838</v>
      </c>
      <c r="AO90" s="60">
        <v>34259284</v>
      </c>
      <c r="AP90" s="60">
        <v>13079</v>
      </c>
      <c r="AQ90" s="60">
        <v>95789487</v>
      </c>
      <c r="AR90" s="60">
        <v>28115889</v>
      </c>
      <c r="AS90" s="60">
        <v>48862</v>
      </c>
      <c r="AT90" s="48">
        <f t="shared" si="15"/>
        <v>0.37376866837171807</v>
      </c>
      <c r="AU90" s="48">
        <f t="shared" si="16"/>
        <v>0.62623133162828193</v>
      </c>
      <c r="AV90" s="35">
        <f t="shared" si="17"/>
        <v>35803109</v>
      </c>
      <c r="AW90" s="35">
        <f t="shared" si="18"/>
        <v>24024</v>
      </c>
      <c r="AX90" s="35">
        <f t="shared" si="19"/>
        <v>24024</v>
      </c>
      <c r="AY90" s="58">
        <f t="shared" si="20"/>
        <v>48862</v>
      </c>
      <c r="AZ90" s="99">
        <f t="shared" si="23"/>
        <v>3.4069520974421259</v>
      </c>
      <c r="BA90" s="100">
        <f t="shared" si="22"/>
        <v>510.09773128861207</v>
      </c>
    </row>
    <row r="91" spans="36:53">
      <c r="AJ91" s="2">
        <v>2004</v>
      </c>
      <c r="AK91" s="2">
        <v>4</v>
      </c>
      <c r="AL91" s="2" t="s">
        <v>93</v>
      </c>
      <c r="AM91" s="60">
        <v>63659662</v>
      </c>
      <c r="AN91" s="60">
        <v>24838</v>
      </c>
      <c r="AO91" s="60">
        <v>33354859</v>
      </c>
      <c r="AP91" s="60">
        <v>13271</v>
      </c>
      <c r="AQ91" s="60">
        <v>98412708</v>
      </c>
      <c r="AR91" s="60">
        <v>28728940</v>
      </c>
      <c r="AS91" s="60">
        <v>49262</v>
      </c>
      <c r="AT91" s="48">
        <f t="shared" si="15"/>
        <v>0.35313575559774257</v>
      </c>
      <c r="AU91" s="48">
        <f t="shared" si="16"/>
        <v>0.64686424440225743</v>
      </c>
      <c r="AV91" s="35">
        <f t="shared" si="17"/>
        <v>34753046</v>
      </c>
      <c r="AW91" s="35">
        <f t="shared" si="18"/>
        <v>24424</v>
      </c>
      <c r="AX91" s="35">
        <f t="shared" si="19"/>
        <v>24424</v>
      </c>
      <c r="AY91" s="58"/>
      <c r="AZ91" s="99">
        <f t="shared" si="23"/>
        <v>3.4255600102196602</v>
      </c>
      <c r="BA91" s="100">
        <f t="shared" si="22"/>
        <v>500.56543510620594</v>
      </c>
    </row>
    <row r="92" spans="36:53">
      <c r="AJ92" s="2">
        <v>2005</v>
      </c>
      <c r="AK92" s="2">
        <v>1</v>
      </c>
      <c r="AL92" s="2" t="s">
        <v>93</v>
      </c>
      <c r="AM92" s="60">
        <v>65481316</v>
      </c>
      <c r="AN92" s="60">
        <v>25921</v>
      </c>
      <c r="AO92" s="60">
        <v>33466672</v>
      </c>
      <c r="AP92" s="60">
        <v>13676</v>
      </c>
      <c r="AQ92" s="60">
        <v>100420408</v>
      </c>
      <c r="AR92" s="60">
        <v>29978250</v>
      </c>
      <c r="AS92" s="60">
        <v>50674</v>
      </c>
      <c r="AT92" s="48">
        <f t="shared" si="15"/>
        <v>0.3479282020045168</v>
      </c>
      <c r="AU92" s="48">
        <f t="shared" si="16"/>
        <v>0.6520717979954832</v>
      </c>
      <c r="AV92" s="35">
        <f t="shared" si="17"/>
        <v>34939092</v>
      </c>
      <c r="AW92" s="35">
        <f t="shared" si="18"/>
        <v>24753</v>
      </c>
      <c r="AX92" s="35">
        <f t="shared" si="19"/>
        <v>24753</v>
      </c>
      <c r="AY92" s="58">
        <f t="shared" si="20"/>
        <v>50674</v>
      </c>
      <c r="AZ92" s="99">
        <f t="shared" si="23"/>
        <v>3.3497755205857582</v>
      </c>
      <c r="BA92" s="100">
        <f t="shared" si="22"/>
        <v>504.61854327459008</v>
      </c>
    </row>
    <row r="93" spans="36:53">
      <c r="AJ93" s="2">
        <v>2005</v>
      </c>
      <c r="AK93" s="2">
        <v>2</v>
      </c>
      <c r="AL93" s="2" t="s">
        <v>93</v>
      </c>
      <c r="AM93" s="60">
        <v>63332514</v>
      </c>
      <c r="AN93" s="60">
        <v>26641</v>
      </c>
      <c r="AO93" s="60">
        <v>36595348</v>
      </c>
      <c r="AP93" s="60">
        <v>14151</v>
      </c>
      <c r="AQ93" s="60">
        <v>101497749</v>
      </c>
      <c r="AR93" s="60">
        <v>31128533</v>
      </c>
      <c r="AS93" s="60">
        <v>52254</v>
      </c>
      <c r="AT93" s="48">
        <f t="shared" si="15"/>
        <v>0.37602050662227005</v>
      </c>
      <c r="AU93" s="48">
        <f t="shared" si="16"/>
        <v>0.62397949337772995</v>
      </c>
      <c r="AV93" s="35">
        <f t="shared" si="17"/>
        <v>38165235</v>
      </c>
      <c r="AW93" s="35">
        <f t="shared" si="18"/>
        <v>25613</v>
      </c>
      <c r="AX93" s="35">
        <f t="shared" si="19"/>
        <v>25613</v>
      </c>
      <c r="AY93" s="58">
        <f t="shared" si="20"/>
        <v>52254</v>
      </c>
      <c r="AZ93" s="99">
        <f t="shared" si="23"/>
        <v>3.2606017443867334</v>
      </c>
      <c r="BA93" s="100">
        <f t="shared" si="22"/>
        <v>514.82915153123247</v>
      </c>
    </row>
    <row r="94" spans="36:53">
      <c r="AJ94" s="2">
        <v>2005</v>
      </c>
      <c r="AK94" s="2">
        <v>3</v>
      </c>
      <c r="AL94" s="2" t="s">
        <v>93</v>
      </c>
      <c r="AM94" s="60">
        <v>59192909</v>
      </c>
      <c r="AN94" s="60">
        <v>26672</v>
      </c>
      <c r="AO94" s="60">
        <v>37427183</v>
      </c>
      <c r="AP94" s="60">
        <v>14804</v>
      </c>
      <c r="AQ94" s="60">
        <v>98648870</v>
      </c>
      <c r="AR94" s="60">
        <v>31354583</v>
      </c>
      <c r="AS94" s="60">
        <v>53027</v>
      </c>
      <c r="AT94" s="48">
        <f t="shared" si="15"/>
        <v>0.39996363871172569</v>
      </c>
      <c r="AU94" s="48">
        <f t="shared" si="16"/>
        <v>0.60003636128827431</v>
      </c>
      <c r="AV94" s="35">
        <f t="shared" si="17"/>
        <v>39455961</v>
      </c>
      <c r="AW94" s="35">
        <f t="shared" si="18"/>
        <v>26355</v>
      </c>
      <c r="AX94" s="35">
        <f t="shared" si="19"/>
        <v>26355</v>
      </c>
      <c r="AY94" s="58">
        <f t="shared" si="20"/>
        <v>53027</v>
      </c>
      <c r="AZ94" s="99">
        <f t="shared" si="23"/>
        <v>3.1462344755151106</v>
      </c>
      <c r="BA94" s="100">
        <f t="shared" si="22"/>
        <v>537.53276646757331</v>
      </c>
    </row>
    <row r="95" spans="36:53">
      <c r="AJ95" s="2">
        <v>2005</v>
      </c>
      <c r="AK95" s="2">
        <v>4</v>
      </c>
      <c r="AL95" s="2" t="s">
        <v>93</v>
      </c>
      <c r="AM95" s="60">
        <v>59521164</v>
      </c>
      <c r="AN95" s="60">
        <v>26924</v>
      </c>
      <c r="AO95" s="60">
        <v>36326061</v>
      </c>
      <c r="AP95" s="60">
        <v>14809</v>
      </c>
      <c r="AQ95" s="60">
        <v>97585838</v>
      </c>
      <c r="AR95" s="60">
        <v>31182134</v>
      </c>
      <c r="AS95" s="60">
        <v>53452</v>
      </c>
      <c r="AT95" s="48">
        <f t="shared" si="15"/>
        <v>0.39006350491144015</v>
      </c>
      <c r="AU95" s="48">
        <f t="shared" si="16"/>
        <v>0.60993649508855985</v>
      </c>
      <c r="AV95" s="35">
        <f t="shared" si="17"/>
        <v>38064674</v>
      </c>
      <c r="AW95" s="35">
        <f t="shared" si="18"/>
        <v>26528</v>
      </c>
      <c r="AX95" s="35">
        <f t="shared" si="19"/>
        <v>26528</v>
      </c>
      <c r="AY95" s="58"/>
      <c r="AZ95" s="99">
        <f t="shared" si="23"/>
        <v>3.1295432827015626</v>
      </c>
      <c r="BA95" s="100">
        <f t="shared" si="22"/>
        <v>547.74341334241547</v>
      </c>
    </row>
    <row r="96" spans="36:53">
      <c r="AJ96" s="2">
        <v>2006</v>
      </c>
      <c r="AK96" s="2">
        <v>1</v>
      </c>
      <c r="AL96" s="2" t="s">
        <v>93</v>
      </c>
      <c r="AM96" s="60">
        <v>63223690</v>
      </c>
      <c r="AN96" s="60">
        <v>27582</v>
      </c>
      <c r="AO96" s="60">
        <v>38411360</v>
      </c>
      <c r="AP96" s="60">
        <v>14949</v>
      </c>
      <c r="AQ96" s="60">
        <v>103810416</v>
      </c>
      <c r="AR96" s="60">
        <v>32685381</v>
      </c>
      <c r="AS96" s="60">
        <v>54596</v>
      </c>
      <c r="AT96" s="48">
        <f t="shared" si="15"/>
        <v>0.39096968843665936</v>
      </c>
      <c r="AU96" s="48">
        <f t="shared" si="16"/>
        <v>0.60903031156334064</v>
      </c>
      <c r="AV96" s="35">
        <f t="shared" si="17"/>
        <v>40586726</v>
      </c>
      <c r="AW96" s="35">
        <f t="shared" si="18"/>
        <v>27014</v>
      </c>
      <c r="AX96" s="35">
        <f t="shared" si="19"/>
        <v>27014</v>
      </c>
      <c r="AY96" s="58">
        <f t="shared" si="20"/>
        <v>54596</v>
      </c>
      <c r="AZ96" s="99">
        <f t="shared" si="23"/>
        <v>3.176050357191798</v>
      </c>
      <c r="BA96" s="100">
        <f t="shared" si="22"/>
        <v>525.92025062302037</v>
      </c>
    </row>
    <row r="97" spans="36:53">
      <c r="AJ97" s="2">
        <v>2006</v>
      </c>
      <c r="AK97" s="2">
        <v>2</v>
      </c>
      <c r="AL97" s="2" t="s">
        <v>93</v>
      </c>
      <c r="AM97" s="60">
        <v>60889444</v>
      </c>
      <c r="AN97" s="60">
        <v>27296</v>
      </c>
      <c r="AO97" s="60">
        <v>37709143</v>
      </c>
      <c r="AP97" s="60">
        <v>14827</v>
      </c>
      <c r="AQ97" s="60">
        <v>100713278</v>
      </c>
      <c r="AR97" s="60">
        <v>32287076</v>
      </c>
      <c r="AS97" s="60">
        <v>53985</v>
      </c>
      <c r="AT97" s="48">
        <f t="shared" si="15"/>
        <v>0.39541791103254531</v>
      </c>
      <c r="AU97" s="48">
        <f t="shared" si="16"/>
        <v>0.60458208896745469</v>
      </c>
      <c r="AV97" s="35">
        <f t="shared" si="17"/>
        <v>39823834</v>
      </c>
      <c r="AW97" s="35">
        <f t="shared" si="18"/>
        <v>26689</v>
      </c>
      <c r="AX97" s="35">
        <f t="shared" si="19"/>
        <v>26689</v>
      </c>
      <c r="AY97" s="58">
        <f t="shared" si="20"/>
        <v>53985</v>
      </c>
      <c r="AZ97" s="99">
        <f t="shared" si="23"/>
        <v>3.1193062512071394</v>
      </c>
      <c r="BA97" s="100">
        <f t="shared" si="22"/>
        <v>536.02663990342955</v>
      </c>
    </row>
    <row r="98" spans="36:53">
      <c r="AJ98" s="2">
        <v>2006</v>
      </c>
      <c r="AK98" s="2">
        <v>3</v>
      </c>
      <c r="AL98" s="2" t="s">
        <v>93</v>
      </c>
      <c r="AM98" s="60">
        <v>55781538</v>
      </c>
      <c r="AN98" s="60">
        <v>27552</v>
      </c>
      <c r="AO98" s="60">
        <v>36606896</v>
      </c>
      <c r="AP98" s="60">
        <v>14995</v>
      </c>
      <c r="AQ98" s="60">
        <v>94262680</v>
      </c>
      <c r="AR98" s="60">
        <v>31554345</v>
      </c>
      <c r="AS98" s="60">
        <v>54269</v>
      </c>
      <c r="AT98" s="48">
        <f t="shared" si="15"/>
        <v>0.40823305681527411</v>
      </c>
      <c r="AU98" s="48">
        <f t="shared" si="16"/>
        <v>0.59176694318472589</v>
      </c>
      <c r="AV98" s="35">
        <f t="shared" si="17"/>
        <v>38481142</v>
      </c>
      <c r="AW98" s="35">
        <f t="shared" si="18"/>
        <v>26717</v>
      </c>
      <c r="AX98" s="35">
        <f t="shared" si="19"/>
        <v>26717</v>
      </c>
      <c r="AY98" s="58">
        <f t="shared" si="20"/>
        <v>54269</v>
      </c>
      <c r="AZ98" s="99">
        <f t="shared" si="23"/>
        <v>2.9873122069242761</v>
      </c>
      <c r="BA98" s="100">
        <f t="shared" si="22"/>
        <v>575.7209534038285</v>
      </c>
    </row>
    <row r="99" spans="36:53">
      <c r="AJ99" s="2">
        <v>2006</v>
      </c>
      <c r="AK99" s="2">
        <v>4</v>
      </c>
      <c r="AL99" s="2" t="s">
        <v>93</v>
      </c>
      <c r="AM99" s="60">
        <v>56371977</v>
      </c>
      <c r="AN99" s="60">
        <v>27315</v>
      </c>
      <c r="AO99" s="60">
        <v>35449232</v>
      </c>
      <c r="AP99" s="60">
        <v>14975</v>
      </c>
      <c r="AQ99" s="60">
        <v>93764417</v>
      </c>
      <c r="AR99" s="60">
        <v>31306293</v>
      </c>
      <c r="AS99" s="60">
        <v>54098</v>
      </c>
      <c r="AT99" s="48">
        <f t="shared" si="15"/>
        <v>0.39879136666524573</v>
      </c>
      <c r="AU99" s="48">
        <f t="shared" si="16"/>
        <v>0.60120863333475427</v>
      </c>
      <c r="AV99" s="35">
        <f t="shared" si="17"/>
        <v>37392440</v>
      </c>
      <c r="AW99" s="35">
        <f t="shared" si="18"/>
        <v>26783</v>
      </c>
      <c r="AX99" s="35">
        <f t="shared" si="19"/>
        <v>26783</v>
      </c>
      <c r="AY99" s="58"/>
      <c r="AZ99" s="99">
        <f t="shared" si="23"/>
        <v>2.9950661038021971</v>
      </c>
      <c r="BA99" s="100">
        <f t="shared" si="22"/>
        <v>576.95660817685246</v>
      </c>
    </row>
    <row r="100" spans="36:53">
      <c r="AJ100" s="2">
        <v>2007</v>
      </c>
      <c r="AK100" s="2">
        <v>1</v>
      </c>
      <c r="AL100" s="2" t="s">
        <v>93</v>
      </c>
      <c r="AM100" s="60">
        <v>62177743</v>
      </c>
      <c r="AN100" s="60">
        <v>27048</v>
      </c>
      <c r="AO100" s="60">
        <v>35809163</v>
      </c>
      <c r="AP100" s="60">
        <v>14383</v>
      </c>
      <c r="AQ100" s="60">
        <v>99859763</v>
      </c>
      <c r="AR100" s="60">
        <v>31973340</v>
      </c>
      <c r="AS100" s="60">
        <v>53065</v>
      </c>
      <c r="AT100" s="48">
        <f t="shared" si="15"/>
        <v>0.37734938345487556</v>
      </c>
      <c r="AU100" s="48">
        <f t="shared" si="16"/>
        <v>0.62265061654512444</v>
      </c>
      <c r="AV100" s="35">
        <f t="shared" si="17"/>
        <v>37682020</v>
      </c>
      <c r="AW100" s="35">
        <f t="shared" si="18"/>
        <v>26017</v>
      </c>
      <c r="AX100" s="35">
        <f t="shared" si="19"/>
        <v>26017</v>
      </c>
      <c r="AY100" s="58">
        <f t="shared" si="20"/>
        <v>53065</v>
      </c>
      <c r="AZ100" s="99">
        <f t="shared" si="23"/>
        <v>3.1232196261009952</v>
      </c>
      <c r="BA100" s="100">
        <f t="shared" si="22"/>
        <v>531.39521270444038</v>
      </c>
    </row>
    <row r="101" spans="36:53">
      <c r="AJ101" s="2">
        <v>2007</v>
      </c>
      <c r="AK101" s="2">
        <v>2</v>
      </c>
      <c r="AL101" s="2" t="s">
        <v>93</v>
      </c>
      <c r="AM101" s="60">
        <v>57393785</v>
      </c>
      <c r="AN101" s="60">
        <v>27566</v>
      </c>
      <c r="AO101" s="60">
        <v>36296833</v>
      </c>
      <c r="AP101" s="60">
        <v>14196</v>
      </c>
      <c r="AQ101" s="60">
        <v>95742549</v>
      </c>
      <c r="AR101" s="60">
        <v>31820974</v>
      </c>
      <c r="AS101" s="60">
        <v>53575</v>
      </c>
      <c r="AT101" s="48">
        <f t="shared" si="15"/>
        <v>0.40054045354484979</v>
      </c>
      <c r="AU101" s="48">
        <f t="shared" si="16"/>
        <v>0.59945954645515021</v>
      </c>
      <c r="AV101" s="35">
        <f t="shared" si="17"/>
        <v>38348764</v>
      </c>
      <c r="AW101" s="35">
        <f t="shared" si="18"/>
        <v>26009</v>
      </c>
      <c r="AX101" s="35">
        <f t="shared" si="19"/>
        <v>26009</v>
      </c>
      <c r="AY101" s="58">
        <f t="shared" si="20"/>
        <v>53575</v>
      </c>
      <c r="AZ101" s="99">
        <f t="shared" si="23"/>
        <v>3.008787506001545</v>
      </c>
      <c r="BA101" s="100">
        <f t="shared" si="22"/>
        <v>559.57357057623358</v>
      </c>
    </row>
    <row r="102" spans="36:53">
      <c r="AJ102" s="2">
        <v>2007</v>
      </c>
      <c r="AK102" s="2">
        <v>3</v>
      </c>
      <c r="AL102" s="2" t="s">
        <v>93</v>
      </c>
      <c r="AM102" s="60">
        <v>53575351</v>
      </c>
      <c r="AN102" s="60">
        <v>27217</v>
      </c>
      <c r="AO102" s="60">
        <v>36039313</v>
      </c>
      <c r="AP102" s="60">
        <v>13979</v>
      </c>
      <c r="AQ102" s="60">
        <v>91767086</v>
      </c>
      <c r="AR102" s="60">
        <v>30637001</v>
      </c>
      <c r="AS102" s="60">
        <v>52969</v>
      </c>
      <c r="AT102" s="48">
        <f t="shared" si="15"/>
        <v>0.41618118940815008</v>
      </c>
      <c r="AU102" s="48">
        <f t="shared" si="16"/>
        <v>0.58381881059184992</v>
      </c>
      <c r="AV102" s="35">
        <f t="shared" si="17"/>
        <v>38191735</v>
      </c>
      <c r="AW102" s="35">
        <f t="shared" si="18"/>
        <v>25752</v>
      </c>
      <c r="AX102" s="35">
        <f t="shared" si="19"/>
        <v>25752</v>
      </c>
      <c r="AY102" s="58">
        <f t="shared" si="20"/>
        <v>52969</v>
      </c>
      <c r="AZ102" s="99">
        <f t="shared" si="23"/>
        <v>2.9953025101902107</v>
      </c>
      <c r="BA102" s="100">
        <f t="shared" si="22"/>
        <v>577.21131081791134</v>
      </c>
    </row>
    <row r="103" spans="36:53">
      <c r="AJ103" s="2">
        <v>2007</v>
      </c>
      <c r="AK103" s="2">
        <v>4</v>
      </c>
      <c r="AL103" s="2" t="s">
        <v>93</v>
      </c>
      <c r="AM103" s="60">
        <v>54440680</v>
      </c>
      <c r="AN103" s="60">
        <v>26783</v>
      </c>
      <c r="AO103" s="60">
        <v>35152638</v>
      </c>
      <c r="AP103" s="60">
        <v>13925</v>
      </c>
      <c r="AQ103" s="60">
        <v>92039573</v>
      </c>
      <c r="AR103" s="60">
        <v>30477416</v>
      </c>
      <c r="AS103" s="60">
        <v>52294</v>
      </c>
      <c r="AT103" s="48">
        <f t="shared" si="15"/>
        <v>0.40850790344279408</v>
      </c>
      <c r="AU103" s="48">
        <f t="shared" si="16"/>
        <v>0.59149209655720592</v>
      </c>
      <c r="AV103" s="35">
        <f t="shared" si="17"/>
        <v>37598893</v>
      </c>
      <c r="AW103" s="35">
        <f t="shared" si="18"/>
        <v>25511</v>
      </c>
      <c r="AX103" s="35">
        <f t="shared" si="19"/>
        <v>25511</v>
      </c>
      <c r="AY103" s="58"/>
      <c r="AZ103" s="99">
        <f t="shared" si="23"/>
        <v>3.0199270502459918</v>
      </c>
      <c r="BA103" s="100">
        <f t="shared" si="22"/>
        <v>568.16865067377046</v>
      </c>
    </row>
    <row r="104" spans="36:53">
      <c r="AJ104" s="2">
        <v>2008</v>
      </c>
      <c r="AK104" s="2">
        <v>1</v>
      </c>
      <c r="AL104" s="2" t="s">
        <v>93</v>
      </c>
      <c r="AM104" s="60">
        <v>60095777</v>
      </c>
      <c r="AN104" s="60">
        <v>27984</v>
      </c>
      <c r="AO104" s="60">
        <v>35745804</v>
      </c>
      <c r="AP104" s="60">
        <v>14477</v>
      </c>
      <c r="AQ104" s="60">
        <v>97871115</v>
      </c>
      <c r="AR104" s="60">
        <v>32599834</v>
      </c>
      <c r="AS104" s="60">
        <v>53765</v>
      </c>
      <c r="AT104" s="48">
        <f t="shared" si="15"/>
        <v>0.38597024259915702</v>
      </c>
      <c r="AU104" s="48">
        <f t="shared" si="16"/>
        <v>0.61402975740084298</v>
      </c>
      <c r="AV104" s="35">
        <f t="shared" si="17"/>
        <v>37775338</v>
      </c>
      <c r="AW104" s="35">
        <f t="shared" si="18"/>
        <v>25781</v>
      </c>
      <c r="AX104" s="35">
        <f t="shared" si="19"/>
        <v>25781</v>
      </c>
      <c r="AY104" s="58">
        <f t="shared" si="20"/>
        <v>53765</v>
      </c>
      <c r="AZ104" s="99">
        <f t="shared" si="23"/>
        <v>3.0021967289772089</v>
      </c>
      <c r="BA104" s="100">
        <f t="shared" si="22"/>
        <v>549.34492163494815</v>
      </c>
    </row>
    <row r="105" spans="36:53">
      <c r="AJ105" s="2">
        <v>2008</v>
      </c>
      <c r="AK105" s="2">
        <v>2</v>
      </c>
      <c r="AL105" s="2" t="s">
        <v>93</v>
      </c>
      <c r="AM105" s="60">
        <v>60115690</v>
      </c>
      <c r="AN105" s="60">
        <v>29091</v>
      </c>
      <c r="AO105" s="60">
        <v>37617877</v>
      </c>
      <c r="AP105" s="60">
        <v>15609</v>
      </c>
      <c r="AQ105" s="60">
        <v>99586284</v>
      </c>
      <c r="AR105" s="60">
        <v>34275455</v>
      </c>
      <c r="AS105" s="60">
        <v>56314</v>
      </c>
      <c r="AT105" s="48">
        <f t="shared" si="15"/>
        <v>0.39634568551629057</v>
      </c>
      <c r="AU105" s="48">
        <f t="shared" si="16"/>
        <v>0.60365431448370943</v>
      </c>
      <c r="AV105" s="35">
        <f t="shared" si="17"/>
        <v>39470594</v>
      </c>
      <c r="AW105" s="35">
        <f t="shared" si="18"/>
        <v>27223</v>
      </c>
      <c r="AX105" s="35">
        <f t="shared" si="19"/>
        <v>27223</v>
      </c>
      <c r="AY105" s="58">
        <f t="shared" si="20"/>
        <v>56314</v>
      </c>
      <c r="AZ105" s="99">
        <f t="shared" si="23"/>
        <v>2.905469351172727</v>
      </c>
      <c r="BA105" s="100">
        <f t="shared" si="22"/>
        <v>565.4794790816776</v>
      </c>
    </row>
    <row r="106" spans="36:53">
      <c r="AJ106" s="2">
        <v>2008</v>
      </c>
      <c r="AK106" s="2">
        <v>3</v>
      </c>
      <c r="AL106" s="2" t="s">
        <v>93</v>
      </c>
      <c r="AM106" s="60">
        <v>54475994</v>
      </c>
      <c r="AN106" s="60">
        <v>30130</v>
      </c>
      <c r="AO106" s="60">
        <v>39579337</v>
      </c>
      <c r="AP106" s="60">
        <v>16630</v>
      </c>
      <c r="AQ106" s="60">
        <v>96016551</v>
      </c>
      <c r="AR106" s="60">
        <v>34656535</v>
      </c>
      <c r="AS106" s="60">
        <v>59053</v>
      </c>
      <c r="AT106" s="48">
        <f t="shared" si="15"/>
        <v>0.43263954565499863</v>
      </c>
      <c r="AU106" s="48">
        <f t="shared" si="16"/>
        <v>0.56736045434500137</v>
      </c>
      <c r="AV106" s="35">
        <f t="shared" si="17"/>
        <v>41540557</v>
      </c>
      <c r="AW106" s="35">
        <f t="shared" si="18"/>
        <v>28923</v>
      </c>
      <c r="AX106" s="35">
        <f t="shared" si="19"/>
        <v>28923</v>
      </c>
      <c r="AY106" s="58">
        <f t="shared" si="20"/>
        <v>59053</v>
      </c>
      <c r="AZ106" s="99">
        <f t="shared" si="23"/>
        <v>2.7705179124225778</v>
      </c>
      <c r="BA106" s="100">
        <f t="shared" si="22"/>
        <v>615.02938175731799</v>
      </c>
    </row>
    <row r="107" spans="36:53">
      <c r="AJ107" s="2">
        <v>2008</v>
      </c>
      <c r="AK107" s="2">
        <v>4</v>
      </c>
      <c r="AL107" s="2" t="s">
        <v>93</v>
      </c>
      <c r="AM107" s="60">
        <v>58390836</v>
      </c>
      <c r="AN107" s="60">
        <v>30833</v>
      </c>
      <c r="AO107" s="60">
        <v>38477675</v>
      </c>
      <c r="AP107" s="60">
        <v>17533</v>
      </c>
      <c r="AQ107" s="60">
        <v>98871790</v>
      </c>
      <c r="AR107" s="60">
        <v>35537349</v>
      </c>
      <c r="AS107" s="60">
        <v>60672</v>
      </c>
      <c r="AT107" s="48">
        <f t="shared" si="15"/>
        <v>0.40942875616998542</v>
      </c>
      <c r="AU107" s="48">
        <f t="shared" si="16"/>
        <v>0.59057124383001458</v>
      </c>
      <c r="AV107" s="35">
        <f t="shared" si="17"/>
        <v>40480954</v>
      </c>
      <c r="AW107" s="35">
        <f t="shared" si="18"/>
        <v>29839</v>
      </c>
      <c r="AX107" s="35">
        <f t="shared" si="19"/>
        <v>29839</v>
      </c>
      <c r="AY107" s="58"/>
      <c r="AZ107" s="99">
        <f t="shared" si="23"/>
        <v>2.7821937421387286</v>
      </c>
      <c r="BA107" s="100">
        <f t="shared" si="22"/>
        <v>613.64318376353867</v>
      </c>
    </row>
    <row r="108" spans="36:53">
      <c r="AJ108" s="2">
        <v>2009</v>
      </c>
      <c r="AK108" s="2">
        <v>1</v>
      </c>
      <c r="AL108" s="2" t="s">
        <v>93</v>
      </c>
      <c r="AM108" s="60">
        <v>57070854</v>
      </c>
      <c r="AN108" s="60">
        <v>31145</v>
      </c>
      <c r="AO108" s="60">
        <v>36576843</v>
      </c>
      <c r="AP108" s="60">
        <v>17649</v>
      </c>
      <c r="AQ108" s="60">
        <v>95982251</v>
      </c>
      <c r="AR108" s="60">
        <v>36323124</v>
      </c>
      <c r="AS108" s="60">
        <v>60966</v>
      </c>
      <c r="AT108" s="48">
        <f t="shared" si="15"/>
        <v>0.40540200500194568</v>
      </c>
      <c r="AU108" s="48">
        <f t="shared" si="16"/>
        <v>0.59459799499805432</v>
      </c>
      <c r="AV108" s="35">
        <f t="shared" si="17"/>
        <v>38911397</v>
      </c>
      <c r="AW108" s="35">
        <f t="shared" si="18"/>
        <v>29821</v>
      </c>
      <c r="AX108" s="35">
        <f t="shared" si="19"/>
        <v>29821</v>
      </c>
      <c r="AY108" s="58">
        <f t="shared" si="20"/>
        <v>60966</v>
      </c>
      <c r="AZ108" s="99">
        <f t="shared" si="23"/>
        <v>2.6424558361224655</v>
      </c>
      <c r="BA108" s="100">
        <f t="shared" si="22"/>
        <v>635.17993550703454</v>
      </c>
    </row>
    <row r="109" spans="36:53">
      <c r="AJ109" s="2">
        <v>2009</v>
      </c>
      <c r="AK109" s="2">
        <v>2</v>
      </c>
      <c r="AL109" s="2" t="s">
        <v>93</v>
      </c>
      <c r="AM109" s="60">
        <v>50991056</v>
      </c>
      <c r="AN109" s="60">
        <v>29057</v>
      </c>
      <c r="AO109" s="60">
        <v>31960169</v>
      </c>
      <c r="AP109" s="60">
        <v>16143</v>
      </c>
      <c r="AQ109" s="60">
        <v>84594517</v>
      </c>
      <c r="AR109" s="60">
        <v>32039126</v>
      </c>
      <c r="AS109" s="60">
        <v>56915</v>
      </c>
      <c r="AT109" s="48">
        <f t="shared" si="15"/>
        <v>0.39722977554207206</v>
      </c>
      <c r="AU109" s="48">
        <f t="shared" si="16"/>
        <v>0.60277022445792794</v>
      </c>
      <c r="AV109" s="35">
        <f t="shared" si="17"/>
        <v>33603461</v>
      </c>
      <c r="AW109" s="35">
        <f t="shared" si="18"/>
        <v>27858</v>
      </c>
      <c r="AX109" s="35">
        <f t="shared" si="19"/>
        <v>27858</v>
      </c>
      <c r="AY109" s="58">
        <f t="shared" si="20"/>
        <v>56915</v>
      </c>
      <c r="AZ109" s="99">
        <f t="shared" si="23"/>
        <v>2.6403503329023397</v>
      </c>
      <c r="BA109" s="100">
        <f t="shared" si="22"/>
        <v>672.79774172597968</v>
      </c>
    </row>
    <row r="110" spans="36:53">
      <c r="AJ110" s="2">
        <v>2009</v>
      </c>
      <c r="AK110" s="2">
        <v>3</v>
      </c>
      <c r="AL110" s="2" t="s">
        <v>93</v>
      </c>
      <c r="AM110" s="60">
        <v>49298580</v>
      </c>
      <c r="AN110" s="60">
        <v>28867</v>
      </c>
      <c r="AO110" s="60">
        <v>30044990</v>
      </c>
      <c r="AP110" s="60">
        <v>14721</v>
      </c>
      <c r="AQ110" s="60">
        <v>80992832</v>
      </c>
      <c r="AR110" s="60">
        <v>30570775</v>
      </c>
      <c r="AS110" s="60">
        <v>54788</v>
      </c>
      <c r="AT110" s="48">
        <f t="shared" si="15"/>
        <v>0.3913216912825076</v>
      </c>
      <c r="AU110" s="48">
        <f t="shared" si="16"/>
        <v>0.6086783087174924</v>
      </c>
      <c r="AV110" s="35">
        <f t="shared" si="17"/>
        <v>31694252</v>
      </c>
      <c r="AW110" s="35">
        <f t="shared" si="18"/>
        <v>25921</v>
      </c>
      <c r="AX110" s="35">
        <f t="shared" si="19"/>
        <v>25921</v>
      </c>
      <c r="AY110" s="58">
        <f t="shared" si="20"/>
        <v>54788</v>
      </c>
      <c r="AZ110" s="99">
        <f t="shared" si="23"/>
        <v>2.6493548822363842</v>
      </c>
      <c r="BA110" s="100">
        <f t="shared" si="22"/>
        <v>676.45492381350493</v>
      </c>
    </row>
    <row r="111" spans="36:53">
      <c r="AJ111" s="2">
        <v>2009</v>
      </c>
      <c r="AK111" s="2">
        <v>4</v>
      </c>
      <c r="AL111" s="2" t="s">
        <v>93</v>
      </c>
      <c r="AM111" s="60">
        <v>50881218</v>
      </c>
      <c r="AN111" s="60">
        <v>27683</v>
      </c>
      <c r="AO111" s="60">
        <v>26849495</v>
      </c>
      <c r="AP111" s="60">
        <v>13603</v>
      </c>
      <c r="AQ111" s="60">
        <v>79229296</v>
      </c>
      <c r="AR111" s="60">
        <v>29560660</v>
      </c>
      <c r="AS111" s="60">
        <v>52053</v>
      </c>
      <c r="AT111" s="48">
        <f t="shared" si="15"/>
        <v>0.35779792868536908</v>
      </c>
      <c r="AU111" s="48">
        <f t="shared" si="16"/>
        <v>0.64220207131463092</v>
      </c>
      <c r="AV111" s="35">
        <f t="shared" si="17"/>
        <v>28348078</v>
      </c>
      <c r="AW111" s="35">
        <f t="shared" si="18"/>
        <v>24370</v>
      </c>
      <c r="AX111" s="35">
        <f t="shared" si="19"/>
        <v>24370</v>
      </c>
      <c r="AY111" s="58"/>
      <c r="AZ111" s="99">
        <f t="shared" si="23"/>
        <v>2.6802275727267255</v>
      </c>
      <c r="BA111" s="100">
        <f t="shared" si="22"/>
        <v>656.99182787134703</v>
      </c>
    </row>
    <row r="112" spans="36:53">
      <c r="AJ112" s="2">
        <v>2010</v>
      </c>
      <c r="AK112" s="2">
        <v>1</v>
      </c>
      <c r="AL112" s="2" t="s">
        <v>93</v>
      </c>
      <c r="AM112" s="60">
        <v>55995630</v>
      </c>
      <c r="AN112" s="60">
        <v>28986</v>
      </c>
      <c r="AO112" s="60">
        <v>27152409</v>
      </c>
      <c r="AP112" s="60">
        <v>13303</v>
      </c>
      <c r="AQ112" s="60">
        <v>84974334</v>
      </c>
      <c r="AR112" s="60">
        <v>31903067</v>
      </c>
      <c r="AS112" s="60">
        <v>53589</v>
      </c>
      <c r="AT112" s="48">
        <f t="shared" si="15"/>
        <v>0.34102890409238162</v>
      </c>
      <c r="AU112" s="48">
        <f t="shared" si="16"/>
        <v>0.65897109590761838</v>
      </c>
      <c r="AV112" s="35">
        <f t="shared" si="17"/>
        <v>28978704</v>
      </c>
      <c r="AW112" s="35">
        <f t="shared" si="18"/>
        <v>24603</v>
      </c>
      <c r="AX112" s="35">
        <f t="shared" si="19"/>
        <v>24603</v>
      </c>
      <c r="AY112" s="58">
        <f t="shared" si="20"/>
        <v>53589</v>
      </c>
      <c r="AZ112" s="99">
        <f t="shared" si="23"/>
        <v>2.6635161440748001</v>
      </c>
      <c r="BA112" s="100">
        <f t="shared" si="22"/>
        <v>630.64924992527745</v>
      </c>
    </row>
    <row r="113" spans="36:53">
      <c r="AJ113" s="2">
        <v>2010</v>
      </c>
      <c r="AK113" s="2">
        <v>2</v>
      </c>
      <c r="AL113" s="2" t="s">
        <v>93</v>
      </c>
      <c r="AM113" s="60">
        <v>52833623</v>
      </c>
      <c r="AN113" s="60">
        <v>29699</v>
      </c>
      <c r="AO113" s="60">
        <v>30197455</v>
      </c>
      <c r="AP113" s="60">
        <v>14016</v>
      </c>
      <c r="AQ113" s="60">
        <v>84837458</v>
      </c>
      <c r="AR113" s="60">
        <v>33186055</v>
      </c>
      <c r="AS113" s="60">
        <v>55101</v>
      </c>
      <c r="AT113" s="48">
        <f t="shared" si="15"/>
        <v>0.37723708081871099</v>
      </c>
      <c r="AU113" s="48">
        <f t="shared" si="16"/>
        <v>0.62276291918128901</v>
      </c>
      <c r="AV113" s="35">
        <f t="shared" si="17"/>
        <v>32003835</v>
      </c>
      <c r="AW113" s="35">
        <f t="shared" si="18"/>
        <v>25402</v>
      </c>
      <c r="AX113" s="35">
        <f t="shared" si="19"/>
        <v>25402</v>
      </c>
      <c r="AY113" s="58">
        <f t="shared" si="20"/>
        <v>55101</v>
      </c>
      <c r="AZ113" s="99">
        <f t="shared" si="23"/>
        <v>2.5564188934177321</v>
      </c>
      <c r="BA113" s="100">
        <f t="shared" si="22"/>
        <v>649.48904999015883</v>
      </c>
    </row>
    <row r="114" spans="36:53">
      <c r="AJ114" s="2">
        <v>2010</v>
      </c>
      <c r="AK114" s="2">
        <v>3</v>
      </c>
      <c r="AL114" s="2" t="s">
        <v>93</v>
      </c>
      <c r="AM114" s="60">
        <v>51168369</v>
      </c>
      <c r="AN114" s="60">
        <v>30422</v>
      </c>
      <c r="AO114" s="60">
        <v>30721573</v>
      </c>
      <c r="AP114" s="60">
        <v>14385</v>
      </c>
      <c r="AQ114" s="60">
        <v>83755587</v>
      </c>
      <c r="AR114" s="60">
        <v>33886607</v>
      </c>
      <c r="AS114" s="60">
        <v>57070</v>
      </c>
      <c r="AT114" s="48">
        <f t="shared" si="15"/>
        <v>0.38907515506995372</v>
      </c>
      <c r="AU114" s="48">
        <f t="shared" si="16"/>
        <v>0.61092484493004628</v>
      </c>
      <c r="AV114" s="35">
        <f t="shared" si="17"/>
        <v>32587218</v>
      </c>
      <c r="AW114" s="35">
        <f t="shared" si="18"/>
        <v>26648</v>
      </c>
      <c r="AX114" s="35">
        <f t="shared" si="19"/>
        <v>26648</v>
      </c>
      <c r="AY114" s="58">
        <f t="shared" si="20"/>
        <v>57070</v>
      </c>
      <c r="AZ114" s="99">
        <f t="shared" si="23"/>
        <v>2.4716427643522998</v>
      </c>
      <c r="BA114" s="100">
        <f t="shared" si="22"/>
        <v>681.38738016366597</v>
      </c>
    </row>
    <row r="115" spans="36:53">
      <c r="AJ115" s="2">
        <v>2010</v>
      </c>
      <c r="AK115" s="2">
        <v>4</v>
      </c>
      <c r="AL115" s="2" t="s">
        <v>93</v>
      </c>
      <c r="AM115" s="60">
        <v>52016088</v>
      </c>
      <c r="AN115" s="60">
        <v>30839</v>
      </c>
      <c r="AO115" s="60">
        <v>29449985</v>
      </c>
      <c r="AP115" s="60">
        <v>14410</v>
      </c>
      <c r="AQ115" s="60">
        <v>83028198</v>
      </c>
      <c r="AR115" s="60">
        <v>33623108</v>
      </c>
      <c r="AS115" s="60">
        <v>56717</v>
      </c>
      <c r="AT115" s="48">
        <f t="shared" si="15"/>
        <v>0.37351298410691747</v>
      </c>
      <c r="AU115" s="48">
        <f t="shared" si="16"/>
        <v>0.62648701589308253</v>
      </c>
      <c r="AV115" s="35">
        <f t="shared" si="17"/>
        <v>31012110</v>
      </c>
      <c r="AW115" s="35">
        <f t="shared" si="18"/>
        <v>25878</v>
      </c>
      <c r="AX115" s="35">
        <f t="shared" si="19"/>
        <v>25878</v>
      </c>
      <c r="AY115" s="58"/>
      <c r="AZ115" s="99">
        <f t="shared" si="23"/>
        <v>2.4693790353943483</v>
      </c>
      <c r="BA115" s="100">
        <f t="shared" si="22"/>
        <v>683.10527466825181</v>
      </c>
    </row>
    <row r="116" spans="36:53">
      <c r="AJ116" s="2">
        <v>2011</v>
      </c>
      <c r="AK116" s="2">
        <v>1</v>
      </c>
      <c r="AL116" s="2" t="s">
        <v>93</v>
      </c>
      <c r="AM116" s="60">
        <v>54997256</v>
      </c>
      <c r="AN116" s="60">
        <v>31779</v>
      </c>
      <c r="AO116" s="60">
        <v>30422900</v>
      </c>
      <c r="AP116" s="60">
        <v>14370</v>
      </c>
      <c r="AQ116" s="60">
        <v>87085569</v>
      </c>
      <c r="AR116" s="60">
        <v>35380358</v>
      </c>
      <c r="AS116" s="60">
        <v>57492</v>
      </c>
      <c r="AT116" s="48">
        <f t="shared" si="15"/>
        <v>0.36846877580830872</v>
      </c>
      <c r="AU116" s="48">
        <f t="shared" si="16"/>
        <v>0.63153122419169128</v>
      </c>
      <c r="AV116" s="35">
        <f t="shared" si="17"/>
        <v>32088313</v>
      </c>
      <c r="AW116" s="35">
        <f t="shared" si="18"/>
        <v>25713</v>
      </c>
      <c r="AX116" s="35">
        <f t="shared" si="19"/>
        <v>25713</v>
      </c>
      <c r="AY116" s="58">
        <f t="shared" si="20"/>
        <v>57492</v>
      </c>
      <c r="AZ116" s="99">
        <f t="shared" si="23"/>
        <v>2.4614100569587225</v>
      </c>
      <c r="BA116" s="100">
        <f t="shared" si="22"/>
        <v>660.17826673441152</v>
      </c>
    </row>
    <row r="117" spans="36:53">
      <c r="AJ117" s="2">
        <v>2011</v>
      </c>
      <c r="AK117" s="2">
        <v>2</v>
      </c>
      <c r="AL117" s="2" t="s">
        <v>93</v>
      </c>
      <c r="AM117" s="60">
        <v>53276144</v>
      </c>
      <c r="AN117" s="60">
        <v>32628</v>
      </c>
      <c r="AO117" s="60">
        <v>30359299</v>
      </c>
      <c r="AP117" s="60">
        <v>15199</v>
      </c>
      <c r="AQ117" s="60">
        <v>85125644</v>
      </c>
      <c r="AR117" s="60">
        <v>35975880</v>
      </c>
      <c r="AS117" s="60">
        <v>59339</v>
      </c>
      <c r="AT117" s="48">
        <f t="shared" si="15"/>
        <v>0.37414694918490132</v>
      </c>
      <c r="AU117" s="48">
        <f t="shared" si="16"/>
        <v>0.62585305081509868</v>
      </c>
      <c r="AV117" s="35">
        <f t="shared" si="17"/>
        <v>31849500</v>
      </c>
      <c r="AW117" s="35">
        <f t="shared" si="18"/>
        <v>26711</v>
      </c>
      <c r="AX117" s="35">
        <f t="shared" si="19"/>
        <v>26711</v>
      </c>
      <c r="AY117" s="58">
        <f t="shared" si="20"/>
        <v>59339</v>
      </c>
      <c r="AZ117" s="99">
        <f t="shared" si="23"/>
        <v>2.3661865672222611</v>
      </c>
      <c r="BA117" s="100">
        <f t="shared" si="22"/>
        <v>697.07548996633727</v>
      </c>
    </row>
    <row r="118" spans="36:53">
      <c r="AJ118" s="2">
        <v>2011</v>
      </c>
      <c r="AK118" s="2">
        <v>3</v>
      </c>
      <c r="AL118" s="2" t="s">
        <v>93</v>
      </c>
      <c r="AM118" s="60">
        <v>49662350</v>
      </c>
      <c r="AN118" s="60">
        <v>33554</v>
      </c>
      <c r="AO118" s="60">
        <v>29937004</v>
      </c>
      <c r="AP118" s="60">
        <v>15267</v>
      </c>
      <c r="AQ118" s="60">
        <v>80958260</v>
      </c>
      <c r="AR118" s="60">
        <v>35914507</v>
      </c>
      <c r="AS118" s="60">
        <v>60346</v>
      </c>
      <c r="AT118" s="48">
        <f t="shared" si="15"/>
        <v>0.38656846132809675</v>
      </c>
      <c r="AU118" s="48">
        <f t="shared" si="16"/>
        <v>0.61343153867190325</v>
      </c>
      <c r="AV118" s="35">
        <f t="shared" si="17"/>
        <v>31295910</v>
      </c>
      <c r="AW118" s="35">
        <f t="shared" si="18"/>
        <v>26792</v>
      </c>
      <c r="AX118" s="35">
        <f t="shared" si="19"/>
        <v>26792</v>
      </c>
      <c r="AY118" s="58">
        <f t="shared" si="20"/>
        <v>60346</v>
      </c>
      <c r="AZ118" s="99">
        <f t="shared" si="23"/>
        <v>2.2541938275805928</v>
      </c>
      <c r="BA118" s="100">
        <f t="shared" si="22"/>
        <v>745.39645491392719</v>
      </c>
    </row>
    <row r="119" spans="36:53">
      <c r="AJ119" s="2">
        <v>2011</v>
      </c>
      <c r="AK119" s="2">
        <v>4</v>
      </c>
      <c r="AL119" s="2" t="s">
        <v>93</v>
      </c>
      <c r="AM119" s="67">
        <v>51847544</v>
      </c>
      <c r="AN119" s="67">
        <v>33274</v>
      </c>
      <c r="AO119" s="67">
        <v>27689886</v>
      </c>
      <c r="AP119" s="67">
        <v>15313</v>
      </c>
      <c r="AQ119" s="67">
        <v>80796943</v>
      </c>
      <c r="AR119" s="67">
        <v>35345797</v>
      </c>
      <c r="AS119" s="67">
        <v>60105</v>
      </c>
      <c r="AT119" s="48">
        <f t="shared" ref="AT119:AT120" si="24">1-AM119/AQ119</f>
        <v>0.35829819699985432</v>
      </c>
      <c r="AU119" s="48">
        <f t="shared" ref="AU119:AU120" si="25">1-AT119</f>
        <v>0.64170180300014568</v>
      </c>
      <c r="AV119" s="67">
        <f t="shared" ref="AV119:AV120" si="26">AQ119-AM119</f>
        <v>28949399</v>
      </c>
      <c r="AW119" s="67">
        <f t="shared" ref="AW119:AW120" si="27">AS119-AN119</f>
        <v>26831</v>
      </c>
      <c r="AX119" s="67">
        <f t="shared" ref="AX119:AX120" si="28">AS119-AN119</f>
        <v>26831</v>
      </c>
      <c r="AY119" s="95"/>
      <c r="AZ119" s="99">
        <f t="shared" ref="AZ119:AZ120" si="29">AQ119/AR119</f>
        <v>2.2858995936631445</v>
      </c>
      <c r="BA119" s="100">
        <f t="shared" ref="BA119:BA120" si="30">AS119/AQ119*1000000</f>
        <v>743.90190727884351</v>
      </c>
    </row>
    <row r="120" spans="36:53">
      <c r="AJ120" s="2">
        <v>2012</v>
      </c>
      <c r="AK120" s="2">
        <v>1</v>
      </c>
      <c r="AL120" s="2" t="s">
        <v>93</v>
      </c>
      <c r="AM120" s="67">
        <v>52675384</v>
      </c>
      <c r="AN120" s="67">
        <v>33850</v>
      </c>
      <c r="AO120" s="67">
        <v>26964561</v>
      </c>
      <c r="AP120" s="67">
        <v>15319</v>
      </c>
      <c r="AQ120" s="67">
        <v>80489020</v>
      </c>
      <c r="AR120" s="67">
        <v>35578932</v>
      </c>
      <c r="AS120" s="67">
        <v>60376</v>
      </c>
      <c r="AT120" s="48">
        <f t="shared" si="24"/>
        <v>0.34555813948287606</v>
      </c>
      <c r="AU120" s="48">
        <f t="shared" si="25"/>
        <v>0.65444186051712394</v>
      </c>
      <c r="AV120" s="67">
        <f t="shared" si="26"/>
        <v>27813636</v>
      </c>
      <c r="AW120" s="67">
        <f t="shared" si="27"/>
        <v>26526</v>
      </c>
      <c r="AX120" s="67">
        <f t="shared" si="28"/>
        <v>26526</v>
      </c>
      <c r="AY120" s="95">
        <f t="shared" ref="AY120" si="31">AS120</f>
        <v>60376</v>
      </c>
      <c r="AZ120" s="99">
        <f t="shared" si="29"/>
        <v>2.2622663322215519</v>
      </c>
      <c r="BA120" s="100">
        <f t="shared" si="30"/>
        <v>750.11473614661975</v>
      </c>
    </row>
    <row r="121" spans="36:53">
      <c r="AJ121" s="2">
        <v>2012</v>
      </c>
      <c r="AK121" s="2">
        <v>2</v>
      </c>
      <c r="AL121" s="2" t="s">
        <v>277</v>
      </c>
      <c r="AM121" s="67">
        <v>49801363</v>
      </c>
      <c r="AN121" s="67">
        <v>32479</v>
      </c>
      <c r="AO121" s="67">
        <v>24849147</v>
      </c>
      <c r="AP121" s="67">
        <v>14142</v>
      </c>
      <c r="AQ121" s="67">
        <v>75532012</v>
      </c>
      <c r="AR121" s="67">
        <v>33209196</v>
      </c>
      <c r="AS121" s="67">
        <v>57542</v>
      </c>
      <c r="AT121" s="48">
        <f t="shared" ref="AT121" si="32">1-AM121/AQ121</f>
        <v>0.34065885865717438</v>
      </c>
      <c r="AU121" s="48">
        <f t="shared" ref="AU121" si="33">1-AT121</f>
        <v>0.65934114134282562</v>
      </c>
      <c r="AV121" s="67">
        <f t="shared" ref="AV121" si="34">AQ121-AM121</f>
        <v>25730649</v>
      </c>
      <c r="AW121" s="67">
        <f t="shared" ref="AW121" si="35">AS121-AN121</f>
        <v>25063</v>
      </c>
      <c r="AX121" s="67">
        <f t="shared" ref="AX121" si="36">AS121-AN121</f>
        <v>25063</v>
      </c>
      <c r="AY121" s="100">
        <f t="shared" ref="AY121" si="37">AS121</f>
        <v>57542</v>
      </c>
      <c r="AZ121" s="99">
        <f t="shared" ref="AZ121" si="38">AQ121/AR121</f>
        <v>2.2744306125327456</v>
      </c>
      <c r="BA121" s="100">
        <f t="shared" ref="BA121" si="39">AS121/AQ121*1000000</f>
        <v>761.82268254683856</v>
      </c>
    </row>
    <row r="123" spans="36:53">
      <c r="AQ123" s="60"/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X123"/>
  <sheetViews>
    <sheetView topLeftCell="I23" zoomScale="50" workbookViewId="0">
      <selection activeCell="AE50" sqref="AE50"/>
    </sheetView>
  </sheetViews>
  <sheetFormatPr baseColWidth="10" defaultRowHeight="13"/>
  <cols>
    <col min="1" max="1" width="8.5703125" customWidth="1"/>
    <col min="2" max="2" width="14.42578125" customWidth="1"/>
    <col min="15" max="15" width="8.28515625" customWidth="1"/>
    <col min="35" max="35" width="2.85546875" customWidth="1"/>
    <col min="36" max="38" width="6.28515625" customWidth="1"/>
    <col min="39" max="39" width="14.140625" style="58" customWidth="1"/>
    <col min="40" max="40" width="13.7109375" style="58" customWidth="1"/>
    <col min="41" max="45" width="12.42578125" style="58" customWidth="1"/>
    <col min="46" max="47" width="12.42578125" style="36" customWidth="1"/>
    <col min="48" max="49" width="15.28515625" customWidth="1"/>
    <col min="50" max="50" width="12.42578125" customWidth="1"/>
    <col min="52" max="52" width="14" customWidth="1"/>
  </cols>
  <sheetData>
    <row r="1" spans="2:50">
      <c r="AT1"/>
    </row>
    <row r="2" spans="2:50">
      <c r="AT2"/>
    </row>
    <row r="3" spans="2:50">
      <c r="AJ3" s="1" t="s">
        <v>94</v>
      </c>
      <c r="AK3" s="1" t="s">
        <v>95</v>
      </c>
      <c r="AL3" s="1" t="s">
        <v>198</v>
      </c>
      <c r="AM3" s="59" t="s">
        <v>237</v>
      </c>
      <c r="AN3" s="59" t="s">
        <v>236</v>
      </c>
      <c r="AO3" s="59" t="s">
        <v>238</v>
      </c>
      <c r="AP3" s="59" t="s">
        <v>290</v>
      </c>
      <c r="AQ3" s="59" t="s">
        <v>239</v>
      </c>
      <c r="AR3" s="59" t="s">
        <v>240</v>
      </c>
      <c r="AS3" s="59" t="s">
        <v>241</v>
      </c>
      <c r="AT3" s="34" t="s">
        <v>252</v>
      </c>
      <c r="AU3" s="34" t="s">
        <v>253</v>
      </c>
      <c r="AV3" s="34" t="s">
        <v>256</v>
      </c>
      <c r="AW3" s="34" t="s">
        <v>258</v>
      </c>
      <c r="AX3" s="34" t="s">
        <v>257</v>
      </c>
    </row>
    <row r="4" spans="2:50">
      <c r="AJ4" s="2">
        <v>1983</v>
      </c>
      <c r="AK4" s="2">
        <v>1</v>
      </c>
      <c r="AL4" s="2" t="s">
        <v>278</v>
      </c>
      <c r="AM4" s="60">
        <v>29620838</v>
      </c>
      <c r="AN4" s="60">
        <v>36198</v>
      </c>
      <c r="AO4" s="60">
        <v>14792173</v>
      </c>
      <c r="AP4" s="60">
        <v>11443</v>
      </c>
      <c r="AQ4" s="60">
        <v>44784628</v>
      </c>
      <c r="AR4" s="60">
        <v>29296059</v>
      </c>
      <c r="AS4" s="60">
        <v>63522</v>
      </c>
      <c r="AT4" s="48">
        <f>1-AM4/AQ4</f>
        <v>0.33859363529825459</v>
      </c>
      <c r="AU4" s="48">
        <f>1-AT4</f>
        <v>0.66140636470174541</v>
      </c>
      <c r="AV4" s="35">
        <f>AQ4-AM4</f>
        <v>15163790</v>
      </c>
      <c r="AW4" s="35">
        <f>AS4-AN4</f>
        <v>27324</v>
      </c>
      <c r="AX4" s="35">
        <f>AS4-AN4</f>
        <v>27324</v>
      </c>
    </row>
    <row r="5" spans="2:50" ht="20">
      <c r="B5" s="52" t="s">
        <v>254</v>
      </c>
      <c r="AJ5" s="2">
        <v>1983</v>
      </c>
      <c r="AK5" s="2">
        <v>2</v>
      </c>
      <c r="AL5" s="2" t="s">
        <v>278</v>
      </c>
      <c r="AM5" s="60">
        <v>30377622</v>
      </c>
      <c r="AN5" s="60">
        <v>36262</v>
      </c>
      <c r="AO5" s="60">
        <v>14541619</v>
      </c>
      <c r="AP5" s="60">
        <v>11368</v>
      </c>
      <c r="AQ5" s="60">
        <v>45248442</v>
      </c>
      <c r="AR5" s="60">
        <v>29271634</v>
      </c>
      <c r="AS5" s="60">
        <v>63401</v>
      </c>
      <c r="AT5" s="48">
        <f t="shared" ref="AT5:AT68" si="0">1-AM5/AQ5</f>
        <v>0.32864822174429786</v>
      </c>
      <c r="AU5" s="48">
        <f t="shared" ref="AU5:AU68" si="1">1-AT5</f>
        <v>0.67135177825570214</v>
      </c>
      <c r="AV5" s="35">
        <f t="shared" ref="AV5:AV68" si="2">AQ5-AM5</f>
        <v>14870820</v>
      </c>
      <c r="AW5" s="35">
        <f t="shared" ref="AW5:AW68" si="3">AS5-AN5</f>
        <v>27139</v>
      </c>
      <c r="AX5" s="35">
        <f t="shared" ref="AX5:AX68" si="4">AS5-AN5</f>
        <v>27139</v>
      </c>
    </row>
    <row r="6" spans="2:50">
      <c r="H6" s="68" t="s">
        <v>301</v>
      </c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J6" s="2">
        <v>1983</v>
      </c>
      <c r="AK6" s="2">
        <v>3</v>
      </c>
      <c r="AL6" s="2" t="s">
        <v>278</v>
      </c>
      <c r="AM6" s="60">
        <v>32043133</v>
      </c>
      <c r="AN6" s="60">
        <v>37253</v>
      </c>
      <c r="AO6" s="60">
        <v>16235288</v>
      </c>
      <c r="AP6" s="60">
        <v>11806</v>
      </c>
      <c r="AQ6" s="60">
        <v>48556219</v>
      </c>
      <c r="AR6" s="60">
        <v>30780988</v>
      </c>
      <c r="AS6" s="60">
        <v>64812</v>
      </c>
      <c r="AT6" s="48">
        <f t="shared" si="0"/>
        <v>0.34008179261239435</v>
      </c>
      <c r="AU6" s="48">
        <f t="shared" si="1"/>
        <v>0.65991820738760565</v>
      </c>
      <c r="AV6" s="35">
        <f t="shared" si="2"/>
        <v>16513086</v>
      </c>
      <c r="AW6" s="35">
        <f t="shared" si="3"/>
        <v>27559</v>
      </c>
      <c r="AX6" s="35">
        <f t="shared" si="4"/>
        <v>27559</v>
      </c>
    </row>
    <row r="7" spans="2:50">
      <c r="B7" s="35"/>
      <c r="C7" s="34" t="s">
        <v>270</v>
      </c>
      <c r="D7" s="34" t="s">
        <v>271</v>
      </c>
      <c r="E7" s="34" t="s">
        <v>272</v>
      </c>
      <c r="F7" s="34" t="s">
        <v>273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J7" s="2">
        <v>1983</v>
      </c>
      <c r="AK7" s="2">
        <v>4</v>
      </c>
      <c r="AL7" s="2" t="s">
        <v>278</v>
      </c>
      <c r="AM7" s="60">
        <v>34316299</v>
      </c>
      <c r="AN7" s="60">
        <v>38580</v>
      </c>
      <c r="AO7" s="60">
        <v>16354140</v>
      </c>
      <c r="AP7" s="60">
        <v>11940</v>
      </c>
      <c r="AQ7" s="60">
        <v>50908656</v>
      </c>
      <c r="AR7" s="60">
        <v>31737540</v>
      </c>
      <c r="AS7" s="60">
        <v>66081</v>
      </c>
      <c r="AT7" s="48">
        <f t="shared" si="0"/>
        <v>0.32592408253716221</v>
      </c>
      <c r="AU7" s="48">
        <f t="shared" si="1"/>
        <v>0.67407591746283779</v>
      </c>
      <c r="AV7" s="35">
        <f t="shared" si="2"/>
        <v>16592357</v>
      </c>
      <c r="AW7" s="35">
        <f t="shared" si="3"/>
        <v>27501</v>
      </c>
      <c r="AX7" s="35">
        <f t="shared" si="4"/>
        <v>27501</v>
      </c>
    </row>
    <row r="8" spans="2:50">
      <c r="I8" s="51" t="s">
        <v>299</v>
      </c>
      <c r="J8" s="51" t="s">
        <v>300</v>
      </c>
      <c r="K8" t="s">
        <v>0</v>
      </c>
      <c r="AJ8" s="2">
        <v>1984</v>
      </c>
      <c r="AK8" s="2">
        <v>1</v>
      </c>
      <c r="AL8" s="2" t="s">
        <v>278</v>
      </c>
      <c r="AM8" s="60">
        <v>37666013</v>
      </c>
      <c r="AN8" s="60">
        <v>39408</v>
      </c>
      <c r="AO8" s="60">
        <v>17143554</v>
      </c>
      <c r="AP8" s="60">
        <v>11461</v>
      </c>
      <c r="AQ8" s="60">
        <v>54995687</v>
      </c>
      <c r="AR8" s="60">
        <v>33365393</v>
      </c>
      <c r="AS8" s="60">
        <v>66729</v>
      </c>
      <c r="AT8" s="48">
        <f t="shared" si="0"/>
        <v>0.31510969214731332</v>
      </c>
      <c r="AU8" s="48">
        <f t="shared" si="1"/>
        <v>0.68489030785268668</v>
      </c>
      <c r="AV8" s="35">
        <f t="shared" si="2"/>
        <v>17329674</v>
      </c>
      <c r="AW8" s="35">
        <f t="shared" si="3"/>
        <v>27321</v>
      </c>
      <c r="AX8" s="35">
        <f t="shared" si="4"/>
        <v>27321</v>
      </c>
    </row>
    <row r="9" spans="2:50" ht="16">
      <c r="B9" s="50" t="s">
        <v>251</v>
      </c>
      <c r="C9" s="51"/>
      <c r="D9" s="51"/>
      <c r="E9" s="51"/>
      <c r="F9" s="51"/>
      <c r="H9">
        <v>1983</v>
      </c>
      <c r="I9" s="62">
        <f>AVERAGE(AN4:AN6)</f>
        <v>36571</v>
      </c>
      <c r="J9" s="62">
        <f>AVERAGE(AS4:AS6)</f>
        <v>63911.666666666664</v>
      </c>
      <c r="K9" s="95">
        <f>AVERAGE(AS4:AS7)</f>
        <v>64454</v>
      </c>
      <c r="AJ9" s="2">
        <v>1984</v>
      </c>
      <c r="AK9" s="2">
        <v>2</v>
      </c>
      <c r="AL9" s="2" t="s">
        <v>278</v>
      </c>
      <c r="AM9" s="60">
        <v>40656279</v>
      </c>
      <c r="AN9" s="60">
        <v>41704</v>
      </c>
      <c r="AO9" s="60">
        <v>18848630</v>
      </c>
      <c r="AP9" s="60">
        <v>12491</v>
      </c>
      <c r="AQ9" s="60">
        <v>59965160</v>
      </c>
      <c r="AR9" s="60">
        <v>35063246</v>
      </c>
      <c r="AS9" s="60">
        <v>70715</v>
      </c>
      <c r="AT9" s="48">
        <f t="shared" si="0"/>
        <v>0.32200165896330468</v>
      </c>
      <c r="AU9" s="48">
        <f t="shared" si="1"/>
        <v>0.67799834103669532</v>
      </c>
      <c r="AV9" s="35">
        <f t="shared" si="2"/>
        <v>19308881</v>
      </c>
      <c r="AW9" s="35">
        <f t="shared" si="3"/>
        <v>29011</v>
      </c>
      <c r="AX9" s="35">
        <f t="shared" si="4"/>
        <v>29011</v>
      </c>
    </row>
    <row r="10" spans="2:50">
      <c r="H10">
        <v>1984</v>
      </c>
      <c r="I10" s="62">
        <f>AVERAGE(AN8:AN10)</f>
        <v>41250.666666666664</v>
      </c>
      <c r="J10" s="62">
        <f>AVERAGE(AS8:AS10)</f>
        <v>70122</v>
      </c>
      <c r="K10" s="95">
        <f>AVERAGE(AS8:AS11)</f>
        <v>68313</v>
      </c>
      <c r="P10" s="36"/>
      <c r="Q10" s="36"/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H10" s="36"/>
      <c r="AJ10" s="2">
        <v>1984</v>
      </c>
      <c r="AK10" s="2">
        <v>3</v>
      </c>
      <c r="AL10" s="2" t="s">
        <v>278</v>
      </c>
      <c r="AM10" s="60">
        <v>42378831</v>
      </c>
      <c r="AN10" s="60">
        <v>42640</v>
      </c>
      <c r="AO10" s="60">
        <v>21328160</v>
      </c>
      <c r="AP10" s="60">
        <v>13349</v>
      </c>
      <c r="AQ10" s="60">
        <v>64296223</v>
      </c>
      <c r="AR10" s="60">
        <v>36902812</v>
      </c>
      <c r="AS10" s="60">
        <v>72922</v>
      </c>
      <c r="AT10" s="48">
        <f t="shared" si="0"/>
        <v>0.34088148537123242</v>
      </c>
      <c r="AU10" s="48">
        <f t="shared" si="1"/>
        <v>0.65911851462876758</v>
      </c>
      <c r="AV10" s="35">
        <f t="shared" si="2"/>
        <v>21917392</v>
      </c>
      <c r="AW10" s="35">
        <f t="shared" si="3"/>
        <v>30282</v>
      </c>
      <c r="AX10" s="35">
        <f t="shared" si="4"/>
        <v>30282</v>
      </c>
    </row>
    <row r="11" spans="2:50">
      <c r="B11" s="34" t="s">
        <v>214</v>
      </c>
      <c r="C11" s="35">
        <f>AS103</f>
        <v>33038</v>
      </c>
      <c r="D11" s="35">
        <f>AS109</f>
        <v>35981</v>
      </c>
      <c r="E11" s="35">
        <f>AS113</f>
        <v>34205</v>
      </c>
      <c r="F11" s="35">
        <f>AS120</f>
        <v>36675</v>
      </c>
      <c r="H11">
        <v>1985</v>
      </c>
      <c r="I11" s="62">
        <f>AVERAGE(AN12:AN14)</f>
        <v>37607.666666666664</v>
      </c>
      <c r="J11" s="62">
        <f>AVERAGE(AS12:AS14)</f>
        <v>64252.666666666664</v>
      </c>
      <c r="K11" s="95">
        <f>AVERAGE(AS12:AS15)</f>
        <v>63936.5</v>
      </c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J11" s="2">
        <v>1984</v>
      </c>
      <c r="AK11" s="2">
        <v>4</v>
      </c>
      <c r="AL11" s="2" t="s">
        <v>278</v>
      </c>
      <c r="AM11" s="60">
        <v>28370416</v>
      </c>
      <c r="AN11" s="60">
        <v>35447</v>
      </c>
      <c r="AO11" s="60">
        <v>15026085</v>
      </c>
      <c r="AP11" s="60">
        <v>12100</v>
      </c>
      <c r="AQ11" s="60">
        <v>43808489</v>
      </c>
      <c r="AR11" s="60">
        <v>28311820</v>
      </c>
      <c r="AS11" s="60">
        <v>62886</v>
      </c>
      <c r="AT11" s="48">
        <f t="shared" si="0"/>
        <v>0.35239912063618539</v>
      </c>
      <c r="AU11" s="48">
        <f t="shared" si="1"/>
        <v>0.64760087936381461</v>
      </c>
      <c r="AV11" s="35">
        <f t="shared" si="2"/>
        <v>15438073</v>
      </c>
      <c r="AW11" s="35">
        <f t="shared" si="3"/>
        <v>27439</v>
      </c>
      <c r="AX11" s="35">
        <f t="shared" si="4"/>
        <v>27439</v>
      </c>
    </row>
    <row r="12" spans="2:50">
      <c r="B12" s="34" t="s">
        <v>259</v>
      </c>
      <c r="C12" s="35">
        <f>AP103</f>
        <v>9750</v>
      </c>
      <c r="D12" s="35">
        <f>AP109</f>
        <v>11193</v>
      </c>
      <c r="E12" s="35">
        <f>AP113</f>
        <v>9502</v>
      </c>
      <c r="F12" s="35">
        <f>AP120</f>
        <v>10416</v>
      </c>
      <c r="H12">
        <v>1986</v>
      </c>
      <c r="I12" s="62">
        <f>AVERAGE(AN16:AN18)</f>
        <v>35920</v>
      </c>
      <c r="J12" s="62">
        <f>AVERAGE(AS16:AS18)</f>
        <v>61682.333333333336</v>
      </c>
      <c r="K12" s="95">
        <f>AVERAGE(AS16:AS19)</f>
        <v>60964.5</v>
      </c>
      <c r="AJ12" s="2">
        <v>1985</v>
      </c>
      <c r="AK12" s="2">
        <v>1</v>
      </c>
      <c r="AL12" s="2" t="s">
        <v>278</v>
      </c>
      <c r="AM12" s="60">
        <v>35733489</v>
      </c>
      <c r="AN12" s="60">
        <v>36446</v>
      </c>
      <c r="AO12" s="60">
        <v>13825240</v>
      </c>
      <c r="AP12" s="60">
        <v>11168</v>
      </c>
      <c r="AQ12" s="60">
        <v>49810546</v>
      </c>
      <c r="AR12" s="60">
        <v>31743275</v>
      </c>
      <c r="AS12" s="60">
        <v>62164</v>
      </c>
      <c r="AT12" s="48">
        <f t="shared" si="0"/>
        <v>0.28261197939890081</v>
      </c>
      <c r="AU12" s="48">
        <f t="shared" si="1"/>
        <v>0.71738802060109919</v>
      </c>
      <c r="AV12" s="35">
        <f t="shared" si="2"/>
        <v>14077057</v>
      </c>
      <c r="AW12" s="35">
        <f t="shared" si="3"/>
        <v>25718</v>
      </c>
      <c r="AX12" s="35">
        <f t="shared" si="4"/>
        <v>25718</v>
      </c>
    </row>
    <row r="13" spans="2:50">
      <c r="B13" s="34" t="s">
        <v>245</v>
      </c>
      <c r="C13" s="35">
        <f>AN103</f>
        <v>16030</v>
      </c>
      <c r="D13" s="35">
        <f>AN109</f>
        <v>17300</v>
      </c>
      <c r="E13" s="35">
        <f>AN113</f>
        <v>17491</v>
      </c>
      <c r="F13" s="35">
        <f>AN120</f>
        <v>19504</v>
      </c>
      <c r="H13">
        <v>1987</v>
      </c>
      <c r="I13" s="62">
        <f>AVERAGE(AN20:AN22)</f>
        <v>32120</v>
      </c>
      <c r="J13" s="62">
        <f>AVERAGE(AS20:AS22)</f>
        <v>56217.666666666664</v>
      </c>
      <c r="K13" s="95">
        <f>AVERAGE(AS20:AS23)</f>
        <v>56459.25</v>
      </c>
      <c r="AJ13" s="2">
        <v>1985</v>
      </c>
      <c r="AK13" s="2">
        <v>2</v>
      </c>
      <c r="AL13" s="2" t="s">
        <v>278</v>
      </c>
      <c r="AM13" s="60">
        <v>41125947</v>
      </c>
      <c r="AN13" s="60">
        <v>38489</v>
      </c>
      <c r="AO13" s="60">
        <v>17266386</v>
      </c>
      <c r="AP13" s="60">
        <v>11776</v>
      </c>
      <c r="AQ13" s="60">
        <v>58821267</v>
      </c>
      <c r="AR13" s="60">
        <v>35073701</v>
      </c>
      <c r="AS13" s="60">
        <v>65503</v>
      </c>
      <c r="AT13" s="48">
        <f t="shared" si="0"/>
        <v>0.3008320102999481</v>
      </c>
      <c r="AU13" s="48">
        <f t="shared" si="1"/>
        <v>0.6991679897000519</v>
      </c>
      <c r="AV13" s="35">
        <f t="shared" si="2"/>
        <v>17695320</v>
      </c>
      <c r="AW13" s="35">
        <f t="shared" si="3"/>
        <v>27014</v>
      </c>
      <c r="AX13" s="35">
        <f t="shared" si="4"/>
        <v>27014</v>
      </c>
    </row>
    <row r="14" spans="2:50">
      <c r="B14" s="34" t="s">
        <v>246</v>
      </c>
      <c r="C14" s="35">
        <f>AX103</f>
        <v>17008</v>
      </c>
      <c r="D14" s="35">
        <f>AX109</f>
        <v>18681</v>
      </c>
      <c r="E14" s="35">
        <f>AX113</f>
        <v>16714</v>
      </c>
      <c r="F14" s="35">
        <f>AX120</f>
        <v>17171</v>
      </c>
      <c r="H14">
        <v>1988</v>
      </c>
      <c r="I14" s="62">
        <f>AVERAGE(AN24:AN26)</f>
        <v>31179</v>
      </c>
      <c r="J14" s="62">
        <f>AVERAGE(AS24:AS26)</f>
        <v>55491</v>
      </c>
      <c r="K14" s="95">
        <f>AVERAGE(AS24:AS27)</f>
        <v>55306</v>
      </c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H14" s="36"/>
      <c r="AJ14" s="2">
        <v>1985</v>
      </c>
      <c r="AK14" s="2">
        <v>3</v>
      </c>
      <c r="AL14" s="2" t="s">
        <v>278</v>
      </c>
      <c r="AM14" s="60">
        <v>37919797</v>
      </c>
      <c r="AN14" s="60">
        <v>37888</v>
      </c>
      <c r="AO14" s="60">
        <v>16890603</v>
      </c>
      <c r="AP14" s="60">
        <v>11771</v>
      </c>
      <c r="AQ14" s="60">
        <v>55416680</v>
      </c>
      <c r="AR14" s="60">
        <v>33107877</v>
      </c>
      <c r="AS14" s="60">
        <v>65091</v>
      </c>
      <c r="AT14" s="48">
        <f t="shared" si="0"/>
        <v>0.31573315110179823</v>
      </c>
      <c r="AU14" s="48">
        <f t="shared" si="1"/>
        <v>0.68426684889820177</v>
      </c>
      <c r="AV14" s="35">
        <f t="shared" si="2"/>
        <v>17496883</v>
      </c>
      <c r="AW14" s="35">
        <f t="shared" si="3"/>
        <v>27203</v>
      </c>
      <c r="AX14" s="35">
        <f t="shared" si="4"/>
        <v>27203</v>
      </c>
    </row>
    <row r="15" spans="2:50">
      <c r="B15" s="34" t="s">
        <v>248</v>
      </c>
      <c r="C15" s="48">
        <f>C12/C11</f>
        <v>0.2951147163871905</v>
      </c>
      <c r="D15" s="48">
        <f t="shared" ref="D15:F15" si="5">D12/D11</f>
        <v>0.31108084822545234</v>
      </c>
      <c r="E15" s="48">
        <f t="shared" si="5"/>
        <v>0.2777956439117088</v>
      </c>
      <c r="F15" s="48">
        <f t="shared" si="5"/>
        <v>0.28400817995910022</v>
      </c>
      <c r="H15">
        <v>1989</v>
      </c>
      <c r="I15" s="62">
        <f>AVERAGE(AN28:AN30)</f>
        <v>30018.666666666668</v>
      </c>
      <c r="J15" s="62">
        <f>AVERAGE(AS28:AS30)</f>
        <v>53911</v>
      </c>
      <c r="K15" s="95">
        <f>AVERAGE(AS28:AS31)</f>
        <v>54035.5</v>
      </c>
      <c r="P15" s="36"/>
      <c r="Q15" s="36"/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H15" s="36"/>
      <c r="AJ15" s="2">
        <v>1985</v>
      </c>
      <c r="AK15" s="2">
        <v>4</v>
      </c>
      <c r="AL15" s="2" t="s">
        <v>278</v>
      </c>
      <c r="AM15" s="60">
        <v>39708102</v>
      </c>
      <c r="AN15" s="60">
        <v>36702</v>
      </c>
      <c r="AO15" s="60">
        <v>16548277</v>
      </c>
      <c r="AP15" s="60">
        <v>11432</v>
      </c>
      <c r="AQ15" s="60">
        <v>56665795</v>
      </c>
      <c r="AR15" s="60">
        <v>32774191</v>
      </c>
      <c r="AS15" s="60">
        <v>62988</v>
      </c>
      <c r="AT15" s="48">
        <f t="shared" si="0"/>
        <v>0.29925800917467049</v>
      </c>
      <c r="AU15" s="48">
        <f t="shared" si="1"/>
        <v>0.70074199082532951</v>
      </c>
      <c r="AV15" s="35">
        <f t="shared" si="2"/>
        <v>16957693</v>
      </c>
      <c r="AW15" s="35">
        <f t="shared" si="3"/>
        <v>26286</v>
      </c>
      <c r="AX15" s="35">
        <f t="shared" si="4"/>
        <v>26286</v>
      </c>
    </row>
    <row r="16" spans="2:50">
      <c r="B16" s="49"/>
      <c r="C16" s="35"/>
      <c r="D16" s="35"/>
      <c r="E16" s="35"/>
      <c r="F16" s="35"/>
      <c r="H16">
        <v>1990</v>
      </c>
      <c r="I16" s="62">
        <f>AVERAGE(AN32:AN34)</f>
        <v>31084.333333333332</v>
      </c>
      <c r="J16" s="62">
        <f>AVERAGE(AS32:AS34)</f>
        <v>55562.666666666664</v>
      </c>
      <c r="K16" s="95">
        <f>AVERAGE(AS32:AS35)</f>
        <v>55359</v>
      </c>
      <c r="AJ16" s="2">
        <v>1986</v>
      </c>
      <c r="AK16" s="2">
        <v>1</v>
      </c>
      <c r="AL16" s="2" t="s">
        <v>278</v>
      </c>
      <c r="AM16" s="60">
        <v>42038039</v>
      </c>
      <c r="AN16" s="60">
        <v>36662</v>
      </c>
      <c r="AO16" s="60">
        <v>15404995</v>
      </c>
      <c r="AP16" s="60">
        <v>10749</v>
      </c>
      <c r="AQ16" s="60">
        <v>57789724</v>
      </c>
      <c r="AR16" s="60">
        <v>31569229</v>
      </c>
      <c r="AS16" s="60">
        <v>62413</v>
      </c>
      <c r="AT16" s="48">
        <f t="shared" si="0"/>
        <v>0.27256896053007629</v>
      </c>
      <c r="AU16" s="48">
        <f t="shared" si="1"/>
        <v>0.72743103946992371</v>
      </c>
      <c r="AV16" s="35">
        <f t="shared" si="2"/>
        <v>15751685</v>
      </c>
      <c r="AW16" s="35">
        <f t="shared" si="3"/>
        <v>25751</v>
      </c>
      <c r="AX16" s="35">
        <f t="shared" si="4"/>
        <v>25751</v>
      </c>
    </row>
    <row r="17" spans="2:50">
      <c r="B17" s="57" t="s">
        <v>212</v>
      </c>
      <c r="C17" s="51"/>
      <c r="D17" s="51"/>
      <c r="E17" s="51"/>
      <c r="H17">
        <v>1991</v>
      </c>
      <c r="I17" s="62">
        <f>AVERAGE(AN36:AN38)</f>
        <v>28266</v>
      </c>
      <c r="J17" s="62">
        <f>AVERAGE(AS36:AS38)</f>
        <v>50951.666666666664</v>
      </c>
      <c r="K17" s="95">
        <f>AVERAGE(AS36:AS39)</f>
        <v>50452.25</v>
      </c>
      <c r="AJ17" s="2">
        <v>1986</v>
      </c>
      <c r="AK17" s="2">
        <v>2</v>
      </c>
      <c r="AL17" s="2" t="s">
        <v>278</v>
      </c>
      <c r="AM17" s="60">
        <v>42286832</v>
      </c>
      <c r="AN17" s="60">
        <v>36490</v>
      </c>
      <c r="AO17" s="60">
        <v>17521759</v>
      </c>
      <c r="AP17" s="60">
        <v>11141</v>
      </c>
      <c r="AQ17" s="60">
        <v>60081220</v>
      </c>
      <c r="AR17" s="60">
        <v>31532301</v>
      </c>
      <c r="AS17" s="60">
        <v>62337</v>
      </c>
      <c r="AT17" s="48">
        <f t="shared" si="0"/>
        <v>0.29617221487845957</v>
      </c>
      <c r="AU17" s="48">
        <f t="shared" si="1"/>
        <v>0.70382778512154043</v>
      </c>
      <c r="AV17" s="35">
        <f t="shared" si="2"/>
        <v>17794388</v>
      </c>
      <c r="AW17" s="35">
        <f t="shared" si="3"/>
        <v>25847</v>
      </c>
      <c r="AX17" s="35">
        <f t="shared" si="4"/>
        <v>25847</v>
      </c>
    </row>
    <row r="18" spans="2:50">
      <c r="B18" s="34" t="s">
        <v>214</v>
      </c>
      <c r="C18" s="35">
        <f>$F11-C11</f>
        <v>3637</v>
      </c>
      <c r="D18" s="35">
        <f t="shared" ref="D18:E18" si="6">$F11-D11</f>
        <v>694</v>
      </c>
      <c r="E18" s="35">
        <f t="shared" si="6"/>
        <v>2470</v>
      </c>
      <c r="H18">
        <v>1992</v>
      </c>
      <c r="I18" s="62">
        <f>AVERAGE(AN40:AN42)</f>
        <v>26221.666666666668</v>
      </c>
      <c r="J18" s="62">
        <f>AVERAGE(AS40:AS42)</f>
        <v>47701.333333333336</v>
      </c>
      <c r="K18" s="95">
        <f>AVERAGE(AS40:AS43)</f>
        <v>47475.25</v>
      </c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J18" s="2">
        <v>1986</v>
      </c>
      <c r="AK18" s="2">
        <v>3</v>
      </c>
      <c r="AL18" s="2" t="s">
        <v>278</v>
      </c>
      <c r="AM18" s="60">
        <v>38134370</v>
      </c>
      <c r="AN18" s="60">
        <v>34608</v>
      </c>
      <c r="AO18" s="60">
        <v>18355969</v>
      </c>
      <c r="AP18" s="60">
        <v>11247</v>
      </c>
      <c r="AQ18" s="60">
        <v>56855465</v>
      </c>
      <c r="AR18" s="60">
        <v>29513013</v>
      </c>
      <c r="AS18" s="60">
        <v>60297</v>
      </c>
      <c r="AT18" s="48">
        <f t="shared" si="0"/>
        <v>0.32927520687765022</v>
      </c>
      <c r="AU18" s="48">
        <f t="shared" si="1"/>
        <v>0.67072479312234978</v>
      </c>
      <c r="AV18" s="35">
        <f t="shared" si="2"/>
        <v>18721095</v>
      </c>
      <c r="AW18" s="35">
        <f t="shared" si="3"/>
        <v>25689</v>
      </c>
      <c r="AX18" s="35">
        <f t="shared" si="4"/>
        <v>25689</v>
      </c>
    </row>
    <row r="19" spans="2:50">
      <c r="B19" s="34" t="s">
        <v>215</v>
      </c>
      <c r="C19" s="35">
        <f t="shared" ref="C19:E20" si="7">$F12-C12</f>
        <v>666</v>
      </c>
      <c r="D19" s="35">
        <f t="shared" si="7"/>
        <v>-777</v>
      </c>
      <c r="E19" s="35">
        <f t="shared" si="7"/>
        <v>914</v>
      </c>
      <c r="H19">
        <v>1993</v>
      </c>
      <c r="I19" s="62">
        <f>AVERAGE(AN44:AN46)</f>
        <v>23896</v>
      </c>
      <c r="J19" s="62">
        <f>AVERAGE(AS44:AS46)</f>
        <v>43848.666666666664</v>
      </c>
      <c r="K19" s="95">
        <f>AVERAGE(AS44:AS47)</f>
        <v>43255.25</v>
      </c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J19" s="2">
        <v>1986</v>
      </c>
      <c r="AK19" s="2">
        <v>4</v>
      </c>
      <c r="AL19" s="2" t="s">
        <v>278</v>
      </c>
      <c r="AM19" s="60">
        <v>38271466</v>
      </c>
      <c r="AN19" s="60">
        <v>33790</v>
      </c>
      <c r="AO19" s="60">
        <v>17124268</v>
      </c>
      <c r="AP19" s="60">
        <v>11077</v>
      </c>
      <c r="AQ19" s="60">
        <v>55714007</v>
      </c>
      <c r="AR19" s="60">
        <v>28697757</v>
      </c>
      <c r="AS19" s="60">
        <v>58811</v>
      </c>
      <c r="AT19" s="48">
        <f t="shared" si="0"/>
        <v>0.3130728148847739</v>
      </c>
      <c r="AU19" s="48">
        <f t="shared" si="1"/>
        <v>0.6869271851152261</v>
      </c>
      <c r="AV19" s="35">
        <f t="shared" si="2"/>
        <v>17442541</v>
      </c>
      <c r="AW19" s="35">
        <f t="shared" si="3"/>
        <v>25021</v>
      </c>
      <c r="AX19" s="35">
        <f t="shared" si="4"/>
        <v>25021</v>
      </c>
    </row>
    <row r="20" spans="2:50">
      <c r="B20" s="34" t="s">
        <v>216</v>
      </c>
      <c r="C20" s="35">
        <f t="shared" si="7"/>
        <v>3474</v>
      </c>
      <c r="D20" s="35">
        <f t="shared" si="7"/>
        <v>2204</v>
      </c>
      <c r="E20" s="35">
        <f t="shared" si="7"/>
        <v>2013</v>
      </c>
      <c r="H20">
        <v>1994</v>
      </c>
      <c r="I20" s="62">
        <f>AVERAGE(AN48:AN50)</f>
        <v>22843</v>
      </c>
      <c r="J20" s="62">
        <f>AVERAGE(AS48:AS50)</f>
        <v>42880.666666666664</v>
      </c>
      <c r="K20" s="95">
        <f>AVERAGE(AS48:AS51)</f>
        <v>42694.75</v>
      </c>
      <c r="AJ20" s="2">
        <v>1987</v>
      </c>
      <c r="AK20" s="2">
        <v>1</v>
      </c>
      <c r="AL20" s="2" t="s">
        <v>278</v>
      </c>
      <c r="AM20" s="60">
        <v>40908090</v>
      </c>
      <c r="AN20" s="60">
        <v>32410</v>
      </c>
      <c r="AO20" s="60">
        <v>15782137</v>
      </c>
      <c r="AP20" s="60">
        <v>10258</v>
      </c>
      <c r="AQ20" s="60">
        <v>57159609</v>
      </c>
      <c r="AR20" s="60">
        <v>28183841</v>
      </c>
      <c r="AS20" s="60">
        <v>56219</v>
      </c>
      <c r="AT20" s="48">
        <f t="shared" si="0"/>
        <v>0.28431823247776244</v>
      </c>
      <c r="AU20" s="48">
        <f t="shared" si="1"/>
        <v>0.71568176752223756</v>
      </c>
      <c r="AV20" s="35">
        <f t="shared" si="2"/>
        <v>16251519</v>
      </c>
      <c r="AW20" s="35">
        <f t="shared" si="3"/>
        <v>23809</v>
      </c>
      <c r="AX20" s="35">
        <f t="shared" si="4"/>
        <v>23809</v>
      </c>
    </row>
    <row r="21" spans="2:50">
      <c r="B21" s="49"/>
      <c r="H21">
        <v>1995</v>
      </c>
      <c r="I21" s="62">
        <f>AVERAGE(AN52:AN54)</f>
        <v>21221</v>
      </c>
      <c r="J21" s="62">
        <f>AVERAGE(AS52:AS54)</f>
        <v>39806.333333333336</v>
      </c>
      <c r="K21" s="95">
        <f>AVERAGE(AS52:AS55)</f>
        <v>39194.75</v>
      </c>
      <c r="AJ21" s="2">
        <v>1987</v>
      </c>
      <c r="AK21" s="2">
        <v>2</v>
      </c>
      <c r="AL21" s="2" t="s">
        <v>278</v>
      </c>
      <c r="AM21" s="60">
        <v>40347288</v>
      </c>
      <c r="AN21" s="60">
        <v>31790</v>
      </c>
      <c r="AO21" s="60">
        <v>17417120</v>
      </c>
      <c r="AP21" s="60">
        <v>10521</v>
      </c>
      <c r="AQ21" s="60">
        <v>58180646</v>
      </c>
      <c r="AR21" s="60">
        <v>28428733</v>
      </c>
      <c r="AS21" s="60">
        <v>55915</v>
      </c>
      <c r="AT21" s="48">
        <f t="shared" si="0"/>
        <v>0.30651701598500647</v>
      </c>
      <c r="AU21" s="48">
        <f t="shared" si="1"/>
        <v>0.69348298401499353</v>
      </c>
      <c r="AV21" s="35">
        <f t="shared" si="2"/>
        <v>17833358</v>
      </c>
      <c r="AW21" s="35">
        <f t="shared" si="3"/>
        <v>24125</v>
      </c>
      <c r="AX21" s="35">
        <f t="shared" si="4"/>
        <v>24125</v>
      </c>
    </row>
    <row r="22" spans="2:50">
      <c r="B22" s="57" t="s">
        <v>211</v>
      </c>
      <c r="C22" s="51"/>
      <c r="D22" s="51"/>
      <c r="E22" s="51"/>
      <c r="H22">
        <v>1996</v>
      </c>
      <c r="I22" s="62">
        <f>AVERAGE(AN56:AN58)</f>
        <v>19689</v>
      </c>
      <c r="J22" s="62">
        <f>AVERAGE(AS56:AS58)</f>
        <v>36599.666666666664</v>
      </c>
      <c r="K22" s="95">
        <f>AVERAGE(AS56:AS59)</f>
        <v>36486.5</v>
      </c>
      <c r="AJ22" s="2">
        <v>1987</v>
      </c>
      <c r="AK22" s="2">
        <v>3</v>
      </c>
      <c r="AL22" s="2" t="s">
        <v>278</v>
      </c>
      <c r="AM22" s="60">
        <v>40378006</v>
      </c>
      <c r="AN22" s="60">
        <v>32160</v>
      </c>
      <c r="AO22" s="60">
        <v>20806968</v>
      </c>
      <c r="AP22" s="60">
        <v>11085</v>
      </c>
      <c r="AQ22" s="60">
        <v>61910296</v>
      </c>
      <c r="AR22" s="60">
        <v>28417360</v>
      </c>
      <c r="AS22" s="60">
        <v>56519</v>
      </c>
      <c r="AT22" s="48">
        <f t="shared" si="0"/>
        <v>0.3477982079103612</v>
      </c>
      <c r="AU22" s="48">
        <f t="shared" si="1"/>
        <v>0.6522017920896388</v>
      </c>
      <c r="AV22" s="35">
        <f t="shared" si="2"/>
        <v>21532290</v>
      </c>
      <c r="AW22" s="35">
        <f t="shared" si="3"/>
        <v>24359</v>
      </c>
      <c r="AX22" s="35">
        <f t="shared" si="4"/>
        <v>24359</v>
      </c>
    </row>
    <row r="23" spans="2:50">
      <c r="B23" s="34" t="s">
        <v>214</v>
      </c>
      <c r="C23" s="48">
        <f>$F11/C11-1</f>
        <v>0.1100853562564319</v>
      </c>
      <c r="D23" s="48">
        <f t="shared" ref="D23:E23" si="8">$F11/D11-1</f>
        <v>1.9287957533142386E-2</v>
      </c>
      <c r="E23" s="48">
        <f t="shared" si="8"/>
        <v>7.2211664961262967E-2</v>
      </c>
      <c r="H23">
        <v>1997</v>
      </c>
      <c r="I23" s="62">
        <f>AVERAGE(AN60:AN62)</f>
        <v>19251.333333333332</v>
      </c>
      <c r="J23" s="62">
        <f>AVERAGE(AS60:AS62)</f>
        <v>36006.333333333336</v>
      </c>
      <c r="K23" s="95">
        <f>AVERAGE(AS60:AS63)</f>
        <v>35733.75</v>
      </c>
      <c r="AJ23" s="2">
        <v>1987</v>
      </c>
      <c r="AK23" s="2">
        <v>4</v>
      </c>
      <c r="AL23" s="2" t="s">
        <v>278</v>
      </c>
      <c r="AM23" s="60">
        <v>41509449</v>
      </c>
      <c r="AN23" s="60">
        <v>32451</v>
      </c>
      <c r="AO23" s="60">
        <v>21481589</v>
      </c>
      <c r="AP23" s="60">
        <v>11228</v>
      </c>
      <c r="AQ23" s="60">
        <v>63690842</v>
      </c>
      <c r="AR23" s="60">
        <v>29041905</v>
      </c>
      <c r="AS23" s="60">
        <v>57184</v>
      </c>
      <c r="AT23" s="48">
        <f t="shared" si="0"/>
        <v>0.34826660008671262</v>
      </c>
      <c r="AU23" s="48">
        <f t="shared" si="1"/>
        <v>0.65173339991328738</v>
      </c>
      <c r="AV23" s="35">
        <f t="shared" si="2"/>
        <v>22181393</v>
      </c>
      <c r="AW23" s="35">
        <f t="shared" si="3"/>
        <v>24733</v>
      </c>
      <c r="AX23" s="35">
        <f t="shared" si="4"/>
        <v>24733</v>
      </c>
    </row>
    <row r="24" spans="2:50">
      <c r="B24" s="34" t="s">
        <v>215</v>
      </c>
      <c r="C24" s="48">
        <f t="shared" ref="C24:E25" si="9">$F12/C12-1</f>
        <v>6.8307692307692403E-2</v>
      </c>
      <c r="D24" s="48">
        <f t="shared" si="9"/>
        <v>-6.9418386491557182E-2</v>
      </c>
      <c r="E24" s="48">
        <f t="shared" si="9"/>
        <v>9.6190275731425023E-2</v>
      </c>
      <c r="H24">
        <v>1998</v>
      </c>
      <c r="I24" s="62">
        <f>AVERAGE(AN64:AN66)</f>
        <v>17834.333333333332</v>
      </c>
      <c r="J24" s="62">
        <f>AVERAGE(AS64:AS66)</f>
        <v>33473.333333333336</v>
      </c>
      <c r="K24" s="95">
        <f>AVERAGE(AS64:AS67)</f>
        <v>33179.5</v>
      </c>
      <c r="AJ24" s="2">
        <v>1988</v>
      </c>
      <c r="AK24" s="2">
        <v>1</v>
      </c>
      <c r="AL24" s="2" t="s">
        <v>278</v>
      </c>
      <c r="AM24" s="60">
        <v>44730875</v>
      </c>
      <c r="AN24" s="60">
        <v>32117</v>
      </c>
      <c r="AO24" s="60">
        <v>19802893</v>
      </c>
      <c r="AP24" s="60">
        <v>11058</v>
      </c>
      <c r="AQ24" s="60">
        <v>65043289</v>
      </c>
      <c r="AR24" s="60">
        <v>29242829</v>
      </c>
      <c r="AS24" s="60">
        <v>56806</v>
      </c>
      <c r="AT24" s="48">
        <f t="shared" si="0"/>
        <v>0.31229069612393068</v>
      </c>
      <c r="AU24" s="48">
        <f t="shared" si="1"/>
        <v>0.68770930387606932</v>
      </c>
      <c r="AV24" s="35">
        <f t="shared" si="2"/>
        <v>20312414</v>
      </c>
      <c r="AW24" s="35">
        <f t="shared" si="3"/>
        <v>24689</v>
      </c>
      <c r="AX24" s="35">
        <f t="shared" si="4"/>
        <v>24689</v>
      </c>
    </row>
    <row r="25" spans="2:50">
      <c r="B25" s="34" t="s">
        <v>216</v>
      </c>
      <c r="C25" s="48">
        <f t="shared" si="9"/>
        <v>0.21671865252651279</v>
      </c>
      <c r="D25" s="48">
        <f t="shared" si="9"/>
        <v>0.12739884393063594</v>
      </c>
      <c r="E25" s="48">
        <f t="shared" si="9"/>
        <v>0.11508775941912974</v>
      </c>
      <c r="H25">
        <v>1999</v>
      </c>
      <c r="I25" s="62">
        <f>AVERAGE(AN68:AN70)</f>
        <v>15989.333333333334</v>
      </c>
      <c r="J25" s="62">
        <f>AVERAGE(AS68:AS70)</f>
        <v>30599.666666666668</v>
      </c>
      <c r="K25" s="95">
        <f>AVERAGE(AS68:AS71)</f>
        <v>30267</v>
      </c>
      <c r="AJ25" s="2">
        <v>1988</v>
      </c>
      <c r="AK25" s="2">
        <v>2</v>
      </c>
      <c r="AL25" s="2" t="s">
        <v>278</v>
      </c>
      <c r="AM25" s="60">
        <v>42080399</v>
      </c>
      <c r="AN25" s="60">
        <v>31014</v>
      </c>
      <c r="AO25" s="60">
        <v>17733929</v>
      </c>
      <c r="AP25" s="60">
        <v>10801</v>
      </c>
      <c r="AQ25" s="60">
        <v>60423796</v>
      </c>
      <c r="AR25" s="60">
        <v>27110643</v>
      </c>
      <c r="AS25" s="60">
        <v>55097</v>
      </c>
      <c r="AT25" s="48">
        <f t="shared" si="0"/>
        <v>0.30357902373429169</v>
      </c>
      <c r="AU25" s="48">
        <f t="shared" si="1"/>
        <v>0.69642097626570831</v>
      </c>
      <c r="AV25" s="35">
        <f t="shared" si="2"/>
        <v>18343397</v>
      </c>
      <c r="AW25" s="35">
        <f t="shared" si="3"/>
        <v>24083</v>
      </c>
      <c r="AX25" s="35">
        <f t="shared" si="4"/>
        <v>24083</v>
      </c>
    </row>
    <row r="26" spans="2:50">
      <c r="H26">
        <v>2000</v>
      </c>
      <c r="I26" s="62">
        <f>AVERAGE(AN72:AN74)</f>
        <v>14843.666666666666</v>
      </c>
      <c r="J26" s="62">
        <f>AVERAGE(AS72:AS74)</f>
        <v>28470.333333333332</v>
      </c>
      <c r="K26" s="95">
        <f>AVERAGE(AS72:AS75)</f>
        <v>28552.75</v>
      </c>
      <c r="AJ26" s="2">
        <v>1988</v>
      </c>
      <c r="AK26" s="2">
        <v>3</v>
      </c>
      <c r="AL26" s="2" t="s">
        <v>278</v>
      </c>
      <c r="AM26" s="60">
        <v>41856081</v>
      </c>
      <c r="AN26" s="60">
        <v>30406</v>
      </c>
      <c r="AO26" s="60">
        <v>21042894</v>
      </c>
      <c r="AP26" s="60">
        <v>10770</v>
      </c>
      <c r="AQ26" s="60">
        <v>63584414</v>
      </c>
      <c r="AR26" s="60">
        <v>27374188</v>
      </c>
      <c r="AS26" s="60">
        <v>54570</v>
      </c>
      <c r="AT26" s="48">
        <f t="shared" si="0"/>
        <v>0.3417241998959053</v>
      </c>
      <c r="AU26" s="48">
        <f t="shared" si="1"/>
        <v>0.6582758001040947</v>
      </c>
      <c r="AV26" s="35">
        <f t="shared" si="2"/>
        <v>21728333</v>
      </c>
      <c r="AW26" s="35">
        <f t="shared" si="3"/>
        <v>24164</v>
      </c>
      <c r="AX26" s="35">
        <f t="shared" si="4"/>
        <v>24164</v>
      </c>
    </row>
    <row r="27" spans="2:50">
      <c r="B27" s="34" t="s">
        <v>247</v>
      </c>
      <c r="H27">
        <v>2001</v>
      </c>
      <c r="I27" s="62">
        <f>AVERAGE(AN76:AN78)</f>
        <v>16042.333333333334</v>
      </c>
      <c r="J27" s="62">
        <f>AVERAGE(AS76:AS78)</f>
        <v>30905</v>
      </c>
      <c r="K27" s="95">
        <f>AVERAGE(AS76:AS79)</f>
        <v>31521</v>
      </c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J27" s="2">
        <v>1988</v>
      </c>
      <c r="AK27" s="2">
        <v>4</v>
      </c>
      <c r="AL27" s="2" t="s">
        <v>278</v>
      </c>
      <c r="AM27" s="60">
        <v>43252045</v>
      </c>
      <c r="AN27" s="60">
        <v>30716</v>
      </c>
      <c r="AO27" s="60">
        <v>20839857</v>
      </c>
      <c r="AP27" s="60">
        <v>10672</v>
      </c>
      <c r="AQ27" s="60">
        <v>64923706</v>
      </c>
      <c r="AR27" s="60">
        <v>27732605</v>
      </c>
      <c r="AS27" s="60">
        <v>54751</v>
      </c>
      <c r="AT27" s="48">
        <f t="shared" si="0"/>
        <v>0.33380197057758842</v>
      </c>
      <c r="AU27" s="48">
        <f t="shared" si="1"/>
        <v>0.66619802942241158</v>
      </c>
      <c r="AV27" s="35">
        <f t="shared" si="2"/>
        <v>21671661</v>
      </c>
      <c r="AW27" s="35">
        <f t="shared" si="3"/>
        <v>24035</v>
      </c>
      <c r="AX27" s="35">
        <f t="shared" si="4"/>
        <v>24035</v>
      </c>
    </row>
    <row r="28" spans="2:50">
      <c r="H28">
        <v>2002</v>
      </c>
      <c r="I28" s="62">
        <f>AVERAGE(AN80:AN82)</f>
        <v>15297.666666666666</v>
      </c>
      <c r="J28" s="62">
        <f>AVERAGE(AS80:AS82)</f>
        <v>31161</v>
      </c>
      <c r="K28" s="95">
        <f>AVERAGE(AS80:AS83)</f>
        <v>30679.5</v>
      </c>
      <c r="P28" s="36"/>
      <c r="Q28" s="36"/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H28" s="36"/>
      <c r="AJ28" s="2">
        <v>1989</v>
      </c>
      <c r="AK28" s="2">
        <v>1</v>
      </c>
      <c r="AL28" s="2" t="s">
        <v>278</v>
      </c>
      <c r="AM28" s="60">
        <v>47384637</v>
      </c>
      <c r="AN28" s="60">
        <v>29917</v>
      </c>
      <c r="AO28" s="60">
        <v>20523933</v>
      </c>
      <c r="AP28" s="60">
        <v>10497</v>
      </c>
      <c r="AQ28" s="60">
        <v>68692225</v>
      </c>
      <c r="AR28" s="60">
        <v>28764902</v>
      </c>
      <c r="AS28" s="60">
        <v>53737</v>
      </c>
      <c r="AT28" s="48">
        <f t="shared" si="0"/>
        <v>0.31018922447191077</v>
      </c>
      <c r="AU28" s="48">
        <f t="shared" si="1"/>
        <v>0.68981077552808923</v>
      </c>
      <c r="AV28" s="35">
        <f t="shared" si="2"/>
        <v>21307588</v>
      </c>
      <c r="AW28" s="35">
        <f t="shared" si="3"/>
        <v>23820</v>
      </c>
      <c r="AX28" s="35">
        <f t="shared" si="4"/>
        <v>23820</v>
      </c>
    </row>
    <row r="29" spans="2:50" ht="16">
      <c r="B29" s="50" t="s">
        <v>322</v>
      </c>
      <c r="C29" s="51"/>
      <c r="D29" s="51"/>
      <c r="E29" s="51"/>
      <c r="F29" s="51"/>
      <c r="H29">
        <v>2003</v>
      </c>
      <c r="I29" s="62">
        <f>AVERAGE(AN84:AN86)</f>
        <v>13564</v>
      </c>
      <c r="J29" s="62">
        <f>AVERAGE(AS84:AS86)</f>
        <v>28030</v>
      </c>
      <c r="K29" s="95">
        <f>AVERAGE(AS84:AS87)</f>
        <v>27807</v>
      </c>
      <c r="AJ29" s="2">
        <v>1989</v>
      </c>
      <c r="AK29" s="2">
        <v>2</v>
      </c>
      <c r="AL29" s="2" t="s">
        <v>278</v>
      </c>
      <c r="AM29" s="60">
        <v>42768000</v>
      </c>
      <c r="AN29" s="60">
        <v>30329</v>
      </c>
      <c r="AO29" s="60">
        <v>20171221</v>
      </c>
      <c r="AP29" s="60">
        <v>10736</v>
      </c>
      <c r="AQ29" s="60">
        <v>63741347</v>
      </c>
      <c r="AR29" s="60">
        <v>27062694</v>
      </c>
      <c r="AS29" s="60">
        <v>54257</v>
      </c>
      <c r="AT29" s="48">
        <f t="shared" si="0"/>
        <v>0.3290383399020419</v>
      </c>
      <c r="AU29" s="48">
        <f t="shared" si="1"/>
        <v>0.6709616600979581</v>
      </c>
      <c r="AV29" s="35">
        <f t="shared" si="2"/>
        <v>20973347</v>
      </c>
      <c r="AW29" s="35">
        <f t="shared" si="3"/>
        <v>23928</v>
      </c>
      <c r="AX29" s="35">
        <f t="shared" si="4"/>
        <v>23928</v>
      </c>
    </row>
    <row r="30" spans="2:50">
      <c r="H30">
        <v>2004</v>
      </c>
      <c r="I30" s="62">
        <f>AVERAGE(AN88:AN90)</f>
        <v>13910</v>
      </c>
      <c r="J30" s="62">
        <f>AVERAGE(AS88:AS90)</f>
        <v>28944.333333333332</v>
      </c>
      <c r="K30" s="95">
        <f>AVERAGE(AS88:AS91)</f>
        <v>29233.75</v>
      </c>
      <c r="AJ30" s="2">
        <v>1989</v>
      </c>
      <c r="AK30" s="2">
        <v>3</v>
      </c>
      <c r="AL30" s="2" t="s">
        <v>278</v>
      </c>
      <c r="AM30" s="60">
        <v>41935553</v>
      </c>
      <c r="AN30" s="60">
        <v>29810</v>
      </c>
      <c r="AO30" s="60">
        <v>21336687</v>
      </c>
      <c r="AP30" s="60">
        <v>10811</v>
      </c>
      <c r="AQ30" s="60">
        <v>64224165</v>
      </c>
      <c r="AR30" s="60">
        <v>26779233</v>
      </c>
      <c r="AS30" s="60">
        <v>53739</v>
      </c>
      <c r="AT30" s="48">
        <f t="shared" si="0"/>
        <v>0.34704401372910021</v>
      </c>
      <c r="AU30" s="48">
        <f t="shared" si="1"/>
        <v>0.65295598627089979</v>
      </c>
      <c r="AV30" s="35">
        <f t="shared" si="2"/>
        <v>22288612</v>
      </c>
      <c r="AW30" s="35">
        <f t="shared" si="3"/>
        <v>23929</v>
      </c>
      <c r="AX30" s="35">
        <f t="shared" si="4"/>
        <v>23929</v>
      </c>
    </row>
    <row r="31" spans="2:50">
      <c r="B31" s="34" t="s">
        <v>14</v>
      </c>
      <c r="C31" s="35">
        <f>AQ103</f>
        <v>54852504</v>
      </c>
      <c r="D31" s="35">
        <f>AQ109</f>
        <v>48203091</v>
      </c>
      <c r="E31" s="35">
        <f>AQ113</f>
        <v>46903589</v>
      </c>
      <c r="F31" s="35">
        <f>AQ118</f>
        <v>44486676</v>
      </c>
      <c r="H31">
        <v>2005</v>
      </c>
      <c r="I31" s="62">
        <f>AVERAGE(AN92:AN94)</f>
        <v>15548.333333333334</v>
      </c>
      <c r="J31" s="62">
        <f>AVERAGE(AS92:AS94)</f>
        <v>32313</v>
      </c>
      <c r="K31" s="95">
        <f>AVERAGE(AS92:AS95)</f>
        <v>32661.5</v>
      </c>
      <c r="P31" s="36"/>
      <c r="Q31" s="36"/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H31" s="36"/>
      <c r="AJ31" s="2">
        <v>1989</v>
      </c>
      <c r="AK31" s="2">
        <v>4</v>
      </c>
      <c r="AL31" s="2" t="s">
        <v>278</v>
      </c>
      <c r="AM31" s="60">
        <v>45347786</v>
      </c>
      <c r="AN31" s="60">
        <v>30373</v>
      </c>
      <c r="AO31" s="60">
        <v>21880615</v>
      </c>
      <c r="AP31" s="60">
        <v>11004</v>
      </c>
      <c r="AQ31" s="60">
        <v>68018930</v>
      </c>
      <c r="AR31" s="60">
        <v>28120122</v>
      </c>
      <c r="AS31" s="60">
        <v>54409</v>
      </c>
      <c r="AT31" s="48">
        <f t="shared" si="0"/>
        <v>0.33330638985353045</v>
      </c>
      <c r="AU31" s="48">
        <f t="shared" si="1"/>
        <v>0.66669361014646955</v>
      </c>
      <c r="AV31" s="35">
        <f t="shared" si="2"/>
        <v>22671144</v>
      </c>
      <c r="AW31" s="35">
        <f t="shared" si="3"/>
        <v>24036</v>
      </c>
      <c r="AX31" s="35">
        <f t="shared" si="4"/>
        <v>24036</v>
      </c>
    </row>
    <row r="32" spans="2:50">
      <c r="B32" s="34" t="s">
        <v>215</v>
      </c>
      <c r="C32" s="35">
        <f>AV103</f>
        <v>28935937</v>
      </c>
      <c r="D32" s="35">
        <f>AV109</f>
        <v>24837926</v>
      </c>
      <c r="E32" s="35">
        <f>AV113</f>
        <v>22957970</v>
      </c>
      <c r="F32" s="35">
        <f>AV118</f>
        <v>22447501</v>
      </c>
      <c r="H32">
        <v>2006</v>
      </c>
      <c r="I32" s="62">
        <f>AVERAGE(AN96:AN98)</f>
        <v>16719</v>
      </c>
      <c r="J32" s="62">
        <f>AVERAGE(AS96:AS98)</f>
        <v>34783.333333333336</v>
      </c>
      <c r="K32" s="95">
        <f>AVERAGE(AS96:AS99)</f>
        <v>34786.25</v>
      </c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J32" s="2">
        <v>1990</v>
      </c>
      <c r="AK32" s="2">
        <v>1</v>
      </c>
      <c r="AL32" s="2" t="s">
        <v>278</v>
      </c>
      <c r="AM32" s="60">
        <v>50573304</v>
      </c>
      <c r="AN32" s="60">
        <v>31154</v>
      </c>
      <c r="AO32" s="60">
        <v>23109869</v>
      </c>
      <c r="AP32" s="60">
        <v>10950</v>
      </c>
      <c r="AQ32" s="60">
        <v>74523221</v>
      </c>
      <c r="AR32" s="60">
        <v>29483162</v>
      </c>
      <c r="AS32" s="60">
        <v>55369</v>
      </c>
      <c r="AT32" s="48">
        <f t="shared" si="0"/>
        <v>0.32137522611911795</v>
      </c>
      <c r="AU32" s="48">
        <f t="shared" si="1"/>
        <v>0.67862477388088205</v>
      </c>
      <c r="AV32" s="35">
        <f t="shared" si="2"/>
        <v>23949917</v>
      </c>
      <c r="AW32" s="35">
        <f t="shared" si="3"/>
        <v>24215</v>
      </c>
      <c r="AX32" s="35">
        <f t="shared" si="4"/>
        <v>24215</v>
      </c>
    </row>
    <row r="33" spans="2:50">
      <c r="B33" s="34" t="s">
        <v>255</v>
      </c>
      <c r="H33">
        <v>2007</v>
      </c>
      <c r="I33" s="62">
        <f>AVERAGE(AN100:AN102)</f>
        <v>16634.333333333332</v>
      </c>
      <c r="J33" s="62">
        <f>AVERAGE(AS100:AS102)</f>
        <v>34036.666666666664</v>
      </c>
      <c r="K33" s="95">
        <f>AVERAGE(AS100:AS103)</f>
        <v>33787</v>
      </c>
      <c r="AJ33" s="2">
        <v>1990</v>
      </c>
      <c r="AK33" s="2">
        <v>2</v>
      </c>
      <c r="AL33" s="2" t="s">
        <v>278</v>
      </c>
      <c r="AM33" s="60">
        <v>49252096</v>
      </c>
      <c r="AN33" s="60">
        <v>31186</v>
      </c>
      <c r="AO33" s="60">
        <v>22702777</v>
      </c>
      <c r="AP33" s="60">
        <v>11125</v>
      </c>
      <c r="AQ33" s="60">
        <v>72708013</v>
      </c>
      <c r="AR33" s="60">
        <v>29264757</v>
      </c>
      <c r="AS33" s="60">
        <v>55780</v>
      </c>
      <c r="AT33" s="48">
        <f t="shared" si="0"/>
        <v>0.32260429122165668</v>
      </c>
      <c r="AU33" s="48">
        <f t="shared" si="1"/>
        <v>0.67739570877834332</v>
      </c>
      <c r="AV33" s="35">
        <f t="shared" si="2"/>
        <v>23455917</v>
      </c>
      <c r="AW33" s="35">
        <f t="shared" si="3"/>
        <v>24594</v>
      </c>
      <c r="AX33" s="35">
        <f t="shared" si="4"/>
        <v>24594</v>
      </c>
    </row>
    <row r="34" spans="2:50">
      <c r="B34" s="34" t="s">
        <v>216</v>
      </c>
      <c r="C34" s="35">
        <f>AM103</f>
        <v>25916567</v>
      </c>
      <c r="D34" s="35">
        <f>AM109</f>
        <v>23365165</v>
      </c>
      <c r="E34" s="35">
        <f>AM113</f>
        <v>23945619</v>
      </c>
      <c r="F34" s="35">
        <f>AM118</f>
        <v>22039175</v>
      </c>
      <c r="H34">
        <v>2008</v>
      </c>
      <c r="I34" s="62">
        <f>AVERAGE(AN104:AN106)</f>
        <v>17669.666666666668</v>
      </c>
      <c r="J34" s="62">
        <f>AVERAGE(AS104:AS106)</f>
        <v>35965.666666666664</v>
      </c>
      <c r="K34" s="95">
        <f>AVERAGE(AS104:AS107)</f>
        <v>36708.25</v>
      </c>
      <c r="AJ34" s="2">
        <v>1990</v>
      </c>
      <c r="AK34" s="2">
        <v>3</v>
      </c>
      <c r="AL34" s="2" t="s">
        <v>278</v>
      </c>
      <c r="AM34" s="60">
        <v>47004123</v>
      </c>
      <c r="AN34" s="60">
        <v>30913</v>
      </c>
      <c r="AO34" s="60">
        <v>23378681</v>
      </c>
      <c r="AP34" s="60">
        <v>11243</v>
      </c>
      <c r="AQ34" s="60">
        <v>71081819</v>
      </c>
      <c r="AR34" s="60">
        <v>28266471</v>
      </c>
      <c r="AS34" s="60">
        <v>55539</v>
      </c>
      <c r="AT34" s="48">
        <f t="shared" si="0"/>
        <v>0.3387321306451091</v>
      </c>
      <c r="AU34" s="48">
        <f t="shared" si="1"/>
        <v>0.6612678693548909</v>
      </c>
      <c r="AV34" s="35">
        <f t="shared" si="2"/>
        <v>24077696</v>
      </c>
      <c r="AW34" s="35">
        <f t="shared" si="3"/>
        <v>24626</v>
      </c>
      <c r="AX34" s="35">
        <f t="shared" si="4"/>
        <v>24626</v>
      </c>
    </row>
    <row r="35" spans="2:50">
      <c r="B35" s="34" t="s">
        <v>15</v>
      </c>
      <c r="C35" s="48">
        <f>C32/C31</f>
        <v>0.52752262686130058</v>
      </c>
      <c r="D35" s="48">
        <f>D32/D31</f>
        <v>0.51527662406545671</v>
      </c>
      <c r="E35" s="48">
        <f>E32/E31</f>
        <v>0.4894714986522673</v>
      </c>
      <c r="F35" s="48">
        <f>F32/F31</f>
        <v>0.50458930669488544</v>
      </c>
      <c r="H35">
        <v>2009</v>
      </c>
      <c r="I35" s="62">
        <f>AVERAGE(AN108:AN110)</f>
        <v>17850.666666666668</v>
      </c>
      <c r="J35" s="62">
        <f>AVERAGE(AS108:AS110)</f>
        <v>36506.333333333336</v>
      </c>
      <c r="K35" s="95">
        <f>AVERAGE(AS108:AS111)</f>
        <v>35428</v>
      </c>
      <c r="AJ35" s="2">
        <v>1990</v>
      </c>
      <c r="AK35" s="2">
        <v>4</v>
      </c>
      <c r="AL35" s="2" t="s">
        <v>278</v>
      </c>
      <c r="AM35" s="60">
        <v>48998475</v>
      </c>
      <c r="AN35" s="60">
        <v>30776</v>
      </c>
      <c r="AO35" s="60">
        <v>22734367</v>
      </c>
      <c r="AP35" s="60">
        <v>10749</v>
      </c>
      <c r="AQ35" s="60">
        <v>72268024</v>
      </c>
      <c r="AR35" s="60">
        <v>28347262</v>
      </c>
      <c r="AS35" s="60">
        <v>54748</v>
      </c>
      <c r="AT35" s="48">
        <f t="shared" si="0"/>
        <v>0.32198955654301553</v>
      </c>
      <c r="AU35" s="48">
        <f t="shared" si="1"/>
        <v>0.67801044345698447</v>
      </c>
      <c r="AV35" s="35">
        <f t="shared" si="2"/>
        <v>23269549</v>
      </c>
      <c r="AW35" s="35">
        <f t="shared" si="3"/>
        <v>23972</v>
      </c>
      <c r="AX35" s="35">
        <f t="shared" si="4"/>
        <v>23972</v>
      </c>
    </row>
    <row r="36" spans="2:50">
      <c r="B36" s="49"/>
      <c r="H36">
        <v>2010</v>
      </c>
      <c r="I36" s="62">
        <f>AVERAGE(AN112:AN114)</f>
        <v>17423.666666666668</v>
      </c>
      <c r="J36" s="62">
        <f>AVERAGE(AS112:AS114)</f>
        <v>34109.333333333336</v>
      </c>
      <c r="K36" s="95">
        <f>AVERAGE(AS112:AS115)</f>
        <v>34418.75</v>
      </c>
      <c r="AJ36" s="2">
        <v>1991</v>
      </c>
      <c r="AK36" s="2">
        <v>1</v>
      </c>
      <c r="AL36" s="2" t="s">
        <v>278</v>
      </c>
      <c r="AM36" s="60">
        <v>48625854</v>
      </c>
      <c r="AN36" s="60">
        <v>29404</v>
      </c>
      <c r="AO36" s="60">
        <v>20841601</v>
      </c>
      <c r="AP36" s="60">
        <v>10195</v>
      </c>
      <c r="AQ36" s="60">
        <v>69913275</v>
      </c>
      <c r="AR36" s="60">
        <v>27754083</v>
      </c>
      <c r="AS36" s="60">
        <v>52633</v>
      </c>
      <c r="AT36" s="48">
        <f t="shared" si="0"/>
        <v>0.30448324728029119</v>
      </c>
      <c r="AU36" s="48">
        <f t="shared" si="1"/>
        <v>0.69551675271970881</v>
      </c>
      <c r="AV36" s="35">
        <f t="shared" si="2"/>
        <v>21287421</v>
      </c>
      <c r="AW36" s="35">
        <f t="shared" si="3"/>
        <v>23229</v>
      </c>
      <c r="AX36" s="35">
        <f t="shared" si="4"/>
        <v>23229</v>
      </c>
    </row>
    <row r="37" spans="2:50">
      <c r="B37" s="57" t="s">
        <v>212</v>
      </c>
      <c r="C37" s="51"/>
      <c r="D37" s="51"/>
      <c r="E37" s="51"/>
      <c r="H37">
        <v>2011</v>
      </c>
      <c r="I37" s="62">
        <f>AVERAGE(AN116:AN118)</f>
        <v>19074.333333333332</v>
      </c>
      <c r="J37" s="62">
        <f>AVERAGE(AS116:AS118)</f>
        <v>36514.333333333336</v>
      </c>
      <c r="K37" s="95">
        <f>AVERAGE(AS116:AS119)</f>
        <v>36539</v>
      </c>
      <c r="AJ37" s="2">
        <v>1991</v>
      </c>
      <c r="AK37" s="2">
        <v>2</v>
      </c>
      <c r="AL37" s="2" t="s">
        <v>278</v>
      </c>
      <c r="AM37" s="60">
        <v>43682270</v>
      </c>
      <c r="AN37" s="60">
        <v>27921</v>
      </c>
      <c r="AO37" s="60">
        <v>21318392</v>
      </c>
      <c r="AP37" s="60">
        <v>9956</v>
      </c>
      <c r="AQ37" s="60">
        <v>65531415</v>
      </c>
      <c r="AR37" s="60">
        <v>25858380</v>
      </c>
      <c r="AS37" s="60">
        <v>50530</v>
      </c>
      <c r="AT37" s="48">
        <f t="shared" si="0"/>
        <v>0.33341482096792818</v>
      </c>
      <c r="AU37" s="48">
        <f t="shared" si="1"/>
        <v>0.66658517903207182</v>
      </c>
      <c r="AV37" s="35">
        <f t="shared" si="2"/>
        <v>21849145</v>
      </c>
      <c r="AW37" s="35">
        <f t="shared" si="3"/>
        <v>22609</v>
      </c>
      <c r="AX37" s="35">
        <f t="shared" si="4"/>
        <v>22609</v>
      </c>
    </row>
    <row r="38" spans="2:50">
      <c r="B38" s="34" t="s">
        <v>213</v>
      </c>
      <c r="C38" s="35">
        <f t="shared" ref="C38:E39" si="10">$F31-C31</f>
        <v>-10365828</v>
      </c>
      <c r="D38" s="35">
        <f t="shared" si="10"/>
        <v>-3716415</v>
      </c>
      <c r="E38" s="35">
        <f t="shared" si="10"/>
        <v>-2416913</v>
      </c>
      <c r="AJ38" s="2">
        <v>1991</v>
      </c>
      <c r="AK38" s="2">
        <v>3</v>
      </c>
      <c r="AL38" s="2" t="s">
        <v>278</v>
      </c>
      <c r="AM38" s="60">
        <v>43976430</v>
      </c>
      <c r="AN38" s="60">
        <v>27473</v>
      </c>
      <c r="AO38" s="60">
        <v>23143861</v>
      </c>
      <c r="AP38" s="60">
        <v>9697</v>
      </c>
      <c r="AQ38" s="60">
        <v>67688883</v>
      </c>
      <c r="AR38" s="60">
        <v>25676802</v>
      </c>
      <c r="AS38" s="60">
        <v>49692</v>
      </c>
      <c r="AT38" s="48">
        <f t="shared" si="0"/>
        <v>0.35031532430517431</v>
      </c>
      <c r="AU38" s="48">
        <f t="shared" si="1"/>
        <v>0.64968467569482569</v>
      </c>
      <c r="AV38" s="35">
        <f t="shared" si="2"/>
        <v>23712453</v>
      </c>
      <c r="AW38" s="35">
        <f t="shared" si="3"/>
        <v>22219</v>
      </c>
      <c r="AX38" s="35">
        <f t="shared" si="4"/>
        <v>22219</v>
      </c>
    </row>
    <row r="39" spans="2:50">
      <c r="B39" s="34" t="s">
        <v>215</v>
      </c>
      <c r="C39" s="35">
        <f t="shared" si="10"/>
        <v>-6488436</v>
      </c>
      <c r="D39" s="35">
        <f t="shared" si="10"/>
        <v>-2390425</v>
      </c>
      <c r="E39" s="35">
        <f t="shared" si="10"/>
        <v>-510469</v>
      </c>
      <c r="AJ39" s="2">
        <v>1991</v>
      </c>
      <c r="AK39" s="2">
        <v>4</v>
      </c>
      <c r="AL39" s="2" t="s">
        <v>278</v>
      </c>
      <c r="AM39" s="60">
        <v>44989000</v>
      </c>
      <c r="AN39" s="60">
        <v>27003</v>
      </c>
      <c r="AO39" s="60">
        <v>23070490</v>
      </c>
      <c r="AP39" s="60">
        <v>9848</v>
      </c>
      <c r="AQ39" s="60">
        <v>68521446</v>
      </c>
      <c r="AR39" s="60">
        <v>25286064</v>
      </c>
      <c r="AS39" s="60">
        <v>48954</v>
      </c>
      <c r="AT39" s="48">
        <f t="shared" si="0"/>
        <v>0.34343183592477022</v>
      </c>
      <c r="AU39" s="48">
        <f t="shared" si="1"/>
        <v>0.65656816407522978</v>
      </c>
      <c r="AV39" s="35">
        <f t="shared" si="2"/>
        <v>23532446</v>
      </c>
      <c r="AW39" s="35">
        <f t="shared" si="3"/>
        <v>21951</v>
      </c>
      <c r="AX39" s="35">
        <f t="shared" si="4"/>
        <v>21951</v>
      </c>
    </row>
    <row r="40" spans="2:50">
      <c r="B40" s="34" t="s">
        <v>255</v>
      </c>
      <c r="AJ40" s="2">
        <v>1992</v>
      </c>
      <c r="AK40" s="2">
        <v>1</v>
      </c>
      <c r="AL40" s="2" t="s">
        <v>278</v>
      </c>
      <c r="AM40" s="60">
        <v>47716785</v>
      </c>
      <c r="AN40" s="60">
        <v>26462</v>
      </c>
      <c r="AO40" s="60">
        <v>22714559</v>
      </c>
      <c r="AP40" s="60">
        <v>9535</v>
      </c>
      <c r="AQ40" s="60">
        <v>70945535</v>
      </c>
      <c r="AR40" s="60">
        <v>25883724</v>
      </c>
      <c r="AS40" s="60">
        <v>47879</v>
      </c>
      <c r="AT40" s="48">
        <f t="shared" si="0"/>
        <v>0.3274166584267777</v>
      </c>
      <c r="AU40" s="48">
        <f t="shared" si="1"/>
        <v>0.6725833415732223</v>
      </c>
      <c r="AV40" s="35">
        <f t="shared" si="2"/>
        <v>23228750</v>
      </c>
      <c r="AW40" s="35">
        <f t="shared" si="3"/>
        <v>21417</v>
      </c>
      <c r="AX40" s="35">
        <f t="shared" si="4"/>
        <v>21417</v>
      </c>
    </row>
    <row r="41" spans="2:50">
      <c r="B41" s="34" t="s">
        <v>216</v>
      </c>
      <c r="C41" s="35">
        <f>$F34-C34</f>
        <v>-3877392</v>
      </c>
      <c r="D41" s="35">
        <f>$F34-D34</f>
        <v>-1325990</v>
      </c>
      <c r="E41" s="35">
        <f>$F34-E34</f>
        <v>-1906444</v>
      </c>
      <c r="AJ41" s="2">
        <v>1992</v>
      </c>
      <c r="AK41" s="2">
        <v>2</v>
      </c>
      <c r="AL41" s="2" t="s">
        <v>278</v>
      </c>
      <c r="AM41" s="60">
        <v>44771490</v>
      </c>
      <c r="AN41" s="60">
        <v>26280</v>
      </c>
      <c r="AO41" s="60">
        <v>21447807</v>
      </c>
      <c r="AP41" s="60">
        <v>9425</v>
      </c>
      <c r="AQ41" s="60">
        <v>66742964</v>
      </c>
      <c r="AR41" s="60">
        <v>25117132</v>
      </c>
      <c r="AS41" s="60">
        <v>47530</v>
      </c>
      <c r="AT41" s="48">
        <f t="shared" si="0"/>
        <v>0.32919535907934805</v>
      </c>
      <c r="AU41" s="48">
        <f t="shared" si="1"/>
        <v>0.67080464092065195</v>
      </c>
      <c r="AV41" s="35">
        <f t="shared" si="2"/>
        <v>21971474</v>
      </c>
      <c r="AW41" s="35">
        <f t="shared" si="3"/>
        <v>21250</v>
      </c>
      <c r="AX41" s="35">
        <f t="shared" si="4"/>
        <v>21250</v>
      </c>
    </row>
    <row r="42" spans="2:50">
      <c r="B42" s="49"/>
      <c r="AJ42" s="2">
        <v>1992</v>
      </c>
      <c r="AK42" s="2">
        <v>3</v>
      </c>
      <c r="AL42" s="2" t="s">
        <v>278</v>
      </c>
      <c r="AM42" s="60">
        <v>42011799</v>
      </c>
      <c r="AN42" s="60">
        <v>25923</v>
      </c>
      <c r="AO42" s="60">
        <v>23224870</v>
      </c>
      <c r="AP42" s="60">
        <v>9336</v>
      </c>
      <c r="AQ42" s="60">
        <v>65845369</v>
      </c>
      <c r="AR42" s="60">
        <v>24067705</v>
      </c>
      <c r="AS42" s="60">
        <v>47695</v>
      </c>
      <c r="AT42" s="48">
        <f t="shared" si="0"/>
        <v>0.36196273727314066</v>
      </c>
      <c r="AU42" s="48">
        <f t="shared" si="1"/>
        <v>0.63803726272685934</v>
      </c>
      <c r="AV42" s="35">
        <f t="shared" si="2"/>
        <v>23833570</v>
      </c>
      <c r="AW42" s="35">
        <f t="shared" si="3"/>
        <v>21772</v>
      </c>
      <c r="AX42" s="35">
        <f t="shared" si="4"/>
        <v>21772</v>
      </c>
    </row>
    <row r="43" spans="2:50">
      <c r="B43" s="57" t="s">
        <v>211</v>
      </c>
      <c r="C43" s="51"/>
      <c r="D43" s="51"/>
      <c r="E43" s="51"/>
      <c r="AJ43" s="2">
        <v>1992</v>
      </c>
      <c r="AK43" s="2">
        <v>4</v>
      </c>
      <c r="AL43" s="2" t="s">
        <v>278</v>
      </c>
      <c r="AM43" s="60">
        <v>43720508</v>
      </c>
      <c r="AN43" s="60">
        <v>26030</v>
      </c>
      <c r="AO43" s="60">
        <v>24210268</v>
      </c>
      <c r="AP43" s="60">
        <v>9262</v>
      </c>
      <c r="AQ43" s="60">
        <v>68634513</v>
      </c>
      <c r="AR43" s="60">
        <v>24499252</v>
      </c>
      <c r="AS43" s="60">
        <v>46797</v>
      </c>
      <c r="AT43" s="48">
        <f t="shared" si="0"/>
        <v>0.36299529072203074</v>
      </c>
      <c r="AU43" s="48">
        <f t="shared" si="1"/>
        <v>0.63700470927796926</v>
      </c>
      <c r="AV43" s="35">
        <f t="shared" si="2"/>
        <v>24914005</v>
      </c>
      <c r="AW43" s="35">
        <f t="shared" si="3"/>
        <v>20767</v>
      </c>
      <c r="AX43" s="35">
        <f t="shared" si="4"/>
        <v>20767</v>
      </c>
    </row>
    <row r="44" spans="2:50" s="53" customFormat="1" ht="14" customHeight="1">
      <c r="B44" s="34" t="s">
        <v>14</v>
      </c>
      <c r="C44" s="48">
        <f t="shared" ref="C44:E45" si="11">$F31/C31-1</f>
        <v>-0.18897638656568894</v>
      </c>
      <c r="D44" s="48">
        <f t="shared" si="11"/>
        <v>-7.7099101383353186E-2</v>
      </c>
      <c r="E44" s="48">
        <f t="shared" si="11"/>
        <v>-5.152938296470233E-2</v>
      </c>
      <c r="F44"/>
      <c r="G44"/>
      <c r="H44"/>
      <c r="AJ44" s="2">
        <v>1993</v>
      </c>
      <c r="AK44" s="2">
        <v>1</v>
      </c>
      <c r="AL44" s="2" t="s">
        <v>278</v>
      </c>
      <c r="AM44" s="60">
        <v>43169229</v>
      </c>
      <c r="AN44" s="60">
        <v>25395</v>
      </c>
      <c r="AO44" s="60">
        <v>21828010</v>
      </c>
      <c r="AP44" s="60">
        <v>9216</v>
      </c>
      <c r="AQ44" s="60">
        <v>65375264</v>
      </c>
      <c r="AR44" s="60">
        <v>23464953</v>
      </c>
      <c r="AS44" s="60">
        <v>45639</v>
      </c>
      <c r="AT44" s="56">
        <f t="shared" si="0"/>
        <v>0.33967029180945263</v>
      </c>
      <c r="AU44" s="56">
        <f t="shared" si="1"/>
        <v>0.66032970819054737</v>
      </c>
      <c r="AV44" s="55">
        <f t="shared" si="2"/>
        <v>22206035</v>
      </c>
      <c r="AW44" s="35">
        <f t="shared" si="3"/>
        <v>20244</v>
      </c>
      <c r="AX44" s="35">
        <f t="shared" si="4"/>
        <v>20244</v>
      </c>
    </row>
    <row r="45" spans="2:50" s="53" customFormat="1" ht="14" customHeight="1">
      <c r="B45" s="34" t="s">
        <v>215</v>
      </c>
      <c r="C45" s="48">
        <f t="shared" si="11"/>
        <v>-0.22423452193720217</v>
      </c>
      <c r="D45" s="48">
        <f t="shared" si="11"/>
        <v>-9.6240926074101396E-2</v>
      </c>
      <c r="E45" s="48">
        <f t="shared" si="11"/>
        <v>-2.2234936277031436E-2</v>
      </c>
      <c r="F45"/>
      <c r="G45"/>
      <c r="AJ45" s="2">
        <v>1993</v>
      </c>
      <c r="AK45" s="2">
        <v>2</v>
      </c>
      <c r="AL45" s="2" t="s">
        <v>278</v>
      </c>
      <c r="AM45" s="60">
        <v>41424482</v>
      </c>
      <c r="AN45" s="60">
        <v>23836</v>
      </c>
      <c r="AO45" s="60">
        <v>22182946</v>
      </c>
      <c r="AP45" s="60">
        <v>8888</v>
      </c>
      <c r="AQ45" s="60">
        <v>64080881</v>
      </c>
      <c r="AR45" s="60">
        <v>22762336</v>
      </c>
      <c r="AS45" s="60">
        <v>43344</v>
      </c>
      <c r="AT45" s="56">
        <f t="shared" si="0"/>
        <v>0.35355941813596481</v>
      </c>
      <c r="AU45" s="56">
        <f t="shared" si="1"/>
        <v>0.64644058186403519</v>
      </c>
      <c r="AV45" s="55">
        <f t="shared" si="2"/>
        <v>22656399</v>
      </c>
      <c r="AW45" s="35">
        <f t="shared" si="3"/>
        <v>19508</v>
      </c>
      <c r="AX45" s="35">
        <f t="shared" si="4"/>
        <v>19508</v>
      </c>
    </row>
    <row r="46" spans="2:50" s="53" customFormat="1" ht="14" customHeight="1">
      <c r="B46" s="34" t="s">
        <v>255</v>
      </c>
      <c r="AJ46" s="2">
        <v>1993</v>
      </c>
      <c r="AK46" s="2">
        <v>3</v>
      </c>
      <c r="AL46" s="2" t="s">
        <v>278</v>
      </c>
      <c r="AM46" s="60">
        <v>37914427</v>
      </c>
      <c r="AN46" s="60">
        <v>22457</v>
      </c>
      <c r="AO46" s="60">
        <v>23508964</v>
      </c>
      <c r="AP46" s="60">
        <v>8684</v>
      </c>
      <c r="AQ46" s="60">
        <v>61899414</v>
      </c>
      <c r="AR46" s="60">
        <v>21335477</v>
      </c>
      <c r="AS46" s="60">
        <v>42563</v>
      </c>
      <c r="AT46" s="56">
        <f t="shared" si="0"/>
        <v>0.38748326438114589</v>
      </c>
      <c r="AU46" s="56">
        <f t="shared" si="1"/>
        <v>0.61251673561885411</v>
      </c>
      <c r="AV46" s="55">
        <f t="shared" si="2"/>
        <v>23984987</v>
      </c>
      <c r="AW46" s="35">
        <f t="shared" si="3"/>
        <v>20106</v>
      </c>
      <c r="AX46" s="35">
        <f t="shared" si="4"/>
        <v>20106</v>
      </c>
    </row>
    <row r="47" spans="2:50" s="53" customFormat="1" ht="14" customHeight="1">
      <c r="B47" s="34" t="s">
        <v>216</v>
      </c>
      <c r="C47" s="48">
        <f>$F34/C34-1</f>
        <v>-0.14961055605860141</v>
      </c>
      <c r="D47" s="48">
        <f>$F34/D34-1</f>
        <v>-5.6750722710496637E-2</v>
      </c>
      <c r="E47" s="48">
        <f>$F34/E34-1</f>
        <v>-7.9615565586339643E-2</v>
      </c>
      <c r="AJ47" s="2">
        <v>1993</v>
      </c>
      <c r="AK47" s="2">
        <v>4</v>
      </c>
      <c r="AL47" s="2" t="s">
        <v>278</v>
      </c>
      <c r="AM47" s="60">
        <v>39048278</v>
      </c>
      <c r="AN47" s="60">
        <v>22513</v>
      </c>
      <c r="AO47" s="60">
        <v>22866208</v>
      </c>
      <c r="AP47" s="60">
        <v>8897</v>
      </c>
      <c r="AQ47" s="60">
        <v>62337975</v>
      </c>
      <c r="AR47" s="60">
        <v>21836016</v>
      </c>
      <c r="AS47" s="60">
        <v>41475</v>
      </c>
      <c r="AT47" s="56">
        <f t="shared" si="0"/>
        <v>0.37360368218569817</v>
      </c>
      <c r="AU47" s="56">
        <f t="shared" si="1"/>
        <v>0.62639631781430183</v>
      </c>
      <c r="AV47" s="55">
        <f t="shared" si="2"/>
        <v>23289697</v>
      </c>
      <c r="AW47" s="35">
        <f t="shared" si="3"/>
        <v>18962</v>
      </c>
      <c r="AX47" s="35">
        <f t="shared" si="4"/>
        <v>18962</v>
      </c>
    </row>
    <row r="48" spans="2:50" s="53" customFormat="1" ht="14" customHeight="1">
      <c r="AJ48" s="2">
        <v>1994</v>
      </c>
      <c r="AK48" s="2">
        <v>1</v>
      </c>
      <c r="AL48" s="2" t="s">
        <v>278</v>
      </c>
      <c r="AM48" s="60">
        <v>42526039</v>
      </c>
      <c r="AN48" s="60">
        <v>23198</v>
      </c>
      <c r="AO48" s="60">
        <v>21492850</v>
      </c>
      <c r="AP48" s="60">
        <v>9237</v>
      </c>
      <c r="AQ48" s="60">
        <v>64487022</v>
      </c>
      <c r="AR48" s="60">
        <v>22374992</v>
      </c>
      <c r="AS48" s="60">
        <v>42916</v>
      </c>
      <c r="AT48" s="56">
        <f t="shared" si="0"/>
        <v>0.34054887819133595</v>
      </c>
      <c r="AU48" s="56">
        <f t="shared" si="1"/>
        <v>0.65945112180866405</v>
      </c>
      <c r="AV48" s="55">
        <f t="shared" si="2"/>
        <v>21960983</v>
      </c>
      <c r="AW48" s="35">
        <f t="shared" si="3"/>
        <v>19718</v>
      </c>
      <c r="AX48" s="35">
        <f t="shared" si="4"/>
        <v>19718</v>
      </c>
    </row>
    <row r="49" spans="2:50" s="53" customFormat="1" ht="14" customHeight="1">
      <c r="B49" s="34" t="s">
        <v>260</v>
      </c>
      <c r="AJ49" s="2">
        <v>1994</v>
      </c>
      <c r="AK49" s="2">
        <v>2</v>
      </c>
      <c r="AL49" s="2" t="s">
        <v>278</v>
      </c>
      <c r="AM49" s="60">
        <v>43108936</v>
      </c>
      <c r="AN49" s="60">
        <v>22605</v>
      </c>
      <c r="AO49" s="60">
        <v>26095338</v>
      </c>
      <c r="AP49" s="60">
        <v>9650</v>
      </c>
      <c r="AQ49" s="60">
        <v>69816450</v>
      </c>
      <c r="AR49" s="60">
        <v>22997097</v>
      </c>
      <c r="AS49" s="60">
        <v>43362</v>
      </c>
      <c r="AT49" s="56">
        <f t="shared" si="0"/>
        <v>0.38253898615584148</v>
      </c>
      <c r="AU49" s="56">
        <f t="shared" si="1"/>
        <v>0.61746101384415852</v>
      </c>
      <c r="AV49" s="55">
        <f t="shared" si="2"/>
        <v>26707514</v>
      </c>
      <c r="AW49" s="35">
        <f t="shared" si="3"/>
        <v>20757</v>
      </c>
      <c r="AX49" s="35">
        <f t="shared" si="4"/>
        <v>20757</v>
      </c>
    </row>
    <row r="50" spans="2:50" s="53" customFormat="1" ht="14" customHeight="1">
      <c r="AJ50" s="2">
        <v>1994</v>
      </c>
      <c r="AK50" s="2">
        <v>3</v>
      </c>
      <c r="AL50" s="2" t="s">
        <v>278</v>
      </c>
      <c r="AM50" s="60">
        <v>41946452</v>
      </c>
      <c r="AN50" s="60">
        <v>22726</v>
      </c>
      <c r="AO50" s="60">
        <v>26469260</v>
      </c>
      <c r="AP50" s="60">
        <v>9609</v>
      </c>
      <c r="AQ50" s="60">
        <v>69080070</v>
      </c>
      <c r="AR50" s="60">
        <v>22454621</v>
      </c>
      <c r="AS50" s="60">
        <v>42364</v>
      </c>
      <c r="AT50" s="56">
        <f t="shared" si="0"/>
        <v>0.39278503915818264</v>
      </c>
      <c r="AU50" s="56">
        <f t="shared" si="1"/>
        <v>0.60721496084181736</v>
      </c>
      <c r="AV50" s="55">
        <f t="shared" si="2"/>
        <v>27133618</v>
      </c>
      <c r="AW50" s="35">
        <f t="shared" si="3"/>
        <v>19638</v>
      </c>
      <c r="AX50" s="35">
        <f t="shared" si="4"/>
        <v>19638</v>
      </c>
    </row>
    <row r="51" spans="2:50" ht="14" customHeight="1">
      <c r="AJ51" s="2">
        <v>1994</v>
      </c>
      <c r="AK51" s="2">
        <v>4</v>
      </c>
      <c r="AL51" s="2" t="s">
        <v>278</v>
      </c>
      <c r="AM51" s="60">
        <v>41314909</v>
      </c>
      <c r="AN51" s="60">
        <v>22399</v>
      </c>
      <c r="AO51" s="60">
        <v>26853865</v>
      </c>
      <c r="AP51" s="60">
        <v>9724</v>
      </c>
      <c r="AQ51" s="60">
        <v>69241235</v>
      </c>
      <c r="AR51" s="60">
        <v>22175781</v>
      </c>
      <c r="AS51" s="60">
        <v>42137</v>
      </c>
      <c r="AT51" s="48">
        <f t="shared" si="0"/>
        <v>0.4033192937705401</v>
      </c>
      <c r="AU51" s="48">
        <f t="shared" si="1"/>
        <v>0.5966807062294599</v>
      </c>
      <c r="AV51" s="35">
        <f t="shared" si="2"/>
        <v>27926326</v>
      </c>
      <c r="AW51" s="35">
        <f t="shared" si="3"/>
        <v>19738</v>
      </c>
      <c r="AX51" s="35">
        <f t="shared" si="4"/>
        <v>19738</v>
      </c>
    </row>
    <row r="52" spans="2:50" ht="14" customHeight="1">
      <c r="AJ52" s="2">
        <v>1995</v>
      </c>
      <c r="AK52" s="2">
        <v>1</v>
      </c>
      <c r="AL52" s="2" t="s">
        <v>278</v>
      </c>
      <c r="AM52" s="60">
        <v>44063771</v>
      </c>
      <c r="AN52" s="60">
        <v>21662</v>
      </c>
      <c r="AO52" s="60">
        <v>25435826</v>
      </c>
      <c r="AP52" s="60">
        <v>9634</v>
      </c>
      <c r="AQ52" s="60">
        <v>70314064</v>
      </c>
      <c r="AR52" s="60">
        <v>22572093</v>
      </c>
      <c r="AS52" s="60">
        <v>40990</v>
      </c>
      <c r="AT52" s="48">
        <f t="shared" si="0"/>
        <v>0.37332919627572658</v>
      </c>
      <c r="AU52" s="48">
        <f t="shared" si="1"/>
        <v>0.62667080372427342</v>
      </c>
      <c r="AV52" s="35">
        <f t="shared" si="2"/>
        <v>26250293</v>
      </c>
      <c r="AW52" s="35">
        <f t="shared" si="3"/>
        <v>19328</v>
      </c>
      <c r="AX52" s="35">
        <f t="shared" si="4"/>
        <v>19328</v>
      </c>
    </row>
    <row r="53" spans="2:50">
      <c r="AJ53" s="2">
        <v>1995</v>
      </c>
      <c r="AK53" s="2">
        <v>2</v>
      </c>
      <c r="AL53" s="2" t="s">
        <v>278</v>
      </c>
      <c r="AM53" s="60">
        <v>41941300</v>
      </c>
      <c r="AN53" s="60">
        <v>21264</v>
      </c>
      <c r="AO53" s="60">
        <v>24570500</v>
      </c>
      <c r="AP53" s="60">
        <v>9212</v>
      </c>
      <c r="AQ53" s="60">
        <v>67257461</v>
      </c>
      <c r="AR53" s="60">
        <v>21533599</v>
      </c>
      <c r="AS53" s="60">
        <v>39835</v>
      </c>
      <c r="AT53" s="48">
        <f t="shared" si="0"/>
        <v>0.37640673054845175</v>
      </c>
      <c r="AU53" s="48">
        <f t="shared" si="1"/>
        <v>0.62359326945154825</v>
      </c>
      <c r="AV53" s="35">
        <f t="shared" si="2"/>
        <v>25316161</v>
      </c>
      <c r="AW53" s="35">
        <f t="shared" si="3"/>
        <v>18571</v>
      </c>
      <c r="AX53" s="35">
        <f t="shared" si="4"/>
        <v>18571</v>
      </c>
    </row>
    <row r="54" spans="2:50">
      <c r="AJ54" s="2">
        <v>1995</v>
      </c>
      <c r="AK54" s="2">
        <v>3</v>
      </c>
      <c r="AL54" s="2" t="s">
        <v>278</v>
      </c>
      <c r="AM54" s="60">
        <v>39441579</v>
      </c>
      <c r="AN54" s="60">
        <v>20737</v>
      </c>
      <c r="AO54" s="60">
        <v>25904267</v>
      </c>
      <c r="AP54" s="60">
        <v>8816</v>
      </c>
      <c r="AQ54" s="60">
        <v>66192239</v>
      </c>
      <c r="AR54" s="60">
        <v>20625195</v>
      </c>
      <c r="AS54" s="60">
        <v>38594</v>
      </c>
      <c r="AT54" s="48">
        <f t="shared" si="0"/>
        <v>0.40413589877206002</v>
      </c>
      <c r="AU54" s="48">
        <f t="shared" si="1"/>
        <v>0.59586410122793998</v>
      </c>
      <c r="AV54" s="35">
        <f t="shared" si="2"/>
        <v>26750660</v>
      </c>
      <c r="AW54" s="35">
        <f t="shared" si="3"/>
        <v>17857</v>
      </c>
      <c r="AX54" s="35">
        <f t="shared" si="4"/>
        <v>17857</v>
      </c>
    </row>
    <row r="55" spans="2:50">
      <c r="AJ55" s="2">
        <v>1995</v>
      </c>
      <c r="AK55" s="2">
        <v>4</v>
      </c>
      <c r="AL55" s="2" t="s">
        <v>278</v>
      </c>
      <c r="AM55" s="60">
        <v>41539373</v>
      </c>
      <c r="AN55" s="60">
        <v>20355</v>
      </c>
      <c r="AO55" s="60">
        <v>24435241</v>
      </c>
      <c r="AP55" s="60">
        <v>8334</v>
      </c>
      <c r="AQ55" s="60">
        <v>66693253</v>
      </c>
      <c r="AR55" s="60">
        <v>20234674</v>
      </c>
      <c r="AS55" s="60">
        <v>37360</v>
      </c>
      <c r="AT55" s="48">
        <f t="shared" si="0"/>
        <v>0.37715779135859517</v>
      </c>
      <c r="AU55" s="48">
        <f t="shared" si="1"/>
        <v>0.62284220864140483</v>
      </c>
      <c r="AV55" s="35">
        <f t="shared" si="2"/>
        <v>25153880</v>
      </c>
      <c r="AW55" s="35">
        <f t="shared" si="3"/>
        <v>17005</v>
      </c>
      <c r="AX55" s="35">
        <f t="shared" si="4"/>
        <v>17005</v>
      </c>
    </row>
    <row r="56" spans="2:50">
      <c r="AJ56" s="2">
        <v>1996</v>
      </c>
      <c r="AK56" s="2">
        <v>1</v>
      </c>
      <c r="AL56" s="2" t="s">
        <v>278</v>
      </c>
      <c r="AM56" s="60">
        <v>43866299</v>
      </c>
      <c r="AN56" s="60">
        <v>20042</v>
      </c>
      <c r="AO56" s="60">
        <v>23989343</v>
      </c>
      <c r="AP56" s="60">
        <v>8138</v>
      </c>
      <c r="AQ56" s="60">
        <v>68667124</v>
      </c>
      <c r="AR56" s="60">
        <v>20666164</v>
      </c>
      <c r="AS56" s="60">
        <v>36792</v>
      </c>
      <c r="AT56" s="48">
        <f t="shared" si="0"/>
        <v>0.36117465761344536</v>
      </c>
      <c r="AU56" s="48">
        <f t="shared" si="1"/>
        <v>0.63882534238655464</v>
      </c>
      <c r="AV56" s="35">
        <f t="shared" si="2"/>
        <v>24800825</v>
      </c>
      <c r="AW56" s="35">
        <f t="shared" si="3"/>
        <v>16750</v>
      </c>
      <c r="AX56" s="35">
        <f t="shared" si="4"/>
        <v>16750</v>
      </c>
    </row>
    <row r="57" spans="2:50">
      <c r="AJ57" s="2">
        <v>1996</v>
      </c>
      <c r="AK57" s="2">
        <v>2</v>
      </c>
      <c r="AL57" s="2" t="s">
        <v>278</v>
      </c>
      <c r="AM57" s="60">
        <v>43441552</v>
      </c>
      <c r="AN57" s="60">
        <v>19633</v>
      </c>
      <c r="AO57" s="60">
        <v>26054782</v>
      </c>
      <c r="AP57" s="60">
        <v>8326</v>
      </c>
      <c r="AQ57" s="60">
        <v>70463056</v>
      </c>
      <c r="AR57" s="60">
        <v>20078006</v>
      </c>
      <c r="AS57" s="60">
        <v>36525</v>
      </c>
      <c r="AT57" s="48">
        <f t="shared" si="0"/>
        <v>0.38348470154345848</v>
      </c>
      <c r="AU57" s="48">
        <f t="shared" si="1"/>
        <v>0.61651529845654152</v>
      </c>
      <c r="AV57" s="35">
        <f t="shared" si="2"/>
        <v>27021504</v>
      </c>
      <c r="AW57" s="35">
        <f t="shared" si="3"/>
        <v>16892</v>
      </c>
      <c r="AX57" s="35">
        <f t="shared" si="4"/>
        <v>16892</v>
      </c>
    </row>
    <row r="58" spans="2:50">
      <c r="AJ58" s="2">
        <v>1996</v>
      </c>
      <c r="AK58" s="2">
        <v>3</v>
      </c>
      <c r="AL58" s="2" t="s">
        <v>278</v>
      </c>
      <c r="AM58" s="60">
        <v>42073849</v>
      </c>
      <c r="AN58" s="60">
        <v>19392</v>
      </c>
      <c r="AO58" s="60">
        <v>27001182</v>
      </c>
      <c r="AP58" s="60">
        <v>8460</v>
      </c>
      <c r="AQ58" s="60">
        <v>70015053</v>
      </c>
      <c r="AR58" s="60">
        <v>19832059</v>
      </c>
      <c r="AS58" s="60">
        <v>36482</v>
      </c>
      <c r="AT58" s="48">
        <f t="shared" si="0"/>
        <v>0.39907423907827366</v>
      </c>
      <c r="AU58" s="48">
        <f t="shared" si="1"/>
        <v>0.60092576092172634</v>
      </c>
      <c r="AV58" s="35">
        <f t="shared" si="2"/>
        <v>27941204</v>
      </c>
      <c r="AW58" s="35">
        <f t="shared" si="3"/>
        <v>17090</v>
      </c>
      <c r="AX58" s="35">
        <f t="shared" si="4"/>
        <v>17090</v>
      </c>
    </row>
    <row r="59" spans="2:50">
      <c r="AJ59" s="2">
        <v>1996</v>
      </c>
      <c r="AK59" s="2">
        <v>4</v>
      </c>
      <c r="AL59" s="2" t="s">
        <v>278</v>
      </c>
      <c r="AM59" s="60">
        <v>42700073</v>
      </c>
      <c r="AN59" s="60">
        <v>19305</v>
      </c>
      <c r="AO59" s="60">
        <v>26918869</v>
      </c>
      <c r="AP59" s="60">
        <v>8433</v>
      </c>
      <c r="AQ59" s="60">
        <v>70734923</v>
      </c>
      <c r="AR59" s="60">
        <v>20020879</v>
      </c>
      <c r="AS59" s="60">
        <v>36147</v>
      </c>
      <c r="AT59" s="48">
        <f t="shared" si="0"/>
        <v>0.3963367571630777</v>
      </c>
      <c r="AU59" s="48">
        <f t="shared" si="1"/>
        <v>0.6036632428369223</v>
      </c>
      <c r="AV59" s="35">
        <f t="shared" si="2"/>
        <v>28034850</v>
      </c>
      <c r="AW59" s="35">
        <f t="shared" si="3"/>
        <v>16842</v>
      </c>
      <c r="AX59" s="35">
        <f t="shared" si="4"/>
        <v>16842</v>
      </c>
    </row>
    <row r="60" spans="2:50">
      <c r="AJ60" s="2">
        <v>1997</v>
      </c>
      <c r="AK60" s="2">
        <v>1</v>
      </c>
      <c r="AL60" s="2" t="s">
        <v>278</v>
      </c>
      <c r="AM60" s="60">
        <v>45900136</v>
      </c>
      <c r="AN60" s="60">
        <v>19249</v>
      </c>
      <c r="AO60" s="60">
        <v>27176897</v>
      </c>
      <c r="AP60" s="60">
        <v>8323</v>
      </c>
      <c r="AQ60" s="60">
        <v>74345398</v>
      </c>
      <c r="AR60" s="60">
        <v>20457185</v>
      </c>
      <c r="AS60" s="60">
        <v>35931</v>
      </c>
      <c r="AT60" s="48">
        <f t="shared" si="0"/>
        <v>0.38260958667542544</v>
      </c>
      <c r="AU60" s="48">
        <f t="shared" si="1"/>
        <v>0.61739041332457456</v>
      </c>
      <c r="AV60" s="35">
        <f t="shared" si="2"/>
        <v>28445262</v>
      </c>
      <c r="AW60" s="35">
        <f t="shared" si="3"/>
        <v>16682</v>
      </c>
      <c r="AX60" s="35">
        <f t="shared" si="4"/>
        <v>16682</v>
      </c>
    </row>
    <row r="61" spans="2:50">
      <c r="AJ61" s="2">
        <v>1997</v>
      </c>
      <c r="AK61" s="2">
        <v>2</v>
      </c>
      <c r="AL61" s="2" t="s">
        <v>278</v>
      </c>
      <c r="AM61" s="60">
        <v>45037249</v>
      </c>
      <c r="AN61" s="60">
        <v>19167</v>
      </c>
      <c r="AO61" s="60">
        <v>27307756</v>
      </c>
      <c r="AP61" s="60">
        <v>8458</v>
      </c>
      <c r="AQ61" s="60">
        <v>73821566</v>
      </c>
      <c r="AR61" s="60">
        <v>20081737</v>
      </c>
      <c r="AS61" s="60">
        <v>36130</v>
      </c>
      <c r="AT61" s="48">
        <f t="shared" si="0"/>
        <v>0.38991745311932291</v>
      </c>
      <c r="AU61" s="48">
        <f t="shared" si="1"/>
        <v>0.61008254688067709</v>
      </c>
      <c r="AV61" s="35">
        <f t="shared" si="2"/>
        <v>28784317</v>
      </c>
      <c r="AW61" s="35">
        <f t="shared" si="3"/>
        <v>16963</v>
      </c>
      <c r="AX61" s="35">
        <f t="shared" si="4"/>
        <v>16963</v>
      </c>
    </row>
    <row r="62" spans="2:50">
      <c r="AJ62" s="2">
        <v>1997</v>
      </c>
      <c r="AK62" s="2">
        <v>3</v>
      </c>
      <c r="AL62" s="2" t="s">
        <v>278</v>
      </c>
      <c r="AM62" s="60">
        <v>43037946</v>
      </c>
      <c r="AN62" s="60">
        <v>19338</v>
      </c>
      <c r="AO62" s="60">
        <v>26234208</v>
      </c>
      <c r="AP62" s="60">
        <v>8372</v>
      </c>
      <c r="AQ62" s="60">
        <v>70736004</v>
      </c>
      <c r="AR62" s="60">
        <v>19299387</v>
      </c>
      <c r="AS62" s="60">
        <v>35958</v>
      </c>
      <c r="AT62" s="48">
        <f t="shared" si="0"/>
        <v>0.39156944743443522</v>
      </c>
      <c r="AU62" s="48">
        <f t="shared" si="1"/>
        <v>0.60843055256556478</v>
      </c>
      <c r="AV62" s="35">
        <f t="shared" si="2"/>
        <v>27698058</v>
      </c>
      <c r="AW62" s="35">
        <f t="shared" si="3"/>
        <v>16620</v>
      </c>
      <c r="AX62" s="35">
        <f t="shared" si="4"/>
        <v>16620</v>
      </c>
    </row>
    <row r="63" spans="2:50">
      <c r="AJ63" s="2">
        <v>1997</v>
      </c>
      <c r="AK63" s="2">
        <v>4</v>
      </c>
      <c r="AL63" s="2" t="s">
        <v>278</v>
      </c>
      <c r="AM63" s="60">
        <v>43526209</v>
      </c>
      <c r="AN63" s="60">
        <v>18655</v>
      </c>
      <c r="AO63" s="60">
        <v>26386685</v>
      </c>
      <c r="AP63" s="60">
        <v>8094</v>
      </c>
      <c r="AQ63" s="60">
        <v>71338187</v>
      </c>
      <c r="AR63" s="60">
        <v>19150094</v>
      </c>
      <c r="AS63" s="60">
        <v>34916</v>
      </c>
      <c r="AT63" s="48">
        <f t="shared" si="0"/>
        <v>0.38986101511102322</v>
      </c>
      <c r="AU63" s="48">
        <f t="shared" si="1"/>
        <v>0.61013898488897678</v>
      </c>
      <c r="AV63" s="35">
        <f t="shared" si="2"/>
        <v>27811978</v>
      </c>
      <c r="AW63" s="35">
        <f t="shared" si="3"/>
        <v>16261</v>
      </c>
      <c r="AX63" s="35">
        <f t="shared" si="4"/>
        <v>16261</v>
      </c>
    </row>
    <row r="64" spans="2:50">
      <c r="AJ64" s="2">
        <v>1998</v>
      </c>
      <c r="AK64" s="2">
        <v>1</v>
      </c>
      <c r="AL64" s="2" t="s">
        <v>278</v>
      </c>
      <c r="AM64" s="60">
        <v>45550172</v>
      </c>
      <c r="AN64" s="60">
        <v>18065</v>
      </c>
      <c r="AO64" s="60">
        <v>25232691</v>
      </c>
      <c r="AP64" s="60">
        <v>7865</v>
      </c>
      <c r="AQ64" s="60">
        <v>71963807</v>
      </c>
      <c r="AR64" s="60">
        <v>19122797</v>
      </c>
      <c r="AS64" s="60">
        <v>33927</v>
      </c>
      <c r="AT64" s="48">
        <f t="shared" si="0"/>
        <v>0.36704054581214696</v>
      </c>
      <c r="AU64" s="48">
        <f t="shared" si="1"/>
        <v>0.63295945418785304</v>
      </c>
      <c r="AV64" s="35">
        <f t="shared" si="2"/>
        <v>26413635</v>
      </c>
      <c r="AW64" s="35">
        <f t="shared" si="3"/>
        <v>15862</v>
      </c>
      <c r="AX64" s="35">
        <f t="shared" si="4"/>
        <v>15862</v>
      </c>
    </row>
    <row r="65" spans="36:50">
      <c r="AJ65" s="2">
        <v>1998</v>
      </c>
      <c r="AK65" s="2">
        <v>2</v>
      </c>
      <c r="AL65" s="2" t="s">
        <v>278</v>
      </c>
      <c r="AM65" s="60">
        <v>42738816</v>
      </c>
      <c r="AN65" s="60">
        <v>17591</v>
      </c>
      <c r="AO65" s="60">
        <v>24858110</v>
      </c>
      <c r="AP65" s="60">
        <v>7938</v>
      </c>
      <c r="AQ65" s="60">
        <v>68668377</v>
      </c>
      <c r="AR65" s="60">
        <v>18648304</v>
      </c>
      <c r="AS65" s="60">
        <v>33343</v>
      </c>
      <c r="AT65" s="48">
        <f>1-AM65/AQ65</f>
        <v>0.37760556070809714</v>
      </c>
      <c r="AU65" s="48">
        <f t="shared" si="1"/>
        <v>0.62239443929190286</v>
      </c>
      <c r="AV65" s="35">
        <f t="shared" si="2"/>
        <v>25929561</v>
      </c>
      <c r="AW65" s="35">
        <f t="shared" si="3"/>
        <v>15752</v>
      </c>
      <c r="AX65" s="35">
        <f t="shared" si="4"/>
        <v>15752</v>
      </c>
    </row>
    <row r="66" spans="36:50">
      <c r="AJ66" s="2">
        <v>1998</v>
      </c>
      <c r="AK66" s="2">
        <v>3</v>
      </c>
      <c r="AL66" s="2" t="s">
        <v>278</v>
      </c>
      <c r="AM66" s="60">
        <v>41701753</v>
      </c>
      <c r="AN66" s="60">
        <v>17847</v>
      </c>
      <c r="AO66" s="60">
        <v>25316167</v>
      </c>
      <c r="AP66" s="60">
        <v>7658</v>
      </c>
      <c r="AQ66" s="60">
        <v>68731624</v>
      </c>
      <c r="AR66" s="60">
        <v>18325707</v>
      </c>
      <c r="AS66" s="60">
        <v>33150</v>
      </c>
      <c r="AT66" s="48">
        <f t="shared" si="0"/>
        <v>0.39326687523053439</v>
      </c>
      <c r="AU66" s="48">
        <f t="shared" si="1"/>
        <v>0.60673312476946561</v>
      </c>
      <c r="AV66" s="35">
        <f t="shared" si="2"/>
        <v>27029871</v>
      </c>
      <c r="AW66" s="35">
        <f t="shared" si="3"/>
        <v>15303</v>
      </c>
      <c r="AX66" s="35">
        <f t="shared" si="4"/>
        <v>15303</v>
      </c>
    </row>
    <row r="67" spans="36:50">
      <c r="AJ67" s="2">
        <v>1998</v>
      </c>
      <c r="AK67" s="2">
        <v>4</v>
      </c>
      <c r="AL67" s="2" t="s">
        <v>278</v>
      </c>
      <c r="AM67" s="60">
        <v>41726966</v>
      </c>
      <c r="AN67" s="60">
        <v>17191</v>
      </c>
      <c r="AO67" s="60">
        <v>25589432</v>
      </c>
      <c r="AP67" s="60">
        <v>7605</v>
      </c>
      <c r="AQ67" s="60">
        <v>69011066</v>
      </c>
      <c r="AR67" s="60">
        <v>18079144</v>
      </c>
      <c r="AS67" s="60">
        <v>32298</v>
      </c>
      <c r="AT67" s="48">
        <f t="shared" si="0"/>
        <v>0.39535833282157962</v>
      </c>
      <c r="AU67" s="48">
        <f t="shared" si="1"/>
        <v>0.60464166717842038</v>
      </c>
      <c r="AV67" s="35">
        <f t="shared" si="2"/>
        <v>27284100</v>
      </c>
      <c r="AW67" s="35">
        <f t="shared" si="3"/>
        <v>15107</v>
      </c>
      <c r="AX67" s="35">
        <f t="shared" si="4"/>
        <v>15107</v>
      </c>
    </row>
    <row r="68" spans="36:50">
      <c r="AJ68" s="2">
        <v>1999</v>
      </c>
      <c r="AK68" s="2">
        <v>1</v>
      </c>
      <c r="AL68" s="2" t="s">
        <v>278</v>
      </c>
      <c r="AM68" s="60">
        <v>43012330</v>
      </c>
      <c r="AN68" s="60">
        <v>16720</v>
      </c>
      <c r="AO68" s="60">
        <v>26184024</v>
      </c>
      <c r="AP68" s="60">
        <v>7532</v>
      </c>
      <c r="AQ68" s="60">
        <v>70710411</v>
      </c>
      <c r="AR68" s="60">
        <v>17787938</v>
      </c>
      <c r="AS68" s="60">
        <v>31419</v>
      </c>
      <c r="AT68" s="48">
        <f t="shared" si="0"/>
        <v>0.39171149775950254</v>
      </c>
      <c r="AU68" s="48">
        <f t="shared" si="1"/>
        <v>0.60828850224049746</v>
      </c>
      <c r="AV68" s="35">
        <f t="shared" si="2"/>
        <v>27698081</v>
      </c>
      <c r="AW68" s="35">
        <f t="shared" si="3"/>
        <v>14699</v>
      </c>
      <c r="AX68" s="35">
        <f t="shared" si="4"/>
        <v>14699</v>
      </c>
    </row>
    <row r="69" spans="36:50">
      <c r="AJ69" s="2">
        <v>1999</v>
      </c>
      <c r="AK69" s="2">
        <v>2</v>
      </c>
      <c r="AL69" s="2" t="s">
        <v>278</v>
      </c>
      <c r="AM69" s="60">
        <v>38933749</v>
      </c>
      <c r="AN69" s="60">
        <v>15762</v>
      </c>
      <c r="AO69" s="60">
        <v>24394780</v>
      </c>
      <c r="AP69" s="60">
        <v>7639</v>
      </c>
      <c r="AQ69" s="60">
        <v>64766439</v>
      </c>
      <c r="AR69" s="60">
        <v>16795741</v>
      </c>
      <c r="AS69" s="60">
        <v>30519</v>
      </c>
      <c r="AT69" s="48">
        <f t="shared" ref="AT69:AT118" si="12">1-AM69/AQ69</f>
        <v>0.39885919928375246</v>
      </c>
      <c r="AU69" s="48">
        <f t="shared" ref="AU69:AU118" si="13">1-AT69</f>
        <v>0.60114080071624754</v>
      </c>
      <c r="AV69" s="35">
        <f t="shared" ref="AV69:AV118" si="14">AQ69-AM69</f>
        <v>25832690</v>
      </c>
      <c r="AW69" s="35">
        <f t="shared" ref="AW69:AW118" si="15">AS69-AN69</f>
        <v>14757</v>
      </c>
      <c r="AX69" s="35">
        <f t="shared" ref="AX69:AX122" si="16">AS69-AN69</f>
        <v>14757</v>
      </c>
    </row>
    <row r="70" spans="36:50">
      <c r="AJ70" s="2">
        <v>1999</v>
      </c>
      <c r="AK70" s="2">
        <v>3</v>
      </c>
      <c r="AL70" s="2" t="s">
        <v>278</v>
      </c>
      <c r="AM70" s="60">
        <v>37318718</v>
      </c>
      <c r="AN70" s="60">
        <v>15486</v>
      </c>
      <c r="AO70" s="60">
        <v>25460198</v>
      </c>
      <c r="AP70" s="60">
        <v>7537</v>
      </c>
      <c r="AQ70" s="60">
        <v>64548238</v>
      </c>
      <c r="AR70" s="60">
        <v>16363483</v>
      </c>
      <c r="AS70" s="60">
        <v>29861</v>
      </c>
      <c r="AT70" s="48">
        <f t="shared" si="12"/>
        <v>0.42184761108428703</v>
      </c>
      <c r="AU70" s="48">
        <f t="shared" si="13"/>
        <v>0.57815238891571297</v>
      </c>
      <c r="AV70" s="35">
        <f t="shared" si="14"/>
        <v>27229520</v>
      </c>
      <c r="AW70" s="35">
        <f t="shared" si="15"/>
        <v>14375</v>
      </c>
      <c r="AX70" s="35">
        <f t="shared" si="16"/>
        <v>14375</v>
      </c>
    </row>
    <row r="71" spans="36:50">
      <c r="AJ71" s="2">
        <v>1999</v>
      </c>
      <c r="AK71" s="2">
        <v>4</v>
      </c>
      <c r="AL71" s="2" t="s">
        <v>278</v>
      </c>
      <c r="AM71" s="60">
        <v>37782290</v>
      </c>
      <c r="AN71" s="60">
        <v>15083</v>
      </c>
      <c r="AO71" s="60">
        <v>25191381</v>
      </c>
      <c r="AP71" s="60">
        <v>7496</v>
      </c>
      <c r="AQ71" s="60">
        <v>64568937</v>
      </c>
      <c r="AR71" s="60">
        <v>16301563</v>
      </c>
      <c r="AS71" s="60">
        <v>29269</v>
      </c>
      <c r="AT71" s="48">
        <f t="shared" si="12"/>
        <v>0.41485346119295718</v>
      </c>
      <c r="AU71" s="48">
        <f t="shared" si="13"/>
        <v>0.58514653880704282</v>
      </c>
      <c r="AV71" s="35">
        <f t="shared" si="14"/>
        <v>26786647</v>
      </c>
      <c r="AW71" s="35">
        <f t="shared" si="15"/>
        <v>14186</v>
      </c>
      <c r="AX71" s="35">
        <f t="shared" si="16"/>
        <v>14186</v>
      </c>
    </row>
    <row r="72" spans="36:50">
      <c r="AJ72" s="2">
        <v>2000</v>
      </c>
      <c r="AK72" s="2">
        <v>1</v>
      </c>
      <c r="AL72" s="2" t="s">
        <v>278</v>
      </c>
      <c r="AM72" s="60">
        <v>39456044</v>
      </c>
      <c r="AN72" s="60">
        <v>15050</v>
      </c>
      <c r="AO72" s="60">
        <v>27105021</v>
      </c>
      <c r="AP72" s="60">
        <v>7365</v>
      </c>
      <c r="AQ72" s="60">
        <v>68502116</v>
      </c>
      <c r="AR72" s="60">
        <v>16537503</v>
      </c>
      <c r="AS72" s="60">
        <v>29101</v>
      </c>
      <c r="AT72" s="48">
        <f t="shared" si="12"/>
        <v>0.42401715006876572</v>
      </c>
      <c r="AU72" s="48">
        <f t="shared" si="13"/>
        <v>0.57598284993123428</v>
      </c>
      <c r="AV72" s="35">
        <f t="shared" si="14"/>
        <v>29046072</v>
      </c>
      <c r="AW72" s="35">
        <f t="shared" si="15"/>
        <v>14051</v>
      </c>
      <c r="AX72" s="35">
        <f t="shared" si="16"/>
        <v>14051</v>
      </c>
    </row>
    <row r="73" spans="36:50">
      <c r="AJ73" s="2">
        <v>2000</v>
      </c>
      <c r="AK73" s="2">
        <v>2</v>
      </c>
      <c r="AL73" s="2" t="s">
        <v>278</v>
      </c>
      <c r="AM73" s="60">
        <v>38996058</v>
      </c>
      <c r="AN73" s="60">
        <v>14791</v>
      </c>
      <c r="AO73" s="60">
        <v>26055976</v>
      </c>
      <c r="AP73" s="60">
        <v>6933</v>
      </c>
      <c r="AQ73" s="60">
        <v>67124752</v>
      </c>
      <c r="AR73" s="60">
        <v>16156104</v>
      </c>
      <c r="AS73" s="60">
        <v>28222</v>
      </c>
      <c r="AT73" s="48">
        <f t="shared" si="12"/>
        <v>0.41905099329082063</v>
      </c>
      <c r="AU73" s="48">
        <f t="shared" si="13"/>
        <v>0.58094900670917937</v>
      </c>
      <c r="AV73" s="35">
        <f t="shared" si="14"/>
        <v>28128694</v>
      </c>
      <c r="AW73" s="35">
        <f t="shared" si="15"/>
        <v>13431</v>
      </c>
      <c r="AX73" s="35">
        <f t="shared" si="16"/>
        <v>13431</v>
      </c>
    </row>
    <row r="74" spans="36:50">
      <c r="AJ74" s="2">
        <v>2000</v>
      </c>
      <c r="AK74" s="2">
        <v>3</v>
      </c>
      <c r="AL74" s="2" t="s">
        <v>278</v>
      </c>
      <c r="AM74" s="60">
        <v>35889591</v>
      </c>
      <c r="AN74" s="60">
        <v>14690</v>
      </c>
      <c r="AO74" s="60">
        <v>26950635</v>
      </c>
      <c r="AP74" s="60">
        <v>6872</v>
      </c>
      <c r="AQ74" s="60">
        <v>64377978</v>
      </c>
      <c r="AR74" s="60">
        <v>15949591</v>
      </c>
      <c r="AS74" s="60">
        <v>28088</v>
      </c>
      <c r="AT74" s="48">
        <f t="shared" si="12"/>
        <v>0.44251757953628179</v>
      </c>
      <c r="AU74" s="48">
        <f t="shared" si="13"/>
        <v>0.55748242046371821</v>
      </c>
      <c r="AV74" s="35">
        <f t="shared" si="14"/>
        <v>28488387</v>
      </c>
      <c r="AW74" s="35">
        <f t="shared" si="15"/>
        <v>13398</v>
      </c>
      <c r="AX74" s="35">
        <f t="shared" si="16"/>
        <v>13398</v>
      </c>
    </row>
    <row r="75" spans="36:50">
      <c r="AJ75" s="2">
        <v>2000</v>
      </c>
      <c r="AK75" s="2">
        <v>4</v>
      </c>
      <c r="AL75" s="2" t="s">
        <v>278</v>
      </c>
      <c r="AM75" s="60">
        <v>36162513</v>
      </c>
      <c r="AN75" s="60">
        <v>15236</v>
      </c>
      <c r="AO75" s="60">
        <v>25998619</v>
      </c>
      <c r="AP75" s="60">
        <v>6936</v>
      </c>
      <c r="AQ75" s="60">
        <v>64160409</v>
      </c>
      <c r="AR75" s="60">
        <v>15986486</v>
      </c>
      <c r="AS75" s="60">
        <v>28800</v>
      </c>
      <c r="AT75" s="48">
        <f t="shared" si="12"/>
        <v>0.4363734027942372</v>
      </c>
      <c r="AU75" s="48">
        <f t="shared" si="13"/>
        <v>0.5636265972057628</v>
      </c>
      <c r="AV75" s="35">
        <f t="shared" si="14"/>
        <v>27997896</v>
      </c>
      <c r="AW75" s="35">
        <f t="shared" si="15"/>
        <v>13564</v>
      </c>
      <c r="AX75" s="35">
        <f t="shared" si="16"/>
        <v>13564</v>
      </c>
    </row>
    <row r="76" spans="36:50">
      <c r="AJ76" s="2">
        <v>2001</v>
      </c>
      <c r="AK76" s="2">
        <v>1</v>
      </c>
      <c r="AL76" s="2" t="s">
        <v>278</v>
      </c>
      <c r="AM76" s="60">
        <v>40940506</v>
      </c>
      <c r="AN76" s="60">
        <v>15324</v>
      </c>
      <c r="AO76" s="60">
        <v>26401046</v>
      </c>
      <c r="AP76" s="60">
        <v>7225</v>
      </c>
      <c r="AQ76" s="60">
        <v>68710757</v>
      </c>
      <c r="AR76" s="60">
        <v>17283388</v>
      </c>
      <c r="AS76" s="60">
        <v>29362</v>
      </c>
      <c r="AT76" s="48">
        <f t="shared" si="12"/>
        <v>0.4041616220295754</v>
      </c>
      <c r="AU76" s="48">
        <f t="shared" si="13"/>
        <v>0.5958383779704246</v>
      </c>
      <c r="AV76" s="35">
        <f t="shared" si="14"/>
        <v>27770251</v>
      </c>
      <c r="AW76" s="35">
        <f t="shared" si="15"/>
        <v>14038</v>
      </c>
      <c r="AX76" s="35">
        <f t="shared" si="16"/>
        <v>14038</v>
      </c>
    </row>
    <row r="77" spans="36:50">
      <c r="AJ77" s="2">
        <v>2001</v>
      </c>
      <c r="AK77" s="2">
        <v>2</v>
      </c>
      <c r="AL77" s="2" t="s">
        <v>278</v>
      </c>
      <c r="AM77" s="60">
        <v>39127212</v>
      </c>
      <c r="AN77" s="60">
        <v>16297</v>
      </c>
      <c r="AO77" s="60">
        <v>27950570</v>
      </c>
      <c r="AP77" s="60">
        <v>7705</v>
      </c>
      <c r="AQ77" s="60">
        <v>68435111</v>
      </c>
      <c r="AR77" s="60">
        <v>17921268</v>
      </c>
      <c r="AS77" s="60">
        <v>31023</v>
      </c>
      <c r="AT77" s="48">
        <f t="shared" si="12"/>
        <v>0.42825822259570823</v>
      </c>
      <c r="AU77" s="48">
        <f t="shared" si="13"/>
        <v>0.57174177740429177</v>
      </c>
      <c r="AV77" s="35">
        <f t="shared" si="14"/>
        <v>29307899</v>
      </c>
      <c r="AW77" s="35">
        <f t="shared" si="15"/>
        <v>14726</v>
      </c>
      <c r="AX77" s="35">
        <f t="shared" si="16"/>
        <v>14726</v>
      </c>
    </row>
    <row r="78" spans="36:50">
      <c r="AJ78" s="2">
        <v>2001</v>
      </c>
      <c r="AK78" s="2">
        <v>3</v>
      </c>
      <c r="AL78" s="2" t="s">
        <v>278</v>
      </c>
      <c r="AM78" s="60">
        <v>36151320</v>
      </c>
      <c r="AN78" s="60">
        <v>16506</v>
      </c>
      <c r="AO78" s="60">
        <v>28752680</v>
      </c>
      <c r="AP78" s="60">
        <v>8624</v>
      </c>
      <c r="AQ78" s="60">
        <v>66945738</v>
      </c>
      <c r="AR78" s="60">
        <v>18021115</v>
      </c>
      <c r="AS78" s="60">
        <v>32330</v>
      </c>
      <c r="AT78" s="48">
        <f t="shared" si="12"/>
        <v>0.45999071666070812</v>
      </c>
      <c r="AU78" s="48">
        <f t="shared" si="13"/>
        <v>0.54000928333929188</v>
      </c>
      <c r="AV78" s="35">
        <f t="shared" si="14"/>
        <v>30794418</v>
      </c>
      <c r="AW78" s="35">
        <f t="shared" si="15"/>
        <v>15824</v>
      </c>
      <c r="AX78" s="35">
        <f t="shared" si="16"/>
        <v>15824</v>
      </c>
    </row>
    <row r="79" spans="36:50">
      <c r="AJ79" s="2">
        <v>2001</v>
      </c>
      <c r="AK79" s="2">
        <v>4</v>
      </c>
      <c r="AL79" s="2" t="s">
        <v>278</v>
      </c>
      <c r="AM79" s="60">
        <v>36093513</v>
      </c>
      <c r="AN79" s="60">
        <v>16947</v>
      </c>
      <c r="AO79" s="60">
        <v>29838387</v>
      </c>
      <c r="AP79" s="60">
        <v>9150</v>
      </c>
      <c r="AQ79" s="60">
        <v>67339795</v>
      </c>
      <c r="AR79" s="60">
        <v>18995422</v>
      </c>
      <c r="AS79" s="60">
        <v>33369</v>
      </c>
      <c r="AT79" s="48">
        <f t="shared" si="12"/>
        <v>0.46400916426906258</v>
      </c>
      <c r="AU79" s="48">
        <f t="shared" si="13"/>
        <v>0.53599083573093742</v>
      </c>
      <c r="AV79" s="35">
        <f t="shared" si="14"/>
        <v>31246282</v>
      </c>
      <c r="AW79" s="35">
        <f t="shared" si="15"/>
        <v>16422</v>
      </c>
      <c r="AX79" s="35">
        <f t="shared" si="16"/>
        <v>16422</v>
      </c>
    </row>
    <row r="80" spans="36:50">
      <c r="AJ80" s="2">
        <v>2002</v>
      </c>
      <c r="AK80" s="2">
        <v>1</v>
      </c>
      <c r="AL80" s="2" t="s">
        <v>278</v>
      </c>
      <c r="AM80" s="60">
        <v>38299780</v>
      </c>
      <c r="AN80" s="60">
        <v>16324</v>
      </c>
      <c r="AO80" s="60">
        <v>28852270</v>
      </c>
      <c r="AP80" s="60">
        <v>9230</v>
      </c>
      <c r="AQ80" s="60">
        <v>68402394</v>
      </c>
      <c r="AR80" s="60">
        <v>18872249</v>
      </c>
      <c r="AS80" s="60">
        <v>32862</v>
      </c>
      <c r="AT80" s="48">
        <f t="shared" si="12"/>
        <v>0.4400812930611756</v>
      </c>
      <c r="AU80" s="48">
        <f t="shared" si="13"/>
        <v>0.5599187069388244</v>
      </c>
      <c r="AV80" s="35">
        <f t="shared" si="14"/>
        <v>30102614</v>
      </c>
      <c r="AW80" s="35">
        <f t="shared" si="15"/>
        <v>16538</v>
      </c>
      <c r="AX80" s="35">
        <f t="shared" si="16"/>
        <v>16538</v>
      </c>
    </row>
    <row r="81" spans="36:50">
      <c r="AJ81" s="2">
        <v>2002</v>
      </c>
      <c r="AK81" s="2">
        <v>2</v>
      </c>
      <c r="AL81" s="2" t="s">
        <v>278</v>
      </c>
      <c r="AM81" s="60">
        <v>33298677</v>
      </c>
      <c r="AN81" s="60">
        <v>14897</v>
      </c>
      <c r="AO81" s="60">
        <v>26650626</v>
      </c>
      <c r="AP81" s="60">
        <v>8598</v>
      </c>
      <c r="AQ81" s="60">
        <v>60967639</v>
      </c>
      <c r="AR81" s="60">
        <v>17361189</v>
      </c>
      <c r="AS81" s="60">
        <v>30345</v>
      </c>
      <c r="AT81" s="48">
        <f t="shared" si="12"/>
        <v>0.45383030167856753</v>
      </c>
      <c r="AU81" s="48">
        <f t="shared" si="13"/>
        <v>0.54616969832143247</v>
      </c>
      <c r="AV81" s="35">
        <f t="shared" si="14"/>
        <v>27668962</v>
      </c>
      <c r="AW81" s="35">
        <f t="shared" si="15"/>
        <v>15448</v>
      </c>
      <c r="AX81" s="35">
        <f t="shared" si="16"/>
        <v>15448</v>
      </c>
    </row>
    <row r="82" spans="36:50">
      <c r="AJ82" s="2">
        <v>2002</v>
      </c>
      <c r="AK82" s="2">
        <v>3</v>
      </c>
      <c r="AL82" s="2" t="s">
        <v>278</v>
      </c>
      <c r="AM82" s="60">
        <v>32730323</v>
      </c>
      <c r="AN82" s="60">
        <v>14672</v>
      </c>
      <c r="AO82" s="60">
        <v>26818472</v>
      </c>
      <c r="AP82" s="60">
        <v>8605</v>
      </c>
      <c r="AQ82" s="60">
        <v>61113216</v>
      </c>
      <c r="AR82" s="60">
        <v>16887044</v>
      </c>
      <c r="AS82" s="60">
        <v>30276</v>
      </c>
      <c r="AT82" s="48">
        <f t="shared" si="12"/>
        <v>0.46443134329569569</v>
      </c>
      <c r="AU82" s="48">
        <f t="shared" si="13"/>
        <v>0.53556865670430431</v>
      </c>
      <c r="AV82" s="35">
        <f t="shared" si="14"/>
        <v>28382893</v>
      </c>
      <c r="AW82" s="35">
        <f t="shared" si="15"/>
        <v>15604</v>
      </c>
      <c r="AX82" s="35">
        <f t="shared" si="16"/>
        <v>15604</v>
      </c>
    </row>
    <row r="83" spans="36:50">
      <c r="AJ83" s="2">
        <v>2002</v>
      </c>
      <c r="AK83" s="2">
        <v>4</v>
      </c>
      <c r="AL83" s="2" t="s">
        <v>278</v>
      </c>
      <c r="AM83" s="60">
        <v>32728450</v>
      </c>
      <c r="AN83" s="60">
        <v>14288</v>
      </c>
      <c r="AO83" s="60">
        <v>24566411</v>
      </c>
      <c r="AP83" s="60">
        <v>8214</v>
      </c>
      <c r="AQ83" s="60">
        <v>58520094</v>
      </c>
      <c r="AR83" s="60">
        <v>16450854</v>
      </c>
      <c r="AS83" s="60">
        <v>29235</v>
      </c>
      <c r="AT83" s="48">
        <f t="shared" si="12"/>
        <v>0.44073141782718261</v>
      </c>
      <c r="AU83" s="48">
        <f t="shared" si="13"/>
        <v>0.55926858217281739</v>
      </c>
      <c r="AV83" s="35">
        <f t="shared" si="14"/>
        <v>25791644</v>
      </c>
      <c r="AW83" s="35">
        <f t="shared" si="15"/>
        <v>14947</v>
      </c>
      <c r="AX83" s="35">
        <f t="shared" si="16"/>
        <v>14947</v>
      </c>
    </row>
    <row r="84" spans="36:50">
      <c r="AJ84" s="2">
        <v>2003</v>
      </c>
      <c r="AK84" s="2">
        <v>1</v>
      </c>
      <c r="AL84" s="2" t="s">
        <v>278</v>
      </c>
      <c r="AM84" s="60">
        <v>33562473</v>
      </c>
      <c r="AN84" s="60">
        <v>13572</v>
      </c>
      <c r="AO84" s="60">
        <v>23955997</v>
      </c>
      <c r="AP84" s="60">
        <v>8361</v>
      </c>
      <c r="AQ84" s="60">
        <v>58578552</v>
      </c>
      <c r="AR84" s="60">
        <v>16798107</v>
      </c>
      <c r="AS84" s="60">
        <v>28365</v>
      </c>
      <c r="AT84" s="48">
        <f t="shared" si="12"/>
        <v>0.42705184996720302</v>
      </c>
      <c r="AU84" s="48">
        <f t="shared" si="13"/>
        <v>0.57294815003279698</v>
      </c>
      <c r="AV84" s="35">
        <f t="shared" si="14"/>
        <v>25016079</v>
      </c>
      <c r="AW84" s="35">
        <f t="shared" si="15"/>
        <v>14793</v>
      </c>
      <c r="AX84" s="35">
        <f t="shared" si="16"/>
        <v>14793</v>
      </c>
    </row>
    <row r="85" spans="36:50">
      <c r="AJ85" s="2">
        <v>2003</v>
      </c>
      <c r="AK85" s="2">
        <v>2</v>
      </c>
      <c r="AL85" s="2" t="s">
        <v>278</v>
      </c>
      <c r="AM85" s="60">
        <v>33684721</v>
      </c>
      <c r="AN85" s="60">
        <v>13626</v>
      </c>
      <c r="AO85" s="60">
        <v>24791492</v>
      </c>
      <c r="AP85" s="60">
        <v>8097</v>
      </c>
      <c r="AQ85" s="60">
        <v>59557464</v>
      </c>
      <c r="AR85" s="60">
        <v>16410473</v>
      </c>
      <c r="AS85" s="60">
        <v>28146</v>
      </c>
      <c r="AT85" s="48">
        <f t="shared" si="12"/>
        <v>0.43441646541565304</v>
      </c>
      <c r="AU85" s="48">
        <f t="shared" si="13"/>
        <v>0.56558353458434696</v>
      </c>
      <c r="AV85" s="35">
        <f t="shared" si="14"/>
        <v>25872743</v>
      </c>
      <c r="AW85" s="35">
        <f t="shared" si="15"/>
        <v>14520</v>
      </c>
      <c r="AX85" s="35">
        <f t="shared" si="16"/>
        <v>14520</v>
      </c>
    </row>
    <row r="86" spans="36:50">
      <c r="AJ86" s="2">
        <v>2003</v>
      </c>
      <c r="AK86" s="2">
        <v>3</v>
      </c>
      <c r="AL86" s="2" t="s">
        <v>278</v>
      </c>
      <c r="AM86" s="60">
        <v>31432128</v>
      </c>
      <c r="AN86" s="60">
        <v>13494</v>
      </c>
      <c r="AO86" s="60">
        <v>24022061</v>
      </c>
      <c r="AP86" s="60">
        <v>7960</v>
      </c>
      <c r="AQ86" s="60">
        <v>56711777</v>
      </c>
      <c r="AR86" s="60">
        <v>15872870</v>
      </c>
      <c r="AS86" s="60">
        <v>27579</v>
      </c>
      <c r="AT86" s="48">
        <f t="shared" si="12"/>
        <v>0.44575660184303523</v>
      </c>
      <c r="AU86" s="48">
        <f t="shared" si="13"/>
        <v>0.55424339815696477</v>
      </c>
      <c r="AV86" s="35">
        <f t="shared" si="14"/>
        <v>25279649</v>
      </c>
      <c r="AW86" s="35">
        <f t="shared" si="15"/>
        <v>14085</v>
      </c>
      <c r="AX86" s="35">
        <f t="shared" si="16"/>
        <v>14085</v>
      </c>
    </row>
    <row r="87" spans="36:50">
      <c r="AJ87" s="2">
        <v>2003</v>
      </c>
      <c r="AK87" s="2">
        <v>4</v>
      </c>
      <c r="AL87" s="2" t="s">
        <v>278</v>
      </c>
      <c r="AM87" s="60">
        <v>31771862</v>
      </c>
      <c r="AN87" s="60">
        <v>13054</v>
      </c>
      <c r="AO87" s="60">
        <v>23605458</v>
      </c>
      <c r="AP87" s="60">
        <v>8021</v>
      </c>
      <c r="AQ87" s="60">
        <v>56272379</v>
      </c>
      <c r="AR87" s="60">
        <v>15733693</v>
      </c>
      <c r="AS87" s="60">
        <v>27138</v>
      </c>
      <c r="AT87" s="48">
        <f t="shared" si="12"/>
        <v>0.43539152663156466</v>
      </c>
      <c r="AU87" s="48">
        <f t="shared" si="13"/>
        <v>0.56460847336843534</v>
      </c>
      <c r="AV87" s="35">
        <f t="shared" si="14"/>
        <v>24500517</v>
      </c>
      <c r="AW87" s="35">
        <f t="shared" si="15"/>
        <v>14084</v>
      </c>
      <c r="AX87" s="35">
        <f t="shared" si="16"/>
        <v>14084</v>
      </c>
    </row>
    <row r="88" spans="36:50">
      <c r="AJ88" s="2">
        <v>2004</v>
      </c>
      <c r="AK88" s="2">
        <v>1</v>
      </c>
      <c r="AL88" s="2" t="s">
        <v>278</v>
      </c>
      <c r="AM88" s="60">
        <v>33052853</v>
      </c>
      <c r="AN88" s="60">
        <v>13577</v>
      </c>
      <c r="AO88" s="60">
        <v>25072573</v>
      </c>
      <c r="AP88" s="60">
        <v>8381</v>
      </c>
      <c r="AQ88" s="60">
        <v>59191613</v>
      </c>
      <c r="AR88" s="60">
        <v>16968734</v>
      </c>
      <c r="AS88" s="60">
        <v>28126</v>
      </c>
      <c r="AT88" s="48">
        <f t="shared" si="12"/>
        <v>0.44159566998115085</v>
      </c>
      <c r="AU88" s="48">
        <f t="shared" si="13"/>
        <v>0.55840433001884915</v>
      </c>
      <c r="AV88" s="35">
        <f t="shared" si="14"/>
        <v>26138760</v>
      </c>
      <c r="AW88" s="35">
        <f t="shared" si="15"/>
        <v>14549</v>
      </c>
      <c r="AX88" s="35">
        <f t="shared" si="16"/>
        <v>14549</v>
      </c>
    </row>
    <row r="89" spans="36:50">
      <c r="AJ89" s="2">
        <v>2004</v>
      </c>
      <c r="AK89" s="2">
        <v>2</v>
      </c>
      <c r="AL89" s="2" t="s">
        <v>278</v>
      </c>
      <c r="AM89" s="60">
        <v>32038619</v>
      </c>
      <c r="AN89" s="60">
        <v>13754</v>
      </c>
      <c r="AO89" s="60">
        <v>25711562</v>
      </c>
      <c r="AP89" s="60">
        <v>8675</v>
      </c>
      <c r="AQ89" s="60">
        <v>58641284</v>
      </c>
      <c r="AR89" s="60">
        <v>17161843</v>
      </c>
      <c r="AS89" s="60">
        <v>28813</v>
      </c>
      <c r="AT89" s="48">
        <f t="shared" si="12"/>
        <v>0.45365079318522428</v>
      </c>
      <c r="AU89" s="48">
        <f t="shared" si="13"/>
        <v>0.54634920681477572</v>
      </c>
      <c r="AV89" s="35">
        <f t="shared" si="14"/>
        <v>26602665</v>
      </c>
      <c r="AW89" s="35">
        <f t="shared" si="15"/>
        <v>15059</v>
      </c>
      <c r="AX89" s="35">
        <f t="shared" si="16"/>
        <v>15059</v>
      </c>
    </row>
    <row r="90" spans="36:50">
      <c r="AJ90" s="2">
        <v>2004</v>
      </c>
      <c r="AK90" s="2">
        <v>3</v>
      </c>
      <c r="AL90" s="2" t="s">
        <v>278</v>
      </c>
      <c r="AM90" s="60">
        <v>31242300</v>
      </c>
      <c r="AN90" s="60">
        <v>14399</v>
      </c>
      <c r="AO90" s="60">
        <v>25643910</v>
      </c>
      <c r="AP90" s="60">
        <v>9060</v>
      </c>
      <c r="AQ90" s="60">
        <v>57983392</v>
      </c>
      <c r="AR90" s="60">
        <v>17461383</v>
      </c>
      <c r="AS90" s="60">
        <v>29894</v>
      </c>
      <c r="AT90" s="48">
        <f t="shared" si="12"/>
        <v>0.46118536838962443</v>
      </c>
      <c r="AU90" s="48">
        <f t="shared" si="13"/>
        <v>0.53881463161037557</v>
      </c>
      <c r="AV90" s="35">
        <f t="shared" si="14"/>
        <v>26741092</v>
      </c>
      <c r="AW90" s="35">
        <f t="shared" si="15"/>
        <v>15495</v>
      </c>
      <c r="AX90" s="35">
        <f t="shared" si="16"/>
        <v>15495</v>
      </c>
    </row>
    <row r="91" spans="36:50">
      <c r="AJ91" s="2">
        <v>2004</v>
      </c>
      <c r="AK91" s="2">
        <v>4</v>
      </c>
      <c r="AL91" s="2" t="s">
        <v>278</v>
      </c>
      <c r="AM91" s="60">
        <v>31177969</v>
      </c>
      <c r="AN91" s="60">
        <v>14303</v>
      </c>
      <c r="AO91" s="60">
        <v>24557838</v>
      </c>
      <c r="AP91" s="60">
        <v>9189</v>
      </c>
      <c r="AQ91" s="60">
        <v>56702247</v>
      </c>
      <c r="AR91" s="60">
        <v>17781625</v>
      </c>
      <c r="AS91" s="60">
        <v>30102</v>
      </c>
      <c r="AT91" s="48">
        <f t="shared" si="12"/>
        <v>0.45014579404586907</v>
      </c>
      <c r="AU91" s="48">
        <f t="shared" si="13"/>
        <v>0.54985420595413093</v>
      </c>
      <c r="AV91" s="35">
        <f t="shared" si="14"/>
        <v>25524278</v>
      </c>
      <c r="AW91" s="35">
        <f t="shared" si="15"/>
        <v>15799</v>
      </c>
      <c r="AX91" s="35">
        <f t="shared" si="16"/>
        <v>15799</v>
      </c>
    </row>
    <row r="92" spans="36:50">
      <c r="AJ92" s="2">
        <v>2005</v>
      </c>
      <c r="AK92" s="2">
        <v>1</v>
      </c>
      <c r="AL92" s="2" t="s">
        <v>278</v>
      </c>
      <c r="AM92" s="60">
        <v>32577501</v>
      </c>
      <c r="AN92" s="60">
        <v>15066</v>
      </c>
      <c r="AO92" s="60">
        <v>25140057</v>
      </c>
      <c r="AP92" s="60">
        <v>9392</v>
      </c>
      <c r="AQ92" s="60">
        <v>58726356</v>
      </c>
      <c r="AR92" s="60">
        <v>18607887</v>
      </c>
      <c r="AS92" s="60">
        <v>31134</v>
      </c>
      <c r="AT92" s="48">
        <f t="shared" si="12"/>
        <v>0.44526609142920426</v>
      </c>
      <c r="AU92" s="48">
        <f t="shared" si="13"/>
        <v>0.55473390857079574</v>
      </c>
      <c r="AV92" s="35">
        <f t="shared" si="14"/>
        <v>26148855</v>
      </c>
      <c r="AW92" s="35">
        <f t="shared" si="15"/>
        <v>16068</v>
      </c>
      <c r="AX92" s="35">
        <f t="shared" si="16"/>
        <v>16068</v>
      </c>
    </row>
    <row r="93" spans="36:50">
      <c r="AJ93" s="2">
        <v>2005</v>
      </c>
      <c r="AK93" s="2">
        <v>2</v>
      </c>
      <c r="AL93" s="2" t="s">
        <v>278</v>
      </c>
      <c r="AM93" s="60">
        <v>32455230</v>
      </c>
      <c r="AN93" s="60">
        <v>15682</v>
      </c>
      <c r="AO93" s="60">
        <v>27487469</v>
      </c>
      <c r="AP93" s="60">
        <v>9735</v>
      </c>
      <c r="AQ93" s="60">
        <v>61120281</v>
      </c>
      <c r="AR93" s="60">
        <v>19427643</v>
      </c>
      <c r="AS93" s="60">
        <v>32475</v>
      </c>
      <c r="AT93" s="48">
        <f t="shared" si="12"/>
        <v>0.46899409706575135</v>
      </c>
      <c r="AU93" s="48">
        <f t="shared" si="13"/>
        <v>0.53100590293424865</v>
      </c>
      <c r="AV93" s="35">
        <f t="shared" si="14"/>
        <v>28665051</v>
      </c>
      <c r="AW93" s="35">
        <f t="shared" si="15"/>
        <v>16793</v>
      </c>
      <c r="AX93" s="35">
        <f t="shared" si="16"/>
        <v>16793</v>
      </c>
    </row>
    <row r="94" spans="36:50">
      <c r="AJ94" s="2">
        <v>2005</v>
      </c>
      <c r="AK94" s="2">
        <v>3</v>
      </c>
      <c r="AL94" s="2" t="s">
        <v>278</v>
      </c>
      <c r="AM94" s="60">
        <v>29226127</v>
      </c>
      <c r="AN94" s="60">
        <v>15897</v>
      </c>
      <c r="AO94" s="60">
        <v>28082209</v>
      </c>
      <c r="AP94" s="60">
        <v>10245</v>
      </c>
      <c r="AQ94" s="60">
        <v>58868974</v>
      </c>
      <c r="AR94" s="60">
        <v>19942909</v>
      </c>
      <c r="AS94" s="60">
        <v>33330</v>
      </c>
      <c r="AT94" s="48">
        <f t="shared" si="12"/>
        <v>0.50353938561932465</v>
      </c>
      <c r="AU94" s="48">
        <f t="shared" si="13"/>
        <v>0.49646061438067535</v>
      </c>
      <c r="AV94" s="35">
        <f t="shared" si="14"/>
        <v>29642847</v>
      </c>
      <c r="AW94" s="35">
        <f t="shared" si="15"/>
        <v>17433</v>
      </c>
      <c r="AX94" s="35">
        <f t="shared" si="16"/>
        <v>17433</v>
      </c>
    </row>
    <row r="95" spans="36:50">
      <c r="AJ95" s="2">
        <v>2005</v>
      </c>
      <c r="AK95" s="2">
        <v>4</v>
      </c>
      <c r="AL95" s="2" t="s">
        <v>278</v>
      </c>
      <c r="AM95" s="60">
        <v>28815735</v>
      </c>
      <c r="AN95" s="60">
        <v>16076</v>
      </c>
      <c r="AO95" s="60">
        <v>26995889</v>
      </c>
      <c r="AP95" s="60">
        <v>10300</v>
      </c>
      <c r="AQ95" s="60">
        <v>57279149</v>
      </c>
      <c r="AR95" s="60">
        <v>19875626</v>
      </c>
      <c r="AS95" s="60">
        <v>33707</v>
      </c>
      <c r="AT95" s="48">
        <f t="shared" si="12"/>
        <v>0.49692452658470887</v>
      </c>
      <c r="AU95" s="48">
        <f t="shared" si="13"/>
        <v>0.50307547341529113</v>
      </c>
      <c r="AV95" s="35">
        <f t="shared" si="14"/>
        <v>28463414</v>
      </c>
      <c r="AW95" s="35">
        <f t="shared" si="15"/>
        <v>17631</v>
      </c>
      <c r="AX95" s="35">
        <f t="shared" si="16"/>
        <v>17631</v>
      </c>
    </row>
    <row r="96" spans="36:50">
      <c r="AJ96" s="2">
        <v>2006</v>
      </c>
      <c r="AK96" s="2">
        <v>1</v>
      </c>
      <c r="AL96" s="2" t="s">
        <v>278</v>
      </c>
      <c r="AM96" s="60">
        <v>31131826</v>
      </c>
      <c r="AN96" s="60">
        <v>16749</v>
      </c>
      <c r="AO96" s="60">
        <v>29077304</v>
      </c>
      <c r="AP96" s="60">
        <v>10476</v>
      </c>
      <c r="AQ96" s="60">
        <v>61827700</v>
      </c>
      <c r="AR96" s="60">
        <v>21095210</v>
      </c>
      <c r="AS96" s="60">
        <v>34901</v>
      </c>
      <c r="AT96" s="48">
        <f t="shared" si="12"/>
        <v>0.49647446047645316</v>
      </c>
      <c r="AU96" s="48">
        <f t="shared" si="13"/>
        <v>0.50352553952354684</v>
      </c>
      <c r="AV96" s="35">
        <f t="shared" si="14"/>
        <v>30695874</v>
      </c>
      <c r="AW96" s="35">
        <f t="shared" si="15"/>
        <v>18152</v>
      </c>
      <c r="AX96" s="35">
        <f t="shared" si="16"/>
        <v>18152</v>
      </c>
    </row>
    <row r="97" spans="36:50">
      <c r="AJ97" s="2">
        <v>2006</v>
      </c>
      <c r="AK97" s="2">
        <v>2</v>
      </c>
      <c r="AL97" s="2" t="s">
        <v>278</v>
      </c>
      <c r="AM97" s="60">
        <v>29858917</v>
      </c>
      <c r="AN97" s="60">
        <v>16619</v>
      </c>
      <c r="AO97" s="60">
        <v>28755740</v>
      </c>
      <c r="AP97" s="60">
        <v>10502</v>
      </c>
      <c r="AQ97" s="60">
        <v>60070037</v>
      </c>
      <c r="AR97" s="60">
        <v>21071710</v>
      </c>
      <c r="AS97" s="60">
        <v>34717</v>
      </c>
      <c r="AT97" s="48">
        <f t="shared" si="12"/>
        <v>0.50293160298869133</v>
      </c>
      <c r="AU97" s="48">
        <f t="shared" si="13"/>
        <v>0.49706839701130867</v>
      </c>
      <c r="AV97" s="35">
        <f t="shared" si="14"/>
        <v>30211120</v>
      </c>
      <c r="AW97" s="35">
        <f t="shared" si="15"/>
        <v>18098</v>
      </c>
      <c r="AX97" s="35">
        <f t="shared" si="16"/>
        <v>18098</v>
      </c>
    </row>
    <row r="98" spans="36:50">
      <c r="AJ98" s="2">
        <v>2006</v>
      </c>
      <c r="AK98" s="2">
        <v>3</v>
      </c>
      <c r="AL98" s="2" t="s">
        <v>278</v>
      </c>
      <c r="AM98" s="60">
        <v>28369152</v>
      </c>
      <c r="AN98" s="60">
        <v>16789</v>
      </c>
      <c r="AO98" s="60">
        <v>27834405</v>
      </c>
      <c r="AP98" s="60">
        <v>10494</v>
      </c>
      <c r="AQ98" s="60">
        <v>57631052</v>
      </c>
      <c r="AR98" s="60">
        <v>20559834</v>
      </c>
      <c r="AS98" s="60">
        <v>34732</v>
      </c>
      <c r="AT98" s="48">
        <f t="shared" si="12"/>
        <v>0.50774537310198675</v>
      </c>
      <c r="AU98" s="48">
        <f t="shared" si="13"/>
        <v>0.49225462689801325</v>
      </c>
      <c r="AV98" s="35">
        <f t="shared" si="14"/>
        <v>29261900</v>
      </c>
      <c r="AW98" s="35">
        <f t="shared" si="15"/>
        <v>17943</v>
      </c>
      <c r="AX98" s="35">
        <f t="shared" si="16"/>
        <v>17943</v>
      </c>
    </row>
    <row r="99" spans="36:50">
      <c r="AJ99" s="2">
        <v>2006</v>
      </c>
      <c r="AK99" s="2">
        <v>4</v>
      </c>
      <c r="AL99" s="2" t="s">
        <v>278</v>
      </c>
      <c r="AM99" s="60">
        <v>28348889</v>
      </c>
      <c r="AN99" s="60">
        <v>16705</v>
      </c>
      <c r="AO99" s="60">
        <v>26945083</v>
      </c>
      <c r="AP99" s="60">
        <v>10546</v>
      </c>
      <c r="AQ99" s="60">
        <v>56804007</v>
      </c>
      <c r="AR99" s="60">
        <v>20353633</v>
      </c>
      <c r="AS99" s="60">
        <v>34795</v>
      </c>
      <c r="AT99" s="48">
        <f t="shared" si="12"/>
        <v>0.50093504847290093</v>
      </c>
      <c r="AU99" s="48">
        <f t="shared" si="13"/>
        <v>0.49906495152709907</v>
      </c>
      <c r="AV99" s="35">
        <f t="shared" si="14"/>
        <v>28455118</v>
      </c>
      <c r="AW99" s="35">
        <f t="shared" si="15"/>
        <v>18090</v>
      </c>
      <c r="AX99" s="35">
        <f t="shared" si="16"/>
        <v>18090</v>
      </c>
    </row>
    <row r="100" spans="36:50">
      <c r="AJ100" s="2">
        <v>2007</v>
      </c>
      <c r="AK100" s="2">
        <v>1</v>
      </c>
      <c r="AL100" s="2" t="s">
        <v>278</v>
      </c>
      <c r="AM100" s="60">
        <v>29859135</v>
      </c>
      <c r="AN100" s="60">
        <v>16611</v>
      </c>
      <c r="AO100" s="60">
        <v>27645241</v>
      </c>
      <c r="AP100" s="60">
        <v>10115</v>
      </c>
      <c r="AQ100" s="60">
        <v>58935599</v>
      </c>
      <c r="AR100" s="60">
        <v>20825731</v>
      </c>
      <c r="AS100" s="60">
        <v>34154</v>
      </c>
      <c r="AT100" s="48">
        <f t="shared" si="12"/>
        <v>0.49335994701606412</v>
      </c>
      <c r="AU100" s="48">
        <f t="shared" si="13"/>
        <v>0.50664005298393588</v>
      </c>
      <c r="AV100" s="35">
        <f t="shared" si="14"/>
        <v>29076464</v>
      </c>
      <c r="AW100" s="35">
        <f t="shared" si="15"/>
        <v>17543</v>
      </c>
      <c r="AX100" s="35">
        <f t="shared" si="16"/>
        <v>17543</v>
      </c>
    </row>
    <row r="101" spans="36:50">
      <c r="AJ101" s="2">
        <v>2007</v>
      </c>
      <c r="AK101" s="2">
        <v>2</v>
      </c>
      <c r="AL101" s="2" t="s">
        <v>278</v>
      </c>
      <c r="AM101" s="60">
        <v>28686983</v>
      </c>
      <c r="AN101" s="60">
        <v>16850</v>
      </c>
      <c r="AO101" s="60">
        <v>27948589</v>
      </c>
      <c r="AP101" s="60">
        <v>9982</v>
      </c>
      <c r="AQ101" s="60">
        <v>58267525</v>
      </c>
      <c r="AR101" s="60">
        <v>20488546</v>
      </c>
      <c r="AS101" s="60">
        <v>34283</v>
      </c>
      <c r="AT101" s="48">
        <f t="shared" si="12"/>
        <v>0.50766772743479316</v>
      </c>
      <c r="AU101" s="48">
        <f t="shared" si="13"/>
        <v>0.49233227256520684</v>
      </c>
      <c r="AV101" s="35">
        <f t="shared" si="14"/>
        <v>29580542</v>
      </c>
      <c r="AW101" s="35">
        <f t="shared" si="15"/>
        <v>17433</v>
      </c>
      <c r="AX101" s="35">
        <f t="shared" si="16"/>
        <v>17433</v>
      </c>
    </row>
    <row r="102" spans="36:50">
      <c r="AJ102" s="2">
        <v>2007</v>
      </c>
      <c r="AK102" s="2">
        <v>3</v>
      </c>
      <c r="AL102" s="2" t="s">
        <v>278</v>
      </c>
      <c r="AM102" s="60">
        <v>25639857</v>
      </c>
      <c r="AN102" s="60">
        <v>16442</v>
      </c>
      <c r="AO102" s="60">
        <v>27738407</v>
      </c>
      <c r="AP102" s="60">
        <v>9768</v>
      </c>
      <c r="AQ102" s="60">
        <v>55282270</v>
      </c>
      <c r="AR102" s="60">
        <v>19705009</v>
      </c>
      <c r="AS102" s="60">
        <v>33673</v>
      </c>
      <c r="AT102" s="48">
        <f t="shared" si="12"/>
        <v>0.53620108219145124</v>
      </c>
      <c r="AU102" s="48">
        <f t="shared" si="13"/>
        <v>0.46379891780854876</v>
      </c>
      <c r="AV102" s="35">
        <f t="shared" si="14"/>
        <v>29642413</v>
      </c>
      <c r="AW102" s="35">
        <f t="shared" si="15"/>
        <v>17231</v>
      </c>
      <c r="AX102" s="35">
        <f t="shared" si="16"/>
        <v>17231</v>
      </c>
    </row>
    <row r="103" spans="36:50">
      <c r="AJ103" s="2">
        <v>2007</v>
      </c>
      <c r="AK103" s="2">
        <v>4</v>
      </c>
      <c r="AL103" s="2" t="s">
        <v>278</v>
      </c>
      <c r="AM103" s="60">
        <v>25916567</v>
      </c>
      <c r="AN103" s="60">
        <v>16030</v>
      </c>
      <c r="AO103" s="60">
        <v>26821895</v>
      </c>
      <c r="AP103" s="60">
        <v>9750</v>
      </c>
      <c r="AQ103" s="60">
        <v>54852504</v>
      </c>
      <c r="AR103" s="60">
        <v>19693597</v>
      </c>
      <c r="AS103" s="60">
        <v>33038</v>
      </c>
      <c r="AT103" s="48">
        <f t="shared" si="12"/>
        <v>0.52752262686130069</v>
      </c>
      <c r="AU103" s="48">
        <f t="shared" si="13"/>
        <v>0.47247737313869931</v>
      </c>
      <c r="AV103" s="35">
        <f t="shared" si="14"/>
        <v>28935937</v>
      </c>
      <c r="AW103" s="35">
        <f t="shared" si="15"/>
        <v>17008</v>
      </c>
      <c r="AX103" s="35">
        <f t="shared" si="16"/>
        <v>17008</v>
      </c>
    </row>
    <row r="104" spans="36:50">
      <c r="AJ104" s="2">
        <v>2008</v>
      </c>
      <c r="AK104" s="2">
        <v>1</v>
      </c>
      <c r="AL104" s="2" t="s">
        <v>278</v>
      </c>
      <c r="AM104" s="60">
        <v>29153057</v>
      </c>
      <c r="AN104" s="60">
        <v>16907</v>
      </c>
      <c r="AO104" s="60">
        <v>27321338</v>
      </c>
      <c r="AP104" s="60">
        <v>10218</v>
      </c>
      <c r="AQ104" s="60">
        <v>58248706</v>
      </c>
      <c r="AR104" s="60">
        <v>20938450</v>
      </c>
      <c r="AS104" s="60">
        <v>34219</v>
      </c>
      <c r="AT104" s="48">
        <f t="shared" si="12"/>
        <v>0.49950721652082708</v>
      </c>
      <c r="AU104" s="48">
        <f t="shared" si="13"/>
        <v>0.50049278347917292</v>
      </c>
      <c r="AV104" s="35">
        <f t="shared" si="14"/>
        <v>29095649</v>
      </c>
      <c r="AW104" s="35">
        <f t="shared" si="15"/>
        <v>17312</v>
      </c>
      <c r="AX104" s="35">
        <f t="shared" si="16"/>
        <v>17312</v>
      </c>
    </row>
    <row r="105" spans="36:50">
      <c r="AJ105" s="2">
        <v>2008</v>
      </c>
      <c r="AK105" s="2">
        <v>2</v>
      </c>
      <c r="AL105" s="2" t="s">
        <v>278</v>
      </c>
      <c r="AM105" s="60">
        <v>30147469</v>
      </c>
      <c r="AN105" s="60">
        <v>17608</v>
      </c>
      <c r="AO105" s="60">
        <v>28456801</v>
      </c>
      <c r="AP105" s="60">
        <v>10855</v>
      </c>
      <c r="AQ105" s="60">
        <v>60151850</v>
      </c>
      <c r="AR105" s="60">
        <v>22240817</v>
      </c>
      <c r="AS105" s="60">
        <v>35836</v>
      </c>
      <c r="AT105" s="48">
        <f t="shared" si="12"/>
        <v>0.49881061014748507</v>
      </c>
      <c r="AU105" s="48">
        <f t="shared" si="13"/>
        <v>0.50118938985251493</v>
      </c>
      <c r="AV105" s="35">
        <f t="shared" si="14"/>
        <v>30004381</v>
      </c>
      <c r="AW105" s="35">
        <f t="shared" si="15"/>
        <v>18228</v>
      </c>
      <c r="AX105" s="35">
        <f t="shared" si="16"/>
        <v>18228</v>
      </c>
    </row>
    <row r="106" spans="36:50">
      <c r="AJ106" s="2">
        <v>2008</v>
      </c>
      <c r="AK106" s="2">
        <v>3</v>
      </c>
      <c r="AL106" s="2" t="s">
        <v>278</v>
      </c>
      <c r="AM106" s="60">
        <v>28100400</v>
      </c>
      <c r="AN106" s="60">
        <v>18494</v>
      </c>
      <c r="AO106" s="60">
        <v>29535985</v>
      </c>
      <c r="AP106" s="60">
        <v>11558</v>
      </c>
      <c r="AQ106" s="60">
        <v>59193161</v>
      </c>
      <c r="AR106" s="60">
        <v>22559863</v>
      </c>
      <c r="AS106" s="60">
        <v>37842</v>
      </c>
      <c r="AT106" s="48">
        <f t="shared" si="12"/>
        <v>0.52527623926014022</v>
      </c>
      <c r="AU106" s="48">
        <f t="shared" si="13"/>
        <v>0.47472376073985978</v>
      </c>
      <c r="AV106" s="35">
        <f t="shared" si="14"/>
        <v>31092761</v>
      </c>
      <c r="AW106" s="35">
        <f t="shared" si="15"/>
        <v>19348</v>
      </c>
      <c r="AX106" s="35">
        <f t="shared" si="16"/>
        <v>19348</v>
      </c>
    </row>
    <row r="107" spans="36:50">
      <c r="AJ107" s="2">
        <v>2008</v>
      </c>
      <c r="AK107" s="2">
        <v>4</v>
      </c>
      <c r="AL107" s="2" t="s">
        <v>278</v>
      </c>
      <c r="AM107" s="60">
        <v>28162338</v>
      </c>
      <c r="AN107" s="60">
        <v>18865</v>
      </c>
      <c r="AO107" s="60">
        <v>28179606</v>
      </c>
      <c r="AP107" s="60">
        <v>12184</v>
      </c>
      <c r="AQ107" s="60">
        <v>57908584</v>
      </c>
      <c r="AR107" s="60">
        <v>23043950</v>
      </c>
      <c r="AS107" s="60">
        <v>38936</v>
      </c>
      <c r="AT107" s="48">
        <f t="shared" si="12"/>
        <v>0.5136759344694044</v>
      </c>
      <c r="AU107" s="48">
        <f t="shared" si="13"/>
        <v>0.4863240655305956</v>
      </c>
      <c r="AV107" s="35">
        <f t="shared" si="14"/>
        <v>29746246</v>
      </c>
      <c r="AW107" s="35">
        <f t="shared" si="15"/>
        <v>20071</v>
      </c>
      <c r="AX107" s="35">
        <f t="shared" si="16"/>
        <v>20071</v>
      </c>
    </row>
    <row r="108" spans="36:50">
      <c r="AJ108" s="2">
        <v>2009</v>
      </c>
      <c r="AK108" s="2">
        <v>1</v>
      </c>
      <c r="AL108" s="2" t="s">
        <v>278</v>
      </c>
      <c r="AM108" s="60">
        <v>27688811</v>
      </c>
      <c r="AN108" s="60">
        <v>19169</v>
      </c>
      <c r="AO108" s="60">
        <v>27154936</v>
      </c>
      <c r="AP108" s="60">
        <v>12427</v>
      </c>
      <c r="AQ108" s="60">
        <v>56527535</v>
      </c>
      <c r="AR108" s="60">
        <v>23744920</v>
      </c>
      <c r="AS108" s="60">
        <v>39370</v>
      </c>
      <c r="AT108" s="48">
        <f t="shared" si="12"/>
        <v>0.51017126432277649</v>
      </c>
      <c r="AU108" s="48">
        <f t="shared" si="13"/>
        <v>0.48982873567722351</v>
      </c>
      <c r="AV108" s="35">
        <f t="shared" si="14"/>
        <v>28838724</v>
      </c>
      <c r="AW108" s="35">
        <f t="shared" si="15"/>
        <v>20201</v>
      </c>
      <c r="AX108" s="35">
        <f t="shared" si="16"/>
        <v>20201</v>
      </c>
    </row>
    <row r="109" spans="36:50">
      <c r="AJ109" s="2">
        <v>2009</v>
      </c>
      <c r="AK109" s="2">
        <v>2</v>
      </c>
      <c r="AL109" s="2" t="s">
        <v>278</v>
      </c>
      <c r="AM109" s="60">
        <v>23365165</v>
      </c>
      <c r="AN109" s="60">
        <v>17300</v>
      </c>
      <c r="AO109" s="60">
        <v>23759521</v>
      </c>
      <c r="AP109" s="60">
        <v>11193</v>
      </c>
      <c r="AQ109" s="60">
        <v>48203091</v>
      </c>
      <c r="AR109" s="60">
        <v>20311616</v>
      </c>
      <c r="AS109" s="60">
        <v>35981</v>
      </c>
      <c r="AT109" s="48">
        <f t="shared" si="12"/>
        <v>0.51527662406545671</v>
      </c>
      <c r="AU109" s="48">
        <f t="shared" si="13"/>
        <v>0.48472337593454329</v>
      </c>
      <c r="AV109" s="35">
        <f t="shared" si="14"/>
        <v>24837926</v>
      </c>
      <c r="AW109" s="35">
        <f t="shared" si="15"/>
        <v>18681</v>
      </c>
      <c r="AX109" s="35">
        <f t="shared" si="16"/>
        <v>18681</v>
      </c>
    </row>
    <row r="110" spans="36:50">
      <c r="AJ110" s="2">
        <v>2009</v>
      </c>
      <c r="AK110" s="2">
        <v>3</v>
      </c>
      <c r="AL110" s="2" t="s">
        <v>278</v>
      </c>
      <c r="AM110" s="60">
        <v>23583978</v>
      </c>
      <c r="AN110" s="60">
        <v>17083</v>
      </c>
      <c r="AO110" s="60">
        <v>22088325</v>
      </c>
      <c r="AP110" s="60">
        <v>10104</v>
      </c>
      <c r="AQ110" s="60">
        <v>46745230</v>
      </c>
      <c r="AR110" s="60">
        <v>19346636</v>
      </c>
      <c r="AS110" s="60">
        <v>34168</v>
      </c>
      <c r="AT110" s="48">
        <f t="shared" si="12"/>
        <v>0.49547840496238871</v>
      </c>
      <c r="AU110" s="48">
        <f t="shared" si="13"/>
        <v>0.50452159503761129</v>
      </c>
      <c r="AV110" s="35">
        <f t="shared" si="14"/>
        <v>23161252</v>
      </c>
      <c r="AW110" s="35">
        <f t="shared" si="15"/>
        <v>17085</v>
      </c>
      <c r="AX110" s="35">
        <f t="shared" si="16"/>
        <v>17085</v>
      </c>
    </row>
    <row r="111" spans="36:50">
      <c r="AJ111" s="2">
        <v>2009</v>
      </c>
      <c r="AK111" s="2">
        <v>4</v>
      </c>
      <c r="AL111" s="2" t="s">
        <v>278</v>
      </c>
      <c r="AM111" s="60">
        <v>22897757</v>
      </c>
      <c r="AN111" s="60">
        <v>16166</v>
      </c>
      <c r="AO111" s="60">
        <v>19401172</v>
      </c>
      <c r="AP111" s="60">
        <v>9301</v>
      </c>
      <c r="AQ111" s="60">
        <v>43278924</v>
      </c>
      <c r="AR111" s="60">
        <v>18466234</v>
      </c>
      <c r="AS111" s="60">
        <v>32193</v>
      </c>
      <c r="AT111" s="48">
        <f t="shared" si="12"/>
        <v>0.47092591765913594</v>
      </c>
      <c r="AU111" s="48">
        <f t="shared" si="13"/>
        <v>0.52907408234086406</v>
      </c>
      <c r="AV111" s="35">
        <f t="shared" si="14"/>
        <v>20381167</v>
      </c>
      <c r="AW111" s="35">
        <f t="shared" si="15"/>
        <v>16027</v>
      </c>
      <c r="AX111" s="35">
        <f t="shared" si="16"/>
        <v>16027</v>
      </c>
    </row>
    <row r="112" spans="36:50">
      <c r="AJ112" s="2">
        <v>2010</v>
      </c>
      <c r="AK112" s="2">
        <v>1</v>
      </c>
      <c r="AL112" s="2" t="s">
        <v>278</v>
      </c>
      <c r="AM112" s="60">
        <v>26114085</v>
      </c>
      <c r="AN112" s="60">
        <v>17106</v>
      </c>
      <c r="AO112" s="60">
        <v>19332581</v>
      </c>
      <c r="AP112" s="60">
        <v>8908</v>
      </c>
      <c r="AQ112" s="60">
        <v>46674446</v>
      </c>
      <c r="AR112" s="60">
        <v>20073607</v>
      </c>
      <c r="AS112" s="60">
        <v>33090</v>
      </c>
      <c r="AT112" s="48">
        <f t="shared" si="12"/>
        <v>0.44050573198019316</v>
      </c>
      <c r="AU112" s="48">
        <f t="shared" si="13"/>
        <v>0.55949426801980684</v>
      </c>
      <c r="AV112" s="35">
        <f t="shared" si="14"/>
        <v>20560361</v>
      </c>
      <c r="AW112" s="35">
        <f t="shared" si="15"/>
        <v>15984</v>
      </c>
      <c r="AX112" s="35">
        <f t="shared" si="16"/>
        <v>15984</v>
      </c>
    </row>
    <row r="113" spans="36:50">
      <c r="AJ113" s="2">
        <v>2010</v>
      </c>
      <c r="AK113" s="2">
        <v>2</v>
      </c>
      <c r="AL113" s="2" t="s">
        <v>278</v>
      </c>
      <c r="AM113" s="60">
        <v>23945619</v>
      </c>
      <c r="AN113" s="60">
        <v>17491</v>
      </c>
      <c r="AO113" s="60">
        <v>21846153</v>
      </c>
      <c r="AP113" s="60">
        <v>9502</v>
      </c>
      <c r="AQ113" s="60">
        <v>46903589</v>
      </c>
      <c r="AR113" s="60">
        <v>20831017</v>
      </c>
      <c r="AS113" s="60">
        <v>34205</v>
      </c>
      <c r="AT113" s="48">
        <f t="shared" si="12"/>
        <v>0.48947149865226736</v>
      </c>
      <c r="AU113" s="48">
        <f t="shared" si="13"/>
        <v>0.51052850134773264</v>
      </c>
      <c r="AV113" s="35">
        <f t="shared" si="14"/>
        <v>22957970</v>
      </c>
      <c r="AW113" s="35">
        <f t="shared" si="15"/>
        <v>16714</v>
      </c>
      <c r="AX113" s="35">
        <f t="shared" si="16"/>
        <v>16714</v>
      </c>
    </row>
    <row r="114" spans="36:50">
      <c r="AJ114" s="2">
        <v>2010</v>
      </c>
      <c r="AK114" s="2">
        <v>3</v>
      </c>
      <c r="AL114" s="2" t="s">
        <v>278</v>
      </c>
      <c r="AM114" s="60">
        <v>23331937</v>
      </c>
      <c r="AN114" s="60">
        <v>17674</v>
      </c>
      <c r="AO114" s="60">
        <v>22205588</v>
      </c>
      <c r="AP114" s="60">
        <v>9858</v>
      </c>
      <c r="AQ114" s="60">
        <v>46768643</v>
      </c>
      <c r="AR114" s="60">
        <v>21242338</v>
      </c>
      <c r="AS114" s="60">
        <v>35033</v>
      </c>
      <c r="AT114" s="48">
        <f t="shared" si="12"/>
        <v>0.50112007739886744</v>
      </c>
      <c r="AU114" s="48">
        <f t="shared" si="13"/>
        <v>0.49887992260113256</v>
      </c>
      <c r="AV114" s="35">
        <f t="shared" si="14"/>
        <v>23436706</v>
      </c>
      <c r="AW114" s="35">
        <f t="shared" si="15"/>
        <v>17359</v>
      </c>
      <c r="AX114" s="35">
        <f t="shared" si="16"/>
        <v>17359</v>
      </c>
    </row>
    <row r="115" spans="36:50">
      <c r="AJ115" s="2">
        <v>2010</v>
      </c>
      <c r="AK115" s="2">
        <v>4</v>
      </c>
      <c r="AL115" s="2" t="s">
        <v>278</v>
      </c>
      <c r="AM115" s="60">
        <v>22664391</v>
      </c>
      <c r="AN115" s="60">
        <v>18001</v>
      </c>
      <c r="AO115" s="60">
        <v>21339765</v>
      </c>
      <c r="AP115" s="60">
        <v>10031</v>
      </c>
      <c r="AQ115" s="60">
        <v>45037348</v>
      </c>
      <c r="AR115" s="60">
        <v>21090944</v>
      </c>
      <c r="AS115" s="60">
        <v>35347</v>
      </c>
      <c r="AT115" s="48">
        <f t="shared" si="12"/>
        <v>0.49676452974096075</v>
      </c>
      <c r="AU115" s="48">
        <f t="shared" si="13"/>
        <v>0.50323547025903925</v>
      </c>
      <c r="AV115" s="35">
        <f t="shared" si="14"/>
        <v>22372957</v>
      </c>
      <c r="AW115" s="35">
        <f t="shared" si="15"/>
        <v>17346</v>
      </c>
      <c r="AX115" s="35">
        <f t="shared" si="16"/>
        <v>17346</v>
      </c>
    </row>
    <row r="116" spans="36:50">
      <c r="AJ116" s="2">
        <v>2011</v>
      </c>
      <c r="AK116" s="2">
        <v>1</v>
      </c>
      <c r="AL116" s="2" t="s">
        <v>278</v>
      </c>
      <c r="AM116" s="60">
        <v>23861396</v>
      </c>
      <c r="AN116" s="60">
        <v>18389</v>
      </c>
      <c r="AO116" s="60">
        <v>22037145</v>
      </c>
      <c r="AP116" s="60">
        <v>9968</v>
      </c>
      <c r="AQ116" s="60">
        <v>46971056</v>
      </c>
      <c r="AR116" s="60">
        <v>22209325</v>
      </c>
      <c r="AS116" s="60">
        <v>35396</v>
      </c>
      <c r="AT116" s="48">
        <f t="shared" si="12"/>
        <v>0.49199788056713056</v>
      </c>
      <c r="AU116" s="48">
        <f t="shared" si="13"/>
        <v>0.50800211943286944</v>
      </c>
      <c r="AV116" s="35">
        <f t="shared" si="14"/>
        <v>23109660</v>
      </c>
      <c r="AW116" s="35">
        <f t="shared" si="15"/>
        <v>17007</v>
      </c>
      <c r="AX116" s="35">
        <f t="shared" si="16"/>
        <v>17007</v>
      </c>
    </row>
    <row r="117" spans="36:50">
      <c r="AJ117" s="2">
        <v>2011</v>
      </c>
      <c r="AK117" s="2">
        <v>2</v>
      </c>
      <c r="AL117" s="2" t="s">
        <v>278</v>
      </c>
      <c r="AM117" s="60">
        <v>24229038</v>
      </c>
      <c r="AN117" s="60">
        <v>19040</v>
      </c>
      <c r="AO117" s="60">
        <v>22051397</v>
      </c>
      <c r="AP117" s="60">
        <v>10451</v>
      </c>
      <c r="AQ117" s="60">
        <v>47230220</v>
      </c>
      <c r="AR117" s="60">
        <v>22573180</v>
      </c>
      <c r="AS117" s="60">
        <v>36597</v>
      </c>
      <c r="AT117" s="48">
        <f t="shared" si="12"/>
        <v>0.48700137327329829</v>
      </c>
      <c r="AU117" s="48">
        <f t="shared" si="13"/>
        <v>0.51299862672670171</v>
      </c>
      <c r="AV117" s="35">
        <f t="shared" si="14"/>
        <v>23001182</v>
      </c>
      <c r="AW117" s="35">
        <f t="shared" si="15"/>
        <v>17557</v>
      </c>
      <c r="AX117" s="35">
        <f t="shared" si="16"/>
        <v>17557</v>
      </c>
    </row>
    <row r="118" spans="36:50">
      <c r="AJ118" s="2">
        <v>2011</v>
      </c>
      <c r="AK118" s="2">
        <v>3</v>
      </c>
      <c r="AL118" s="2" t="s">
        <v>278</v>
      </c>
      <c r="AM118" s="60">
        <v>22039175</v>
      </c>
      <c r="AN118" s="60">
        <v>19794</v>
      </c>
      <c r="AO118" s="60">
        <v>21662876</v>
      </c>
      <c r="AP118" s="60">
        <v>10595</v>
      </c>
      <c r="AQ118" s="60">
        <v>44486676</v>
      </c>
      <c r="AR118" s="60">
        <v>22392104</v>
      </c>
      <c r="AS118" s="60">
        <v>37550</v>
      </c>
      <c r="AT118" s="48">
        <f t="shared" si="12"/>
        <v>0.50458930669488544</v>
      </c>
      <c r="AU118" s="48">
        <f t="shared" si="13"/>
        <v>0.49541069330511456</v>
      </c>
      <c r="AV118" s="35">
        <f t="shared" si="14"/>
        <v>22447501</v>
      </c>
      <c r="AW118" s="35">
        <f t="shared" si="15"/>
        <v>17756</v>
      </c>
      <c r="AX118" s="35">
        <f t="shared" si="16"/>
        <v>17756</v>
      </c>
    </row>
    <row r="119" spans="36:50">
      <c r="AJ119" s="2">
        <v>2011</v>
      </c>
      <c r="AK119" s="2">
        <v>4</v>
      </c>
      <c r="AL119" s="2" t="s">
        <v>278</v>
      </c>
      <c r="AM119" s="67">
        <v>22353889</v>
      </c>
      <c r="AN119" s="67">
        <v>19126</v>
      </c>
      <c r="AO119" s="67">
        <v>19521284</v>
      </c>
      <c r="AP119" s="67">
        <v>10503</v>
      </c>
      <c r="AQ119" s="67">
        <v>42656894</v>
      </c>
      <c r="AR119" s="67">
        <v>21769011</v>
      </c>
      <c r="AS119" s="67">
        <v>36613</v>
      </c>
      <c r="AT119" s="48">
        <f t="shared" ref="AT119:AT120" si="17">1-AM119/AQ119</f>
        <v>0.47596069699777022</v>
      </c>
      <c r="AU119" s="48">
        <f t="shared" ref="AU119:AU120" si="18">1-AT119</f>
        <v>0.52403930300222978</v>
      </c>
      <c r="AV119" s="67">
        <f t="shared" ref="AV119:AV120" si="19">AQ119-AM119</f>
        <v>20303005</v>
      </c>
      <c r="AW119" s="67">
        <f t="shared" ref="AW119:AW120" si="20">AS119-AN119</f>
        <v>17487</v>
      </c>
      <c r="AX119" s="67">
        <f t="shared" ref="AX119:AX120" si="21">AS119-AN119</f>
        <v>17487</v>
      </c>
    </row>
    <row r="120" spans="36:50">
      <c r="AJ120" s="2">
        <v>2012</v>
      </c>
      <c r="AK120" s="2">
        <v>1</v>
      </c>
      <c r="AL120" s="2" t="s">
        <v>278</v>
      </c>
      <c r="AM120" s="67">
        <v>21821120</v>
      </c>
      <c r="AN120" s="67">
        <v>19504</v>
      </c>
      <c r="AO120" s="67">
        <v>19390916</v>
      </c>
      <c r="AP120" s="67">
        <v>10416</v>
      </c>
      <c r="AQ120" s="67">
        <v>41714228</v>
      </c>
      <c r="AR120" s="67">
        <v>21553160</v>
      </c>
      <c r="AS120" s="67">
        <v>36675</v>
      </c>
      <c r="AT120" s="48">
        <f t="shared" si="17"/>
        <v>0.47689023514950346</v>
      </c>
      <c r="AU120" s="48">
        <f t="shared" si="18"/>
        <v>0.52310976485049654</v>
      </c>
      <c r="AV120" s="67">
        <f t="shared" si="19"/>
        <v>19893108</v>
      </c>
      <c r="AW120" s="67">
        <f t="shared" si="20"/>
        <v>17171</v>
      </c>
      <c r="AX120" s="67">
        <f t="shared" si="21"/>
        <v>17171</v>
      </c>
    </row>
    <row r="121" spans="36:50">
      <c r="AX121" s="35">
        <f t="shared" si="16"/>
        <v>0</v>
      </c>
    </row>
    <row r="122" spans="36:50">
      <c r="AX122" s="35">
        <f t="shared" si="16"/>
        <v>0</v>
      </c>
    </row>
    <row r="123" spans="36:50">
      <c r="AQ123" s="60"/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X123"/>
  <sheetViews>
    <sheetView topLeftCell="A213" zoomScale="50" workbookViewId="0">
      <selection activeCell="AM216" sqref="AM216"/>
    </sheetView>
  </sheetViews>
  <sheetFormatPr baseColWidth="10" defaultRowHeight="13"/>
  <cols>
    <col min="1" max="1" width="8.5703125" customWidth="1"/>
    <col min="2" max="2" width="14.42578125" customWidth="1"/>
    <col min="13" max="13" width="12.42578125" customWidth="1"/>
    <col min="15" max="15" width="13.5703125" customWidth="1"/>
    <col min="17" max="17" width="12.42578125" customWidth="1"/>
    <col min="18" max="18" width="12.5703125" customWidth="1"/>
    <col min="35" max="35" width="2.85546875" customWidth="1"/>
    <col min="36" max="38" width="6.28515625" customWidth="1"/>
    <col min="39" max="39" width="14.140625" style="36" customWidth="1"/>
    <col min="40" max="40" width="13.7109375" style="36" customWidth="1"/>
    <col min="41" max="47" width="12.42578125" style="36" customWidth="1"/>
    <col min="48" max="49" width="15.28515625" customWidth="1"/>
    <col min="50" max="50" width="12.42578125" customWidth="1"/>
    <col min="52" max="52" width="14" customWidth="1"/>
  </cols>
  <sheetData>
    <row r="1" spans="2:50">
      <c r="AM1"/>
      <c r="AN1"/>
      <c r="AO1"/>
      <c r="AP1"/>
      <c r="AQ1"/>
      <c r="AR1"/>
      <c r="AS1"/>
      <c r="AT1"/>
    </row>
    <row r="2" spans="2:50">
      <c r="AM2"/>
      <c r="AN2"/>
      <c r="AO2"/>
      <c r="AP2"/>
      <c r="AQ2"/>
      <c r="AR2"/>
      <c r="AS2"/>
      <c r="AT2"/>
    </row>
    <row r="3" spans="2:50">
      <c r="AJ3" s="1" t="s">
        <v>94</v>
      </c>
      <c r="AK3" s="1" t="s">
        <v>95</v>
      </c>
      <c r="AL3" s="1" t="s">
        <v>199</v>
      </c>
      <c r="AM3" s="34" t="s">
        <v>237</v>
      </c>
      <c r="AN3" s="34" t="s">
        <v>236</v>
      </c>
      <c r="AO3" s="34" t="s">
        <v>238</v>
      </c>
      <c r="AP3" s="34" t="s">
        <v>290</v>
      </c>
      <c r="AQ3" s="34" t="s">
        <v>239</v>
      </c>
      <c r="AR3" s="34" t="s">
        <v>240</v>
      </c>
      <c r="AS3" s="34" t="s">
        <v>241</v>
      </c>
      <c r="AT3" s="34" t="s">
        <v>252</v>
      </c>
      <c r="AU3" s="34" t="s">
        <v>253</v>
      </c>
      <c r="AV3" s="34" t="s">
        <v>256</v>
      </c>
      <c r="AW3" s="34" t="s">
        <v>258</v>
      </c>
      <c r="AX3" s="34" t="s">
        <v>257</v>
      </c>
    </row>
    <row r="4" spans="2:50">
      <c r="AJ4" s="2">
        <v>1983</v>
      </c>
      <c r="AK4" s="2">
        <v>1</v>
      </c>
      <c r="AL4" s="2" t="s">
        <v>193</v>
      </c>
      <c r="AM4" s="35">
        <v>6262069</v>
      </c>
      <c r="AN4" s="35">
        <v>8073</v>
      </c>
      <c r="AO4" s="35">
        <v>1724122</v>
      </c>
      <c r="AP4" s="35">
        <v>1481</v>
      </c>
      <c r="AQ4" s="35">
        <v>8013041</v>
      </c>
      <c r="AR4" s="35">
        <v>5457834</v>
      </c>
      <c r="AS4" s="35">
        <v>12483</v>
      </c>
      <c r="AT4" s="48">
        <f>1-AM4/AQ4</f>
        <v>0.21851529275839221</v>
      </c>
      <c r="AU4" s="48">
        <f>1-AT4</f>
        <v>0.78148470724160779</v>
      </c>
      <c r="AV4" s="35">
        <f>AQ4-AM4</f>
        <v>1750972</v>
      </c>
      <c r="AW4" s="35">
        <f>AS4-AN4</f>
        <v>4410</v>
      </c>
      <c r="AX4" s="35">
        <f>AS4-AP4-AN4</f>
        <v>2929</v>
      </c>
    </row>
    <row r="5" spans="2:50" ht="20">
      <c r="B5" s="52" t="s">
        <v>254</v>
      </c>
      <c r="AJ5" s="2">
        <v>1983</v>
      </c>
      <c r="AK5" s="2">
        <v>2</v>
      </c>
      <c r="AL5" s="2" t="s">
        <v>193</v>
      </c>
      <c r="AM5" s="35">
        <v>6327442</v>
      </c>
      <c r="AN5" s="35">
        <v>7917</v>
      </c>
      <c r="AO5" s="35">
        <v>1740943</v>
      </c>
      <c r="AP5" s="35">
        <v>1500</v>
      </c>
      <c r="AQ5" s="35">
        <v>8097154</v>
      </c>
      <c r="AR5" s="35">
        <v>5729864</v>
      </c>
      <c r="AS5" s="35">
        <v>12423</v>
      </c>
      <c r="AT5" s="48">
        <f t="shared" ref="AT5:AT68" si="0">1-AM5/AQ5</f>
        <v>0.21855975568699815</v>
      </c>
      <c r="AU5" s="48">
        <f t="shared" ref="AU5:AU68" si="1">1-AT5</f>
        <v>0.78144024431300185</v>
      </c>
      <c r="AV5" s="35">
        <f t="shared" ref="AV5:AV68" si="2">AQ5-AM5</f>
        <v>1769712</v>
      </c>
      <c r="AW5" s="35">
        <f t="shared" ref="AW5:AW68" si="3">AS5-AN5</f>
        <v>4506</v>
      </c>
      <c r="AX5" s="35">
        <f t="shared" ref="AX5:AX68" si="4">AS5-AP5-AN5</f>
        <v>3006</v>
      </c>
    </row>
    <row r="6" spans="2:50"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J6" s="2">
        <v>1983</v>
      </c>
      <c r="AK6" s="2">
        <v>3</v>
      </c>
      <c r="AL6" s="2" t="s">
        <v>193</v>
      </c>
      <c r="AM6" s="35">
        <v>6670618</v>
      </c>
      <c r="AN6" s="35">
        <v>8535</v>
      </c>
      <c r="AO6" s="35">
        <v>1835583</v>
      </c>
      <c r="AP6" s="35">
        <v>1520</v>
      </c>
      <c r="AQ6" s="35">
        <v>8543845</v>
      </c>
      <c r="AR6" s="35">
        <v>6356289</v>
      </c>
      <c r="AS6" s="35">
        <v>13144</v>
      </c>
      <c r="AT6" s="48">
        <f t="shared" si="0"/>
        <v>0.21924871062150586</v>
      </c>
      <c r="AU6" s="48">
        <f t="shared" si="1"/>
        <v>0.78075128937849414</v>
      </c>
      <c r="AV6" s="35">
        <f t="shared" si="2"/>
        <v>1873227</v>
      </c>
      <c r="AW6" s="35">
        <f t="shared" si="3"/>
        <v>4609</v>
      </c>
      <c r="AX6" s="35">
        <f t="shared" si="4"/>
        <v>3089</v>
      </c>
    </row>
    <row r="7" spans="2:50">
      <c r="B7" s="35"/>
      <c r="C7" s="34" t="s">
        <v>270</v>
      </c>
      <c r="D7" s="34" t="s">
        <v>271</v>
      </c>
      <c r="E7" s="34" t="s">
        <v>272</v>
      </c>
      <c r="F7" s="66" t="s">
        <v>194</v>
      </c>
      <c r="G7" s="66"/>
      <c r="I7" s="68" t="s">
        <v>336</v>
      </c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J7" s="2">
        <v>1983</v>
      </c>
      <c r="AK7" s="2">
        <v>4</v>
      </c>
      <c r="AL7" s="2" t="s">
        <v>193</v>
      </c>
      <c r="AM7" s="35">
        <v>7335669</v>
      </c>
      <c r="AN7" s="35">
        <v>8783</v>
      </c>
      <c r="AO7" s="35">
        <v>1747109</v>
      </c>
      <c r="AP7" s="35">
        <v>1502</v>
      </c>
      <c r="AQ7" s="35">
        <v>9116370</v>
      </c>
      <c r="AR7" s="35">
        <v>6365092</v>
      </c>
      <c r="AS7" s="35">
        <v>13356</v>
      </c>
      <c r="AT7" s="48">
        <f t="shared" si="0"/>
        <v>0.19533004913139773</v>
      </c>
      <c r="AU7" s="48">
        <f t="shared" si="1"/>
        <v>0.80466995086860227</v>
      </c>
      <c r="AV7" s="35">
        <f t="shared" si="2"/>
        <v>1780701</v>
      </c>
      <c r="AW7" s="35">
        <f t="shared" si="3"/>
        <v>4573</v>
      </c>
      <c r="AX7" s="35">
        <f t="shared" si="4"/>
        <v>3071</v>
      </c>
    </row>
    <row r="8" spans="2:50">
      <c r="I8" t="s">
        <v>0</v>
      </c>
      <c r="J8" s="100" t="s">
        <v>332</v>
      </c>
      <c r="K8" s="100" t="str">
        <f>AP3</f>
        <v>Strip_Jobs</v>
      </c>
      <c r="L8" s="100" t="s">
        <v>330</v>
      </c>
      <c r="M8" s="100" t="s">
        <v>333</v>
      </c>
      <c r="N8" s="100" t="s">
        <v>334</v>
      </c>
      <c r="O8" t="s">
        <v>331</v>
      </c>
      <c r="P8" t="s">
        <v>335</v>
      </c>
      <c r="Q8" s="100" t="str">
        <f>AR3</f>
        <v>Tot_Hrs</v>
      </c>
      <c r="AJ8" s="2">
        <v>1984</v>
      </c>
      <c r="AK8" s="2">
        <v>1</v>
      </c>
      <c r="AL8" s="2" t="s">
        <v>193</v>
      </c>
      <c r="AM8" s="35">
        <v>7872704</v>
      </c>
      <c r="AN8" s="35">
        <v>8915</v>
      </c>
      <c r="AO8" s="35">
        <v>1637801</v>
      </c>
      <c r="AP8" s="35">
        <v>1407</v>
      </c>
      <c r="AQ8" s="35">
        <v>9525960</v>
      </c>
      <c r="AR8" s="35">
        <v>6736584</v>
      </c>
      <c r="AS8" s="35">
        <v>13414</v>
      </c>
      <c r="AT8" s="48">
        <f t="shared" si="0"/>
        <v>0.17355269180219102</v>
      </c>
      <c r="AU8" s="48">
        <f t="shared" si="1"/>
        <v>0.82644730819780898</v>
      </c>
      <c r="AV8" s="35">
        <f t="shared" si="2"/>
        <v>1653256</v>
      </c>
      <c r="AW8" s="35">
        <f t="shared" si="3"/>
        <v>4499</v>
      </c>
      <c r="AX8" s="35">
        <f t="shared" si="4"/>
        <v>3092</v>
      </c>
    </row>
    <row r="9" spans="2:50" ht="16">
      <c r="B9" s="50" t="s">
        <v>251</v>
      </c>
      <c r="C9" s="51"/>
      <c r="D9" s="51"/>
      <c r="E9" s="51"/>
      <c r="F9" s="51"/>
      <c r="H9">
        <v>1983</v>
      </c>
      <c r="I9" s="95">
        <f>AVERAGE(AS4:AS7)</f>
        <v>12851.5</v>
      </c>
      <c r="J9" s="100">
        <f>AVERAGE(AN4:AN7)</f>
        <v>8327</v>
      </c>
      <c r="K9" s="100">
        <f>AVERAGE(AP4:AP7)</f>
        <v>1500.75</v>
      </c>
      <c r="L9" s="100">
        <f>AVERAGE(AQ4:AQ7)</f>
        <v>8442602.5</v>
      </c>
      <c r="M9" s="100">
        <f>AVERAGE(AM4:AM7)</f>
        <v>6648949.5</v>
      </c>
      <c r="N9" s="100">
        <f>AVERAGE(AO4:AO7)</f>
        <v>1761939.25</v>
      </c>
      <c r="O9" s="100">
        <f t="shared" ref="O9:O37" si="5">L9*4</f>
        <v>33770410</v>
      </c>
      <c r="P9" s="104">
        <f>AVERAGE(AU4:AU7)</f>
        <v>0.78708654795042643</v>
      </c>
      <c r="Q9" s="100">
        <f>AVERAGE(AR4:AR7)</f>
        <v>5977269.75</v>
      </c>
      <c r="U9" s="104"/>
      <c r="W9" s="100"/>
      <c r="X9" s="100"/>
      <c r="Y9" s="100"/>
      <c r="AB9" s="100"/>
      <c r="AC9" s="100"/>
      <c r="AD9" s="104"/>
      <c r="AJ9" s="2">
        <v>1984</v>
      </c>
      <c r="AK9" s="2">
        <v>2</v>
      </c>
      <c r="AL9" s="2" t="s">
        <v>193</v>
      </c>
      <c r="AM9" s="35">
        <v>8600788</v>
      </c>
      <c r="AN9" s="35">
        <v>9516</v>
      </c>
      <c r="AO9" s="35">
        <v>2035811</v>
      </c>
      <c r="AP9" s="35">
        <v>1413</v>
      </c>
      <c r="AQ9" s="35">
        <v>10808719</v>
      </c>
      <c r="AR9" s="35">
        <v>6898724</v>
      </c>
      <c r="AS9" s="35">
        <v>14211</v>
      </c>
      <c r="AT9" s="48">
        <f t="shared" si="0"/>
        <v>0.20427314282108733</v>
      </c>
      <c r="AU9" s="48">
        <f t="shared" si="1"/>
        <v>0.79572685717891267</v>
      </c>
      <c r="AV9" s="35">
        <f t="shared" si="2"/>
        <v>2207931</v>
      </c>
      <c r="AW9" s="35">
        <f t="shared" si="3"/>
        <v>4695</v>
      </c>
      <c r="AX9" s="35">
        <f t="shared" si="4"/>
        <v>3282</v>
      </c>
    </row>
    <row r="10" spans="2:50">
      <c r="H10">
        <v>1984</v>
      </c>
      <c r="I10" s="95">
        <f>AVERAGE(AS8:AS11)</f>
        <v>13706.25</v>
      </c>
      <c r="J10" s="100">
        <f>AVERAGE(AN8:AN11)</f>
        <v>9094.75</v>
      </c>
      <c r="K10" s="100">
        <f>AVERAGE(AP8:AP11)</f>
        <v>1461.5</v>
      </c>
      <c r="L10" s="100">
        <f>AVERAGE(AQ8:AQ11)</f>
        <v>9856708.25</v>
      </c>
      <c r="M10" s="100">
        <f>AVERAGE(AM8:AM11)</f>
        <v>7953122.5</v>
      </c>
      <c r="N10" s="100">
        <f>AVERAGE(AO8:AO11)</f>
        <v>1823614.5</v>
      </c>
      <c r="O10" s="100">
        <f t="shared" si="5"/>
        <v>39426833</v>
      </c>
      <c r="P10" s="104">
        <f>AVERAGE(AU8:AU11)</f>
        <v>0.80626764005126983</v>
      </c>
      <c r="Q10" s="100">
        <f>AVERAGE(AR8:AR11)</f>
        <v>6652506</v>
      </c>
      <c r="U10" s="104"/>
      <c r="W10" s="100"/>
      <c r="X10" s="100"/>
      <c r="Y10" s="100"/>
      <c r="Z10" s="36"/>
      <c r="AB10" s="100"/>
      <c r="AC10" s="100"/>
      <c r="AD10" s="104"/>
      <c r="AE10" s="36"/>
      <c r="AF10" s="36"/>
      <c r="AG10" s="36"/>
      <c r="AH10" s="36"/>
      <c r="AJ10" s="2">
        <v>1984</v>
      </c>
      <c r="AK10" s="2">
        <v>3</v>
      </c>
      <c r="AL10" s="2" t="s">
        <v>193</v>
      </c>
      <c r="AM10" s="35">
        <v>9039835</v>
      </c>
      <c r="AN10" s="35">
        <v>9586</v>
      </c>
      <c r="AO10" s="35">
        <v>2016416</v>
      </c>
      <c r="AP10" s="35">
        <v>1476</v>
      </c>
      <c r="AQ10" s="35">
        <v>11112885</v>
      </c>
      <c r="AR10" s="35">
        <v>7296640</v>
      </c>
      <c r="AS10" s="35">
        <v>14359</v>
      </c>
      <c r="AT10" s="48">
        <f t="shared" si="0"/>
        <v>0.18654471813574958</v>
      </c>
      <c r="AU10" s="48">
        <f t="shared" si="1"/>
        <v>0.81345528186425042</v>
      </c>
      <c r="AV10" s="35">
        <f t="shared" si="2"/>
        <v>2073050</v>
      </c>
      <c r="AW10" s="35">
        <f t="shared" si="3"/>
        <v>4773</v>
      </c>
      <c r="AX10" s="35">
        <f t="shared" si="4"/>
        <v>3297</v>
      </c>
    </row>
    <row r="11" spans="2:50">
      <c r="B11" s="34" t="s">
        <v>214</v>
      </c>
      <c r="C11" s="35">
        <f>AS103</f>
        <v>4135</v>
      </c>
      <c r="D11" s="35">
        <f>AS109</f>
        <v>4480</v>
      </c>
      <c r="E11" s="35">
        <f>AS113</f>
        <v>4922</v>
      </c>
      <c r="F11" s="35">
        <f>AS120</f>
        <v>5296</v>
      </c>
      <c r="H11">
        <v>1985</v>
      </c>
      <c r="I11" s="95">
        <f>AVERAGE(AS12:AS15)</f>
        <v>12986.25</v>
      </c>
      <c r="J11" s="100">
        <f>AVERAGE(AN12:AN15)</f>
        <v>8538.75</v>
      </c>
      <c r="K11" s="100">
        <f>AVERAGE(AP12:AP15)</f>
        <v>1366.25</v>
      </c>
      <c r="L11" s="100">
        <f>AVERAGE(AQ12:AQ15)</f>
        <v>9956488.5</v>
      </c>
      <c r="M11" s="100">
        <f>AVERAGE(AM12:AM15)</f>
        <v>8196223.75</v>
      </c>
      <c r="N11" s="100">
        <f>AVERAGE(AO12:AO15)</f>
        <v>1696976.25</v>
      </c>
      <c r="O11" s="100">
        <f t="shared" si="5"/>
        <v>39825954</v>
      </c>
      <c r="P11" s="104">
        <f>AVERAGE(AU12:AU15)</f>
        <v>0.82324902342270789</v>
      </c>
      <c r="Q11" s="100">
        <f>AVERAGE(AR12:AR15)</f>
        <v>6283549.75</v>
      </c>
      <c r="U11" s="104"/>
      <c r="W11" s="100"/>
      <c r="X11" s="100"/>
      <c r="Y11" s="100"/>
      <c r="Z11" s="36"/>
      <c r="AB11" s="100"/>
      <c r="AC11" s="100"/>
      <c r="AD11" s="104"/>
      <c r="AE11" s="36"/>
      <c r="AF11" s="36"/>
      <c r="AG11" s="36"/>
      <c r="AH11" s="36"/>
      <c r="AJ11" s="2">
        <v>1984</v>
      </c>
      <c r="AK11" s="2">
        <v>4</v>
      </c>
      <c r="AL11" s="2" t="s">
        <v>193</v>
      </c>
      <c r="AM11" s="35">
        <v>6299163</v>
      </c>
      <c r="AN11" s="35">
        <v>8362</v>
      </c>
      <c r="AO11" s="35">
        <v>1604430</v>
      </c>
      <c r="AP11" s="35">
        <v>1550</v>
      </c>
      <c r="AQ11" s="35">
        <v>7979269</v>
      </c>
      <c r="AR11" s="35">
        <v>5678076</v>
      </c>
      <c r="AS11" s="35">
        <v>12841</v>
      </c>
      <c r="AT11" s="48">
        <f t="shared" si="0"/>
        <v>0.21055888703589265</v>
      </c>
      <c r="AU11" s="48">
        <f t="shared" si="1"/>
        <v>0.78944111296410735</v>
      </c>
      <c r="AV11" s="35">
        <f t="shared" si="2"/>
        <v>1680106</v>
      </c>
      <c r="AW11" s="35">
        <f t="shared" si="3"/>
        <v>4479</v>
      </c>
      <c r="AX11" s="35">
        <f t="shared" si="4"/>
        <v>2929</v>
      </c>
    </row>
    <row r="12" spans="2:50">
      <c r="B12" s="34" t="s">
        <v>259</v>
      </c>
      <c r="C12" s="35">
        <f>AP103</f>
        <v>987</v>
      </c>
      <c r="D12" s="35">
        <f>AP109</f>
        <v>1128</v>
      </c>
      <c r="E12" s="35">
        <f>AP113</f>
        <v>1087</v>
      </c>
      <c r="F12" s="35">
        <f>AP120</f>
        <v>1203</v>
      </c>
      <c r="H12">
        <v>1986</v>
      </c>
      <c r="I12" s="95">
        <f>AVERAGE(AS16:AS19)</f>
        <v>12525.75</v>
      </c>
      <c r="J12" s="100">
        <f>AVERAGE(AN16:AN19)</f>
        <v>7941</v>
      </c>
      <c r="K12" s="100">
        <f>AVERAGE(AP16:AP19)</f>
        <v>1301.25</v>
      </c>
      <c r="L12" s="100">
        <f>AVERAGE(AQ16:AQ19)</f>
        <v>10237198.5</v>
      </c>
      <c r="M12" s="100">
        <f>AVERAGE(AM16:AM19)</f>
        <v>8449154</v>
      </c>
      <c r="N12" s="100">
        <f>AVERAGE(AO16:AO19)</f>
        <v>1719578.75</v>
      </c>
      <c r="O12" s="100">
        <f t="shared" si="5"/>
        <v>40948794</v>
      </c>
      <c r="P12" s="104">
        <f>AVERAGE(AU16:AU19)</f>
        <v>0.82471255942330168</v>
      </c>
      <c r="Q12" s="100">
        <f>AVERAGE(AR16:AR19)</f>
        <v>6126222.25</v>
      </c>
      <c r="U12" s="104"/>
      <c r="W12" s="100"/>
      <c r="X12" s="100"/>
      <c r="Y12" s="100"/>
      <c r="AB12" s="100"/>
      <c r="AC12" s="100"/>
      <c r="AD12" s="104"/>
      <c r="AJ12" s="2">
        <v>1985</v>
      </c>
      <c r="AK12" s="2">
        <v>1</v>
      </c>
      <c r="AL12" s="2" t="s">
        <v>193</v>
      </c>
      <c r="AM12" s="35">
        <v>7637993</v>
      </c>
      <c r="AN12" s="35">
        <v>8433</v>
      </c>
      <c r="AO12" s="35">
        <v>1592862</v>
      </c>
      <c r="AP12" s="35">
        <v>1472</v>
      </c>
      <c r="AQ12" s="35">
        <v>9295694</v>
      </c>
      <c r="AR12" s="35">
        <v>6359209</v>
      </c>
      <c r="AS12" s="35">
        <v>12947</v>
      </c>
      <c r="AT12" s="48">
        <f t="shared" si="0"/>
        <v>0.17832998805683575</v>
      </c>
      <c r="AU12" s="48">
        <f t="shared" si="1"/>
        <v>0.82167001194316425</v>
      </c>
      <c r="AV12" s="35">
        <f t="shared" si="2"/>
        <v>1657701</v>
      </c>
      <c r="AW12" s="35">
        <f t="shared" si="3"/>
        <v>4514</v>
      </c>
      <c r="AX12" s="35">
        <f t="shared" si="4"/>
        <v>3042</v>
      </c>
    </row>
    <row r="13" spans="2:50">
      <c r="B13" s="34" t="s">
        <v>245</v>
      </c>
      <c r="C13" s="35">
        <f>AN103</f>
        <v>2148</v>
      </c>
      <c r="D13" s="35">
        <f>AN109</f>
        <v>2420</v>
      </c>
      <c r="E13" s="35">
        <f>AN113</f>
        <v>2837</v>
      </c>
      <c r="F13" s="35">
        <f>AN120</f>
        <v>3186</v>
      </c>
      <c r="H13">
        <v>1987</v>
      </c>
      <c r="I13" s="95">
        <f>AVERAGE(AS20:AS23)</f>
        <v>11757.75</v>
      </c>
      <c r="J13" s="100">
        <f>AVERAGE(AN20:AN23)</f>
        <v>7439</v>
      </c>
      <c r="K13" s="100">
        <f>AVERAGE(AP20:AP23)</f>
        <v>1290.25</v>
      </c>
      <c r="L13" s="100">
        <f>AVERAGE(AQ20:AQ23)</f>
        <v>10966433.25</v>
      </c>
      <c r="M13" s="100">
        <f>AVERAGE(AM20:AM23)</f>
        <v>9103567</v>
      </c>
      <c r="N13" s="100">
        <f>AVERAGE(AO20:AO23)</f>
        <v>1783313.75</v>
      </c>
      <c r="O13" s="100">
        <f t="shared" si="5"/>
        <v>43865733</v>
      </c>
      <c r="P13" s="104">
        <f>AVERAGE(AU20:AU23)</f>
        <v>0.83031249990552092</v>
      </c>
      <c r="Q13" s="100">
        <f>AVERAGE(AR20:AR23)</f>
        <v>5867076.75</v>
      </c>
      <c r="U13" s="104"/>
      <c r="W13" s="100"/>
      <c r="X13" s="100"/>
      <c r="Y13" s="100"/>
      <c r="AB13" s="100"/>
      <c r="AC13" s="100"/>
      <c r="AD13" s="104"/>
      <c r="AJ13" s="2">
        <v>1985</v>
      </c>
      <c r="AK13" s="2">
        <v>2</v>
      </c>
      <c r="AL13" s="2" t="s">
        <v>193</v>
      </c>
      <c r="AM13" s="35">
        <v>8391682</v>
      </c>
      <c r="AN13" s="35">
        <v>8896</v>
      </c>
      <c r="AO13" s="35">
        <v>1920830</v>
      </c>
      <c r="AP13" s="35">
        <v>1414</v>
      </c>
      <c r="AQ13" s="35">
        <v>10381001</v>
      </c>
      <c r="AR13" s="35">
        <v>6631270</v>
      </c>
      <c r="AS13" s="35">
        <v>13347</v>
      </c>
      <c r="AT13" s="48">
        <f t="shared" si="0"/>
        <v>0.19163074928901369</v>
      </c>
      <c r="AU13" s="48">
        <f t="shared" si="1"/>
        <v>0.80836925071098631</v>
      </c>
      <c r="AV13" s="35">
        <f t="shared" si="2"/>
        <v>1989319</v>
      </c>
      <c r="AW13" s="35">
        <f t="shared" si="3"/>
        <v>4451</v>
      </c>
      <c r="AX13" s="35">
        <f t="shared" si="4"/>
        <v>3037</v>
      </c>
    </row>
    <row r="14" spans="2:50">
      <c r="B14" s="34" t="s">
        <v>246</v>
      </c>
      <c r="C14" s="35">
        <f>AX103</f>
        <v>1000</v>
      </c>
      <c r="D14" s="35">
        <f>AX109</f>
        <v>932</v>
      </c>
      <c r="E14" s="35">
        <f>AX113</f>
        <v>998</v>
      </c>
      <c r="F14" s="35">
        <f>AX120</f>
        <v>907</v>
      </c>
      <c r="H14">
        <v>1988</v>
      </c>
      <c r="I14" s="95">
        <f>AVERAGE(AS24:AS27)</f>
        <v>11509.75</v>
      </c>
      <c r="J14" s="100">
        <f>AVERAGE(AN24:AN27)</f>
        <v>7277.75</v>
      </c>
      <c r="K14" s="100">
        <f>AVERAGE(AP24:AP27)</f>
        <v>1210</v>
      </c>
      <c r="L14" s="100">
        <f>AVERAGE(AQ24:AQ27)</f>
        <v>11461117.25</v>
      </c>
      <c r="M14" s="100">
        <f>AVERAGE(AM24:AM27)</f>
        <v>9498988</v>
      </c>
      <c r="N14" s="100">
        <f>AVERAGE(AO24:AO27)</f>
        <v>1918723</v>
      </c>
      <c r="O14" s="100">
        <f t="shared" si="5"/>
        <v>45844469</v>
      </c>
      <c r="P14" s="104">
        <f>AVERAGE(AU24:AU27)</f>
        <v>0.82872808905637407</v>
      </c>
      <c r="Q14" s="100">
        <f>AVERAGE(AR24:AR27)</f>
        <v>5771210.25</v>
      </c>
      <c r="U14" s="104"/>
      <c r="W14" s="100"/>
      <c r="X14" s="100"/>
      <c r="Y14" s="100"/>
      <c r="Z14" s="36"/>
      <c r="AB14" s="100"/>
      <c r="AC14" s="100"/>
      <c r="AD14" s="104"/>
      <c r="AE14" s="36"/>
      <c r="AF14" s="36"/>
      <c r="AG14" s="36"/>
      <c r="AH14" s="36"/>
      <c r="AJ14" s="2">
        <v>1985</v>
      </c>
      <c r="AK14" s="2">
        <v>3</v>
      </c>
      <c r="AL14" s="2" t="s">
        <v>193</v>
      </c>
      <c r="AM14" s="35">
        <v>8213563</v>
      </c>
      <c r="AN14" s="35">
        <v>8613</v>
      </c>
      <c r="AO14" s="35">
        <v>1671664</v>
      </c>
      <c r="AP14" s="35">
        <v>1318</v>
      </c>
      <c r="AQ14" s="35">
        <v>9956877</v>
      </c>
      <c r="AR14" s="35">
        <v>6158126</v>
      </c>
      <c r="AS14" s="35">
        <v>13106</v>
      </c>
      <c r="AT14" s="48">
        <f t="shared" si="0"/>
        <v>0.17508642519135265</v>
      </c>
      <c r="AU14" s="48">
        <f t="shared" si="1"/>
        <v>0.82491357480864735</v>
      </c>
      <c r="AV14" s="35">
        <f t="shared" si="2"/>
        <v>1743314</v>
      </c>
      <c r="AW14" s="35">
        <f t="shared" si="3"/>
        <v>4493</v>
      </c>
      <c r="AX14" s="35">
        <f t="shared" si="4"/>
        <v>3175</v>
      </c>
    </row>
    <row r="15" spans="2:50">
      <c r="B15" s="34" t="s">
        <v>248</v>
      </c>
      <c r="C15" s="48">
        <f>C12/C11</f>
        <v>0.23869407496977024</v>
      </c>
      <c r="D15" s="48">
        <f t="shared" ref="D15:F15" si="6">D12/D11</f>
        <v>0.25178571428571428</v>
      </c>
      <c r="E15" s="48">
        <f t="shared" si="6"/>
        <v>0.22084518488419341</v>
      </c>
      <c r="F15" s="48">
        <f t="shared" si="6"/>
        <v>0.2271525679758308</v>
      </c>
      <c r="H15">
        <v>1989</v>
      </c>
      <c r="I15" s="95">
        <f>AVERAGE(AS28:AS31)</f>
        <v>10391.5</v>
      </c>
      <c r="J15" s="100">
        <f>AVERAGE(AN28:AN31)</f>
        <v>6570.25</v>
      </c>
      <c r="K15" s="100">
        <f>AVERAGE(AP28:AP31)</f>
        <v>1058.5</v>
      </c>
      <c r="L15" s="100">
        <f>AVERAGE(AQ28:AQ31)</f>
        <v>10812172</v>
      </c>
      <c r="M15" s="100">
        <f>AVERAGE(AM28:AM31)</f>
        <v>9074667.25</v>
      </c>
      <c r="N15" s="100">
        <f>AVERAGE(AO28:AO31)</f>
        <v>1716010.75</v>
      </c>
      <c r="O15" s="100">
        <f t="shared" si="5"/>
        <v>43248688</v>
      </c>
      <c r="P15" s="104">
        <f>AVERAGE(AU28:AU31)</f>
        <v>0.83911449758888024</v>
      </c>
      <c r="Q15" s="100">
        <f>AVERAGE(AR28:AR31)</f>
        <v>5373914.5</v>
      </c>
      <c r="U15" s="104"/>
      <c r="W15" s="100"/>
      <c r="X15" s="100"/>
      <c r="Y15" s="100"/>
      <c r="Z15" s="36"/>
      <c r="AB15" s="100"/>
      <c r="AC15" s="100"/>
      <c r="AD15" s="104"/>
      <c r="AE15" s="36"/>
      <c r="AF15" s="36"/>
      <c r="AG15" s="36"/>
      <c r="AH15" s="36"/>
      <c r="AJ15" s="2">
        <v>1985</v>
      </c>
      <c r="AK15" s="2">
        <v>4</v>
      </c>
      <c r="AL15" s="2" t="s">
        <v>193</v>
      </c>
      <c r="AM15" s="35">
        <v>8541657</v>
      </c>
      <c r="AN15" s="35">
        <v>8213</v>
      </c>
      <c r="AO15" s="35">
        <v>1602549</v>
      </c>
      <c r="AP15" s="35">
        <v>1261</v>
      </c>
      <c r="AQ15" s="35">
        <v>10192382</v>
      </c>
      <c r="AR15" s="35">
        <v>5985594</v>
      </c>
      <c r="AS15" s="35">
        <v>12545</v>
      </c>
      <c r="AT15" s="48">
        <f t="shared" si="0"/>
        <v>0.16195674377196612</v>
      </c>
      <c r="AU15" s="48">
        <f t="shared" si="1"/>
        <v>0.83804325622803388</v>
      </c>
      <c r="AV15" s="35">
        <f t="shared" si="2"/>
        <v>1650725</v>
      </c>
      <c r="AW15" s="35">
        <f t="shared" si="3"/>
        <v>4332</v>
      </c>
      <c r="AX15" s="35">
        <f t="shared" si="4"/>
        <v>3071</v>
      </c>
    </row>
    <row r="16" spans="2:50">
      <c r="B16" s="49"/>
      <c r="C16" s="35"/>
      <c r="D16" s="35"/>
      <c r="E16" s="35"/>
      <c r="F16" s="35"/>
      <c r="H16">
        <v>1990</v>
      </c>
      <c r="I16" s="95">
        <f>AVERAGE(AS32:AS35)</f>
        <v>10662.25</v>
      </c>
      <c r="J16" s="100">
        <f>AVERAGE(AN32:AN35)</f>
        <v>6689.25</v>
      </c>
      <c r="K16" s="100">
        <f>AVERAGE(AP32:AP35)</f>
        <v>1120.25</v>
      </c>
      <c r="L16" s="100">
        <f>AVERAGE(AQ32:AQ35)</f>
        <v>11494222.75</v>
      </c>
      <c r="M16" s="100">
        <f>AVERAGE(AM32:AM35)</f>
        <v>9556953</v>
      </c>
      <c r="N16" s="100">
        <f>AVERAGE(AO32:AO35)</f>
        <v>1897925.5</v>
      </c>
      <c r="O16" s="100">
        <f t="shared" si="5"/>
        <v>45976891</v>
      </c>
      <c r="P16" s="104">
        <f>AVERAGE(AU32:AU35)</f>
        <v>0.83069724351293783</v>
      </c>
      <c r="Q16" s="100">
        <f>AVERAGE(AR32:AR35)</f>
        <v>5538134</v>
      </c>
      <c r="U16" s="104"/>
      <c r="W16" s="100"/>
      <c r="X16" s="100"/>
      <c r="Y16" s="100"/>
      <c r="AB16" s="100"/>
      <c r="AC16" s="100"/>
      <c r="AD16" s="104"/>
      <c r="AJ16" s="2">
        <v>1986</v>
      </c>
      <c r="AK16" s="2">
        <v>1</v>
      </c>
      <c r="AL16" s="2" t="s">
        <v>193</v>
      </c>
      <c r="AM16" s="35">
        <v>8817579</v>
      </c>
      <c r="AN16" s="35">
        <v>8104</v>
      </c>
      <c r="AO16" s="35">
        <v>1604558</v>
      </c>
      <c r="AP16" s="35">
        <v>1240</v>
      </c>
      <c r="AQ16" s="35">
        <v>10571285</v>
      </c>
      <c r="AR16" s="35">
        <v>6316273</v>
      </c>
      <c r="AS16" s="35">
        <v>12750</v>
      </c>
      <c r="AT16" s="48">
        <f t="shared" si="0"/>
        <v>0.16589336111929631</v>
      </c>
      <c r="AU16" s="48">
        <f t="shared" si="1"/>
        <v>0.83410663888070369</v>
      </c>
      <c r="AV16" s="35">
        <f t="shared" si="2"/>
        <v>1753706</v>
      </c>
      <c r="AW16" s="35">
        <f t="shared" si="3"/>
        <v>4646</v>
      </c>
      <c r="AX16" s="35">
        <f t="shared" si="4"/>
        <v>3406</v>
      </c>
    </row>
    <row r="17" spans="2:50">
      <c r="B17" s="57" t="s">
        <v>212</v>
      </c>
      <c r="C17" s="51"/>
      <c r="D17" s="51"/>
      <c r="E17" s="51"/>
      <c r="F17" s="105">
        <v>1999</v>
      </c>
      <c r="H17">
        <v>1991</v>
      </c>
      <c r="I17" s="95">
        <f>AVERAGE(AS36:AS39)</f>
        <v>10004.5</v>
      </c>
      <c r="J17" s="100">
        <f>AVERAGE(AN36:AN39)</f>
        <v>6027.25</v>
      </c>
      <c r="K17" s="100">
        <f>AVERAGE(AP36:AP39)</f>
        <v>1162</v>
      </c>
      <c r="L17" s="100">
        <f>AVERAGE(AQ36:AQ39)</f>
        <v>10422863.25</v>
      </c>
      <c r="M17" s="100">
        <f>AVERAGE(AM36:AM39)</f>
        <v>8418520</v>
      </c>
      <c r="N17" s="100">
        <f>AVERAGE(AO36:AO39)</f>
        <v>1955030.25</v>
      </c>
      <c r="O17" s="100">
        <f t="shared" si="5"/>
        <v>41691453</v>
      </c>
      <c r="P17" s="104">
        <f>AVERAGE(AU36:AU39)</f>
        <v>0.80739813340880406</v>
      </c>
      <c r="Q17" s="100">
        <f>AVERAGE(AR36:AR39)</f>
        <v>5046701.5</v>
      </c>
      <c r="U17" s="104"/>
      <c r="W17" s="100"/>
      <c r="X17" s="100"/>
      <c r="Y17" s="100"/>
      <c r="AB17" s="100"/>
      <c r="AC17" s="100"/>
      <c r="AD17" s="104"/>
      <c r="AJ17" s="2">
        <v>1986</v>
      </c>
      <c r="AK17" s="2">
        <v>2</v>
      </c>
      <c r="AL17" s="2" t="s">
        <v>193</v>
      </c>
      <c r="AM17" s="35">
        <v>9210810</v>
      </c>
      <c r="AN17" s="35">
        <v>8060</v>
      </c>
      <c r="AO17" s="35">
        <v>1724889</v>
      </c>
      <c r="AP17" s="35">
        <v>1254</v>
      </c>
      <c r="AQ17" s="35">
        <v>10967959</v>
      </c>
      <c r="AR17" s="35">
        <v>6442036</v>
      </c>
      <c r="AS17" s="35">
        <v>12710</v>
      </c>
      <c r="AT17" s="48">
        <f t="shared" si="0"/>
        <v>0.16020747342326869</v>
      </c>
      <c r="AU17" s="48">
        <f t="shared" si="1"/>
        <v>0.83979252657673131</v>
      </c>
      <c r="AV17" s="35">
        <f t="shared" si="2"/>
        <v>1757149</v>
      </c>
      <c r="AW17" s="35">
        <f t="shared" si="3"/>
        <v>4650</v>
      </c>
      <c r="AX17" s="35">
        <f t="shared" si="4"/>
        <v>3396</v>
      </c>
    </row>
    <row r="18" spans="2:50">
      <c r="B18" s="34" t="s">
        <v>214</v>
      </c>
      <c r="C18" s="35">
        <f>$F11-C11</f>
        <v>1161</v>
      </c>
      <c r="D18" s="35">
        <f t="shared" ref="D18:E18" si="7">$F11-D11</f>
        <v>816</v>
      </c>
      <c r="E18" s="35">
        <f t="shared" si="7"/>
        <v>374</v>
      </c>
      <c r="F18" s="100">
        <f>I38-I25</f>
        <v>207.5</v>
      </c>
      <c r="H18">
        <v>1992</v>
      </c>
      <c r="I18" s="95">
        <f>AVERAGE(AS40:AS43)</f>
        <v>9436.5</v>
      </c>
      <c r="J18" s="100">
        <f>AVERAGE(AN40:AN43)</f>
        <v>5884.5</v>
      </c>
      <c r="K18" s="100">
        <f>AVERAGE(AP40:AP43)</f>
        <v>1019.25</v>
      </c>
      <c r="L18" s="100">
        <f>AVERAGE(AQ40:AQ43)</f>
        <v>10552665</v>
      </c>
      <c r="M18" s="100">
        <f>AVERAGE(AM40:AM43)</f>
        <v>8506021.75</v>
      </c>
      <c r="N18" s="100">
        <f>AVERAGE(AO40:AO43)</f>
        <v>2014671.25</v>
      </c>
      <c r="O18" s="100">
        <f t="shared" si="5"/>
        <v>42210660</v>
      </c>
      <c r="P18" s="104">
        <f>AVERAGE(AU40:AU43)</f>
        <v>0.805928448921573</v>
      </c>
      <c r="Q18" s="100">
        <f>AVERAGE(AR40:AR43)</f>
        <v>4837083.5</v>
      </c>
      <c r="U18" s="104"/>
      <c r="W18" s="100"/>
      <c r="X18" s="100"/>
      <c r="Y18" s="100"/>
      <c r="Z18" s="36"/>
      <c r="AB18" s="100"/>
      <c r="AC18" s="100"/>
      <c r="AD18" s="104"/>
      <c r="AE18" s="36"/>
      <c r="AF18" s="36"/>
      <c r="AG18" s="36"/>
      <c r="AH18" s="36"/>
      <c r="AJ18" s="2">
        <v>1986</v>
      </c>
      <c r="AK18" s="2">
        <v>3</v>
      </c>
      <c r="AL18" s="2" t="s">
        <v>193</v>
      </c>
      <c r="AM18" s="35">
        <v>7916344</v>
      </c>
      <c r="AN18" s="35">
        <v>7762</v>
      </c>
      <c r="AO18" s="35">
        <v>1840262</v>
      </c>
      <c r="AP18" s="35">
        <v>1340</v>
      </c>
      <c r="AQ18" s="35">
        <v>9823076</v>
      </c>
      <c r="AR18" s="35">
        <v>5908096</v>
      </c>
      <c r="AS18" s="35">
        <v>12338</v>
      </c>
      <c r="AT18" s="48">
        <f t="shared" si="0"/>
        <v>0.19410742622779265</v>
      </c>
      <c r="AU18" s="48">
        <f t="shared" si="1"/>
        <v>0.80589257377220735</v>
      </c>
      <c r="AV18" s="35">
        <f t="shared" si="2"/>
        <v>1906732</v>
      </c>
      <c r="AW18" s="35">
        <f t="shared" si="3"/>
        <v>4576</v>
      </c>
      <c r="AX18" s="35">
        <f t="shared" si="4"/>
        <v>3236</v>
      </c>
    </row>
    <row r="19" spans="2:50">
      <c r="B19" s="34" t="s">
        <v>215</v>
      </c>
      <c r="C19" s="35">
        <f t="shared" ref="C19:E19" si="8">$F12-C12</f>
        <v>216</v>
      </c>
      <c r="D19" s="35">
        <f t="shared" si="8"/>
        <v>75</v>
      </c>
      <c r="E19" s="35">
        <f t="shared" si="8"/>
        <v>116</v>
      </c>
      <c r="H19">
        <v>1993</v>
      </c>
      <c r="I19" s="95">
        <f>AVERAGE(AS44:AS47)</f>
        <v>8710</v>
      </c>
      <c r="J19" s="100">
        <f>AVERAGE(AN44:AN47)</f>
        <v>5320</v>
      </c>
      <c r="K19" s="100">
        <f>AVERAGE(AP44:AP47)</f>
        <v>1050.25</v>
      </c>
      <c r="L19" s="100">
        <f>AVERAGE(AQ44:AQ47)</f>
        <v>9758807.5</v>
      </c>
      <c r="M19" s="100">
        <f>AVERAGE(AM44:AM47)</f>
        <v>7460898</v>
      </c>
      <c r="N19" s="100">
        <f>AVERAGE(AO44:AO47)</f>
        <v>2218894.75</v>
      </c>
      <c r="O19" s="100">
        <f t="shared" si="5"/>
        <v>39035230</v>
      </c>
      <c r="P19" s="104">
        <f>AVERAGE(AU44:AU47)</f>
        <v>0.76284226119493315</v>
      </c>
      <c r="Q19" s="100">
        <f>AVERAGE(AR44:AR47)</f>
        <v>4376819</v>
      </c>
      <c r="U19" s="104"/>
      <c r="W19" s="100"/>
      <c r="X19" s="100"/>
      <c r="Y19" s="100"/>
      <c r="Z19" s="36"/>
      <c r="AB19" s="100"/>
      <c r="AC19" s="100"/>
      <c r="AD19" s="104"/>
      <c r="AE19" s="36"/>
      <c r="AF19" s="36"/>
      <c r="AG19" s="36"/>
      <c r="AH19" s="36"/>
      <c r="AJ19" s="2">
        <v>1986</v>
      </c>
      <c r="AK19" s="2">
        <v>4</v>
      </c>
      <c r="AL19" s="2" t="s">
        <v>193</v>
      </c>
      <c r="AM19" s="35">
        <v>7851883</v>
      </c>
      <c r="AN19" s="35">
        <v>7838</v>
      </c>
      <c r="AO19" s="35">
        <v>1708606</v>
      </c>
      <c r="AP19" s="35">
        <v>1371</v>
      </c>
      <c r="AQ19" s="35">
        <v>9586474</v>
      </c>
      <c r="AR19" s="35">
        <v>5838484</v>
      </c>
      <c r="AS19" s="35">
        <v>12305</v>
      </c>
      <c r="AT19" s="48">
        <f t="shared" si="0"/>
        <v>0.18094150153643562</v>
      </c>
      <c r="AU19" s="48">
        <f t="shared" si="1"/>
        <v>0.81905849846356438</v>
      </c>
      <c r="AV19" s="35">
        <f t="shared" si="2"/>
        <v>1734591</v>
      </c>
      <c r="AW19" s="35">
        <f t="shared" si="3"/>
        <v>4467</v>
      </c>
      <c r="AX19" s="35">
        <f t="shared" si="4"/>
        <v>3096</v>
      </c>
    </row>
    <row r="20" spans="2:50">
      <c r="B20" s="34" t="s">
        <v>216</v>
      </c>
      <c r="C20" s="35">
        <f t="shared" ref="C20:E20" si="9">$F13-C13</f>
        <v>1038</v>
      </c>
      <c r="D20" s="35">
        <f t="shared" si="9"/>
        <v>766</v>
      </c>
      <c r="E20" s="35">
        <f t="shared" si="9"/>
        <v>349</v>
      </c>
      <c r="H20">
        <v>1994</v>
      </c>
      <c r="I20" s="95">
        <f>AVERAGE(AS48:AS51)</f>
        <v>8047.75</v>
      </c>
      <c r="J20" s="100">
        <f>AVERAGE(AN48:AN51)</f>
        <v>4872.25</v>
      </c>
      <c r="K20" s="100">
        <f>AVERAGE(AP48:AP51)</f>
        <v>1068.5</v>
      </c>
      <c r="L20" s="100">
        <f>AVERAGE(AQ48:AQ51)</f>
        <v>9283374.75</v>
      </c>
      <c r="M20" s="100">
        <f>AVERAGE(AM48:AM51)</f>
        <v>7056160.75</v>
      </c>
      <c r="N20" s="100">
        <f>AVERAGE(AO48:AO51)</f>
        <v>2173311.5</v>
      </c>
      <c r="O20" s="100">
        <f t="shared" si="5"/>
        <v>37133499</v>
      </c>
      <c r="P20" s="104">
        <f>AVERAGE(AU48:AU51)</f>
        <v>0.75951927641836714</v>
      </c>
      <c r="Q20" s="100">
        <f>AVERAGE(AR48:AR51)</f>
        <v>3977805.75</v>
      </c>
      <c r="U20" s="104"/>
      <c r="W20" s="100"/>
      <c r="X20" s="100"/>
      <c r="Y20" s="100"/>
      <c r="AB20" s="100"/>
      <c r="AC20" s="100"/>
      <c r="AD20" s="104"/>
      <c r="AJ20" s="2">
        <v>1987</v>
      </c>
      <c r="AK20" s="2">
        <v>1</v>
      </c>
      <c r="AL20" s="2" t="s">
        <v>193</v>
      </c>
      <c r="AM20" s="35">
        <v>8904471</v>
      </c>
      <c r="AN20" s="35">
        <v>7688</v>
      </c>
      <c r="AO20" s="35">
        <v>1550835</v>
      </c>
      <c r="AP20" s="35">
        <v>1310</v>
      </c>
      <c r="AQ20" s="35">
        <v>10637183</v>
      </c>
      <c r="AR20" s="35">
        <v>5748895</v>
      </c>
      <c r="AS20" s="35">
        <v>12069</v>
      </c>
      <c r="AT20" s="48">
        <f t="shared" si="0"/>
        <v>0.16289199875568561</v>
      </c>
      <c r="AU20" s="48">
        <f t="shared" si="1"/>
        <v>0.83710800124431439</v>
      </c>
      <c r="AV20" s="35">
        <f t="shared" si="2"/>
        <v>1732712</v>
      </c>
      <c r="AW20" s="35">
        <f t="shared" si="3"/>
        <v>4381</v>
      </c>
      <c r="AX20" s="35">
        <f t="shared" si="4"/>
        <v>3071</v>
      </c>
    </row>
    <row r="21" spans="2:50">
      <c r="B21" s="49"/>
      <c r="H21">
        <v>1995</v>
      </c>
      <c r="I21" s="95">
        <f>AVERAGE(AS52:AS55)</f>
        <v>7040</v>
      </c>
      <c r="J21" s="100">
        <f>AVERAGE(AN52:AN55)</f>
        <v>4230.5</v>
      </c>
      <c r="K21" s="100">
        <f>AVERAGE(AP52:AP55)</f>
        <v>963.5</v>
      </c>
      <c r="L21" s="100">
        <f>AVERAGE(AQ52:AQ55)</f>
        <v>8649291</v>
      </c>
      <c r="M21" s="100">
        <f>AVERAGE(AM52:AM55)</f>
        <v>6415774.5</v>
      </c>
      <c r="N21" s="100">
        <f>AVERAGE(AO52:AO55)</f>
        <v>2176601.5</v>
      </c>
      <c r="O21" s="100">
        <f t="shared" si="5"/>
        <v>34597164</v>
      </c>
      <c r="P21" s="104">
        <f>AVERAGE(AU52:AU55)</f>
        <v>0.74150171832083944</v>
      </c>
      <c r="Q21" s="100">
        <f>AVERAGE(AR52:AR55)</f>
        <v>3668274.75</v>
      </c>
      <c r="U21" s="104"/>
      <c r="W21" s="100"/>
      <c r="X21" s="100"/>
      <c r="Y21" s="100"/>
      <c r="AB21" s="100"/>
      <c r="AC21" s="100"/>
      <c r="AD21" s="104"/>
      <c r="AJ21" s="2">
        <v>1987</v>
      </c>
      <c r="AK21" s="2">
        <v>2</v>
      </c>
      <c r="AL21" s="2" t="s">
        <v>193</v>
      </c>
      <c r="AM21" s="35">
        <v>8894384</v>
      </c>
      <c r="AN21" s="35">
        <v>7211</v>
      </c>
      <c r="AO21" s="35">
        <v>1695767</v>
      </c>
      <c r="AP21" s="35">
        <v>1232</v>
      </c>
      <c r="AQ21" s="35">
        <v>10642316</v>
      </c>
      <c r="AR21" s="35">
        <v>5841728</v>
      </c>
      <c r="AS21" s="35">
        <v>11448</v>
      </c>
      <c r="AT21" s="48">
        <f t="shared" si="0"/>
        <v>0.16424357254567523</v>
      </c>
      <c r="AU21" s="48">
        <f t="shared" si="1"/>
        <v>0.83575642745432477</v>
      </c>
      <c r="AV21" s="35">
        <f t="shared" si="2"/>
        <v>1747932</v>
      </c>
      <c r="AW21" s="35">
        <f t="shared" si="3"/>
        <v>4237</v>
      </c>
      <c r="AX21" s="35">
        <f t="shared" si="4"/>
        <v>3005</v>
      </c>
    </row>
    <row r="22" spans="2:50">
      <c r="B22" s="57" t="s">
        <v>211</v>
      </c>
      <c r="C22" s="51"/>
      <c r="D22" s="51"/>
      <c r="E22" s="51"/>
      <c r="H22">
        <v>1996</v>
      </c>
      <c r="I22" s="95">
        <f>AVERAGE(AS56:AS59)</f>
        <v>6426.5</v>
      </c>
      <c r="J22" s="100">
        <f>AVERAGE(AN56:AN59)</f>
        <v>3751.75</v>
      </c>
      <c r="K22" s="100">
        <f>AVERAGE(AP56:AP59)</f>
        <v>991.75</v>
      </c>
      <c r="L22" s="100">
        <f>AVERAGE(AQ56:AQ59)</f>
        <v>8949038.5</v>
      </c>
      <c r="M22" s="100">
        <f>AVERAGE(AM56:AM59)</f>
        <v>6517100</v>
      </c>
      <c r="N22" s="100">
        <f>AVERAGE(AO56:AO59)</f>
        <v>2374695.25</v>
      </c>
      <c r="O22" s="100">
        <f t="shared" si="5"/>
        <v>35796154</v>
      </c>
      <c r="P22" s="104">
        <f>AVERAGE(AU56:AU59)</f>
        <v>0.72807218274470764</v>
      </c>
      <c r="Q22" s="100">
        <f>AVERAGE(AR56:AR59)</f>
        <v>3455879.75</v>
      </c>
      <c r="U22" s="104"/>
      <c r="W22" s="100"/>
      <c r="X22" s="100"/>
      <c r="Y22" s="100"/>
      <c r="AB22" s="100"/>
      <c r="AC22" s="100"/>
      <c r="AD22" s="104"/>
      <c r="AJ22" s="2">
        <v>1987</v>
      </c>
      <c r="AK22" s="2">
        <v>3</v>
      </c>
      <c r="AL22" s="2" t="s">
        <v>193</v>
      </c>
      <c r="AM22" s="35">
        <v>9088624</v>
      </c>
      <c r="AN22" s="35">
        <v>7419</v>
      </c>
      <c r="AO22" s="35">
        <v>1880851</v>
      </c>
      <c r="AP22" s="35">
        <v>1260</v>
      </c>
      <c r="AQ22" s="35">
        <v>11027351</v>
      </c>
      <c r="AR22" s="35">
        <v>5925701</v>
      </c>
      <c r="AS22" s="35">
        <v>11684</v>
      </c>
      <c r="AT22" s="48">
        <f t="shared" si="0"/>
        <v>0.17581076361856984</v>
      </c>
      <c r="AU22" s="48">
        <f t="shared" si="1"/>
        <v>0.82418923638143016</v>
      </c>
      <c r="AV22" s="35">
        <f t="shared" si="2"/>
        <v>1938727</v>
      </c>
      <c r="AW22" s="35">
        <f t="shared" si="3"/>
        <v>4265</v>
      </c>
      <c r="AX22" s="35">
        <f t="shared" si="4"/>
        <v>3005</v>
      </c>
    </row>
    <row r="23" spans="2:50">
      <c r="B23" s="34" t="s">
        <v>214</v>
      </c>
      <c r="C23" s="48">
        <f>$F11/C11-1</f>
        <v>0.28077388149939542</v>
      </c>
      <c r="D23" s="48">
        <f t="shared" ref="D23:E23" si="10">$F11/D11-1</f>
        <v>0.18214285714285716</v>
      </c>
      <c r="E23" s="48">
        <f t="shared" si="10"/>
        <v>7.5985371800081358E-2</v>
      </c>
      <c r="F23" s="48">
        <f>I38/I25-1</f>
        <v>4.0778225410238678E-2</v>
      </c>
      <c r="H23">
        <v>1997</v>
      </c>
      <c r="I23" s="95">
        <f>AVERAGE(AS60:AS63)</f>
        <v>6489.5</v>
      </c>
      <c r="J23" s="100">
        <f>AVERAGE(AN60:AN63)</f>
        <v>3858.5</v>
      </c>
      <c r="K23" s="100">
        <f>AVERAGE(AP60:AP63)</f>
        <v>940.75</v>
      </c>
      <c r="L23" s="100">
        <f>AVERAGE(AQ60:AQ63)</f>
        <v>9127648.25</v>
      </c>
      <c r="M23" s="100">
        <f>AVERAGE(AM60:AM63)</f>
        <v>6825777.75</v>
      </c>
      <c r="N23" s="100">
        <f>AVERAGE(AO60:AO63)</f>
        <v>2219944</v>
      </c>
      <c r="O23" s="100">
        <f t="shared" si="5"/>
        <v>36510593</v>
      </c>
      <c r="P23" s="104">
        <f>AVERAGE(AU60:AU63)</f>
        <v>0.74782203642447109</v>
      </c>
      <c r="Q23" s="100">
        <f>AVERAGE(AR60:AR63)</f>
        <v>3430922.5</v>
      </c>
      <c r="U23" s="104"/>
      <c r="W23" s="100"/>
      <c r="X23" s="100"/>
      <c r="Y23" s="100"/>
      <c r="AB23" s="100"/>
      <c r="AC23" s="100"/>
      <c r="AD23" s="104"/>
      <c r="AJ23" s="2">
        <v>1987</v>
      </c>
      <c r="AK23" s="2">
        <v>4</v>
      </c>
      <c r="AL23" s="2" t="s">
        <v>193</v>
      </c>
      <c r="AM23" s="35">
        <v>9526789</v>
      </c>
      <c r="AN23" s="35">
        <v>7438</v>
      </c>
      <c r="AO23" s="35">
        <v>2005802</v>
      </c>
      <c r="AP23" s="35">
        <v>1359</v>
      </c>
      <c r="AQ23" s="35">
        <v>11558883</v>
      </c>
      <c r="AR23" s="35">
        <v>5951983</v>
      </c>
      <c r="AS23" s="35">
        <v>11830</v>
      </c>
      <c r="AT23" s="48">
        <f t="shared" si="0"/>
        <v>0.17580366545798587</v>
      </c>
      <c r="AU23" s="48">
        <f t="shared" si="1"/>
        <v>0.82419633454201413</v>
      </c>
      <c r="AV23" s="35">
        <f t="shared" si="2"/>
        <v>2032094</v>
      </c>
      <c r="AW23" s="35">
        <f t="shared" si="3"/>
        <v>4392</v>
      </c>
      <c r="AX23" s="35">
        <f t="shared" si="4"/>
        <v>3033</v>
      </c>
    </row>
    <row r="24" spans="2:50">
      <c r="B24" s="34" t="s">
        <v>215</v>
      </c>
      <c r="C24" s="48">
        <f t="shared" ref="C24:E24" si="11">$F12/C12-1</f>
        <v>0.21884498480243164</v>
      </c>
      <c r="D24" s="48">
        <f t="shared" si="11"/>
        <v>6.6489361702127603E-2</v>
      </c>
      <c r="E24" s="48">
        <f t="shared" si="11"/>
        <v>0.10671573137074519</v>
      </c>
      <c r="H24">
        <v>1998</v>
      </c>
      <c r="I24" s="95">
        <f>AVERAGE(AS64:AS67)</f>
        <v>5801.25</v>
      </c>
      <c r="J24" s="100">
        <f>AVERAGE(AN64:AN67)</f>
        <v>3353.25</v>
      </c>
      <c r="K24" s="100">
        <f>AVERAGE(AP64:AP67)</f>
        <v>909</v>
      </c>
      <c r="L24" s="100">
        <f>AVERAGE(AQ64:AQ67)</f>
        <v>8446664.75</v>
      </c>
      <c r="M24" s="100">
        <f>AVERAGE(AM64:AM67)</f>
        <v>6318822.25</v>
      </c>
      <c r="N24" s="100">
        <f>AVERAGE(AO64:AO67)</f>
        <v>2087826.75</v>
      </c>
      <c r="O24" s="100">
        <f t="shared" si="5"/>
        <v>33786659</v>
      </c>
      <c r="P24" s="104">
        <f>AVERAGE(AU64:AU67)</f>
        <v>0.74818523920435243</v>
      </c>
      <c r="Q24" s="100">
        <f>AVERAGE(AR64:AR67)</f>
        <v>3105601</v>
      </c>
      <c r="U24" s="104"/>
      <c r="W24" s="100"/>
      <c r="X24" s="100"/>
      <c r="Y24" s="100"/>
      <c r="AB24" s="100"/>
      <c r="AC24" s="100"/>
      <c r="AD24" s="104"/>
      <c r="AJ24" s="2">
        <v>1988</v>
      </c>
      <c r="AK24" s="2">
        <v>1</v>
      </c>
      <c r="AL24" s="2" t="s">
        <v>193</v>
      </c>
      <c r="AM24" s="35">
        <v>9778178</v>
      </c>
      <c r="AN24" s="35">
        <v>8019</v>
      </c>
      <c r="AO24" s="35">
        <v>1949453</v>
      </c>
      <c r="AP24" s="35">
        <v>1298</v>
      </c>
      <c r="AQ24" s="35">
        <v>11778947</v>
      </c>
      <c r="AR24" s="35">
        <v>6075304</v>
      </c>
      <c r="AS24" s="35">
        <v>12417</v>
      </c>
      <c r="AT24" s="48">
        <f t="shared" si="0"/>
        <v>0.16985975062117187</v>
      </c>
      <c r="AU24" s="48">
        <f t="shared" si="1"/>
        <v>0.83014024937882813</v>
      </c>
      <c r="AV24" s="35">
        <f t="shared" si="2"/>
        <v>2000769</v>
      </c>
      <c r="AW24" s="35">
        <f t="shared" si="3"/>
        <v>4398</v>
      </c>
      <c r="AX24" s="35">
        <f t="shared" si="4"/>
        <v>3100</v>
      </c>
    </row>
    <row r="25" spans="2:50">
      <c r="B25" s="34" t="s">
        <v>216</v>
      </c>
      <c r="C25" s="48">
        <f t="shared" ref="C25:E25" si="12">$F13/C13-1</f>
        <v>0.48324022346368722</v>
      </c>
      <c r="D25" s="48">
        <f t="shared" si="12"/>
        <v>0.3165289256198347</v>
      </c>
      <c r="E25" s="48">
        <f t="shared" si="12"/>
        <v>0.1230172717659499</v>
      </c>
      <c r="H25">
        <v>1999</v>
      </c>
      <c r="I25" s="95">
        <f>AVERAGE(AS68:AS71)</f>
        <v>5088.5</v>
      </c>
      <c r="J25" s="100">
        <f>AVERAGE(AN68:AN71)</f>
        <v>2856</v>
      </c>
      <c r="K25" s="100">
        <f>AVERAGE(AP68:AP71)</f>
        <v>925.75</v>
      </c>
      <c r="L25" s="100">
        <f>AVERAGE(AQ68:AQ71)</f>
        <v>8115189.75</v>
      </c>
      <c r="M25" s="100">
        <f>AVERAGE(AM68:AM71)</f>
        <v>5637973.5</v>
      </c>
      <c r="N25" s="100">
        <f>AVERAGE(AO68:AO71)</f>
        <v>2306739</v>
      </c>
      <c r="O25" s="100">
        <f t="shared" si="5"/>
        <v>32460759</v>
      </c>
      <c r="P25" s="104">
        <f>AVERAGE(AU68:AU71)</f>
        <v>0.69439367701571797</v>
      </c>
      <c r="Q25" s="100">
        <f>AVERAGE(AR68:AR71)</f>
        <v>2719043</v>
      </c>
      <c r="U25" s="104"/>
      <c r="W25" s="100"/>
      <c r="X25" s="100"/>
      <c r="Y25" s="100"/>
      <c r="AB25" s="100"/>
      <c r="AC25" s="100"/>
      <c r="AD25" s="104"/>
      <c r="AJ25" s="2">
        <v>1988</v>
      </c>
      <c r="AK25" s="2">
        <v>2</v>
      </c>
      <c r="AL25" s="2" t="s">
        <v>193</v>
      </c>
      <c r="AM25" s="35">
        <v>9468847</v>
      </c>
      <c r="AN25" s="35">
        <v>7105</v>
      </c>
      <c r="AO25" s="35">
        <v>1970824</v>
      </c>
      <c r="AP25" s="35">
        <v>1271</v>
      </c>
      <c r="AQ25" s="35">
        <v>11474854</v>
      </c>
      <c r="AR25" s="35">
        <v>5800393</v>
      </c>
      <c r="AS25" s="35">
        <v>11384</v>
      </c>
      <c r="AT25" s="48">
        <f t="shared" si="0"/>
        <v>0.1748176490960146</v>
      </c>
      <c r="AU25" s="48">
        <f t="shared" si="1"/>
        <v>0.8251823509039854</v>
      </c>
      <c r="AV25" s="35">
        <f t="shared" si="2"/>
        <v>2006007</v>
      </c>
      <c r="AW25" s="35">
        <f t="shared" si="3"/>
        <v>4279</v>
      </c>
      <c r="AX25" s="35">
        <f t="shared" si="4"/>
        <v>3008</v>
      </c>
    </row>
    <row r="26" spans="2:50">
      <c r="H26">
        <v>2000</v>
      </c>
      <c r="I26" s="95">
        <f>AVERAGE(AS72:AS75)</f>
        <v>5042.5</v>
      </c>
      <c r="J26" s="100">
        <f>AVERAGE(AN72:AN75)</f>
        <v>2799.75</v>
      </c>
      <c r="K26" s="100">
        <f>AVERAGE(AP72:AP75)</f>
        <v>935.75</v>
      </c>
      <c r="L26" s="100">
        <f>AVERAGE(AQ72:AQ75)</f>
        <v>8351645.25</v>
      </c>
      <c r="M26" s="100">
        <f>AVERAGE(AM72:AM75)</f>
        <v>5786998.75</v>
      </c>
      <c r="N26" s="100">
        <f>AVERAGE(AO72:AO75)</f>
        <v>2298707.25</v>
      </c>
      <c r="O26" s="100">
        <f t="shared" si="5"/>
        <v>33406581</v>
      </c>
      <c r="P26" s="104">
        <f>AVERAGE(AU72:AU75)</f>
        <v>0.69293952636064859</v>
      </c>
      <c r="Q26" s="100">
        <f>AVERAGE(AR72:AR75)</f>
        <v>2709843.25</v>
      </c>
      <c r="U26" s="104"/>
      <c r="W26" s="100"/>
      <c r="X26" s="100"/>
      <c r="Y26" s="100"/>
      <c r="AB26" s="100"/>
      <c r="AC26" s="100"/>
      <c r="AD26" s="104"/>
      <c r="AJ26" s="2">
        <v>1988</v>
      </c>
      <c r="AK26" s="2">
        <v>3</v>
      </c>
      <c r="AL26" s="2" t="s">
        <v>193</v>
      </c>
      <c r="AM26" s="35">
        <v>9118860</v>
      </c>
      <c r="AN26" s="35">
        <v>7048</v>
      </c>
      <c r="AO26" s="35">
        <v>1931294</v>
      </c>
      <c r="AP26" s="35">
        <v>1171</v>
      </c>
      <c r="AQ26" s="35">
        <v>11106429</v>
      </c>
      <c r="AR26" s="35">
        <v>5666289</v>
      </c>
      <c r="AS26" s="35">
        <v>11243</v>
      </c>
      <c r="AT26" s="48">
        <f t="shared" si="0"/>
        <v>0.17895662053032524</v>
      </c>
      <c r="AU26" s="48">
        <f t="shared" si="1"/>
        <v>0.82104337946967476</v>
      </c>
      <c r="AV26" s="35">
        <f t="shared" si="2"/>
        <v>1987569</v>
      </c>
      <c r="AW26" s="35">
        <f t="shared" si="3"/>
        <v>4195</v>
      </c>
      <c r="AX26" s="35">
        <f t="shared" si="4"/>
        <v>3024</v>
      </c>
    </row>
    <row r="27" spans="2:50">
      <c r="B27" s="34" t="s">
        <v>247</v>
      </c>
      <c r="H27">
        <v>2001</v>
      </c>
      <c r="I27" s="95">
        <f>AVERAGE(AS76:AS79)</f>
        <v>5175.75</v>
      </c>
      <c r="J27" s="100">
        <f>AVERAGE(AN76:AN79)</f>
        <v>2883</v>
      </c>
      <c r="K27" s="100">
        <f>AVERAGE(AP76:AP79)</f>
        <v>991.75</v>
      </c>
      <c r="L27" s="100">
        <f>AVERAGE(AQ76:AQ79)</f>
        <v>8215747.5</v>
      </c>
      <c r="M27" s="100">
        <f>AVERAGE(AM76:AM79)</f>
        <v>5625659.75</v>
      </c>
      <c r="N27" s="100">
        <f>AVERAGE(AO76:AO79)</f>
        <v>2467794</v>
      </c>
      <c r="O27" s="100">
        <f t="shared" si="5"/>
        <v>32862990</v>
      </c>
      <c r="P27" s="104">
        <f>AVERAGE(AU76:AU79)</f>
        <v>0.68362960590682365</v>
      </c>
      <c r="Q27" s="100">
        <f>AVERAGE(AR76:AR79)</f>
        <v>2873969.75</v>
      </c>
      <c r="U27" s="104"/>
      <c r="W27" s="100"/>
      <c r="X27" s="100"/>
      <c r="Y27" s="100"/>
      <c r="Z27" s="36"/>
      <c r="AB27" s="100"/>
      <c r="AC27" s="100"/>
      <c r="AD27" s="104"/>
      <c r="AE27" s="36"/>
      <c r="AF27" s="36"/>
      <c r="AG27" s="36"/>
      <c r="AH27" s="36"/>
      <c r="AJ27" s="2">
        <v>1988</v>
      </c>
      <c r="AK27" s="2">
        <v>4</v>
      </c>
      <c r="AL27" s="2" t="s">
        <v>193</v>
      </c>
      <c r="AM27" s="35">
        <v>9630067</v>
      </c>
      <c r="AN27" s="35">
        <v>6939</v>
      </c>
      <c r="AO27" s="35">
        <v>1823321</v>
      </c>
      <c r="AP27" s="35">
        <v>1100</v>
      </c>
      <c r="AQ27" s="35">
        <v>11484239</v>
      </c>
      <c r="AR27" s="35">
        <v>5542855</v>
      </c>
      <c r="AS27" s="35">
        <v>10995</v>
      </c>
      <c r="AT27" s="48">
        <f t="shared" si="0"/>
        <v>0.16145362352699211</v>
      </c>
      <c r="AU27" s="48">
        <f t="shared" si="1"/>
        <v>0.83854637647300789</v>
      </c>
      <c r="AV27" s="35">
        <f t="shared" si="2"/>
        <v>1854172</v>
      </c>
      <c r="AW27" s="35">
        <f t="shared" si="3"/>
        <v>4056</v>
      </c>
      <c r="AX27" s="35">
        <f t="shared" si="4"/>
        <v>2956</v>
      </c>
    </row>
    <row r="28" spans="2:50">
      <c r="H28">
        <v>2002</v>
      </c>
      <c r="I28" s="95">
        <f>AVERAGE(AS80:AS83)</f>
        <v>4773</v>
      </c>
      <c r="J28" s="100">
        <f>AVERAGE(AN80:AN83)</f>
        <v>2504.75</v>
      </c>
      <c r="K28" s="100">
        <f>AVERAGE(AP80:AP83)</f>
        <v>975.25</v>
      </c>
      <c r="L28" s="100">
        <f>AVERAGE(AQ80:AQ83)</f>
        <v>7505363</v>
      </c>
      <c r="M28" s="100">
        <f>AVERAGE(AM80:AM83)</f>
        <v>5122746</v>
      </c>
      <c r="N28" s="100">
        <f>AVERAGE(AO80:AO83)</f>
        <v>2222181.25</v>
      </c>
      <c r="O28" s="100">
        <f t="shared" si="5"/>
        <v>30021452</v>
      </c>
      <c r="P28" s="104">
        <f>AVERAGE(AU80:AU83)</f>
        <v>0.68219229301560802</v>
      </c>
      <c r="Q28" s="100">
        <f>AVERAGE(AR80:AR83)</f>
        <v>2602916</v>
      </c>
      <c r="U28" s="104"/>
      <c r="W28" s="100"/>
      <c r="X28" s="100"/>
      <c r="Y28" s="100"/>
      <c r="Z28" s="36"/>
      <c r="AB28" s="100"/>
      <c r="AC28" s="100"/>
      <c r="AD28" s="104"/>
      <c r="AE28" s="36"/>
      <c r="AF28" s="36"/>
      <c r="AG28" s="36"/>
      <c r="AH28" s="36"/>
      <c r="AJ28" s="2">
        <v>1989</v>
      </c>
      <c r="AK28" s="2">
        <v>1</v>
      </c>
      <c r="AL28" s="2" t="s">
        <v>193</v>
      </c>
      <c r="AM28" s="35">
        <v>9802849</v>
      </c>
      <c r="AN28" s="35">
        <v>6885</v>
      </c>
      <c r="AO28" s="35">
        <v>1770380</v>
      </c>
      <c r="AP28" s="35">
        <v>1071</v>
      </c>
      <c r="AQ28" s="35">
        <v>11592017</v>
      </c>
      <c r="AR28" s="35">
        <v>5860740</v>
      </c>
      <c r="AS28" s="35">
        <v>10947</v>
      </c>
      <c r="AT28" s="48">
        <f t="shared" si="0"/>
        <v>0.15434483921132969</v>
      </c>
      <c r="AU28" s="48">
        <f t="shared" si="1"/>
        <v>0.84565516078867031</v>
      </c>
      <c r="AV28" s="35">
        <f t="shared" si="2"/>
        <v>1789168</v>
      </c>
      <c r="AW28" s="35">
        <f t="shared" si="3"/>
        <v>4062</v>
      </c>
      <c r="AX28" s="35">
        <f t="shared" si="4"/>
        <v>2991</v>
      </c>
    </row>
    <row r="29" spans="2:50" ht="16">
      <c r="B29" s="50" t="s">
        <v>322</v>
      </c>
      <c r="C29" s="51"/>
      <c r="D29" s="51"/>
      <c r="E29" s="51"/>
      <c r="F29" s="51"/>
      <c r="H29">
        <v>2003</v>
      </c>
      <c r="I29" s="95">
        <f>AVERAGE(AS84:AS87)</f>
        <v>4535.25</v>
      </c>
      <c r="J29" s="100">
        <f>AVERAGE(AN84:AN87)</f>
        <v>2330.25</v>
      </c>
      <c r="K29" s="100">
        <f>AVERAGE(AP84:AP87)</f>
        <v>1032</v>
      </c>
      <c r="L29" s="100">
        <f>AVERAGE(AQ84:AQ87)</f>
        <v>7926850.25</v>
      </c>
      <c r="M29" s="100">
        <f>AVERAGE(AM84:AM87)</f>
        <v>5286282.5</v>
      </c>
      <c r="N29" s="100">
        <f>AVERAGE(AO84:AO87)</f>
        <v>2405551.75</v>
      </c>
      <c r="O29" s="100">
        <f t="shared" si="5"/>
        <v>31707401</v>
      </c>
      <c r="P29" s="104">
        <f>AVERAGE(AU84:AU87)</f>
        <v>0.66725848011059896</v>
      </c>
      <c r="Q29" s="100">
        <f>AVERAGE(AR84:AR87)</f>
        <v>2547573.5</v>
      </c>
      <c r="U29" s="104"/>
      <c r="W29" s="100"/>
      <c r="X29" s="100"/>
      <c r="Y29" s="100"/>
      <c r="AB29" s="100"/>
      <c r="AC29" s="100"/>
      <c r="AD29" s="104"/>
      <c r="AJ29" s="2">
        <v>1989</v>
      </c>
      <c r="AK29" s="2">
        <v>2</v>
      </c>
      <c r="AL29" s="2" t="s">
        <v>193</v>
      </c>
      <c r="AM29" s="35">
        <v>9007344</v>
      </c>
      <c r="AN29" s="35">
        <v>6516</v>
      </c>
      <c r="AO29" s="35">
        <v>1634356</v>
      </c>
      <c r="AP29" s="35">
        <v>1048</v>
      </c>
      <c r="AQ29" s="35">
        <v>10672954</v>
      </c>
      <c r="AR29" s="35">
        <v>5164248</v>
      </c>
      <c r="AS29" s="35">
        <v>10277</v>
      </c>
      <c r="AT29" s="48">
        <f t="shared" si="0"/>
        <v>0.15605895050236329</v>
      </c>
      <c r="AU29" s="48">
        <f t="shared" si="1"/>
        <v>0.84394104949763671</v>
      </c>
      <c r="AV29" s="35">
        <f t="shared" si="2"/>
        <v>1665610</v>
      </c>
      <c r="AW29" s="35">
        <f t="shared" si="3"/>
        <v>3761</v>
      </c>
      <c r="AX29" s="35">
        <f t="shared" si="4"/>
        <v>2713</v>
      </c>
    </row>
    <row r="30" spans="2:50">
      <c r="H30">
        <v>2004</v>
      </c>
      <c r="I30" s="95">
        <f>AVERAGE(AS88:AS91)</f>
        <v>4729.25</v>
      </c>
      <c r="J30" s="100">
        <f>AVERAGE(AN88:AN91)</f>
        <v>2421.75</v>
      </c>
      <c r="K30" s="100">
        <f>AVERAGE(AP88:AP91)</f>
        <v>1128</v>
      </c>
      <c r="L30" s="100">
        <f>AVERAGE(AQ88:AQ91)</f>
        <v>7965858.25</v>
      </c>
      <c r="M30" s="100">
        <f>AVERAGE(AM88:AM91)</f>
        <v>5086393.5</v>
      </c>
      <c r="N30" s="100">
        <f>AVERAGE(AO88:AO91)</f>
        <v>2592665.5</v>
      </c>
      <c r="O30" s="100">
        <f t="shared" si="5"/>
        <v>31863433</v>
      </c>
      <c r="P30" s="104">
        <f>AVERAGE(AU88:AU91)</f>
        <v>0.63846882658773452</v>
      </c>
      <c r="Q30" s="100">
        <f>AVERAGE(AR88:AR91)</f>
        <v>2731964</v>
      </c>
      <c r="U30" s="104"/>
      <c r="W30" s="100"/>
      <c r="X30" s="100"/>
      <c r="Y30" s="100"/>
      <c r="AB30" s="100"/>
      <c r="AC30" s="100"/>
      <c r="AD30" s="104"/>
      <c r="AJ30" s="2">
        <v>1989</v>
      </c>
      <c r="AK30" s="2">
        <v>3</v>
      </c>
      <c r="AL30" s="2" t="s">
        <v>193</v>
      </c>
      <c r="AM30" s="35">
        <v>8710699</v>
      </c>
      <c r="AN30" s="35">
        <v>6492</v>
      </c>
      <c r="AO30" s="35">
        <v>1769882</v>
      </c>
      <c r="AP30" s="35">
        <v>1054</v>
      </c>
      <c r="AQ30" s="35">
        <v>10492159</v>
      </c>
      <c r="AR30" s="35">
        <v>5105732</v>
      </c>
      <c r="AS30" s="35">
        <v>10177</v>
      </c>
      <c r="AT30" s="48">
        <f t="shared" si="0"/>
        <v>0.1697896495849901</v>
      </c>
      <c r="AU30" s="48">
        <f t="shared" si="1"/>
        <v>0.8302103504150099</v>
      </c>
      <c r="AV30" s="35">
        <f t="shared" si="2"/>
        <v>1781460</v>
      </c>
      <c r="AW30" s="35">
        <f t="shared" si="3"/>
        <v>3685</v>
      </c>
      <c r="AX30" s="35">
        <f t="shared" si="4"/>
        <v>2631</v>
      </c>
    </row>
    <row r="31" spans="2:50">
      <c r="B31" s="34" t="s">
        <v>14</v>
      </c>
      <c r="C31" s="35">
        <f>AQ103</f>
        <v>5569402</v>
      </c>
      <c r="D31" s="35">
        <f>AQ109</f>
        <v>4426757</v>
      </c>
      <c r="E31" s="35">
        <f>AQ113</f>
        <v>5688819</v>
      </c>
      <c r="F31" s="35">
        <f>AQ118</f>
        <v>5374427</v>
      </c>
      <c r="H31">
        <v>2005</v>
      </c>
      <c r="I31" s="95">
        <f>AVERAGE(AS92:AS95)</f>
        <v>5043.5</v>
      </c>
      <c r="J31" s="100">
        <f>AVERAGE(AN92:AN95)</f>
        <v>2607.5</v>
      </c>
      <c r="K31" s="100">
        <f>AVERAGE(AP92:AP95)</f>
        <v>1190</v>
      </c>
      <c r="L31" s="100">
        <f>AVERAGE(AQ92:AQ95)</f>
        <v>7112008.25</v>
      </c>
      <c r="M31" s="100">
        <f>AVERAGE(AM92:AM95)</f>
        <v>4096518.75</v>
      </c>
      <c r="N31" s="100">
        <f>AVERAGE(AO92:AO95)</f>
        <v>2677998.25</v>
      </c>
      <c r="O31" s="100">
        <f t="shared" si="5"/>
        <v>28448033</v>
      </c>
      <c r="P31" s="104">
        <f>AVERAGE(AU92:AU95)</f>
        <v>0.57497152677557839</v>
      </c>
      <c r="Q31" s="100">
        <f>AVERAGE(AR92:AR95)</f>
        <v>2816078.25</v>
      </c>
      <c r="U31" s="104"/>
      <c r="W31" s="100"/>
      <c r="X31" s="100"/>
      <c r="Y31" s="100"/>
      <c r="Z31" s="36"/>
      <c r="AB31" s="100"/>
      <c r="AC31" s="100"/>
      <c r="AD31" s="104"/>
      <c r="AE31" s="36"/>
      <c r="AF31" s="36"/>
      <c r="AG31" s="36"/>
      <c r="AH31" s="36"/>
      <c r="AJ31" s="2">
        <v>1989</v>
      </c>
      <c r="AK31" s="2">
        <v>4</v>
      </c>
      <c r="AL31" s="2" t="s">
        <v>193</v>
      </c>
      <c r="AM31" s="35">
        <v>8777777</v>
      </c>
      <c r="AN31" s="35">
        <v>6388</v>
      </c>
      <c r="AO31" s="35">
        <v>1689425</v>
      </c>
      <c r="AP31" s="35">
        <v>1061</v>
      </c>
      <c r="AQ31" s="35">
        <v>10491558</v>
      </c>
      <c r="AR31" s="35">
        <v>5364938</v>
      </c>
      <c r="AS31" s="35">
        <v>10165</v>
      </c>
      <c r="AT31" s="48">
        <f t="shared" si="0"/>
        <v>0.16334857034579608</v>
      </c>
      <c r="AU31" s="48">
        <f t="shared" si="1"/>
        <v>0.83665142965420392</v>
      </c>
      <c r="AV31" s="35">
        <f t="shared" si="2"/>
        <v>1713781</v>
      </c>
      <c r="AW31" s="35">
        <f t="shared" si="3"/>
        <v>3777</v>
      </c>
      <c r="AX31" s="35">
        <f t="shared" si="4"/>
        <v>2716</v>
      </c>
    </row>
    <row r="32" spans="2:50">
      <c r="B32" s="34" t="s">
        <v>215</v>
      </c>
      <c r="C32" s="35">
        <f>AV103</f>
        <v>2481495</v>
      </c>
      <c r="D32" s="35">
        <f>AV109</f>
        <v>1863631</v>
      </c>
      <c r="E32" s="35">
        <f>AV113</f>
        <v>2153759</v>
      </c>
      <c r="F32" s="35">
        <f>AV118</f>
        <v>1692439</v>
      </c>
      <c r="H32">
        <v>2006</v>
      </c>
      <c r="I32" s="95">
        <f>AVERAGE(AS96:AS99)</f>
        <v>4991.25</v>
      </c>
      <c r="J32" s="100">
        <f>AVERAGE(AN96:AN99)</f>
        <v>2618.5</v>
      </c>
      <c r="K32" s="100">
        <f>AVERAGE(AP96:AP99)</f>
        <v>1198.75</v>
      </c>
      <c r="L32" s="100">
        <f>AVERAGE(AQ96:AQ99)</f>
        <v>7490527.5</v>
      </c>
      <c r="M32" s="100">
        <f>AVERAGE(AM96:AM99)</f>
        <v>4666661.5</v>
      </c>
      <c r="N32" s="100">
        <f>AVERAGE(AO96:AO99)</f>
        <v>2553803</v>
      </c>
      <c r="O32" s="100">
        <f t="shared" si="5"/>
        <v>29962110</v>
      </c>
      <c r="P32" s="104">
        <f>AVERAGE(AU96:AU99)</f>
        <v>0.62298944457258021</v>
      </c>
      <c r="Q32" s="100">
        <f>AVERAGE(AR96:AR99)</f>
        <v>2865288.5</v>
      </c>
      <c r="U32" s="104"/>
      <c r="W32" s="100"/>
      <c r="X32" s="100"/>
      <c r="Y32" s="100"/>
      <c r="Z32" s="36"/>
      <c r="AB32" s="100"/>
      <c r="AC32" s="100"/>
      <c r="AD32" s="104"/>
      <c r="AE32" s="36"/>
      <c r="AF32" s="36"/>
      <c r="AG32" s="36"/>
      <c r="AH32" s="36"/>
      <c r="AJ32" s="2">
        <v>1990</v>
      </c>
      <c r="AK32" s="2">
        <v>1</v>
      </c>
      <c r="AL32" s="2" t="s">
        <v>193</v>
      </c>
      <c r="AM32" s="35">
        <v>10476243</v>
      </c>
      <c r="AN32" s="35">
        <v>6756</v>
      </c>
      <c r="AO32" s="35">
        <v>1809019</v>
      </c>
      <c r="AP32" s="35">
        <v>1000</v>
      </c>
      <c r="AQ32" s="35">
        <v>12322618</v>
      </c>
      <c r="AR32" s="35">
        <v>5702602</v>
      </c>
      <c r="AS32" s="35">
        <v>10600</v>
      </c>
      <c r="AT32" s="48">
        <f t="shared" si="0"/>
        <v>0.14983626044400633</v>
      </c>
      <c r="AU32" s="48">
        <f t="shared" si="1"/>
        <v>0.85016373955599367</v>
      </c>
      <c r="AV32" s="35">
        <f t="shared" si="2"/>
        <v>1846375</v>
      </c>
      <c r="AW32" s="35">
        <f t="shared" si="3"/>
        <v>3844</v>
      </c>
      <c r="AX32" s="35">
        <f t="shared" si="4"/>
        <v>2844</v>
      </c>
    </row>
    <row r="33" spans="2:50">
      <c r="B33" s="34" t="s">
        <v>255</v>
      </c>
      <c r="H33">
        <v>2007</v>
      </c>
      <c r="I33" s="95">
        <f>AVERAGE(AS100:AS103)</f>
        <v>4641.75</v>
      </c>
      <c r="J33" s="100">
        <f>AVERAGE(AN100:AN103)</f>
        <v>2516</v>
      </c>
      <c r="K33" s="100">
        <f>AVERAGE(AP100:AP103)</f>
        <v>1062</v>
      </c>
      <c r="L33" s="100">
        <f>AVERAGE(AQ100:AQ103)</f>
        <v>6494269.25</v>
      </c>
      <c r="M33" s="100">
        <f>AVERAGE(AM100:AM103)</f>
        <v>3932646.25</v>
      </c>
      <c r="N33" s="100">
        <f>AVERAGE(AO100:AO103)</f>
        <v>2257255.75</v>
      </c>
      <c r="O33" s="100">
        <f t="shared" si="5"/>
        <v>25977077</v>
      </c>
      <c r="P33" s="104">
        <f>AVERAGE(AU100:AU103)</f>
        <v>0.60058783436779817</v>
      </c>
      <c r="Q33" s="100">
        <f>AVERAGE(AR100:AR103)</f>
        <v>2636599.25</v>
      </c>
      <c r="U33" s="104"/>
      <c r="W33" s="100"/>
      <c r="X33" s="100"/>
      <c r="Y33" s="100"/>
      <c r="AB33" s="100"/>
      <c r="AC33" s="100"/>
      <c r="AD33" s="104"/>
      <c r="AJ33" s="2">
        <v>1990</v>
      </c>
      <c r="AK33" s="2">
        <v>2</v>
      </c>
      <c r="AL33" s="2" t="s">
        <v>193</v>
      </c>
      <c r="AM33" s="35">
        <v>9874216</v>
      </c>
      <c r="AN33" s="35">
        <v>6892</v>
      </c>
      <c r="AO33" s="35">
        <v>1792106</v>
      </c>
      <c r="AP33" s="35">
        <v>1115</v>
      </c>
      <c r="AQ33" s="35">
        <v>11726606</v>
      </c>
      <c r="AR33" s="35">
        <v>5674848</v>
      </c>
      <c r="AS33" s="35">
        <v>10916</v>
      </c>
      <c r="AT33" s="48">
        <f t="shared" si="0"/>
        <v>0.15796471715686533</v>
      </c>
      <c r="AU33" s="48">
        <f t="shared" si="1"/>
        <v>0.84203528284313467</v>
      </c>
      <c r="AV33" s="35">
        <f t="shared" si="2"/>
        <v>1852390</v>
      </c>
      <c r="AW33" s="35">
        <f t="shared" si="3"/>
        <v>4024</v>
      </c>
      <c r="AX33" s="35">
        <f t="shared" si="4"/>
        <v>2909</v>
      </c>
    </row>
    <row r="34" spans="2:50">
      <c r="B34" s="34" t="s">
        <v>216</v>
      </c>
      <c r="C34" s="35">
        <f>AM103</f>
        <v>3087907</v>
      </c>
      <c r="D34" s="35">
        <f>AM109</f>
        <v>2563126</v>
      </c>
      <c r="E34" s="35">
        <f>AM113</f>
        <v>3535060</v>
      </c>
      <c r="F34" s="35">
        <f>AM118</f>
        <v>3681988</v>
      </c>
      <c r="H34">
        <v>2008</v>
      </c>
      <c r="I34" s="95">
        <f>AVERAGE(AS104:AS107)</f>
        <v>4715.5</v>
      </c>
      <c r="J34" s="100">
        <f>AVERAGE(AN104:AN107)</f>
        <v>2588.75</v>
      </c>
      <c r="K34" s="100">
        <f>AVERAGE(AP104:AP107)</f>
        <v>1101.25</v>
      </c>
      <c r="L34" s="100">
        <f>AVERAGE(AQ104:AQ107)</f>
        <v>6329450</v>
      </c>
      <c r="M34" s="100">
        <f>AVERAGE(AM104:AM107)</f>
        <v>3950888</v>
      </c>
      <c r="N34" s="100">
        <f>AVERAGE(AO104:AO107)</f>
        <v>2109181.5</v>
      </c>
      <c r="O34" s="100">
        <f t="shared" si="5"/>
        <v>25317800</v>
      </c>
      <c r="P34" s="104">
        <f>AVERAGE(AU104:AU107)</f>
        <v>0.62324814117839933</v>
      </c>
      <c r="Q34" s="100">
        <f>AVERAGE(AR104:AR107)</f>
        <v>2786867.75</v>
      </c>
      <c r="U34" s="104"/>
      <c r="W34" s="100"/>
      <c r="X34" s="100"/>
      <c r="Y34" s="100"/>
      <c r="AB34" s="100"/>
      <c r="AC34" s="100"/>
      <c r="AD34" s="104"/>
      <c r="AJ34" s="2">
        <v>1990</v>
      </c>
      <c r="AK34" s="2">
        <v>3</v>
      </c>
      <c r="AL34" s="2" t="s">
        <v>193</v>
      </c>
      <c r="AM34" s="35">
        <v>8925539</v>
      </c>
      <c r="AN34" s="35">
        <v>6706</v>
      </c>
      <c r="AO34" s="35">
        <v>1964952</v>
      </c>
      <c r="AP34" s="35">
        <v>1136</v>
      </c>
      <c r="AQ34" s="35">
        <v>10921632</v>
      </c>
      <c r="AR34" s="35">
        <v>5416300</v>
      </c>
      <c r="AS34" s="35">
        <v>10694</v>
      </c>
      <c r="AT34" s="48">
        <f t="shared" si="0"/>
        <v>0.18276508492503685</v>
      </c>
      <c r="AU34" s="48">
        <f t="shared" si="1"/>
        <v>0.81723491507496315</v>
      </c>
      <c r="AV34" s="35">
        <f t="shared" si="2"/>
        <v>1996093</v>
      </c>
      <c r="AW34" s="35">
        <f t="shared" si="3"/>
        <v>3988</v>
      </c>
      <c r="AX34" s="35">
        <f t="shared" si="4"/>
        <v>2852</v>
      </c>
    </row>
    <row r="35" spans="2:50">
      <c r="B35" s="34" t="s">
        <v>15</v>
      </c>
      <c r="C35" s="48">
        <f>C32/C31</f>
        <v>0.44555860754888943</v>
      </c>
      <c r="D35" s="48">
        <f>D32/D31</f>
        <v>0.42099238788124127</v>
      </c>
      <c r="E35" s="48">
        <f>E32/E31</f>
        <v>0.37859510031871291</v>
      </c>
      <c r="F35" s="48">
        <f>F32/F31</f>
        <v>0.31490594253117588</v>
      </c>
      <c r="H35">
        <v>2009</v>
      </c>
      <c r="I35" s="95">
        <f>AVERAGE(AS108:AS111)</f>
        <v>4582</v>
      </c>
      <c r="J35" s="100">
        <f>AVERAGE(AN108:AN111)</f>
        <v>2504.25</v>
      </c>
      <c r="K35" s="100">
        <f>AVERAGE(AP108:AP111)</f>
        <v>1126.5</v>
      </c>
      <c r="L35" s="100">
        <f>AVERAGE(AQ108:AQ111)</f>
        <v>5280584</v>
      </c>
      <c r="M35" s="100">
        <f>AVERAGE(AM108:AM111)</f>
        <v>3208253.5</v>
      </c>
      <c r="N35" s="100">
        <f>AVERAGE(AO108:AO111)</f>
        <v>1816239.5</v>
      </c>
      <c r="O35" s="100">
        <f t="shared" si="5"/>
        <v>21122336</v>
      </c>
      <c r="P35" s="104">
        <f>AVERAGE(AU108:AU111)</f>
        <v>0.60618506384557325</v>
      </c>
      <c r="Q35" s="100">
        <f>AVERAGE(AR108:AR111)</f>
        <v>2551439.5</v>
      </c>
      <c r="U35" s="104"/>
      <c r="W35" s="100"/>
      <c r="X35" s="100"/>
      <c r="Y35" s="100"/>
      <c r="AB35" s="100"/>
      <c r="AC35" s="100"/>
      <c r="AD35" s="104"/>
      <c r="AJ35" s="2">
        <v>1990</v>
      </c>
      <c r="AK35" s="2">
        <v>4</v>
      </c>
      <c r="AL35" s="2" t="s">
        <v>193</v>
      </c>
      <c r="AM35" s="35">
        <v>8951814</v>
      </c>
      <c r="AN35" s="35">
        <v>6403</v>
      </c>
      <c r="AO35" s="35">
        <v>2025625</v>
      </c>
      <c r="AP35" s="35">
        <v>1230</v>
      </c>
      <c r="AQ35" s="35">
        <v>11006035</v>
      </c>
      <c r="AR35" s="35">
        <v>5358786</v>
      </c>
      <c r="AS35" s="35">
        <v>10439</v>
      </c>
      <c r="AT35" s="48">
        <f t="shared" si="0"/>
        <v>0.1866449634223406</v>
      </c>
      <c r="AU35" s="48">
        <f t="shared" si="1"/>
        <v>0.8133550365776594</v>
      </c>
      <c r="AV35" s="35">
        <f t="shared" si="2"/>
        <v>2054221</v>
      </c>
      <c r="AW35" s="35">
        <f t="shared" si="3"/>
        <v>4036</v>
      </c>
      <c r="AX35" s="35">
        <f t="shared" si="4"/>
        <v>2806</v>
      </c>
    </row>
    <row r="36" spans="2:50">
      <c r="B36" s="49"/>
      <c r="H36">
        <v>2010</v>
      </c>
      <c r="I36" s="95">
        <f>AVERAGE(AS112:AS115)</f>
        <v>4847.25</v>
      </c>
      <c r="J36" s="100">
        <f>AVERAGE(AN112:AN115)</f>
        <v>2801.75</v>
      </c>
      <c r="K36" s="100">
        <f>AVERAGE(AP112:AP115)</f>
        <v>1072</v>
      </c>
      <c r="L36" s="100">
        <f>AVERAGE(AQ112:AQ115)</f>
        <v>5675199.75</v>
      </c>
      <c r="M36" s="100">
        <f>AVERAGE(AM112:AM115)</f>
        <v>3542146.25</v>
      </c>
      <c r="N36" s="100">
        <f>AVERAGE(AO112:AO115)</f>
        <v>1806842.75</v>
      </c>
      <c r="O36" s="100">
        <f t="shared" si="5"/>
        <v>22700799</v>
      </c>
      <c r="P36" s="104">
        <f>AVERAGE(AU112:AU115)</f>
        <v>0.62428612639942371</v>
      </c>
      <c r="Q36" s="100">
        <f>AVERAGE(AR112:AR115)</f>
        <v>2839875</v>
      </c>
      <c r="U36" s="104"/>
      <c r="W36" s="100"/>
      <c r="X36" s="100"/>
      <c r="Y36" s="100"/>
      <c r="AB36" s="100"/>
      <c r="AC36" s="100"/>
      <c r="AD36" s="104"/>
      <c r="AJ36" s="2">
        <v>1991</v>
      </c>
      <c r="AK36" s="2">
        <v>1</v>
      </c>
      <c r="AL36" s="2" t="s">
        <v>193</v>
      </c>
      <c r="AM36" s="35">
        <v>9039919</v>
      </c>
      <c r="AN36" s="35">
        <v>6316</v>
      </c>
      <c r="AO36" s="35">
        <v>1929014</v>
      </c>
      <c r="AP36" s="35">
        <v>1152</v>
      </c>
      <c r="AQ36" s="35">
        <v>11014967</v>
      </c>
      <c r="AR36" s="35">
        <v>5343441</v>
      </c>
      <c r="AS36" s="35">
        <v>10324</v>
      </c>
      <c r="AT36" s="48">
        <f t="shared" si="0"/>
        <v>0.17930584812464712</v>
      </c>
      <c r="AU36" s="48">
        <f t="shared" si="1"/>
        <v>0.82069415187535288</v>
      </c>
      <c r="AV36" s="35">
        <f t="shared" si="2"/>
        <v>1975048</v>
      </c>
      <c r="AW36" s="35">
        <f t="shared" si="3"/>
        <v>4008</v>
      </c>
      <c r="AX36" s="35">
        <f t="shared" si="4"/>
        <v>2856</v>
      </c>
    </row>
    <row r="37" spans="2:50">
      <c r="B37" s="57" t="s">
        <v>212</v>
      </c>
      <c r="C37" s="51"/>
      <c r="D37" s="51"/>
      <c r="E37" s="51"/>
      <c r="H37">
        <v>2011</v>
      </c>
      <c r="I37" s="95">
        <f>AVERAGE(AS116:AS119)</f>
        <v>5212</v>
      </c>
      <c r="J37" s="100">
        <f>AVERAGE(AN116:AN119)</f>
        <v>3064</v>
      </c>
      <c r="K37" s="100">
        <f>AVERAGE(AP116:AP119)</f>
        <v>1168</v>
      </c>
      <c r="L37" s="100">
        <f>AVERAGE(AQ116:AQ119)</f>
        <v>5761220</v>
      </c>
      <c r="M37" s="100">
        <f>AVERAGE(AM116:AM119)</f>
        <v>3844833.25</v>
      </c>
      <c r="N37" s="100">
        <f>AVERAGE(AO116:AO119)</f>
        <v>1749816.5</v>
      </c>
      <c r="O37" s="100">
        <f t="shared" si="5"/>
        <v>23044880</v>
      </c>
      <c r="P37" s="104">
        <f>AVERAGE(AU116:AU119)</f>
        <v>0.66809582137428425</v>
      </c>
      <c r="Q37" s="100">
        <f>AVERAGE(AR116:AR119)</f>
        <v>3184004.5</v>
      </c>
      <c r="U37" s="104"/>
      <c r="W37" s="100"/>
      <c r="X37" s="100"/>
      <c r="Y37" s="100"/>
      <c r="AB37" s="100"/>
      <c r="AC37" s="100"/>
      <c r="AD37" s="104"/>
      <c r="AJ37" s="2">
        <v>1991</v>
      </c>
      <c r="AK37" s="2">
        <v>2</v>
      </c>
      <c r="AL37" s="2" t="s">
        <v>193</v>
      </c>
      <c r="AM37" s="35">
        <v>7994955</v>
      </c>
      <c r="AN37" s="35">
        <v>6025</v>
      </c>
      <c r="AO37" s="35">
        <v>1945156</v>
      </c>
      <c r="AP37" s="35">
        <v>1127</v>
      </c>
      <c r="AQ37" s="35">
        <v>9999912</v>
      </c>
      <c r="AR37" s="35">
        <v>4895854</v>
      </c>
      <c r="AS37" s="35">
        <v>9896</v>
      </c>
      <c r="AT37" s="48">
        <f t="shared" si="0"/>
        <v>0.20049746437768656</v>
      </c>
      <c r="AU37" s="48">
        <f t="shared" si="1"/>
        <v>0.79950253562231344</v>
      </c>
      <c r="AV37" s="35">
        <f t="shared" si="2"/>
        <v>2004957</v>
      </c>
      <c r="AW37" s="35">
        <f t="shared" si="3"/>
        <v>3871</v>
      </c>
      <c r="AX37" s="35">
        <f t="shared" si="4"/>
        <v>2744</v>
      </c>
    </row>
    <row r="38" spans="2:50">
      <c r="B38" s="34" t="s">
        <v>213</v>
      </c>
      <c r="C38" s="35">
        <f t="shared" ref="C38:E39" si="13">$F31-C31</f>
        <v>-194975</v>
      </c>
      <c r="D38" s="35">
        <f t="shared" si="13"/>
        <v>947670</v>
      </c>
      <c r="E38" s="35">
        <f t="shared" si="13"/>
        <v>-314392</v>
      </c>
      <c r="H38">
        <v>2012</v>
      </c>
      <c r="I38" s="100">
        <f>AS120</f>
        <v>5296</v>
      </c>
      <c r="J38" s="100">
        <f>AN120</f>
        <v>3186</v>
      </c>
      <c r="K38" s="100">
        <f>AP120</f>
        <v>1203</v>
      </c>
      <c r="L38" s="100">
        <f>AQ120</f>
        <v>5143259</v>
      </c>
      <c r="M38" s="100">
        <f>AM120</f>
        <v>3292255</v>
      </c>
      <c r="N38" s="100">
        <f>AO120</f>
        <v>1772204</v>
      </c>
      <c r="P38" s="104">
        <f>M38/L38</f>
        <v>0.64011067690738499</v>
      </c>
      <c r="Q38" s="100">
        <f>AR120</f>
        <v>3082834</v>
      </c>
      <c r="AJ38" s="2">
        <v>1991</v>
      </c>
      <c r="AK38" s="2">
        <v>3</v>
      </c>
      <c r="AL38" s="2" t="s">
        <v>193</v>
      </c>
      <c r="AM38" s="35">
        <v>8496485</v>
      </c>
      <c r="AN38" s="35">
        <v>5974</v>
      </c>
      <c r="AO38" s="35">
        <v>1970382</v>
      </c>
      <c r="AP38" s="35">
        <v>1193</v>
      </c>
      <c r="AQ38" s="35">
        <v>10531121</v>
      </c>
      <c r="AR38" s="35">
        <v>5021351</v>
      </c>
      <c r="AS38" s="35">
        <v>10010</v>
      </c>
      <c r="AT38" s="48">
        <f t="shared" si="0"/>
        <v>0.19320222415068633</v>
      </c>
      <c r="AU38" s="48">
        <f t="shared" si="1"/>
        <v>0.80679777584931367</v>
      </c>
      <c r="AV38" s="35">
        <f t="shared" si="2"/>
        <v>2034636</v>
      </c>
      <c r="AW38" s="35">
        <f t="shared" si="3"/>
        <v>4036</v>
      </c>
      <c r="AX38" s="35">
        <f t="shared" si="4"/>
        <v>2843</v>
      </c>
    </row>
    <row r="39" spans="2:50">
      <c r="B39" s="34" t="s">
        <v>215</v>
      </c>
      <c r="C39" s="35">
        <f t="shared" si="13"/>
        <v>-789056</v>
      </c>
      <c r="D39" s="35">
        <f t="shared" si="13"/>
        <v>-171192</v>
      </c>
      <c r="E39" s="35">
        <f t="shared" si="13"/>
        <v>-461320</v>
      </c>
      <c r="AJ39" s="2">
        <v>1991</v>
      </c>
      <c r="AK39" s="2">
        <v>4</v>
      </c>
      <c r="AL39" s="2" t="s">
        <v>193</v>
      </c>
      <c r="AM39" s="35">
        <v>8142721</v>
      </c>
      <c r="AN39" s="35">
        <v>5794</v>
      </c>
      <c r="AO39" s="35">
        <v>1975569</v>
      </c>
      <c r="AP39" s="35">
        <v>1176</v>
      </c>
      <c r="AQ39" s="35">
        <v>10145453</v>
      </c>
      <c r="AR39" s="35">
        <v>4926160</v>
      </c>
      <c r="AS39" s="35">
        <v>9788</v>
      </c>
      <c r="AT39" s="48">
        <f t="shared" si="0"/>
        <v>0.19740192971176351</v>
      </c>
      <c r="AU39" s="48">
        <f t="shared" si="1"/>
        <v>0.80259807028823649</v>
      </c>
      <c r="AV39" s="35">
        <f t="shared" si="2"/>
        <v>2002732</v>
      </c>
      <c r="AW39" s="35">
        <f t="shared" si="3"/>
        <v>3994</v>
      </c>
      <c r="AX39" s="35">
        <f t="shared" si="4"/>
        <v>2818</v>
      </c>
    </row>
    <row r="40" spans="2:50">
      <c r="B40" s="34" t="s">
        <v>255</v>
      </c>
      <c r="AJ40" s="2">
        <v>1992</v>
      </c>
      <c r="AK40" s="2">
        <v>1</v>
      </c>
      <c r="AL40" s="2" t="s">
        <v>193</v>
      </c>
      <c r="AM40" s="35">
        <v>8854361</v>
      </c>
      <c r="AN40" s="35">
        <v>5870</v>
      </c>
      <c r="AO40" s="35">
        <v>1983334</v>
      </c>
      <c r="AP40" s="35">
        <v>1070</v>
      </c>
      <c r="AQ40" s="35">
        <v>10867097</v>
      </c>
      <c r="AR40" s="35">
        <v>5063849</v>
      </c>
      <c r="AS40" s="35">
        <v>9551</v>
      </c>
      <c r="AT40" s="48">
        <f t="shared" si="0"/>
        <v>0.18521376960194613</v>
      </c>
      <c r="AU40" s="48">
        <f t="shared" si="1"/>
        <v>0.81478623039805387</v>
      </c>
      <c r="AV40" s="35">
        <f t="shared" si="2"/>
        <v>2012736</v>
      </c>
      <c r="AW40" s="35">
        <f t="shared" si="3"/>
        <v>3681</v>
      </c>
      <c r="AX40" s="35">
        <f t="shared" si="4"/>
        <v>2611</v>
      </c>
    </row>
    <row r="41" spans="2:50">
      <c r="B41" s="34" t="s">
        <v>216</v>
      </c>
      <c r="C41" s="35">
        <f>$F34-C34</f>
        <v>594081</v>
      </c>
      <c r="D41" s="35">
        <f>$F34-D34</f>
        <v>1118862</v>
      </c>
      <c r="E41" s="35">
        <f>$F34-E34</f>
        <v>146928</v>
      </c>
      <c r="I41">
        <f>I25/I9</f>
        <v>0.39594599852157336</v>
      </c>
      <c r="M41">
        <f>M29/M9</f>
        <v>0.79505529407314646</v>
      </c>
      <c r="N41">
        <f>N29/N9</f>
        <v>1.3652864308460124</v>
      </c>
      <c r="AJ41" s="2">
        <v>1992</v>
      </c>
      <c r="AK41" s="2">
        <v>2</v>
      </c>
      <c r="AL41" s="2" t="s">
        <v>193</v>
      </c>
      <c r="AM41" s="35">
        <v>8587565</v>
      </c>
      <c r="AN41" s="35">
        <v>5887</v>
      </c>
      <c r="AO41" s="35">
        <v>1908602</v>
      </c>
      <c r="AP41" s="35">
        <v>992</v>
      </c>
      <c r="AQ41" s="35">
        <v>10537618</v>
      </c>
      <c r="AR41" s="35">
        <v>4889814</v>
      </c>
      <c r="AS41" s="35">
        <v>9462</v>
      </c>
      <c r="AT41" s="48">
        <f t="shared" si="0"/>
        <v>0.18505633815915512</v>
      </c>
      <c r="AU41" s="48">
        <f t="shared" si="1"/>
        <v>0.81494366184084488</v>
      </c>
      <c r="AV41" s="35">
        <f t="shared" si="2"/>
        <v>1950053</v>
      </c>
      <c r="AW41" s="35">
        <f t="shared" si="3"/>
        <v>3575</v>
      </c>
      <c r="AX41" s="35">
        <f t="shared" si="4"/>
        <v>2583</v>
      </c>
    </row>
    <row r="42" spans="2:50">
      <c r="B42" s="49"/>
      <c r="I42">
        <f>I26/I10</f>
        <v>0.36789785681714549</v>
      </c>
      <c r="AJ42" s="2">
        <v>1992</v>
      </c>
      <c r="AK42" s="2">
        <v>3</v>
      </c>
      <c r="AL42" s="2" t="s">
        <v>193</v>
      </c>
      <c r="AM42" s="35">
        <v>8308919</v>
      </c>
      <c r="AN42" s="35">
        <v>5885</v>
      </c>
      <c r="AO42" s="35">
        <v>2102517</v>
      </c>
      <c r="AP42" s="35">
        <v>961</v>
      </c>
      <c r="AQ42" s="35">
        <v>10427898</v>
      </c>
      <c r="AR42" s="35">
        <v>4764185</v>
      </c>
      <c r="AS42" s="35">
        <v>9368</v>
      </c>
      <c r="AT42" s="48">
        <f t="shared" si="0"/>
        <v>0.20320288901943617</v>
      </c>
      <c r="AU42" s="48">
        <f t="shared" si="1"/>
        <v>0.79679711098056383</v>
      </c>
      <c r="AV42" s="35">
        <f t="shared" si="2"/>
        <v>2118979</v>
      </c>
      <c r="AW42" s="35">
        <f t="shared" si="3"/>
        <v>3483</v>
      </c>
      <c r="AX42" s="35">
        <f t="shared" si="4"/>
        <v>2522</v>
      </c>
    </row>
    <row r="43" spans="2:50">
      <c r="B43" s="57" t="s">
        <v>211</v>
      </c>
      <c r="C43" s="51"/>
      <c r="D43" s="51"/>
      <c r="E43" s="51"/>
      <c r="I43">
        <f>I35/I9</f>
        <v>0.35653425670155237</v>
      </c>
      <c r="AJ43" s="2">
        <v>1992</v>
      </c>
      <c r="AK43" s="2">
        <v>4</v>
      </c>
      <c r="AL43" s="2" t="s">
        <v>193</v>
      </c>
      <c r="AM43" s="35">
        <v>8273242</v>
      </c>
      <c r="AN43" s="35">
        <v>5896</v>
      </c>
      <c r="AO43" s="35">
        <v>2064232</v>
      </c>
      <c r="AP43" s="35">
        <v>1054</v>
      </c>
      <c r="AQ43" s="35">
        <v>10378047</v>
      </c>
      <c r="AR43" s="35">
        <v>4630486</v>
      </c>
      <c r="AS43" s="35">
        <v>9365</v>
      </c>
      <c r="AT43" s="48">
        <f t="shared" si="0"/>
        <v>0.20281320753317078</v>
      </c>
      <c r="AU43" s="48">
        <f t="shared" si="1"/>
        <v>0.79718679246682922</v>
      </c>
      <c r="AV43" s="35">
        <f t="shared" si="2"/>
        <v>2104805</v>
      </c>
      <c r="AW43" s="35">
        <f t="shared" si="3"/>
        <v>3469</v>
      </c>
      <c r="AX43" s="35">
        <f t="shared" si="4"/>
        <v>2415</v>
      </c>
    </row>
    <row r="44" spans="2:50" s="53" customFormat="1" ht="14" customHeight="1">
      <c r="B44" s="34" t="s">
        <v>14</v>
      </c>
      <c r="C44" s="48">
        <f t="shared" ref="C44:E45" si="14">$F31/C31-1</f>
        <v>-3.5008246845891211E-2</v>
      </c>
      <c r="D44" s="48">
        <f t="shared" si="14"/>
        <v>0.21407770970938778</v>
      </c>
      <c r="E44" s="48">
        <f t="shared" si="14"/>
        <v>-5.5264897687903214E-2</v>
      </c>
      <c r="F44"/>
      <c r="G44"/>
      <c r="H44"/>
      <c r="I44">
        <f>I35/I10</f>
        <v>0.33430004559963522</v>
      </c>
      <c r="K44" s="53">
        <f>J37/M37*1000000</f>
        <v>796.91362427746378</v>
      </c>
      <c r="L44" s="53">
        <f>K37/N37*1000000</f>
        <v>667.49856342079295</v>
      </c>
      <c r="M44" s="53">
        <f>K44/L44-1</f>
        <v>0.19388065824957779</v>
      </c>
      <c r="AJ44" s="54">
        <v>1993</v>
      </c>
      <c r="AK44" s="54">
        <v>1</v>
      </c>
      <c r="AL44" s="2" t="s">
        <v>193</v>
      </c>
      <c r="AM44" s="55">
        <v>8291229</v>
      </c>
      <c r="AN44" s="55">
        <v>5745</v>
      </c>
      <c r="AO44" s="55">
        <v>2094763</v>
      </c>
      <c r="AP44" s="55">
        <v>945</v>
      </c>
      <c r="AQ44" s="55">
        <v>10449425</v>
      </c>
      <c r="AR44" s="55">
        <v>4696309</v>
      </c>
      <c r="AS44" s="55">
        <v>9160</v>
      </c>
      <c r="AT44" s="56">
        <f t="shared" si="0"/>
        <v>0.20653729750680061</v>
      </c>
      <c r="AU44" s="56">
        <f t="shared" si="1"/>
        <v>0.79346270249319939</v>
      </c>
      <c r="AV44" s="55">
        <f t="shared" si="2"/>
        <v>2158196</v>
      </c>
      <c r="AW44" s="35">
        <f t="shared" si="3"/>
        <v>3415</v>
      </c>
      <c r="AX44" s="55">
        <f t="shared" si="4"/>
        <v>2470</v>
      </c>
    </row>
    <row r="45" spans="2:50" s="53" customFormat="1" ht="14" customHeight="1">
      <c r="B45" s="34" t="s">
        <v>215</v>
      </c>
      <c r="C45" s="48">
        <f t="shared" si="14"/>
        <v>-0.31797605878714241</v>
      </c>
      <c r="D45" s="48">
        <f t="shared" si="14"/>
        <v>-9.1859386327014292E-2</v>
      </c>
      <c r="E45" s="48">
        <f t="shared" si="14"/>
        <v>-0.21419295287912898</v>
      </c>
      <c r="F45"/>
      <c r="G45"/>
      <c r="AJ45" s="54">
        <v>1993</v>
      </c>
      <c r="AK45" s="54">
        <v>2</v>
      </c>
      <c r="AL45" s="2" t="s">
        <v>193</v>
      </c>
      <c r="AM45" s="55">
        <v>7996082</v>
      </c>
      <c r="AN45" s="55">
        <v>5683</v>
      </c>
      <c r="AO45" s="55">
        <v>2146940</v>
      </c>
      <c r="AP45" s="55">
        <v>1106</v>
      </c>
      <c r="AQ45" s="55">
        <v>10236350</v>
      </c>
      <c r="AR45" s="55">
        <v>4582171</v>
      </c>
      <c r="AS45" s="55">
        <v>9219</v>
      </c>
      <c r="AT45" s="56">
        <f t="shared" si="0"/>
        <v>0.2188541814220889</v>
      </c>
      <c r="AU45" s="56">
        <f t="shared" si="1"/>
        <v>0.7811458185779111</v>
      </c>
      <c r="AV45" s="55">
        <f t="shared" si="2"/>
        <v>2240268</v>
      </c>
      <c r="AW45" s="35">
        <f t="shared" si="3"/>
        <v>3536</v>
      </c>
      <c r="AX45" s="55">
        <f t="shared" si="4"/>
        <v>2430</v>
      </c>
    </row>
    <row r="46" spans="2:50" s="53" customFormat="1" ht="14" customHeight="1">
      <c r="B46" s="34" t="s">
        <v>255</v>
      </c>
      <c r="AJ46" s="54">
        <v>1993</v>
      </c>
      <c r="AK46" s="54">
        <v>3</v>
      </c>
      <c r="AL46" s="2" t="s">
        <v>193</v>
      </c>
      <c r="AM46" s="55">
        <v>6453948</v>
      </c>
      <c r="AN46" s="55">
        <v>4966</v>
      </c>
      <c r="AO46" s="55">
        <v>2361017</v>
      </c>
      <c r="AP46" s="55">
        <v>1076</v>
      </c>
      <c r="AQ46" s="55">
        <v>8908464</v>
      </c>
      <c r="AR46" s="55">
        <v>4151425</v>
      </c>
      <c r="AS46" s="55">
        <v>8318</v>
      </c>
      <c r="AT46" s="56">
        <f t="shared" si="0"/>
        <v>0.27552628601294227</v>
      </c>
      <c r="AU46" s="56">
        <f t="shared" si="1"/>
        <v>0.72447371398705773</v>
      </c>
      <c r="AV46" s="55">
        <f t="shared" si="2"/>
        <v>2454516</v>
      </c>
      <c r="AW46" s="35">
        <f t="shared" si="3"/>
        <v>3352</v>
      </c>
      <c r="AX46" s="55">
        <f t="shared" si="4"/>
        <v>2276</v>
      </c>
    </row>
    <row r="47" spans="2:50" s="53" customFormat="1" ht="14" customHeight="1">
      <c r="B47" s="34" t="s">
        <v>216</v>
      </c>
      <c r="C47" s="48">
        <f>$F34/C34-1</f>
        <v>0.19238953763827737</v>
      </c>
      <c r="D47" s="48">
        <f>$F34/D34-1</f>
        <v>0.43652243393418821</v>
      </c>
      <c r="E47" s="48">
        <f>$F34/E34-1</f>
        <v>4.1563085209303408E-2</v>
      </c>
      <c r="AJ47" s="54">
        <v>1993</v>
      </c>
      <c r="AK47" s="54">
        <v>4</v>
      </c>
      <c r="AL47" s="2" t="s">
        <v>193</v>
      </c>
      <c r="AM47" s="55">
        <v>7102333</v>
      </c>
      <c r="AN47" s="55">
        <v>4886</v>
      </c>
      <c r="AO47" s="55">
        <v>2272859</v>
      </c>
      <c r="AP47" s="55">
        <v>1074</v>
      </c>
      <c r="AQ47" s="55">
        <v>9440991</v>
      </c>
      <c r="AR47" s="55">
        <v>4077371</v>
      </c>
      <c r="AS47" s="55">
        <v>8143</v>
      </c>
      <c r="AT47" s="56">
        <f t="shared" si="0"/>
        <v>0.24771319027843586</v>
      </c>
      <c r="AU47" s="56">
        <f t="shared" si="1"/>
        <v>0.75228680972156414</v>
      </c>
      <c r="AV47" s="55">
        <f t="shared" si="2"/>
        <v>2338658</v>
      </c>
      <c r="AW47" s="35">
        <f t="shared" si="3"/>
        <v>3257</v>
      </c>
      <c r="AX47" s="55">
        <f t="shared" si="4"/>
        <v>2183</v>
      </c>
    </row>
    <row r="48" spans="2:50" s="53" customFormat="1" ht="14" customHeight="1">
      <c r="AJ48" s="54">
        <v>1994</v>
      </c>
      <c r="AK48" s="54">
        <v>1</v>
      </c>
      <c r="AL48" s="2" t="s">
        <v>193</v>
      </c>
      <c r="AM48" s="55">
        <v>7639355</v>
      </c>
      <c r="AN48" s="55">
        <v>5096</v>
      </c>
      <c r="AO48" s="55">
        <v>2032340</v>
      </c>
      <c r="AP48" s="55">
        <v>1060</v>
      </c>
      <c r="AQ48" s="55">
        <v>9724234</v>
      </c>
      <c r="AR48" s="55">
        <v>4213054</v>
      </c>
      <c r="AS48" s="55">
        <v>8403</v>
      </c>
      <c r="AT48" s="56">
        <f t="shared" si="0"/>
        <v>0.21440033220097332</v>
      </c>
      <c r="AU48" s="56">
        <f t="shared" si="1"/>
        <v>0.78559966779902668</v>
      </c>
      <c r="AV48" s="55">
        <f t="shared" si="2"/>
        <v>2084879</v>
      </c>
      <c r="AW48" s="35">
        <f t="shared" si="3"/>
        <v>3307</v>
      </c>
      <c r="AX48" s="55">
        <f t="shared" si="4"/>
        <v>2247</v>
      </c>
    </row>
    <row r="49" spans="2:50" s="53" customFormat="1" ht="14" customHeight="1">
      <c r="B49" s="34" t="s">
        <v>260</v>
      </c>
      <c r="AJ49" s="54">
        <v>1994</v>
      </c>
      <c r="AK49" s="54">
        <v>2</v>
      </c>
      <c r="AL49" s="2" t="s">
        <v>193</v>
      </c>
      <c r="AM49" s="55">
        <v>7182123</v>
      </c>
      <c r="AN49" s="55">
        <v>4872</v>
      </c>
      <c r="AO49" s="55">
        <v>2211390</v>
      </c>
      <c r="AP49" s="55">
        <v>1144</v>
      </c>
      <c r="AQ49" s="55">
        <v>9455620</v>
      </c>
      <c r="AR49" s="55">
        <v>4058591</v>
      </c>
      <c r="AS49" s="55">
        <v>8132</v>
      </c>
      <c r="AT49" s="56">
        <f t="shared" si="0"/>
        <v>0.24043870206290019</v>
      </c>
      <c r="AU49" s="56">
        <f t="shared" si="1"/>
        <v>0.75956129793709981</v>
      </c>
      <c r="AV49" s="55">
        <f t="shared" si="2"/>
        <v>2273497</v>
      </c>
      <c r="AW49" s="35">
        <f t="shared" si="3"/>
        <v>3260</v>
      </c>
      <c r="AX49" s="55">
        <f t="shared" si="4"/>
        <v>2116</v>
      </c>
    </row>
    <row r="50" spans="2:50" s="53" customFormat="1" ht="14" customHeight="1">
      <c r="AJ50" s="54">
        <v>1994</v>
      </c>
      <c r="AK50" s="54">
        <v>3</v>
      </c>
      <c r="AL50" s="2" t="s">
        <v>193</v>
      </c>
      <c r="AM50" s="55">
        <v>6999445</v>
      </c>
      <c r="AN50" s="55">
        <v>5004</v>
      </c>
      <c r="AO50" s="55">
        <v>2299925</v>
      </c>
      <c r="AP50" s="55">
        <v>1070</v>
      </c>
      <c r="AQ50" s="55">
        <v>9351430</v>
      </c>
      <c r="AR50" s="55">
        <v>3945619</v>
      </c>
      <c r="AS50" s="55">
        <v>8134</v>
      </c>
      <c r="AT50" s="56">
        <f t="shared" si="0"/>
        <v>0.25151073151378989</v>
      </c>
      <c r="AU50" s="56">
        <f t="shared" si="1"/>
        <v>0.74848926848621011</v>
      </c>
      <c r="AV50" s="55">
        <f t="shared" si="2"/>
        <v>2351985</v>
      </c>
      <c r="AW50" s="35">
        <f t="shared" si="3"/>
        <v>3130</v>
      </c>
      <c r="AX50" s="55">
        <f t="shared" si="4"/>
        <v>2060</v>
      </c>
    </row>
    <row r="51" spans="2:50" ht="14" customHeight="1">
      <c r="AJ51" s="2">
        <v>1994</v>
      </c>
      <c r="AK51" s="2">
        <v>4</v>
      </c>
      <c r="AL51" s="2" t="s">
        <v>193</v>
      </c>
      <c r="AM51" s="35">
        <v>6403720</v>
      </c>
      <c r="AN51" s="35">
        <v>4517</v>
      </c>
      <c r="AO51" s="35">
        <v>2149591</v>
      </c>
      <c r="AP51" s="35">
        <v>1000</v>
      </c>
      <c r="AQ51" s="35">
        <v>8602215</v>
      </c>
      <c r="AR51" s="35">
        <v>3693959</v>
      </c>
      <c r="AS51" s="35">
        <v>7522</v>
      </c>
      <c r="AT51" s="48">
        <f t="shared" si="0"/>
        <v>0.25557312854886793</v>
      </c>
      <c r="AU51" s="48">
        <f t="shared" si="1"/>
        <v>0.74442687145113207</v>
      </c>
      <c r="AV51" s="35">
        <f t="shared" si="2"/>
        <v>2198495</v>
      </c>
      <c r="AW51" s="35">
        <f t="shared" si="3"/>
        <v>3005</v>
      </c>
      <c r="AX51" s="35">
        <f t="shared" si="4"/>
        <v>2005</v>
      </c>
    </row>
    <row r="52" spans="2:50" ht="14" customHeight="1">
      <c r="AJ52" s="2">
        <v>1995</v>
      </c>
      <c r="AK52" s="2">
        <v>1</v>
      </c>
      <c r="AL52" s="2" t="s">
        <v>193</v>
      </c>
      <c r="AM52" s="35">
        <v>6746362</v>
      </c>
      <c r="AN52" s="35">
        <v>4331</v>
      </c>
      <c r="AO52" s="35">
        <v>2089548</v>
      </c>
      <c r="AP52" s="35">
        <v>980</v>
      </c>
      <c r="AQ52" s="35">
        <v>8869273</v>
      </c>
      <c r="AR52" s="35">
        <v>3792806</v>
      </c>
      <c r="AS52" s="35">
        <v>7240</v>
      </c>
      <c r="AT52" s="48">
        <f t="shared" si="0"/>
        <v>0.23935569465501849</v>
      </c>
      <c r="AU52" s="48">
        <f t="shared" si="1"/>
        <v>0.76064430534498151</v>
      </c>
      <c r="AV52" s="35">
        <f t="shared" si="2"/>
        <v>2122911</v>
      </c>
      <c r="AW52" s="35">
        <f t="shared" si="3"/>
        <v>2909</v>
      </c>
      <c r="AX52" s="35">
        <f t="shared" si="4"/>
        <v>1929</v>
      </c>
    </row>
    <row r="53" spans="2:50">
      <c r="AJ53" s="2">
        <v>1995</v>
      </c>
      <c r="AK53" s="2">
        <v>2</v>
      </c>
      <c r="AL53" s="2" t="s">
        <v>193</v>
      </c>
      <c r="AM53" s="35">
        <v>6603747</v>
      </c>
      <c r="AN53" s="35">
        <v>4431</v>
      </c>
      <c r="AO53" s="35">
        <v>2246213</v>
      </c>
      <c r="AP53" s="35">
        <v>987</v>
      </c>
      <c r="AQ53" s="35">
        <v>8878231</v>
      </c>
      <c r="AR53" s="35">
        <v>3865460</v>
      </c>
      <c r="AS53" s="35">
        <v>7344</v>
      </c>
      <c r="AT53" s="48">
        <f t="shared" si="0"/>
        <v>0.25618662096086486</v>
      </c>
      <c r="AU53" s="48">
        <f t="shared" si="1"/>
        <v>0.74381337903913514</v>
      </c>
      <c r="AV53" s="35">
        <f t="shared" si="2"/>
        <v>2274484</v>
      </c>
      <c r="AW53" s="35">
        <f t="shared" si="3"/>
        <v>2913</v>
      </c>
      <c r="AX53" s="35">
        <f t="shared" si="4"/>
        <v>1926</v>
      </c>
    </row>
    <row r="54" spans="2:50">
      <c r="AJ54" s="2">
        <v>1995</v>
      </c>
      <c r="AK54" s="2">
        <v>3</v>
      </c>
      <c r="AL54" s="2" t="s">
        <v>193</v>
      </c>
      <c r="AM54" s="35">
        <v>6119092</v>
      </c>
      <c r="AN54" s="35">
        <v>4178</v>
      </c>
      <c r="AO54" s="35">
        <v>2277849</v>
      </c>
      <c r="AP54" s="35">
        <v>927</v>
      </c>
      <c r="AQ54" s="35">
        <v>8448913</v>
      </c>
      <c r="AR54" s="35">
        <v>3533632</v>
      </c>
      <c r="AS54" s="35">
        <v>6904</v>
      </c>
      <c r="AT54" s="48">
        <f t="shared" si="0"/>
        <v>0.27575393426349637</v>
      </c>
      <c r="AU54" s="48">
        <f t="shared" si="1"/>
        <v>0.72424606573650363</v>
      </c>
      <c r="AV54" s="35">
        <f t="shared" si="2"/>
        <v>2329821</v>
      </c>
      <c r="AW54" s="35">
        <f t="shared" si="3"/>
        <v>2726</v>
      </c>
      <c r="AX54" s="35">
        <f t="shared" si="4"/>
        <v>1799</v>
      </c>
    </row>
    <row r="55" spans="2:50">
      <c r="AJ55" s="2">
        <v>1995</v>
      </c>
      <c r="AK55" s="2">
        <v>4</v>
      </c>
      <c r="AL55" s="2" t="s">
        <v>193</v>
      </c>
      <c r="AM55" s="35">
        <v>6193897</v>
      </c>
      <c r="AN55" s="35">
        <v>3982</v>
      </c>
      <c r="AO55" s="35">
        <v>2092796</v>
      </c>
      <c r="AP55" s="35">
        <v>960</v>
      </c>
      <c r="AQ55" s="35">
        <v>8400747</v>
      </c>
      <c r="AR55" s="35">
        <v>3481201</v>
      </c>
      <c r="AS55" s="35">
        <v>6672</v>
      </c>
      <c r="AT55" s="48">
        <f t="shared" si="0"/>
        <v>0.26269687683726217</v>
      </c>
      <c r="AU55" s="48">
        <f t="shared" si="1"/>
        <v>0.73730312316273783</v>
      </c>
      <c r="AV55" s="35">
        <f t="shared" si="2"/>
        <v>2206850</v>
      </c>
      <c r="AW55" s="35">
        <f t="shared" si="3"/>
        <v>2690</v>
      </c>
      <c r="AX55" s="35">
        <f t="shared" si="4"/>
        <v>1730</v>
      </c>
    </row>
    <row r="56" spans="2:50">
      <c r="AJ56" s="2">
        <v>1996</v>
      </c>
      <c r="AK56" s="2">
        <v>1</v>
      </c>
      <c r="AL56" s="2" t="s">
        <v>193</v>
      </c>
      <c r="AM56" s="35">
        <v>6586553</v>
      </c>
      <c r="AN56" s="35">
        <v>3973</v>
      </c>
      <c r="AO56" s="35">
        <v>2317415</v>
      </c>
      <c r="AP56" s="35">
        <v>960</v>
      </c>
      <c r="AQ56" s="35">
        <v>8931698</v>
      </c>
      <c r="AR56" s="35">
        <v>3630128</v>
      </c>
      <c r="AS56" s="35">
        <v>6653</v>
      </c>
      <c r="AT56" s="48">
        <f t="shared" si="0"/>
        <v>0.26256429628498412</v>
      </c>
      <c r="AU56" s="48">
        <f t="shared" si="1"/>
        <v>0.73743570371501588</v>
      </c>
      <c r="AV56" s="35">
        <f t="shared" si="2"/>
        <v>2345145</v>
      </c>
      <c r="AW56" s="35">
        <f t="shared" si="3"/>
        <v>2680</v>
      </c>
      <c r="AX56" s="35">
        <f t="shared" si="4"/>
        <v>1720</v>
      </c>
    </row>
    <row r="57" spans="2:50">
      <c r="AJ57" s="2">
        <v>1996</v>
      </c>
      <c r="AK57" s="2">
        <v>2</v>
      </c>
      <c r="AL57" s="2" t="s">
        <v>193</v>
      </c>
      <c r="AM57" s="35">
        <v>6628039</v>
      </c>
      <c r="AN57" s="35">
        <v>3753</v>
      </c>
      <c r="AO57" s="35">
        <v>2396750</v>
      </c>
      <c r="AP57" s="35">
        <v>1017</v>
      </c>
      <c r="AQ57" s="35">
        <v>9077685</v>
      </c>
      <c r="AR57" s="35">
        <v>3424501</v>
      </c>
      <c r="AS57" s="35">
        <v>6460</v>
      </c>
      <c r="AT57" s="48">
        <f t="shared" si="0"/>
        <v>0.26985360254293911</v>
      </c>
      <c r="AU57" s="48">
        <f t="shared" si="1"/>
        <v>0.73014639745706089</v>
      </c>
      <c r="AV57" s="35">
        <f t="shared" si="2"/>
        <v>2449646</v>
      </c>
      <c r="AW57" s="35">
        <f t="shared" si="3"/>
        <v>2707</v>
      </c>
      <c r="AX57" s="35">
        <f t="shared" si="4"/>
        <v>1690</v>
      </c>
    </row>
    <row r="58" spans="2:50">
      <c r="AJ58" s="2">
        <v>1996</v>
      </c>
      <c r="AK58" s="2">
        <v>3</v>
      </c>
      <c r="AL58" s="2" t="s">
        <v>193</v>
      </c>
      <c r="AM58" s="35">
        <v>6139160</v>
      </c>
      <c r="AN58" s="35">
        <v>3497</v>
      </c>
      <c r="AO58" s="35">
        <v>2402124</v>
      </c>
      <c r="AP58" s="35">
        <v>1017</v>
      </c>
      <c r="AQ58" s="35">
        <v>8616975</v>
      </c>
      <c r="AR58" s="35">
        <v>3282683</v>
      </c>
      <c r="AS58" s="35">
        <v>6164</v>
      </c>
      <c r="AT58" s="48">
        <f t="shared" si="0"/>
        <v>0.28755044548696029</v>
      </c>
      <c r="AU58" s="48">
        <f t="shared" si="1"/>
        <v>0.71244955451303971</v>
      </c>
      <c r="AV58" s="35">
        <f t="shared" si="2"/>
        <v>2477815</v>
      </c>
      <c r="AW58" s="35">
        <f t="shared" si="3"/>
        <v>2667</v>
      </c>
      <c r="AX58" s="35">
        <f t="shared" si="4"/>
        <v>1650</v>
      </c>
    </row>
    <row r="59" spans="2:50">
      <c r="AJ59" s="2">
        <v>1996</v>
      </c>
      <c r="AK59" s="2">
        <v>4</v>
      </c>
      <c r="AL59" s="2" t="s">
        <v>193</v>
      </c>
      <c r="AM59" s="35">
        <v>6714648</v>
      </c>
      <c r="AN59" s="35">
        <v>3784</v>
      </c>
      <c r="AO59" s="35">
        <v>2382492</v>
      </c>
      <c r="AP59" s="35">
        <v>973</v>
      </c>
      <c r="AQ59" s="35">
        <v>9169796</v>
      </c>
      <c r="AR59" s="35">
        <v>3486207</v>
      </c>
      <c r="AS59" s="35">
        <v>6429</v>
      </c>
      <c r="AT59" s="48">
        <f t="shared" si="0"/>
        <v>0.26774292470628569</v>
      </c>
      <c r="AU59" s="48">
        <f t="shared" si="1"/>
        <v>0.73225707529371431</v>
      </c>
      <c r="AV59" s="35">
        <f t="shared" si="2"/>
        <v>2455148</v>
      </c>
      <c r="AW59" s="35">
        <f t="shared" si="3"/>
        <v>2645</v>
      </c>
      <c r="AX59" s="35">
        <f t="shared" si="4"/>
        <v>1672</v>
      </c>
    </row>
    <row r="60" spans="2:50">
      <c r="AJ60" s="2">
        <v>1997</v>
      </c>
      <c r="AK60" s="2">
        <v>1</v>
      </c>
      <c r="AL60" s="2" t="s">
        <v>193</v>
      </c>
      <c r="AM60" s="35">
        <v>7013310</v>
      </c>
      <c r="AN60" s="35">
        <v>3939</v>
      </c>
      <c r="AO60" s="35">
        <v>2320099</v>
      </c>
      <c r="AP60" s="35">
        <v>1000</v>
      </c>
      <c r="AQ60" s="35">
        <v>9423861</v>
      </c>
      <c r="AR60" s="35">
        <v>3602528</v>
      </c>
      <c r="AS60" s="35">
        <v>6667</v>
      </c>
      <c r="AT60" s="48">
        <f t="shared" si="0"/>
        <v>0.25579229150345062</v>
      </c>
      <c r="AU60" s="48">
        <f t="shared" si="1"/>
        <v>0.74420770849654938</v>
      </c>
      <c r="AV60" s="35">
        <f t="shared" si="2"/>
        <v>2410551</v>
      </c>
      <c r="AW60" s="35">
        <f t="shared" si="3"/>
        <v>2728</v>
      </c>
      <c r="AX60" s="35">
        <f t="shared" si="4"/>
        <v>1728</v>
      </c>
    </row>
    <row r="61" spans="2:50">
      <c r="AJ61" s="2">
        <v>1997</v>
      </c>
      <c r="AK61" s="2">
        <v>2</v>
      </c>
      <c r="AL61" s="2" t="s">
        <v>193</v>
      </c>
      <c r="AM61" s="35">
        <v>6826097</v>
      </c>
      <c r="AN61" s="35">
        <v>3801</v>
      </c>
      <c r="AO61" s="35">
        <v>2258185</v>
      </c>
      <c r="AP61" s="35">
        <v>981</v>
      </c>
      <c r="AQ61" s="35">
        <v>9170645</v>
      </c>
      <c r="AR61" s="35">
        <v>3418724</v>
      </c>
      <c r="AS61" s="35">
        <v>6464</v>
      </c>
      <c r="AT61" s="48">
        <f t="shared" si="0"/>
        <v>0.25565791719121178</v>
      </c>
      <c r="AU61" s="48">
        <f t="shared" si="1"/>
        <v>0.74434208280878822</v>
      </c>
      <c r="AV61" s="35">
        <f t="shared" si="2"/>
        <v>2344548</v>
      </c>
      <c r="AW61" s="35">
        <f t="shared" si="3"/>
        <v>2663</v>
      </c>
      <c r="AX61" s="35">
        <f t="shared" si="4"/>
        <v>1682</v>
      </c>
    </row>
    <row r="62" spans="2:50">
      <c r="AJ62" s="2">
        <v>1997</v>
      </c>
      <c r="AK62" s="2">
        <v>3</v>
      </c>
      <c r="AL62" s="2" t="s">
        <v>193</v>
      </c>
      <c r="AM62" s="35">
        <v>6562642</v>
      </c>
      <c r="AN62" s="35">
        <v>3932</v>
      </c>
      <c r="AO62" s="35">
        <v>2195626</v>
      </c>
      <c r="AP62" s="35">
        <v>865</v>
      </c>
      <c r="AQ62" s="35">
        <v>8834944</v>
      </c>
      <c r="AR62" s="35">
        <v>3357522</v>
      </c>
      <c r="AS62" s="35">
        <v>6471</v>
      </c>
      <c r="AT62" s="48">
        <f t="shared" si="0"/>
        <v>0.25719483903916085</v>
      </c>
      <c r="AU62" s="48">
        <f t="shared" si="1"/>
        <v>0.74280516096083915</v>
      </c>
      <c r="AV62" s="35">
        <f t="shared" si="2"/>
        <v>2272302</v>
      </c>
      <c r="AW62" s="35">
        <f t="shared" si="3"/>
        <v>2539</v>
      </c>
      <c r="AX62" s="35">
        <f t="shared" si="4"/>
        <v>1674</v>
      </c>
    </row>
    <row r="63" spans="2:50">
      <c r="AJ63" s="2">
        <v>1997</v>
      </c>
      <c r="AK63" s="2">
        <v>4</v>
      </c>
      <c r="AL63" s="2" t="s">
        <v>193</v>
      </c>
      <c r="AM63" s="35">
        <v>6901062</v>
      </c>
      <c r="AN63" s="35">
        <v>3762</v>
      </c>
      <c r="AO63" s="35">
        <v>2105866</v>
      </c>
      <c r="AP63" s="35">
        <v>917</v>
      </c>
      <c r="AQ63" s="35">
        <v>9081143</v>
      </c>
      <c r="AR63" s="35">
        <v>3344916</v>
      </c>
      <c r="AS63" s="35">
        <v>6356</v>
      </c>
      <c r="AT63" s="48">
        <f t="shared" si="0"/>
        <v>0.24006680656829216</v>
      </c>
      <c r="AU63" s="48">
        <f t="shared" si="1"/>
        <v>0.75993319343170784</v>
      </c>
      <c r="AV63" s="35">
        <f t="shared" si="2"/>
        <v>2180081</v>
      </c>
      <c r="AW63" s="35">
        <f t="shared" si="3"/>
        <v>2594</v>
      </c>
      <c r="AX63" s="35">
        <f t="shared" si="4"/>
        <v>1677</v>
      </c>
    </row>
    <row r="64" spans="2:50">
      <c r="AJ64" s="2">
        <v>1998</v>
      </c>
      <c r="AK64" s="2">
        <v>1</v>
      </c>
      <c r="AL64" s="2" t="s">
        <v>193</v>
      </c>
      <c r="AM64" s="35">
        <v>6347569</v>
      </c>
      <c r="AN64" s="35">
        <v>3515</v>
      </c>
      <c r="AO64" s="35">
        <v>1905194</v>
      </c>
      <c r="AP64" s="35">
        <v>887</v>
      </c>
      <c r="AQ64" s="35">
        <v>8302105</v>
      </c>
      <c r="AR64" s="35">
        <v>3161020</v>
      </c>
      <c r="AS64" s="35">
        <v>6043</v>
      </c>
      <c r="AT64" s="48">
        <f t="shared" si="0"/>
        <v>0.2354265574815062</v>
      </c>
      <c r="AU64" s="48">
        <f t="shared" si="1"/>
        <v>0.7645734425184938</v>
      </c>
      <c r="AV64" s="35">
        <f t="shared" si="2"/>
        <v>1954536</v>
      </c>
      <c r="AW64" s="35">
        <f t="shared" si="3"/>
        <v>2528</v>
      </c>
      <c r="AX64" s="35">
        <f t="shared" si="4"/>
        <v>1641</v>
      </c>
    </row>
    <row r="65" spans="36:50">
      <c r="AJ65" s="2">
        <v>1998</v>
      </c>
      <c r="AK65" s="2">
        <v>2</v>
      </c>
      <c r="AL65" s="2" t="s">
        <v>193</v>
      </c>
      <c r="AM65" s="35">
        <v>6220859</v>
      </c>
      <c r="AN65" s="35">
        <v>3311</v>
      </c>
      <c r="AO65" s="35">
        <v>2093367</v>
      </c>
      <c r="AP65" s="35">
        <v>921</v>
      </c>
      <c r="AQ65" s="35">
        <v>8349349</v>
      </c>
      <c r="AR65" s="35">
        <v>3126829</v>
      </c>
      <c r="AS65" s="35">
        <v>5761</v>
      </c>
      <c r="AT65" s="48">
        <f>1-AM65/AQ65</f>
        <v>0.25492885732767911</v>
      </c>
      <c r="AU65" s="48">
        <f t="shared" si="1"/>
        <v>0.74507114267232089</v>
      </c>
      <c r="AV65" s="35">
        <f t="shared" si="2"/>
        <v>2128490</v>
      </c>
      <c r="AW65" s="35">
        <f t="shared" si="3"/>
        <v>2450</v>
      </c>
      <c r="AX65" s="35">
        <f t="shared" si="4"/>
        <v>1529</v>
      </c>
    </row>
    <row r="66" spans="36:50">
      <c r="AJ66" s="2">
        <v>1998</v>
      </c>
      <c r="AK66" s="2">
        <v>3</v>
      </c>
      <c r="AL66" s="2" t="s">
        <v>193</v>
      </c>
      <c r="AM66" s="35">
        <v>6414738</v>
      </c>
      <c r="AN66" s="35">
        <v>3319</v>
      </c>
      <c r="AO66" s="35">
        <v>2161921</v>
      </c>
      <c r="AP66" s="35">
        <v>918</v>
      </c>
      <c r="AQ66" s="35">
        <v>8599637</v>
      </c>
      <c r="AR66" s="35">
        <v>3065885</v>
      </c>
      <c r="AS66" s="35">
        <v>5742</v>
      </c>
      <c r="AT66" s="48">
        <f t="shared" si="0"/>
        <v>0.25406874732038109</v>
      </c>
      <c r="AU66" s="48">
        <f t="shared" si="1"/>
        <v>0.74593125267961891</v>
      </c>
      <c r="AV66" s="35">
        <f t="shared" si="2"/>
        <v>2184899</v>
      </c>
      <c r="AW66" s="35">
        <f t="shared" si="3"/>
        <v>2423</v>
      </c>
      <c r="AX66" s="35">
        <f t="shared" si="4"/>
        <v>1505</v>
      </c>
    </row>
    <row r="67" spans="36:50">
      <c r="AJ67" s="2">
        <v>1998</v>
      </c>
      <c r="AK67" s="2">
        <v>4</v>
      </c>
      <c r="AL67" s="2" t="s">
        <v>193</v>
      </c>
      <c r="AM67" s="35">
        <v>6292123</v>
      </c>
      <c r="AN67" s="35">
        <v>3268</v>
      </c>
      <c r="AO67" s="35">
        <v>2190825</v>
      </c>
      <c r="AP67" s="35">
        <v>910</v>
      </c>
      <c r="AQ67" s="35">
        <v>8535568</v>
      </c>
      <c r="AR67" s="35">
        <v>3068670</v>
      </c>
      <c r="AS67" s="35">
        <v>5659</v>
      </c>
      <c r="AT67" s="48">
        <f t="shared" si="0"/>
        <v>0.26283488105302422</v>
      </c>
      <c r="AU67" s="48">
        <f t="shared" si="1"/>
        <v>0.73716511894697578</v>
      </c>
      <c r="AV67" s="35">
        <f t="shared" si="2"/>
        <v>2243445</v>
      </c>
      <c r="AW67" s="35">
        <f t="shared" si="3"/>
        <v>2391</v>
      </c>
      <c r="AX67" s="35">
        <f t="shared" si="4"/>
        <v>1481</v>
      </c>
    </row>
    <row r="68" spans="36:50">
      <c r="AJ68" s="2">
        <v>1999</v>
      </c>
      <c r="AK68" s="2">
        <v>1</v>
      </c>
      <c r="AL68" s="2" t="s">
        <v>193</v>
      </c>
      <c r="AM68" s="35">
        <v>6244996</v>
      </c>
      <c r="AN68" s="35">
        <v>3129</v>
      </c>
      <c r="AO68" s="35">
        <v>2092442</v>
      </c>
      <c r="AP68" s="35">
        <v>867</v>
      </c>
      <c r="AQ68" s="35">
        <v>8479915</v>
      </c>
      <c r="AR68" s="35">
        <v>2886297</v>
      </c>
      <c r="AS68" s="35">
        <v>5420</v>
      </c>
      <c r="AT68" s="48">
        <f t="shared" si="0"/>
        <v>0.26355441062793672</v>
      </c>
      <c r="AU68" s="48">
        <f t="shared" si="1"/>
        <v>0.73644558937206328</v>
      </c>
      <c r="AV68" s="35">
        <f t="shared" si="2"/>
        <v>2234919</v>
      </c>
      <c r="AW68" s="35">
        <f t="shared" si="3"/>
        <v>2291</v>
      </c>
      <c r="AX68" s="35">
        <f t="shared" si="4"/>
        <v>1424</v>
      </c>
    </row>
    <row r="69" spans="36:50">
      <c r="AJ69" s="2">
        <v>1999</v>
      </c>
      <c r="AK69" s="2">
        <v>2</v>
      </c>
      <c r="AL69" s="2" t="s">
        <v>193</v>
      </c>
      <c r="AM69" s="35">
        <v>5286965</v>
      </c>
      <c r="AN69" s="35">
        <v>2708</v>
      </c>
      <c r="AO69" s="35">
        <v>2124176</v>
      </c>
      <c r="AP69" s="35">
        <v>893</v>
      </c>
      <c r="AQ69" s="35">
        <v>7578255</v>
      </c>
      <c r="AR69" s="35">
        <v>2612186</v>
      </c>
      <c r="AS69" s="35">
        <v>4889</v>
      </c>
      <c r="AT69" s="48">
        <f t="shared" ref="AT69:AT118" si="15">1-AM69/AQ69</f>
        <v>0.30235060709886374</v>
      </c>
      <c r="AU69" s="48">
        <f t="shared" ref="AU69:AU118" si="16">1-AT69</f>
        <v>0.69764939290113626</v>
      </c>
      <c r="AV69" s="35">
        <f t="shared" ref="AV69:AV118" si="17">AQ69-AM69</f>
        <v>2291290</v>
      </c>
      <c r="AW69" s="35">
        <f t="shared" ref="AW69:AW118" si="18">AS69-AN69</f>
        <v>2181</v>
      </c>
      <c r="AX69" s="35">
        <f t="shared" ref="AX69:AX118" si="19">AS69-AP69-AN69</f>
        <v>1288</v>
      </c>
    </row>
    <row r="70" spans="36:50">
      <c r="AJ70" s="2">
        <v>1999</v>
      </c>
      <c r="AK70" s="2">
        <v>3</v>
      </c>
      <c r="AL70" s="2" t="s">
        <v>193</v>
      </c>
      <c r="AM70" s="35">
        <v>5358751</v>
      </c>
      <c r="AN70" s="35">
        <v>2859</v>
      </c>
      <c r="AO70" s="35">
        <v>2476072</v>
      </c>
      <c r="AP70" s="35">
        <v>949</v>
      </c>
      <c r="AQ70" s="35">
        <v>8038396</v>
      </c>
      <c r="AR70" s="35">
        <v>2641233</v>
      </c>
      <c r="AS70" s="35">
        <v>5074</v>
      </c>
      <c r="AT70" s="48">
        <f t="shared" si="15"/>
        <v>0.33335568439275698</v>
      </c>
      <c r="AU70" s="48">
        <f t="shared" si="16"/>
        <v>0.66664431560724302</v>
      </c>
      <c r="AV70" s="35">
        <f t="shared" si="17"/>
        <v>2679645</v>
      </c>
      <c r="AW70" s="35">
        <f t="shared" si="18"/>
        <v>2215</v>
      </c>
      <c r="AX70" s="35">
        <f t="shared" si="19"/>
        <v>1266</v>
      </c>
    </row>
    <row r="71" spans="36:50">
      <c r="AJ71" s="2">
        <v>1999</v>
      </c>
      <c r="AK71" s="2">
        <v>4</v>
      </c>
      <c r="AL71" s="2" t="s">
        <v>193</v>
      </c>
      <c r="AM71" s="35">
        <v>5661182</v>
      </c>
      <c r="AN71" s="35">
        <v>2728</v>
      </c>
      <c r="AO71" s="35">
        <v>2534266</v>
      </c>
      <c r="AP71" s="35">
        <v>994</v>
      </c>
      <c r="AQ71" s="35">
        <v>8364193</v>
      </c>
      <c r="AR71" s="35">
        <v>2736456</v>
      </c>
      <c r="AS71" s="35">
        <v>4971</v>
      </c>
      <c r="AT71" s="48">
        <f t="shared" si="15"/>
        <v>0.32316458981757112</v>
      </c>
      <c r="AU71" s="48">
        <f t="shared" si="16"/>
        <v>0.67683541018242888</v>
      </c>
      <c r="AV71" s="35">
        <f t="shared" si="17"/>
        <v>2703011</v>
      </c>
      <c r="AW71" s="35">
        <f t="shared" si="18"/>
        <v>2243</v>
      </c>
      <c r="AX71" s="35">
        <f t="shared" si="19"/>
        <v>1249</v>
      </c>
    </row>
    <row r="72" spans="36:50">
      <c r="AJ72" s="2">
        <v>2000</v>
      </c>
      <c r="AK72" s="2">
        <v>1</v>
      </c>
      <c r="AL72" s="2" t="s">
        <v>193</v>
      </c>
      <c r="AM72" s="35">
        <v>5908483</v>
      </c>
      <c r="AN72" s="35">
        <v>2818</v>
      </c>
      <c r="AO72" s="35">
        <v>2331703</v>
      </c>
      <c r="AP72" s="35">
        <v>969</v>
      </c>
      <c r="AQ72" s="35">
        <v>8618333</v>
      </c>
      <c r="AR72" s="35">
        <v>2723022</v>
      </c>
      <c r="AS72" s="35">
        <v>5069</v>
      </c>
      <c r="AT72" s="48">
        <f t="shared" si="15"/>
        <v>0.31442855596320074</v>
      </c>
      <c r="AU72" s="48">
        <f t="shared" si="16"/>
        <v>0.68557144403679926</v>
      </c>
      <c r="AV72" s="35">
        <f t="shared" si="17"/>
        <v>2709850</v>
      </c>
      <c r="AW72" s="35">
        <f t="shared" si="18"/>
        <v>2251</v>
      </c>
      <c r="AX72" s="35">
        <f t="shared" si="19"/>
        <v>1282</v>
      </c>
    </row>
    <row r="73" spans="36:50">
      <c r="AJ73" s="2">
        <v>2000</v>
      </c>
      <c r="AK73" s="2">
        <v>2</v>
      </c>
      <c r="AL73" s="2" t="s">
        <v>193</v>
      </c>
      <c r="AM73" s="35">
        <v>5909223</v>
      </c>
      <c r="AN73" s="35">
        <v>2781</v>
      </c>
      <c r="AO73" s="35">
        <v>2276531</v>
      </c>
      <c r="AP73" s="35">
        <v>933</v>
      </c>
      <c r="AQ73" s="35">
        <v>8440326</v>
      </c>
      <c r="AR73" s="35">
        <v>2734981</v>
      </c>
      <c r="AS73" s="35">
        <v>5000</v>
      </c>
      <c r="AT73" s="48">
        <f t="shared" si="15"/>
        <v>0.2998821372539402</v>
      </c>
      <c r="AU73" s="48">
        <f t="shared" si="16"/>
        <v>0.7001178627460598</v>
      </c>
      <c r="AV73" s="35">
        <f t="shared" si="17"/>
        <v>2531103</v>
      </c>
      <c r="AW73" s="35">
        <f t="shared" si="18"/>
        <v>2219</v>
      </c>
      <c r="AX73" s="35">
        <f t="shared" si="19"/>
        <v>1286</v>
      </c>
    </row>
    <row r="74" spans="36:50">
      <c r="AJ74" s="2">
        <v>2000</v>
      </c>
      <c r="AK74" s="2">
        <v>3</v>
      </c>
      <c r="AL74" s="2" t="s">
        <v>193</v>
      </c>
      <c r="AM74" s="35">
        <v>5749270</v>
      </c>
      <c r="AN74" s="35">
        <v>2812</v>
      </c>
      <c r="AO74" s="35">
        <v>2301845</v>
      </c>
      <c r="AP74" s="35">
        <v>940</v>
      </c>
      <c r="AQ74" s="35">
        <v>8241504</v>
      </c>
      <c r="AR74" s="35">
        <v>2756113</v>
      </c>
      <c r="AS74" s="35">
        <v>5086</v>
      </c>
      <c r="AT74" s="48">
        <f t="shared" si="15"/>
        <v>0.30240038711380834</v>
      </c>
      <c r="AU74" s="48">
        <f t="shared" si="16"/>
        <v>0.69759961288619166</v>
      </c>
      <c r="AV74" s="35">
        <f t="shared" si="17"/>
        <v>2492234</v>
      </c>
      <c r="AW74" s="35">
        <f t="shared" si="18"/>
        <v>2274</v>
      </c>
      <c r="AX74" s="35">
        <f t="shared" si="19"/>
        <v>1334</v>
      </c>
    </row>
    <row r="75" spans="36:50">
      <c r="AJ75" s="2">
        <v>2000</v>
      </c>
      <c r="AK75" s="2">
        <v>4</v>
      </c>
      <c r="AL75" s="2" t="s">
        <v>193</v>
      </c>
      <c r="AM75" s="35">
        <v>5581019</v>
      </c>
      <c r="AN75" s="35">
        <v>2788</v>
      </c>
      <c r="AO75" s="35">
        <v>2284750</v>
      </c>
      <c r="AP75" s="35">
        <v>901</v>
      </c>
      <c r="AQ75" s="35">
        <v>8106418</v>
      </c>
      <c r="AR75" s="35">
        <v>2625257</v>
      </c>
      <c r="AS75" s="35">
        <v>5015</v>
      </c>
      <c r="AT75" s="48">
        <f t="shared" si="15"/>
        <v>0.31153081422645612</v>
      </c>
      <c r="AU75" s="48">
        <f t="shared" si="16"/>
        <v>0.68846918577354388</v>
      </c>
      <c r="AV75" s="35">
        <f t="shared" si="17"/>
        <v>2525399</v>
      </c>
      <c r="AW75" s="35">
        <f t="shared" si="18"/>
        <v>2227</v>
      </c>
      <c r="AX75" s="35">
        <f t="shared" si="19"/>
        <v>1326</v>
      </c>
    </row>
    <row r="76" spans="36:50">
      <c r="AJ76" s="2">
        <v>2001</v>
      </c>
      <c r="AK76" s="2">
        <v>1</v>
      </c>
      <c r="AL76" s="2" t="s">
        <v>193</v>
      </c>
      <c r="AM76" s="35">
        <v>6254851</v>
      </c>
      <c r="AN76" s="35">
        <v>2797</v>
      </c>
      <c r="AO76" s="35">
        <v>2377396</v>
      </c>
      <c r="AP76" s="35">
        <v>985</v>
      </c>
      <c r="AQ76" s="35">
        <v>8745363</v>
      </c>
      <c r="AR76" s="35">
        <v>2836689</v>
      </c>
      <c r="AS76" s="35">
        <v>5083</v>
      </c>
      <c r="AT76" s="48">
        <f t="shared" si="15"/>
        <v>0.28478086043998407</v>
      </c>
      <c r="AU76" s="48">
        <f t="shared" si="16"/>
        <v>0.71521913956001593</v>
      </c>
      <c r="AV76" s="35">
        <f t="shared" si="17"/>
        <v>2490512</v>
      </c>
      <c r="AW76" s="35">
        <f t="shared" si="18"/>
        <v>2286</v>
      </c>
      <c r="AX76" s="35">
        <f t="shared" si="19"/>
        <v>1301</v>
      </c>
    </row>
    <row r="77" spans="36:50">
      <c r="AJ77" s="2">
        <v>2001</v>
      </c>
      <c r="AK77" s="2">
        <v>2</v>
      </c>
      <c r="AL77" s="2" t="s">
        <v>193</v>
      </c>
      <c r="AM77" s="35">
        <v>5912371</v>
      </c>
      <c r="AN77" s="35">
        <v>2950</v>
      </c>
      <c r="AO77" s="35">
        <v>2404488</v>
      </c>
      <c r="AP77" s="35">
        <v>965</v>
      </c>
      <c r="AQ77" s="35">
        <v>8451399</v>
      </c>
      <c r="AR77" s="35">
        <v>2939910</v>
      </c>
      <c r="AS77" s="35">
        <v>5197</v>
      </c>
      <c r="AT77" s="48">
        <f t="shared" si="15"/>
        <v>0.30042694706521367</v>
      </c>
      <c r="AU77" s="48">
        <f t="shared" si="16"/>
        <v>0.69957305293478633</v>
      </c>
      <c r="AV77" s="35">
        <f t="shared" si="17"/>
        <v>2539028</v>
      </c>
      <c r="AW77" s="35">
        <f t="shared" si="18"/>
        <v>2247</v>
      </c>
      <c r="AX77" s="35">
        <f t="shared" si="19"/>
        <v>1282</v>
      </c>
    </row>
    <row r="78" spans="36:50">
      <c r="AJ78" s="2">
        <v>2001</v>
      </c>
      <c r="AK78" s="2">
        <v>3</v>
      </c>
      <c r="AL78" s="2" t="s">
        <v>193</v>
      </c>
      <c r="AM78" s="35">
        <v>5112236</v>
      </c>
      <c r="AN78" s="35">
        <v>2922</v>
      </c>
      <c r="AO78" s="35">
        <v>2437394</v>
      </c>
      <c r="AP78" s="35">
        <v>982</v>
      </c>
      <c r="AQ78" s="35">
        <v>7670573</v>
      </c>
      <c r="AR78" s="35">
        <v>2855662</v>
      </c>
      <c r="AS78" s="35">
        <v>5214</v>
      </c>
      <c r="AT78" s="48">
        <f t="shared" si="15"/>
        <v>0.33352619158959829</v>
      </c>
      <c r="AU78" s="48">
        <f t="shared" si="16"/>
        <v>0.66647380841040171</v>
      </c>
      <c r="AV78" s="35">
        <f t="shared" si="17"/>
        <v>2558337</v>
      </c>
      <c r="AW78" s="35">
        <f t="shared" si="18"/>
        <v>2292</v>
      </c>
      <c r="AX78" s="35">
        <f t="shared" si="19"/>
        <v>1310</v>
      </c>
    </row>
    <row r="79" spans="36:50">
      <c r="AJ79" s="2">
        <v>2001</v>
      </c>
      <c r="AK79" s="2">
        <v>4</v>
      </c>
      <c r="AL79" s="2" t="s">
        <v>193</v>
      </c>
      <c r="AM79" s="35">
        <v>5223181</v>
      </c>
      <c r="AN79" s="35">
        <v>2863</v>
      </c>
      <c r="AO79" s="35">
        <v>2651898</v>
      </c>
      <c r="AP79" s="35">
        <v>1035</v>
      </c>
      <c r="AQ79" s="35">
        <v>7995655</v>
      </c>
      <c r="AR79" s="35">
        <v>2863618</v>
      </c>
      <c r="AS79" s="35">
        <v>5209</v>
      </c>
      <c r="AT79" s="48">
        <f t="shared" si="15"/>
        <v>0.34674757727790906</v>
      </c>
      <c r="AU79" s="48">
        <f t="shared" si="16"/>
        <v>0.65325242272209094</v>
      </c>
      <c r="AV79" s="35">
        <f t="shared" si="17"/>
        <v>2772474</v>
      </c>
      <c r="AW79" s="35">
        <f t="shared" si="18"/>
        <v>2346</v>
      </c>
      <c r="AX79" s="35">
        <f t="shared" si="19"/>
        <v>1311</v>
      </c>
    </row>
    <row r="80" spans="36:50">
      <c r="AJ80" s="2">
        <v>2002</v>
      </c>
      <c r="AK80" s="2">
        <v>1</v>
      </c>
      <c r="AL80" s="2" t="s">
        <v>193</v>
      </c>
      <c r="AM80" s="35">
        <v>5341370</v>
      </c>
      <c r="AN80" s="35">
        <v>2740</v>
      </c>
      <c r="AO80" s="35">
        <v>2386399</v>
      </c>
      <c r="AP80" s="35">
        <v>1021</v>
      </c>
      <c r="AQ80" s="35">
        <v>7817201</v>
      </c>
      <c r="AR80" s="35">
        <v>2846455</v>
      </c>
      <c r="AS80" s="35">
        <v>5089</v>
      </c>
      <c r="AT80" s="48">
        <f t="shared" si="15"/>
        <v>0.31671579124036853</v>
      </c>
      <c r="AU80" s="48">
        <f t="shared" si="16"/>
        <v>0.68328420875963147</v>
      </c>
      <c r="AV80" s="35">
        <f t="shared" si="17"/>
        <v>2475831</v>
      </c>
      <c r="AW80" s="35">
        <f t="shared" si="18"/>
        <v>2349</v>
      </c>
      <c r="AX80" s="35">
        <f t="shared" si="19"/>
        <v>1328</v>
      </c>
    </row>
    <row r="81" spans="36:50">
      <c r="AJ81" s="2">
        <v>2002</v>
      </c>
      <c r="AK81" s="2">
        <v>2</v>
      </c>
      <c r="AL81" s="2" t="s">
        <v>193</v>
      </c>
      <c r="AM81" s="35">
        <v>5027480</v>
      </c>
      <c r="AN81" s="35">
        <v>2524</v>
      </c>
      <c r="AO81" s="35">
        <v>2091421</v>
      </c>
      <c r="AP81" s="35">
        <v>954</v>
      </c>
      <c r="AQ81" s="35">
        <v>7297572</v>
      </c>
      <c r="AR81" s="35">
        <v>2550464</v>
      </c>
      <c r="AS81" s="35">
        <v>4787</v>
      </c>
      <c r="AT81" s="48">
        <f t="shared" si="15"/>
        <v>0.31107497123700867</v>
      </c>
      <c r="AU81" s="48">
        <f t="shared" si="16"/>
        <v>0.68892502876299133</v>
      </c>
      <c r="AV81" s="35">
        <f t="shared" si="17"/>
        <v>2270092</v>
      </c>
      <c r="AW81" s="35">
        <f t="shared" si="18"/>
        <v>2263</v>
      </c>
      <c r="AX81" s="35">
        <f t="shared" si="19"/>
        <v>1309</v>
      </c>
    </row>
    <row r="82" spans="36:50">
      <c r="AJ82" s="2">
        <v>2002</v>
      </c>
      <c r="AK82" s="2">
        <v>3</v>
      </c>
      <c r="AL82" s="2" t="s">
        <v>193</v>
      </c>
      <c r="AM82" s="35">
        <v>4715723</v>
      </c>
      <c r="AN82" s="35">
        <v>2470</v>
      </c>
      <c r="AO82" s="35">
        <v>2238541</v>
      </c>
      <c r="AP82" s="35">
        <v>940</v>
      </c>
      <c r="AQ82" s="35">
        <v>7143140</v>
      </c>
      <c r="AR82" s="35">
        <v>2521386</v>
      </c>
      <c r="AS82" s="35">
        <v>4707</v>
      </c>
      <c r="AT82" s="48">
        <f t="shared" si="15"/>
        <v>0.33982492293305189</v>
      </c>
      <c r="AU82" s="48">
        <f t="shared" si="16"/>
        <v>0.66017507706694811</v>
      </c>
      <c r="AV82" s="35">
        <f t="shared" si="17"/>
        <v>2427417</v>
      </c>
      <c r="AW82" s="35">
        <f t="shared" si="18"/>
        <v>2237</v>
      </c>
      <c r="AX82" s="35">
        <f t="shared" si="19"/>
        <v>1297</v>
      </c>
    </row>
    <row r="83" spans="36:50">
      <c r="AJ83" s="2">
        <v>2002</v>
      </c>
      <c r="AK83" s="2">
        <v>4</v>
      </c>
      <c r="AL83" s="2" t="s">
        <v>193</v>
      </c>
      <c r="AM83" s="35">
        <v>5406411</v>
      </c>
      <c r="AN83" s="35">
        <v>2285</v>
      </c>
      <c r="AO83" s="35">
        <v>2172364</v>
      </c>
      <c r="AP83" s="35">
        <v>986</v>
      </c>
      <c r="AQ83" s="35">
        <v>7763539</v>
      </c>
      <c r="AR83" s="35">
        <v>2493359</v>
      </c>
      <c r="AS83" s="35">
        <v>4509</v>
      </c>
      <c r="AT83" s="48">
        <f t="shared" si="15"/>
        <v>0.30361514252713873</v>
      </c>
      <c r="AU83" s="48">
        <f t="shared" si="16"/>
        <v>0.69638485747286127</v>
      </c>
      <c r="AV83" s="35">
        <f t="shared" si="17"/>
        <v>2357128</v>
      </c>
      <c r="AW83" s="35">
        <f t="shared" si="18"/>
        <v>2224</v>
      </c>
      <c r="AX83" s="35">
        <f t="shared" si="19"/>
        <v>1238</v>
      </c>
    </row>
    <row r="84" spans="36:50">
      <c r="AJ84" s="2">
        <v>2003</v>
      </c>
      <c r="AK84" s="2">
        <v>1</v>
      </c>
      <c r="AL84" s="2" t="s">
        <v>193</v>
      </c>
      <c r="AM84" s="35">
        <v>5200958</v>
      </c>
      <c r="AN84" s="35">
        <v>2217</v>
      </c>
      <c r="AO84" s="35">
        <v>2146649</v>
      </c>
      <c r="AP84" s="35">
        <v>1002</v>
      </c>
      <c r="AQ84" s="35">
        <v>7531502</v>
      </c>
      <c r="AR84" s="35">
        <v>2481116</v>
      </c>
      <c r="AS84" s="35">
        <v>4357</v>
      </c>
      <c r="AT84" s="48">
        <f t="shared" si="15"/>
        <v>0.30943947170166053</v>
      </c>
      <c r="AU84" s="48">
        <f t="shared" si="16"/>
        <v>0.69056052829833947</v>
      </c>
      <c r="AV84" s="35">
        <f t="shared" si="17"/>
        <v>2330544</v>
      </c>
      <c r="AW84" s="35">
        <f t="shared" si="18"/>
        <v>2140</v>
      </c>
      <c r="AX84" s="35">
        <f t="shared" si="19"/>
        <v>1138</v>
      </c>
    </row>
    <row r="85" spans="36:50">
      <c r="AJ85" s="2">
        <v>2003</v>
      </c>
      <c r="AK85" s="2">
        <v>2</v>
      </c>
      <c r="AL85" s="2" t="s">
        <v>193</v>
      </c>
      <c r="AM85" s="35">
        <v>5513723</v>
      </c>
      <c r="AN85" s="35">
        <v>2288</v>
      </c>
      <c r="AO85" s="35">
        <v>2368887</v>
      </c>
      <c r="AP85" s="35">
        <v>982</v>
      </c>
      <c r="AQ85" s="35">
        <v>8120321</v>
      </c>
      <c r="AR85" s="35">
        <v>2553395</v>
      </c>
      <c r="AS85" s="35">
        <v>4452</v>
      </c>
      <c r="AT85" s="48">
        <f t="shared" si="15"/>
        <v>0.32099691625491156</v>
      </c>
      <c r="AU85" s="48">
        <f t="shared" si="16"/>
        <v>0.67900308374508844</v>
      </c>
      <c r="AV85" s="35">
        <f t="shared" si="17"/>
        <v>2606598</v>
      </c>
      <c r="AW85" s="35">
        <f t="shared" si="18"/>
        <v>2164</v>
      </c>
      <c r="AX85" s="35">
        <f t="shared" si="19"/>
        <v>1182</v>
      </c>
    </row>
    <row r="86" spans="36:50">
      <c r="AJ86" s="2">
        <v>2003</v>
      </c>
      <c r="AK86" s="2">
        <v>3</v>
      </c>
      <c r="AL86" s="2" t="s">
        <v>193</v>
      </c>
      <c r="AM86" s="35">
        <v>5201271</v>
      </c>
      <c r="AN86" s="35">
        <v>2466</v>
      </c>
      <c r="AO86" s="35">
        <v>2459085</v>
      </c>
      <c r="AP86" s="35">
        <v>1063</v>
      </c>
      <c r="AQ86" s="35">
        <v>7922631</v>
      </c>
      <c r="AR86" s="35">
        <v>2563146</v>
      </c>
      <c r="AS86" s="35">
        <v>4722</v>
      </c>
      <c r="AT86" s="48">
        <f t="shared" si="15"/>
        <v>0.34349195361995277</v>
      </c>
      <c r="AU86" s="48">
        <f t="shared" si="16"/>
        <v>0.65650804638004723</v>
      </c>
      <c r="AV86" s="35">
        <f t="shared" si="17"/>
        <v>2721360</v>
      </c>
      <c r="AW86" s="35">
        <f t="shared" si="18"/>
        <v>2256</v>
      </c>
      <c r="AX86" s="35">
        <f t="shared" si="19"/>
        <v>1193</v>
      </c>
    </row>
    <row r="87" spans="36:50">
      <c r="AJ87" s="2">
        <v>2003</v>
      </c>
      <c r="AK87" s="2">
        <v>4</v>
      </c>
      <c r="AL87" s="2" t="s">
        <v>193</v>
      </c>
      <c r="AM87" s="35">
        <v>5229178</v>
      </c>
      <c r="AN87" s="35">
        <v>2350</v>
      </c>
      <c r="AO87" s="35">
        <v>2647586</v>
      </c>
      <c r="AP87" s="35">
        <v>1081</v>
      </c>
      <c r="AQ87" s="35">
        <v>8132947</v>
      </c>
      <c r="AR87" s="35">
        <v>2592637</v>
      </c>
      <c r="AS87" s="35">
        <v>4610</v>
      </c>
      <c r="AT87" s="48">
        <f t="shared" si="15"/>
        <v>0.35703773798107874</v>
      </c>
      <c r="AU87" s="48">
        <f t="shared" si="16"/>
        <v>0.64296226201892126</v>
      </c>
      <c r="AV87" s="35">
        <f t="shared" si="17"/>
        <v>2903769</v>
      </c>
      <c r="AW87" s="35">
        <f t="shared" si="18"/>
        <v>2260</v>
      </c>
      <c r="AX87" s="35">
        <f t="shared" si="19"/>
        <v>1179</v>
      </c>
    </row>
    <row r="88" spans="36:50">
      <c r="AJ88" s="2">
        <v>2004</v>
      </c>
      <c r="AK88" s="2">
        <v>1</v>
      </c>
      <c r="AL88" s="2" t="s">
        <v>193</v>
      </c>
      <c r="AM88" s="35">
        <v>5266152</v>
      </c>
      <c r="AN88" s="35">
        <v>2321</v>
      </c>
      <c r="AO88" s="35">
        <v>2699678</v>
      </c>
      <c r="AP88" s="35">
        <v>1080</v>
      </c>
      <c r="AQ88" s="35">
        <v>8233843</v>
      </c>
      <c r="AR88" s="35">
        <v>2737603</v>
      </c>
      <c r="AS88" s="35">
        <v>4523</v>
      </c>
      <c r="AT88" s="48">
        <f t="shared" si="15"/>
        <v>0.36042598820502159</v>
      </c>
      <c r="AU88" s="48">
        <f t="shared" si="16"/>
        <v>0.63957401179497841</v>
      </c>
      <c r="AV88" s="35">
        <f t="shared" si="17"/>
        <v>2967691</v>
      </c>
      <c r="AW88" s="35">
        <f t="shared" si="18"/>
        <v>2202</v>
      </c>
      <c r="AX88" s="35">
        <f t="shared" si="19"/>
        <v>1122</v>
      </c>
    </row>
    <row r="89" spans="36:50">
      <c r="AJ89" s="2">
        <v>2004</v>
      </c>
      <c r="AK89" s="2">
        <v>2</v>
      </c>
      <c r="AL89" s="2" t="s">
        <v>193</v>
      </c>
      <c r="AM89" s="35">
        <v>5193955</v>
      </c>
      <c r="AN89" s="35">
        <v>2447</v>
      </c>
      <c r="AO89" s="35">
        <v>2587852</v>
      </c>
      <c r="AP89" s="35">
        <v>1124</v>
      </c>
      <c r="AQ89" s="35">
        <v>7921428</v>
      </c>
      <c r="AR89" s="35">
        <v>2732299</v>
      </c>
      <c r="AS89" s="35">
        <v>4736</v>
      </c>
      <c r="AT89" s="48">
        <f t="shared" si="15"/>
        <v>0.34431582285416218</v>
      </c>
      <c r="AU89" s="48">
        <f t="shared" si="16"/>
        <v>0.65568417714583782</v>
      </c>
      <c r="AV89" s="35">
        <f t="shared" si="17"/>
        <v>2727473</v>
      </c>
      <c r="AW89" s="35">
        <f t="shared" si="18"/>
        <v>2289</v>
      </c>
      <c r="AX89" s="35">
        <f t="shared" si="19"/>
        <v>1165</v>
      </c>
    </row>
    <row r="90" spans="36:50">
      <c r="AJ90" s="2">
        <v>2004</v>
      </c>
      <c r="AK90" s="2">
        <v>3</v>
      </c>
      <c r="AL90" s="2" t="s">
        <v>193</v>
      </c>
      <c r="AM90" s="35">
        <v>4985714</v>
      </c>
      <c r="AN90" s="35">
        <v>2478</v>
      </c>
      <c r="AO90" s="35">
        <v>2559246</v>
      </c>
      <c r="AP90" s="35">
        <v>1123</v>
      </c>
      <c r="AQ90" s="35">
        <v>7890266</v>
      </c>
      <c r="AR90" s="35">
        <v>2740325</v>
      </c>
      <c r="AS90" s="35">
        <v>4786</v>
      </c>
      <c r="AT90" s="48">
        <f t="shared" si="15"/>
        <v>0.36811838789718876</v>
      </c>
      <c r="AU90" s="48">
        <f t="shared" si="16"/>
        <v>0.63188161210281124</v>
      </c>
      <c r="AV90" s="35">
        <f t="shared" si="17"/>
        <v>2904552</v>
      </c>
      <c r="AW90" s="35">
        <f t="shared" si="18"/>
        <v>2308</v>
      </c>
      <c r="AX90" s="35">
        <f t="shared" si="19"/>
        <v>1185</v>
      </c>
    </row>
    <row r="91" spans="36:50">
      <c r="AJ91" s="2">
        <v>2004</v>
      </c>
      <c r="AK91" s="2">
        <v>4</v>
      </c>
      <c r="AL91" s="2" t="s">
        <v>193</v>
      </c>
      <c r="AM91" s="35">
        <v>4899753</v>
      </c>
      <c r="AN91" s="35">
        <v>2441</v>
      </c>
      <c r="AO91" s="35">
        <v>2523886</v>
      </c>
      <c r="AP91" s="35">
        <v>1185</v>
      </c>
      <c r="AQ91" s="35">
        <v>7817896</v>
      </c>
      <c r="AR91" s="35">
        <v>2717629</v>
      </c>
      <c r="AS91" s="35">
        <v>4872</v>
      </c>
      <c r="AT91" s="48">
        <f t="shared" si="15"/>
        <v>0.37326449469268974</v>
      </c>
      <c r="AU91" s="48">
        <f t="shared" si="16"/>
        <v>0.62673550530731026</v>
      </c>
      <c r="AV91" s="35">
        <f t="shared" si="17"/>
        <v>2918143</v>
      </c>
      <c r="AW91" s="35">
        <f t="shared" si="18"/>
        <v>2431</v>
      </c>
      <c r="AX91" s="35">
        <f t="shared" si="19"/>
        <v>1246</v>
      </c>
    </row>
    <row r="92" spans="36:50">
      <c r="AJ92" s="2">
        <v>2005</v>
      </c>
      <c r="AK92" s="2">
        <v>1</v>
      </c>
      <c r="AL92" s="2" t="s">
        <v>193</v>
      </c>
      <c r="AM92" s="35">
        <v>4573169</v>
      </c>
      <c r="AN92" s="35">
        <v>2548</v>
      </c>
      <c r="AO92" s="35">
        <v>2498704</v>
      </c>
      <c r="AP92" s="35">
        <v>1170</v>
      </c>
      <c r="AQ92" s="35">
        <v>7411287</v>
      </c>
      <c r="AR92" s="35">
        <v>2770843</v>
      </c>
      <c r="AS92" s="35">
        <v>4949</v>
      </c>
      <c r="AT92" s="48">
        <f t="shared" si="15"/>
        <v>0.38294536428018511</v>
      </c>
      <c r="AU92" s="48">
        <f t="shared" si="16"/>
        <v>0.61705463571981489</v>
      </c>
      <c r="AV92" s="35">
        <f t="shared" si="17"/>
        <v>2838118</v>
      </c>
      <c r="AW92" s="35">
        <f t="shared" si="18"/>
        <v>2401</v>
      </c>
      <c r="AX92" s="35">
        <f t="shared" si="19"/>
        <v>1231</v>
      </c>
    </row>
    <row r="93" spans="36:50">
      <c r="AJ93" s="2">
        <v>2005</v>
      </c>
      <c r="AK93" s="2">
        <v>2</v>
      </c>
      <c r="AL93" s="2" t="s">
        <v>193</v>
      </c>
      <c r="AM93" s="35">
        <v>3994885</v>
      </c>
      <c r="AN93" s="35">
        <v>2714</v>
      </c>
      <c r="AO93" s="35">
        <v>2791879</v>
      </c>
      <c r="AP93" s="35">
        <v>1219</v>
      </c>
      <c r="AQ93" s="35">
        <v>7161361</v>
      </c>
      <c r="AR93" s="35">
        <v>2829920</v>
      </c>
      <c r="AS93" s="35">
        <v>5181</v>
      </c>
      <c r="AT93" s="48">
        <f t="shared" si="15"/>
        <v>0.4421612037153273</v>
      </c>
      <c r="AU93" s="48">
        <f t="shared" si="16"/>
        <v>0.5578387962846727</v>
      </c>
      <c r="AV93" s="35">
        <f t="shared" si="17"/>
        <v>3166476</v>
      </c>
      <c r="AW93" s="35">
        <f t="shared" si="18"/>
        <v>2467</v>
      </c>
      <c r="AX93" s="35">
        <f t="shared" si="19"/>
        <v>1248</v>
      </c>
    </row>
    <row r="94" spans="36:50">
      <c r="AJ94" s="2">
        <v>2005</v>
      </c>
      <c r="AK94" s="2">
        <v>3</v>
      </c>
      <c r="AL94" s="2" t="s">
        <v>193</v>
      </c>
      <c r="AM94" s="35">
        <v>4231339</v>
      </c>
      <c r="AN94" s="35">
        <v>2565</v>
      </c>
      <c r="AO94" s="35">
        <v>2728180</v>
      </c>
      <c r="AP94" s="35">
        <v>1186</v>
      </c>
      <c r="AQ94" s="35">
        <v>7254000</v>
      </c>
      <c r="AR94" s="35">
        <v>2865478</v>
      </c>
      <c r="AS94" s="35">
        <v>5007</v>
      </c>
      <c r="AT94" s="48">
        <f t="shared" si="15"/>
        <v>0.41668886131789362</v>
      </c>
      <c r="AU94" s="48">
        <f t="shared" si="16"/>
        <v>0.58331113868210638</v>
      </c>
      <c r="AV94" s="35">
        <f t="shared" si="17"/>
        <v>3022661</v>
      </c>
      <c r="AW94" s="35">
        <f t="shared" si="18"/>
        <v>2442</v>
      </c>
      <c r="AX94" s="35">
        <f t="shared" si="19"/>
        <v>1256</v>
      </c>
    </row>
    <row r="95" spans="36:50">
      <c r="AJ95" s="2">
        <v>2005</v>
      </c>
      <c r="AK95" s="2">
        <v>4</v>
      </c>
      <c r="AL95" s="2" t="s">
        <v>193</v>
      </c>
      <c r="AM95" s="35">
        <v>3586682</v>
      </c>
      <c r="AN95" s="35">
        <v>2603</v>
      </c>
      <c r="AO95" s="35">
        <v>2693230</v>
      </c>
      <c r="AP95" s="35">
        <v>1185</v>
      </c>
      <c r="AQ95" s="35">
        <v>6621385</v>
      </c>
      <c r="AR95" s="35">
        <v>2798072</v>
      </c>
      <c r="AS95" s="35">
        <v>5037</v>
      </c>
      <c r="AT95" s="48">
        <f t="shared" si="15"/>
        <v>0.4583184635842803</v>
      </c>
      <c r="AU95" s="48">
        <f t="shared" si="16"/>
        <v>0.5416815364157197</v>
      </c>
      <c r="AV95" s="35">
        <f t="shared" si="17"/>
        <v>3034703</v>
      </c>
      <c r="AW95" s="35">
        <f t="shared" si="18"/>
        <v>2434</v>
      </c>
      <c r="AX95" s="35">
        <f t="shared" si="19"/>
        <v>1249</v>
      </c>
    </row>
    <row r="96" spans="36:50">
      <c r="AJ96" s="2">
        <v>2006</v>
      </c>
      <c r="AK96" s="2">
        <v>1</v>
      </c>
      <c r="AL96" s="2" t="s">
        <v>193</v>
      </c>
      <c r="AM96" s="35">
        <v>4920668</v>
      </c>
      <c r="AN96" s="35">
        <v>2657</v>
      </c>
      <c r="AO96" s="35">
        <v>2718866</v>
      </c>
      <c r="AP96" s="35">
        <v>1201</v>
      </c>
      <c r="AQ96" s="35">
        <v>7925789</v>
      </c>
      <c r="AR96" s="35">
        <v>3020715</v>
      </c>
      <c r="AS96" s="35">
        <v>5099</v>
      </c>
      <c r="AT96" s="48">
        <f t="shared" si="15"/>
        <v>0.37915733058248202</v>
      </c>
      <c r="AU96" s="48">
        <f t="shared" si="16"/>
        <v>0.62084266941751798</v>
      </c>
      <c r="AV96" s="35">
        <f t="shared" si="17"/>
        <v>3005121</v>
      </c>
      <c r="AW96" s="35">
        <f t="shared" si="18"/>
        <v>2442</v>
      </c>
      <c r="AX96" s="35">
        <f t="shared" si="19"/>
        <v>1241</v>
      </c>
    </row>
    <row r="97" spans="36:50">
      <c r="AJ97" s="2">
        <v>2006</v>
      </c>
      <c r="AK97" s="2">
        <v>2</v>
      </c>
      <c r="AL97" s="2" t="s">
        <v>193</v>
      </c>
      <c r="AM97" s="35">
        <v>4519348</v>
      </c>
      <c r="AN97" s="35">
        <v>2691</v>
      </c>
      <c r="AO97" s="35">
        <v>2626189</v>
      </c>
      <c r="AP97" s="35">
        <v>1179</v>
      </c>
      <c r="AQ97" s="35">
        <v>7391661</v>
      </c>
      <c r="AR97" s="35">
        <v>2953917</v>
      </c>
      <c r="AS97" s="35">
        <v>5060</v>
      </c>
      <c r="AT97" s="48">
        <f t="shared" si="15"/>
        <v>0.38858830241267828</v>
      </c>
      <c r="AU97" s="48">
        <f t="shared" si="16"/>
        <v>0.61141169758732172</v>
      </c>
      <c r="AV97" s="35">
        <f t="shared" si="17"/>
        <v>2872313</v>
      </c>
      <c r="AW97" s="35">
        <f t="shared" si="18"/>
        <v>2369</v>
      </c>
      <c r="AX97" s="35">
        <f t="shared" si="19"/>
        <v>1190</v>
      </c>
    </row>
    <row r="98" spans="36:50">
      <c r="AJ98" s="2">
        <v>2006</v>
      </c>
      <c r="AK98" s="2">
        <v>3</v>
      </c>
      <c r="AL98" s="2" t="s">
        <v>193</v>
      </c>
      <c r="AM98" s="35">
        <v>4773362</v>
      </c>
      <c r="AN98" s="35">
        <v>2532</v>
      </c>
      <c r="AO98" s="35">
        <v>2441133</v>
      </c>
      <c r="AP98" s="35">
        <v>1165</v>
      </c>
      <c r="AQ98" s="35">
        <v>7423970</v>
      </c>
      <c r="AR98" s="35">
        <v>2735448</v>
      </c>
      <c r="AS98" s="35">
        <v>4823</v>
      </c>
      <c r="AT98" s="48">
        <f t="shared" si="15"/>
        <v>0.35703377034120554</v>
      </c>
      <c r="AU98" s="48">
        <f t="shared" si="16"/>
        <v>0.64296622965879446</v>
      </c>
      <c r="AV98" s="35">
        <f t="shared" si="17"/>
        <v>2650608</v>
      </c>
      <c r="AW98" s="35">
        <f t="shared" si="18"/>
        <v>2291</v>
      </c>
      <c r="AX98" s="35">
        <f t="shared" si="19"/>
        <v>1126</v>
      </c>
    </row>
    <row r="99" spans="36:50">
      <c r="AJ99" s="2">
        <v>2006</v>
      </c>
      <c r="AK99" s="2">
        <v>4</v>
      </c>
      <c r="AL99" s="2" t="s">
        <v>193</v>
      </c>
      <c r="AM99" s="35">
        <v>4453268</v>
      </c>
      <c r="AN99" s="35">
        <v>2594</v>
      </c>
      <c r="AO99" s="35">
        <v>2429024</v>
      </c>
      <c r="AP99" s="35">
        <v>1250</v>
      </c>
      <c r="AQ99" s="35">
        <v>7220690</v>
      </c>
      <c r="AR99" s="35">
        <v>2751074</v>
      </c>
      <c r="AS99" s="35">
        <v>4983</v>
      </c>
      <c r="AT99" s="48">
        <f t="shared" si="15"/>
        <v>0.38326281837331333</v>
      </c>
      <c r="AU99" s="48">
        <f t="shared" si="16"/>
        <v>0.61673718162668667</v>
      </c>
      <c r="AV99" s="35">
        <f t="shared" si="17"/>
        <v>2767422</v>
      </c>
      <c r="AW99" s="35">
        <f t="shared" si="18"/>
        <v>2389</v>
      </c>
      <c r="AX99" s="35">
        <f t="shared" si="19"/>
        <v>1139</v>
      </c>
    </row>
    <row r="100" spans="36:50">
      <c r="AJ100" s="2">
        <v>2007</v>
      </c>
      <c r="AK100" s="2">
        <v>1</v>
      </c>
      <c r="AL100" s="2" t="s">
        <v>193</v>
      </c>
      <c r="AM100" s="35">
        <v>4734265</v>
      </c>
      <c r="AN100" s="35">
        <v>2677</v>
      </c>
      <c r="AO100" s="35">
        <v>2405385</v>
      </c>
      <c r="AP100" s="35">
        <v>1123</v>
      </c>
      <c r="AQ100" s="35">
        <v>7369434</v>
      </c>
      <c r="AR100" s="35">
        <v>2855369</v>
      </c>
      <c r="AS100" s="35">
        <v>4898</v>
      </c>
      <c r="AT100" s="48">
        <f t="shared" si="15"/>
        <v>0.35758092141133224</v>
      </c>
      <c r="AU100" s="48">
        <f t="shared" si="16"/>
        <v>0.64241907858866776</v>
      </c>
      <c r="AV100" s="35">
        <f t="shared" si="17"/>
        <v>2635169</v>
      </c>
      <c r="AW100" s="35">
        <f t="shared" si="18"/>
        <v>2221</v>
      </c>
      <c r="AX100" s="35">
        <f t="shared" si="19"/>
        <v>1098</v>
      </c>
    </row>
    <row r="101" spans="36:50">
      <c r="AJ101" s="2">
        <v>2007</v>
      </c>
      <c r="AK101" s="2">
        <v>2</v>
      </c>
      <c r="AL101" s="2" t="s">
        <v>193</v>
      </c>
      <c r="AM101" s="35">
        <v>4600805</v>
      </c>
      <c r="AN101" s="35">
        <v>2704</v>
      </c>
      <c r="AO101" s="35">
        <v>2300828</v>
      </c>
      <c r="AP101" s="35">
        <v>1123</v>
      </c>
      <c r="AQ101" s="35">
        <v>7193621</v>
      </c>
      <c r="AR101" s="35">
        <v>2744521</v>
      </c>
      <c r="AS101" s="35">
        <v>4938</v>
      </c>
      <c r="AT101" s="48">
        <f t="shared" si="15"/>
        <v>0.36043266666397911</v>
      </c>
      <c r="AU101" s="48">
        <f t="shared" si="16"/>
        <v>0.63956733333602089</v>
      </c>
      <c r="AV101" s="35">
        <f t="shared" si="17"/>
        <v>2592816</v>
      </c>
      <c r="AW101" s="35">
        <f t="shared" si="18"/>
        <v>2234</v>
      </c>
      <c r="AX101" s="35">
        <f t="shared" si="19"/>
        <v>1111</v>
      </c>
    </row>
    <row r="102" spans="36:50">
      <c r="AJ102" s="2">
        <v>2007</v>
      </c>
      <c r="AK102" s="2">
        <v>3</v>
      </c>
      <c r="AL102" s="2" t="s">
        <v>193</v>
      </c>
      <c r="AM102" s="35">
        <v>3307608</v>
      </c>
      <c r="AN102" s="35">
        <v>2535</v>
      </c>
      <c r="AO102" s="35">
        <v>2232872</v>
      </c>
      <c r="AP102" s="35">
        <v>1015</v>
      </c>
      <c r="AQ102" s="35">
        <v>5844620</v>
      </c>
      <c r="AR102" s="35">
        <v>2464702</v>
      </c>
      <c r="AS102" s="35">
        <v>4596</v>
      </c>
      <c r="AT102" s="48">
        <f t="shared" si="15"/>
        <v>0.43407646690460633</v>
      </c>
      <c r="AU102" s="48">
        <f t="shared" si="16"/>
        <v>0.56592353309539367</v>
      </c>
      <c r="AV102" s="35">
        <f t="shared" si="17"/>
        <v>2537012</v>
      </c>
      <c r="AW102" s="35">
        <f t="shared" si="18"/>
        <v>2061</v>
      </c>
      <c r="AX102" s="35">
        <f t="shared" si="19"/>
        <v>1046</v>
      </c>
    </row>
    <row r="103" spans="36:50">
      <c r="AJ103" s="2">
        <v>2007</v>
      </c>
      <c r="AK103" s="2">
        <v>4</v>
      </c>
      <c r="AL103" s="2" t="s">
        <v>193</v>
      </c>
      <c r="AM103" s="35">
        <v>3087907</v>
      </c>
      <c r="AN103" s="35">
        <v>2148</v>
      </c>
      <c r="AO103" s="35">
        <v>2089938</v>
      </c>
      <c r="AP103" s="35">
        <v>987</v>
      </c>
      <c r="AQ103" s="35">
        <v>5569402</v>
      </c>
      <c r="AR103" s="35">
        <v>2481805</v>
      </c>
      <c r="AS103" s="35">
        <v>4135</v>
      </c>
      <c r="AT103" s="48">
        <f t="shared" si="15"/>
        <v>0.44555860754888943</v>
      </c>
      <c r="AU103" s="48">
        <f t="shared" si="16"/>
        <v>0.55444139245111057</v>
      </c>
      <c r="AV103" s="35">
        <f t="shared" si="17"/>
        <v>2481495</v>
      </c>
      <c r="AW103" s="35">
        <f t="shared" si="18"/>
        <v>1987</v>
      </c>
      <c r="AX103" s="35">
        <f t="shared" si="19"/>
        <v>1000</v>
      </c>
    </row>
    <row r="104" spans="36:50">
      <c r="AJ104" s="2">
        <v>2008</v>
      </c>
      <c r="AK104" s="2">
        <v>1</v>
      </c>
      <c r="AL104" s="2" t="s">
        <v>193</v>
      </c>
      <c r="AM104" s="35">
        <v>3430261</v>
      </c>
      <c r="AN104" s="35">
        <v>2438</v>
      </c>
      <c r="AO104" s="35">
        <v>2105755</v>
      </c>
      <c r="AP104" s="35">
        <v>996</v>
      </c>
      <c r="AQ104" s="35">
        <v>5798584</v>
      </c>
      <c r="AR104" s="35">
        <v>2677266</v>
      </c>
      <c r="AS104" s="35">
        <v>4435</v>
      </c>
      <c r="AT104" s="48">
        <f t="shared" si="15"/>
        <v>0.40843126528821516</v>
      </c>
      <c r="AU104" s="48">
        <f t="shared" si="16"/>
        <v>0.59156873471178484</v>
      </c>
      <c r="AV104" s="35">
        <f t="shared" si="17"/>
        <v>2368323</v>
      </c>
      <c r="AW104" s="35">
        <f t="shared" si="18"/>
        <v>1997</v>
      </c>
      <c r="AX104" s="35">
        <f t="shared" si="19"/>
        <v>1001</v>
      </c>
    </row>
    <row r="105" spans="36:50">
      <c r="AJ105" s="2">
        <v>2008</v>
      </c>
      <c r="AK105" s="2">
        <v>2</v>
      </c>
      <c r="AL105" s="2" t="s">
        <v>193</v>
      </c>
      <c r="AM105" s="35">
        <v>4116060</v>
      </c>
      <c r="AN105" s="35">
        <v>2619</v>
      </c>
      <c r="AO105" s="35">
        <v>2104529</v>
      </c>
      <c r="AP105" s="35">
        <v>1023</v>
      </c>
      <c r="AQ105" s="35">
        <v>6490432</v>
      </c>
      <c r="AR105" s="35">
        <v>2843049</v>
      </c>
      <c r="AS105" s="35">
        <v>4649</v>
      </c>
      <c r="AT105" s="48">
        <f t="shared" si="15"/>
        <v>0.3658264966029996</v>
      </c>
      <c r="AU105" s="48">
        <f t="shared" si="16"/>
        <v>0.6341735033970004</v>
      </c>
      <c r="AV105" s="35">
        <f t="shared" si="17"/>
        <v>2374372</v>
      </c>
      <c r="AW105" s="35">
        <f t="shared" si="18"/>
        <v>2030</v>
      </c>
      <c r="AX105" s="35">
        <f t="shared" si="19"/>
        <v>1007</v>
      </c>
    </row>
    <row r="106" spans="36:50">
      <c r="AJ106" s="2">
        <v>2008</v>
      </c>
      <c r="AK106" s="2">
        <v>3</v>
      </c>
      <c r="AL106" s="2" t="s">
        <v>193</v>
      </c>
      <c r="AM106" s="35">
        <v>3992501</v>
      </c>
      <c r="AN106" s="35">
        <v>2599</v>
      </c>
      <c r="AO106" s="35">
        <v>2086310</v>
      </c>
      <c r="AP106" s="35">
        <v>1164</v>
      </c>
      <c r="AQ106" s="35">
        <v>6362864</v>
      </c>
      <c r="AR106" s="35">
        <v>2725655</v>
      </c>
      <c r="AS106" s="35">
        <v>4802</v>
      </c>
      <c r="AT106" s="48">
        <f t="shared" si="15"/>
        <v>0.37253082888460287</v>
      </c>
      <c r="AU106" s="48">
        <f t="shared" si="16"/>
        <v>0.62746917111539713</v>
      </c>
      <c r="AV106" s="35">
        <f t="shared" si="17"/>
        <v>2370363</v>
      </c>
      <c r="AW106" s="35">
        <f t="shared" si="18"/>
        <v>2203</v>
      </c>
      <c r="AX106" s="35">
        <f t="shared" si="19"/>
        <v>1039</v>
      </c>
    </row>
    <row r="107" spans="36:50">
      <c r="AJ107" s="2">
        <v>2008</v>
      </c>
      <c r="AK107" s="2">
        <v>4</v>
      </c>
      <c r="AL107" s="2" t="s">
        <v>193</v>
      </c>
      <c r="AM107" s="35">
        <v>4264730</v>
      </c>
      <c r="AN107" s="35">
        <v>2699</v>
      </c>
      <c r="AO107" s="35">
        <v>2140132</v>
      </c>
      <c r="AP107" s="35">
        <v>1222</v>
      </c>
      <c r="AQ107" s="35">
        <v>6665920</v>
      </c>
      <c r="AR107" s="35">
        <v>2901501</v>
      </c>
      <c r="AS107" s="35">
        <v>4976</v>
      </c>
      <c r="AT107" s="48">
        <f t="shared" si="15"/>
        <v>0.36021884451058517</v>
      </c>
      <c r="AU107" s="48">
        <f t="shared" si="16"/>
        <v>0.63978115548941483</v>
      </c>
      <c r="AV107" s="35">
        <f t="shared" si="17"/>
        <v>2401190</v>
      </c>
      <c r="AW107" s="35">
        <f t="shared" si="18"/>
        <v>2277</v>
      </c>
      <c r="AX107" s="35">
        <f t="shared" si="19"/>
        <v>1055</v>
      </c>
    </row>
    <row r="108" spans="36:50">
      <c r="AJ108" s="2">
        <v>2009</v>
      </c>
      <c r="AK108" s="2">
        <v>1</v>
      </c>
      <c r="AL108" s="2" t="s">
        <v>193</v>
      </c>
      <c r="AM108" s="35">
        <v>3282408</v>
      </c>
      <c r="AN108" s="35">
        <v>2612</v>
      </c>
      <c r="AO108" s="35">
        <v>2034474</v>
      </c>
      <c r="AP108" s="35">
        <v>1240</v>
      </c>
      <c r="AQ108" s="35">
        <v>5617128</v>
      </c>
      <c r="AR108" s="35">
        <v>2767763</v>
      </c>
      <c r="AS108" s="35">
        <v>4866</v>
      </c>
      <c r="AT108" s="48">
        <f t="shared" si="15"/>
        <v>0.41564301187368347</v>
      </c>
      <c r="AU108" s="48">
        <f t="shared" si="16"/>
        <v>0.58435698812631653</v>
      </c>
      <c r="AV108" s="35">
        <f t="shared" si="17"/>
        <v>2334720</v>
      </c>
      <c r="AW108" s="35">
        <f t="shared" si="18"/>
        <v>2254</v>
      </c>
      <c r="AX108" s="35">
        <f t="shared" si="19"/>
        <v>1014</v>
      </c>
    </row>
    <row r="109" spans="36:50">
      <c r="AJ109" s="2">
        <v>2009</v>
      </c>
      <c r="AK109" s="2">
        <v>2</v>
      </c>
      <c r="AL109" s="2" t="s">
        <v>193</v>
      </c>
      <c r="AM109" s="35">
        <v>2563126</v>
      </c>
      <c r="AN109" s="35">
        <v>2420</v>
      </c>
      <c r="AO109" s="35">
        <v>1613579</v>
      </c>
      <c r="AP109" s="35">
        <v>1128</v>
      </c>
      <c r="AQ109" s="35">
        <v>4426757</v>
      </c>
      <c r="AR109" s="35">
        <v>2396692</v>
      </c>
      <c r="AS109" s="35">
        <v>4480</v>
      </c>
      <c r="AT109" s="48">
        <f t="shared" si="15"/>
        <v>0.42099238788124127</v>
      </c>
      <c r="AU109" s="48">
        <f t="shared" si="16"/>
        <v>0.57900761211875873</v>
      </c>
      <c r="AV109" s="35">
        <f t="shared" si="17"/>
        <v>1863631</v>
      </c>
      <c r="AW109" s="35">
        <f t="shared" si="18"/>
        <v>2060</v>
      </c>
      <c r="AX109" s="35">
        <f t="shared" si="19"/>
        <v>932</v>
      </c>
    </row>
    <row r="110" spans="36:50">
      <c r="AJ110" s="2">
        <v>2009</v>
      </c>
      <c r="AK110" s="2">
        <v>3</v>
      </c>
      <c r="AL110" s="2" t="s">
        <v>193</v>
      </c>
      <c r="AM110" s="35">
        <v>3338930</v>
      </c>
      <c r="AN110" s="35">
        <v>2430</v>
      </c>
      <c r="AO110" s="35">
        <v>1888228</v>
      </c>
      <c r="AP110" s="35">
        <v>1079</v>
      </c>
      <c r="AQ110" s="35">
        <v>5531164</v>
      </c>
      <c r="AR110" s="35">
        <v>2457484</v>
      </c>
      <c r="AS110" s="35">
        <v>4436</v>
      </c>
      <c r="AT110" s="48">
        <f t="shared" si="15"/>
        <v>0.39634225273378265</v>
      </c>
      <c r="AU110" s="48">
        <f t="shared" si="16"/>
        <v>0.60365774726621735</v>
      </c>
      <c r="AV110" s="35">
        <f t="shared" si="17"/>
        <v>2192234</v>
      </c>
      <c r="AW110" s="35">
        <f t="shared" si="18"/>
        <v>2006</v>
      </c>
      <c r="AX110" s="35">
        <f t="shared" si="19"/>
        <v>927</v>
      </c>
    </row>
    <row r="111" spans="36:50">
      <c r="AJ111" s="2">
        <v>2009</v>
      </c>
      <c r="AK111" s="2">
        <v>4</v>
      </c>
      <c r="AL111" s="2" t="s">
        <v>193</v>
      </c>
      <c r="AM111" s="35">
        <v>3648550</v>
      </c>
      <c r="AN111" s="35">
        <v>2555</v>
      </c>
      <c r="AO111" s="35">
        <v>1728677</v>
      </c>
      <c r="AP111" s="35">
        <v>1059</v>
      </c>
      <c r="AQ111" s="35">
        <v>5547287</v>
      </c>
      <c r="AR111" s="35">
        <v>2583819</v>
      </c>
      <c r="AS111" s="35">
        <v>4546</v>
      </c>
      <c r="AT111" s="48">
        <f t="shared" si="15"/>
        <v>0.34228209212899929</v>
      </c>
      <c r="AU111" s="48">
        <f t="shared" si="16"/>
        <v>0.65771790787100071</v>
      </c>
      <c r="AV111" s="35">
        <f t="shared" si="17"/>
        <v>1898737</v>
      </c>
      <c r="AW111" s="35">
        <f t="shared" si="18"/>
        <v>1991</v>
      </c>
      <c r="AX111" s="35">
        <f t="shared" si="19"/>
        <v>932</v>
      </c>
    </row>
    <row r="112" spans="36:50">
      <c r="AJ112" s="2">
        <v>2010</v>
      </c>
      <c r="AK112" s="2">
        <v>1</v>
      </c>
      <c r="AL112" s="2" t="s">
        <v>193</v>
      </c>
      <c r="AM112" s="35">
        <v>3397000</v>
      </c>
      <c r="AN112" s="35">
        <v>2633</v>
      </c>
      <c r="AO112" s="35">
        <v>1705745</v>
      </c>
      <c r="AP112" s="35">
        <v>1028</v>
      </c>
      <c r="AQ112" s="35">
        <v>5402596</v>
      </c>
      <c r="AR112" s="35">
        <v>2695409</v>
      </c>
      <c r="AS112" s="35">
        <v>4639</v>
      </c>
      <c r="AT112" s="48">
        <f t="shared" si="15"/>
        <v>0.37122820214578323</v>
      </c>
      <c r="AU112" s="48">
        <f t="shared" si="16"/>
        <v>0.62877179785421677</v>
      </c>
      <c r="AV112" s="35">
        <f t="shared" si="17"/>
        <v>2005596</v>
      </c>
      <c r="AW112" s="35">
        <f t="shared" si="18"/>
        <v>2006</v>
      </c>
      <c r="AX112" s="35">
        <f t="shared" si="19"/>
        <v>978</v>
      </c>
    </row>
    <row r="113" spans="36:50">
      <c r="AJ113" s="2">
        <v>2010</v>
      </c>
      <c r="AK113" s="2">
        <v>2</v>
      </c>
      <c r="AL113" s="2" t="s">
        <v>193</v>
      </c>
      <c r="AM113" s="35">
        <v>3535060</v>
      </c>
      <c r="AN113" s="35">
        <v>2837</v>
      </c>
      <c r="AO113" s="35">
        <v>1850042</v>
      </c>
      <c r="AP113" s="35">
        <v>1087</v>
      </c>
      <c r="AQ113" s="35">
        <v>5688819</v>
      </c>
      <c r="AR113" s="35">
        <v>2912532</v>
      </c>
      <c r="AS113" s="35">
        <v>4922</v>
      </c>
      <c r="AT113" s="48">
        <f t="shared" si="15"/>
        <v>0.37859510031871291</v>
      </c>
      <c r="AU113" s="48">
        <f t="shared" si="16"/>
        <v>0.62140489968128709</v>
      </c>
      <c r="AV113" s="35">
        <f t="shared" si="17"/>
        <v>2153759</v>
      </c>
      <c r="AW113" s="35">
        <f t="shared" si="18"/>
        <v>2085</v>
      </c>
      <c r="AX113" s="35">
        <f t="shared" si="19"/>
        <v>998</v>
      </c>
    </row>
    <row r="114" spans="36:50">
      <c r="AJ114" s="2">
        <v>2010</v>
      </c>
      <c r="AK114" s="2">
        <v>3</v>
      </c>
      <c r="AL114" s="2" t="s">
        <v>193</v>
      </c>
      <c r="AM114" s="35">
        <v>3684935</v>
      </c>
      <c r="AN114" s="35">
        <v>2836</v>
      </c>
      <c r="AO114" s="35">
        <v>1884228</v>
      </c>
      <c r="AP114" s="35">
        <v>1060</v>
      </c>
      <c r="AQ114" s="35">
        <v>5962822</v>
      </c>
      <c r="AR114" s="35">
        <v>2852924</v>
      </c>
      <c r="AS114" s="35">
        <v>4863</v>
      </c>
      <c r="AT114" s="48">
        <f t="shared" si="15"/>
        <v>0.38201492514785784</v>
      </c>
      <c r="AU114" s="48">
        <f t="shared" si="16"/>
        <v>0.61798507485214216</v>
      </c>
      <c r="AV114" s="35">
        <f t="shared" si="17"/>
        <v>2277887</v>
      </c>
      <c r="AW114" s="35">
        <f t="shared" si="18"/>
        <v>2027</v>
      </c>
      <c r="AX114" s="35">
        <f t="shared" si="19"/>
        <v>967</v>
      </c>
    </row>
    <row r="115" spans="36:50">
      <c r="AJ115" s="2">
        <v>2010</v>
      </c>
      <c r="AK115" s="2">
        <v>4</v>
      </c>
      <c r="AL115" s="2" t="s">
        <v>193</v>
      </c>
      <c r="AM115" s="35">
        <v>3551590</v>
      </c>
      <c r="AN115" s="35">
        <v>2901</v>
      </c>
      <c r="AO115" s="35">
        <v>1787356</v>
      </c>
      <c r="AP115" s="35">
        <v>1113</v>
      </c>
      <c r="AQ115" s="35">
        <v>5646562</v>
      </c>
      <c r="AR115" s="35">
        <v>2898635</v>
      </c>
      <c r="AS115" s="35">
        <v>4965</v>
      </c>
      <c r="AT115" s="48">
        <f t="shared" si="15"/>
        <v>0.37101726678995117</v>
      </c>
      <c r="AU115" s="48">
        <f t="shared" si="16"/>
        <v>0.62898273321004883</v>
      </c>
      <c r="AV115" s="35">
        <f t="shared" si="17"/>
        <v>2094972</v>
      </c>
      <c r="AW115" s="35">
        <f t="shared" si="18"/>
        <v>2064</v>
      </c>
      <c r="AX115" s="35">
        <f t="shared" si="19"/>
        <v>951</v>
      </c>
    </row>
    <row r="116" spans="36:50">
      <c r="AJ116" s="2">
        <v>2011</v>
      </c>
      <c r="AK116" s="2">
        <v>1</v>
      </c>
      <c r="AL116" s="2" t="s">
        <v>193</v>
      </c>
      <c r="AM116" s="35">
        <v>4051228</v>
      </c>
      <c r="AN116" s="35">
        <v>2893</v>
      </c>
      <c r="AO116" s="35">
        <v>1804507</v>
      </c>
      <c r="AP116" s="35">
        <v>1181</v>
      </c>
      <c r="AQ116" s="35">
        <v>6151768</v>
      </c>
      <c r="AR116" s="35">
        <v>3118622</v>
      </c>
      <c r="AS116" s="35">
        <v>5043</v>
      </c>
      <c r="AT116" s="48">
        <f t="shared" si="15"/>
        <v>0.34145305869792231</v>
      </c>
      <c r="AU116" s="48">
        <f t="shared" si="16"/>
        <v>0.65854694130207769</v>
      </c>
      <c r="AV116" s="35">
        <f t="shared" si="17"/>
        <v>2100540</v>
      </c>
      <c r="AW116" s="35">
        <f t="shared" si="18"/>
        <v>2150</v>
      </c>
      <c r="AX116" s="35">
        <f t="shared" si="19"/>
        <v>969</v>
      </c>
    </row>
    <row r="117" spans="36:50">
      <c r="AJ117" s="2">
        <v>2011</v>
      </c>
      <c r="AK117" s="2">
        <v>2</v>
      </c>
      <c r="AL117" s="2" t="s">
        <v>193</v>
      </c>
      <c r="AM117" s="35">
        <v>3948566</v>
      </c>
      <c r="AN117" s="35">
        <v>2957</v>
      </c>
      <c r="AO117" s="35">
        <v>1923169</v>
      </c>
      <c r="AP117" s="35">
        <v>1172</v>
      </c>
      <c r="AQ117" s="35">
        <v>6047130</v>
      </c>
      <c r="AR117" s="35">
        <v>3220293</v>
      </c>
      <c r="AS117" s="35">
        <v>5107</v>
      </c>
      <c r="AT117" s="48">
        <f t="shared" si="15"/>
        <v>0.34703470902725753</v>
      </c>
      <c r="AU117" s="48">
        <f t="shared" si="16"/>
        <v>0.65296529097274247</v>
      </c>
      <c r="AV117" s="35">
        <f t="shared" si="17"/>
        <v>2098564</v>
      </c>
      <c r="AW117" s="35">
        <f t="shared" si="18"/>
        <v>2150</v>
      </c>
      <c r="AX117" s="35">
        <f t="shared" si="19"/>
        <v>978</v>
      </c>
    </row>
    <row r="118" spans="36:50">
      <c r="AJ118" s="2">
        <v>2011</v>
      </c>
      <c r="AK118" s="2">
        <v>3</v>
      </c>
      <c r="AL118" s="2" t="s">
        <v>193</v>
      </c>
      <c r="AM118" s="35">
        <v>3681988</v>
      </c>
      <c r="AN118" s="35">
        <v>3208</v>
      </c>
      <c r="AO118" s="35">
        <v>1549486</v>
      </c>
      <c r="AP118" s="35">
        <v>1141</v>
      </c>
      <c r="AQ118" s="35">
        <v>5374427</v>
      </c>
      <c r="AR118" s="35">
        <v>3273141</v>
      </c>
      <c r="AS118" s="35">
        <v>5343</v>
      </c>
      <c r="AT118" s="48">
        <f t="shared" si="15"/>
        <v>0.31490594253117588</v>
      </c>
      <c r="AU118" s="48">
        <f t="shared" si="16"/>
        <v>0.68509405746882412</v>
      </c>
      <c r="AV118" s="35">
        <f t="shared" si="17"/>
        <v>1692439</v>
      </c>
      <c r="AW118" s="35">
        <f t="shared" si="18"/>
        <v>2135</v>
      </c>
      <c r="AX118" s="35">
        <f t="shared" si="19"/>
        <v>994</v>
      </c>
    </row>
    <row r="119" spans="36:50">
      <c r="AJ119" s="2">
        <v>2011</v>
      </c>
      <c r="AK119" s="2">
        <v>4</v>
      </c>
      <c r="AL119" s="2" t="s">
        <v>193</v>
      </c>
      <c r="AM119" s="67">
        <v>3697551</v>
      </c>
      <c r="AN119" s="67">
        <v>3198</v>
      </c>
      <c r="AO119" s="67">
        <v>1722104</v>
      </c>
      <c r="AP119" s="67">
        <v>1178</v>
      </c>
      <c r="AQ119" s="67">
        <v>5471555</v>
      </c>
      <c r="AR119" s="67">
        <v>3123962</v>
      </c>
      <c r="AS119" s="67">
        <v>5355</v>
      </c>
      <c r="AT119" s="48">
        <f t="shared" ref="AT119:AT120" si="20">1-AM119/AQ119</f>
        <v>0.32422300424650763</v>
      </c>
      <c r="AU119" s="48">
        <f t="shared" ref="AU119:AU120" si="21">1-AT119</f>
        <v>0.67577699575349237</v>
      </c>
      <c r="AV119" s="67">
        <f t="shared" ref="AV119:AV120" si="22">AQ119-AM119</f>
        <v>1774004</v>
      </c>
      <c r="AW119" s="67">
        <f t="shared" ref="AW119:AW120" si="23">AS119-AN119</f>
        <v>2157</v>
      </c>
      <c r="AX119" s="67">
        <f t="shared" ref="AX119:AX120" si="24">AS119-AP119-AN119</f>
        <v>979</v>
      </c>
    </row>
    <row r="120" spans="36:50">
      <c r="AJ120" s="2">
        <v>2012</v>
      </c>
      <c r="AK120" s="2">
        <v>1</v>
      </c>
      <c r="AL120" s="2" t="s">
        <v>193</v>
      </c>
      <c r="AM120" s="67">
        <v>3292255</v>
      </c>
      <c r="AN120" s="67">
        <v>3186</v>
      </c>
      <c r="AO120" s="67">
        <v>1772204</v>
      </c>
      <c r="AP120" s="67">
        <v>1203</v>
      </c>
      <c r="AQ120" s="67">
        <v>5143259</v>
      </c>
      <c r="AR120" s="67">
        <v>3082834</v>
      </c>
      <c r="AS120" s="67">
        <v>5296</v>
      </c>
      <c r="AT120" s="48">
        <f t="shared" si="20"/>
        <v>0.35988932309261501</v>
      </c>
      <c r="AU120" s="48">
        <f t="shared" si="21"/>
        <v>0.64011067690738499</v>
      </c>
      <c r="AV120" s="67">
        <f t="shared" si="22"/>
        <v>1851004</v>
      </c>
      <c r="AW120" s="67">
        <f t="shared" si="23"/>
        <v>2110</v>
      </c>
      <c r="AX120" s="67">
        <f t="shared" si="24"/>
        <v>907</v>
      </c>
    </row>
    <row r="123" spans="36:50">
      <c r="AQ123" s="48">
        <f>AQ118/AQ88</f>
        <v>0.65272400748957682</v>
      </c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3:AO125"/>
  <sheetViews>
    <sheetView topLeftCell="H8" zoomScale="75" workbookViewId="0">
      <selection activeCell="AJ111" sqref="AJ111"/>
    </sheetView>
  </sheetViews>
  <sheetFormatPr baseColWidth="10" defaultRowHeight="13"/>
  <cols>
    <col min="1" max="1" width="8.5703125" customWidth="1"/>
    <col min="2" max="2" width="14.42578125" customWidth="1"/>
    <col min="3" max="3" width="14.7109375" customWidth="1"/>
    <col min="15" max="15" width="8.28515625" customWidth="1"/>
    <col min="23" max="23" width="2.85546875" customWidth="1"/>
    <col min="24" max="26" width="6.28515625" customWidth="1"/>
    <col min="27" max="27" width="14.140625" style="62" customWidth="1"/>
    <col min="28" max="28" width="13.7109375" style="62" customWidth="1"/>
    <col min="29" max="33" width="12.42578125" style="62" customWidth="1"/>
    <col min="34" max="34" width="12.42578125" style="101" customWidth="1"/>
    <col min="35" max="35" width="14" customWidth="1"/>
  </cols>
  <sheetData>
    <row r="3" spans="2:41">
      <c r="X3" s="1" t="s">
        <v>94</v>
      </c>
      <c r="Y3" s="1" t="s">
        <v>95</v>
      </c>
      <c r="Z3" s="1" t="s">
        <v>199</v>
      </c>
      <c r="AA3" s="63" t="s">
        <v>237</v>
      </c>
      <c r="AB3" s="63" t="s">
        <v>236</v>
      </c>
      <c r="AC3" s="63" t="s">
        <v>238</v>
      </c>
      <c r="AD3" s="63" t="s">
        <v>290</v>
      </c>
      <c r="AE3" s="63" t="s">
        <v>239</v>
      </c>
      <c r="AF3" s="63" t="s">
        <v>240</v>
      </c>
      <c r="AG3" s="63" t="s">
        <v>241</v>
      </c>
      <c r="AH3" s="102" t="s">
        <v>262</v>
      </c>
    </row>
    <row r="4" spans="2:41">
      <c r="X4" s="2">
        <v>1983</v>
      </c>
      <c r="Y4" s="2">
        <v>1</v>
      </c>
      <c r="Z4" s="2" t="s">
        <v>200</v>
      </c>
      <c r="AA4" s="64">
        <v>22421979</v>
      </c>
      <c r="AB4" s="64">
        <v>24809</v>
      </c>
      <c r="AC4" s="64">
        <v>4645210</v>
      </c>
      <c r="AD4" s="64">
        <v>4387</v>
      </c>
      <c r="AE4" s="64">
        <v>27216251</v>
      </c>
      <c r="AF4" s="64">
        <v>18405294</v>
      </c>
      <c r="AG4" s="64">
        <v>38399</v>
      </c>
      <c r="AH4" s="103">
        <f>AA4/AE4</f>
        <v>0.82384524598924369</v>
      </c>
    </row>
    <row r="5" spans="2:41" ht="20">
      <c r="B5" s="52" t="s">
        <v>254</v>
      </c>
      <c r="X5" s="2">
        <v>1983</v>
      </c>
      <c r="Y5" s="2">
        <v>2</v>
      </c>
      <c r="Z5" s="2" t="s">
        <v>200</v>
      </c>
      <c r="AA5" s="64">
        <v>21733740</v>
      </c>
      <c r="AB5" s="64">
        <v>24465</v>
      </c>
      <c r="AC5" s="64">
        <v>5429391</v>
      </c>
      <c r="AD5" s="64">
        <v>4360</v>
      </c>
      <c r="AE5" s="64">
        <v>27252588</v>
      </c>
      <c r="AF5" s="64">
        <v>17698070</v>
      </c>
      <c r="AG5" s="64">
        <v>37940</v>
      </c>
      <c r="AH5" s="103">
        <f t="shared" ref="AH5:AH68" si="0">AA5/AE5</f>
        <v>0.7974927005097644</v>
      </c>
      <c r="AI5" s="100">
        <f>AG5-AG4</f>
        <v>-459</v>
      </c>
      <c r="AJ5" s="107">
        <f>AG5/AG4-1</f>
        <v>-1.1953436287403307E-2</v>
      </c>
      <c r="AK5">
        <f>ABS(AI5)</f>
        <v>459</v>
      </c>
      <c r="AL5" s="107">
        <f>ABS(AJ5)</f>
        <v>1.1953436287403307E-2</v>
      </c>
    </row>
    <row r="6" spans="2:41">
      <c r="C6" s="66" t="s">
        <v>266</v>
      </c>
      <c r="D6" s="66" t="s">
        <v>265</v>
      </c>
      <c r="E6" s="66" t="s">
        <v>264</v>
      </c>
      <c r="F6" s="66" t="s">
        <v>263</v>
      </c>
      <c r="P6" s="36"/>
      <c r="Q6" s="36"/>
      <c r="R6" s="36"/>
      <c r="S6" s="36"/>
      <c r="T6" s="36"/>
      <c r="U6" s="36"/>
      <c r="V6" s="36"/>
      <c r="X6" s="2">
        <v>1983</v>
      </c>
      <c r="Y6" s="2">
        <v>3</v>
      </c>
      <c r="Z6" s="2" t="s">
        <v>200</v>
      </c>
      <c r="AA6" s="64">
        <v>21661973</v>
      </c>
      <c r="AB6" s="64">
        <v>24338</v>
      </c>
      <c r="AC6" s="64">
        <v>5839317</v>
      </c>
      <c r="AD6" s="64">
        <v>4477</v>
      </c>
      <c r="AE6" s="64">
        <v>27547236</v>
      </c>
      <c r="AF6" s="64">
        <v>17986939</v>
      </c>
      <c r="AG6" s="64">
        <v>37741</v>
      </c>
      <c r="AH6" s="103">
        <f t="shared" si="0"/>
        <v>0.78635740442344193</v>
      </c>
      <c r="AI6" s="100">
        <f t="shared" ref="AI6:AI69" si="1">AG6-AG5</f>
        <v>-199</v>
      </c>
      <c r="AJ6" s="107">
        <f t="shared" ref="AJ6:AJ69" si="2">AG6/AG5-1</f>
        <v>-5.2451238798102429E-3</v>
      </c>
      <c r="AK6">
        <f t="shared" ref="AK6:AK69" si="3">ABS(AI6)</f>
        <v>199</v>
      </c>
      <c r="AL6" s="107">
        <f t="shared" ref="AL6:AL69" si="4">ABS(AJ6)</f>
        <v>5.2451238798102429E-3</v>
      </c>
    </row>
    <row r="7" spans="2:41">
      <c r="B7" s="35"/>
      <c r="C7" s="34" t="s">
        <v>270</v>
      </c>
      <c r="D7" s="34" t="s">
        <v>271</v>
      </c>
      <c r="E7" s="34" t="s">
        <v>272</v>
      </c>
      <c r="F7" s="66" t="s">
        <v>304</v>
      </c>
      <c r="P7" s="36"/>
      <c r="Q7" s="36"/>
      <c r="R7" s="36"/>
      <c r="S7" s="36"/>
      <c r="T7" s="36"/>
      <c r="U7" s="36"/>
      <c r="V7" s="36"/>
      <c r="X7" s="2">
        <v>1983</v>
      </c>
      <c r="Y7" s="2">
        <v>4</v>
      </c>
      <c r="Z7" s="2" t="s">
        <v>200</v>
      </c>
      <c r="AA7" s="64">
        <v>24325575</v>
      </c>
      <c r="AB7" s="64">
        <v>25315</v>
      </c>
      <c r="AC7" s="64">
        <v>5843986</v>
      </c>
      <c r="AD7" s="64">
        <v>4407</v>
      </c>
      <c r="AE7" s="64">
        <v>30223308</v>
      </c>
      <c r="AF7" s="64">
        <v>18583617</v>
      </c>
      <c r="AG7" s="64">
        <v>38326</v>
      </c>
      <c r="AH7" s="103">
        <f t="shared" si="0"/>
        <v>0.80486143343409</v>
      </c>
      <c r="AI7" s="100">
        <f t="shared" si="1"/>
        <v>585</v>
      </c>
      <c r="AJ7" s="107">
        <f t="shared" si="2"/>
        <v>1.5500384197556949E-2</v>
      </c>
      <c r="AK7">
        <f t="shared" si="3"/>
        <v>585</v>
      </c>
      <c r="AL7" s="107">
        <f t="shared" si="4"/>
        <v>1.5500384197556949E-2</v>
      </c>
      <c r="AN7">
        <f>STDEV(AG4:AG123)</f>
        <v>6621.1890250732995</v>
      </c>
    </row>
    <row r="8" spans="2:41">
      <c r="X8" s="2">
        <v>1984</v>
      </c>
      <c r="Y8" s="2">
        <v>1</v>
      </c>
      <c r="Z8" s="2" t="s">
        <v>200</v>
      </c>
      <c r="AA8" s="64">
        <v>27599808</v>
      </c>
      <c r="AB8" s="64">
        <v>26367</v>
      </c>
      <c r="AC8" s="64">
        <v>6058409</v>
      </c>
      <c r="AD8" s="64">
        <v>4166</v>
      </c>
      <c r="AE8" s="64">
        <v>33713888</v>
      </c>
      <c r="AF8" s="64">
        <v>20069785</v>
      </c>
      <c r="AG8" s="64">
        <v>39346</v>
      </c>
      <c r="AH8" s="103">
        <f t="shared" si="0"/>
        <v>0.81864803015303367</v>
      </c>
      <c r="AI8" s="100">
        <f t="shared" si="1"/>
        <v>1020</v>
      </c>
      <c r="AJ8" s="107">
        <f t="shared" si="2"/>
        <v>2.661378698533623E-2</v>
      </c>
      <c r="AK8">
        <f t="shared" si="3"/>
        <v>1020</v>
      </c>
      <c r="AL8" s="107">
        <f t="shared" si="4"/>
        <v>2.661378698533623E-2</v>
      </c>
      <c r="AN8" s="100">
        <f>AVERAGE(AG4:AG121)</f>
        <v>23341.745762711864</v>
      </c>
    </row>
    <row r="9" spans="2:41" ht="16">
      <c r="B9" s="50" t="s">
        <v>251</v>
      </c>
      <c r="C9" s="51"/>
      <c r="D9" s="51"/>
      <c r="E9" s="51"/>
      <c r="F9" s="51"/>
      <c r="X9" s="2">
        <v>1984</v>
      </c>
      <c r="Y9" s="2">
        <v>2</v>
      </c>
      <c r="Z9" s="2" t="s">
        <v>200</v>
      </c>
      <c r="AA9" s="64">
        <v>29312173</v>
      </c>
      <c r="AB9" s="64">
        <v>27267</v>
      </c>
      <c r="AC9" s="64">
        <v>6927921</v>
      </c>
      <c r="AD9" s="64">
        <v>4452</v>
      </c>
      <c r="AE9" s="64">
        <v>36336895</v>
      </c>
      <c r="AF9" s="64">
        <v>20661152</v>
      </c>
      <c r="AG9" s="64">
        <v>40762</v>
      </c>
      <c r="AH9" s="103">
        <f t="shared" si="0"/>
        <v>0.80667797840184197</v>
      </c>
      <c r="AI9" s="100">
        <f t="shared" si="1"/>
        <v>1416</v>
      </c>
      <c r="AJ9" s="107">
        <f t="shared" si="2"/>
        <v>3.5988410511869073E-2</v>
      </c>
      <c r="AK9">
        <f t="shared" si="3"/>
        <v>1416</v>
      </c>
      <c r="AL9" s="107">
        <f t="shared" si="4"/>
        <v>3.5988410511869073E-2</v>
      </c>
    </row>
    <row r="10" spans="2:41">
      <c r="P10" s="36"/>
      <c r="Q10" s="36"/>
      <c r="R10" s="36"/>
      <c r="S10" s="36"/>
      <c r="T10" s="36"/>
      <c r="U10" s="36"/>
      <c r="V10" s="36"/>
      <c r="X10" s="2">
        <v>1984</v>
      </c>
      <c r="Y10" s="2">
        <v>3</v>
      </c>
      <c r="Z10" s="2" t="s">
        <v>200</v>
      </c>
      <c r="AA10" s="64">
        <v>29349097</v>
      </c>
      <c r="AB10" s="64">
        <v>27029</v>
      </c>
      <c r="AC10" s="64">
        <v>7473102</v>
      </c>
      <c r="AD10" s="64">
        <v>4530</v>
      </c>
      <c r="AE10" s="64">
        <v>36944906</v>
      </c>
      <c r="AF10" s="64">
        <v>20786825</v>
      </c>
      <c r="AG10" s="64">
        <v>40511</v>
      </c>
      <c r="AH10" s="103">
        <f t="shared" si="0"/>
        <v>0.79440172347440807</v>
      </c>
      <c r="AI10" s="100">
        <f t="shared" si="1"/>
        <v>-251</v>
      </c>
      <c r="AJ10" s="107">
        <f t="shared" si="2"/>
        <v>-6.1576958932338943E-3</v>
      </c>
      <c r="AK10">
        <f t="shared" si="3"/>
        <v>251</v>
      </c>
      <c r="AL10" s="107">
        <f t="shared" si="4"/>
        <v>6.1576958932338943E-3</v>
      </c>
    </row>
    <row r="11" spans="2:41">
      <c r="B11" s="34" t="s">
        <v>214</v>
      </c>
      <c r="C11" s="35">
        <f>AG103</f>
        <v>20390</v>
      </c>
      <c r="D11" s="35">
        <f>AG109</f>
        <v>21566</v>
      </c>
      <c r="E11" s="35">
        <f>AG113</f>
        <v>21250</v>
      </c>
      <c r="F11" s="35">
        <f>AG121</f>
        <v>23349</v>
      </c>
      <c r="P11" s="36"/>
      <c r="Q11" s="36"/>
      <c r="R11" s="36"/>
      <c r="S11" s="36"/>
      <c r="T11" s="36"/>
      <c r="U11" s="36"/>
      <c r="V11" s="36"/>
      <c r="X11" s="2">
        <v>1984</v>
      </c>
      <c r="Y11" s="2">
        <v>4</v>
      </c>
      <c r="Z11" s="2" t="s">
        <v>200</v>
      </c>
      <c r="AA11" s="64">
        <v>17628039</v>
      </c>
      <c r="AB11" s="64">
        <v>21826</v>
      </c>
      <c r="AC11" s="64">
        <v>4100277</v>
      </c>
      <c r="AD11" s="64">
        <v>3654</v>
      </c>
      <c r="AE11" s="64">
        <v>21813071</v>
      </c>
      <c r="AF11" s="64">
        <v>14477993</v>
      </c>
      <c r="AG11" s="64">
        <v>32865</v>
      </c>
      <c r="AH11" s="103">
        <f t="shared" si="0"/>
        <v>0.8081410911833552</v>
      </c>
      <c r="AI11" s="100">
        <f t="shared" si="1"/>
        <v>-7646</v>
      </c>
      <c r="AJ11" s="107">
        <f t="shared" si="2"/>
        <v>-0.18873886105008519</v>
      </c>
      <c r="AK11">
        <f t="shared" si="3"/>
        <v>7646</v>
      </c>
      <c r="AL11" s="107">
        <f t="shared" si="4"/>
        <v>0.18873886105008519</v>
      </c>
      <c r="AN11" s="100">
        <f>AVERAGE(AK5:AK121)</f>
        <v>666.0512820512821</v>
      </c>
      <c r="AO11" s="107">
        <f>AVERAGE(AL5:AL121)</f>
        <v>2.8034205976343617E-2</v>
      </c>
    </row>
    <row r="12" spans="2:41">
      <c r="B12" s="34" t="s">
        <v>259</v>
      </c>
      <c r="C12" s="35">
        <f>AD103</f>
        <v>5087</v>
      </c>
      <c r="D12" s="35">
        <f>AD109</f>
        <v>5439</v>
      </c>
      <c r="E12" s="35">
        <f>AD113</f>
        <v>4499</v>
      </c>
      <c r="F12" s="35">
        <f>AD121</f>
        <v>4854</v>
      </c>
      <c r="X12" s="2">
        <v>1985</v>
      </c>
      <c r="Y12" s="2">
        <v>1</v>
      </c>
      <c r="Z12" s="2" t="s">
        <v>200</v>
      </c>
      <c r="AA12" s="64">
        <v>24626914</v>
      </c>
      <c r="AB12" s="64">
        <v>23247</v>
      </c>
      <c r="AC12" s="64">
        <v>4410388</v>
      </c>
      <c r="AD12" s="64">
        <v>3645</v>
      </c>
      <c r="AE12" s="64">
        <v>29116594</v>
      </c>
      <c r="AF12" s="64">
        <v>18051957</v>
      </c>
      <c r="AG12" s="64">
        <v>34771</v>
      </c>
      <c r="AH12" s="103">
        <f t="shared" si="0"/>
        <v>0.84580339307544006</v>
      </c>
      <c r="AI12" s="100">
        <f t="shared" si="1"/>
        <v>1906</v>
      </c>
      <c r="AJ12" s="107">
        <f t="shared" si="2"/>
        <v>5.7994827323900822E-2</v>
      </c>
      <c r="AK12">
        <f t="shared" si="3"/>
        <v>1906</v>
      </c>
      <c r="AL12" s="107">
        <f t="shared" si="4"/>
        <v>5.7994827323900822E-2</v>
      </c>
      <c r="AN12">
        <f>STDEV(AK5:AK121)</f>
        <v>897.02213141261564</v>
      </c>
    </row>
    <row r="13" spans="2:41">
      <c r="B13" s="34" t="s">
        <v>245</v>
      </c>
      <c r="C13" s="35">
        <f>AB103</f>
        <v>11080</v>
      </c>
      <c r="D13" s="35">
        <f>AB109</f>
        <v>11843</v>
      </c>
      <c r="E13" s="35">
        <f>AB113</f>
        <v>12640</v>
      </c>
      <c r="F13" s="35">
        <f>AB121</f>
        <v>14377</v>
      </c>
      <c r="X13" s="2">
        <v>1985</v>
      </c>
      <c r="Y13" s="2">
        <v>2</v>
      </c>
      <c r="Z13" s="2" t="s">
        <v>200</v>
      </c>
      <c r="AA13" s="64">
        <v>27126165</v>
      </c>
      <c r="AB13" s="64">
        <v>23745</v>
      </c>
      <c r="AC13" s="64">
        <v>6161256</v>
      </c>
      <c r="AD13" s="64">
        <v>4104</v>
      </c>
      <c r="AE13" s="64">
        <v>33466831</v>
      </c>
      <c r="AF13" s="64">
        <v>19561163</v>
      </c>
      <c r="AG13" s="64">
        <v>36090</v>
      </c>
      <c r="AH13" s="103">
        <f t="shared" si="0"/>
        <v>0.81053879884832836</v>
      </c>
      <c r="AI13" s="100">
        <f t="shared" si="1"/>
        <v>1319</v>
      </c>
      <c r="AJ13" s="107">
        <f t="shared" si="2"/>
        <v>3.7933910442610186E-2</v>
      </c>
      <c r="AK13">
        <f t="shared" si="3"/>
        <v>1319</v>
      </c>
      <c r="AL13" s="107">
        <f t="shared" si="4"/>
        <v>3.7933910442610186E-2</v>
      </c>
    </row>
    <row r="14" spans="2:41">
      <c r="B14" s="34" t="s">
        <v>246</v>
      </c>
      <c r="C14" s="35">
        <f>C11-C12-C13</f>
        <v>4223</v>
      </c>
      <c r="D14" s="67">
        <f t="shared" ref="D14:F14" si="5">D11-D12-D13</f>
        <v>4284</v>
      </c>
      <c r="E14" s="67">
        <f t="shared" si="5"/>
        <v>4111</v>
      </c>
      <c r="F14" s="67">
        <f t="shared" si="5"/>
        <v>4118</v>
      </c>
      <c r="P14" s="36"/>
      <c r="Q14" s="36"/>
      <c r="R14" s="36"/>
      <c r="S14" s="36"/>
      <c r="T14" s="36"/>
      <c r="U14" s="36"/>
      <c r="V14" s="36"/>
      <c r="X14" s="2">
        <v>1985</v>
      </c>
      <c r="Y14" s="2">
        <v>3</v>
      </c>
      <c r="Z14" s="2" t="s">
        <v>200</v>
      </c>
      <c r="AA14" s="64">
        <v>24069274</v>
      </c>
      <c r="AB14" s="64">
        <v>23304</v>
      </c>
      <c r="AC14" s="64">
        <v>6285774</v>
      </c>
      <c r="AD14" s="64">
        <v>4103</v>
      </c>
      <c r="AE14" s="64">
        <v>30590200</v>
      </c>
      <c r="AF14" s="64">
        <v>18256739</v>
      </c>
      <c r="AG14" s="64">
        <v>35645</v>
      </c>
      <c r="AH14" s="103">
        <f t="shared" si="0"/>
        <v>0.78682957286974264</v>
      </c>
      <c r="AI14" s="100">
        <f t="shared" si="1"/>
        <v>-445</v>
      </c>
      <c r="AJ14" s="107">
        <f t="shared" si="2"/>
        <v>-1.2330285397617047E-2</v>
      </c>
      <c r="AK14">
        <f t="shared" si="3"/>
        <v>445</v>
      </c>
      <c r="AL14" s="107">
        <f t="shared" si="4"/>
        <v>1.2330285397617047E-2</v>
      </c>
    </row>
    <row r="15" spans="2:41">
      <c r="B15" s="34"/>
      <c r="C15" s="48"/>
      <c r="D15" s="48"/>
      <c r="E15" s="48"/>
      <c r="F15" s="48"/>
      <c r="P15" s="36"/>
      <c r="Q15" s="36"/>
      <c r="R15" s="36"/>
      <c r="S15" s="36"/>
      <c r="T15" s="36"/>
      <c r="U15" s="36"/>
      <c r="V15" s="36"/>
      <c r="X15" s="2">
        <v>1985</v>
      </c>
      <c r="Y15" s="2">
        <v>4</v>
      </c>
      <c r="Z15" s="2" t="s">
        <v>200</v>
      </c>
      <c r="AA15" s="64">
        <v>25658220</v>
      </c>
      <c r="AB15" s="64">
        <v>22644</v>
      </c>
      <c r="AC15" s="64">
        <v>6098945</v>
      </c>
      <c r="AD15" s="64">
        <v>4175</v>
      </c>
      <c r="AE15" s="64">
        <v>31864419</v>
      </c>
      <c r="AF15" s="64">
        <v>17691991</v>
      </c>
      <c r="AG15" s="64">
        <v>34702</v>
      </c>
      <c r="AH15" s="103">
        <f t="shared" si="0"/>
        <v>0.80523106352574636</v>
      </c>
      <c r="AI15" s="100">
        <f t="shared" si="1"/>
        <v>-943</v>
      </c>
      <c r="AJ15" s="107">
        <f t="shared" si="2"/>
        <v>-2.6455323327254865E-2</v>
      </c>
      <c r="AK15">
        <f t="shared" si="3"/>
        <v>943</v>
      </c>
      <c r="AL15" s="107">
        <f t="shared" si="4"/>
        <v>2.6455323327254865E-2</v>
      </c>
    </row>
    <row r="16" spans="2:41">
      <c r="B16" s="49"/>
      <c r="C16" s="35"/>
      <c r="D16" s="35"/>
      <c r="E16" s="35"/>
      <c r="F16" s="35"/>
      <c r="X16" s="2">
        <v>1986</v>
      </c>
      <c r="Y16" s="2">
        <v>1</v>
      </c>
      <c r="Z16" s="2" t="s">
        <v>200</v>
      </c>
      <c r="AA16" s="64">
        <v>26592828</v>
      </c>
      <c r="AB16" s="64">
        <v>21834</v>
      </c>
      <c r="AC16" s="64">
        <v>5816596</v>
      </c>
      <c r="AD16" s="64">
        <v>3878</v>
      </c>
      <c r="AE16" s="64">
        <v>32492185</v>
      </c>
      <c r="AF16" s="64">
        <v>17450689</v>
      </c>
      <c r="AG16" s="64">
        <v>33272</v>
      </c>
      <c r="AH16" s="103">
        <f t="shared" si="0"/>
        <v>0.8184376643183584</v>
      </c>
      <c r="AI16" s="100">
        <f t="shared" si="1"/>
        <v>-1430</v>
      </c>
      <c r="AJ16" s="107">
        <f t="shared" si="2"/>
        <v>-4.1207999538931506E-2</v>
      </c>
      <c r="AK16">
        <f t="shared" si="3"/>
        <v>1430</v>
      </c>
      <c r="AL16" s="107">
        <f t="shared" si="4"/>
        <v>4.1207999538931506E-2</v>
      </c>
    </row>
    <row r="17" spans="2:38">
      <c r="B17" s="57" t="s">
        <v>212</v>
      </c>
      <c r="C17" s="51"/>
      <c r="D17" s="51"/>
      <c r="E17" s="51"/>
      <c r="X17" s="2">
        <v>1986</v>
      </c>
      <c r="Y17" s="2">
        <v>2</v>
      </c>
      <c r="Z17" s="2" t="s">
        <v>200</v>
      </c>
      <c r="AA17" s="64">
        <v>26501387</v>
      </c>
      <c r="AB17" s="64">
        <v>21150</v>
      </c>
      <c r="AC17" s="64">
        <v>6705158</v>
      </c>
      <c r="AD17" s="64">
        <v>4108</v>
      </c>
      <c r="AE17" s="64">
        <v>33298961</v>
      </c>
      <c r="AF17" s="64">
        <v>16643350</v>
      </c>
      <c r="AG17" s="64">
        <v>32606</v>
      </c>
      <c r="AH17" s="103">
        <f t="shared" si="0"/>
        <v>0.79586227930655251</v>
      </c>
      <c r="AI17" s="100">
        <f t="shared" si="1"/>
        <v>-666</v>
      </c>
      <c r="AJ17" s="107">
        <f t="shared" si="2"/>
        <v>-2.0016830968982879E-2</v>
      </c>
      <c r="AK17">
        <f t="shared" si="3"/>
        <v>666</v>
      </c>
      <c r="AL17" s="107">
        <f t="shared" si="4"/>
        <v>2.0016830968982879E-2</v>
      </c>
    </row>
    <row r="18" spans="2:38">
      <c r="B18" s="34" t="s">
        <v>214</v>
      </c>
      <c r="C18" s="35">
        <f>$F11-C11</f>
        <v>2959</v>
      </c>
      <c r="D18" s="35">
        <f t="shared" ref="D18:E18" si="6">$F11-D11</f>
        <v>1783</v>
      </c>
      <c r="E18" s="35">
        <f t="shared" si="6"/>
        <v>2099</v>
      </c>
      <c r="P18" s="36"/>
      <c r="Q18" s="36"/>
      <c r="R18" s="36"/>
      <c r="S18" s="36"/>
      <c r="T18" s="36"/>
      <c r="U18" s="36"/>
      <c r="V18" s="36"/>
      <c r="X18" s="2">
        <v>1986</v>
      </c>
      <c r="Y18" s="2">
        <v>3</v>
      </c>
      <c r="Z18" s="2" t="s">
        <v>200</v>
      </c>
      <c r="AA18" s="64">
        <v>23719388</v>
      </c>
      <c r="AB18" s="64">
        <v>20405</v>
      </c>
      <c r="AC18" s="64">
        <v>6889576</v>
      </c>
      <c r="AD18" s="64">
        <v>4175</v>
      </c>
      <c r="AE18" s="64">
        <v>30724381</v>
      </c>
      <c r="AF18" s="64">
        <v>15530392</v>
      </c>
      <c r="AG18" s="64">
        <v>31528</v>
      </c>
      <c r="AH18" s="103">
        <f t="shared" si="0"/>
        <v>0.77200539857906336</v>
      </c>
      <c r="AI18" s="100">
        <f t="shared" si="1"/>
        <v>-1078</v>
      </c>
      <c r="AJ18" s="107">
        <f t="shared" si="2"/>
        <v>-3.306139974237865E-2</v>
      </c>
      <c r="AK18">
        <f t="shared" si="3"/>
        <v>1078</v>
      </c>
      <c r="AL18" s="107">
        <f t="shared" si="4"/>
        <v>3.306139974237865E-2</v>
      </c>
    </row>
    <row r="19" spans="2:38">
      <c r="B19" s="34" t="s">
        <v>215</v>
      </c>
      <c r="C19" s="35">
        <f t="shared" ref="C19:E20" si="7">$F12-C12</f>
        <v>-233</v>
      </c>
      <c r="D19" s="35">
        <f t="shared" si="7"/>
        <v>-585</v>
      </c>
      <c r="E19" s="35">
        <f t="shared" si="7"/>
        <v>355</v>
      </c>
      <c r="P19" s="36"/>
      <c r="Q19" s="36"/>
      <c r="R19" s="36"/>
      <c r="S19" s="36"/>
      <c r="T19" s="36"/>
      <c r="U19" s="36"/>
      <c r="V19" s="36"/>
      <c r="X19" s="2">
        <v>1986</v>
      </c>
      <c r="Y19" s="2">
        <v>4</v>
      </c>
      <c r="Z19" s="2" t="s">
        <v>200</v>
      </c>
      <c r="AA19" s="64">
        <v>24160340</v>
      </c>
      <c r="AB19" s="64">
        <v>19798</v>
      </c>
      <c r="AC19" s="64">
        <v>6550736</v>
      </c>
      <c r="AD19" s="64">
        <v>4083</v>
      </c>
      <c r="AE19" s="64">
        <v>30799995</v>
      </c>
      <c r="AF19" s="64">
        <v>14976755</v>
      </c>
      <c r="AG19" s="64">
        <v>30662</v>
      </c>
      <c r="AH19" s="103">
        <f t="shared" si="0"/>
        <v>0.78442675071862833</v>
      </c>
      <c r="AI19" s="100">
        <f t="shared" si="1"/>
        <v>-866</v>
      </c>
      <c r="AJ19" s="107">
        <f t="shared" si="2"/>
        <v>-2.7467647805125561E-2</v>
      </c>
      <c r="AK19">
        <f t="shared" si="3"/>
        <v>866</v>
      </c>
      <c r="AL19" s="107">
        <f t="shared" si="4"/>
        <v>2.7467647805125561E-2</v>
      </c>
    </row>
    <row r="20" spans="2:38">
      <c r="B20" s="34" t="s">
        <v>216</v>
      </c>
      <c r="C20" s="35">
        <f t="shared" si="7"/>
        <v>3297</v>
      </c>
      <c r="D20" s="35">
        <f t="shared" si="7"/>
        <v>2534</v>
      </c>
      <c r="E20" s="35">
        <f t="shared" si="7"/>
        <v>1737</v>
      </c>
      <c r="X20" s="2">
        <v>1987</v>
      </c>
      <c r="Y20" s="2">
        <v>1</v>
      </c>
      <c r="Z20" s="2" t="s">
        <v>200</v>
      </c>
      <c r="AA20" s="64">
        <v>26366847</v>
      </c>
      <c r="AB20" s="64">
        <v>18500</v>
      </c>
      <c r="AC20" s="64">
        <v>6403257</v>
      </c>
      <c r="AD20" s="64">
        <v>3872</v>
      </c>
      <c r="AE20" s="64">
        <v>32853536</v>
      </c>
      <c r="AF20" s="64">
        <v>15112419</v>
      </c>
      <c r="AG20" s="64">
        <v>28548</v>
      </c>
      <c r="AH20" s="103">
        <f t="shared" si="0"/>
        <v>0.80255735638319114</v>
      </c>
      <c r="AI20" s="100">
        <f t="shared" si="1"/>
        <v>-2114</v>
      </c>
      <c r="AJ20" s="107">
        <f t="shared" si="2"/>
        <v>-6.8945274280868829E-2</v>
      </c>
      <c r="AK20">
        <f t="shared" si="3"/>
        <v>2114</v>
      </c>
      <c r="AL20" s="107">
        <f t="shared" si="4"/>
        <v>6.8945274280868829E-2</v>
      </c>
    </row>
    <row r="21" spans="2:38">
      <c r="B21" s="49"/>
      <c r="X21" s="2">
        <v>1987</v>
      </c>
      <c r="Y21" s="2">
        <v>2</v>
      </c>
      <c r="Z21" s="2" t="s">
        <v>200</v>
      </c>
      <c r="AA21" s="64">
        <v>26346938</v>
      </c>
      <c r="AB21" s="64">
        <v>18305</v>
      </c>
      <c r="AC21" s="64">
        <v>6461752</v>
      </c>
      <c r="AD21" s="64">
        <v>3891</v>
      </c>
      <c r="AE21" s="64">
        <v>32967272</v>
      </c>
      <c r="AF21" s="64">
        <v>14875083</v>
      </c>
      <c r="AG21" s="64">
        <v>28557</v>
      </c>
      <c r="AH21" s="103">
        <f t="shared" si="0"/>
        <v>0.79918465804510608</v>
      </c>
      <c r="AI21" s="100">
        <f t="shared" si="1"/>
        <v>9</v>
      </c>
      <c r="AJ21" s="107">
        <f t="shared" si="2"/>
        <v>3.1525851197988786E-4</v>
      </c>
      <c r="AK21">
        <f t="shared" si="3"/>
        <v>9</v>
      </c>
      <c r="AL21" s="107">
        <f t="shared" si="4"/>
        <v>3.1525851197988786E-4</v>
      </c>
    </row>
    <row r="22" spans="2:38">
      <c r="B22" s="57" t="s">
        <v>211</v>
      </c>
      <c r="C22" s="51"/>
      <c r="D22" s="51"/>
      <c r="E22" s="51"/>
      <c r="X22" s="2">
        <v>1987</v>
      </c>
      <c r="Y22" s="2">
        <v>3</v>
      </c>
      <c r="Z22" s="2" t="s">
        <v>200</v>
      </c>
      <c r="AA22" s="64">
        <v>25392171</v>
      </c>
      <c r="AB22" s="64">
        <v>18627</v>
      </c>
      <c r="AC22" s="64">
        <v>7539818</v>
      </c>
      <c r="AD22" s="64">
        <v>3956</v>
      </c>
      <c r="AE22" s="64">
        <v>33219450</v>
      </c>
      <c r="AF22" s="64">
        <v>14548302</v>
      </c>
      <c r="AG22" s="64">
        <v>28795</v>
      </c>
      <c r="AH22" s="103">
        <f t="shared" si="0"/>
        <v>0.76437662273156237</v>
      </c>
      <c r="AI22" s="100">
        <f t="shared" si="1"/>
        <v>238</v>
      </c>
      <c r="AJ22" s="107">
        <f t="shared" si="2"/>
        <v>8.3342087754316729E-3</v>
      </c>
      <c r="AK22">
        <f t="shared" si="3"/>
        <v>238</v>
      </c>
      <c r="AL22" s="107">
        <f t="shared" si="4"/>
        <v>8.3342087754316729E-3</v>
      </c>
    </row>
    <row r="23" spans="2:38">
      <c r="B23" s="34" t="s">
        <v>214</v>
      </c>
      <c r="C23" s="48">
        <f>$F11/C11-1</f>
        <v>0.14512015693967628</v>
      </c>
      <c r="D23" s="48">
        <f t="shared" ref="D23:E23" si="8">$F11/D11-1</f>
        <v>8.2676435129370285E-2</v>
      </c>
      <c r="E23" s="48">
        <f t="shared" si="8"/>
        <v>9.8776470588235243E-2</v>
      </c>
      <c r="X23" s="2">
        <v>1987</v>
      </c>
      <c r="Y23" s="2">
        <v>4</v>
      </c>
      <c r="Z23" s="2" t="s">
        <v>200</v>
      </c>
      <c r="AA23" s="64">
        <v>26929772</v>
      </c>
      <c r="AB23" s="64">
        <v>18554</v>
      </c>
      <c r="AC23" s="64">
        <v>8571404</v>
      </c>
      <c r="AD23" s="64">
        <v>4221</v>
      </c>
      <c r="AE23" s="64">
        <v>35780609</v>
      </c>
      <c r="AF23" s="64">
        <v>15072128</v>
      </c>
      <c r="AG23" s="64">
        <v>29156</v>
      </c>
      <c r="AH23" s="103">
        <f t="shared" si="0"/>
        <v>0.75263593193732392</v>
      </c>
      <c r="AI23" s="100">
        <f t="shared" si="1"/>
        <v>361</v>
      </c>
      <c r="AJ23" s="107">
        <f t="shared" si="2"/>
        <v>1.2536898767147031E-2</v>
      </c>
      <c r="AK23">
        <f t="shared" si="3"/>
        <v>361</v>
      </c>
      <c r="AL23" s="107">
        <f t="shared" si="4"/>
        <v>1.2536898767147031E-2</v>
      </c>
    </row>
    <row r="24" spans="2:38">
      <c r="B24" s="34" t="s">
        <v>215</v>
      </c>
      <c r="C24" s="48">
        <f t="shared" ref="C24:E25" si="9">$F12/C12-1</f>
        <v>-4.580302732455277E-2</v>
      </c>
      <c r="D24" s="48">
        <f t="shared" si="9"/>
        <v>-0.10755653612796467</v>
      </c>
      <c r="E24" s="48">
        <f t="shared" si="9"/>
        <v>7.8906423649699908E-2</v>
      </c>
      <c r="X24" s="2">
        <v>1988</v>
      </c>
      <c r="Y24" s="2">
        <v>1</v>
      </c>
      <c r="Z24" s="2" t="s">
        <v>200</v>
      </c>
      <c r="AA24" s="64">
        <v>28220448</v>
      </c>
      <c r="AB24" s="64">
        <v>17597</v>
      </c>
      <c r="AC24" s="64">
        <v>8270277</v>
      </c>
      <c r="AD24" s="64">
        <v>4248</v>
      </c>
      <c r="AE24" s="64">
        <v>36670929</v>
      </c>
      <c r="AF24" s="64">
        <v>15048832</v>
      </c>
      <c r="AG24" s="64">
        <v>28114</v>
      </c>
      <c r="AH24" s="103">
        <f t="shared" si="0"/>
        <v>0.76955912406800497</v>
      </c>
      <c r="AI24" s="100">
        <f t="shared" si="1"/>
        <v>-1042</v>
      </c>
      <c r="AJ24" s="107">
        <f t="shared" si="2"/>
        <v>-3.5738784469748985E-2</v>
      </c>
      <c r="AK24">
        <f t="shared" si="3"/>
        <v>1042</v>
      </c>
      <c r="AL24" s="107">
        <f t="shared" si="4"/>
        <v>3.5738784469748985E-2</v>
      </c>
    </row>
    <row r="25" spans="2:38">
      <c r="B25" s="34" t="s">
        <v>216</v>
      </c>
      <c r="C25" s="48">
        <f t="shared" si="9"/>
        <v>0.29756317689530687</v>
      </c>
      <c r="D25" s="48">
        <f t="shared" si="9"/>
        <v>0.21396605589799877</v>
      </c>
      <c r="E25" s="48">
        <f t="shared" si="9"/>
        <v>0.13742088607594938</v>
      </c>
      <c r="X25" s="2">
        <v>1988</v>
      </c>
      <c r="Y25" s="2">
        <v>2</v>
      </c>
      <c r="Z25" s="2" t="s">
        <v>200</v>
      </c>
      <c r="AA25" s="64">
        <v>25612770</v>
      </c>
      <c r="AB25" s="64">
        <v>18032</v>
      </c>
      <c r="AC25" s="64">
        <v>7360613</v>
      </c>
      <c r="AD25" s="64">
        <v>4066</v>
      </c>
      <c r="AE25" s="64">
        <v>33238011</v>
      </c>
      <c r="AF25" s="64">
        <v>14129171</v>
      </c>
      <c r="AG25" s="64">
        <v>28393</v>
      </c>
      <c r="AH25" s="103">
        <f t="shared" si="0"/>
        <v>0.77058672373626691</v>
      </c>
      <c r="AI25" s="100">
        <f t="shared" si="1"/>
        <v>279</v>
      </c>
      <c r="AJ25" s="107">
        <f t="shared" si="2"/>
        <v>9.9238813402575676E-3</v>
      </c>
      <c r="AK25">
        <f t="shared" si="3"/>
        <v>279</v>
      </c>
      <c r="AL25" s="107">
        <f t="shared" si="4"/>
        <v>9.9238813402575676E-3</v>
      </c>
    </row>
    <row r="26" spans="2:38">
      <c r="X26" s="2">
        <v>1988</v>
      </c>
      <c r="Y26" s="2">
        <v>3</v>
      </c>
      <c r="Z26" s="2" t="s">
        <v>200</v>
      </c>
      <c r="AA26" s="64">
        <v>26782810</v>
      </c>
      <c r="AB26" s="64">
        <v>17853</v>
      </c>
      <c r="AC26" s="64">
        <v>8899436</v>
      </c>
      <c r="AD26" s="64">
        <v>4230</v>
      </c>
      <c r="AE26" s="64">
        <v>35973931</v>
      </c>
      <c r="AF26" s="64">
        <v>14409746</v>
      </c>
      <c r="AG26" s="64">
        <v>28586</v>
      </c>
      <c r="AH26" s="103">
        <f t="shared" si="0"/>
        <v>0.74450607024292115</v>
      </c>
      <c r="AI26" s="100">
        <f t="shared" si="1"/>
        <v>193</v>
      </c>
      <c r="AJ26" s="107">
        <f t="shared" si="2"/>
        <v>6.7974500757228551E-3</v>
      </c>
      <c r="AK26">
        <f t="shared" si="3"/>
        <v>193</v>
      </c>
      <c r="AL26" s="107">
        <f t="shared" si="4"/>
        <v>6.7974500757228551E-3</v>
      </c>
    </row>
    <row r="27" spans="2:38">
      <c r="B27" s="34" t="s">
        <v>247</v>
      </c>
      <c r="P27" s="36"/>
      <c r="Q27" s="36"/>
      <c r="R27" s="36"/>
      <c r="S27" s="36"/>
      <c r="T27" s="36"/>
      <c r="U27" s="36"/>
      <c r="V27" s="36"/>
      <c r="X27" s="2">
        <v>1988</v>
      </c>
      <c r="Y27" s="2">
        <v>4</v>
      </c>
      <c r="Z27" s="2" t="s">
        <v>200</v>
      </c>
      <c r="AA27" s="64">
        <v>27945015</v>
      </c>
      <c r="AB27" s="64">
        <v>17883</v>
      </c>
      <c r="AC27" s="64">
        <v>10229619</v>
      </c>
      <c r="AD27" s="64">
        <v>4415</v>
      </c>
      <c r="AE27" s="64">
        <v>38606983</v>
      </c>
      <c r="AF27" s="64">
        <v>14937925</v>
      </c>
      <c r="AG27" s="64">
        <v>28885</v>
      </c>
      <c r="AH27" s="103">
        <f t="shared" si="0"/>
        <v>0.72383317287445126</v>
      </c>
      <c r="AI27" s="100">
        <f t="shared" si="1"/>
        <v>299</v>
      </c>
      <c r="AJ27" s="107">
        <f t="shared" si="2"/>
        <v>1.0459665570559107E-2</v>
      </c>
      <c r="AK27">
        <f t="shared" si="3"/>
        <v>299</v>
      </c>
      <c r="AL27" s="107">
        <f t="shared" si="4"/>
        <v>1.0459665570559107E-2</v>
      </c>
    </row>
    <row r="28" spans="2:38">
      <c r="P28" s="36"/>
      <c r="Q28" s="36"/>
      <c r="R28" s="36"/>
      <c r="S28" s="36"/>
      <c r="T28" s="36"/>
      <c r="U28" s="36"/>
      <c r="V28" s="36"/>
      <c r="X28" s="2">
        <v>1989</v>
      </c>
      <c r="Y28" s="2">
        <v>1</v>
      </c>
      <c r="Z28" s="2" t="s">
        <v>200</v>
      </c>
      <c r="AA28" s="64">
        <v>30840885</v>
      </c>
      <c r="AB28" s="64">
        <v>17711</v>
      </c>
      <c r="AC28" s="64">
        <v>9066345</v>
      </c>
      <c r="AD28" s="64">
        <v>4413</v>
      </c>
      <c r="AE28" s="64">
        <v>40422983</v>
      </c>
      <c r="AF28" s="64">
        <v>15568448</v>
      </c>
      <c r="AG28" s="64">
        <v>28724</v>
      </c>
      <c r="AH28" s="103">
        <f t="shared" si="0"/>
        <v>0.76295420850064433</v>
      </c>
      <c r="AI28" s="100">
        <f t="shared" si="1"/>
        <v>-161</v>
      </c>
      <c r="AJ28" s="107">
        <f t="shared" si="2"/>
        <v>-5.5738272459754379E-3</v>
      </c>
      <c r="AK28">
        <f t="shared" si="3"/>
        <v>161</v>
      </c>
      <c r="AL28" s="107">
        <f t="shared" si="4"/>
        <v>5.5738272459754379E-3</v>
      </c>
    </row>
    <row r="29" spans="2:38" ht="16">
      <c r="B29" s="50" t="s">
        <v>322</v>
      </c>
      <c r="C29" s="51"/>
      <c r="D29" s="51"/>
      <c r="E29" s="51"/>
      <c r="F29" s="51"/>
      <c r="X29" s="2">
        <v>1989</v>
      </c>
      <c r="Y29" s="2">
        <v>2</v>
      </c>
      <c r="Z29" s="2" t="s">
        <v>200</v>
      </c>
      <c r="AA29" s="64">
        <v>25660501</v>
      </c>
      <c r="AB29" s="64">
        <v>17869</v>
      </c>
      <c r="AC29" s="64">
        <v>8855481</v>
      </c>
      <c r="AD29" s="64">
        <v>4640</v>
      </c>
      <c r="AE29" s="64">
        <v>34976732</v>
      </c>
      <c r="AF29" s="64">
        <v>14025834</v>
      </c>
      <c r="AG29" s="64">
        <v>29037</v>
      </c>
      <c r="AH29" s="103">
        <f t="shared" si="0"/>
        <v>0.73364489855713222</v>
      </c>
      <c r="AI29" s="100">
        <f t="shared" si="1"/>
        <v>313</v>
      </c>
      <c r="AJ29" s="107">
        <f t="shared" si="2"/>
        <v>1.0896811029104558E-2</v>
      </c>
      <c r="AK29">
        <f t="shared" si="3"/>
        <v>313</v>
      </c>
      <c r="AL29" s="107">
        <f t="shared" si="4"/>
        <v>1.0896811029104558E-2</v>
      </c>
    </row>
    <row r="30" spans="2:38">
      <c r="X30" s="2">
        <v>1989</v>
      </c>
      <c r="Y30" s="2">
        <v>3</v>
      </c>
      <c r="Z30" s="2" t="s">
        <v>200</v>
      </c>
      <c r="AA30" s="64">
        <v>25424341</v>
      </c>
      <c r="AB30" s="64">
        <v>17062</v>
      </c>
      <c r="AC30" s="64">
        <v>9123346</v>
      </c>
      <c r="AD30" s="64">
        <v>4448</v>
      </c>
      <c r="AE30" s="64">
        <v>35086173</v>
      </c>
      <c r="AF30" s="64">
        <v>13313817</v>
      </c>
      <c r="AG30" s="64">
        <v>28044</v>
      </c>
      <c r="AH30" s="103">
        <f t="shared" si="0"/>
        <v>0.72462565239018806</v>
      </c>
      <c r="AI30" s="100">
        <f t="shared" si="1"/>
        <v>-993</v>
      </c>
      <c r="AJ30" s="107">
        <f t="shared" si="2"/>
        <v>-3.4197747701208758E-2</v>
      </c>
      <c r="AK30">
        <f t="shared" si="3"/>
        <v>993</v>
      </c>
      <c r="AL30" s="107">
        <f t="shared" si="4"/>
        <v>3.4197747701208758E-2</v>
      </c>
    </row>
    <row r="31" spans="2:38">
      <c r="B31" s="34" t="s">
        <v>14</v>
      </c>
      <c r="C31" s="35">
        <f>AE103</f>
        <v>38095039</v>
      </c>
      <c r="D31" s="35">
        <f>AE109</f>
        <v>34493753</v>
      </c>
      <c r="E31" s="35">
        <f>AE113</f>
        <v>34786975</v>
      </c>
      <c r="F31" s="35">
        <f>AE121</f>
        <v>30736712</v>
      </c>
      <c r="P31" s="36"/>
      <c r="Q31" s="36"/>
      <c r="R31" s="36"/>
      <c r="S31" s="36"/>
      <c r="T31" s="36"/>
      <c r="U31" s="36"/>
      <c r="V31" s="36"/>
      <c r="X31" s="2">
        <v>1989</v>
      </c>
      <c r="Y31" s="2">
        <v>4</v>
      </c>
      <c r="Z31" s="2" t="s">
        <v>200</v>
      </c>
      <c r="AA31" s="64">
        <v>28780412</v>
      </c>
      <c r="AB31" s="64">
        <v>17419</v>
      </c>
      <c r="AC31" s="64">
        <v>10452371</v>
      </c>
      <c r="AD31" s="64">
        <v>4612</v>
      </c>
      <c r="AE31" s="64">
        <v>39628130</v>
      </c>
      <c r="AF31" s="64">
        <v>14651304</v>
      </c>
      <c r="AG31" s="64">
        <v>28481</v>
      </c>
      <c r="AH31" s="103">
        <f t="shared" si="0"/>
        <v>0.72626217790241432</v>
      </c>
      <c r="AI31" s="100">
        <f t="shared" si="1"/>
        <v>437</v>
      </c>
      <c r="AJ31" s="107">
        <f t="shared" si="2"/>
        <v>1.5582655826558156E-2</v>
      </c>
      <c r="AK31">
        <f t="shared" si="3"/>
        <v>437</v>
      </c>
      <c r="AL31" s="107">
        <f t="shared" si="4"/>
        <v>1.5582655826558156E-2</v>
      </c>
    </row>
    <row r="32" spans="2:38">
      <c r="B32" s="34" t="s">
        <v>215</v>
      </c>
      <c r="C32" s="35">
        <f>C31-C33</f>
        <v>16569365</v>
      </c>
      <c r="D32" s="67">
        <f t="shared" ref="D32:F32" si="10">D31-D33</f>
        <v>14635004</v>
      </c>
      <c r="E32" s="67">
        <f t="shared" si="10"/>
        <v>13138083</v>
      </c>
      <c r="F32" s="67">
        <f t="shared" si="10"/>
        <v>10629348</v>
      </c>
      <c r="P32" s="36"/>
      <c r="Q32" s="36"/>
      <c r="R32" s="36"/>
      <c r="S32" s="36"/>
      <c r="T32" s="36"/>
      <c r="U32" s="36"/>
      <c r="V32" s="36"/>
      <c r="X32" s="2">
        <v>1990</v>
      </c>
      <c r="Y32" s="2">
        <v>1</v>
      </c>
      <c r="Z32" s="2" t="s">
        <v>200</v>
      </c>
      <c r="AA32" s="64">
        <v>31347476</v>
      </c>
      <c r="AB32" s="64">
        <v>17951</v>
      </c>
      <c r="AC32" s="64">
        <v>11102700</v>
      </c>
      <c r="AD32" s="64">
        <v>4608</v>
      </c>
      <c r="AE32" s="64">
        <v>42793855</v>
      </c>
      <c r="AF32" s="64">
        <v>15672115</v>
      </c>
      <c r="AG32" s="64">
        <v>29128</v>
      </c>
      <c r="AH32" s="103">
        <f t="shared" si="0"/>
        <v>0.73252283534633655</v>
      </c>
      <c r="AI32" s="100">
        <f t="shared" si="1"/>
        <v>647</v>
      </c>
      <c r="AJ32" s="107">
        <f t="shared" si="2"/>
        <v>2.2716898985288392E-2</v>
      </c>
      <c r="AK32">
        <f t="shared" si="3"/>
        <v>647</v>
      </c>
      <c r="AL32" s="107">
        <f t="shared" si="4"/>
        <v>2.2716898985288392E-2</v>
      </c>
    </row>
    <row r="33" spans="2:38">
      <c r="B33" s="34" t="s">
        <v>216</v>
      </c>
      <c r="C33" s="35">
        <f>AA103</f>
        <v>21525674</v>
      </c>
      <c r="D33" s="35">
        <f>AA109</f>
        <v>19858749</v>
      </c>
      <c r="E33" s="35">
        <f>AA113</f>
        <v>21648892</v>
      </c>
      <c r="F33" s="35">
        <f>AA121</f>
        <v>20107364</v>
      </c>
      <c r="X33" s="2">
        <v>1990</v>
      </c>
      <c r="Y33" s="2">
        <v>2</v>
      </c>
      <c r="Z33" s="2" t="s">
        <v>200</v>
      </c>
      <c r="AA33" s="64">
        <v>30593701</v>
      </c>
      <c r="AB33" s="64">
        <v>17954</v>
      </c>
      <c r="AC33" s="64">
        <v>11550816</v>
      </c>
      <c r="AD33" s="64">
        <v>4756</v>
      </c>
      <c r="AE33" s="64">
        <v>42364430</v>
      </c>
      <c r="AF33" s="64">
        <v>15420410</v>
      </c>
      <c r="AG33" s="64">
        <v>29282</v>
      </c>
      <c r="AH33" s="103">
        <f t="shared" si="0"/>
        <v>0.72215537893463932</v>
      </c>
      <c r="AI33" s="100">
        <f t="shared" si="1"/>
        <v>154</v>
      </c>
      <c r="AJ33" s="107">
        <f t="shared" si="2"/>
        <v>5.287009063444037E-3</v>
      </c>
      <c r="AK33">
        <f t="shared" si="3"/>
        <v>154</v>
      </c>
      <c r="AL33" s="107">
        <f t="shared" si="4"/>
        <v>5.287009063444037E-3</v>
      </c>
    </row>
    <row r="34" spans="2:38">
      <c r="B34" s="34" t="s">
        <v>15</v>
      </c>
      <c r="C34" s="48">
        <f>C32/C31</f>
        <v>0.43494810439753062</v>
      </c>
      <c r="D34" s="48">
        <f>D32/D31</f>
        <v>0.42427983988868939</v>
      </c>
      <c r="E34" s="48">
        <f>E32/E31</f>
        <v>0.37767247655192782</v>
      </c>
      <c r="F34" s="48">
        <f>F32/F31</f>
        <v>0.34581929257755351</v>
      </c>
      <c r="X34" s="2">
        <v>1990</v>
      </c>
      <c r="Y34" s="2">
        <v>3</v>
      </c>
      <c r="Z34" s="2" t="s">
        <v>200</v>
      </c>
      <c r="AA34" s="64">
        <v>29715389</v>
      </c>
      <c r="AB34" s="64">
        <v>17987</v>
      </c>
      <c r="AC34" s="64">
        <v>11588826</v>
      </c>
      <c r="AD34" s="64">
        <v>4772</v>
      </c>
      <c r="AE34" s="64">
        <v>41549369</v>
      </c>
      <c r="AF34" s="64">
        <v>14924000</v>
      </c>
      <c r="AG34" s="64">
        <v>29367</v>
      </c>
      <c r="AH34" s="103">
        <f t="shared" si="0"/>
        <v>0.71518267822551052</v>
      </c>
      <c r="AI34" s="100">
        <f t="shared" si="1"/>
        <v>85</v>
      </c>
      <c r="AJ34" s="107">
        <f t="shared" si="2"/>
        <v>2.9028071853014481E-3</v>
      </c>
      <c r="AK34">
        <f t="shared" si="3"/>
        <v>85</v>
      </c>
      <c r="AL34" s="107">
        <f t="shared" si="4"/>
        <v>2.9028071853014481E-3</v>
      </c>
    </row>
    <row r="35" spans="2:38">
      <c r="B35" s="49"/>
      <c r="X35" s="2">
        <v>1990</v>
      </c>
      <c r="Y35" s="2">
        <v>4</v>
      </c>
      <c r="Z35" s="2" t="s">
        <v>200</v>
      </c>
      <c r="AA35" s="64">
        <v>31598647</v>
      </c>
      <c r="AB35" s="64">
        <v>17910</v>
      </c>
      <c r="AC35" s="64">
        <v>11191502</v>
      </c>
      <c r="AD35" s="64">
        <v>4626</v>
      </c>
      <c r="AE35" s="64">
        <v>43003698</v>
      </c>
      <c r="AF35" s="64">
        <v>15121580</v>
      </c>
      <c r="AG35" s="64">
        <v>29118</v>
      </c>
      <c r="AH35" s="103">
        <f t="shared" si="0"/>
        <v>0.73478906395445343</v>
      </c>
      <c r="AI35" s="100">
        <f t="shared" si="1"/>
        <v>-249</v>
      </c>
      <c r="AJ35" s="107">
        <f t="shared" si="2"/>
        <v>-8.4789048932475408E-3</v>
      </c>
      <c r="AK35">
        <f t="shared" si="3"/>
        <v>249</v>
      </c>
      <c r="AL35" s="107">
        <f t="shared" si="4"/>
        <v>8.4789048932475408E-3</v>
      </c>
    </row>
    <row r="36" spans="2:38">
      <c r="B36" s="57" t="s">
        <v>212</v>
      </c>
      <c r="C36" s="51"/>
      <c r="D36" s="51"/>
      <c r="E36" s="51"/>
      <c r="X36" s="2">
        <v>1991</v>
      </c>
      <c r="Y36" s="2">
        <v>1</v>
      </c>
      <c r="Z36" s="2" t="s">
        <v>200</v>
      </c>
      <c r="AA36" s="64">
        <v>31137899</v>
      </c>
      <c r="AB36" s="64">
        <v>17199</v>
      </c>
      <c r="AC36" s="64">
        <v>11156728</v>
      </c>
      <c r="AD36" s="64">
        <v>4646</v>
      </c>
      <c r="AE36" s="64">
        <v>42422088</v>
      </c>
      <c r="AF36" s="64">
        <v>15261681</v>
      </c>
      <c r="AG36" s="64">
        <v>28239</v>
      </c>
      <c r="AH36" s="103">
        <f t="shared" si="0"/>
        <v>0.73400203686343779</v>
      </c>
      <c r="AI36" s="100">
        <f t="shared" si="1"/>
        <v>-879</v>
      </c>
      <c r="AJ36" s="107">
        <f t="shared" si="2"/>
        <v>-3.018751287863175E-2</v>
      </c>
      <c r="AK36">
        <f t="shared" si="3"/>
        <v>879</v>
      </c>
      <c r="AL36" s="107">
        <f t="shared" si="4"/>
        <v>3.018751287863175E-2</v>
      </c>
    </row>
    <row r="37" spans="2:38">
      <c r="B37" s="34" t="s">
        <v>213</v>
      </c>
      <c r="C37" s="35">
        <f t="shared" ref="C37:E39" si="11">$F31-C31</f>
        <v>-7358327</v>
      </c>
      <c r="D37" s="35">
        <f t="shared" si="11"/>
        <v>-3757041</v>
      </c>
      <c r="E37" s="35">
        <f t="shared" si="11"/>
        <v>-4050263</v>
      </c>
      <c r="X37" s="2">
        <v>1991</v>
      </c>
      <c r="Y37" s="2">
        <v>2</v>
      </c>
      <c r="Z37" s="2" t="s">
        <v>200</v>
      </c>
      <c r="AA37" s="64">
        <v>28810239</v>
      </c>
      <c r="AB37" s="64">
        <v>16700</v>
      </c>
      <c r="AC37" s="64">
        <v>11347709</v>
      </c>
      <c r="AD37" s="64">
        <v>4537</v>
      </c>
      <c r="AE37" s="64">
        <v>40297786</v>
      </c>
      <c r="AF37" s="64">
        <v>14423344</v>
      </c>
      <c r="AG37" s="64">
        <v>27605</v>
      </c>
      <c r="AH37" s="103">
        <f t="shared" si="0"/>
        <v>0.71493354498433237</v>
      </c>
      <c r="AI37" s="100">
        <f t="shared" si="1"/>
        <v>-634</v>
      </c>
      <c r="AJ37" s="107">
        <f t="shared" si="2"/>
        <v>-2.2451219944048972E-2</v>
      </c>
      <c r="AK37">
        <f t="shared" si="3"/>
        <v>634</v>
      </c>
      <c r="AL37" s="107">
        <f t="shared" si="4"/>
        <v>2.2451219944048972E-2</v>
      </c>
    </row>
    <row r="38" spans="2:38">
      <c r="B38" s="34" t="s">
        <v>215</v>
      </c>
      <c r="C38" s="35">
        <f t="shared" si="11"/>
        <v>-5940017</v>
      </c>
      <c r="D38" s="35">
        <f t="shared" si="11"/>
        <v>-4005656</v>
      </c>
      <c r="E38" s="35">
        <f t="shared" si="11"/>
        <v>-2508735</v>
      </c>
      <c r="X38" s="2">
        <v>1991</v>
      </c>
      <c r="Y38" s="2">
        <v>3</v>
      </c>
      <c r="Z38" s="2" t="s">
        <v>200</v>
      </c>
      <c r="AA38" s="64">
        <v>28669441</v>
      </c>
      <c r="AB38" s="64">
        <v>16315</v>
      </c>
      <c r="AC38" s="64">
        <v>11717776</v>
      </c>
      <c r="AD38" s="64">
        <v>4519</v>
      </c>
      <c r="AE38" s="64">
        <v>40543468</v>
      </c>
      <c r="AF38" s="64">
        <v>14053674</v>
      </c>
      <c r="AG38" s="64">
        <v>26971</v>
      </c>
      <c r="AH38" s="103">
        <f t="shared" si="0"/>
        <v>0.70712848244753013</v>
      </c>
      <c r="AI38" s="100">
        <f t="shared" si="1"/>
        <v>-634</v>
      </c>
      <c r="AJ38" s="107">
        <f t="shared" si="2"/>
        <v>-2.2966853830827749E-2</v>
      </c>
      <c r="AK38">
        <f t="shared" si="3"/>
        <v>634</v>
      </c>
      <c r="AL38" s="107">
        <f t="shared" si="4"/>
        <v>2.2966853830827749E-2</v>
      </c>
    </row>
    <row r="39" spans="2:38">
      <c r="B39" s="34" t="s">
        <v>216</v>
      </c>
      <c r="C39" s="35">
        <f t="shared" si="11"/>
        <v>-1418310</v>
      </c>
      <c r="D39" s="35">
        <f t="shared" si="11"/>
        <v>248615</v>
      </c>
      <c r="E39" s="35">
        <f t="shared" si="11"/>
        <v>-1541528</v>
      </c>
      <c r="X39" s="2">
        <v>1991</v>
      </c>
      <c r="Y39" s="2">
        <v>4</v>
      </c>
      <c r="Z39" s="2" t="s">
        <v>200</v>
      </c>
      <c r="AA39" s="64">
        <v>29869944</v>
      </c>
      <c r="AB39" s="64">
        <v>16230</v>
      </c>
      <c r="AC39" s="64">
        <v>11655566</v>
      </c>
      <c r="AD39" s="64">
        <v>4612</v>
      </c>
      <c r="AE39" s="64">
        <v>41693537</v>
      </c>
      <c r="AF39" s="64">
        <v>13891563</v>
      </c>
      <c r="AG39" s="64">
        <v>26937</v>
      </c>
      <c r="AH39" s="103">
        <f t="shared" si="0"/>
        <v>0.7164166475010264</v>
      </c>
      <c r="AI39" s="100">
        <f t="shared" si="1"/>
        <v>-34</v>
      </c>
      <c r="AJ39" s="107">
        <f t="shared" si="2"/>
        <v>-1.2606132512699153E-3</v>
      </c>
      <c r="AK39">
        <f t="shared" si="3"/>
        <v>34</v>
      </c>
      <c r="AL39" s="107">
        <f t="shared" si="4"/>
        <v>1.2606132512699153E-3</v>
      </c>
    </row>
    <row r="40" spans="2:38">
      <c r="B40" s="49"/>
      <c r="X40" s="2">
        <v>1992</v>
      </c>
      <c r="Y40" s="2">
        <v>1</v>
      </c>
      <c r="Z40" s="2" t="s">
        <v>200</v>
      </c>
      <c r="AA40" s="64">
        <v>30926204</v>
      </c>
      <c r="AB40" s="64">
        <v>15613</v>
      </c>
      <c r="AC40" s="64">
        <v>11367987</v>
      </c>
      <c r="AD40" s="64">
        <v>4388</v>
      </c>
      <c r="AE40" s="64">
        <v>42487755</v>
      </c>
      <c r="AF40" s="64">
        <v>14393044</v>
      </c>
      <c r="AG40" s="64">
        <v>25955</v>
      </c>
      <c r="AH40" s="103">
        <f t="shared" si="0"/>
        <v>0.72788510477901225</v>
      </c>
      <c r="AI40" s="100">
        <f t="shared" si="1"/>
        <v>-982</v>
      </c>
      <c r="AJ40" s="107">
        <f t="shared" si="2"/>
        <v>-3.6455433047481112E-2</v>
      </c>
      <c r="AK40">
        <f t="shared" si="3"/>
        <v>982</v>
      </c>
      <c r="AL40" s="107">
        <f t="shared" si="4"/>
        <v>3.6455433047481112E-2</v>
      </c>
    </row>
    <row r="41" spans="2:38">
      <c r="B41" s="57" t="s">
        <v>211</v>
      </c>
      <c r="C41" s="51"/>
      <c r="D41" s="51"/>
      <c r="E41" s="51"/>
      <c r="X41" s="2">
        <v>1992</v>
      </c>
      <c r="Y41" s="2">
        <v>2</v>
      </c>
      <c r="Z41" s="2" t="s">
        <v>200</v>
      </c>
      <c r="AA41" s="64">
        <v>28839967</v>
      </c>
      <c r="AB41" s="64">
        <v>15333</v>
      </c>
      <c r="AC41" s="64">
        <v>10749946</v>
      </c>
      <c r="AD41" s="64">
        <v>4244</v>
      </c>
      <c r="AE41" s="64">
        <v>39772063</v>
      </c>
      <c r="AF41" s="64">
        <v>13589556</v>
      </c>
      <c r="AG41" s="64">
        <v>25415</v>
      </c>
      <c r="AH41" s="103">
        <f t="shared" si="0"/>
        <v>0.72513128122119286</v>
      </c>
      <c r="AI41" s="100">
        <f t="shared" si="1"/>
        <v>-540</v>
      </c>
      <c r="AJ41" s="107">
        <f t="shared" si="2"/>
        <v>-2.08052398381815E-2</v>
      </c>
      <c r="AK41">
        <f t="shared" si="3"/>
        <v>540</v>
      </c>
      <c r="AL41" s="107">
        <f t="shared" si="4"/>
        <v>2.08052398381815E-2</v>
      </c>
    </row>
    <row r="42" spans="2:38">
      <c r="B42" s="34" t="s">
        <v>14</v>
      </c>
      <c r="C42" s="48">
        <f t="shared" ref="C42:E44" si="12">$F31/C31-1</f>
        <v>-0.19315709323725849</v>
      </c>
      <c r="D42" s="48">
        <f t="shared" si="12"/>
        <v>-0.108919461445671</v>
      </c>
      <c r="E42" s="48">
        <f t="shared" si="12"/>
        <v>-0.11643044559062699</v>
      </c>
      <c r="X42" s="2">
        <v>1992</v>
      </c>
      <c r="Y42" s="2">
        <v>3</v>
      </c>
      <c r="Z42" s="2" t="s">
        <v>200</v>
      </c>
      <c r="AA42" s="64">
        <v>27130019</v>
      </c>
      <c r="AB42" s="64">
        <v>15339</v>
      </c>
      <c r="AC42" s="64">
        <v>11424133</v>
      </c>
      <c r="AD42" s="64">
        <v>4152</v>
      </c>
      <c r="AE42" s="64">
        <v>38894225</v>
      </c>
      <c r="AF42" s="64">
        <v>12964684</v>
      </c>
      <c r="AG42" s="64">
        <v>25691</v>
      </c>
      <c r="AH42" s="103">
        <f t="shared" si="0"/>
        <v>0.69753334845982917</v>
      </c>
      <c r="AI42" s="100">
        <f t="shared" si="1"/>
        <v>276</v>
      </c>
      <c r="AJ42" s="107">
        <f t="shared" si="2"/>
        <v>1.0859728506787292E-2</v>
      </c>
      <c r="AK42">
        <f t="shared" si="3"/>
        <v>276</v>
      </c>
      <c r="AL42" s="107">
        <f t="shared" si="4"/>
        <v>1.0859728506787292E-2</v>
      </c>
    </row>
    <row r="43" spans="2:38">
      <c r="B43" s="34" t="s">
        <v>215</v>
      </c>
      <c r="C43" s="48">
        <f t="shared" si="12"/>
        <v>-0.35849394349149766</v>
      </c>
      <c r="D43" s="48">
        <f t="shared" si="12"/>
        <v>-0.27370378580012689</v>
      </c>
      <c r="E43" s="48">
        <f t="shared" si="12"/>
        <v>-0.1909513739561548</v>
      </c>
      <c r="X43" s="2">
        <v>1992</v>
      </c>
      <c r="Y43" s="2">
        <v>4</v>
      </c>
      <c r="Z43" s="2" t="s">
        <v>200</v>
      </c>
      <c r="AA43" s="64">
        <v>27872288</v>
      </c>
      <c r="AB43" s="64">
        <v>14997</v>
      </c>
      <c r="AC43" s="64">
        <v>11801260</v>
      </c>
      <c r="AD43" s="64">
        <v>4187</v>
      </c>
      <c r="AE43" s="64">
        <v>40027096</v>
      </c>
      <c r="AF43" s="64">
        <v>13077423</v>
      </c>
      <c r="AG43" s="64">
        <v>24896</v>
      </c>
      <c r="AH43" s="103">
        <f t="shared" si="0"/>
        <v>0.69633550233072117</v>
      </c>
      <c r="AI43" s="100">
        <f t="shared" si="1"/>
        <v>-795</v>
      </c>
      <c r="AJ43" s="107">
        <f t="shared" si="2"/>
        <v>-3.0944688801525788E-2</v>
      </c>
      <c r="AK43">
        <f t="shared" si="3"/>
        <v>795</v>
      </c>
      <c r="AL43" s="107">
        <f t="shared" si="4"/>
        <v>3.0944688801525788E-2</v>
      </c>
    </row>
    <row r="44" spans="2:38" s="53" customFormat="1" ht="14" customHeight="1">
      <c r="B44" s="34" t="s">
        <v>216</v>
      </c>
      <c r="C44" s="48">
        <f t="shared" si="12"/>
        <v>-6.5889226046998539E-2</v>
      </c>
      <c r="D44" s="48">
        <f t="shared" si="12"/>
        <v>1.251916724462343E-2</v>
      </c>
      <c r="E44" s="48">
        <f t="shared" si="12"/>
        <v>-7.1205861251467328E-2</v>
      </c>
      <c r="F44"/>
      <c r="G44"/>
      <c r="H44"/>
      <c r="I44"/>
      <c r="J44"/>
      <c r="K44"/>
      <c r="L44"/>
      <c r="X44" s="54">
        <v>1993</v>
      </c>
      <c r="Y44" s="54">
        <v>1</v>
      </c>
      <c r="Z44" s="2" t="s">
        <v>200</v>
      </c>
      <c r="AA44" s="64">
        <v>26377327</v>
      </c>
      <c r="AB44" s="64">
        <v>14439</v>
      </c>
      <c r="AC44" s="64">
        <v>11129243</v>
      </c>
      <c r="AD44" s="64">
        <v>4207</v>
      </c>
      <c r="AE44" s="64">
        <v>37625566</v>
      </c>
      <c r="AF44" s="64">
        <v>12328882</v>
      </c>
      <c r="AG44" s="64">
        <v>24083</v>
      </c>
      <c r="AH44" s="103">
        <f t="shared" si="0"/>
        <v>0.70104797891944004</v>
      </c>
      <c r="AI44" s="100">
        <f t="shared" si="1"/>
        <v>-813</v>
      </c>
      <c r="AJ44" s="107">
        <f t="shared" si="2"/>
        <v>-3.2655848329048887E-2</v>
      </c>
      <c r="AK44">
        <f t="shared" si="3"/>
        <v>813</v>
      </c>
      <c r="AL44" s="107">
        <f t="shared" si="4"/>
        <v>3.2655848329048887E-2</v>
      </c>
    </row>
    <row r="45" spans="2:38" s="53" customFormat="1" ht="14" customHeight="1">
      <c r="G45"/>
      <c r="H45"/>
      <c r="I45"/>
      <c r="J45"/>
      <c r="K45"/>
      <c r="L45"/>
      <c r="X45" s="54">
        <v>1993</v>
      </c>
      <c r="Y45" s="54">
        <v>2</v>
      </c>
      <c r="Z45" s="2" t="s">
        <v>200</v>
      </c>
      <c r="AA45" s="64">
        <v>23726934</v>
      </c>
      <c r="AB45" s="64">
        <v>13158</v>
      </c>
      <c r="AC45" s="64">
        <v>10459826</v>
      </c>
      <c r="AD45" s="64">
        <v>3945</v>
      </c>
      <c r="AE45" s="64">
        <v>34321495</v>
      </c>
      <c r="AF45" s="64">
        <v>11407058</v>
      </c>
      <c r="AG45" s="64">
        <v>22323</v>
      </c>
      <c r="AH45" s="103">
        <f t="shared" si="0"/>
        <v>0.69131411670732879</v>
      </c>
      <c r="AI45" s="100">
        <f t="shared" si="1"/>
        <v>-1760</v>
      </c>
      <c r="AJ45" s="107">
        <f t="shared" si="2"/>
        <v>-7.3080596271228648E-2</v>
      </c>
      <c r="AK45">
        <f t="shared" si="3"/>
        <v>1760</v>
      </c>
      <c r="AL45" s="107">
        <f t="shared" si="4"/>
        <v>7.3080596271228648E-2</v>
      </c>
    </row>
    <row r="46" spans="2:38" s="53" customFormat="1" ht="14" customHeight="1">
      <c r="H46"/>
      <c r="I46"/>
      <c r="J46"/>
      <c r="K46"/>
      <c r="L46"/>
      <c r="X46" s="54">
        <v>1993</v>
      </c>
      <c r="Y46" s="54">
        <v>3</v>
      </c>
      <c r="Z46" s="2" t="s">
        <v>200</v>
      </c>
      <c r="AA46" s="64">
        <v>18220693</v>
      </c>
      <c r="AB46" s="64">
        <v>10206</v>
      </c>
      <c r="AC46" s="64">
        <v>10370449</v>
      </c>
      <c r="AD46" s="64">
        <v>3336</v>
      </c>
      <c r="AE46" s="64">
        <v>28682685</v>
      </c>
      <c r="AF46" s="64">
        <v>9179030</v>
      </c>
      <c r="AG46" s="64">
        <v>18189</v>
      </c>
      <c r="AH46" s="103">
        <f t="shared" si="0"/>
        <v>0.63525060502529662</v>
      </c>
      <c r="AI46" s="100">
        <f t="shared" si="1"/>
        <v>-4134</v>
      </c>
      <c r="AJ46" s="107">
        <f t="shared" si="2"/>
        <v>-0.18519016261255206</v>
      </c>
      <c r="AK46">
        <f t="shared" si="3"/>
        <v>4134</v>
      </c>
      <c r="AL46" s="107">
        <f t="shared" si="4"/>
        <v>0.18519016261255206</v>
      </c>
    </row>
    <row r="47" spans="2:38" s="53" customFormat="1" ht="14" customHeight="1">
      <c r="H47"/>
      <c r="I47"/>
      <c r="J47"/>
      <c r="K47"/>
      <c r="L47"/>
      <c r="X47" s="54">
        <v>1993</v>
      </c>
      <c r="Y47" s="54">
        <v>4</v>
      </c>
      <c r="Z47" s="2" t="s">
        <v>200</v>
      </c>
      <c r="AA47" s="64">
        <v>19719815</v>
      </c>
      <c r="AB47" s="64">
        <v>10402</v>
      </c>
      <c r="AC47" s="64">
        <v>9909846</v>
      </c>
      <c r="AD47" s="64">
        <v>3727</v>
      </c>
      <c r="AE47" s="64">
        <v>29728419</v>
      </c>
      <c r="AF47" s="64">
        <v>9489350</v>
      </c>
      <c r="AG47" s="64">
        <v>18621</v>
      </c>
      <c r="AH47" s="103">
        <f t="shared" si="0"/>
        <v>0.66333211328863473</v>
      </c>
      <c r="AI47" s="100">
        <f t="shared" si="1"/>
        <v>432</v>
      </c>
      <c r="AJ47" s="107">
        <f t="shared" si="2"/>
        <v>2.3750618505690158E-2</v>
      </c>
      <c r="AK47">
        <f t="shared" si="3"/>
        <v>432</v>
      </c>
      <c r="AL47" s="107">
        <f t="shared" si="4"/>
        <v>2.3750618505690158E-2</v>
      </c>
    </row>
    <row r="48" spans="2:38" s="53" customFormat="1" ht="14" customHeight="1">
      <c r="H48"/>
      <c r="I48"/>
      <c r="J48"/>
      <c r="K48"/>
      <c r="L48"/>
      <c r="X48" s="54">
        <v>1994</v>
      </c>
      <c r="Y48" s="54">
        <v>1</v>
      </c>
      <c r="Z48" s="2" t="s">
        <v>200</v>
      </c>
      <c r="AA48" s="64">
        <v>26879299</v>
      </c>
      <c r="AB48" s="64">
        <v>12543</v>
      </c>
      <c r="AC48" s="64">
        <v>10290546</v>
      </c>
      <c r="AD48" s="64">
        <v>4180</v>
      </c>
      <c r="AE48" s="64">
        <v>37212413</v>
      </c>
      <c r="AF48" s="64">
        <v>11791815</v>
      </c>
      <c r="AG48" s="64">
        <v>21967</v>
      </c>
      <c r="AH48" s="103">
        <f t="shared" si="0"/>
        <v>0.72232077505965553</v>
      </c>
      <c r="AI48" s="100">
        <f t="shared" si="1"/>
        <v>3346</v>
      </c>
      <c r="AJ48" s="107">
        <f t="shared" si="2"/>
        <v>0.17968959776596316</v>
      </c>
      <c r="AK48">
        <f t="shared" si="3"/>
        <v>3346</v>
      </c>
      <c r="AL48" s="107">
        <f t="shared" si="4"/>
        <v>0.17968959776596316</v>
      </c>
    </row>
    <row r="49" spans="2:38" s="53" customFormat="1" ht="14" customHeight="1">
      <c r="B49" s="34"/>
      <c r="H49"/>
      <c r="I49"/>
      <c r="J49"/>
      <c r="K49"/>
      <c r="L49"/>
      <c r="X49" s="54">
        <v>1994</v>
      </c>
      <c r="Y49" s="54">
        <v>2</v>
      </c>
      <c r="Z49" s="2" t="s">
        <v>200</v>
      </c>
      <c r="AA49" s="64">
        <v>27607869</v>
      </c>
      <c r="AB49" s="64">
        <v>12467</v>
      </c>
      <c r="AC49" s="64">
        <v>12850489</v>
      </c>
      <c r="AD49" s="64">
        <v>4360</v>
      </c>
      <c r="AE49" s="64">
        <v>40592353</v>
      </c>
      <c r="AF49" s="64">
        <v>11806085</v>
      </c>
      <c r="AG49" s="64">
        <v>22839</v>
      </c>
      <c r="AH49" s="103">
        <f t="shared" si="0"/>
        <v>0.68012487475165584</v>
      </c>
      <c r="AI49" s="100">
        <f t="shared" si="1"/>
        <v>872</v>
      </c>
      <c r="AJ49" s="107">
        <f t="shared" si="2"/>
        <v>3.9695907497609983E-2</v>
      </c>
      <c r="AK49">
        <f t="shared" si="3"/>
        <v>872</v>
      </c>
      <c r="AL49" s="107">
        <f t="shared" si="4"/>
        <v>3.9695907497609983E-2</v>
      </c>
    </row>
    <row r="50" spans="2:38" s="53" customFormat="1" ht="14" customHeight="1">
      <c r="H50"/>
      <c r="I50"/>
      <c r="J50"/>
      <c r="K50"/>
      <c r="L50"/>
      <c r="X50" s="54">
        <v>1994</v>
      </c>
      <c r="Y50" s="54">
        <v>3</v>
      </c>
      <c r="Z50" s="2" t="s">
        <v>200</v>
      </c>
      <c r="AA50" s="64">
        <v>27396417</v>
      </c>
      <c r="AB50" s="64">
        <v>12658</v>
      </c>
      <c r="AC50" s="64">
        <v>12959051</v>
      </c>
      <c r="AD50" s="64">
        <v>4258</v>
      </c>
      <c r="AE50" s="64">
        <v>40486326</v>
      </c>
      <c r="AF50" s="64">
        <v>11757164</v>
      </c>
      <c r="AG50" s="64">
        <v>22032</v>
      </c>
      <c r="AH50" s="103">
        <f t="shared" si="0"/>
        <v>0.6766832090419862</v>
      </c>
      <c r="AI50" s="100">
        <f t="shared" si="1"/>
        <v>-807</v>
      </c>
      <c r="AJ50" s="107">
        <f t="shared" si="2"/>
        <v>-3.5334296597924642E-2</v>
      </c>
      <c r="AK50">
        <f t="shared" si="3"/>
        <v>807</v>
      </c>
      <c r="AL50" s="107">
        <f t="shared" si="4"/>
        <v>3.5334296597924642E-2</v>
      </c>
    </row>
    <row r="51" spans="2:38" ht="14" customHeight="1">
      <c r="X51" s="2">
        <v>1994</v>
      </c>
      <c r="Y51" s="2">
        <v>4</v>
      </c>
      <c r="Z51" s="2" t="s">
        <v>200</v>
      </c>
      <c r="AA51" s="64">
        <v>27669641</v>
      </c>
      <c r="AB51" s="64">
        <v>12518</v>
      </c>
      <c r="AC51" s="64">
        <v>13617589</v>
      </c>
      <c r="AD51" s="64">
        <v>4446</v>
      </c>
      <c r="AE51" s="64">
        <v>41684805</v>
      </c>
      <c r="AF51" s="64">
        <v>11611873</v>
      </c>
      <c r="AG51" s="64">
        <v>22028</v>
      </c>
      <c r="AH51" s="103">
        <f t="shared" si="0"/>
        <v>0.66378242623421169</v>
      </c>
      <c r="AI51" s="100">
        <f t="shared" si="1"/>
        <v>-4</v>
      </c>
      <c r="AJ51" s="107">
        <f t="shared" si="2"/>
        <v>-1.8155410312270526E-4</v>
      </c>
      <c r="AK51">
        <f t="shared" si="3"/>
        <v>4</v>
      </c>
      <c r="AL51" s="107">
        <f t="shared" si="4"/>
        <v>1.8155410312270526E-4</v>
      </c>
    </row>
    <row r="52" spans="2:38" ht="14" customHeight="1">
      <c r="X52" s="2">
        <v>1995</v>
      </c>
      <c r="Y52" s="2">
        <v>1</v>
      </c>
      <c r="Z52" s="2" t="s">
        <v>200</v>
      </c>
      <c r="AA52" s="64">
        <v>29773731</v>
      </c>
      <c r="AB52" s="64">
        <v>12058</v>
      </c>
      <c r="AC52" s="64">
        <v>13168063</v>
      </c>
      <c r="AD52" s="64">
        <v>4448</v>
      </c>
      <c r="AE52" s="64">
        <v>43146558</v>
      </c>
      <c r="AF52" s="64">
        <v>12071810</v>
      </c>
      <c r="AG52" s="64">
        <v>21456</v>
      </c>
      <c r="AH52" s="103">
        <f t="shared" si="0"/>
        <v>0.69006039832887711</v>
      </c>
      <c r="AI52" s="100">
        <f t="shared" si="1"/>
        <v>-572</v>
      </c>
      <c r="AJ52" s="107">
        <f t="shared" si="2"/>
        <v>-2.59669511530779E-2</v>
      </c>
      <c r="AK52">
        <f t="shared" si="3"/>
        <v>572</v>
      </c>
      <c r="AL52" s="107">
        <f t="shared" si="4"/>
        <v>2.59669511530779E-2</v>
      </c>
    </row>
    <row r="53" spans="2:38">
      <c r="X53" s="2">
        <v>1995</v>
      </c>
      <c r="Y53" s="2">
        <v>2</v>
      </c>
      <c r="Z53" s="2" t="s">
        <v>200</v>
      </c>
      <c r="AA53" s="64">
        <v>27030457</v>
      </c>
      <c r="AB53" s="64">
        <v>12164</v>
      </c>
      <c r="AC53" s="64">
        <v>12660829</v>
      </c>
      <c r="AD53" s="64">
        <v>4325</v>
      </c>
      <c r="AE53" s="64">
        <v>39857769</v>
      </c>
      <c r="AF53" s="64">
        <v>11429488</v>
      </c>
      <c r="AG53" s="64">
        <v>21305</v>
      </c>
      <c r="AH53" s="103">
        <f t="shared" si="0"/>
        <v>0.67817285508378555</v>
      </c>
      <c r="AI53" s="100">
        <f t="shared" si="1"/>
        <v>-151</v>
      </c>
      <c r="AJ53" s="107">
        <f t="shared" si="2"/>
        <v>-7.0376584638329742E-3</v>
      </c>
      <c r="AK53">
        <f t="shared" si="3"/>
        <v>151</v>
      </c>
      <c r="AL53" s="107">
        <f t="shared" si="4"/>
        <v>7.0376584638329742E-3</v>
      </c>
    </row>
    <row r="54" spans="2:38">
      <c r="X54" s="2">
        <v>1995</v>
      </c>
      <c r="Y54" s="2">
        <v>3</v>
      </c>
      <c r="Z54" s="2" t="s">
        <v>200</v>
      </c>
      <c r="AA54" s="64">
        <v>26310493</v>
      </c>
      <c r="AB54" s="64">
        <v>12376</v>
      </c>
      <c r="AC54" s="64">
        <v>13808704</v>
      </c>
      <c r="AD54" s="64">
        <v>4282</v>
      </c>
      <c r="AE54" s="64">
        <v>40440152</v>
      </c>
      <c r="AF54" s="64">
        <v>11355579</v>
      </c>
      <c r="AG54" s="64">
        <v>21400</v>
      </c>
      <c r="AH54" s="103">
        <f t="shared" si="0"/>
        <v>0.6506032173172841</v>
      </c>
      <c r="AI54" s="100">
        <f t="shared" si="1"/>
        <v>95</v>
      </c>
      <c r="AJ54" s="107">
        <f t="shared" si="2"/>
        <v>4.4590471720253877E-3</v>
      </c>
      <c r="AK54">
        <f t="shared" si="3"/>
        <v>95</v>
      </c>
      <c r="AL54" s="107">
        <f t="shared" si="4"/>
        <v>4.4590471720253877E-3</v>
      </c>
    </row>
    <row r="55" spans="2:38">
      <c r="X55" s="2">
        <v>1995</v>
      </c>
      <c r="Y55" s="2">
        <v>4</v>
      </c>
      <c r="Z55" s="2" t="s">
        <v>200</v>
      </c>
      <c r="AA55" s="64">
        <v>27710114</v>
      </c>
      <c r="AB55" s="64">
        <v>12059</v>
      </c>
      <c r="AC55" s="64">
        <v>12711480</v>
      </c>
      <c r="AD55" s="64">
        <v>4061</v>
      </c>
      <c r="AE55" s="64">
        <v>40552361</v>
      </c>
      <c r="AF55" s="64">
        <v>11148440</v>
      </c>
      <c r="AG55" s="64">
        <v>20699</v>
      </c>
      <c r="AH55" s="103">
        <f t="shared" si="0"/>
        <v>0.68331690971087977</v>
      </c>
      <c r="AI55" s="100">
        <f t="shared" si="1"/>
        <v>-701</v>
      </c>
      <c r="AJ55" s="107">
        <f t="shared" si="2"/>
        <v>-3.2757009345794397E-2</v>
      </c>
      <c r="AK55">
        <f t="shared" si="3"/>
        <v>701</v>
      </c>
      <c r="AL55" s="107">
        <f t="shared" si="4"/>
        <v>3.2757009345794397E-2</v>
      </c>
    </row>
    <row r="56" spans="2:38">
      <c r="X56" s="2">
        <v>1996</v>
      </c>
      <c r="Y56" s="2">
        <v>1</v>
      </c>
      <c r="Z56" s="2" t="s">
        <v>200</v>
      </c>
      <c r="AA56" s="64">
        <v>30044471</v>
      </c>
      <c r="AB56" s="64">
        <v>11807</v>
      </c>
      <c r="AC56" s="64">
        <v>11915030</v>
      </c>
      <c r="AD56" s="64">
        <v>3785</v>
      </c>
      <c r="AE56" s="64">
        <v>42262285</v>
      </c>
      <c r="AF56" s="64">
        <v>11350508</v>
      </c>
      <c r="AG56" s="64">
        <v>20178</v>
      </c>
      <c r="AH56" s="103">
        <f t="shared" si="0"/>
        <v>0.7109050303361496</v>
      </c>
      <c r="AI56" s="100">
        <f t="shared" si="1"/>
        <v>-521</v>
      </c>
      <c r="AJ56" s="107">
        <f t="shared" si="2"/>
        <v>-2.5170298082032971E-2</v>
      </c>
      <c r="AK56">
        <f t="shared" si="3"/>
        <v>521</v>
      </c>
      <c r="AL56" s="107">
        <f t="shared" si="4"/>
        <v>2.5170298082032971E-2</v>
      </c>
    </row>
    <row r="57" spans="2:38">
      <c r="X57" s="2">
        <v>1996</v>
      </c>
      <c r="Y57" s="2">
        <v>2</v>
      </c>
      <c r="Z57" s="2" t="s">
        <v>200</v>
      </c>
      <c r="AA57" s="64">
        <v>29095413</v>
      </c>
      <c r="AB57" s="64">
        <v>11682</v>
      </c>
      <c r="AC57" s="64">
        <v>13543182</v>
      </c>
      <c r="AD57" s="64">
        <v>3854</v>
      </c>
      <c r="AE57" s="64">
        <v>42976441</v>
      </c>
      <c r="AF57" s="64">
        <v>10943809</v>
      </c>
      <c r="AG57" s="64">
        <v>19930</v>
      </c>
      <c r="AH57" s="103">
        <f t="shared" si="0"/>
        <v>0.67700843352756923</v>
      </c>
      <c r="AI57" s="100">
        <f t="shared" si="1"/>
        <v>-248</v>
      </c>
      <c r="AJ57" s="107">
        <f t="shared" si="2"/>
        <v>-1.2290613539498452E-2</v>
      </c>
      <c r="AK57">
        <f t="shared" si="3"/>
        <v>248</v>
      </c>
      <c r="AL57" s="107">
        <f t="shared" si="4"/>
        <v>1.2290613539498452E-2</v>
      </c>
    </row>
    <row r="58" spans="2:38">
      <c r="X58" s="2">
        <v>1996</v>
      </c>
      <c r="Y58" s="2">
        <v>3</v>
      </c>
      <c r="Z58" s="2" t="s">
        <v>200</v>
      </c>
      <c r="AA58" s="64">
        <v>28163508</v>
      </c>
      <c r="AB58" s="64">
        <v>11717</v>
      </c>
      <c r="AC58" s="64">
        <v>13924935</v>
      </c>
      <c r="AD58" s="64">
        <v>3865</v>
      </c>
      <c r="AE58" s="64">
        <v>42295642</v>
      </c>
      <c r="AF58" s="64">
        <v>10896125</v>
      </c>
      <c r="AG58" s="64">
        <v>20042</v>
      </c>
      <c r="AH58" s="103">
        <f t="shared" si="0"/>
        <v>0.6658725738221446</v>
      </c>
      <c r="AI58" s="100">
        <f t="shared" si="1"/>
        <v>112</v>
      </c>
      <c r="AJ58" s="107">
        <f t="shared" si="2"/>
        <v>5.6196688409433371E-3</v>
      </c>
      <c r="AK58">
        <f t="shared" si="3"/>
        <v>112</v>
      </c>
      <c r="AL58" s="107">
        <f t="shared" si="4"/>
        <v>5.6196688409433371E-3</v>
      </c>
    </row>
    <row r="59" spans="2:38">
      <c r="X59" s="2">
        <v>1996</v>
      </c>
      <c r="Y59" s="2">
        <v>4</v>
      </c>
      <c r="Z59" s="2" t="s">
        <v>200</v>
      </c>
      <c r="AA59" s="64">
        <v>29256356</v>
      </c>
      <c r="AB59" s="64">
        <v>11316</v>
      </c>
      <c r="AC59" s="64">
        <v>14100087</v>
      </c>
      <c r="AD59" s="64">
        <v>3854</v>
      </c>
      <c r="AE59" s="64">
        <v>43567350</v>
      </c>
      <c r="AF59" s="64">
        <v>10667328</v>
      </c>
      <c r="AG59" s="64">
        <v>19440</v>
      </c>
      <c r="AH59" s="103">
        <f t="shared" si="0"/>
        <v>0.67152020951469393</v>
      </c>
      <c r="AI59" s="100">
        <f t="shared" si="1"/>
        <v>-602</v>
      </c>
      <c r="AJ59" s="107">
        <f t="shared" si="2"/>
        <v>-3.0036922462828075E-2</v>
      </c>
      <c r="AK59">
        <f t="shared" si="3"/>
        <v>602</v>
      </c>
      <c r="AL59" s="107">
        <f t="shared" si="4"/>
        <v>3.0036922462828075E-2</v>
      </c>
    </row>
    <row r="60" spans="2:38">
      <c r="X60" s="2">
        <v>1997</v>
      </c>
      <c r="Y60" s="2">
        <v>1</v>
      </c>
      <c r="Z60" s="2" t="s">
        <v>200</v>
      </c>
      <c r="AA60" s="64">
        <v>31696760</v>
      </c>
      <c r="AB60" s="64">
        <v>11281</v>
      </c>
      <c r="AC60" s="64">
        <v>14237181</v>
      </c>
      <c r="AD60" s="64">
        <v>3810</v>
      </c>
      <c r="AE60" s="64">
        <v>46283114</v>
      </c>
      <c r="AF60" s="64">
        <v>11043097</v>
      </c>
      <c r="AG60" s="64">
        <v>19323</v>
      </c>
      <c r="AH60" s="103">
        <f t="shared" si="0"/>
        <v>0.68484501712654855</v>
      </c>
      <c r="AI60" s="100">
        <f t="shared" si="1"/>
        <v>-117</v>
      </c>
      <c r="AJ60" s="107">
        <f t="shared" si="2"/>
        <v>-6.0185185185185341E-3</v>
      </c>
      <c r="AK60">
        <f t="shared" si="3"/>
        <v>117</v>
      </c>
      <c r="AL60" s="107">
        <f t="shared" si="4"/>
        <v>6.0185185185185341E-3</v>
      </c>
    </row>
    <row r="61" spans="2:38">
      <c r="X61" s="2">
        <v>1997</v>
      </c>
      <c r="Y61" s="2">
        <v>2</v>
      </c>
      <c r="Z61" s="2" t="s">
        <v>200</v>
      </c>
      <c r="AA61" s="64">
        <v>30526555</v>
      </c>
      <c r="AB61" s="64">
        <v>11058</v>
      </c>
      <c r="AC61" s="64">
        <v>14817741</v>
      </c>
      <c r="AD61" s="64">
        <v>3862</v>
      </c>
      <c r="AE61" s="64">
        <v>45699917</v>
      </c>
      <c r="AF61" s="64">
        <v>10731249</v>
      </c>
      <c r="AG61" s="64">
        <v>19235</v>
      </c>
      <c r="AH61" s="103">
        <f t="shared" si="0"/>
        <v>0.66797834665651579</v>
      </c>
      <c r="AI61" s="100">
        <f t="shared" si="1"/>
        <v>-88</v>
      </c>
      <c r="AJ61" s="107">
        <f t="shared" si="2"/>
        <v>-4.5541582569994521E-3</v>
      </c>
      <c r="AK61">
        <f t="shared" si="3"/>
        <v>88</v>
      </c>
      <c r="AL61" s="107">
        <f t="shared" si="4"/>
        <v>4.5541582569994521E-3</v>
      </c>
    </row>
    <row r="62" spans="2:38">
      <c r="X62" s="2">
        <v>1997</v>
      </c>
      <c r="Y62" s="2">
        <v>3</v>
      </c>
      <c r="Z62" s="2" t="s">
        <v>200</v>
      </c>
      <c r="AA62" s="64">
        <v>28849842</v>
      </c>
      <c r="AB62" s="64">
        <v>10973</v>
      </c>
      <c r="AC62" s="64">
        <v>13579409</v>
      </c>
      <c r="AD62" s="64">
        <v>3861</v>
      </c>
      <c r="AE62" s="64">
        <v>42806148</v>
      </c>
      <c r="AF62" s="64">
        <v>10171666</v>
      </c>
      <c r="AG62" s="64">
        <v>18891</v>
      </c>
      <c r="AH62" s="103">
        <f t="shared" si="0"/>
        <v>0.67396491737588726</v>
      </c>
      <c r="AI62" s="100">
        <f t="shared" si="1"/>
        <v>-344</v>
      </c>
      <c r="AJ62" s="107">
        <f t="shared" si="2"/>
        <v>-1.7884065505588742E-2</v>
      </c>
      <c r="AK62">
        <f t="shared" si="3"/>
        <v>344</v>
      </c>
      <c r="AL62" s="107">
        <f t="shared" si="4"/>
        <v>1.7884065505588742E-2</v>
      </c>
    </row>
    <row r="63" spans="2:38">
      <c r="X63" s="2">
        <v>1997</v>
      </c>
      <c r="Y63" s="2">
        <v>4</v>
      </c>
      <c r="Z63" s="2" t="s">
        <v>200</v>
      </c>
      <c r="AA63" s="64">
        <v>28947231</v>
      </c>
      <c r="AB63" s="64">
        <v>10680</v>
      </c>
      <c r="AC63" s="64">
        <v>13172480</v>
      </c>
      <c r="AD63" s="64">
        <v>3687</v>
      </c>
      <c r="AE63" s="64">
        <v>42519683</v>
      </c>
      <c r="AF63" s="64">
        <v>9929431</v>
      </c>
      <c r="AG63" s="64">
        <v>18314</v>
      </c>
      <c r="AH63" s="103">
        <f t="shared" si="0"/>
        <v>0.68079602098632763</v>
      </c>
      <c r="AI63" s="100">
        <f t="shared" si="1"/>
        <v>-577</v>
      </c>
      <c r="AJ63" s="107">
        <f t="shared" si="2"/>
        <v>-3.0543645122015795E-2</v>
      </c>
      <c r="AK63">
        <f t="shared" si="3"/>
        <v>577</v>
      </c>
      <c r="AL63" s="107">
        <f t="shared" si="4"/>
        <v>3.0543645122015795E-2</v>
      </c>
    </row>
    <row r="64" spans="2:38">
      <c r="X64" s="2">
        <v>1998</v>
      </c>
      <c r="Y64" s="2">
        <v>1</v>
      </c>
      <c r="Z64" s="2" t="s">
        <v>200</v>
      </c>
      <c r="AA64" s="64">
        <v>32345737</v>
      </c>
      <c r="AB64" s="64">
        <v>10451</v>
      </c>
      <c r="AC64" s="64">
        <v>12534408</v>
      </c>
      <c r="AD64" s="64">
        <v>3561</v>
      </c>
      <c r="AE64" s="64">
        <v>45267675</v>
      </c>
      <c r="AF64" s="64">
        <v>10261365</v>
      </c>
      <c r="AG64" s="64">
        <v>18034</v>
      </c>
      <c r="AH64" s="103">
        <f t="shared" si="0"/>
        <v>0.71454381078771989</v>
      </c>
      <c r="AI64" s="100">
        <f t="shared" si="1"/>
        <v>-280</v>
      </c>
      <c r="AJ64" s="107">
        <f t="shared" si="2"/>
        <v>-1.5288850060063308E-2</v>
      </c>
      <c r="AK64">
        <f t="shared" si="3"/>
        <v>280</v>
      </c>
      <c r="AL64" s="107">
        <f t="shared" si="4"/>
        <v>1.5288850060063308E-2</v>
      </c>
    </row>
    <row r="65" spans="24:38">
      <c r="X65" s="2">
        <v>1998</v>
      </c>
      <c r="Y65" s="2">
        <v>2</v>
      </c>
      <c r="Z65" s="2" t="s">
        <v>200</v>
      </c>
      <c r="AA65" s="64">
        <v>30396935</v>
      </c>
      <c r="AB65" s="64">
        <v>10418</v>
      </c>
      <c r="AC65" s="64">
        <v>13202571</v>
      </c>
      <c r="AD65" s="64">
        <v>3517</v>
      </c>
      <c r="AE65" s="64">
        <v>43958699</v>
      </c>
      <c r="AF65" s="64">
        <v>9991550</v>
      </c>
      <c r="AG65" s="64">
        <v>17869</v>
      </c>
      <c r="AH65" s="103">
        <f t="shared" si="0"/>
        <v>0.691488503788522</v>
      </c>
      <c r="AI65" s="100">
        <f t="shared" si="1"/>
        <v>-165</v>
      </c>
      <c r="AJ65" s="107">
        <f t="shared" si="2"/>
        <v>-9.1493844959520398E-3</v>
      </c>
      <c r="AK65">
        <f t="shared" si="3"/>
        <v>165</v>
      </c>
      <c r="AL65" s="107">
        <f t="shared" si="4"/>
        <v>9.1493844959520398E-3</v>
      </c>
    </row>
    <row r="66" spans="24:38">
      <c r="X66" s="2">
        <v>1998</v>
      </c>
      <c r="Y66" s="2">
        <v>3</v>
      </c>
      <c r="Z66" s="2" t="s">
        <v>200</v>
      </c>
      <c r="AA66" s="64">
        <v>28422003</v>
      </c>
      <c r="AB66" s="64">
        <v>10298</v>
      </c>
      <c r="AC66" s="64">
        <v>13041900</v>
      </c>
      <c r="AD66" s="64">
        <v>3177</v>
      </c>
      <c r="AE66" s="64">
        <v>42011418</v>
      </c>
      <c r="AF66" s="64">
        <v>9499402</v>
      </c>
      <c r="AG66" s="64">
        <v>17408</v>
      </c>
      <c r="AH66" s="103">
        <f t="shared" si="0"/>
        <v>0.67653043751105946</v>
      </c>
      <c r="AI66" s="100">
        <f t="shared" si="1"/>
        <v>-461</v>
      </c>
      <c r="AJ66" s="107">
        <f t="shared" si="2"/>
        <v>-2.5798869550618386E-2</v>
      </c>
      <c r="AK66">
        <f t="shared" si="3"/>
        <v>461</v>
      </c>
      <c r="AL66" s="107">
        <f t="shared" si="4"/>
        <v>2.5798869550618386E-2</v>
      </c>
    </row>
    <row r="67" spans="24:38">
      <c r="X67" s="2">
        <v>1998</v>
      </c>
      <c r="Y67" s="2">
        <v>4</v>
      </c>
      <c r="Z67" s="2" t="s">
        <v>200</v>
      </c>
      <c r="AA67" s="64">
        <v>30217545</v>
      </c>
      <c r="AB67" s="64">
        <v>9876</v>
      </c>
      <c r="AC67" s="64">
        <v>13445069</v>
      </c>
      <c r="AD67" s="64">
        <v>3208</v>
      </c>
      <c r="AE67" s="64">
        <v>44292041</v>
      </c>
      <c r="AF67" s="64">
        <v>9350028</v>
      </c>
      <c r="AG67" s="64">
        <v>16978</v>
      </c>
      <c r="AH67" s="103">
        <f t="shared" si="0"/>
        <v>0.68223419643271799</v>
      </c>
      <c r="AI67" s="100">
        <f t="shared" si="1"/>
        <v>-430</v>
      </c>
      <c r="AJ67" s="107">
        <f t="shared" si="2"/>
        <v>-2.4701286764705843E-2</v>
      </c>
      <c r="AK67">
        <f t="shared" si="3"/>
        <v>430</v>
      </c>
      <c r="AL67" s="107">
        <f t="shared" si="4"/>
        <v>2.4701286764705843E-2</v>
      </c>
    </row>
    <row r="68" spans="24:38">
      <c r="X68" s="2">
        <v>1999</v>
      </c>
      <c r="Y68" s="2">
        <v>1</v>
      </c>
      <c r="Z68" s="2" t="s">
        <v>200</v>
      </c>
      <c r="AA68" s="64">
        <v>30587014</v>
      </c>
      <c r="AB68" s="64">
        <v>9579</v>
      </c>
      <c r="AC68" s="64">
        <v>13432985</v>
      </c>
      <c r="AD68" s="64">
        <v>3315</v>
      </c>
      <c r="AE68" s="64">
        <v>44517673</v>
      </c>
      <c r="AF68" s="64">
        <v>9416942</v>
      </c>
      <c r="AG68" s="64">
        <v>16532</v>
      </c>
      <c r="AH68" s="103">
        <f t="shared" si="0"/>
        <v>0.68707575977747082</v>
      </c>
      <c r="AI68" s="100">
        <f t="shared" si="1"/>
        <v>-446</v>
      </c>
      <c r="AJ68" s="107">
        <f t="shared" si="2"/>
        <v>-2.6269289668983342E-2</v>
      </c>
      <c r="AK68">
        <f t="shared" si="3"/>
        <v>446</v>
      </c>
      <c r="AL68" s="107">
        <f t="shared" si="4"/>
        <v>2.6269289668983342E-2</v>
      </c>
    </row>
    <row r="69" spans="24:38">
      <c r="X69" s="2">
        <v>1999</v>
      </c>
      <c r="Y69" s="2">
        <v>2</v>
      </c>
      <c r="Z69" s="2" t="s">
        <v>200</v>
      </c>
      <c r="AA69" s="64">
        <v>26392497</v>
      </c>
      <c r="AB69" s="64">
        <v>8810</v>
      </c>
      <c r="AC69" s="64">
        <v>13207571</v>
      </c>
      <c r="AD69" s="64">
        <v>3215</v>
      </c>
      <c r="AE69" s="64">
        <v>39991449</v>
      </c>
      <c r="AF69" s="64">
        <v>8752750</v>
      </c>
      <c r="AG69" s="64">
        <v>15666</v>
      </c>
      <c r="AH69" s="103">
        <f t="shared" ref="AH69:AH121" si="13">AA69/AE69</f>
        <v>0.65995350656086504</v>
      </c>
      <c r="AI69" s="100">
        <f t="shared" si="1"/>
        <v>-866</v>
      </c>
      <c r="AJ69" s="107">
        <f t="shared" si="2"/>
        <v>-5.2383256714251147E-2</v>
      </c>
      <c r="AK69">
        <f t="shared" si="3"/>
        <v>866</v>
      </c>
      <c r="AL69" s="107">
        <f t="shared" si="4"/>
        <v>5.2383256714251147E-2</v>
      </c>
    </row>
    <row r="70" spans="24:38">
      <c r="X70" s="2">
        <v>1999</v>
      </c>
      <c r="Y70" s="2">
        <v>3</v>
      </c>
      <c r="Z70" s="2" t="s">
        <v>200</v>
      </c>
      <c r="AA70" s="64">
        <v>25272731</v>
      </c>
      <c r="AB70" s="64">
        <v>8736</v>
      </c>
      <c r="AC70" s="64">
        <v>12936200</v>
      </c>
      <c r="AD70" s="64">
        <v>3116</v>
      </c>
      <c r="AE70" s="64">
        <v>38612212</v>
      </c>
      <c r="AF70" s="64">
        <v>8392251</v>
      </c>
      <c r="AG70" s="64">
        <v>15316</v>
      </c>
      <c r="AH70" s="103">
        <f t="shared" si="13"/>
        <v>0.65452688905779344</v>
      </c>
      <c r="AI70" s="100">
        <f t="shared" ref="AI70:AI121" si="14">AG70-AG69</f>
        <v>-350</v>
      </c>
      <c r="AJ70" s="107">
        <f t="shared" ref="AJ70:AJ121" si="15">AG70/AG69-1</f>
        <v>-2.2341376228775744E-2</v>
      </c>
      <c r="AK70">
        <f t="shared" ref="AK70:AK121" si="16">ABS(AI70)</f>
        <v>350</v>
      </c>
      <c r="AL70" s="107">
        <f t="shared" ref="AL70:AL121" si="17">ABS(AJ70)</f>
        <v>2.2341376228775744E-2</v>
      </c>
    </row>
    <row r="71" spans="24:38">
      <c r="X71" s="2">
        <v>1999</v>
      </c>
      <c r="Y71" s="2">
        <v>4</v>
      </c>
      <c r="Z71" s="2" t="s">
        <v>200</v>
      </c>
      <c r="AA71" s="64">
        <v>26124493</v>
      </c>
      <c r="AB71" s="64">
        <v>8686</v>
      </c>
      <c r="AC71" s="64">
        <v>13088859</v>
      </c>
      <c r="AD71" s="64">
        <v>3103</v>
      </c>
      <c r="AE71" s="64">
        <v>39572815</v>
      </c>
      <c r="AF71" s="64">
        <v>8291319</v>
      </c>
      <c r="AG71" s="64">
        <v>15159</v>
      </c>
      <c r="AH71" s="103">
        <f t="shared" si="13"/>
        <v>0.66016261415822963</v>
      </c>
      <c r="AI71" s="100">
        <f t="shared" si="14"/>
        <v>-157</v>
      </c>
      <c r="AJ71" s="107">
        <f t="shared" si="15"/>
        <v>-1.0250718203186238E-2</v>
      </c>
      <c r="AK71">
        <f t="shared" si="16"/>
        <v>157</v>
      </c>
      <c r="AL71" s="107">
        <f t="shared" si="17"/>
        <v>1.0250718203186238E-2</v>
      </c>
    </row>
    <row r="72" spans="24:38">
      <c r="X72" s="2">
        <v>2000</v>
      </c>
      <c r="Y72" s="2">
        <v>1</v>
      </c>
      <c r="Z72" s="2" t="s">
        <v>200</v>
      </c>
      <c r="AA72" s="64">
        <v>27268004</v>
      </c>
      <c r="AB72" s="64">
        <v>8526</v>
      </c>
      <c r="AC72" s="64">
        <v>13978772</v>
      </c>
      <c r="AD72" s="64">
        <v>3122</v>
      </c>
      <c r="AE72" s="64">
        <v>41973370</v>
      </c>
      <c r="AF72" s="64">
        <v>8740113</v>
      </c>
      <c r="AG72" s="64">
        <v>14971</v>
      </c>
      <c r="AH72" s="103">
        <f t="shared" si="13"/>
        <v>0.64965009957504005</v>
      </c>
      <c r="AI72" s="100">
        <f t="shared" si="14"/>
        <v>-188</v>
      </c>
      <c r="AJ72" s="107">
        <f t="shared" si="15"/>
        <v>-1.2401873474503611E-2</v>
      </c>
      <c r="AK72">
        <f t="shared" si="16"/>
        <v>188</v>
      </c>
      <c r="AL72" s="107">
        <f t="shared" si="17"/>
        <v>1.2401873474503611E-2</v>
      </c>
    </row>
    <row r="73" spans="24:38">
      <c r="X73" s="2">
        <v>2000</v>
      </c>
      <c r="Y73" s="2">
        <v>2</v>
      </c>
      <c r="Z73" s="2" t="s">
        <v>200</v>
      </c>
      <c r="AA73" s="64">
        <v>26724410</v>
      </c>
      <c r="AB73" s="64">
        <v>8563</v>
      </c>
      <c r="AC73" s="64">
        <v>13820569</v>
      </c>
      <c r="AD73" s="64">
        <v>3203</v>
      </c>
      <c r="AE73" s="64">
        <v>41511538</v>
      </c>
      <c r="AF73" s="64">
        <v>8423967</v>
      </c>
      <c r="AG73" s="64">
        <v>15026</v>
      </c>
      <c r="AH73" s="103">
        <f t="shared" si="13"/>
        <v>0.64378269964365087</v>
      </c>
      <c r="AI73" s="100">
        <f t="shared" si="14"/>
        <v>55</v>
      </c>
      <c r="AJ73" s="107">
        <f t="shared" si="15"/>
        <v>3.6737692872887973E-3</v>
      </c>
      <c r="AK73">
        <f t="shared" si="16"/>
        <v>55</v>
      </c>
      <c r="AL73" s="107">
        <f t="shared" si="17"/>
        <v>3.6737692872887973E-3</v>
      </c>
    </row>
    <row r="74" spans="24:38">
      <c r="X74" s="2">
        <v>2000</v>
      </c>
      <c r="Y74" s="2">
        <v>3</v>
      </c>
      <c r="Z74" s="2" t="s">
        <v>200</v>
      </c>
      <c r="AA74" s="64">
        <v>24443598</v>
      </c>
      <c r="AB74" s="64">
        <v>8654</v>
      </c>
      <c r="AC74" s="64">
        <v>15209059</v>
      </c>
      <c r="AD74" s="64">
        <v>3205</v>
      </c>
      <c r="AE74" s="64">
        <v>40335511</v>
      </c>
      <c r="AF74" s="64">
        <v>8443006</v>
      </c>
      <c r="AG74" s="64">
        <v>15145</v>
      </c>
      <c r="AH74" s="103">
        <f t="shared" si="13"/>
        <v>0.60600690047040684</v>
      </c>
      <c r="AI74" s="100">
        <f t="shared" si="14"/>
        <v>119</v>
      </c>
      <c r="AJ74" s="107">
        <f t="shared" si="15"/>
        <v>7.919606016238534E-3</v>
      </c>
      <c r="AK74">
        <f t="shared" si="16"/>
        <v>119</v>
      </c>
      <c r="AL74" s="107">
        <f t="shared" si="17"/>
        <v>7.919606016238534E-3</v>
      </c>
    </row>
    <row r="75" spans="24:38">
      <c r="X75" s="2">
        <v>2000</v>
      </c>
      <c r="Y75" s="2">
        <v>4</v>
      </c>
      <c r="Z75" s="2" t="s">
        <v>200</v>
      </c>
      <c r="AA75" s="64">
        <v>25114339</v>
      </c>
      <c r="AB75" s="64">
        <v>8805</v>
      </c>
      <c r="AC75" s="64">
        <v>14858367</v>
      </c>
      <c r="AD75" s="64">
        <v>3203</v>
      </c>
      <c r="AE75" s="64">
        <v>40894042</v>
      </c>
      <c r="AF75" s="64">
        <v>8433603</v>
      </c>
      <c r="AG75" s="64">
        <v>15328</v>
      </c>
      <c r="AH75" s="103">
        <f t="shared" si="13"/>
        <v>0.61413198039949191</v>
      </c>
      <c r="AI75" s="100">
        <f t="shared" si="14"/>
        <v>183</v>
      </c>
      <c r="AJ75" s="107">
        <f t="shared" si="15"/>
        <v>1.2083195774182931E-2</v>
      </c>
      <c r="AK75">
        <f t="shared" si="16"/>
        <v>183</v>
      </c>
      <c r="AL75" s="107">
        <f t="shared" si="17"/>
        <v>1.2083195774182931E-2</v>
      </c>
    </row>
    <row r="76" spans="24:38">
      <c r="X76" s="2">
        <v>2001</v>
      </c>
      <c r="Y76" s="2">
        <v>1</v>
      </c>
      <c r="Z76" s="2" t="s">
        <v>200</v>
      </c>
      <c r="AA76" s="64">
        <v>28875983</v>
      </c>
      <c r="AB76" s="64">
        <v>9038</v>
      </c>
      <c r="AC76" s="64">
        <v>14667284</v>
      </c>
      <c r="AD76" s="64">
        <v>3295</v>
      </c>
      <c r="AE76" s="64">
        <v>44001728</v>
      </c>
      <c r="AF76" s="64">
        <v>9339990</v>
      </c>
      <c r="AG76" s="64">
        <v>15792</v>
      </c>
      <c r="AH76" s="103">
        <f t="shared" si="13"/>
        <v>0.65624656831658978</v>
      </c>
      <c r="AI76" s="100">
        <f t="shared" si="14"/>
        <v>464</v>
      </c>
      <c r="AJ76" s="107">
        <f t="shared" si="15"/>
        <v>3.0271398747390377E-2</v>
      </c>
      <c r="AK76">
        <f t="shared" si="16"/>
        <v>464</v>
      </c>
      <c r="AL76" s="107">
        <f t="shared" si="17"/>
        <v>3.0271398747390377E-2</v>
      </c>
    </row>
    <row r="77" spans="24:38">
      <c r="X77" s="2">
        <v>2001</v>
      </c>
      <c r="Y77" s="2">
        <v>2</v>
      </c>
      <c r="Z77" s="2" t="s">
        <v>200</v>
      </c>
      <c r="AA77" s="64">
        <v>26712802</v>
      </c>
      <c r="AB77" s="64">
        <v>9471</v>
      </c>
      <c r="AC77" s="64">
        <v>15431295</v>
      </c>
      <c r="AD77" s="64">
        <v>3510</v>
      </c>
      <c r="AE77" s="64">
        <v>42638157</v>
      </c>
      <c r="AF77" s="64">
        <v>9289531</v>
      </c>
      <c r="AG77" s="64">
        <v>16549</v>
      </c>
      <c r="AH77" s="103">
        <f t="shared" si="13"/>
        <v>0.62649992118561781</v>
      </c>
      <c r="AI77" s="100">
        <f t="shared" si="14"/>
        <v>757</v>
      </c>
      <c r="AJ77" s="107">
        <f t="shared" si="15"/>
        <v>4.7935663627153069E-2</v>
      </c>
      <c r="AK77">
        <f t="shared" si="16"/>
        <v>757</v>
      </c>
      <c r="AL77" s="107">
        <f t="shared" si="17"/>
        <v>4.7935663627153069E-2</v>
      </c>
    </row>
    <row r="78" spans="24:38">
      <c r="X78" s="2">
        <v>2001</v>
      </c>
      <c r="Y78" s="2">
        <v>3</v>
      </c>
      <c r="Z78" s="2" t="s">
        <v>200</v>
      </c>
      <c r="AA78" s="64">
        <v>24405715</v>
      </c>
      <c r="AB78" s="64">
        <v>9542</v>
      </c>
      <c r="AC78" s="64">
        <v>15743317</v>
      </c>
      <c r="AD78" s="64">
        <v>3860</v>
      </c>
      <c r="AE78" s="64">
        <v>40796946</v>
      </c>
      <c r="AF78" s="64">
        <v>9345781</v>
      </c>
      <c r="AG78" s="64">
        <v>17058</v>
      </c>
      <c r="AH78" s="103">
        <f t="shared" si="13"/>
        <v>0.59822406804666217</v>
      </c>
      <c r="AI78" s="100">
        <f t="shared" si="14"/>
        <v>509</v>
      </c>
      <c r="AJ78" s="107">
        <f t="shared" si="15"/>
        <v>3.0757145446854706E-2</v>
      </c>
      <c r="AK78">
        <f t="shared" si="16"/>
        <v>509</v>
      </c>
      <c r="AL78" s="107">
        <f t="shared" si="17"/>
        <v>3.0757145446854706E-2</v>
      </c>
    </row>
    <row r="79" spans="24:38">
      <c r="X79" s="2">
        <v>2001</v>
      </c>
      <c r="Y79" s="2">
        <v>4</v>
      </c>
      <c r="Z79" s="2" t="s">
        <v>200</v>
      </c>
      <c r="AA79" s="64">
        <v>24042850</v>
      </c>
      <c r="AB79" s="64">
        <v>9728</v>
      </c>
      <c r="AC79" s="64">
        <v>15945625</v>
      </c>
      <c r="AD79" s="64">
        <v>4147</v>
      </c>
      <c r="AE79" s="64">
        <v>40479870</v>
      </c>
      <c r="AF79" s="64">
        <v>9621261</v>
      </c>
      <c r="AG79" s="64">
        <v>17481</v>
      </c>
      <c r="AH79" s="103">
        <f t="shared" si="13"/>
        <v>0.59394583035963311</v>
      </c>
      <c r="AI79" s="100">
        <f t="shared" si="14"/>
        <v>423</v>
      </c>
      <c r="AJ79" s="107">
        <f t="shared" si="15"/>
        <v>2.4797748856841384E-2</v>
      </c>
      <c r="AK79">
        <f t="shared" si="16"/>
        <v>423</v>
      </c>
      <c r="AL79" s="107">
        <f t="shared" si="17"/>
        <v>2.4797748856841384E-2</v>
      </c>
    </row>
    <row r="80" spans="24:38">
      <c r="X80" s="2">
        <v>2002</v>
      </c>
      <c r="Y80" s="2">
        <v>1</v>
      </c>
      <c r="Z80" s="2" t="s">
        <v>200</v>
      </c>
      <c r="AA80" s="64">
        <v>26739626</v>
      </c>
      <c r="AB80" s="64">
        <v>9442</v>
      </c>
      <c r="AC80" s="64">
        <v>16221606</v>
      </c>
      <c r="AD80" s="64">
        <v>4218</v>
      </c>
      <c r="AE80" s="64">
        <v>43527361</v>
      </c>
      <c r="AF80" s="64">
        <v>9928334</v>
      </c>
      <c r="AG80" s="64">
        <v>17324</v>
      </c>
      <c r="AH80" s="103">
        <f t="shared" si="13"/>
        <v>0.61431764723802118</v>
      </c>
      <c r="AI80" s="100">
        <f t="shared" si="14"/>
        <v>-157</v>
      </c>
      <c r="AJ80" s="107">
        <f t="shared" si="15"/>
        <v>-8.9811795663863325E-3</v>
      </c>
      <c r="AK80">
        <f t="shared" si="16"/>
        <v>157</v>
      </c>
      <c r="AL80" s="107">
        <f t="shared" si="17"/>
        <v>8.9811795663863325E-3</v>
      </c>
    </row>
    <row r="81" spans="24:38">
      <c r="X81" s="2">
        <v>2002</v>
      </c>
      <c r="Y81" s="2">
        <v>2</v>
      </c>
      <c r="Z81" s="2" t="s">
        <v>200</v>
      </c>
      <c r="AA81" s="64">
        <v>21897714</v>
      </c>
      <c r="AB81" s="64">
        <v>8377</v>
      </c>
      <c r="AC81" s="64">
        <v>15417880</v>
      </c>
      <c r="AD81" s="64">
        <v>4071</v>
      </c>
      <c r="AE81" s="64">
        <v>37703976</v>
      </c>
      <c r="AF81" s="64">
        <v>8895379</v>
      </c>
      <c r="AG81" s="64">
        <v>15805</v>
      </c>
      <c r="AH81" s="103">
        <f t="shared" si="13"/>
        <v>0.58077996866961723</v>
      </c>
      <c r="AI81" s="100">
        <f t="shared" si="14"/>
        <v>-1519</v>
      </c>
      <c r="AJ81" s="107">
        <f t="shared" si="15"/>
        <v>-8.7681828676979934E-2</v>
      </c>
      <c r="AK81">
        <f t="shared" si="16"/>
        <v>1519</v>
      </c>
      <c r="AL81" s="107">
        <f t="shared" si="17"/>
        <v>8.7681828676979934E-2</v>
      </c>
    </row>
    <row r="82" spans="24:38">
      <c r="X82" s="2">
        <v>2002</v>
      </c>
      <c r="Y82" s="2">
        <v>3</v>
      </c>
      <c r="Z82" s="2" t="s">
        <v>200</v>
      </c>
      <c r="AA82" s="64">
        <v>20704960</v>
      </c>
      <c r="AB82" s="64">
        <v>8442</v>
      </c>
      <c r="AC82" s="64">
        <v>14948834</v>
      </c>
      <c r="AD82" s="64">
        <v>4027</v>
      </c>
      <c r="AE82" s="64">
        <v>36181469</v>
      </c>
      <c r="AF82" s="64">
        <v>8757303</v>
      </c>
      <c r="AG82" s="64">
        <v>15945</v>
      </c>
      <c r="AH82" s="103">
        <f t="shared" si="13"/>
        <v>0.57225316086530376</v>
      </c>
      <c r="AI82" s="100">
        <f t="shared" si="14"/>
        <v>140</v>
      </c>
      <c r="AJ82" s="107">
        <f t="shared" si="15"/>
        <v>8.8579563429294073E-3</v>
      </c>
      <c r="AK82">
        <f t="shared" si="16"/>
        <v>140</v>
      </c>
      <c r="AL82" s="107">
        <f t="shared" si="17"/>
        <v>8.8579563429294073E-3</v>
      </c>
    </row>
    <row r="83" spans="24:38">
      <c r="X83" s="2">
        <v>2002</v>
      </c>
      <c r="Y83" s="2">
        <v>4</v>
      </c>
      <c r="Z83" s="2" t="s">
        <v>200</v>
      </c>
      <c r="AA83" s="64">
        <v>23018641</v>
      </c>
      <c r="AB83" s="64">
        <v>8595</v>
      </c>
      <c r="AC83" s="64">
        <v>13858473</v>
      </c>
      <c r="AD83" s="64">
        <v>4000</v>
      </c>
      <c r="AE83" s="64">
        <v>37227493</v>
      </c>
      <c r="AF83" s="64">
        <v>8774711</v>
      </c>
      <c r="AG83" s="64">
        <v>15936</v>
      </c>
      <c r="AH83" s="103">
        <f t="shared" si="13"/>
        <v>0.61832369426541833</v>
      </c>
      <c r="AI83" s="100">
        <f t="shared" si="14"/>
        <v>-9</v>
      </c>
      <c r="AJ83" s="107">
        <f t="shared" si="15"/>
        <v>-5.6444026340540798E-4</v>
      </c>
      <c r="AK83">
        <f t="shared" si="16"/>
        <v>9</v>
      </c>
      <c r="AL83" s="107">
        <f t="shared" si="17"/>
        <v>5.6444026340540798E-4</v>
      </c>
    </row>
    <row r="84" spans="24:38">
      <c r="X84" s="2">
        <v>2003</v>
      </c>
      <c r="Y84" s="2">
        <v>1</v>
      </c>
      <c r="Z84" s="2" t="s">
        <v>200</v>
      </c>
      <c r="AA84" s="64">
        <v>23223722</v>
      </c>
      <c r="AB84" s="64">
        <v>8511</v>
      </c>
      <c r="AC84" s="64">
        <v>12804918</v>
      </c>
      <c r="AD84" s="64">
        <v>3675</v>
      </c>
      <c r="AE84" s="64">
        <v>36294016</v>
      </c>
      <c r="AF84" s="64">
        <v>9193749</v>
      </c>
      <c r="AG84" s="64">
        <v>15575</v>
      </c>
      <c r="AH84" s="103">
        <f t="shared" si="13"/>
        <v>0.6398774387491315</v>
      </c>
      <c r="AI84" s="100">
        <f t="shared" si="14"/>
        <v>-361</v>
      </c>
      <c r="AJ84" s="107">
        <f t="shared" si="15"/>
        <v>-2.2653112449799173E-2</v>
      </c>
      <c r="AK84">
        <f t="shared" si="16"/>
        <v>361</v>
      </c>
      <c r="AL84" s="107">
        <f t="shared" si="17"/>
        <v>2.2653112449799173E-2</v>
      </c>
    </row>
    <row r="85" spans="24:38">
      <c r="X85" s="2">
        <v>2003</v>
      </c>
      <c r="Y85" s="2">
        <v>2</v>
      </c>
      <c r="Z85" s="2" t="s">
        <v>200</v>
      </c>
      <c r="AA85" s="64">
        <v>24943491</v>
      </c>
      <c r="AB85" s="64">
        <v>8575</v>
      </c>
      <c r="AC85" s="64">
        <v>13490451</v>
      </c>
      <c r="AD85" s="64">
        <v>3588</v>
      </c>
      <c r="AE85" s="64">
        <v>38820725</v>
      </c>
      <c r="AF85" s="64">
        <v>9083024</v>
      </c>
      <c r="AG85" s="64">
        <v>15475</v>
      </c>
      <c r="AH85" s="103">
        <f t="shared" si="13"/>
        <v>0.64253027216776604</v>
      </c>
      <c r="AI85" s="100">
        <f t="shared" si="14"/>
        <v>-100</v>
      </c>
      <c r="AJ85" s="107">
        <f t="shared" si="15"/>
        <v>-6.4205457463883953E-3</v>
      </c>
      <c r="AK85">
        <f t="shared" si="16"/>
        <v>100</v>
      </c>
      <c r="AL85" s="107">
        <f t="shared" si="17"/>
        <v>6.4205457463883953E-3</v>
      </c>
    </row>
    <row r="86" spans="24:38">
      <c r="X86" s="2">
        <v>2003</v>
      </c>
      <c r="Y86" s="2">
        <v>3</v>
      </c>
      <c r="Z86" s="2" t="s">
        <v>200</v>
      </c>
      <c r="AA86" s="64">
        <v>21092870</v>
      </c>
      <c r="AB86" s="64">
        <v>8248</v>
      </c>
      <c r="AC86" s="64">
        <v>12873210</v>
      </c>
      <c r="AD86" s="64">
        <v>3432</v>
      </c>
      <c r="AE86" s="64">
        <v>34500358</v>
      </c>
      <c r="AF86" s="64">
        <v>8427071</v>
      </c>
      <c r="AG86" s="64">
        <v>14777</v>
      </c>
      <c r="AH86" s="103">
        <f t="shared" si="13"/>
        <v>0.61138119204444197</v>
      </c>
      <c r="AI86" s="100">
        <f t="shared" si="14"/>
        <v>-698</v>
      </c>
      <c r="AJ86" s="107">
        <f t="shared" si="15"/>
        <v>-4.5105008077544473E-2</v>
      </c>
      <c r="AK86">
        <f t="shared" si="16"/>
        <v>698</v>
      </c>
      <c r="AL86" s="107">
        <f t="shared" si="17"/>
        <v>4.5105008077544473E-2</v>
      </c>
    </row>
    <row r="87" spans="24:38">
      <c r="X87" s="2">
        <v>2003</v>
      </c>
      <c r="Y87" s="2">
        <v>4</v>
      </c>
      <c r="Z87" s="2" t="s">
        <v>200</v>
      </c>
      <c r="AA87" s="64">
        <v>22899240</v>
      </c>
      <c r="AB87" s="64">
        <v>8179</v>
      </c>
      <c r="AC87" s="64">
        <v>12509350</v>
      </c>
      <c r="AD87" s="64">
        <v>3558</v>
      </c>
      <c r="AE87" s="64">
        <v>35680945</v>
      </c>
      <c r="AF87" s="64">
        <v>8507499</v>
      </c>
      <c r="AG87" s="64">
        <v>14921</v>
      </c>
      <c r="AH87" s="103">
        <f t="shared" si="13"/>
        <v>0.64177784528969173</v>
      </c>
      <c r="AI87" s="100">
        <f t="shared" si="14"/>
        <v>144</v>
      </c>
      <c r="AJ87" s="107">
        <f t="shared" si="15"/>
        <v>9.7448737903498284E-3</v>
      </c>
      <c r="AK87">
        <f t="shared" si="16"/>
        <v>144</v>
      </c>
      <c r="AL87" s="107">
        <f t="shared" si="17"/>
        <v>9.7448737903498284E-3</v>
      </c>
    </row>
    <row r="88" spans="24:38">
      <c r="X88" s="2">
        <v>2004</v>
      </c>
      <c r="Y88" s="2">
        <v>1</v>
      </c>
      <c r="Z88" s="2" t="s">
        <v>200</v>
      </c>
      <c r="AA88" s="64">
        <v>23694336</v>
      </c>
      <c r="AB88" s="64">
        <v>8668</v>
      </c>
      <c r="AC88" s="64">
        <v>13575513</v>
      </c>
      <c r="AD88" s="64">
        <v>3727</v>
      </c>
      <c r="AE88" s="64">
        <v>37705154</v>
      </c>
      <c r="AF88" s="64">
        <v>9387270</v>
      </c>
      <c r="AG88" s="64">
        <v>15791</v>
      </c>
      <c r="AH88" s="103">
        <f t="shared" si="13"/>
        <v>0.62841106550048831</v>
      </c>
      <c r="AI88" s="100">
        <f t="shared" si="14"/>
        <v>870</v>
      </c>
      <c r="AJ88" s="107">
        <f t="shared" si="15"/>
        <v>5.8307083975604801E-2</v>
      </c>
      <c r="AK88">
        <f t="shared" si="16"/>
        <v>870</v>
      </c>
      <c r="AL88" s="107">
        <f t="shared" si="17"/>
        <v>5.8307083975604801E-2</v>
      </c>
    </row>
    <row r="89" spans="24:38">
      <c r="X89" s="2">
        <v>2004</v>
      </c>
      <c r="Y89" s="2">
        <v>2</v>
      </c>
      <c r="Z89" s="2" t="s">
        <v>200</v>
      </c>
      <c r="AA89" s="64">
        <v>24617941</v>
      </c>
      <c r="AB89" s="64">
        <v>8803</v>
      </c>
      <c r="AC89" s="64">
        <v>13993931</v>
      </c>
      <c r="AD89" s="64">
        <v>3821</v>
      </c>
      <c r="AE89" s="64">
        <v>39154864</v>
      </c>
      <c r="AF89" s="64">
        <v>9473011</v>
      </c>
      <c r="AG89" s="64">
        <v>16137</v>
      </c>
      <c r="AH89" s="103">
        <f t="shared" si="13"/>
        <v>0.62873263970473758</v>
      </c>
      <c r="AI89" s="100">
        <f t="shared" si="14"/>
        <v>346</v>
      </c>
      <c r="AJ89" s="107">
        <f t="shared" si="15"/>
        <v>2.1911215249192484E-2</v>
      </c>
      <c r="AK89">
        <f t="shared" si="16"/>
        <v>346</v>
      </c>
      <c r="AL89" s="107">
        <f t="shared" si="17"/>
        <v>2.1911215249192484E-2</v>
      </c>
    </row>
    <row r="90" spans="24:38">
      <c r="X90" s="2">
        <v>2004</v>
      </c>
      <c r="Y90" s="2">
        <v>3</v>
      </c>
      <c r="Z90" s="2" t="s">
        <v>200</v>
      </c>
      <c r="AA90" s="64">
        <v>22925263</v>
      </c>
      <c r="AB90" s="64">
        <v>9133</v>
      </c>
      <c r="AC90" s="64">
        <v>14429636</v>
      </c>
      <c r="AD90" s="64">
        <v>4210</v>
      </c>
      <c r="AE90" s="64">
        <v>37810235</v>
      </c>
      <c r="AF90" s="64">
        <v>9618381</v>
      </c>
      <c r="AG90" s="64">
        <v>16899</v>
      </c>
      <c r="AH90" s="103">
        <f t="shared" si="13"/>
        <v>0.6063242664320917</v>
      </c>
      <c r="AI90" s="100">
        <f t="shared" si="14"/>
        <v>762</v>
      </c>
      <c r="AJ90" s="107">
        <f t="shared" si="15"/>
        <v>4.7220672987544177E-2</v>
      </c>
      <c r="AK90">
        <f t="shared" si="16"/>
        <v>762</v>
      </c>
      <c r="AL90" s="107">
        <f t="shared" si="17"/>
        <v>4.7220672987544177E-2</v>
      </c>
    </row>
    <row r="91" spans="24:38">
      <c r="X91" s="2">
        <v>2004</v>
      </c>
      <c r="Y91" s="2">
        <v>4</v>
      </c>
      <c r="Z91" s="2" t="s">
        <v>200</v>
      </c>
      <c r="AA91" s="64">
        <v>25100060</v>
      </c>
      <c r="AB91" s="64">
        <v>9165</v>
      </c>
      <c r="AC91" s="64">
        <v>13599011</v>
      </c>
      <c r="AD91" s="64">
        <v>4337</v>
      </c>
      <c r="AE91" s="64">
        <v>39088463</v>
      </c>
      <c r="AF91" s="64">
        <v>9865476</v>
      </c>
      <c r="AG91" s="64">
        <v>17185</v>
      </c>
      <c r="AH91" s="103">
        <f t="shared" si="13"/>
        <v>0.64213473934751542</v>
      </c>
      <c r="AI91" s="100">
        <f t="shared" si="14"/>
        <v>286</v>
      </c>
      <c r="AJ91" s="107">
        <f t="shared" si="15"/>
        <v>1.6924078347831273E-2</v>
      </c>
      <c r="AK91">
        <f t="shared" si="16"/>
        <v>286</v>
      </c>
      <c r="AL91" s="107">
        <f t="shared" si="17"/>
        <v>1.6924078347831273E-2</v>
      </c>
    </row>
    <row r="92" spans="24:38">
      <c r="X92" s="2">
        <v>2005</v>
      </c>
      <c r="Y92" s="2">
        <v>1</v>
      </c>
      <c r="Z92" s="2" t="s">
        <v>200</v>
      </c>
      <c r="AA92" s="64">
        <v>25109640</v>
      </c>
      <c r="AB92" s="64">
        <v>9544</v>
      </c>
      <c r="AC92" s="64">
        <v>13816891</v>
      </c>
      <c r="AD92" s="64">
        <v>4435</v>
      </c>
      <c r="AE92" s="64">
        <v>39500843</v>
      </c>
      <c r="AF92" s="64">
        <v>10683071</v>
      </c>
      <c r="AG92" s="64">
        <v>17683</v>
      </c>
      <c r="AH92" s="103">
        <f t="shared" si="13"/>
        <v>0.63567352220812101</v>
      </c>
      <c r="AI92" s="100">
        <f t="shared" si="14"/>
        <v>498</v>
      </c>
      <c r="AJ92" s="107">
        <f t="shared" si="15"/>
        <v>2.8978760546988669E-2</v>
      </c>
      <c r="AK92">
        <f t="shared" si="16"/>
        <v>498</v>
      </c>
      <c r="AL92" s="107">
        <f t="shared" si="17"/>
        <v>2.8978760546988669E-2</v>
      </c>
    </row>
    <row r="93" spans="24:38">
      <c r="X93" s="2">
        <v>2005</v>
      </c>
      <c r="Y93" s="2">
        <v>2</v>
      </c>
      <c r="Z93" s="2" t="s">
        <v>200</v>
      </c>
      <c r="AA93" s="64">
        <v>25216165</v>
      </c>
      <c r="AB93" s="64">
        <v>9946</v>
      </c>
      <c r="AC93" s="64">
        <v>15480798</v>
      </c>
      <c r="AD93" s="64">
        <v>4655</v>
      </c>
      <c r="AE93" s="64">
        <v>41198197</v>
      </c>
      <c r="AF93" s="64">
        <v>11061771</v>
      </c>
      <c r="AG93" s="64">
        <v>18471</v>
      </c>
      <c r="AH93" s="103">
        <f t="shared" si="13"/>
        <v>0.61206962527996067</v>
      </c>
      <c r="AI93" s="100">
        <f t="shared" si="14"/>
        <v>788</v>
      </c>
      <c r="AJ93" s="107">
        <f t="shared" si="15"/>
        <v>4.4562574223830698E-2</v>
      </c>
      <c r="AK93">
        <f t="shared" si="16"/>
        <v>788</v>
      </c>
      <c r="AL93" s="107">
        <f t="shared" si="17"/>
        <v>4.4562574223830698E-2</v>
      </c>
    </row>
    <row r="94" spans="24:38">
      <c r="X94" s="2">
        <v>2005</v>
      </c>
      <c r="Y94" s="2">
        <v>3</v>
      </c>
      <c r="Z94" s="2" t="s">
        <v>200</v>
      </c>
      <c r="AA94" s="64">
        <v>22548068</v>
      </c>
      <c r="AB94" s="64">
        <v>10295</v>
      </c>
      <c r="AC94" s="64">
        <v>16216103</v>
      </c>
      <c r="AD94" s="64">
        <v>4968</v>
      </c>
      <c r="AE94" s="64">
        <v>39657498</v>
      </c>
      <c r="AF94" s="64">
        <v>11449879</v>
      </c>
      <c r="AG94" s="64">
        <v>19306</v>
      </c>
      <c r="AH94" s="103">
        <f t="shared" si="13"/>
        <v>0.56857010999534063</v>
      </c>
      <c r="AI94" s="100">
        <f t="shared" si="14"/>
        <v>835</v>
      </c>
      <c r="AJ94" s="107">
        <f t="shared" si="15"/>
        <v>4.5205998592388053E-2</v>
      </c>
      <c r="AK94">
        <f t="shared" si="16"/>
        <v>835</v>
      </c>
      <c r="AL94" s="107">
        <f t="shared" si="17"/>
        <v>4.5205998592388053E-2</v>
      </c>
    </row>
    <row r="95" spans="24:38">
      <c r="X95" s="2">
        <v>2005</v>
      </c>
      <c r="Y95" s="2">
        <v>4</v>
      </c>
      <c r="Z95" s="2" t="s">
        <v>200</v>
      </c>
      <c r="AA95" s="64">
        <v>23394554</v>
      </c>
      <c r="AB95" s="64">
        <v>10523</v>
      </c>
      <c r="AC95" s="64">
        <v>15100130</v>
      </c>
      <c r="AD95" s="64">
        <v>5118</v>
      </c>
      <c r="AE95" s="64">
        <v>38801602</v>
      </c>
      <c r="AF95" s="64">
        <v>11360923</v>
      </c>
      <c r="AG95" s="64">
        <v>19772</v>
      </c>
      <c r="AH95" s="103">
        <f t="shared" si="13"/>
        <v>0.60292752861080323</v>
      </c>
      <c r="AI95" s="100">
        <f t="shared" si="14"/>
        <v>466</v>
      </c>
      <c r="AJ95" s="107">
        <f t="shared" si="15"/>
        <v>2.4137573811250368E-2</v>
      </c>
      <c r="AK95">
        <f t="shared" si="16"/>
        <v>466</v>
      </c>
      <c r="AL95" s="107">
        <f t="shared" si="17"/>
        <v>2.4137573811250368E-2</v>
      </c>
    </row>
    <row r="96" spans="24:38">
      <c r="X96" s="2">
        <v>2006</v>
      </c>
      <c r="Y96" s="2">
        <v>1</v>
      </c>
      <c r="Z96" s="2" t="s">
        <v>200</v>
      </c>
      <c r="AA96" s="64">
        <v>24116777</v>
      </c>
      <c r="AB96" s="64">
        <v>10661</v>
      </c>
      <c r="AC96" s="64">
        <v>16642801</v>
      </c>
      <c r="AD96" s="64">
        <v>5208</v>
      </c>
      <c r="AE96" s="64">
        <v>41431493</v>
      </c>
      <c r="AF96" s="64">
        <v>12211350</v>
      </c>
      <c r="AG96" s="64">
        <v>20111</v>
      </c>
      <c r="AH96" s="103">
        <f t="shared" si="13"/>
        <v>0.5820880507492211</v>
      </c>
      <c r="AI96" s="100">
        <f t="shared" si="14"/>
        <v>339</v>
      </c>
      <c r="AJ96" s="107">
        <f t="shared" si="15"/>
        <v>1.7145458223750687E-2</v>
      </c>
      <c r="AK96">
        <f t="shared" si="16"/>
        <v>339</v>
      </c>
      <c r="AL96" s="107">
        <f t="shared" si="17"/>
        <v>1.7145458223750687E-2</v>
      </c>
    </row>
    <row r="97" spans="24:38">
      <c r="X97" s="2">
        <v>2006</v>
      </c>
      <c r="Y97" s="2">
        <v>2</v>
      </c>
      <c r="Z97" s="2" t="s">
        <v>200</v>
      </c>
      <c r="AA97" s="64">
        <v>23303273</v>
      </c>
      <c r="AB97" s="64">
        <v>10615</v>
      </c>
      <c r="AC97" s="64">
        <v>16409379</v>
      </c>
      <c r="AD97" s="64">
        <v>5231</v>
      </c>
      <c r="AE97" s="64">
        <v>40498915</v>
      </c>
      <c r="AF97" s="64">
        <v>12084568</v>
      </c>
      <c r="AG97" s="64">
        <v>20041</v>
      </c>
      <c r="AH97" s="103">
        <f t="shared" si="13"/>
        <v>0.57540487195768086</v>
      </c>
      <c r="AI97" s="100">
        <f t="shared" si="14"/>
        <v>-70</v>
      </c>
      <c r="AJ97" s="107">
        <f t="shared" si="15"/>
        <v>-3.4806822137138926E-3</v>
      </c>
      <c r="AK97">
        <f t="shared" si="16"/>
        <v>70</v>
      </c>
      <c r="AL97" s="107">
        <f t="shared" si="17"/>
        <v>3.4806822137138926E-3</v>
      </c>
    </row>
    <row r="98" spans="24:38">
      <c r="X98" s="2">
        <v>2006</v>
      </c>
      <c r="Y98" s="2">
        <v>3</v>
      </c>
      <c r="Z98" s="2" t="s">
        <v>200</v>
      </c>
      <c r="AA98" s="64">
        <v>20747969</v>
      </c>
      <c r="AB98" s="64">
        <v>10859</v>
      </c>
      <c r="AC98" s="64">
        <v>16396165</v>
      </c>
      <c r="AD98" s="64">
        <v>5330</v>
      </c>
      <c r="AE98" s="64">
        <v>37650008</v>
      </c>
      <c r="AF98" s="64">
        <v>11732958</v>
      </c>
      <c r="AG98" s="64">
        <v>20318</v>
      </c>
      <c r="AH98" s="103">
        <f t="shared" si="13"/>
        <v>0.55107475674374362</v>
      </c>
      <c r="AI98" s="100">
        <f t="shared" si="14"/>
        <v>277</v>
      </c>
      <c r="AJ98" s="107">
        <f t="shared" si="15"/>
        <v>1.3821665585549647E-2</v>
      </c>
      <c r="AK98">
        <f t="shared" si="16"/>
        <v>277</v>
      </c>
      <c r="AL98" s="107">
        <f t="shared" si="17"/>
        <v>1.3821665585549647E-2</v>
      </c>
    </row>
    <row r="99" spans="24:38">
      <c r="X99" s="2">
        <v>2006</v>
      </c>
      <c r="Y99" s="2">
        <v>4</v>
      </c>
      <c r="Z99" s="2" t="s">
        <v>200</v>
      </c>
      <c r="AA99" s="64">
        <v>21499195</v>
      </c>
      <c r="AB99" s="64">
        <v>10891</v>
      </c>
      <c r="AC99" s="64">
        <v>16111187</v>
      </c>
      <c r="AD99" s="64">
        <v>5480</v>
      </c>
      <c r="AE99" s="64">
        <v>38064259</v>
      </c>
      <c r="AF99" s="64">
        <v>11760833</v>
      </c>
      <c r="AG99" s="64">
        <v>20573</v>
      </c>
      <c r="AH99" s="103">
        <f t="shared" si="13"/>
        <v>0.5648131755303577</v>
      </c>
      <c r="AI99" s="100">
        <f t="shared" si="14"/>
        <v>255</v>
      </c>
      <c r="AJ99" s="107">
        <f t="shared" si="15"/>
        <v>1.2550447878728166E-2</v>
      </c>
      <c r="AK99">
        <f t="shared" si="16"/>
        <v>255</v>
      </c>
      <c r="AL99" s="107">
        <f t="shared" si="17"/>
        <v>1.2550447878728166E-2</v>
      </c>
    </row>
    <row r="100" spans="24:38">
      <c r="X100" s="2">
        <v>2007</v>
      </c>
      <c r="Y100" s="2">
        <v>1</v>
      </c>
      <c r="Z100" s="2" t="s">
        <v>200</v>
      </c>
      <c r="AA100" s="64">
        <v>24514207</v>
      </c>
      <c r="AB100" s="64">
        <v>10958</v>
      </c>
      <c r="AC100" s="64">
        <v>16384398</v>
      </c>
      <c r="AD100" s="64">
        <v>5203</v>
      </c>
      <c r="AE100" s="64">
        <v>41352166</v>
      </c>
      <c r="AF100" s="64">
        <v>12399541</v>
      </c>
      <c r="AG100" s="64">
        <v>20364</v>
      </c>
      <c r="AH100" s="103">
        <f t="shared" si="13"/>
        <v>0.59281554925079383</v>
      </c>
      <c r="AI100" s="100">
        <f t="shared" si="14"/>
        <v>-209</v>
      </c>
      <c r="AJ100" s="107">
        <f t="shared" si="15"/>
        <v>-1.0158946191610396E-2</v>
      </c>
      <c r="AK100">
        <f t="shared" si="16"/>
        <v>209</v>
      </c>
      <c r="AL100" s="107">
        <f t="shared" si="17"/>
        <v>1.0158946191610396E-2</v>
      </c>
    </row>
    <row r="101" spans="24:38">
      <c r="X101" s="2">
        <v>2007</v>
      </c>
      <c r="Y101" s="2">
        <v>2</v>
      </c>
      <c r="Z101" s="2" t="s">
        <v>200</v>
      </c>
      <c r="AA101" s="64">
        <v>22744777</v>
      </c>
      <c r="AB101" s="64">
        <v>11255</v>
      </c>
      <c r="AC101" s="64">
        <v>16851067</v>
      </c>
      <c r="AD101" s="64">
        <v>5120</v>
      </c>
      <c r="AE101" s="64">
        <v>39955577</v>
      </c>
      <c r="AF101" s="64">
        <v>12304811</v>
      </c>
      <c r="AG101" s="64">
        <v>20615</v>
      </c>
      <c r="AH101" s="103">
        <f t="shared" si="13"/>
        <v>0.56925162161968024</v>
      </c>
      <c r="AI101" s="100">
        <f t="shared" si="14"/>
        <v>251</v>
      </c>
      <c r="AJ101" s="107">
        <f t="shared" si="15"/>
        <v>1.232567275584362E-2</v>
      </c>
      <c r="AK101">
        <f t="shared" si="16"/>
        <v>251</v>
      </c>
      <c r="AL101" s="107">
        <f t="shared" si="17"/>
        <v>1.232567275584362E-2</v>
      </c>
    </row>
    <row r="102" spans="24:38">
      <c r="X102" s="2">
        <v>2007</v>
      </c>
      <c r="Y102" s="2">
        <v>3</v>
      </c>
      <c r="Z102" s="2" t="s">
        <v>200</v>
      </c>
      <c r="AA102" s="64">
        <v>21217970</v>
      </c>
      <c r="AB102" s="64">
        <v>11094</v>
      </c>
      <c r="AC102" s="64">
        <v>17156740</v>
      </c>
      <c r="AD102" s="64">
        <v>5150</v>
      </c>
      <c r="AE102" s="64">
        <v>38903412</v>
      </c>
      <c r="AF102" s="64">
        <v>11934696</v>
      </c>
      <c r="AG102" s="64">
        <v>20544</v>
      </c>
      <c r="AH102" s="103">
        <f t="shared" si="13"/>
        <v>0.54540126197671301</v>
      </c>
      <c r="AI102" s="100">
        <f t="shared" si="14"/>
        <v>-71</v>
      </c>
      <c r="AJ102" s="107">
        <f t="shared" si="15"/>
        <v>-3.4440941062333641E-3</v>
      </c>
      <c r="AK102">
        <f t="shared" si="16"/>
        <v>71</v>
      </c>
      <c r="AL102" s="107">
        <f t="shared" si="17"/>
        <v>3.4440941062333641E-3</v>
      </c>
    </row>
    <row r="103" spans="24:38">
      <c r="X103" s="2">
        <v>2007</v>
      </c>
      <c r="Y103" s="2">
        <v>4</v>
      </c>
      <c r="Z103" s="2" t="s">
        <v>200</v>
      </c>
      <c r="AA103" s="64">
        <v>21525674</v>
      </c>
      <c r="AB103" s="64">
        <v>11080</v>
      </c>
      <c r="AC103" s="64">
        <v>15980326</v>
      </c>
      <c r="AD103" s="64">
        <v>5087</v>
      </c>
      <c r="AE103" s="64">
        <v>38095039</v>
      </c>
      <c r="AF103" s="64">
        <v>11728659</v>
      </c>
      <c r="AG103" s="64">
        <v>20390</v>
      </c>
      <c r="AH103" s="103">
        <f t="shared" si="13"/>
        <v>0.56505189560246938</v>
      </c>
      <c r="AI103" s="100">
        <f t="shared" si="14"/>
        <v>-154</v>
      </c>
      <c r="AJ103" s="107">
        <f t="shared" si="15"/>
        <v>-7.496105919003071E-3</v>
      </c>
      <c r="AK103">
        <f t="shared" si="16"/>
        <v>154</v>
      </c>
      <c r="AL103" s="107">
        <f t="shared" si="17"/>
        <v>7.496105919003071E-3</v>
      </c>
    </row>
    <row r="104" spans="24:38">
      <c r="X104" s="2">
        <v>2008</v>
      </c>
      <c r="Y104" s="2">
        <v>1</v>
      </c>
      <c r="Z104" s="2" t="s">
        <v>200</v>
      </c>
      <c r="AA104" s="64">
        <v>24065391</v>
      </c>
      <c r="AB104" s="64">
        <v>11764</v>
      </c>
      <c r="AC104" s="64">
        <v>16388749</v>
      </c>
      <c r="AD104" s="64">
        <v>5320</v>
      </c>
      <c r="AE104" s="64">
        <v>40806773</v>
      </c>
      <c r="AF104" s="64">
        <v>12794889</v>
      </c>
      <c r="AG104" s="64">
        <v>21216</v>
      </c>
      <c r="AH104" s="103">
        <f t="shared" si="13"/>
        <v>0.58974011495591672</v>
      </c>
      <c r="AI104" s="100">
        <f t="shared" si="14"/>
        <v>826</v>
      </c>
      <c r="AJ104" s="107">
        <f t="shared" si="15"/>
        <v>4.0510053948013658E-2</v>
      </c>
      <c r="AK104">
        <f t="shared" si="16"/>
        <v>826</v>
      </c>
      <c r="AL104" s="107">
        <f t="shared" si="17"/>
        <v>4.0510053948013658E-2</v>
      </c>
    </row>
    <row r="105" spans="24:38">
      <c r="X105" s="2">
        <v>2008</v>
      </c>
      <c r="Y105" s="2">
        <v>2</v>
      </c>
      <c r="Z105" s="2" t="s">
        <v>200</v>
      </c>
      <c r="AA105" s="64">
        <v>24945656</v>
      </c>
      <c r="AB105" s="64">
        <v>12162</v>
      </c>
      <c r="AC105" s="64">
        <v>17241663</v>
      </c>
      <c r="AD105" s="64">
        <v>5592</v>
      </c>
      <c r="AE105" s="64">
        <v>42545161</v>
      </c>
      <c r="AF105" s="64">
        <v>13656152</v>
      </c>
      <c r="AG105" s="64">
        <v>22044</v>
      </c>
      <c r="AH105" s="103">
        <f t="shared" si="13"/>
        <v>0.58633356681856252</v>
      </c>
      <c r="AI105" s="100">
        <f t="shared" si="14"/>
        <v>828</v>
      </c>
      <c r="AJ105" s="107">
        <f t="shared" si="15"/>
        <v>3.9027149321267052E-2</v>
      </c>
      <c r="AK105">
        <f t="shared" si="16"/>
        <v>828</v>
      </c>
      <c r="AL105" s="107">
        <f t="shared" si="17"/>
        <v>3.9027149321267052E-2</v>
      </c>
    </row>
    <row r="106" spans="24:38">
      <c r="X106" s="2">
        <v>2008</v>
      </c>
      <c r="Y106" s="2">
        <v>3</v>
      </c>
      <c r="Z106" s="2" t="s">
        <v>200</v>
      </c>
      <c r="AA106" s="64">
        <v>21862412</v>
      </c>
      <c r="AB106" s="64">
        <v>12831</v>
      </c>
      <c r="AC106" s="64">
        <v>17393896</v>
      </c>
      <c r="AD106" s="64">
        <v>5740</v>
      </c>
      <c r="AE106" s="64">
        <v>39740145</v>
      </c>
      <c r="AF106" s="64">
        <v>13677189</v>
      </c>
      <c r="AG106" s="64">
        <v>23122</v>
      </c>
      <c r="AH106" s="103">
        <f t="shared" si="13"/>
        <v>0.55013417792008557</v>
      </c>
      <c r="AI106" s="100">
        <f t="shared" si="14"/>
        <v>1078</v>
      </c>
      <c r="AJ106" s="107">
        <f t="shared" si="15"/>
        <v>4.8902195608782506E-2</v>
      </c>
      <c r="AK106">
        <f t="shared" si="16"/>
        <v>1078</v>
      </c>
      <c r="AL106" s="107">
        <f t="shared" si="17"/>
        <v>4.8902195608782506E-2</v>
      </c>
    </row>
    <row r="107" spans="24:38">
      <c r="X107" s="2">
        <v>2008</v>
      </c>
      <c r="Y107" s="2">
        <v>4</v>
      </c>
      <c r="Z107" s="2" t="s">
        <v>200</v>
      </c>
      <c r="AA107" s="64">
        <v>23648237</v>
      </c>
      <c r="AB107" s="64">
        <v>12973</v>
      </c>
      <c r="AC107" s="64">
        <v>16195769</v>
      </c>
      <c r="AD107" s="64">
        <v>5881</v>
      </c>
      <c r="AE107" s="64">
        <v>40298675</v>
      </c>
      <c r="AF107" s="64">
        <v>13504313</v>
      </c>
      <c r="AG107" s="64">
        <v>23443</v>
      </c>
      <c r="AH107" s="103">
        <f t="shared" si="13"/>
        <v>0.58682418218465005</v>
      </c>
      <c r="AI107" s="100">
        <f t="shared" si="14"/>
        <v>321</v>
      </c>
      <c r="AJ107" s="107">
        <f t="shared" si="15"/>
        <v>1.3882882103624317E-2</v>
      </c>
      <c r="AK107">
        <f t="shared" si="16"/>
        <v>321</v>
      </c>
      <c r="AL107" s="107">
        <f t="shared" si="17"/>
        <v>1.3882882103624317E-2</v>
      </c>
    </row>
    <row r="108" spans="24:38">
      <c r="X108" s="2">
        <v>2009</v>
      </c>
      <c r="Y108" s="2">
        <v>1</v>
      </c>
      <c r="Z108" s="2" t="s">
        <v>200</v>
      </c>
      <c r="AA108" s="64">
        <v>23596338</v>
      </c>
      <c r="AB108" s="64">
        <v>13177</v>
      </c>
      <c r="AC108" s="64">
        <v>15677286</v>
      </c>
      <c r="AD108" s="64">
        <v>6091</v>
      </c>
      <c r="AE108" s="64">
        <v>39753927</v>
      </c>
      <c r="AF108" s="64">
        <v>14159565</v>
      </c>
      <c r="AG108" s="64">
        <v>23818</v>
      </c>
      <c r="AH108" s="103">
        <f t="shared" si="13"/>
        <v>0.59355992679666592</v>
      </c>
      <c r="AI108" s="100">
        <f t="shared" si="14"/>
        <v>375</v>
      </c>
      <c r="AJ108" s="107">
        <f t="shared" si="15"/>
        <v>1.5996246214221799E-2</v>
      </c>
      <c r="AK108">
        <f t="shared" si="16"/>
        <v>375</v>
      </c>
      <c r="AL108" s="107">
        <f t="shared" si="17"/>
        <v>1.5996246214221799E-2</v>
      </c>
    </row>
    <row r="109" spans="24:38">
      <c r="X109" s="2">
        <v>2009</v>
      </c>
      <c r="Y109" s="2">
        <v>2</v>
      </c>
      <c r="Z109" s="2" t="s">
        <v>200</v>
      </c>
      <c r="AA109" s="64">
        <v>19858749</v>
      </c>
      <c r="AB109" s="64">
        <v>11843</v>
      </c>
      <c r="AC109" s="64">
        <v>14297306</v>
      </c>
      <c r="AD109" s="64">
        <v>5439</v>
      </c>
      <c r="AE109" s="64">
        <v>34493753</v>
      </c>
      <c r="AF109" s="64">
        <v>12249091</v>
      </c>
      <c r="AG109" s="64">
        <v>21566</v>
      </c>
      <c r="AH109" s="103">
        <f t="shared" si="13"/>
        <v>0.57572016011131055</v>
      </c>
      <c r="AI109" s="100">
        <f t="shared" si="14"/>
        <v>-2252</v>
      </c>
      <c r="AJ109" s="107">
        <f t="shared" si="15"/>
        <v>-9.4550340078931927E-2</v>
      </c>
      <c r="AK109">
        <f t="shared" si="16"/>
        <v>2252</v>
      </c>
      <c r="AL109" s="107">
        <f t="shared" si="17"/>
        <v>9.4550340078931927E-2</v>
      </c>
    </row>
    <row r="110" spans="24:38">
      <c r="X110" s="2">
        <v>2009</v>
      </c>
      <c r="Y110" s="2">
        <v>3</v>
      </c>
      <c r="Z110" s="2" t="s">
        <v>200</v>
      </c>
      <c r="AA110" s="64">
        <v>19462740</v>
      </c>
      <c r="AB110" s="64">
        <v>12210</v>
      </c>
      <c r="AC110" s="64">
        <v>12648652</v>
      </c>
      <c r="AD110" s="64">
        <v>5003</v>
      </c>
      <c r="AE110" s="64">
        <v>32502947</v>
      </c>
      <c r="AF110" s="64">
        <v>11795611</v>
      </c>
      <c r="AG110" s="64">
        <v>21320</v>
      </c>
      <c r="AH110" s="103">
        <f t="shared" si="13"/>
        <v>0.59879924118880667</v>
      </c>
      <c r="AI110" s="100">
        <f t="shared" si="14"/>
        <v>-246</v>
      </c>
      <c r="AJ110" s="107">
        <f t="shared" si="15"/>
        <v>-1.1406844106463865E-2</v>
      </c>
      <c r="AK110">
        <f t="shared" si="16"/>
        <v>246</v>
      </c>
      <c r="AL110" s="107">
        <f t="shared" si="17"/>
        <v>1.1406844106463865E-2</v>
      </c>
    </row>
    <row r="111" spans="24:38">
      <c r="X111" s="2">
        <v>2009</v>
      </c>
      <c r="Y111" s="2">
        <v>4</v>
      </c>
      <c r="Z111" s="2" t="s">
        <v>200</v>
      </c>
      <c r="AA111" s="64">
        <v>20557035</v>
      </c>
      <c r="AB111" s="64">
        <v>11315</v>
      </c>
      <c r="AC111" s="64">
        <v>11299805</v>
      </c>
      <c r="AD111" s="64">
        <v>4522</v>
      </c>
      <c r="AE111" s="64">
        <v>32237823</v>
      </c>
      <c r="AF111" s="64">
        <v>11114593</v>
      </c>
      <c r="AG111" s="64">
        <v>19716</v>
      </c>
      <c r="AH111" s="103">
        <f t="shared" si="13"/>
        <v>0.63766821351429348</v>
      </c>
      <c r="AI111" s="100">
        <f t="shared" si="14"/>
        <v>-1604</v>
      </c>
      <c r="AJ111" s="107">
        <f t="shared" si="15"/>
        <v>-7.5234521575984981E-2</v>
      </c>
      <c r="AK111">
        <f t="shared" si="16"/>
        <v>1604</v>
      </c>
      <c r="AL111" s="107">
        <f t="shared" si="17"/>
        <v>7.5234521575984981E-2</v>
      </c>
    </row>
    <row r="112" spans="24:38">
      <c r="X112" s="2">
        <v>2010</v>
      </c>
      <c r="Y112" s="2">
        <v>1</v>
      </c>
      <c r="Z112" s="2" t="s">
        <v>200</v>
      </c>
      <c r="AA112" s="64">
        <v>23667853</v>
      </c>
      <c r="AB112" s="64">
        <v>12353</v>
      </c>
      <c r="AC112" s="64">
        <v>11415376</v>
      </c>
      <c r="AD112" s="64">
        <v>4371</v>
      </c>
      <c r="AE112" s="64">
        <v>35666027</v>
      </c>
      <c r="AF112" s="64">
        <v>12779067</v>
      </c>
      <c r="AG112" s="64">
        <v>20910</v>
      </c>
      <c r="AH112" s="103">
        <f t="shared" si="13"/>
        <v>0.66359656487671026</v>
      </c>
      <c r="AI112" s="100">
        <f t="shared" si="14"/>
        <v>1194</v>
      </c>
      <c r="AJ112" s="107">
        <f t="shared" si="15"/>
        <v>6.0559951308581939E-2</v>
      </c>
      <c r="AK112">
        <f t="shared" si="16"/>
        <v>1194</v>
      </c>
      <c r="AL112" s="107">
        <f t="shared" si="17"/>
        <v>6.0559951308581939E-2</v>
      </c>
    </row>
    <row r="113" spans="24:38">
      <c r="X113" s="2">
        <v>2010</v>
      </c>
      <c r="Y113" s="2">
        <v>2</v>
      </c>
      <c r="Z113" s="2" t="s">
        <v>200</v>
      </c>
      <c r="AA113" s="64">
        <v>21648892</v>
      </c>
      <c r="AB113" s="64">
        <v>12640</v>
      </c>
      <c r="AC113" s="64">
        <v>12681763</v>
      </c>
      <c r="AD113" s="64">
        <v>4499</v>
      </c>
      <c r="AE113" s="64">
        <v>34786975</v>
      </c>
      <c r="AF113" s="64">
        <v>12950237</v>
      </c>
      <c r="AG113" s="64">
        <v>21250</v>
      </c>
      <c r="AH113" s="103">
        <f t="shared" si="13"/>
        <v>0.62232752344807218</v>
      </c>
      <c r="AI113" s="100">
        <f t="shared" si="14"/>
        <v>340</v>
      </c>
      <c r="AJ113" s="107">
        <f t="shared" si="15"/>
        <v>1.6260162601626105E-2</v>
      </c>
      <c r="AK113">
        <f t="shared" si="16"/>
        <v>340</v>
      </c>
      <c r="AL113" s="107">
        <f t="shared" si="17"/>
        <v>1.6260162601626105E-2</v>
      </c>
    </row>
    <row r="114" spans="24:38">
      <c r="X114" s="2">
        <v>2010</v>
      </c>
      <c r="Y114" s="2">
        <v>3</v>
      </c>
      <c r="Z114" s="2" t="s">
        <v>200</v>
      </c>
      <c r="AA114" s="64">
        <v>20853753</v>
      </c>
      <c r="AB114" s="64">
        <v>12995</v>
      </c>
      <c r="AC114" s="64">
        <v>12663362</v>
      </c>
      <c r="AD114" s="64">
        <v>4695</v>
      </c>
      <c r="AE114" s="64">
        <v>33920967</v>
      </c>
      <c r="AF114" s="64">
        <v>13239997</v>
      </c>
      <c r="AG114" s="64">
        <v>22112</v>
      </c>
      <c r="AH114" s="103">
        <f t="shared" si="13"/>
        <v>0.614774720307944</v>
      </c>
      <c r="AI114" s="100">
        <f t="shared" si="14"/>
        <v>862</v>
      </c>
      <c r="AJ114" s="107">
        <f t="shared" si="15"/>
        <v>4.0564705882352836E-2</v>
      </c>
      <c r="AK114">
        <f t="shared" si="16"/>
        <v>862</v>
      </c>
      <c r="AL114" s="107">
        <f t="shared" si="17"/>
        <v>4.0564705882352836E-2</v>
      </c>
    </row>
    <row r="115" spans="24:38">
      <c r="X115" s="2">
        <v>2010</v>
      </c>
      <c r="Y115" s="2">
        <v>4</v>
      </c>
      <c r="Z115" s="2" t="s">
        <v>200</v>
      </c>
      <c r="AA115" s="64">
        <v>22678470</v>
      </c>
      <c r="AB115" s="64">
        <v>13193</v>
      </c>
      <c r="AC115" s="64">
        <v>11998823</v>
      </c>
      <c r="AD115" s="64">
        <v>4789</v>
      </c>
      <c r="AE115" s="64">
        <v>35140814</v>
      </c>
      <c r="AF115" s="64">
        <v>13228813</v>
      </c>
      <c r="AG115" s="64">
        <v>22307</v>
      </c>
      <c r="AH115" s="103">
        <f t="shared" si="13"/>
        <v>0.64535983713979994</v>
      </c>
      <c r="AI115" s="100">
        <f t="shared" si="14"/>
        <v>195</v>
      </c>
      <c r="AJ115" s="107">
        <f t="shared" si="15"/>
        <v>8.8187409551374607E-3</v>
      </c>
      <c r="AK115">
        <f t="shared" si="16"/>
        <v>195</v>
      </c>
      <c r="AL115" s="107">
        <f t="shared" si="17"/>
        <v>8.8187409551374607E-3</v>
      </c>
    </row>
    <row r="116" spans="24:38">
      <c r="X116" s="2">
        <v>2011</v>
      </c>
      <c r="Y116" s="2">
        <v>1</v>
      </c>
      <c r="Z116" s="2" t="s">
        <v>200</v>
      </c>
      <c r="AA116" s="64">
        <v>23275378</v>
      </c>
      <c r="AB116" s="64">
        <v>13833</v>
      </c>
      <c r="AC116" s="64">
        <v>12613040</v>
      </c>
      <c r="AD116" s="64">
        <v>4681</v>
      </c>
      <c r="AE116" s="64">
        <v>36348079</v>
      </c>
      <c r="AF116" s="64">
        <v>14266684</v>
      </c>
      <c r="AG116" s="64">
        <v>22668</v>
      </c>
      <c r="AH116" s="103">
        <f t="shared" si="13"/>
        <v>0.640346852993249</v>
      </c>
      <c r="AI116" s="100">
        <f t="shared" si="14"/>
        <v>361</v>
      </c>
      <c r="AJ116" s="107">
        <f t="shared" si="15"/>
        <v>1.6183260859819804E-2</v>
      </c>
      <c r="AK116">
        <f t="shared" si="16"/>
        <v>361</v>
      </c>
      <c r="AL116" s="107">
        <f t="shared" si="17"/>
        <v>1.6183260859819804E-2</v>
      </c>
    </row>
    <row r="117" spans="24:38">
      <c r="X117" s="2">
        <v>2011</v>
      </c>
      <c r="Y117" s="2">
        <v>2</v>
      </c>
      <c r="Z117" s="2" t="s">
        <v>200</v>
      </c>
      <c r="AA117" s="64">
        <v>22433870</v>
      </c>
      <c r="AB117" s="64">
        <v>14290</v>
      </c>
      <c r="AC117" s="64">
        <v>12379263</v>
      </c>
      <c r="AD117" s="64">
        <v>4905</v>
      </c>
      <c r="AE117" s="64">
        <v>35272268</v>
      </c>
      <c r="AF117" s="64">
        <v>14195077</v>
      </c>
      <c r="AG117" s="64">
        <v>23468</v>
      </c>
      <c r="AH117" s="103">
        <f t="shared" si="13"/>
        <v>0.63602005972510756</v>
      </c>
      <c r="AI117" s="100">
        <f t="shared" si="14"/>
        <v>800</v>
      </c>
      <c r="AJ117" s="107">
        <f t="shared" si="15"/>
        <v>3.5292041644609196E-2</v>
      </c>
      <c r="AK117">
        <f t="shared" si="16"/>
        <v>800</v>
      </c>
      <c r="AL117" s="107">
        <f t="shared" si="17"/>
        <v>3.5292041644609196E-2</v>
      </c>
    </row>
    <row r="118" spans="24:38">
      <c r="X118" s="2">
        <v>2011</v>
      </c>
      <c r="Y118" s="2">
        <v>3</v>
      </c>
      <c r="Z118" s="2" t="s">
        <v>200</v>
      </c>
      <c r="AA118" s="64">
        <v>19334942</v>
      </c>
      <c r="AB118" s="64">
        <v>14619</v>
      </c>
      <c r="AC118" s="64">
        <v>12320136</v>
      </c>
      <c r="AD118" s="64">
        <v>5065</v>
      </c>
      <c r="AE118" s="64">
        <v>32143513</v>
      </c>
      <c r="AF118" s="64">
        <v>13925161</v>
      </c>
      <c r="AG118" s="64">
        <v>23922</v>
      </c>
      <c r="AH118" s="103">
        <f t="shared" si="13"/>
        <v>0.60151925522266347</v>
      </c>
      <c r="AI118" s="100">
        <f t="shared" si="14"/>
        <v>454</v>
      </c>
      <c r="AJ118" s="107">
        <f t="shared" si="15"/>
        <v>1.9345491733424147E-2</v>
      </c>
      <c r="AK118">
        <f t="shared" si="16"/>
        <v>454</v>
      </c>
      <c r="AL118" s="107">
        <f t="shared" si="17"/>
        <v>1.9345491733424147E-2</v>
      </c>
    </row>
    <row r="119" spans="24:38">
      <c r="X119" s="2">
        <v>2011</v>
      </c>
      <c r="Y119" s="2">
        <v>4</v>
      </c>
      <c r="Z119" s="2" t="s">
        <v>200</v>
      </c>
      <c r="AA119" s="67">
        <v>21296332</v>
      </c>
      <c r="AB119" s="67">
        <v>14643</v>
      </c>
      <c r="AC119" s="67">
        <v>11133754</v>
      </c>
      <c r="AD119" s="67">
        <v>5089</v>
      </c>
      <c r="AE119" s="67">
        <v>32875065</v>
      </c>
      <c r="AF119" s="67">
        <v>13938410</v>
      </c>
      <c r="AG119" s="67">
        <v>23898</v>
      </c>
      <c r="AH119" s="103">
        <f t="shared" si="13"/>
        <v>0.64779589028949447</v>
      </c>
      <c r="AI119" s="100">
        <f t="shared" si="14"/>
        <v>-24</v>
      </c>
      <c r="AJ119" s="107">
        <f t="shared" si="15"/>
        <v>-1.0032605969400032E-3</v>
      </c>
      <c r="AK119">
        <f t="shared" si="16"/>
        <v>24</v>
      </c>
      <c r="AL119" s="107">
        <f t="shared" si="17"/>
        <v>1.0032605969400032E-3</v>
      </c>
    </row>
    <row r="120" spans="24:38">
      <c r="X120" s="2">
        <v>2012</v>
      </c>
      <c r="Y120" s="2">
        <v>1</v>
      </c>
      <c r="Z120" s="2" t="s">
        <v>200</v>
      </c>
      <c r="AA120" s="67">
        <v>22163723</v>
      </c>
      <c r="AB120" s="67">
        <v>15161</v>
      </c>
      <c r="AC120" s="67">
        <v>10937251</v>
      </c>
      <c r="AD120" s="67">
        <v>5171</v>
      </c>
      <c r="AE120" s="67">
        <v>33391806</v>
      </c>
      <c r="AF120" s="67">
        <v>14647162</v>
      </c>
      <c r="AG120" s="67">
        <v>24542</v>
      </c>
      <c r="AH120" s="103">
        <f t="shared" si="13"/>
        <v>0.6637473576601397</v>
      </c>
      <c r="AI120" s="100">
        <f t="shared" si="14"/>
        <v>644</v>
      </c>
      <c r="AJ120" s="107">
        <f t="shared" si="15"/>
        <v>2.694786174575281E-2</v>
      </c>
      <c r="AK120">
        <f t="shared" si="16"/>
        <v>644</v>
      </c>
      <c r="AL120" s="107">
        <f t="shared" si="17"/>
        <v>2.694786174575281E-2</v>
      </c>
    </row>
    <row r="121" spans="24:38">
      <c r="X121" s="2">
        <v>2012</v>
      </c>
      <c r="Y121" s="2">
        <v>2</v>
      </c>
      <c r="Z121" s="2" t="s">
        <v>325</v>
      </c>
      <c r="AA121" s="67">
        <v>20107364</v>
      </c>
      <c r="AB121" s="67">
        <v>14377</v>
      </c>
      <c r="AC121" s="67">
        <v>10275922</v>
      </c>
      <c r="AD121" s="67">
        <v>4854</v>
      </c>
      <c r="AE121" s="67">
        <v>30736712</v>
      </c>
      <c r="AF121" s="67">
        <v>13650915</v>
      </c>
      <c r="AG121" s="67">
        <v>23349</v>
      </c>
      <c r="AH121" s="103">
        <f t="shared" si="13"/>
        <v>0.65418070742244649</v>
      </c>
      <c r="AI121" s="100">
        <f t="shared" si="14"/>
        <v>-1193</v>
      </c>
      <c r="AJ121" s="107">
        <f t="shared" si="15"/>
        <v>-4.8610545187841248E-2</v>
      </c>
      <c r="AK121">
        <f t="shared" si="16"/>
        <v>1193</v>
      </c>
      <c r="AL121" s="107">
        <f t="shared" si="17"/>
        <v>4.8610545187841248E-2</v>
      </c>
    </row>
    <row r="123" spans="24:38">
      <c r="AE123" s="64"/>
    </row>
    <row r="125" spans="24:38">
      <c r="AB125" s="62">
        <f>AB121-AB120</f>
        <v>-784</v>
      </c>
      <c r="AC125" s="100">
        <f t="shared" ref="AC125:AG125" si="18">AC121-AC120</f>
        <v>-661329</v>
      </c>
      <c r="AD125" s="100">
        <f t="shared" si="18"/>
        <v>-317</v>
      </c>
      <c r="AE125" s="100">
        <f t="shared" si="18"/>
        <v>-2655094</v>
      </c>
      <c r="AF125" s="100">
        <f t="shared" si="18"/>
        <v>-996247</v>
      </c>
      <c r="AG125" s="100">
        <f t="shared" si="18"/>
        <v>-1193</v>
      </c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Y123"/>
  <sheetViews>
    <sheetView topLeftCell="A83" zoomScale="75" workbookViewId="0">
      <selection activeCell="B116" sqref="B116"/>
    </sheetView>
  </sheetViews>
  <sheetFormatPr baseColWidth="10" defaultRowHeight="13"/>
  <cols>
    <col min="1" max="1" width="8.5703125" customWidth="1"/>
    <col min="2" max="2" width="14.42578125" customWidth="1"/>
    <col min="12" max="12" width="16.7109375" customWidth="1"/>
    <col min="15" max="15" width="14.5703125" customWidth="1"/>
    <col min="34" max="34" width="2.85546875" customWidth="1"/>
    <col min="35" max="38" width="6.28515625" customWidth="1"/>
    <col min="39" max="39" width="14.140625" style="65" customWidth="1"/>
    <col min="40" max="40" width="13.7109375" style="65" customWidth="1"/>
    <col min="41" max="45" width="12.42578125" style="65" customWidth="1"/>
    <col min="46" max="47" width="12.42578125" style="36" customWidth="1"/>
    <col min="48" max="49" width="15.28515625" customWidth="1"/>
    <col min="50" max="50" width="12.42578125" customWidth="1"/>
    <col min="52" max="52" width="14" customWidth="1"/>
  </cols>
  <sheetData>
    <row r="1" spans="2:51">
      <c r="AT1"/>
    </row>
    <row r="2" spans="2:51">
      <c r="AT2"/>
    </row>
    <row r="3" spans="2:51">
      <c r="AI3" s="1" t="s">
        <v>94</v>
      </c>
      <c r="AJ3" s="1" t="s">
        <v>95</v>
      </c>
      <c r="AK3" s="1" t="s">
        <v>295</v>
      </c>
      <c r="AL3" s="1" t="s">
        <v>296</v>
      </c>
      <c r="AM3" s="66" t="s">
        <v>237</v>
      </c>
      <c r="AN3" s="66" t="s">
        <v>236</v>
      </c>
      <c r="AO3" s="66" t="s">
        <v>238</v>
      </c>
      <c r="AP3" s="66" t="s">
        <v>290</v>
      </c>
      <c r="AQ3" s="66" t="s">
        <v>239</v>
      </c>
      <c r="AR3" s="66" t="s">
        <v>240</v>
      </c>
      <c r="AS3" s="66" t="s">
        <v>241</v>
      </c>
      <c r="AT3" s="34" t="s">
        <v>252</v>
      </c>
      <c r="AU3" s="34" t="s">
        <v>253</v>
      </c>
      <c r="AV3" s="34" t="s">
        <v>256</v>
      </c>
      <c r="AW3" s="34" t="s">
        <v>258</v>
      </c>
      <c r="AX3" s="34" t="s">
        <v>257</v>
      </c>
      <c r="AY3" s="34" t="s">
        <v>297</v>
      </c>
    </row>
    <row r="4" spans="2:51">
      <c r="AI4" s="2">
        <v>1983</v>
      </c>
      <c r="AJ4" s="2">
        <v>1</v>
      </c>
      <c r="AK4" s="2"/>
      <c r="AL4" s="2" t="s">
        <v>298</v>
      </c>
      <c r="AM4" s="67">
        <v>15277195</v>
      </c>
      <c r="AN4" s="67">
        <v>16007</v>
      </c>
      <c r="AO4" s="67">
        <v>15214564</v>
      </c>
      <c r="AP4" s="67">
        <v>9651</v>
      </c>
      <c r="AQ4" s="67">
        <v>30687465</v>
      </c>
      <c r="AR4" s="67">
        <v>15983845</v>
      </c>
      <c r="AS4" s="67">
        <v>33371</v>
      </c>
      <c r="AT4" s="48">
        <f>1-AM4/AQ4</f>
        <v>0.5021682305788373</v>
      </c>
      <c r="AU4" s="48">
        <f>1-AT4</f>
        <v>0.4978317694211627</v>
      </c>
      <c r="AV4" s="35">
        <f>AQ4-AM4</f>
        <v>15410270</v>
      </c>
      <c r="AW4" s="35">
        <f>AS4-AN4</f>
        <v>17364</v>
      </c>
      <c r="AX4" s="35">
        <f>AS4-AP4-AN4</f>
        <v>7713</v>
      </c>
      <c r="AY4" s="62">
        <f>AS4-AN4</f>
        <v>17364</v>
      </c>
    </row>
    <row r="5" spans="2:51" ht="20">
      <c r="B5" s="52" t="s">
        <v>254</v>
      </c>
      <c r="AI5" s="2">
        <v>1983</v>
      </c>
      <c r="AJ5" s="2">
        <v>2</v>
      </c>
      <c r="AK5" s="2"/>
      <c r="AL5" s="2" t="s">
        <v>298</v>
      </c>
      <c r="AM5" s="67">
        <v>14941644</v>
      </c>
      <c r="AN5" s="67">
        <v>14983</v>
      </c>
      <c r="AO5" s="67">
        <v>13471972</v>
      </c>
      <c r="AP5" s="67">
        <v>9675</v>
      </c>
      <c r="AQ5" s="67">
        <v>28624592</v>
      </c>
      <c r="AR5" s="67">
        <v>15261694</v>
      </c>
      <c r="AS5" s="67">
        <v>32004</v>
      </c>
      <c r="AT5" s="48">
        <f t="shared" ref="AT5:AT68" si="0">1-AM5/AQ5</f>
        <v>0.47801373029177152</v>
      </c>
      <c r="AU5" s="48">
        <f t="shared" ref="AU5:AU68" si="1">1-AT5</f>
        <v>0.52198626970822848</v>
      </c>
      <c r="AV5" s="35">
        <f t="shared" ref="AV5:AV68" si="2">AQ5-AM5</f>
        <v>13682948</v>
      </c>
      <c r="AW5" s="35">
        <f t="shared" ref="AW5:AW68" si="3">AS5-AN5</f>
        <v>17021</v>
      </c>
      <c r="AX5" s="35">
        <f t="shared" ref="AX5:AX68" si="4">AS5-AP5-AN5</f>
        <v>7346</v>
      </c>
      <c r="AY5" s="62">
        <f t="shared" ref="AY5:AY68" si="5">AS5-AN5</f>
        <v>17021</v>
      </c>
    </row>
    <row r="6" spans="2:51">
      <c r="H6" s="68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I6" s="2">
        <v>1983</v>
      </c>
      <c r="AJ6" s="2">
        <v>3</v>
      </c>
      <c r="AK6" s="2"/>
      <c r="AL6" s="2" t="s">
        <v>298</v>
      </c>
      <c r="AM6" s="67">
        <v>15726708</v>
      </c>
      <c r="AN6" s="67">
        <v>15184</v>
      </c>
      <c r="AO6" s="67">
        <v>15466857</v>
      </c>
      <c r="AP6" s="67">
        <v>10163</v>
      </c>
      <c r="AQ6" s="67">
        <v>31394434</v>
      </c>
      <c r="AR6" s="67">
        <v>15750369</v>
      </c>
      <c r="AS6" s="67">
        <v>32689</v>
      </c>
      <c r="AT6" s="48">
        <f t="shared" si="0"/>
        <v>0.49906062966448128</v>
      </c>
      <c r="AU6" s="48">
        <f t="shared" si="1"/>
        <v>0.50093937033551872</v>
      </c>
      <c r="AV6" s="35">
        <f t="shared" si="2"/>
        <v>15667726</v>
      </c>
      <c r="AW6" s="35">
        <f t="shared" si="3"/>
        <v>17505</v>
      </c>
      <c r="AX6" s="35">
        <f t="shared" si="4"/>
        <v>7342</v>
      </c>
      <c r="AY6" s="62">
        <f t="shared" si="5"/>
        <v>17505</v>
      </c>
    </row>
    <row r="7" spans="2:51">
      <c r="B7" s="35"/>
      <c r="C7" s="34" t="s">
        <v>270</v>
      </c>
      <c r="D7" s="34" t="s">
        <v>271</v>
      </c>
      <c r="E7" s="34" t="s">
        <v>272</v>
      </c>
      <c r="F7" s="34" t="s">
        <v>273</v>
      </c>
      <c r="I7" s="68" t="s">
        <v>336</v>
      </c>
      <c r="P7" s="100"/>
      <c r="Q7" s="100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I7" s="2">
        <v>1983</v>
      </c>
      <c r="AJ7" s="2">
        <v>4</v>
      </c>
      <c r="AK7" s="2"/>
      <c r="AL7" s="2" t="s">
        <v>298</v>
      </c>
      <c r="AM7" s="67">
        <v>16503780</v>
      </c>
      <c r="AN7" s="67">
        <v>15673</v>
      </c>
      <c r="AO7" s="67">
        <v>15407005</v>
      </c>
      <c r="AP7" s="67">
        <v>9989</v>
      </c>
      <c r="AQ7" s="67">
        <v>32062972</v>
      </c>
      <c r="AR7" s="67">
        <v>16076731</v>
      </c>
      <c r="AS7" s="67">
        <v>33051</v>
      </c>
      <c r="AT7" s="48">
        <f t="shared" si="0"/>
        <v>0.48526979969292927</v>
      </c>
      <c r="AU7" s="48">
        <f t="shared" si="1"/>
        <v>0.51473020030707073</v>
      </c>
      <c r="AV7" s="35">
        <f t="shared" si="2"/>
        <v>15559192</v>
      </c>
      <c r="AW7" s="35">
        <f t="shared" si="3"/>
        <v>17378</v>
      </c>
      <c r="AX7" s="35">
        <f t="shared" si="4"/>
        <v>7389</v>
      </c>
      <c r="AY7" s="62">
        <f t="shared" si="5"/>
        <v>17378</v>
      </c>
    </row>
    <row r="8" spans="2:51">
      <c r="I8" t="s">
        <v>0</v>
      </c>
      <c r="J8" s="100" t="s">
        <v>332</v>
      </c>
      <c r="K8" s="100" t="str">
        <f>AP3</f>
        <v>Strip_Jobs</v>
      </c>
      <c r="L8" s="100" t="s">
        <v>330</v>
      </c>
      <c r="M8" s="100" t="s">
        <v>333</v>
      </c>
      <c r="N8" s="100" t="s">
        <v>334</v>
      </c>
      <c r="O8" t="s">
        <v>331</v>
      </c>
      <c r="P8" t="s">
        <v>335</v>
      </c>
      <c r="Q8" s="100" t="str">
        <f>AR3</f>
        <v>Tot_Hrs</v>
      </c>
      <c r="AI8" s="2">
        <v>1984</v>
      </c>
      <c r="AJ8" s="2">
        <v>1</v>
      </c>
      <c r="AK8" s="2"/>
      <c r="AL8" s="2" t="s">
        <v>298</v>
      </c>
      <c r="AM8" s="67">
        <v>18284214</v>
      </c>
      <c r="AN8" s="67">
        <v>15862</v>
      </c>
      <c r="AO8" s="67">
        <v>17113597</v>
      </c>
      <c r="AP8" s="67">
        <v>10300</v>
      </c>
      <c r="AQ8" s="67">
        <v>35512805</v>
      </c>
      <c r="AR8" s="67">
        <v>17180977</v>
      </c>
      <c r="AS8" s="67">
        <v>33636</v>
      </c>
      <c r="AT8" s="48">
        <f t="shared" si="0"/>
        <v>0.48513743141382382</v>
      </c>
      <c r="AU8" s="48">
        <f t="shared" si="1"/>
        <v>0.51486256858617618</v>
      </c>
      <c r="AV8" s="35">
        <f t="shared" si="2"/>
        <v>17228591</v>
      </c>
      <c r="AW8" s="35">
        <f t="shared" si="3"/>
        <v>17774</v>
      </c>
      <c r="AX8" s="35">
        <f t="shared" si="4"/>
        <v>7474</v>
      </c>
      <c r="AY8" s="62">
        <f t="shared" si="5"/>
        <v>17774</v>
      </c>
    </row>
    <row r="9" spans="2:51" ht="16">
      <c r="B9" s="50" t="s">
        <v>251</v>
      </c>
      <c r="C9" s="51"/>
      <c r="D9" s="51"/>
      <c r="E9" s="51"/>
      <c r="F9" s="51"/>
      <c r="H9">
        <v>1983</v>
      </c>
      <c r="I9" s="100">
        <f>AVERAGE(AS4:AS7)</f>
        <v>32778.75</v>
      </c>
      <c r="J9" s="100">
        <f>AVERAGE(AN4:AN7)</f>
        <v>15461.75</v>
      </c>
      <c r="K9" s="100">
        <f>AVERAGE(AP4:AP7)</f>
        <v>9869.5</v>
      </c>
      <c r="L9" s="100">
        <f>AVERAGE(AQ4:AQ7)</f>
        <v>30692365.75</v>
      </c>
      <c r="M9" s="100">
        <f>AVERAGE(AM4:AM7)</f>
        <v>15612331.75</v>
      </c>
      <c r="N9" s="100">
        <f>AVERAGE(AO4:AO7)</f>
        <v>14890099.5</v>
      </c>
      <c r="O9" s="100">
        <f t="shared" ref="O9:O37" si="6">L9*4</f>
        <v>122769463</v>
      </c>
      <c r="P9" s="104">
        <f>AVERAGE(AU4:AU7)</f>
        <v>0.50887190244299518</v>
      </c>
      <c r="Q9" s="100">
        <f>AVERAGE(AR4:AR7)</f>
        <v>15768159.75</v>
      </c>
      <c r="AI9" s="2">
        <v>1984</v>
      </c>
      <c r="AJ9" s="2">
        <v>2</v>
      </c>
      <c r="AK9" s="2"/>
      <c r="AL9" s="2" t="s">
        <v>298</v>
      </c>
      <c r="AM9" s="67">
        <v>18663837</v>
      </c>
      <c r="AN9" s="67">
        <v>16839</v>
      </c>
      <c r="AO9" s="67">
        <v>18170462</v>
      </c>
      <c r="AP9" s="67">
        <v>11025</v>
      </c>
      <c r="AQ9" s="67">
        <v>37025629</v>
      </c>
      <c r="AR9" s="67">
        <v>17809229</v>
      </c>
      <c r="AS9" s="67">
        <v>35721</v>
      </c>
      <c r="AT9" s="48">
        <f t="shared" si="0"/>
        <v>0.49592113614059063</v>
      </c>
      <c r="AU9" s="48">
        <f t="shared" si="1"/>
        <v>0.50407886385940937</v>
      </c>
      <c r="AV9" s="35">
        <f t="shared" si="2"/>
        <v>18361792</v>
      </c>
      <c r="AW9" s="35">
        <f t="shared" si="3"/>
        <v>18882</v>
      </c>
      <c r="AX9" s="35">
        <f t="shared" si="4"/>
        <v>7857</v>
      </c>
      <c r="AY9" s="62">
        <f t="shared" si="5"/>
        <v>18882</v>
      </c>
    </row>
    <row r="10" spans="2:51">
      <c r="H10">
        <v>1984</v>
      </c>
      <c r="I10" s="100">
        <f>AVERAGE(AS8:AS11)</f>
        <v>35825.5</v>
      </c>
      <c r="J10" s="100">
        <f>AVERAGE(AN8:AN11)</f>
        <v>16741.75</v>
      </c>
      <c r="K10" s="100">
        <f>AVERAGE(AP8:AP11)</f>
        <v>11071.25</v>
      </c>
      <c r="L10" s="100">
        <f>AVERAGE(AQ8:AQ11)</f>
        <v>36650105.75</v>
      </c>
      <c r="M10" s="100">
        <f>AVERAGE(AM8:AM11)</f>
        <v>18357685.25</v>
      </c>
      <c r="N10" s="100">
        <f>AVERAGE(AO8:AO11)</f>
        <v>18055582</v>
      </c>
      <c r="O10" s="100">
        <f t="shared" si="6"/>
        <v>146600423</v>
      </c>
      <c r="P10" s="104">
        <f>AVERAGE(AU8:AU11)</f>
        <v>0.50143508012658389</v>
      </c>
      <c r="Q10" s="100">
        <f>AVERAGE(AR8:AR11)</f>
        <v>17956046.5</v>
      </c>
      <c r="R10" s="36"/>
      <c r="S10" s="36"/>
      <c r="T10" s="36"/>
      <c r="U10" s="36"/>
      <c r="V10" s="36"/>
      <c r="W10" s="36"/>
      <c r="X10" s="36"/>
      <c r="Y10" s="36"/>
      <c r="Z10" s="36"/>
      <c r="AA10" s="36"/>
      <c r="AB10" s="36"/>
      <c r="AC10" s="36"/>
      <c r="AD10" s="36"/>
      <c r="AE10" s="36"/>
      <c r="AF10" s="36"/>
      <c r="AG10" s="36"/>
      <c r="AI10" s="2">
        <v>1984</v>
      </c>
      <c r="AJ10" s="2">
        <v>3</v>
      </c>
      <c r="AK10" s="2"/>
      <c r="AL10" s="2" t="s">
        <v>298</v>
      </c>
      <c r="AM10" s="67">
        <v>20555397</v>
      </c>
      <c r="AN10" s="67">
        <v>18099</v>
      </c>
      <c r="AO10" s="67">
        <v>21199419</v>
      </c>
      <c r="AP10" s="67">
        <v>11755</v>
      </c>
      <c r="AQ10" s="67">
        <v>42156321</v>
      </c>
      <c r="AR10" s="67">
        <v>19659205</v>
      </c>
      <c r="AS10" s="67">
        <v>38149</v>
      </c>
      <c r="AT10" s="48">
        <f t="shared" si="0"/>
        <v>0.5124005958679364</v>
      </c>
      <c r="AU10" s="48">
        <f t="shared" si="1"/>
        <v>0.4875994041320636</v>
      </c>
      <c r="AV10" s="35">
        <f t="shared" si="2"/>
        <v>21600924</v>
      </c>
      <c r="AW10" s="35">
        <f t="shared" si="3"/>
        <v>20050</v>
      </c>
      <c r="AX10" s="35">
        <f t="shared" si="4"/>
        <v>8295</v>
      </c>
      <c r="AY10" s="62">
        <f t="shared" si="5"/>
        <v>20050</v>
      </c>
    </row>
    <row r="11" spans="2:51">
      <c r="B11" s="34" t="s">
        <v>214</v>
      </c>
      <c r="C11" s="35">
        <f>AS103</f>
        <v>16118</v>
      </c>
      <c r="D11" s="35">
        <f>AS109</f>
        <v>18604</v>
      </c>
      <c r="E11" s="35">
        <f>AS113</f>
        <v>17115</v>
      </c>
      <c r="F11" s="35">
        <f>AS120</f>
        <v>17647</v>
      </c>
      <c r="H11">
        <v>1985</v>
      </c>
      <c r="I11" s="100">
        <f>AVERAGE(AS12:AS15)</f>
        <v>33912.25</v>
      </c>
      <c r="J11" s="100">
        <f>AVERAGE(AN12:AN15)</f>
        <v>16076.5</v>
      </c>
      <c r="K11" s="100">
        <f>AVERAGE(AP12:AP15)</f>
        <v>10279.5</v>
      </c>
      <c r="L11" s="100">
        <f>AVERAGE(AQ12:AQ15)</f>
        <v>35005873.75</v>
      </c>
      <c r="M11" s="100">
        <f>AVERAGE(AM12:AM15)</f>
        <v>19057822.75</v>
      </c>
      <c r="N11" s="100">
        <f>AVERAGE(AO12:AO15)</f>
        <v>15690333.75</v>
      </c>
      <c r="O11" s="100">
        <f t="shared" si="6"/>
        <v>140023495</v>
      </c>
      <c r="P11" s="104">
        <f>AVERAGE(AU12:AU15)</f>
        <v>0.54451501753804643</v>
      </c>
      <c r="Q11" s="100">
        <f>AVERAGE(AR12:AR15)</f>
        <v>17999977.25</v>
      </c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I11" s="2">
        <v>1984</v>
      </c>
      <c r="AJ11" s="2">
        <v>4</v>
      </c>
      <c r="AK11" s="2"/>
      <c r="AL11" s="2" t="s">
        <v>298</v>
      </c>
      <c r="AM11" s="67">
        <v>15927293</v>
      </c>
      <c r="AN11" s="67">
        <v>16167</v>
      </c>
      <c r="AO11" s="67">
        <v>15738850</v>
      </c>
      <c r="AP11" s="67">
        <v>11205</v>
      </c>
      <c r="AQ11" s="67">
        <v>31905668</v>
      </c>
      <c r="AR11" s="67">
        <v>17174775</v>
      </c>
      <c r="AS11" s="67">
        <v>35796</v>
      </c>
      <c r="AT11" s="48">
        <f t="shared" si="0"/>
        <v>0.50080051607131371</v>
      </c>
      <c r="AU11" s="48">
        <f t="shared" si="1"/>
        <v>0.49919948392868629</v>
      </c>
      <c r="AV11" s="35">
        <f t="shared" si="2"/>
        <v>15978375</v>
      </c>
      <c r="AW11" s="35">
        <f t="shared" si="3"/>
        <v>19629</v>
      </c>
      <c r="AX11" s="35">
        <f t="shared" si="4"/>
        <v>8424</v>
      </c>
      <c r="AY11" s="62">
        <f t="shared" si="5"/>
        <v>19629</v>
      </c>
    </row>
    <row r="12" spans="2:51">
      <c r="B12" s="34" t="s">
        <v>259</v>
      </c>
      <c r="C12" s="35">
        <f>AP103</f>
        <v>4212</v>
      </c>
      <c r="D12" s="35">
        <f>AP109</f>
        <v>5328</v>
      </c>
      <c r="E12" s="35">
        <f>AP113</f>
        <v>4476</v>
      </c>
      <c r="F12" s="35">
        <f>AP120</f>
        <v>4776</v>
      </c>
      <c r="H12">
        <v>1986</v>
      </c>
      <c r="I12" s="100">
        <f>AVERAGE(AS16:AS19)</f>
        <v>32929.25</v>
      </c>
      <c r="J12" s="100">
        <f>AVERAGE(AN16:AN19)</f>
        <v>16435</v>
      </c>
      <c r="K12" s="100">
        <f>AVERAGE(AP16:AP19)</f>
        <v>9268.25</v>
      </c>
      <c r="L12" s="100">
        <f>AVERAGE(AQ16:AQ19)</f>
        <v>36297776.5</v>
      </c>
      <c r="M12" s="100">
        <f>AVERAGE(AM16:AM19)</f>
        <v>21049665</v>
      </c>
      <c r="N12" s="100">
        <f>AVERAGE(AO16:AO19)</f>
        <v>15090190.75</v>
      </c>
      <c r="O12" s="100">
        <f t="shared" si="6"/>
        <v>145191106</v>
      </c>
      <c r="P12" s="104">
        <f>AVERAGE(AU16:AU19)</f>
        <v>0.57994440124514335</v>
      </c>
      <c r="Q12" s="100">
        <f>AVERAGE(AR16:AR19)</f>
        <v>16642748.5</v>
      </c>
      <c r="AI12" s="2">
        <v>1985</v>
      </c>
      <c r="AJ12" s="2">
        <v>1</v>
      </c>
      <c r="AK12" s="2"/>
      <c r="AL12" s="2" t="s">
        <v>298</v>
      </c>
      <c r="AM12" s="67">
        <v>17635832</v>
      </c>
      <c r="AN12" s="67">
        <v>15514</v>
      </c>
      <c r="AO12" s="67">
        <v>14659662</v>
      </c>
      <c r="AP12" s="67">
        <v>10210</v>
      </c>
      <c r="AQ12" s="67">
        <v>32406654</v>
      </c>
      <c r="AR12" s="67">
        <v>17135762</v>
      </c>
      <c r="AS12" s="67">
        <v>33023</v>
      </c>
      <c r="AT12" s="48">
        <f t="shared" si="0"/>
        <v>0.455795960915928</v>
      </c>
      <c r="AU12" s="48">
        <f t="shared" si="1"/>
        <v>0.544204039084072</v>
      </c>
      <c r="AV12" s="35">
        <f t="shared" si="2"/>
        <v>14770822</v>
      </c>
      <c r="AW12" s="35">
        <f t="shared" si="3"/>
        <v>17509</v>
      </c>
      <c r="AX12" s="35">
        <f t="shared" si="4"/>
        <v>7299</v>
      </c>
      <c r="AY12" s="62">
        <f t="shared" si="5"/>
        <v>17509</v>
      </c>
    </row>
    <row r="13" spans="2:51">
      <c r="B13" s="34" t="s">
        <v>245</v>
      </c>
      <c r="C13" s="35">
        <f>AN103</f>
        <v>8505</v>
      </c>
      <c r="D13" s="35">
        <f>AN109</f>
        <v>9555</v>
      </c>
      <c r="E13" s="35">
        <f>AN113</f>
        <v>9077</v>
      </c>
      <c r="F13" s="35">
        <f>AN120</f>
        <v>9621</v>
      </c>
      <c r="H13">
        <v>1987</v>
      </c>
      <c r="I13" s="100">
        <f>AVERAGE(AS20:AS23)</f>
        <v>31628.5</v>
      </c>
      <c r="J13" s="100">
        <f>AVERAGE(AN20:AN23)</f>
        <v>15869</v>
      </c>
      <c r="K13" s="100">
        <f>AVERAGE(AP20:AP23)</f>
        <v>8736.75</v>
      </c>
      <c r="L13" s="100">
        <f>AVERAGE(AQ20:AQ23)</f>
        <v>38240235.25</v>
      </c>
      <c r="M13" s="100">
        <f>AVERAGE(AM20:AM23)</f>
        <v>22046149.75</v>
      </c>
      <c r="N13" s="100">
        <f>AVERAGE(AO20:AO23)</f>
        <v>15901688.75</v>
      </c>
      <c r="O13" s="100">
        <f t="shared" si="6"/>
        <v>152960941</v>
      </c>
      <c r="P13" s="104">
        <f>AVERAGE(AU20:AU23)</f>
        <v>0.57750961696921854</v>
      </c>
      <c r="Q13" s="100">
        <f>AVERAGE(AR20:AR23)</f>
        <v>16260268</v>
      </c>
      <c r="AI13" s="2">
        <v>1985</v>
      </c>
      <c r="AJ13" s="2">
        <v>2</v>
      </c>
      <c r="AK13" s="2"/>
      <c r="AL13" s="2" t="s">
        <v>298</v>
      </c>
      <c r="AM13" s="67">
        <v>19826101</v>
      </c>
      <c r="AN13" s="67">
        <v>16538</v>
      </c>
      <c r="AO13" s="67">
        <v>16603724</v>
      </c>
      <c r="AP13" s="67">
        <v>10484</v>
      </c>
      <c r="AQ13" s="67">
        <v>36693426</v>
      </c>
      <c r="AR13" s="67">
        <v>18769031</v>
      </c>
      <c r="AS13" s="67">
        <v>34809</v>
      </c>
      <c r="AT13" s="48">
        <f t="shared" si="0"/>
        <v>0.45968247827281106</v>
      </c>
      <c r="AU13" s="48">
        <f t="shared" si="1"/>
        <v>0.54031752172718894</v>
      </c>
      <c r="AV13" s="35">
        <f t="shared" si="2"/>
        <v>16867325</v>
      </c>
      <c r="AW13" s="35">
        <f t="shared" si="3"/>
        <v>18271</v>
      </c>
      <c r="AX13" s="35">
        <f t="shared" si="4"/>
        <v>7787</v>
      </c>
      <c r="AY13" s="62">
        <f t="shared" si="5"/>
        <v>18271</v>
      </c>
    </row>
    <row r="14" spans="2:51">
      <c r="B14" s="34" t="s">
        <v>246</v>
      </c>
      <c r="C14" s="35">
        <f>AX103</f>
        <v>3401</v>
      </c>
      <c r="D14" s="35">
        <f>AX109</f>
        <v>3721</v>
      </c>
      <c r="E14" s="35">
        <f>AX113</f>
        <v>3562</v>
      </c>
      <c r="F14" s="35">
        <f>AX120</f>
        <v>3250</v>
      </c>
      <c r="H14">
        <v>1988</v>
      </c>
      <c r="I14" s="100">
        <f>AVERAGE(AS24:AS27)</f>
        <v>30106.25</v>
      </c>
      <c r="J14" s="100">
        <f>AVERAGE(AN24:AN27)</f>
        <v>15224.25</v>
      </c>
      <c r="K14" s="100">
        <f>AVERAGE(AP24:AP27)</f>
        <v>8035.5</v>
      </c>
      <c r="L14" s="100">
        <f>AVERAGE(AQ24:AQ27)</f>
        <v>37742197.25</v>
      </c>
      <c r="M14" s="100">
        <f>AVERAGE(AM24:AM27)</f>
        <v>22929469.25</v>
      </c>
      <c r="N14" s="100">
        <f>AVERAGE(AO24:AO27)</f>
        <v>14487792.25</v>
      </c>
      <c r="O14" s="100">
        <f t="shared" si="6"/>
        <v>150968789</v>
      </c>
      <c r="P14" s="104">
        <f>AVERAGE(AU24:AU27)</f>
        <v>0.60772692557717589</v>
      </c>
      <c r="Q14" s="100">
        <f>AVERAGE(AR24:AR27)</f>
        <v>15411837.75</v>
      </c>
      <c r="R14" s="36"/>
      <c r="S14" s="36"/>
      <c r="T14" s="36"/>
      <c r="U14" s="36"/>
      <c r="V14" s="36"/>
      <c r="W14" s="36"/>
      <c r="X14" s="36"/>
      <c r="Y14" s="36"/>
      <c r="Z14" s="36"/>
      <c r="AA14" s="36"/>
      <c r="AB14" s="36"/>
      <c r="AC14" s="36"/>
      <c r="AD14" s="36"/>
      <c r="AE14" s="36"/>
      <c r="AF14" s="36"/>
      <c r="AG14" s="36"/>
      <c r="AI14" s="2">
        <v>1985</v>
      </c>
      <c r="AJ14" s="2">
        <v>3</v>
      </c>
      <c r="AK14" s="2"/>
      <c r="AL14" s="2" t="s">
        <v>298</v>
      </c>
      <c r="AM14" s="67">
        <v>18993057</v>
      </c>
      <c r="AN14" s="67">
        <v>16314</v>
      </c>
      <c r="AO14" s="67">
        <v>16365111</v>
      </c>
      <c r="AP14" s="67">
        <v>10556</v>
      </c>
      <c r="AQ14" s="67">
        <v>35761296</v>
      </c>
      <c r="AR14" s="67">
        <v>18246686</v>
      </c>
      <c r="AS14" s="67">
        <v>34725</v>
      </c>
      <c r="AT14" s="48">
        <f t="shared" si="0"/>
        <v>0.46889349312172579</v>
      </c>
      <c r="AU14" s="48">
        <f t="shared" si="1"/>
        <v>0.53110650687827421</v>
      </c>
      <c r="AV14" s="35">
        <f t="shared" si="2"/>
        <v>16768239</v>
      </c>
      <c r="AW14" s="35">
        <f t="shared" si="3"/>
        <v>18411</v>
      </c>
      <c r="AX14" s="35">
        <f t="shared" si="4"/>
        <v>7855</v>
      </c>
      <c r="AY14" s="62">
        <f t="shared" si="5"/>
        <v>18411</v>
      </c>
    </row>
    <row r="15" spans="2:51">
      <c r="B15" s="34" t="s">
        <v>248</v>
      </c>
      <c r="C15" s="48">
        <f>C12/C11</f>
        <v>0.26132274475741407</v>
      </c>
      <c r="D15" s="48">
        <f t="shared" ref="D15:F15" si="7">D12/D11</f>
        <v>0.28639002365082777</v>
      </c>
      <c r="E15" s="48">
        <f t="shared" si="7"/>
        <v>0.26152497808939529</v>
      </c>
      <c r="F15" s="48">
        <f t="shared" si="7"/>
        <v>0.27064090213634046</v>
      </c>
      <c r="H15">
        <v>1989</v>
      </c>
      <c r="I15" s="100">
        <f>AVERAGE(AS28:AS31)</f>
        <v>29271.75</v>
      </c>
      <c r="J15" s="100">
        <f>AVERAGE(AN28:AN31)</f>
        <v>14946.25</v>
      </c>
      <c r="K15" s="100">
        <f>AVERAGE(AP28:AP31)</f>
        <v>7604.75</v>
      </c>
      <c r="L15" s="100">
        <f>AVERAGE(AQ28:AQ31)</f>
        <v>40262859.25</v>
      </c>
      <c r="M15" s="100">
        <f>AVERAGE(AM28:AM31)</f>
        <v>23885638.25</v>
      </c>
      <c r="N15" s="100">
        <f>AVERAGE(AO28:AO31)</f>
        <v>16047522.25</v>
      </c>
      <c r="O15" s="100">
        <f t="shared" si="6"/>
        <v>161051437</v>
      </c>
      <c r="P15" s="104">
        <f>AVERAGE(AU28:AU31)</f>
        <v>0.59355898655026118</v>
      </c>
      <c r="Q15" s="100">
        <f>AVERAGE(AR28:AR31)</f>
        <v>15453903.25</v>
      </c>
      <c r="R15" s="36"/>
      <c r="S15" s="36"/>
      <c r="T15" s="36"/>
      <c r="U15" s="36"/>
      <c r="V15" s="36"/>
      <c r="W15" s="36"/>
      <c r="X15" s="36"/>
      <c r="Y15" s="36"/>
      <c r="Z15" s="36"/>
      <c r="AA15" s="36"/>
      <c r="AB15" s="36"/>
      <c r="AC15" s="36"/>
      <c r="AD15" s="36"/>
      <c r="AE15" s="36"/>
      <c r="AF15" s="36"/>
      <c r="AG15" s="36"/>
      <c r="AI15" s="2">
        <v>1985</v>
      </c>
      <c r="AJ15" s="2">
        <v>4</v>
      </c>
      <c r="AK15" s="2"/>
      <c r="AL15" s="2" t="s">
        <v>298</v>
      </c>
      <c r="AM15" s="67">
        <v>19776301</v>
      </c>
      <c r="AN15" s="67">
        <v>15940</v>
      </c>
      <c r="AO15" s="67">
        <v>15132838</v>
      </c>
      <c r="AP15" s="67">
        <v>9868</v>
      </c>
      <c r="AQ15" s="67">
        <v>35162119</v>
      </c>
      <c r="AR15" s="67">
        <v>17848430</v>
      </c>
      <c r="AS15" s="67">
        <v>33092</v>
      </c>
      <c r="AT15" s="48">
        <f t="shared" si="0"/>
        <v>0.43756799753734976</v>
      </c>
      <c r="AU15" s="48">
        <f t="shared" si="1"/>
        <v>0.56243200246265024</v>
      </c>
      <c r="AV15" s="35">
        <f t="shared" si="2"/>
        <v>15385818</v>
      </c>
      <c r="AW15" s="35">
        <f t="shared" si="3"/>
        <v>17152</v>
      </c>
      <c r="AX15" s="35">
        <f t="shared" si="4"/>
        <v>7284</v>
      </c>
      <c r="AY15" s="62">
        <f t="shared" si="5"/>
        <v>17152</v>
      </c>
    </row>
    <row r="16" spans="2:51">
      <c r="B16" s="49"/>
      <c r="C16" s="35"/>
      <c r="D16" s="35"/>
      <c r="E16" s="35"/>
      <c r="F16" s="35"/>
      <c r="H16">
        <v>1990</v>
      </c>
      <c r="I16" s="100">
        <f>AVERAGE(AS32:AS35)</f>
        <v>30160.25</v>
      </c>
      <c r="J16" s="100">
        <f>AVERAGE(AN32:AN35)</f>
        <v>15546.75</v>
      </c>
      <c r="K16" s="100">
        <f>AVERAGE(AP32:AP35)</f>
        <v>7736.75</v>
      </c>
      <c r="L16" s="100">
        <f>AVERAGE(AQ32:AQ35)</f>
        <v>42847300.5</v>
      </c>
      <c r="M16" s="100">
        <f>AVERAGE(AM32:AM35)</f>
        <v>25815401.5</v>
      </c>
      <c r="N16" s="100">
        <f>AVERAGE(AO32:AO35)</f>
        <v>16619427</v>
      </c>
      <c r="O16" s="100">
        <f t="shared" si="6"/>
        <v>171389202</v>
      </c>
      <c r="P16" s="104">
        <f>AVERAGE(AU32:AU35)</f>
        <v>0.60247639753285909</v>
      </c>
      <c r="Q16" s="100">
        <f>AVERAGE(AR32:AR35)</f>
        <v>16079462</v>
      </c>
      <c r="AI16" s="2">
        <v>1986</v>
      </c>
      <c r="AJ16" s="2">
        <v>1</v>
      </c>
      <c r="AK16" s="2"/>
      <c r="AL16" s="2" t="s">
        <v>298</v>
      </c>
      <c r="AM16" s="67">
        <v>21596904</v>
      </c>
      <c r="AN16" s="67">
        <v>16446</v>
      </c>
      <c r="AO16" s="67">
        <v>14328080</v>
      </c>
      <c r="AP16" s="67">
        <v>9046</v>
      </c>
      <c r="AQ16" s="67">
        <v>36034534</v>
      </c>
      <c r="AR16" s="67">
        <v>16756540</v>
      </c>
      <c r="AS16" s="67">
        <v>32743</v>
      </c>
      <c r="AT16" s="48">
        <f t="shared" si="0"/>
        <v>0.4006609326486642</v>
      </c>
      <c r="AU16" s="48">
        <f t="shared" si="1"/>
        <v>0.5993390673513358</v>
      </c>
      <c r="AV16" s="35">
        <f t="shared" si="2"/>
        <v>14437630</v>
      </c>
      <c r="AW16" s="35">
        <f t="shared" si="3"/>
        <v>16297</v>
      </c>
      <c r="AX16" s="35">
        <f t="shared" si="4"/>
        <v>7251</v>
      </c>
      <c r="AY16" s="62">
        <f t="shared" si="5"/>
        <v>16297</v>
      </c>
    </row>
    <row r="17" spans="2:51">
      <c r="B17" s="57" t="s">
        <v>212</v>
      </c>
      <c r="C17" s="51"/>
      <c r="D17" s="51"/>
      <c r="E17" s="51"/>
      <c r="H17">
        <v>1991</v>
      </c>
      <c r="I17" s="100">
        <f>AVERAGE(AS36:AS39)</f>
        <v>26792.75</v>
      </c>
      <c r="J17" s="100">
        <f>AVERAGE(AN36:AN39)</f>
        <v>14023.5</v>
      </c>
      <c r="K17" s="100">
        <f>AVERAGE(AP36:AP39)</f>
        <v>6525</v>
      </c>
      <c r="L17" s="100">
        <f>AVERAGE(AQ36:AQ39)</f>
        <v>38914505</v>
      </c>
      <c r="M17" s="100">
        <f>AVERAGE(AM36:AM39)</f>
        <v>24121187.25</v>
      </c>
      <c r="N17" s="100">
        <f>AVERAGE(AO36:AO39)</f>
        <v>14432888</v>
      </c>
      <c r="O17" s="100">
        <f t="shared" si="6"/>
        <v>155658020</v>
      </c>
      <c r="P17" s="104">
        <f>AVERAGE(AU36:AU39)</f>
        <v>0.6197544637288932</v>
      </c>
      <c r="Q17" s="100">
        <f>AVERAGE(AR36:AR39)</f>
        <v>14100549.75</v>
      </c>
      <c r="AI17" s="2">
        <v>1986</v>
      </c>
      <c r="AJ17" s="2">
        <v>2</v>
      </c>
      <c r="AK17" s="2"/>
      <c r="AL17" s="2" t="s">
        <v>298</v>
      </c>
      <c r="AM17" s="67">
        <v>21512441</v>
      </c>
      <c r="AN17" s="67">
        <v>17037</v>
      </c>
      <c r="AO17" s="67">
        <v>15426116</v>
      </c>
      <c r="AP17" s="67">
        <v>9484</v>
      </c>
      <c r="AQ17" s="67">
        <v>37085177</v>
      </c>
      <c r="AR17" s="67">
        <v>17031959</v>
      </c>
      <c r="AS17" s="67">
        <v>33709</v>
      </c>
      <c r="AT17" s="48">
        <f t="shared" si="0"/>
        <v>0.41991807130919179</v>
      </c>
      <c r="AU17" s="48">
        <f t="shared" si="1"/>
        <v>0.58008192869080821</v>
      </c>
      <c r="AV17" s="35">
        <f t="shared" si="2"/>
        <v>15572736</v>
      </c>
      <c r="AW17" s="35">
        <f t="shared" si="3"/>
        <v>16672</v>
      </c>
      <c r="AX17" s="35">
        <f t="shared" si="4"/>
        <v>7188</v>
      </c>
      <c r="AY17" s="62">
        <f t="shared" si="5"/>
        <v>16672</v>
      </c>
    </row>
    <row r="18" spans="2:51">
      <c r="B18" s="34" t="s">
        <v>214</v>
      </c>
      <c r="C18" s="35">
        <f>$F11-C11</f>
        <v>1529</v>
      </c>
      <c r="D18" s="35">
        <f t="shared" ref="D18:E18" si="8">$F11-D11</f>
        <v>-957</v>
      </c>
      <c r="E18" s="35">
        <f t="shared" si="8"/>
        <v>532</v>
      </c>
      <c r="H18">
        <v>1992</v>
      </c>
      <c r="I18" s="100">
        <f>AVERAGE(AS40:AS43)</f>
        <v>25080.25</v>
      </c>
      <c r="J18" s="100">
        <f>AVERAGE(AN40:AN43)</f>
        <v>12883.5</v>
      </c>
      <c r="K18" s="100">
        <f>AVERAGE(AP40:AP43)</f>
        <v>6192.25</v>
      </c>
      <c r="L18" s="100">
        <f>AVERAGE(AQ40:AQ43)</f>
        <v>39196604.75</v>
      </c>
      <c r="M18" s="100">
        <f>AVERAGE(AM40:AM43)</f>
        <v>23528999</v>
      </c>
      <c r="N18" s="100">
        <f>AVERAGE(AO40:AO43)</f>
        <v>15294570.75</v>
      </c>
      <c r="O18" s="100">
        <f t="shared" si="6"/>
        <v>156786419</v>
      </c>
      <c r="P18" s="104">
        <f>AVERAGE(AU40:AU43)</f>
        <v>0.60040202442344215</v>
      </c>
      <c r="Q18" s="100">
        <f>AVERAGE(AR40:AR43)</f>
        <v>13398224.5</v>
      </c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I18" s="2">
        <v>1986</v>
      </c>
      <c r="AJ18" s="2">
        <v>3</v>
      </c>
      <c r="AK18" s="2"/>
      <c r="AL18" s="2" t="s">
        <v>298</v>
      </c>
      <c r="AM18" s="67">
        <v>20085942</v>
      </c>
      <c r="AN18" s="67">
        <v>16272</v>
      </c>
      <c r="AO18" s="67">
        <v>15910332</v>
      </c>
      <c r="AP18" s="67">
        <v>9392</v>
      </c>
      <c r="AQ18" s="67">
        <v>36177045</v>
      </c>
      <c r="AR18" s="67">
        <v>16526683</v>
      </c>
      <c r="AS18" s="67">
        <v>33005</v>
      </c>
      <c r="AT18" s="48">
        <f t="shared" si="0"/>
        <v>0.44478765471309223</v>
      </c>
      <c r="AU18" s="48">
        <f t="shared" si="1"/>
        <v>0.55521234528690777</v>
      </c>
      <c r="AV18" s="35">
        <f t="shared" si="2"/>
        <v>16091103</v>
      </c>
      <c r="AW18" s="35">
        <f t="shared" si="3"/>
        <v>16733</v>
      </c>
      <c r="AX18" s="35">
        <f t="shared" si="4"/>
        <v>7341</v>
      </c>
      <c r="AY18" s="62">
        <f t="shared" si="5"/>
        <v>16733</v>
      </c>
    </row>
    <row r="19" spans="2:51">
      <c r="B19" s="34" t="s">
        <v>215</v>
      </c>
      <c r="C19" s="35">
        <f t="shared" ref="C19:E20" si="9">$F12-C12</f>
        <v>564</v>
      </c>
      <c r="D19" s="35">
        <f t="shared" si="9"/>
        <v>-552</v>
      </c>
      <c r="E19" s="35">
        <f t="shared" si="9"/>
        <v>300</v>
      </c>
      <c r="H19">
        <v>1993</v>
      </c>
      <c r="I19" s="100">
        <f>AVERAGE(AS44:AS47)</f>
        <v>23765.75</v>
      </c>
      <c r="J19" s="100">
        <f>AVERAGE(AN44:AN47)</f>
        <v>11984.25</v>
      </c>
      <c r="K19" s="100">
        <f>AVERAGE(AP44:AP47)</f>
        <v>6065.25</v>
      </c>
      <c r="L19" s="100">
        <f>AVERAGE(AQ44:AQ47)</f>
        <v>37806908</v>
      </c>
      <c r="M19" s="100">
        <f>AVERAGE(AM44:AM47)</f>
        <v>22225367.75</v>
      </c>
      <c r="N19" s="100">
        <f>AVERAGE(AO44:AO47)</f>
        <v>15322254.75</v>
      </c>
      <c r="O19" s="100">
        <f t="shared" si="6"/>
        <v>151227632</v>
      </c>
      <c r="P19" s="104">
        <f>AVERAGE(AU44:AU47)</f>
        <v>0.58799079087840989</v>
      </c>
      <c r="Q19" s="100">
        <f>AVERAGE(AR44:AR47)</f>
        <v>12639257.25</v>
      </c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I19" s="2">
        <v>1986</v>
      </c>
      <c r="AJ19" s="2">
        <v>4</v>
      </c>
      <c r="AK19" s="2"/>
      <c r="AL19" s="2" t="s">
        <v>298</v>
      </c>
      <c r="AM19" s="67">
        <v>21003373</v>
      </c>
      <c r="AN19" s="67">
        <v>15985</v>
      </c>
      <c r="AO19" s="67">
        <v>14696235</v>
      </c>
      <c r="AP19" s="67">
        <v>9151</v>
      </c>
      <c r="AQ19" s="67">
        <v>35894350</v>
      </c>
      <c r="AR19" s="67">
        <v>16255812</v>
      </c>
      <c r="AS19" s="67">
        <v>32260</v>
      </c>
      <c r="AT19" s="48">
        <f t="shared" si="0"/>
        <v>0.41485573634847828</v>
      </c>
      <c r="AU19" s="48">
        <f t="shared" si="1"/>
        <v>0.58514426365152172</v>
      </c>
      <c r="AV19" s="35">
        <f t="shared" si="2"/>
        <v>14890977</v>
      </c>
      <c r="AW19" s="35">
        <f t="shared" si="3"/>
        <v>16275</v>
      </c>
      <c r="AX19" s="35">
        <f t="shared" si="4"/>
        <v>7124</v>
      </c>
      <c r="AY19" s="62">
        <f t="shared" si="5"/>
        <v>16275</v>
      </c>
    </row>
    <row r="20" spans="2:51">
      <c r="B20" s="34" t="s">
        <v>216</v>
      </c>
      <c r="C20" s="35">
        <f t="shared" si="9"/>
        <v>1116</v>
      </c>
      <c r="D20" s="35">
        <f t="shared" si="9"/>
        <v>66</v>
      </c>
      <c r="E20" s="35">
        <f t="shared" si="9"/>
        <v>544</v>
      </c>
      <c r="H20">
        <v>1994</v>
      </c>
      <c r="I20" s="100">
        <f>AVERAGE(AS48:AS51)</f>
        <v>23573.5</v>
      </c>
      <c r="J20" s="100">
        <f>AVERAGE(AN48:AN51)</f>
        <v>12294.75</v>
      </c>
      <c r="K20" s="100">
        <f>AVERAGE(AP48:AP51)</f>
        <v>6013.75</v>
      </c>
      <c r="L20" s="100">
        <f>AVERAGE(AQ48:AQ51)</f>
        <v>39757203</v>
      </c>
      <c r="M20" s="100">
        <f>AVERAGE(AM48:AM51)</f>
        <v>23719009.25</v>
      </c>
      <c r="N20" s="100">
        <f>AVERAGE(AO48:AO51)</f>
        <v>15529816.75</v>
      </c>
      <c r="O20" s="100">
        <f t="shared" si="6"/>
        <v>159028812</v>
      </c>
      <c r="P20" s="104">
        <f>AVERAGE(AU48:AU51)</f>
        <v>0.59686876104685693</v>
      </c>
      <c r="Q20" s="100">
        <f>AVERAGE(AR48:AR51)</f>
        <v>12828672.75</v>
      </c>
      <c r="AI20" s="2">
        <v>1987</v>
      </c>
      <c r="AJ20" s="2">
        <v>1</v>
      </c>
      <c r="AK20" s="2"/>
      <c r="AL20" s="2" t="s">
        <v>298</v>
      </c>
      <c r="AM20" s="67">
        <v>22248878</v>
      </c>
      <c r="AN20" s="67">
        <v>15755</v>
      </c>
      <c r="AO20" s="67">
        <v>13789932</v>
      </c>
      <c r="AP20" s="67">
        <v>8397</v>
      </c>
      <c r="AQ20" s="67">
        <v>36240553</v>
      </c>
      <c r="AR20" s="67">
        <v>15850013</v>
      </c>
      <c r="AS20" s="67">
        <v>31248</v>
      </c>
      <c r="AT20" s="48">
        <f t="shared" si="0"/>
        <v>0.38607785593117194</v>
      </c>
      <c r="AU20" s="48">
        <f t="shared" si="1"/>
        <v>0.61392214406882806</v>
      </c>
      <c r="AV20" s="35">
        <f t="shared" si="2"/>
        <v>13991675</v>
      </c>
      <c r="AW20" s="35">
        <f t="shared" si="3"/>
        <v>15493</v>
      </c>
      <c r="AX20" s="35">
        <f t="shared" si="4"/>
        <v>7096</v>
      </c>
      <c r="AY20" s="62">
        <f t="shared" si="5"/>
        <v>15493</v>
      </c>
    </row>
    <row r="21" spans="2:51">
      <c r="B21" s="49"/>
      <c r="H21">
        <v>1995</v>
      </c>
      <c r="I21" s="100">
        <f>AVERAGE(AS52:AS55)</f>
        <v>20545.75</v>
      </c>
      <c r="J21" s="100">
        <f>AVERAGE(AN52:AN55)</f>
        <v>10885.25</v>
      </c>
      <c r="K21" s="100">
        <f>AVERAGE(AP52:AP55)</f>
        <v>5122.75</v>
      </c>
      <c r="L21" s="100">
        <f>AVERAGE(AQ52:AQ55)</f>
        <v>37521181.25</v>
      </c>
      <c r="M21" s="100">
        <f>AVERAGE(AM52:AM55)</f>
        <v>23201508.5</v>
      </c>
      <c r="N21" s="100">
        <f>AVERAGE(AO52:AO55)</f>
        <v>13782199.5</v>
      </c>
      <c r="O21" s="100">
        <f t="shared" si="6"/>
        <v>150084725</v>
      </c>
      <c r="P21" s="104">
        <f>AVERAGE(AU52:AU55)</f>
        <v>0.6183892143902141</v>
      </c>
      <c r="Q21" s="100">
        <f>AVERAGE(AR52:AR55)</f>
        <v>11252867</v>
      </c>
      <c r="AI21" s="2">
        <v>1987</v>
      </c>
      <c r="AJ21" s="2">
        <v>2</v>
      </c>
      <c r="AK21" s="2"/>
      <c r="AL21" s="2" t="s">
        <v>298</v>
      </c>
      <c r="AM21" s="67">
        <v>21847734</v>
      </c>
      <c r="AN21" s="67">
        <v>15825</v>
      </c>
      <c r="AO21" s="67">
        <v>15168171</v>
      </c>
      <c r="AP21" s="67">
        <v>8654</v>
      </c>
      <c r="AQ21" s="67">
        <v>37213394</v>
      </c>
      <c r="AR21" s="67">
        <v>16217439</v>
      </c>
      <c r="AS21" s="67">
        <v>31548</v>
      </c>
      <c r="AT21" s="48">
        <f t="shared" si="0"/>
        <v>0.41290670773001781</v>
      </c>
      <c r="AU21" s="48">
        <f t="shared" si="1"/>
        <v>0.58709329226998219</v>
      </c>
      <c r="AV21" s="35">
        <f t="shared" si="2"/>
        <v>15365660</v>
      </c>
      <c r="AW21" s="35">
        <f t="shared" si="3"/>
        <v>15723</v>
      </c>
      <c r="AX21" s="35">
        <f t="shared" si="4"/>
        <v>7069</v>
      </c>
      <c r="AY21" s="62">
        <f t="shared" si="5"/>
        <v>15723</v>
      </c>
    </row>
    <row r="22" spans="2:51">
      <c r="B22" s="57" t="s">
        <v>211</v>
      </c>
      <c r="C22" s="51"/>
      <c r="D22" s="51"/>
      <c r="E22" s="51"/>
      <c r="H22">
        <v>1996</v>
      </c>
      <c r="I22" s="100">
        <f>AVERAGE(AS56:AS59)</f>
        <v>18711.75</v>
      </c>
      <c r="J22" s="100">
        <f>AVERAGE(AN56:AN59)</f>
        <v>9864.5</v>
      </c>
      <c r="K22" s="100">
        <f>AVERAGE(AP56:AP59)</f>
        <v>4717.5</v>
      </c>
      <c r="L22" s="100">
        <f>AVERAGE(AQ56:AQ59)</f>
        <v>38042031</v>
      </c>
      <c r="M22" s="100">
        <f>AVERAGE(AM56:AM59)</f>
        <v>23337741.5</v>
      </c>
      <c r="N22" s="100">
        <f>AVERAGE(AO56:AO59)</f>
        <v>14063850.25</v>
      </c>
      <c r="O22" s="100">
        <f t="shared" si="6"/>
        <v>152168124</v>
      </c>
      <c r="P22" s="104">
        <f>AVERAGE(AU56:AU59)</f>
        <v>0.61347180422079717</v>
      </c>
      <c r="Q22" s="100">
        <f>AVERAGE(AR56:AR59)</f>
        <v>10520972</v>
      </c>
      <c r="AI22" s="2">
        <v>1987</v>
      </c>
      <c r="AJ22" s="2">
        <v>3</v>
      </c>
      <c r="AK22" s="2"/>
      <c r="AL22" s="2" t="s">
        <v>298</v>
      </c>
      <c r="AM22" s="67">
        <v>21875597</v>
      </c>
      <c r="AN22" s="67">
        <v>15922</v>
      </c>
      <c r="AO22" s="67">
        <v>17267794</v>
      </c>
      <c r="AP22" s="67">
        <v>9166</v>
      </c>
      <c r="AQ22" s="67">
        <v>39516992</v>
      </c>
      <c r="AR22" s="67">
        <v>16442762</v>
      </c>
      <c r="AS22" s="67">
        <v>32012</v>
      </c>
      <c r="AT22" s="48">
        <f t="shared" si="0"/>
        <v>0.44642555283560048</v>
      </c>
      <c r="AU22" s="48">
        <f t="shared" si="1"/>
        <v>0.55357444716439952</v>
      </c>
      <c r="AV22" s="35">
        <f t="shared" si="2"/>
        <v>17641395</v>
      </c>
      <c r="AW22" s="35">
        <f t="shared" si="3"/>
        <v>16090</v>
      </c>
      <c r="AX22" s="35">
        <f t="shared" si="4"/>
        <v>6924</v>
      </c>
      <c r="AY22" s="62">
        <f t="shared" si="5"/>
        <v>16090</v>
      </c>
    </row>
    <row r="23" spans="2:51">
      <c r="B23" s="34" t="s">
        <v>214</v>
      </c>
      <c r="C23" s="48">
        <f>$F11/C11-1</f>
        <v>9.4862886214170494E-2</v>
      </c>
      <c r="D23" s="48">
        <f t="shared" ref="D23:E23" si="10">$F11/D11-1</f>
        <v>-5.1440550419264652E-2</v>
      </c>
      <c r="E23" s="48">
        <f t="shared" si="10"/>
        <v>3.1083844580777065E-2</v>
      </c>
      <c r="H23">
        <v>1997</v>
      </c>
      <c r="I23" s="100">
        <f>AVERAGE(AS60:AS63)</f>
        <v>18210.75</v>
      </c>
      <c r="J23" s="100">
        <f>AVERAGE(AN60:AN63)</f>
        <v>9759.5</v>
      </c>
      <c r="K23" s="100">
        <f>AVERAGE(AP60:AP63)</f>
        <v>4426.75</v>
      </c>
      <c r="L23" s="100">
        <f>AVERAGE(AQ60:AQ63)</f>
        <v>38577381.5</v>
      </c>
      <c r="M23" s="100">
        <f>AVERAGE(AM60:AM63)</f>
        <v>23898299</v>
      </c>
      <c r="N23" s="100">
        <f>AVERAGE(AO60:AO63)</f>
        <v>13708140.25</v>
      </c>
      <c r="O23" s="100">
        <f t="shared" si="6"/>
        <v>154309526</v>
      </c>
      <c r="P23" s="104">
        <f>AVERAGE(AU60:AU63)</f>
        <v>0.61944473110007336</v>
      </c>
      <c r="Q23" s="100">
        <f>AVERAGE(AR60:AR63)</f>
        <v>10295432</v>
      </c>
      <c r="AI23" s="2">
        <v>1987</v>
      </c>
      <c r="AJ23" s="2">
        <v>4</v>
      </c>
      <c r="AK23" s="2"/>
      <c r="AL23" s="2" t="s">
        <v>298</v>
      </c>
      <c r="AM23" s="67">
        <v>22212390</v>
      </c>
      <c r="AN23" s="67">
        <v>15974</v>
      </c>
      <c r="AO23" s="67">
        <v>17380858</v>
      </c>
      <c r="AP23" s="67">
        <v>8730</v>
      </c>
      <c r="AQ23" s="67">
        <v>39990002</v>
      </c>
      <c r="AR23" s="67">
        <v>16530858</v>
      </c>
      <c r="AS23" s="67">
        <v>31706</v>
      </c>
      <c r="AT23" s="48">
        <f t="shared" si="0"/>
        <v>0.44455141562633582</v>
      </c>
      <c r="AU23" s="48">
        <f t="shared" si="1"/>
        <v>0.55544858437366418</v>
      </c>
      <c r="AV23" s="35">
        <f t="shared" si="2"/>
        <v>17777612</v>
      </c>
      <c r="AW23" s="35">
        <f t="shared" si="3"/>
        <v>15732</v>
      </c>
      <c r="AX23" s="35">
        <f t="shared" si="4"/>
        <v>7002</v>
      </c>
      <c r="AY23" s="62">
        <f t="shared" si="5"/>
        <v>15732</v>
      </c>
    </row>
    <row r="24" spans="2:51">
      <c r="B24" s="34" t="s">
        <v>215</v>
      </c>
      <c r="C24" s="48">
        <f t="shared" ref="C24:E25" si="11">$F12/C12-1</f>
        <v>0.1339031339031338</v>
      </c>
      <c r="D24" s="48">
        <f t="shared" si="11"/>
        <v>-0.10360360360360366</v>
      </c>
      <c r="E24" s="48">
        <f t="shared" si="11"/>
        <v>6.7024128686327122E-2</v>
      </c>
      <c r="H24">
        <v>1998</v>
      </c>
      <c r="I24" s="100">
        <f>AVERAGE(AS64:AS67)</f>
        <v>17656</v>
      </c>
      <c r="J24" s="100">
        <f>AVERAGE(AN64:AN67)</f>
        <v>9511</v>
      </c>
      <c r="K24" s="100">
        <f>AVERAGE(AP64:AP67)</f>
        <v>4390</v>
      </c>
      <c r="L24" s="100">
        <f>AVERAGE(AQ64:AQ67)</f>
        <v>37351741.75</v>
      </c>
      <c r="M24" s="100">
        <f>AVERAGE(AM64:AM67)</f>
        <v>23248831</v>
      </c>
      <c r="N24" s="100">
        <f>AVERAGE(AO64:AO67)</f>
        <v>13122498.25</v>
      </c>
      <c r="O24" s="100">
        <f t="shared" si="6"/>
        <v>149406967</v>
      </c>
      <c r="P24" s="104">
        <f>AVERAGE(AU64:AU67)</f>
        <v>0.62241710110232895</v>
      </c>
      <c r="Q24" s="100">
        <f>AVERAGE(AR64:AR67)</f>
        <v>10159935.75</v>
      </c>
      <c r="AI24" s="2">
        <v>1988</v>
      </c>
      <c r="AJ24" s="2">
        <v>1</v>
      </c>
      <c r="AK24" s="2"/>
      <c r="AL24" s="2" t="s">
        <v>298</v>
      </c>
      <c r="AM24" s="67">
        <v>24356746</v>
      </c>
      <c r="AN24" s="67">
        <v>15951</v>
      </c>
      <c r="AO24" s="67">
        <v>14877527</v>
      </c>
      <c r="AP24" s="67">
        <v>8258</v>
      </c>
      <c r="AQ24" s="67">
        <v>39525321</v>
      </c>
      <c r="AR24" s="67">
        <v>16504342</v>
      </c>
      <c r="AS24" s="67">
        <v>31301</v>
      </c>
      <c r="AT24" s="48">
        <f t="shared" si="0"/>
        <v>0.38376854675006944</v>
      </c>
      <c r="AU24" s="48">
        <f t="shared" si="1"/>
        <v>0.61623145324993056</v>
      </c>
      <c r="AV24" s="35">
        <f t="shared" si="2"/>
        <v>15168575</v>
      </c>
      <c r="AW24" s="35">
        <f t="shared" si="3"/>
        <v>15350</v>
      </c>
      <c r="AX24" s="35">
        <f t="shared" si="4"/>
        <v>7092</v>
      </c>
      <c r="AY24" s="62">
        <f t="shared" si="5"/>
        <v>15350</v>
      </c>
    </row>
    <row r="25" spans="2:51">
      <c r="B25" s="34" t="s">
        <v>216</v>
      </c>
      <c r="C25" s="48">
        <f t="shared" si="11"/>
        <v>0.13121693121693112</v>
      </c>
      <c r="D25" s="48">
        <f t="shared" si="11"/>
        <v>6.9073783359496765E-3</v>
      </c>
      <c r="E25" s="48">
        <f t="shared" si="11"/>
        <v>5.9931695494106041E-2</v>
      </c>
      <c r="H25">
        <v>1999</v>
      </c>
      <c r="I25" s="100">
        <f>AVERAGE(AS68:AS71)</f>
        <v>16233.25</v>
      </c>
      <c r="J25" s="100">
        <f>AVERAGE(AN68:AN71)</f>
        <v>8622</v>
      </c>
      <c r="K25" s="100">
        <f>AVERAGE(AP68:AP71)</f>
        <v>4152.75</v>
      </c>
      <c r="L25" s="100">
        <f>AVERAGE(AQ68:AQ71)</f>
        <v>34998823.5</v>
      </c>
      <c r="M25" s="100">
        <f>AVERAGE(AM68:AM71)</f>
        <v>21537514.5</v>
      </c>
      <c r="N25" s="100">
        <f>AVERAGE(AO68:AO71)</f>
        <v>12380257.25</v>
      </c>
      <c r="O25" s="100">
        <f t="shared" si="6"/>
        <v>139995294</v>
      </c>
      <c r="P25" s="104">
        <f>AVERAGE(AU68:AU71)</f>
        <v>0.61520015989935573</v>
      </c>
      <c r="Q25" s="100">
        <f>AVERAGE(AR68:AR71)</f>
        <v>9134890.5</v>
      </c>
      <c r="AI25" s="2">
        <v>1988</v>
      </c>
      <c r="AJ25" s="2">
        <v>2</v>
      </c>
      <c r="AK25" s="2"/>
      <c r="AL25" s="2" t="s">
        <v>298</v>
      </c>
      <c r="AM25" s="67">
        <v>22029322</v>
      </c>
      <c r="AN25" s="67">
        <v>15094</v>
      </c>
      <c r="AO25" s="67">
        <v>13147814</v>
      </c>
      <c r="AP25" s="67">
        <v>8170</v>
      </c>
      <c r="AQ25" s="67">
        <v>35492308</v>
      </c>
      <c r="AR25" s="67">
        <v>14939188</v>
      </c>
      <c r="AS25" s="67">
        <v>30072</v>
      </c>
      <c r="AT25" s="48">
        <f t="shared" si="0"/>
        <v>0.37932123208217394</v>
      </c>
      <c r="AU25" s="48">
        <f t="shared" si="1"/>
        <v>0.62067876791782606</v>
      </c>
      <c r="AV25" s="35">
        <f t="shared" si="2"/>
        <v>13462986</v>
      </c>
      <c r="AW25" s="35">
        <f t="shared" si="3"/>
        <v>14978</v>
      </c>
      <c r="AX25" s="35">
        <f t="shared" si="4"/>
        <v>6808</v>
      </c>
      <c r="AY25" s="62">
        <f t="shared" si="5"/>
        <v>14978</v>
      </c>
    </row>
    <row r="26" spans="2:51">
      <c r="H26">
        <v>2000</v>
      </c>
      <c r="I26" s="100">
        <f>AVERAGE(AS72:AS75)</f>
        <v>14705.25</v>
      </c>
      <c r="J26" s="100">
        <f>AVERAGE(AN72:AN75)</f>
        <v>7983</v>
      </c>
      <c r="K26" s="100">
        <f>AVERAGE(AP72:AP75)</f>
        <v>3506.75</v>
      </c>
      <c r="L26" s="100">
        <f>AVERAGE(AQ72:AQ75)</f>
        <v>33046151</v>
      </c>
      <c r="M26" s="100">
        <f>AVERAGE(AM72:AM75)</f>
        <v>20044201</v>
      </c>
      <c r="N26" s="100">
        <f>AVERAGE(AO72:AO75)</f>
        <v>12174084.5</v>
      </c>
      <c r="O26" s="100">
        <f t="shared" si="6"/>
        <v>132184604</v>
      </c>
      <c r="P26" s="104">
        <f>AVERAGE(AU72:AU75)</f>
        <v>0.60676308294357806</v>
      </c>
      <c r="Q26" s="100">
        <f>AVERAGE(AR72:AR75)</f>
        <v>8474150.25</v>
      </c>
      <c r="AI26" s="2">
        <v>1988</v>
      </c>
      <c r="AJ26" s="2">
        <v>3</v>
      </c>
      <c r="AK26" s="2"/>
      <c r="AL26" s="2" t="s">
        <v>298</v>
      </c>
      <c r="AM26" s="67">
        <v>22473962</v>
      </c>
      <c r="AN26" s="67">
        <v>14813</v>
      </c>
      <c r="AO26" s="67">
        <v>15620243</v>
      </c>
      <c r="AP26" s="67">
        <v>7946</v>
      </c>
      <c r="AQ26" s="67">
        <v>38426155</v>
      </c>
      <c r="AR26" s="67">
        <v>15152845</v>
      </c>
      <c r="AS26" s="67">
        <v>29557</v>
      </c>
      <c r="AT26" s="48">
        <f t="shared" si="0"/>
        <v>0.41513893336452734</v>
      </c>
      <c r="AU26" s="48">
        <f t="shared" si="1"/>
        <v>0.58486106663547266</v>
      </c>
      <c r="AV26" s="35">
        <f t="shared" si="2"/>
        <v>15952193</v>
      </c>
      <c r="AW26" s="35">
        <f t="shared" si="3"/>
        <v>14744</v>
      </c>
      <c r="AX26" s="35">
        <f t="shared" si="4"/>
        <v>6798</v>
      </c>
      <c r="AY26" s="62">
        <f t="shared" si="5"/>
        <v>14744</v>
      </c>
    </row>
    <row r="27" spans="2:51">
      <c r="B27" s="34" t="s">
        <v>247</v>
      </c>
      <c r="H27">
        <v>2001</v>
      </c>
      <c r="I27" s="100">
        <f>AVERAGE(AS76:AS79)</f>
        <v>15993</v>
      </c>
      <c r="J27" s="100">
        <f>AVERAGE(AN76:AN79)</f>
        <v>8550.25</v>
      </c>
      <c r="K27" s="100">
        <f>AVERAGE(AP76:AP79)</f>
        <v>4026.5</v>
      </c>
      <c r="L27" s="100">
        <f>AVERAGE(AQ76:AQ79)</f>
        <v>33666544.75</v>
      </c>
      <c r="M27" s="100">
        <f>AVERAGE(AM76:AM79)</f>
        <v>20204172</v>
      </c>
      <c r="N27" s="100">
        <f>AVERAGE(AO76:AO79)</f>
        <v>12568498</v>
      </c>
      <c r="O27" s="100">
        <f t="shared" si="6"/>
        <v>134666179</v>
      </c>
      <c r="P27" s="104">
        <f>AVERAGE(AU76:AU79)</f>
        <v>0.60003939957756591</v>
      </c>
      <c r="Q27" s="100">
        <f>AVERAGE(AR76:AR79)</f>
        <v>9318867.5</v>
      </c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I27" s="2">
        <v>1988</v>
      </c>
      <c r="AJ27" s="2">
        <v>4</v>
      </c>
      <c r="AK27" s="2"/>
      <c r="AL27" s="2" t="s">
        <v>298</v>
      </c>
      <c r="AM27" s="67">
        <v>22857847</v>
      </c>
      <c r="AN27" s="67">
        <v>15039</v>
      </c>
      <c r="AO27" s="67">
        <v>14305585</v>
      </c>
      <c r="AP27" s="67">
        <v>7768</v>
      </c>
      <c r="AQ27" s="67">
        <v>37525005</v>
      </c>
      <c r="AR27" s="67">
        <v>15050976</v>
      </c>
      <c r="AS27" s="67">
        <v>29495</v>
      </c>
      <c r="AT27" s="48">
        <f t="shared" si="0"/>
        <v>0.3908635854945256</v>
      </c>
      <c r="AU27" s="48">
        <f t="shared" si="1"/>
        <v>0.6091364145054744</v>
      </c>
      <c r="AV27" s="35">
        <f t="shared" si="2"/>
        <v>14667158</v>
      </c>
      <c r="AW27" s="35">
        <f t="shared" si="3"/>
        <v>14456</v>
      </c>
      <c r="AX27" s="35">
        <f t="shared" si="4"/>
        <v>6688</v>
      </c>
      <c r="AY27" s="62">
        <f t="shared" si="5"/>
        <v>14456</v>
      </c>
    </row>
    <row r="28" spans="2:51">
      <c r="H28">
        <v>2002</v>
      </c>
      <c r="I28" s="100">
        <f>AVERAGE(AS80:AS83)</f>
        <v>15875.75</v>
      </c>
      <c r="J28" s="100">
        <f>AVERAGE(AN80:AN83)</f>
        <v>8277</v>
      </c>
      <c r="K28" s="100">
        <f>AVERAGE(AP80:AP83)</f>
        <v>4203.5</v>
      </c>
      <c r="L28" s="100">
        <f>AVERAGE(AQ80:AQ83)</f>
        <v>31169221.25</v>
      </c>
      <c r="M28" s="100">
        <f>AVERAGE(AM80:AM83)</f>
        <v>18919323.5</v>
      </c>
      <c r="N28" s="100">
        <f>AVERAGE(AO80:AO83)</f>
        <v>11674863</v>
      </c>
      <c r="O28" s="100">
        <f t="shared" si="6"/>
        <v>124676885</v>
      </c>
      <c r="P28" s="104">
        <f>AVERAGE(AU80:AU83)</f>
        <v>0.60668989508928828</v>
      </c>
      <c r="Q28" s="100">
        <f>AVERAGE(AR80:AR83)</f>
        <v>9151462.25</v>
      </c>
      <c r="R28" s="36"/>
      <c r="S28" s="36"/>
      <c r="T28" s="36"/>
      <c r="U28" s="36"/>
      <c r="V28" s="36"/>
      <c r="W28" s="36"/>
      <c r="X28" s="36"/>
      <c r="Y28" s="36"/>
      <c r="Z28" s="36"/>
      <c r="AA28" s="36"/>
      <c r="AB28" s="36"/>
      <c r="AC28" s="36"/>
      <c r="AD28" s="36"/>
      <c r="AE28" s="36"/>
      <c r="AF28" s="36"/>
      <c r="AG28" s="36"/>
      <c r="AI28" s="2">
        <v>1989</v>
      </c>
      <c r="AJ28" s="2">
        <v>1</v>
      </c>
      <c r="AK28" s="2"/>
      <c r="AL28" s="2" t="s">
        <v>298</v>
      </c>
      <c r="AM28" s="67">
        <v>24148661</v>
      </c>
      <c r="AN28" s="67">
        <v>14333</v>
      </c>
      <c r="AO28" s="67">
        <v>14537544</v>
      </c>
      <c r="AP28" s="67">
        <v>7410</v>
      </c>
      <c r="AQ28" s="67">
        <v>38929834</v>
      </c>
      <c r="AR28" s="67">
        <v>15183716</v>
      </c>
      <c r="AS28" s="67">
        <v>28299</v>
      </c>
      <c r="AT28" s="48">
        <f t="shared" si="0"/>
        <v>0.3796875424642191</v>
      </c>
      <c r="AU28" s="48">
        <f t="shared" si="1"/>
        <v>0.6203124575357809</v>
      </c>
      <c r="AV28" s="35">
        <f t="shared" si="2"/>
        <v>14781173</v>
      </c>
      <c r="AW28" s="35">
        <f t="shared" si="3"/>
        <v>13966</v>
      </c>
      <c r="AX28" s="35">
        <f t="shared" si="4"/>
        <v>6556</v>
      </c>
      <c r="AY28" s="62">
        <f t="shared" si="5"/>
        <v>13966</v>
      </c>
    </row>
    <row r="29" spans="2:51" ht="16">
      <c r="B29" s="50" t="s">
        <v>322</v>
      </c>
      <c r="C29" s="51"/>
      <c r="D29" s="51"/>
      <c r="E29" s="51"/>
      <c r="F29" s="51"/>
      <c r="H29">
        <v>2003</v>
      </c>
      <c r="I29" s="100">
        <f>AVERAGE(AS84:AS87)</f>
        <v>14206.75</v>
      </c>
      <c r="J29" s="100">
        <f>AVERAGE(AN84:AN87)</f>
        <v>7240.75</v>
      </c>
      <c r="K29" s="100">
        <f>AVERAGE(AP84:AP87)</f>
        <v>3957.75</v>
      </c>
      <c r="L29" s="100">
        <f>AVERAGE(AQ84:AQ87)</f>
        <v>28362958.75</v>
      </c>
      <c r="M29" s="100">
        <f>AVERAGE(AM84:AM87)</f>
        <v>17279419</v>
      </c>
      <c r="N29" s="100">
        <f>AVERAGE(AO84:AO87)</f>
        <v>10664540.75</v>
      </c>
      <c r="O29" s="100">
        <f t="shared" si="6"/>
        <v>113451835</v>
      </c>
      <c r="P29" s="104">
        <f>AVERAGE(AU84:AU87)</f>
        <v>0.60933727284776007</v>
      </c>
      <c r="Q29" s="100">
        <f>AVERAGE(AR84:AR87)</f>
        <v>8309959.5</v>
      </c>
      <c r="AI29" s="2">
        <v>1989</v>
      </c>
      <c r="AJ29" s="2">
        <v>2</v>
      </c>
      <c r="AK29" s="2"/>
      <c r="AL29" s="2" t="s">
        <v>298</v>
      </c>
      <c r="AM29" s="67">
        <v>24017114</v>
      </c>
      <c r="AN29" s="67">
        <v>14949</v>
      </c>
      <c r="AO29" s="67">
        <v>15802942</v>
      </c>
      <c r="AP29" s="67">
        <v>7422</v>
      </c>
      <c r="AQ29" s="67">
        <v>40127832</v>
      </c>
      <c r="AR29" s="67">
        <v>15250704</v>
      </c>
      <c r="AS29" s="67">
        <v>29165</v>
      </c>
      <c r="AT29" s="48">
        <f t="shared" si="0"/>
        <v>0.4014848846057768</v>
      </c>
      <c r="AU29" s="48">
        <f t="shared" si="1"/>
        <v>0.5985151153942232</v>
      </c>
      <c r="AV29" s="35">
        <f t="shared" si="2"/>
        <v>16110718</v>
      </c>
      <c r="AW29" s="35">
        <f t="shared" si="3"/>
        <v>14216</v>
      </c>
      <c r="AX29" s="35">
        <f t="shared" si="4"/>
        <v>6794</v>
      </c>
      <c r="AY29" s="62">
        <f t="shared" si="5"/>
        <v>14216</v>
      </c>
    </row>
    <row r="30" spans="2:51">
      <c r="H30">
        <v>2004</v>
      </c>
      <c r="I30" s="100">
        <f>AVERAGE(AS88:AS91)</f>
        <v>14574</v>
      </c>
      <c r="J30" s="100">
        <f>AVERAGE(AN88:AN91)</f>
        <v>7591.5</v>
      </c>
      <c r="K30" s="100">
        <f>AVERAGE(AP88:AP91)</f>
        <v>4005.75</v>
      </c>
      <c r="L30" s="100">
        <f>AVERAGE(AQ88:AQ91)</f>
        <v>28717273.75</v>
      </c>
      <c r="M30" s="100">
        <f>AVERAGE(AM88:AM91)</f>
        <v>17780894</v>
      </c>
      <c r="N30" s="100">
        <f>AVERAGE(AO88:AO91)</f>
        <v>10459421.25</v>
      </c>
      <c r="O30" s="100">
        <f t="shared" si="6"/>
        <v>114869095</v>
      </c>
      <c r="P30" s="104">
        <f>AVERAGE(AU88:AU91)</f>
        <v>0.61916903235902798</v>
      </c>
      <c r="Q30" s="100">
        <f>AVERAGE(AR88:AR91)</f>
        <v>8752280.75</v>
      </c>
      <c r="AI30" s="2">
        <v>1989</v>
      </c>
      <c r="AJ30" s="2">
        <v>3</v>
      </c>
      <c r="AK30" s="2"/>
      <c r="AL30" s="2" t="s">
        <v>298</v>
      </c>
      <c r="AM30" s="67">
        <v>23033931</v>
      </c>
      <c r="AN30" s="67">
        <v>15089</v>
      </c>
      <c r="AO30" s="67">
        <v>17115712</v>
      </c>
      <c r="AP30" s="67">
        <v>7701</v>
      </c>
      <c r="AQ30" s="67">
        <v>40550930</v>
      </c>
      <c r="AR30" s="67">
        <v>15526242</v>
      </c>
      <c r="AS30" s="67">
        <v>29609</v>
      </c>
      <c r="AT30" s="48">
        <f t="shared" si="0"/>
        <v>0.43197527159056526</v>
      </c>
      <c r="AU30" s="48">
        <f t="shared" si="1"/>
        <v>0.56802472840943474</v>
      </c>
      <c r="AV30" s="35">
        <f t="shared" si="2"/>
        <v>17516999</v>
      </c>
      <c r="AW30" s="35">
        <f t="shared" si="3"/>
        <v>14520</v>
      </c>
      <c r="AX30" s="35">
        <f t="shared" si="4"/>
        <v>6819</v>
      </c>
      <c r="AY30" s="62">
        <f t="shared" si="5"/>
        <v>14520</v>
      </c>
    </row>
    <row r="31" spans="2:51">
      <c r="B31" s="34" t="s">
        <v>14</v>
      </c>
      <c r="C31" s="35">
        <f>AQ103</f>
        <v>28394052</v>
      </c>
      <c r="D31" s="35">
        <f>AQ109</f>
        <v>27072197</v>
      </c>
      <c r="E31" s="35">
        <f>AQ113</f>
        <v>26216611</v>
      </c>
      <c r="F31" s="35">
        <f>AQ120</f>
        <v>26237694</v>
      </c>
      <c r="H31">
        <v>2005</v>
      </c>
      <c r="I31" s="100">
        <f>AVERAGE(AS92:AS95)</f>
        <v>16084.5</v>
      </c>
      <c r="J31" s="100">
        <f>AVERAGE(AN92:AN95)</f>
        <v>8481</v>
      </c>
      <c r="K31" s="100">
        <f>AVERAGE(AP92:AP95)</f>
        <v>4417.5</v>
      </c>
      <c r="L31" s="100">
        <f>AVERAGE(AQ92:AQ95)</f>
        <v>30068914.75</v>
      </c>
      <c r="M31" s="100">
        <f>AVERAGE(AM92:AM95)</f>
        <v>18425460.5</v>
      </c>
      <c r="N31" s="100">
        <f>AVERAGE(AO92:AO95)</f>
        <v>11143512.25</v>
      </c>
      <c r="O31" s="100">
        <f t="shared" si="6"/>
        <v>120275659</v>
      </c>
      <c r="P31" s="104">
        <f>AVERAGE(AU92:AU95)</f>
        <v>0.61269069439222801</v>
      </c>
      <c r="Q31" s="100">
        <f>AVERAGE(AR92:AR95)</f>
        <v>9711347.5</v>
      </c>
      <c r="R31" s="36"/>
      <c r="S31" s="36"/>
      <c r="T31" s="36"/>
      <c r="U31" s="36"/>
      <c r="V31" s="36"/>
      <c r="W31" s="36"/>
      <c r="X31" s="36"/>
      <c r="Y31" s="36"/>
      <c r="Z31" s="36"/>
      <c r="AA31" s="36"/>
      <c r="AB31" s="36"/>
      <c r="AC31" s="36"/>
      <c r="AD31" s="36"/>
      <c r="AE31" s="36"/>
      <c r="AF31" s="36"/>
      <c r="AG31" s="36"/>
      <c r="AI31" s="2">
        <v>1989</v>
      </c>
      <c r="AJ31" s="2">
        <v>4</v>
      </c>
      <c r="AK31" s="2"/>
      <c r="AL31" s="2" t="s">
        <v>298</v>
      </c>
      <c r="AM31" s="67">
        <v>24342847</v>
      </c>
      <c r="AN31" s="67">
        <v>15414</v>
      </c>
      <c r="AO31" s="67">
        <v>16733891</v>
      </c>
      <c r="AP31" s="67">
        <v>7886</v>
      </c>
      <c r="AQ31" s="67">
        <v>41442841</v>
      </c>
      <c r="AR31" s="67">
        <v>15854951</v>
      </c>
      <c r="AS31" s="67">
        <v>30014</v>
      </c>
      <c r="AT31" s="48">
        <f t="shared" si="0"/>
        <v>0.41261635513839412</v>
      </c>
      <c r="AU31" s="48">
        <f t="shared" si="1"/>
        <v>0.58738364486160588</v>
      </c>
      <c r="AV31" s="35">
        <f t="shared" si="2"/>
        <v>17099994</v>
      </c>
      <c r="AW31" s="35">
        <f t="shared" si="3"/>
        <v>14600</v>
      </c>
      <c r="AX31" s="35">
        <f t="shared" si="4"/>
        <v>6714</v>
      </c>
      <c r="AY31" s="62">
        <f t="shared" si="5"/>
        <v>14600</v>
      </c>
    </row>
    <row r="32" spans="2:51">
      <c r="B32" s="34" t="s">
        <v>215</v>
      </c>
      <c r="C32" s="35">
        <f>AV103</f>
        <v>11681813</v>
      </c>
      <c r="D32" s="35">
        <f>AV109</f>
        <v>11073210</v>
      </c>
      <c r="E32" s="35">
        <f>AV113</f>
        <v>10290857</v>
      </c>
      <c r="F32" s="35">
        <f>AV120</f>
        <v>9711018</v>
      </c>
      <c r="H32">
        <v>2006</v>
      </c>
      <c r="I32" s="100">
        <f>AVERAGE(AS96:AS99)</f>
        <v>17057.5</v>
      </c>
      <c r="J32" s="100">
        <f>AVERAGE(AN96:AN99)</f>
        <v>9063.5</v>
      </c>
      <c r="K32" s="100">
        <f>AVERAGE(AP96:AP99)</f>
        <v>4463.75</v>
      </c>
      <c r="L32" s="100">
        <f>AVERAGE(AQ96:AQ99)</f>
        <v>30244387.25</v>
      </c>
      <c r="M32" s="100">
        <f>AVERAGE(AM96:AM99)</f>
        <v>18291818</v>
      </c>
      <c r="N32" s="100">
        <f>AVERAGE(AO96:AO99)</f>
        <v>11210729</v>
      </c>
      <c r="O32" s="100">
        <f t="shared" si="6"/>
        <v>120977549</v>
      </c>
      <c r="P32" s="104">
        <f>AVERAGE(AU96:AU99)</f>
        <v>0.60484101157141923</v>
      </c>
      <c r="Q32" s="100">
        <f>AVERAGE(AR96:AR99)</f>
        <v>10378648</v>
      </c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I32" s="2">
        <v>1990</v>
      </c>
      <c r="AJ32" s="2">
        <v>1</v>
      </c>
      <c r="AK32" s="2"/>
      <c r="AL32" s="2" t="s">
        <v>298</v>
      </c>
      <c r="AM32" s="67">
        <v>27186369</v>
      </c>
      <c r="AN32" s="67">
        <v>15597</v>
      </c>
      <c r="AO32" s="67">
        <v>17269903</v>
      </c>
      <c r="AP32" s="67">
        <v>7869</v>
      </c>
      <c r="AQ32" s="67">
        <v>44881734</v>
      </c>
      <c r="AR32" s="67">
        <v>16528103</v>
      </c>
      <c r="AS32" s="67">
        <v>30189</v>
      </c>
      <c r="AT32" s="48">
        <f t="shared" si="0"/>
        <v>0.39426651831232729</v>
      </c>
      <c r="AU32" s="48">
        <f t="shared" si="1"/>
        <v>0.60573348168767271</v>
      </c>
      <c r="AV32" s="35">
        <f t="shared" si="2"/>
        <v>17695365</v>
      </c>
      <c r="AW32" s="35">
        <f t="shared" si="3"/>
        <v>14592</v>
      </c>
      <c r="AX32" s="35">
        <f t="shared" si="4"/>
        <v>6723</v>
      </c>
      <c r="AY32" s="62">
        <f t="shared" si="5"/>
        <v>14592</v>
      </c>
    </row>
    <row r="33" spans="2:51">
      <c r="B33" s="34" t="s">
        <v>255</v>
      </c>
      <c r="H33">
        <v>2007</v>
      </c>
      <c r="I33" s="100">
        <f>AVERAGE(AS100:AS103)</f>
        <v>16196</v>
      </c>
      <c r="J33" s="100">
        <f>AVERAGE(AN100:AN103)</f>
        <v>8511</v>
      </c>
      <c r="K33" s="100">
        <f>AVERAGE(AP100:AP103)</f>
        <v>4251</v>
      </c>
      <c r="L33" s="100">
        <f>AVERAGE(AQ100:AQ103)</f>
        <v>28976946.25</v>
      </c>
      <c r="M33" s="100">
        <f>AVERAGE(AM100:AM103)</f>
        <v>17304143.5</v>
      </c>
      <c r="N33" s="100">
        <f>AVERAGE(AO100:AO103)</f>
        <v>10754934.75</v>
      </c>
      <c r="O33" s="100">
        <f t="shared" si="6"/>
        <v>115907785</v>
      </c>
      <c r="P33" s="104">
        <f>AVERAGE(AU100:AU103)</f>
        <v>0.59696008654074884</v>
      </c>
      <c r="Q33" s="100">
        <f>AVERAGE(AR100:AR103)</f>
        <v>9892609.75</v>
      </c>
      <c r="AI33" s="2">
        <v>1990</v>
      </c>
      <c r="AJ33" s="2">
        <v>2</v>
      </c>
      <c r="AK33" s="2"/>
      <c r="AL33" s="2" t="s">
        <v>298</v>
      </c>
      <c r="AM33" s="67">
        <v>25912910</v>
      </c>
      <c r="AN33" s="67">
        <v>15571</v>
      </c>
      <c r="AO33" s="67">
        <v>16433071</v>
      </c>
      <c r="AP33" s="67">
        <v>7763</v>
      </c>
      <c r="AQ33" s="67">
        <v>42819638</v>
      </c>
      <c r="AR33" s="67">
        <v>16248195</v>
      </c>
      <c r="AS33" s="67">
        <v>30308</v>
      </c>
      <c r="AT33" s="48">
        <f t="shared" si="0"/>
        <v>0.39483584611341183</v>
      </c>
      <c r="AU33" s="48">
        <f t="shared" si="1"/>
        <v>0.60516415388658817</v>
      </c>
      <c r="AV33" s="35">
        <f t="shared" si="2"/>
        <v>16906728</v>
      </c>
      <c r="AW33" s="35">
        <f t="shared" si="3"/>
        <v>14737</v>
      </c>
      <c r="AX33" s="35">
        <f t="shared" si="4"/>
        <v>6974</v>
      </c>
      <c r="AY33" s="62">
        <f t="shared" si="5"/>
        <v>14737</v>
      </c>
    </row>
    <row r="34" spans="2:51">
      <c r="B34" s="34" t="s">
        <v>216</v>
      </c>
      <c r="C34" s="35">
        <f>AM103</f>
        <v>16712239</v>
      </c>
      <c r="D34" s="35">
        <f>AM109</f>
        <v>15998987</v>
      </c>
      <c r="E34" s="35">
        <f>AM113</f>
        <v>15925754</v>
      </c>
      <c r="F34" s="35">
        <f>AM120</f>
        <v>16526676</v>
      </c>
      <c r="H34">
        <v>2008</v>
      </c>
      <c r="I34" s="100">
        <f>AVERAGE(AS104:AS107)</f>
        <v>17745</v>
      </c>
      <c r="J34" s="100">
        <f>AVERAGE(AN104:AN107)</f>
        <v>9060</v>
      </c>
      <c r="K34" s="100">
        <f>AVERAGE(AP104:AP107)</f>
        <v>5134.75</v>
      </c>
      <c r="L34" s="100">
        <f>AVERAGE(AQ104:AQ107)</f>
        <v>30254564.75</v>
      </c>
      <c r="M34" s="100">
        <f>AVERAGE(AM104:AM107)</f>
        <v>17368435.5</v>
      </c>
      <c r="N34" s="100">
        <f>AVERAGE(AO104:AO107)</f>
        <v>11959477.25</v>
      </c>
      <c r="O34" s="100">
        <f t="shared" si="6"/>
        <v>121018259</v>
      </c>
      <c r="P34" s="104">
        <f>AVERAGE(AU104:AU107)</f>
        <v>0.57417141179673925</v>
      </c>
      <c r="Q34" s="100">
        <f>AVERAGE(AR104:AR107)</f>
        <v>10891062.25</v>
      </c>
      <c r="AI34" s="2">
        <v>1990</v>
      </c>
      <c r="AJ34" s="2">
        <v>3</v>
      </c>
      <c r="AK34" s="2"/>
      <c r="AL34" s="2" t="s">
        <v>298</v>
      </c>
      <c r="AM34" s="67">
        <v>24766344</v>
      </c>
      <c r="AN34" s="67">
        <v>15442</v>
      </c>
      <c r="AO34" s="67">
        <v>17004962</v>
      </c>
      <c r="AP34" s="67">
        <v>7905</v>
      </c>
      <c r="AQ34" s="67">
        <v>42196281</v>
      </c>
      <c r="AR34" s="67">
        <v>15953447</v>
      </c>
      <c r="AS34" s="67">
        <v>30340</v>
      </c>
      <c r="AT34" s="48">
        <f t="shared" si="0"/>
        <v>0.41306808531301609</v>
      </c>
      <c r="AU34" s="48">
        <f t="shared" si="1"/>
        <v>0.58693191468698391</v>
      </c>
      <c r="AV34" s="35">
        <f t="shared" si="2"/>
        <v>17429937</v>
      </c>
      <c r="AW34" s="35">
        <f t="shared" si="3"/>
        <v>14898</v>
      </c>
      <c r="AX34" s="35">
        <f t="shared" si="4"/>
        <v>6993</v>
      </c>
      <c r="AY34" s="62">
        <f t="shared" si="5"/>
        <v>14898</v>
      </c>
    </row>
    <row r="35" spans="2:51">
      <c r="B35" s="34" t="s">
        <v>15</v>
      </c>
      <c r="C35" s="48">
        <f>C32/C31</f>
        <v>0.4114176095754139</v>
      </c>
      <c r="D35" s="48">
        <f>D32/D31</f>
        <v>0.40902517073143341</v>
      </c>
      <c r="E35" s="48">
        <f>E32/E31</f>
        <v>0.39253193328458813</v>
      </c>
      <c r="F35" s="48">
        <f>F32/F31</f>
        <v>0.37011705373193238</v>
      </c>
      <c r="H35">
        <v>2009</v>
      </c>
      <c r="I35" s="100">
        <f>AVERAGE(AS108:AS111)</f>
        <v>17757.25</v>
      </c>
      <c r="J35" s="100">
        <f>AVERAGE(AN108:AN111)</f>
        <v>9207.75</v>
      </c>
      <c r="K35" s="100">
        <f>AVERAGE(AP108:AP111)</f>
        <v>5031.25</v>
      </c>
      <c r="L35" s="100">
        <f>AVERAGE(AQ108:AQ111)</f>
        <v>26799307</v>
      </c>
      <c r="M35" s="100">
        <f>AVERAGE(AM108:AM111)</f>
        <v>15781347</v>
      </c>
      <c r="N35" s="100">
        <f>AVERAGE(AO108:AO111)</f>
        <v>10462390.25</v>
      </c>
      <c r="O35" s="100">
        <f t="shared" si="6"/>
        <v>107197228</v>
      </c>
      <c r="P35" s="104">
        <f>AVERAGE(AU108:AU111)</f>
        <v>0.59030234303095652</v>
      </c>
      <c r="Q35" s="100">
        <f>AVERAGE(AR108:AR111)</f>
        <v>10584307.25</v>
      </c>
      <c r="AI35" s="2">
        <v>1990</v>
      </c>
      <c r="AJ35" s="2">
        <v>4</v>
      </c>
      <c r="AK35" s="2"/>
      <c r="AL35" s="2" t="s">
        <v>298</v>
      </c>
      <c r="AM35" s="67">
        <v>25395983</v>
      </c>
      <c r="AN35" s="67">
        <v>15577</v>
      </c>
      <c r="AO35" s="67">
        <v>15769772</v>
      </c>
      <c r="AP35" s="67">
        <v>7410</v>
      </c>
      <c r="AQ35" s="67">
        <v>41491549</v>
      </c>
      <c r="AR35" s="67">
        <v>15588103</v>
      </c>
      <c r="AS35" s="67">
        <v>29804</v>
      </c>
      <c r="AT35" s="48">
        <f t="shared" si="0"/>
        <v>0.38792396012980856</v>
      </c>
      <c r="AU35" s="48">
        <f t="shared" si="1"/>
        <v>0.61207603987019144</v>
      </c>
      <c r="AV35" s="35">
        <f t="shared" si="2"/>
        <v>16095566</v>
      </c>
      <c r="AW35" s="35">
        <f t="shared" si="3"/>
        <v>14227</v>
      </c>
      <c r="AX35" s="35">
        <f t="shared" si="4"/>
        <v>6817</v>
      </c>
      <c r="AY35" s="62">
        <f t="shared" si="5"/>
        <v>14227</v>
      </c>
    </row>
    <row r="36" spans="2:51">
      <c r="B36" s="49"/>
      <c r="H36">
        <v>2010</v>
      </c>
      <c r="I36" s="100">
        <f>AVERAGE(AS112:AS115)</f>
        <v>17095.5</v>
      </c>
      <c r="J36" s="100">
        <f>AVERAGE(AN112:AN115)</f>
        <v>9039.75</v>
      </c>
      <c r="K36" s="100">
        <f>AVERAGE(AP112:AP115)</f>
        <v>4551</v>
      </c>
      <c r="L36" s="100">
        <f>AVERAGE(AQ112:AQ115)</f>
        <v>26065367.25</v>
      </c>
      <c r="M36" s="100">
        <f>AVERAGE(AM112:AM115)</f>
        <v>15930438.5</v>
      </c>
      <c r="N36" s="100">
        <f>AVERAGE(AO112:AO115)</f>
        <v>9570143.75</v>
      </c>
      <c r="O36" s="100">
        <f t="shared" si="6"/>
        <v>104261469</v>
      </c>
      <c r="P36" s="104">
        <f>AVERAGE(AU112:AU115)</f>
        <v>0.61124801420343777</v>
      </c>
      <c r="Q36" s="100">
        <f>AVERAGE(AR112:AR115)</f>
        <v>10442493</v>
      </c>
      <c r="AI36" s="2">
        <v>1991</v>
      </c>
      <c r="AJ36" s="2">
        <v>1</v>
      </c>
      <c r="AK36" s="2"/>
      <c r="AL36" s="2" t="s">
        <v>298</v>
      </c>
      <c r="AM36" s="67">
        <v>26155210</v>
      </c>
      <c r="AN36" s="67">
        <v>14727</v>
      </c>
      <c r="AO36" s="67">
        <v>13649542</v>
      </c>
      <c r="AP36" s="67">
        <v>6847</v>
      </c>
      <c r="AQ36" s="67">
        <v>40086974</v>
      </c>
      <c r="AR36" s="67">
        <v>14965324</v>
      </c>
      <c r="AS36" s="67">
        <v>28195</v>
      </c>
      <c r="AT36" s="48">
        <f t="shared" si="0"/>
        <v>0.3475384298151315</v>
      </c>
      <c r="AU36" s="48">
        <f t="shared" si="1"/>
        <v>0.6524615701848685</v>
      </c>
      <c r="AV36" s="35">
        <f t="shared" si="2"/>
        <v>13931764</v>
      </c>
      <c r="AW36" s="35">
        <f t="shared" si="3"/>
        <v>13468</v>
      </c>
      <c r="AX36" s="35">
        <f t="shared" si="4"/>
        <v>6621</v>
      </c>
      <c r="AY36" s="62">
        <f t="shared" si="5"/>
        <v>13468</v>
      </c>
    </row>
    <row r="37" spans="2:51">
      <c r="B37" s="57" t="s">
        <v>212</v>
      </c>
      <c r="C37" s="51"/>
      <c r="D37" s="51"/>
      <c r="E37" s="51"/>
      <c r="H37">
        <v>2011</v>
      </c>
      <c r="I37" s="100">
        <f>AVERAGE(AS116:AS119)</f>
        <v>17971.5</v>
      </c>
      <c r="J37" s="100">
        <f>AVERAGE(AN116:AN119)</f>
        <v>9629</v>
      </c>
      <c r="K37" s="100">
        <f>AVERAGE(AP116:AP119)</f>
        <v>4916.5</v>
      </c>
      <c r="L37" s="100">
        <f>AVERAGE(AQ116:AQ119)</f>
        <v>26820183.25</v>
      </c>
      <c r="M37" s="100">
        <f>AVERAGE(AM116:AM119)</f>
        <v>16258567.75</v>
      </c>
      <c r="N37" s="100">
        <f>AVERAGE(AO116:AO119)</f>
        <v>10213916</v>
      </c>
      <c r="O37" s="100">
        <f t="shared" si="6"/>
        <v>107280733</v>
      </c>
      <c r="P37" s="104">
        <f>AVERAGE(AU116:AU119)</f>
        <v>0.60636707338928786</v>
      </c>
      <c r="Q37" s="100">
        <f>AVERAGE(AR116:AR119)</f>
        <v>11045605.5</v>
      </c>
      <c r="AI37" s="2">
        <v>1991</v>
      </c>
      <c r="AJ37" s="2">
        <v>2</v>
      </c>
      <c r="AK37" s="2"/>
      <c r="AL37" s="2" t="s">
        <v>298</v>
      </c>
      <c r="AM37" s="67">
        <v>23201269</v>
      </c>
      <c r="AN37" s="67">
        <v>14047</v>
      </c>
      <c r="AO37" s="67">
        <v>13508067</v>
      </c>
      <c r="AP37" s="67">
        <v>6688</v>
      </c>
      <c r="AQ37" s="67">
        <v>37105081</v>
      </c>
      <c r="AR37" s="67">
        <v>13955851</v>
      </c>
      <c r="AS37" s="67">
        <v>27060</v>
      </c>
      <c r="AT37" s="48">
        <f t="shared" si="0"/>
        <v>0.37471450338566836</v>
      </c>
      <c r="AU37" s="48">
        <f t="shared" si="1"/>
        <v>0.62528549661433164</v>
      </c>
      <c r="AV37" s="35">
        <f t="shared" si="2"/>
        <v>13903812</v>
      </c>
      <c r="AW37" s="35">
        <f t="shared" si="3"/>
        <v>13013</v>
      </c>
      <c r="AX37" s="35">
        <f t="shared" si="4"/>
        <v>6325</v>
      </c>
      <c r="AY37" s="62">
        <f t="shared" si="5"/>
        <v>13013</v>
      </c>
    </row>
    <row r="38" spans="2:51">
      <c r="B38" s="34" t="s">
        <v>213</v>
      </c>
      <c r="C38" s="35">
        <f t="shared" ref="C38:E39" si="12">$F31-C31</f>
        <v>-2156358</v>
      </c>
      <c r="D38" s="35">
        <f t="shared" si="12"/>
        <v>-834503</v>
      </c>
      <c r="E38" s="35">
        <f t="shared" si="12"/>
        <v>21083</v>
      </c>
      <c r="H38">
        <v>2012</v>
      </c>
      <c r="I38" s="100">
        <f>AS120</f>
        <v>17647</v>
      </c>
      <c r="J38" s="100">
        <f>AN120</f>
        <v>9621</v>
      </c>
      <c r="K38" s="100">
        <f>AP120</f>
        <v>4776</v>
      </c>
      <c r="L38" s="100">
        <f>AQ120</f>
        <v>26237694</v>
      </c>
      <c r="M38" s="100">
        <f>AM120</f>
        <v>16526676</v>
      </c>
      <c r="N38" s="100">
        <f>AO120</f>
        <v>9550705</v>
      </c>
      <c r="P38" s="104">
        <f>M38/L38</f>
        <v>0.62988294626806762</v>
      </c>
      <c r="Q38" s="100">
        <f>AR120</f>
        <v>10477530</v>
      </c>
      <c r="AI38" s="2">
        <v>1991</v>
      </c>
      <c r="AJ38" s="2">
        <v>3</v>
      </c>
      <c r="AK38" s="2"/>
      <c r="AL38" s="2" t="s">
        <v>298</v>
      </c>
      <c r="AM38" s="67">
        <v>23502181</v>
      </c>
      <c r="AN38" s="67">
        <v>13667</v>
      </c>
      <c r="AO38" s="67">
        <v>15513100</v>
      </c>
      <c r="AP38" s="67">
        <v>6327</v>
      </c>
      <c r="AQ38" s="67">
        <v>39383237</v>
      </c>
      <c r="AR38" s="67">
        <v>13906104</v>
      </c>
      <c r="AS38" s="67">
        <v>26150</v>
      </c>
      <c r="AT38" s="48">
        <f t="shared" si="0"/>
        <v>0.40324405025417287</v>
      </c>
      <c r="AU38" s="48">
        <f t="shared" si="1"/>
        <v>0.59675594974582713</v>
      </c>
      <c r="AV38" s="35">
        <f t="shared" si="2"/>
        <v>15881056</v>
      </c>
      <c r="AW38" s="35">
        <f t="shared" si="3"/>
        <v>12483</v>
      </c>
      <c r="AX38" s="35">
        <f t="shared" si="4"/>
        <v>6156</v>
      </c>
      <c r="AY38" s="62">
        <f t="shared" si="5"/>
        <v>12483</v>
      </c>
    </row>
    <row r="39" spans="2:51">
      <c r="B39" s="34" t="s">
        <v>215</v>
      </c>
      <c r="C39" s="35">
        <f t="shared" si="12"/>
        <v>-1970795</v>
      </c>
      <c r="D39" s="35">
        <f t="shared" si="12"/>
        <v>-1362192</v>
      </c>
      <c r="E39" s="35">
        <f t="shared" si="12"/>
        <v>-579839</v>
      </c>
      <c r="AI39" s="2">
        <v>1991</v>
      </c>
      <c r="AJ39" s="2">
        <v>4</v>
      </c>
      <c r="AK39" s="2"/>
      <c r="AL39" s="2" t="s">
        <v>298</v>
      </c>
      <c r="AM39" s="67">
        <v>23626089</v>
      </c>
      <c r="AN39" s="67">
        <v>13653</v>
      </c>
      <c r="AO39" s="67">
        <v>15060843</v>
      </c>
      <c r="AP39" s="67">
        <v>6238</v>
      </c>
      <c r="AQ39" s="67">
        <v>39082728</v>
      </c>
      <c r="AR39" s="67">
        <v>13574920</v>
      </c>
      <c r="AS39" s="67">
        <v>25766</v>
      </c>
      <c r="AT39" s="48">
        <f t="shared" si="0"/>
        <v>0.39548516162945435</v>
      </c>
      <c r="AU39" s="48">
        <f t="shared" si="1"/>
        <v>0.60451483837054565</v>
      </c>
      <c r="AV39" s="35">
        <f t="shared" si="2"/>
        <v>15456639</v>
      </c>
      <c r="AW39" s="35">
        <f t="shared" si="3"/>
        <v>12113</v>
      </c>
      <c r="AX39" s="35">
        <f t="shared" si="4"/>
        <v>5875</v>
      </c>
      <c r="AY39" s="62">
        <f t="shared" si="5"/>
        <v>12113</v>
      </c>
    </row>
    <row r="40" spans="2:51">
      <c r="B40" s="34" t="s">
        <v>255</v>
      </c>
      <c r="AI40" s="2">
        <v>1992</v>
      </c>
      <c r="AJ40" s="2">
        <v>1</v>
      </c>
      <c r="AK40" s="2"/>
      <c r="AL40" s="2" t="s">
        <v>298</v>
      </c>
      <c r="AM40" s="67">
        <v>24946203</v>
      </c>
      <c r="AN40" s="67">
        <v>13035</v>
      </c>
      <c r="AO40" s="67">
        <v>14958591</v>
      </c>
      <c r="AP40" s="67">
        <v>6137</v>
      </c>
      <c r="AQ40" s="67">
        <v>40320764</v>
      </c>
      <c r="AR40" s="67">
        <v>13662316</v>
      </c>
      <c r="AS40" s="67">
        <v>25103</v>
      </c>
      <c r="AT40" s="48">
        <f t="shared" si="0"/>
        <v>0.38130629171609942</v>
      </c>
      <c r="AU40" s="48">
        <f t="shared" si="1"/>
        <v>0.61869370828390058</v>
      </c>
      <c r="AV40" s="35">
        <f t="shared" si="2"/>
        <v>15374561</v>
      </c>
      <c r="AW40" s="35">
        <f t="shared" si="3"/>
        <v>12068</v>
      </c>
      <c r="AX40" s="35">
        <f t="shared" si="4"/>
        <v>5931</v>
      </c>
      <c r="AY40" s="62">
        <f t="shared" si="5"/>
        <v>12068</v>
      </c>
    </row>
    <row r="41" spans="2:51">
      <c r="B41" s="34" t="s">
        <v>216</v>
      </c>
      <c r="C41" s="35">
        <f>$F34-C34</f>
        <v>-185563</v>
      </c>
      <c r="D41" s="35">
        <f>$F34-D34</f>
        <v>527689</v>
      </c>
      <c r="E41" s="35">
        <f>$F34-E34</f>
        <v>600922</v>
      </c>
      <c r="AI41" s="2">
        <v>1992</v>
      </c>
      <c r="AJ41" s="2">
        <v>2</v>
      </c>
      <c r="AK41" s="2"/>
      <c r="AL41" s="2" t="s">
        <v>298</v>
      </c>
      <c r="AM41" s="67">
        <v>23465161</v>
      </c>
      <c r="AN41" s="67">
        <v>12910</v>
      </c>
      <c r="AO41" s="67">
        <v>13914232</v>
      </c>
      <c r="AP41" s="67">
        <v>6225</v>
      </c>
      <c r="AQ41" s="67">
        <v>37757326</v>
      </c>
      <c r="AR41" s="67">
        <v>13405972</v>
      </c>
      <c r="AS41" s="67">
        <v>25078</v>
      </c>
      <c r="AT41" s="48">
        <f t="shared" si="0"/>
        <v>0.37852693805700122</v>
      </c>
      <c r="AU41" s="48">
        <f t="shared" si="1"/>
        <v>0.62147306194299878</v>
      </c>
      <c r="AV41" s="35">
        <f t="shared" si="2"/>
        <v>14292165</v>
      </c>
      <c r="AW41" s="35">
        <f t="shared" si="3"/>
        <v>12168</v>
      </c>
      <c r="AX41" s="35">
        <f t="shared" si="4"/>
        <v>5943</v>
      </c>
      <c r="AY41" s="62">
        <f t="shared" si="5"/>
        <v>12168</v>
      </c>
    </row>
    <row r="42" spans="2:51">
      <c r="B42" s="49"/>
      <c r="AI42" s="2">
        <v>1992</v>
      </c>
      <c r="AJ42" s="2">
        <v>3</v>
      </c>
      <c r="AK42" s="2"/>
      <c r="AL42" s="2" t="s">
        <v>298</v>
      </c>
      <c r="AM42" s="67">
        <v>22406446</v>
      </c>
      <c r="AN42" s="67">
        <v>12719</v>
      </c>
      <c r="AO42" s="67">
        <v>15726144</v>
      </c>
      <c r="AP42" s="67">
        <v>6283</v>
      </c>
      <c r="AQ42" s="67">
        <v>38473933</v>
      </c>
      <c r="AR42" s="67">
        <v>13126044</v>
      </c>
      <c r="AS42" s="67">
        <v>25292</v>
      </c>
      <c r="AT42" s="48">
        <f t="shared" si="0"/>
        <v>0.41762008058806988</v>
      </c>
      <c r="AU42" s="48">
        <f t="shared" si="1"/>
        <v>0.58237991941193012</v>
      </c>
      <c r="AV42" s="35">
        <f t="shared" si="2"/>
        <v>16067487</v>
      </c>
      <c r="AW42" s="35">
        <f t="shared" si="3"/>
        <v>12573</v>
      </c>
      <c r="AX42" s="35">
        <f t="shared" si="4"/>
        <v>6290</v>
      </c>
      <c r="AY42" s="62">
        <f t="shared" si="5"/>
        <v>12573</v>
      </c>
    </row>
    <row r="43" spans="2:51">
      <c r="B43" s="57" t="s">
        <v>211</v>
      </c>
      <c r="C43" s="51"/>
      <c r="D43" s="51"/>
      <c r="E43" s="51"/>
      <c r="AI43" s="2">
        <v>1992</v>
      </c>
      <c r="AJ43" s="2">
        <v>4</v>
      </c>
      <c r="AK43" s="2"/>
      <c r="AL43" s="2" t="s">
        <v>298</v>
      </c>
      <c r="AM43" s="67">
        <v>23298186</v>
      </c>
      <c r="AN43" s="67">
        <v>12870</v>
      </c>
      <c r="AO43" s="67">
        <v>16579316</v>
      </c>
      <c r="AP43" s="67">
        <v>6124</v>
      </c>
      <c r="AQ43" s="67">
        <v>40234396</v>
      </c>
      <c r="AR43" s="67">
        <v>13398566</v>
      </c>
      <c r="AS43" s="67">
        <v>24848</v>
      </c>
      <c r="AT43" s="48">
        <f t="shared" si="0"/>
        <v>0.42093859194506111</v>
      </c>
      <c r="AU43" s="48">
        <f t="shared" si="1"/>
        <v>0.57906140805493889</v>
      </c>
      <c r="AV43" s="35">
        <f t="shared" si="2"/>
        <v>16936210</v>
      </c>
      <c r="AW43" s="35">
        <f t="shared" si="3"/>
        <v>11978</v>
      </c>
      <c r="AX43" s="35">
        <f t="shared" si="4"/>
        <v>5854</v>
      </c>
      <c r="AY43" s="62">
        <f t="shared" si="5"/>
        <v>11978</v>
      </c>
    </row>
    <row r="44" spans="2:51" s="53" customFormat="1" ht="14" customHeight="1">
      <c r="B44" s="34" t="s">
        <v>14</v>
      </c>
      <c r="C44" s="48">
        <f t="shared" ref="C44:E45" si="13">$F31/C31-1</f>
        <v>-7.5944004047044822E-2</v>
      </c>
      <c r="D44" s="48">
        <f t="shared" si="13"/>
        <v>-3.082509336054251E-2</v>
      </c>
      <c r="E44" s="48">
        <f t="shared" si="13"/>
        <v>8.0418479718824543E-4</v>
      </c>
      <c r="F44"/>
      <c r="G44"/>
      <c r="H44"/>
      <c r="AI44" s="54">
        <v>1993</v>
      </c>
      <c r="AJ44" s="54">
        <v>1</v>
      </c>
      <c r="AK44" s="54"/>
      <c r="AL44" s="2" t="s">
        <v>298</v>
      </c>
      <c r="AM44" s="67">
        <v>23237347</v>
      </c>
      <c r="AN44" s="67">
        <v>12605</v>
      </c>
      <c r="AO44" s="67">
        <v>14035600</v>
      </c>
      <c r="AP44" s="67">
        <v>6260</v>
      </c>
      <c r="AQ44" s="67">
        <v>37504484</v>
      </c>
      <c r="AR44" s="67">
        <v>12819624</v>
      </c>
      <c r="AS44" s="67">
        <v>24507</v>
      </c>
      <c r="AT44" s="56">
        <f t="shared" si="0"/>
        <v>0.3804114995956217</v>
      </c>
      <c r="AU44" s="56">
        <f t="shared" si="1"/>
        <v>0.6195885004043783</v>
      </c>
      <c r="AV44" s="55">
        <f t="shared" si="2"/>
        <v>14267137</v>
      </c>
      <c r="AW44" s="35">
        <f t="shared" si="3"/>
        <v>11902</v>
      </c>
      <c r="AX44" s="55">
        <f t="shared" si="4"/>
        <v>5642</v>
      </c>
      <c r="AY44" s="62">
        <f t="shared" si="5"/>
        <v>11902</v>
      </c>
    </row>
    <row r="45" spans="2:51" s="53" customFormat="1" ht="14" customHeight="1">
      <c r="B45" s="34" t="s">
        <v>215</v>
      </c>
      <c r="C45" s="48">
        <f t="shared" si="13"/>
        <v>-0.16870626160511215</v>
      </c>
      <c r="D45" s="48">
        <f t="shared" si="13"/>
        <v>-0.12301690295767898</v>
      </c>
      <c r="E45" s="48">
        <f t="shared" si="13"/>
        <v>-5.6345064361500663E-2</v>
      </c>
      <c r="F45"/>
      <c r="G45"/>
      <c r="AI45" s="54">
        <v>1993</v>
      </c>
      <c r="AJ45" s="54">
        <v>2</v>
      </c>
      <c r="AK45" s="54"/>
      <c r="AL45" s="2" t="s">
        <v>298</v>
      </c>
      <c r="AM45" s="67">
        <v>22474496</v>
      </c>
      <c r="AN45" s="67">
        <v>11992</v>
      </c>
      <c r="AO45" s="67">
        <v>14868325</v>
      </c>
      <c r="AP45" s="67">
        <v>5861</v>
      </c>
      <c r="AQ45" s="67">
        <v>37621354</v>
      </c>
      <c r="AR45" s="67">
        <v>12596578</v>
      </c>
      <c r="AS45" s="67">
        <v>23359</v>
      </c>
      <c r="AT45" s="56">
        <f t="shared" si="0"/>
        <v>0.40261331370476461</v>
      </c>
      <c r="AU45" s="56">
        <f t="shared" si="1"/>
        <v>0.59738668629523539</v>
      </c>
      <c r="AV45" s="55">
        <f t="shared" si="2"/>
        <v>15146858</v>
      </c>
      <c r="AW45" s="35">
        <f t="shared" si="3"/>
        <v>11367</v>
      </c>
      <c r="AX45" s="55">
        <f t="shared" si="4"/>
        <v>5506</v>
      </c>
      <c r="AY45" s="62">
        <f t="shared" si="5"/>
        <v>11367</v>
      </c>
    </row>
    <row r="46" spans="2:51" s="53" customFormat="1" ht="14" customHeight="1">
      <c r="B46" s="34" t="s">
        <v>255</v>
      </c>
      <c r="AI46" s="54">
        <v>1993</v>
      </c>
      <c r="AJ46" s="54">
        <v>3</v>
      </c>
      <c r="AK46" s="54"/>
      <c r="AL46" s="2" t="s">
        <v>298</v>
      </c>
      <c r="AM46" s="67">
        <v>21214900</v>
      </c>
      <c r="AN46" s="67">
        <v>11395</v>
      </c>
      <c r="AO46" s="67">
        <v>16410666</v>
      </c>
      <c r="AP46" s="67">
        <v>6199</v>
      </c>
      <c r="AQ46" s="67">
        <v>37901511</v>
      </c>
      <c r="AR46" s="67">
        <v>12262095</v>
      </c>
      <c r="AS46" s="67">
        <v>23948</v>
      </c>
      <c r="AT46" s="56">
        <f t="shared" si="0"/>
        <v>0.44026242120004133</v>
      </c>
      <c r="AU46" s="56">
        <f t="shared" si="1"/>
        <v>0.55973757879995867</v>
      </c>
      <c r="AV46" s="55">
        <f t="shared" si="2"/>
        <v>16686611</v>
      </c>
      <c r="AW46" s="35">
        <f t="shared" si="3"/>
        <v>12553</v>
      </c>
      <c r="AX46" s="55">
        <f t="shared" si="4"/>
        <v>6354</v>
      </c>
      <c r="AY46" s="62">
        <f t="shared" si="5"/>
        <v>12553</v>
      </c>
    </row>
    <row r="47" spans="2:51" s="53" customFormat="1" ht="14" customHeight="1">
      <c r="B47" s="34" t="s">
        <v>216</v>
      </c>
      <c r="C47" s="48">
        <f>$F34/C34-1</f>
        <v>-1.1103419475990028E-2</v>
      </c>
      <c r="D47" s="48">
        <f>$F34/D34-1</f>
        <v>3.2982650714073358E-2</v>
      </c>
      <c r="E47" s="48">
        <f>$F34/E34-1</f>
        <v>3.7732718965770795E-2</v>
      </c>
      <c r="AI47" s="54">
        <v>1993</v>
      </c>
      <c r="AJ47" s="54">
        <v>4</v>
      </c>
      <c r="AK47" s="54"/>
      <c r="AL47" s="2" t="s">
        <v>298</v>
      </c>
      <c r="AM47" s="67">
        <v>21974728</v>
      </c>
      <c r="AN47" s="67">
        <v>11945</v>
      </c>
      <c r="AO47" s="67">
        <v>15974428</v>
      </c>
      <c r="AP47" s="67">
        <v>5941</v>
      </c>
      <c r="AQ47" s="67">
        <v>38200283</v>
      </c>
      <c r="AR47" s="67">
        <v>12878732</v>
      </c>
      <c r="AS47" s="67">
        <v>23249</v>
      </c>
      <c r="AT47" s="56">
        <f t="shared" si="0"/>
        <v>0.42474960198593292</v>
      </c>
      <c r="AU47" s="56">
        <f t="shared" si="1"/>
        <v>0.57525039801406708</v>
      </c>
      <c r="AV47" s="55">
        <f t="shared" si="2"/>
        <v>16225555</v>
      </c>
      <c r="AW47" s="35">
        <f t="shared" si="3"/>
        <v>11304</v>
      </c>
      <c r="AX47" s="55">
        <f t="shared" si="4"/>
        <v>5363</v>
      </c>
      <c r="AY47" s="62">
        <f t="shared" si="5"/>
        <v>11304</v>
      </c>
    </row>
    <row r="48" spans="2:51" s="53" customFormat="1" ht="14" customHeight="1">
      <c r="AI48" s="54">
        <v>1994</v>
      </c>
      <c r="AJ48" s="54">
        <v>1</v>
      </c>
      <c r="AK48" s="54"/>
      <c r="AL48" s="2" t="s">
        <v>298</v>
      </c>
      <c r="AM48" s="67">
        <v>24277821</v>
      </c>
      <c r="AN48" s="67">
        <v>12453</v>
      </c>
      <c r="AO48" s="67">
        <v>13999142</v>
      </c>
      <c r="AP48" s="67">
        <v>5832</v>
      </c>
      <c r="AQ48" s="67">
        <v>38652994</v>
      </c>
      <c r="AR48" s="67">
        <v>12480212</v>
      </c>
      <c r="AS48" s="67">
        <v>23649</v>
      </c>
      <c r="AT48" s="56">
        <f t="shared" si="0"/>
        <v>0.37190322177888735</v>
      </c>
      <c r="AU48" s="56">
        <f t="shared" si="1"/>
        <v>0.62809677822111265</v>
      </c>
      <c r="AV48" s="55">
        <f t="shared" si="2"/>
        <v>14375173</v>
      </c>
      <c r="AW48" s="35">
        <f t="shared" si="3"/>
        <v>11196</v>
      </c>
      <c r="AX48" s="55">
        <f t="shared" si="4"/>
        <v>5364</v>
      </c>
      <c r="AY48" s="62">
        <f t="shared" si="5"/>
        <v>11196</v>
      </c>
    </row>
    <row r="49" spans="2:51" s="53" customFormat="1" ht="14" customHeight="1">
      <c r="B49" s="34" t="s">
        <v>260</v>
      </c>
      <c r="AI49" s="54">
        <v>1994</v>
      </c>
      <c r="AJ49" s="54">
        <v>2</v>
      </c>
      <c r="AK49" s="54"/>
      <c r="AL49" s="2" t="s">
        <v>298</v>
      </c>
      <c r="AM49" s="67">
        <v>24218304</v>
      </c>
      <c r="AN49" s="67">
        <v>12200</v>
      </c>
      <c r="AO49" s="67">
        <v>15504896</v>
      </c>
      <c r="AP49" s="67">
        <v>6072</v>
      </c>
      <c r="AQ49" s="67">
        <v>40195393</v>
      </c>
      <c r="AR49" s="67">
        <v>13257394</v>
      </c>
      <c r="AS49" s="67">
        <v>23563</v>
      </c>
      <c r="AT49" s="56">
        <f t="shared" si="0"/>
        <v>0.39748557751382108</v>
      </c>
      <c r="AU49" s="56">
        <f t="shared" si="1"/>
        <v>0.60251442248617892</v>
      </c>
      <c r="AV49" s="55">
        <f t="shared" si="2"/>
        <v>15977089</v>
      </c>
      <c r="AW49" s="35">
        <f t="shared" si="3"/>
        <v>11363</v>
      </c>
      <c r="AX49" s="55">
        <f t="shared" si="4"/>
        <v>5291</v>
      </c>
      <c r="AY49" s="62">
        <f t="shared" si="5"/>
        <v>11363</v>
      </c>
    </row>
    <row r="50" spans="2:51" s="53" customFormat="1" ht="14" customHeight="1">
      <c r="AI50" s="54">
        <v>1994</v>
      </c>
      <c r="AJ50" s="54">
        <v>3</v>
      </c>
      <c r="AK50" s="54"/>
      <c r="AL50" s="2" t="s">
        <v>298</v>
      </c>
      <c r="AM50" s="67">
        <v>23424087</v>
      </c>
      <c r="AN50" s="67">
        <v>12184</v>
      </c>
      <c r="AO50" s="67">
        <v>16416749</v>
      </c>
      <c r="AP50" s="67">
        <v>6159</v>
      </c>
      <c r="AQ50" s="67">
        <v>40373154</v>
      </c>
      <c r="AR50" s="67">
        <v>12865607</v>
      </c>
      <c r="AS50" s="67">
        <v>23530</v>
      </c>
      <c r="AT50" s="56">
        <f t="shared" si="0"/>
        <v>0.41981032742698277</v>
      </c>
      <c r="AU50" s="56">
        <f t="shared" si="1"/>
        <v>0.58018967257301723</v>
      </c>
      <c r="AV50" s="55">
        <f t="shared" si="2"/>
        <v>16949067</v>
      </c>
      <c r="AW50" s="35">
        <f t="shared" si="3"/>
        <v>11346</v>
      </c>
      <c r="AX50" s="55">
        <f t="shared" si="4"/>
        <v>5187</v>
      </c>
      <c r="AY50" s="62">
        <f t="shared" si="5"/>
        <v>11346</v>
      </c>
    </row>
    <row r="51" spans="2:51" ht="14" customHeight="1">
      <c r="AI51" s="2">
        <v>1994</v>
      </c>
      <c r="AJ51" s="2">
        <v>4</v>
      </c>
      <c r="AK51" s="2"/>
      <c r="AL51" s="2" t="s">
        <v>298</v>
      </c>
      <c r="AM51" s="67">
        <v>22955825</v>
      </c>
      <c r="AN51" s="67">
        <v>12342</v>
      </c>
      <c r="AO51" s="67">
        <v>16198480</v>
      </c>
      <c r="AP51" s="67">
        <v>5992</v>
      </c>
      <c r="AQ51" s="67">
        <v>39807271</v>
      </c>
      <c r="AR51" s="67">
        <v>12711478</v>
      </c>
      <c r="AS51" s="67">
        <v>23552</v>
      </c>
      <c r="AT51" s="48">
        <f t="shared" si="0"/>
        <v>0.42332582909288108</v>
      </c>
      <c r="AU51" s="48">
        <f t="shared" si="1"/>
        <v>0.57667417090711892</v>
      </c>
      <c r="AV51" s="35">
        <f t="shared" si="2"/>
        <v>16851446</v>
      </c>
      <c r="AW51" s="35">
        <f t="shared" si="3"/>
        <v>11210</v>
      </c>
      <c r="AX51" s="35">
        <f t="shared" si="4"/>
        <v>5218</v>
      </c>
      <c r="AY51" s="62">
        <f t="shared" si="5"/>
        <v>11210</v>
      </c>
    </row>
    <row r="52" spans="2:51" ht="14" customHeight="1">
      <c r="AI52" s="2">
        <v>1995</v>
      </c>
      <c r="AJ52" s="2">
        <v>1</v>
      </c>
      <c r="AK52" s="2"/>
      <c r="AL52" s="2" t="s">
        <v>298</v>
      </c>
      <c r="AM52" s="67">
        <v>23849047</v>
      </c>
      <c r="AN52" s="67">
        <v>11902</v>
      </c>
      <c r="AO52" s="67">
        <v>14371403</v>
      </c>
      <c r="AP52" s="67">
        <v>5747</v>
      </c>
      <c r="AQ52" s="67">
        <v>38809529</v>
      </c>
      <c r="AR52" s="67">
        <v>12432151</v>
      </c>
      <c r="AS52" s="67">
        <v>22637</v>
      </c>
      <c r="AT52" s="48">
        <f t="shared" si="0"/>
        <v>0.38548476071430804</v>
      </c>
      <c r="AU52" s="48">
        <f t="shared" si="1"/>
        <v>0.61451523928569196</v>
      </c>
      <c r="AV52" s="35">
        <f t="shared" si="2"/>
        <v>14960482</v>
      </c>
      <c r="AW52" s="35">
        <f t="shared" si="3"/>
        <v>10735</v>
      </c>
      <c r="AX52" s="35">
        <f t="shared" si="4"/>
        <v>4988</v>
      </c>
      <c r="AY52" s="62">
        <f t="shared" si="5"/>
        <v>10735</v>
      </c>
    </row>
    <row r="53" spans="2:51">
      <c r="AI53" s="2">
        <v>1995</v>
      </c>
      <c r="AJ53" s="2">
        <v>2</v>
      </c>
      <c r="AK53" s="2"/>
      <c r="AL53" s="2" t="s">
        <v>298</v>
      </c>
      <c r="AM53" s="67">
        <v>23446421</v>
      </c>
      <c r="AN53" s="67">
        <v>10943</v>
      </c>
      <c r="AO53" s="67">
        <v>12883631</v>
      </c>
      <c r="AP53" s="67">
        <v>5249</v>
      </c>
      <c r="AQ53" s="67">
        <v>36882482</v>
      </c>
      <c r="AR53" s="67">
        <v>11267296</v>
      </c>
      <c r="AS53" s="67">
        <v>20801</v>
      </c>
      <c r="AT53" s="48">
        <f t="shared" si="0"/>
        <v>0.36429384009460097</v>
      </c>
      <c r="AU53" s="48">
        <f t="shared" si="1"/>
        <v>0.63570615990539903</v>
      </c>
      <c r="AV53" s="35">
        <f t="shared" si="2"/>
        <v>13436061</v>
      </c>
      <c r="AW53" s="35">
        <f t="shared" si="3"/>
        <v>9858</v>
      </c>
      <c r="AX53" s="35">
        <f t="shared" si="4"/>
        <v>4609</v>
      </c>
      <c r="AY53" s="62">
        <f t="shared" si="5"/>
        <v>9858</v>
      </c>
    </row>
    <row r="54" spans="2:51">
      <c r="AI54" s="2">
        <v>1995</v>
      </c>
      <c r="AJ54" s="2">
        <v>3</v>
      </c>
      <c r="AK54" s="2"/>
      <c r="AL54" s="2" t="s">
        <v>298</v>
      </c>
      <c r="AM54" s="67">
        <v>22192912</v>
      </c>
      <c r="AN54" s="67">
        <v>10500</v>
      </c>
      <c r="AO54" s="67">
        <v>14062734</v>
      </c>
      <c r="AP54" s="67">
        <v>4921</v>
      </c>
      <c r="AQ54" s="67">
        <v>36750907</v>
      </c>
      <c r="AR54" s="67">
        <v>10867342</v>
      </c>
      <c r="AS54" s="67">
        <v>19835</v>
      </c>
      <c r="AT54" s="48">
        <f t="shared" si="0"/>
        <v>0.39612614186637629</v>
      </c>
      <c r="AU54" s="48">
        <f t="shared" si="1"/>
        <v>0.60387385813362371</v>
      </c>
      <c r="AV54" s="35">
        <f t="shared" si="2"/>
        <v>14557995</v>
      </c>
      <c r="AW54" s="35">
        <f t="shared" si="3"/>
        <v>9335</v>
      </c>
      <c r="AX54" s="35">
        <f t="shared" si="4"/>
        <v>4414</v>
      </c>
      <c r="AY54" s="62">
        <f t="shared" si="5"/>
        <v>9335</v>
      </c>
    </row>
    <row r="55" spans="2:51">
      <c r="AI55" s="2">
        <v>1995</v>
      </c>
      <c r="AJ55" s="2">
        <v>4</v>
      </c>
      <c r="AK55" s="2"/>
      <c r="AL55" s="2" t="s">
        <v>298</v>
      </c>
      <c r="AM55" s="67">
        <v>23317654</v>
      </c>
      <c r="AN55" s="67">
        <v>10196</v>
      </c>
      <c r="AO55" s="67">
        <v>13811030</v>
      </c>
      <c r="AP55" s="67">
        <v>4574</v>
      </c>
      <c r="AQ55" s="67">
        <v>37641807</v>
      </c>
      <c r="AR55" s="67">
        <v>10444679</v>
      </c>
      <c r="AS55" s="67">
        <v>18910</v>
      </c>
      <c r="AT55" s="48">
        <f t="shared" si="0"/>
        <v>0.38053839976385828</v>
      </c>
      <c r="AU55" s="48">
        <f t="shared" si="1"/>
        <v>0.61946160023614172</v>
      </c>
      <c r="AV55" s="35">
        <f t="shared" si="2"/>
        <v>14324153</v>
      </c>
      <c r="AW55" s="35">
        <f t="shared" si="3"/>
        <v>8714</v>
      </c>
      <c r="AX55" s="35">
        <f t="shared" si="4"/>
        <v>4140</v>
      </c>
      <c r="AY55" s="62">
        <f t="shared" si="5"/>
        <v>8714</v>
      </c>
    </row>
    <row r="56" spans="2:51">
      <c r="AI56" s="2">
        <v>1996</v>
      </c>
      <c r="AJ56" s="2">
        <v>1</v>
      </c>
      <c r="AK56" s="2"/>
      <c r="AL56" s="2" t="s">
        <v>298</v>
      </c>
      <c r="AM56" s="67">
        <v>24093522</v>
      </c>
      <c r="AN56" s="67">
        <v>9961</v>
      </c>
      <c r="AO56" s="67">
        <v>13508540</v>
      </c>
      <c r="AP56" s="67">
        <v>4607</v>
      </c>
      <c r="AQ56" s="67">
        <v>38164940</v>
      </c>
      <c r="AR56" s="67">
        <v>10610708</v>
      </c>
      <c r="AS56" s="67">
        <v>18656</v>
      </c>
      <c r="AT56" s="48">
        <f t="shared" si="0"/>
        <v>0.36870012110591555</v>
      </c>
      <c r="AU56" s="48">
        <f t="shared" si="1"/>
        <v>0.63129987889408445</v>
      </c>
      <c r="AV56" s="35">
        <f t="shared" si="2"/>
        <v>14071418</v>
      </c>
      <c r="AW56" s="35">
        <f t="shared" si="3"/>
        <v>8695</v>
      </c>
      <c r="AX56" s="35">
        <f t="shared" si="4"/>
        <v>4088</v>
      </c>
      <c r="AY56" s="62">
        <f t="shared" si="5"/>
        <v>8695</v>
      </c>
    </row>
    <row r="57" spans="2:51">
      <c r="AI57" s="2">
        <v>1996</v>
      </c>
      <c r="AJ57" s="2">
        <v>2</v>
      </c>
      <c r="AK57" s="2"/>
      <c r="AL57" s="2" t="s">
        <v>298</v>
      </c>
      <c r="AM57" s="67">
        <v>23214645</v>
      </c>
      <c r="AN57" s="67">
        <v>9763</v>
      </c>
      <c r="AO57" s="67">
        <v>13881229</v>
      </c>
      <c r="AP57" s="67">
        <v>4704</v>
      </c>
      <c r="AQ57" s="67">
        <v>37674831</v>
      </c>
      <c r="AR57" s="67">
        <v>10457472</v>
      </c>
      <c r="AS57" s="67">
        <v>18631</v>
      </c>
      <c r="AT57" s="48">
        <f t="shared" si="0"/>
        <v>0.383815550493113</v>
      </c>
      <c r="AU57" s="48">
        <f t="shared" si="1"/>
        <v>0.616184449506887</v>
      </c>
      <c r="AV57" s="35">
        <f t="shared" si="2"/>
        <v>14460186</v>
      </c>
      <c r="AW57" s="35">
        <f t="shared" si="3"/>
        <v>8868</v>
      </c>
      <c r="AX57" s="35">
        <f t="shared" si="4"/>
        <v>4164</v>
      </c>
      <c r="AY57" s="62">
        <f t="shared" si="5"/>
        <v>8868</v>
      </c>
    </row>
    <row r="58" spans="2:51">
      <c r="AI58" s="2">
        <v>1996</v>
      </c>
      <c r="AJ58" s="2">
        <v>3</v>
      </c>
      <c r="AK58" s="2"/>
      <c r="AL58" s="2" t="s">
        <v>298</v>
      </c>
      <c r="AM58" s="67">
        <v>23516536</v>
      </c>
      <c r="AN58" s="67">
        <v>9897</v>
      </c>
      <c r="AO58" s="67">
        <v>14792794</v>
      </c>
      <c r="AP58" s="67">
        <v>4784</v>
      </c>
      <c r="AQ58" s="67">
        <v>38925783</v>
      </c>
      <c r="AR58" s="67">
        <v>10511783</v>
      </c>
      <c r="AS58" s="67">
        <v>18859</v>
      </c>
      <c r="AT58" s="48">
        <f t="shared" si="0"/>
        <v>0.39586222324673592</v>
      </c>
      <c r="AU58" s="48">
        <f t="shared" si="1"/>
        <v>0.60413777675326408</v>
      </c>
      <c r="AV58" s="35">
        <f t="shared" si="2"/>
        <v>15409247</v>
      </c>
      <c r="AW58" s="35">
        <f t="shared" si="3"/>
        <v>8962</v>
      </c>
      <c r="AX58" s="35">
        <f t="shared" si="4"/>
        <v>4178</v>
      </c>
      <c r="AY58" s="62">
        <f t="shared" si="5"/>
        <v>8962</v>
      </c>
    </row>
    <row r="59" spans="2:51">
      <c r="AI59" s="2">
        <v>1996</v>
      </c>
      <c r="AJ59" s="2">
        <v>4</v>
      </c>
      <c r="AK59" s="2"/>
      <c r="AL59" s="2" t="s">
        <v>298</v>
      </c>
      <c r="AM59" s="67">
        <v>22526263</v>
      </c>
      <c r="AN59" s="67">
        <v>9837</v>
      </c>
      <c r="AO59" s="67">
        <v>14072838</v>
      </c>
      <c r="AP59" s="67">
        <v>4775</v>
      </c>
      <c r="AQ59" s="67">
        <v>37402570</v>
      </c>
      <c r="AR59" s="67">
        <v>10503925</v>
      </c>
      <c r="AS59" s="67">
        <v>18701</v>
      </c>
      <c r="AT59" s="48">
        <f t="shared" si="0"/>
        <v>0.39773488827104664</v>
      </c>
      <c r="AU59" s="48">
        <f t="shared" si="1"/>
        <v>0.60226511172895336</v>
      </c>
      <c r="AV59" s="35">
        <f t="shared" si="2"/>
        <v>14876307</v>
      </c>
      <c r="AW59" s="35">
        <f t="shared" si="3"/>
        <v>8864</v>
      </c>
      <c r="AX59" s="35">
        <f t="shared" si="4"/>
        <v>4089</v>
      </c>
      <c r="AY59" s="62">
        <f t="shared" si="5"/>
        <v>8864</v>
      </c>
    </row>
    <row r="60" spans="2:51">
      <c r="AI60" s="2">
        <v>1997</v>
      </c>
      <c r="AJ60" s="2">
        <v>1</v>
      </c>
      <c r="AK60" s="2"/>
      <c r="AL60" s="2" t="s">
        <v>298</v>
      </c>
      <c r="AM60" s="67">
        <v>24810662</v>
      </c>
      <c r="AN60" s="67">
        <v>9658</v>
      </c>
      <c r="AO60" s="67">
        <v>14092469</v>
      </c>
      <c r="AP60" s="67">
        <v>4589</v>
      </c>
      <c r="AQ60" s="67">
        <v>39732051</v>
      </c>
      <c r="AR60" s="67">
        <v>10676427</v>
      </c>
      <c r="AS60" s="67">
        <v>18249</v>
      </c>
      <c r="AT60" s="48">
        <f t="shared" si="0"/>
        <v>0.37555043408154287</v>
      </c>
      <c r="AU60" s="48">
        <f t="shared" si="1"/>
        <v>0.62444956591845713</v>
      </c>
      <c r="AV60" s="35">
        <f t="shared" si="2"/>
        <v>14921389</v>
      </c>
      <c r="AW60" s="35">
        <f t="shared" si="3"/>
        <v>8591</v>
      </c>
      <c r="AX60" s="35">
        <f t="shared" si="4"/>
        <v>4002</v>
      </c>
      <c r="AY60" s="62">
        <f t="shared" si="5"/>
        <v>8591</v>
      </c>
    </row>
    <row r="61" spans="2:51">
      <c r="AI61" s="2">
        <v>1997</v>
      </c>
      <c r="AJ61" s="2">
        <v>2</v>
      </c>
      <c r="AK61" s="2"/>
      <c r="AL61" s="2" t="s">
        <v>298</v>
      </c>
      <c r="AM61" s="67">
        <v>23765768</v>
      </c>
      <c r="AN61" s="67">
        <v>9801</v>
      </c>
      <c r="AO61" s="67">
        <v>13325054</v>
      </c>
      <c r="AP61" s="67">
        <v>4458</v>
      </c>
      <c r="AQ61" s="67">
        <v>38151815</v>
      </c>
      <c r="AR61" s="67">
        <v>10346386</v>
      </c>
      <c r="AS61" s="67">
        <v>18378</v>
      </c>
      <c r="AT61" s="48">
        <f t="shared" si="0"/>
        <v>0.37707372506393211</v>
      </c>
      <c r="AU61" s="48">
        <f t="shared" si="1"/>
        <v>0.62292627493606789</v>
      </c>
      <c r="AV61" s="35">
        <f t="shared" si="2"/>
        <v>14386047</v>
      </c>
      <c r="AW61" s="35">
        <f t="shared" si="3"/>
        <v>8577</v>
      </c>
      <c r="AX61" s="35">
        <f t="shared" si="4"/>
        <v>4119</v>
      </c>
      <c r="AY61" s="62">
        <f t="shared" si="5"/>
        <v>8577</v>
      </c>
    </row>
    <row r="62" spans="2:51">
      <c r="AI62" s="2">
        <v>1997</v>
      </c>
      <c r="AJ62" s="2">
        <v>3</v>
      </c>
      <c r="AK62" s="2"/>
      <c r="AL62" s="2" t="s">
        <v>298</v>
      </c>
      <c r="AM62" s="67">
        <v>23234930</v>
      </c>
      <c r="AN62" s="67">
        <v>9894</v>
      </c>
      <c r="AO62" s="67">
        <v>13478588</v>
      </c>
      <c r="AP62" s="67">
        <v>4433</v>
      </c>
      <c r="AQ62" s="67">
        <v>37740841</v>
      </c>
      <c r="AR62" s="67">
        <v>10018361</v>
      </c>
      <c r="AS62" s="67">
        <v>18350</v>
      </c>
      <c r="AT62" s="48">
        <f t="shared" si="0"/>
        <v>0.38435579641693729</v>
      </c>
      <c r="AU62" s="48">
        <f t="shared" si="1"/>
        <v>0.61564420358306271</v>
      </c>
      <c r="AV62" s="35">
        <f t="shared" si="2"/>
        <v>14505911</v>
      </c>
      <c r="AW62" s="35">
        <f t="shared" si="3"/>
        <v>8456</v>
      </c>
      <c r="AX62" s="35">
        <f t="shared" si="4"/>
        <v>4023</v>
      </c>
      <c r="AY62" s="62">
        <f t="shared" si="5"/>
        <v>8456</v>
      </c>
    </row>
    <row r="63" spans="2:51">
      <c r="AI63" s="2">
        <v>1997</v>
      </c>
      <c r="AJ63" s="2">
        <v>4</v>
      </c>
      <c r="AK63" s="2"/>
      <c r="AL63" s="2" t="s">
        <v>298</v>
      </c>
      <c r="AM63" s="67">
        <v>23781836</v>
      </c>
      <c r="AN63" s="67">
        <v>9685</v>
      </c>
      <c r="AO63" s="67">
        <v>13936450</v>
      </c>
      <c r="AP63" s="67">
        <v>4227</v>
      </c>
      <c r="AQ63" s="67">
        <v>38684819</v>
      </c>
      <c r="AR63" s="67">
        <v>10140554</v>
      </c>
      <c r="AS63" s="67">
        <v>17866</v>
      </c>
      <c r="AT63" s="48">
        <f t="shared" si="0"/>
        <v>0.38524112003729427</v>
      </c>
      <c r="AU63" s="48">
        <f t="shared" si="1"/>
        <v>0.61475887996270573</v>
      </c>
      <c r="AV63" s="35">
        <f t="shared" si="2"/>
        <v>14902983</v>
      </c>
      <c r="AW63" s="35">
        <f t="shared" si="3"/>
        <v>8181</v>
      </c>
      <c r="AX63" s="35">
        <f t="shared" si="4"/>
        <v>3954</v>
      </c>
      <c r="AY63" s="62">
        <f t="shared" si="5"/>
        <v>8181</v>
      </c>
    </row>
    <row r="64" spans="2:51">
      <c r="AI64" s="2">
        <v>1998</v>
      </c>
      <c r="AJ64" s="2">
        <v>1</v>
      </c>
      <c r="AK64" s="2"/>
      <c r="AL64" s="2" t="s">
        <v>298</v>
      </c>
      <c r="AM64" s="67">
        <v>25074573</v>
      </c>
      <c r="AN64" s="67">
        <v>9581</v>
      </c>
      <c r="AO64" s="67">
        <v>14301824</v>
      </c>
      <c r="AP64" s="67">
        <v>4417</v>
      </c>
      <c r="AQ64" s="67">
        <v>40200905</v>
      </c>
      <c r="AR64" s="67">
        <v>10427250</v>
      </c>
      <c r="AS64" s="67">
        <v>17848</v>
      </c>
      <c r="AT64" s="48">
        <f t="shared" si="0"/>
        <v>0.37626844470292398</v>
      </c>
      <c r="AU64" s="48">
        <f t="shared" si="1"/>
        <v>0.62373155529707602</v>
      </c>
      <c r="AV64" s="35">
        <f t="shared" si="2"/>
        <v>15126332</v>
      </c>
      <c r="AW64" s="35">
        <f t="shared" si="3"/>
        <v>8267</v>
      </c>
      <c r="AX64" s="35">
        <f t="shared" si="4"/>
        <v>3850</v>
      </c>
      <c r="AY64" s="62">
        <f t="shared" si="5"/>
        <v>8267</v>
      </c>
    </row>
    <row r="65" spans="35:51">
      <c r="AI65" s="2">
        <v>1998</v>
      </c>
      <c r="AJ65" s="2">
        <v>2</v>
      </c>
      <c r="AK65" s="2"/>
      <c r="AL65" s="2" t="s">
        <v>298</v>
      </c>
      <c r="AM65" s="67">
        <v>22676004</v>
      </c>
      <c r="AN65" s="67">
        <v>9337</v>
      </c>
      <c r="AO65" s="67">
        <v>12807283</v>
      </c>
      <c r="AP65" s="67">
        <v>4465</v>
      </c>
      <c r="AQ65" s="67">
        <v>36225394</v>
      </c>
      <c r="AR65" s="67">
        <v>10003078</v>
      </c>
      <c r="AS65" s="67">
        <v>17643</v>
      </c>
      <c r="AT65" s="48">
        <f>1-AM65/AQ65</f>
        <v>0.37403016237725395</v>
      </c>
      <c r="AU65" s="48">
        <f t="shared" si="1"/>
        <v>0.62596983762274605</v>
      </c>
      <c r="AV65" s="35">
        <f t="shared" si="2"/>
        <v>13549390</v>
      </c>
      <c r="AW65" s="35">
        <f t="shared" si="3"/>
        <v>8306</v>
      </c>
      <c r="AX65" s="35">
        <f t="shared" si="4"/>
        <v>3841</v>
      </c>
      <c r="AY65" s="62">
        <f t="shared" si="5"/>
        <v>8306</v>
      </c>
    </row>
    <row r="66" spans="35:51">
      <c r="AI66" s="2">
        <v>1998</v>
      </c>
      <c r="AJ66" s="2">
        <v>3</v>
      </c>
      <c r="AK66" s="2"/>
      <c r="AL66" s="2" t="s">
        <v>298</v>
      </c>
      <c r="AM66" s="67">
        <v>22890737</v>
      </c>
      <c r="AN66" s="67">
        <v>9760</v>
      </c>
      <c r="AO66" s="67">
        <v>12906990</v>
      </c>
      <c r="AP66" s="67">
        <v>4404</v>
      </c>
      <c r="AQ66" s="67">
        <v>37034731</v>
      </c>
      <c r="AR66" s="67">
        <v>10141430</v>
      </c>
      <c r="AS66" s="67">
        <v>17902</v>
      </c>
      <c r="AT66" s="48">
        <f t="shared" si="0"/>
        <v>0.38191161696300702</v>
      </c>
      <c r="AU66" s="48">
        <f t="shared" si="1"/>
        <v>0.61808838303699298</v>
      </c>
      <c r="AV66" s="35">
        <f t="shared" si="2"/>
        <v>14143994</v>
      </c>
      <c r="AW66" s="35">
        <f t="shared" si="3"/>
        <v>8142</v>
      </c>
      <c r="AX66" s="35">
        <f t="shared" si="4"/>
        <v>3738</v>
      </c>
      <c r="AY66" s="62">
        <f t="shared" si="5"/>
        <v>8142</v>
      </c>
    </row>
    <row r="67" spans="35:51">
      <c r="AI67" s="2">
        <v>1998</v>
      </c>
      <c r="AJ67" s="2">
        <v>4</v>
      </c>
      <c r="AK67" s="2"/>
      <c r="AL67" s="2" t="s">
        <v>298</v>
      </c>
      <c r="AM67" s="67">
        <v>22354010</v>
      </c>
      <c r="AN67" s="67">
        <v>9366</v>
      </c>
      <c r="AO67" s="67">
        <v>12473896</v>
      </c>
      <c r="AP67" s="67">
        <v>4274</v>
      </c>
      <c r="AQ67" s="67">
        <v>35945937</v>
      </c>
      <c r="AR67" s="67">
        <v>10067985</v>
      </c>
      <c r="AS67" s="67">
        <v>17231</v>
      </c>
      <c r="AT67" s="48">
        <f t="shared" si="0"/>
        <v>0.37812137154749925</v>
      </c>
      <c r="AU67" s="48">
        <f t="shared" si="1"/>
        <v>0.62187862845250075</v>
      </c>
      <c r="AV67" s="35">
        <f t="shared" si="2"/>
        <v>13591927</v>
      </c>
      <c r="AW67" s="35">
        <f t="shared" si="3"/>
        <v>7865</v>
      </c>
      <c r="AX67" s="35">
        <f t="shared" si="4"/>
        <v>3591</v>
      </c>
      <c r="AY67" s="62">
        <f t="shared" si="5"/>
        <v>7865</v>
      </c>
    </row>
    <row r="68" spans="35:51">
      <c r="AI68" s="2">
        <v>1999</v>
      </c>
      <c r="AJ68" s="2">
        <v>1</v>
      </c>
      <c r="AK68" s="2"/>
      <c r="AL68" s="2" t="s">
        <v>298</v>
      </c>
      <c r="AM68" s="67">
        <v>23507291</v>
      </c>
      <c r="AN68" s="67">
        <v>9209</v>
      </c>
      <c r="AO68" s="67">
        <v>13081242</v>
      </c>
      <c r="AP68" s="67">
        <v>4099</v>
      </c>
      <c r="AQ68" s="67">
        <v>37563465</v>
      </c>
      <c r="AR68" s="67">
        <v>9645545</v>
      </c>
      <c r="AS68" s="67">
        <v>16842</v>
      </c>
      <c r="AT68" s="48">
        <f t="shared" si="0"/>
        <v>0.37419801394786134</v>
      </c>
      <c r="AU68" s="48">
        <f t="shared" si="1"/>
        <v>0.62580198605213866</v>
      </c>
      <c r="AV68" s="35">
        <f t="shared" si="2"/>
        <v>14056174</v>
      </c>
      <c r="AW68" s="35">
        <f t="shared" si="3"/>
        <v>7633</v>
      </c>
      <c r="AX68" s="35">
        <f t="shared" si="4"/>
        <v>3534</v>
      </c>
      <c r="AY68" s="62">
        <f t="shared" si="5"/>
        <v>7633</v>
      </c>
    </row>
    <row r="69" spans="35:51">
      <c r="AI69" s="2">
        <v>1999</v>
      </c>
      <c r="AJ69" s="2">
        <v>2</v>
      </c>
      <c r="AK69" s="2"/>
      <c r="AL69" s="2" t="s">
        <v>298</v>
      </c>
      <c r="AM69" s="67">
        <v>21084292</v>
      </c>
      <c r="AN69" s="67">
        <v>8804</v>
      </c>
      <c r="AO69" s="67">
        <v>11688056</v>
      </c>
      <c r="AP69" s="67">
        <v>4228</v>
      </c>
      <c r="AQ69" s="67">
        <v>33736692</v>
      </c>
      <c r="AR69" s="67">
        <v>9089870</v>
      </c>
      <c r="AS69" s="67">
        <v>16572</v>
      </c>
      <c r="AT69" s="48">
        <f t="shared" ref="AT69:AT118" si="14">1-AM69/AQ69</f>
        <v>0.37503380592264346</v>
      </c>
      <c r="AU69" s="48">
        <f t="shared" ref="AU69:AU118" si="15">1-AT69</f>
        <v>0.62496619407735654</v>
      </c>
      <c r="AV69" s="35">
        <f t="shared" ref="AV69:AV118" si="16">AQ69-AM69</f>
        <v>12652400</v>
      </c>
      <c r="AW69" s="35">
        <f t="shared" ref="AW69:AW118" si="17">AS69-AN69</f>
        <v>7768</v>
      </c>
      <c r="AX69" s="35">
        <f t="shared" ref="AX69:AX118" si="18">AS69-AP69-AN69</f>
        <v>3540</v>
      </c>
      <c r="AY69" s="62">
        <f t="shared" ref="AY69:AY118" si="19">AS69-AN69</f>
        <v>7768</v>
      </c>
    </row>
    <row r="70" spans="35:51">
      <c r="AI70" s="2">
        <v>1999</v>
      </c>
      <c r="AJ70" s="2">
        <v>3</v>
      </c>
      <c r="AK70" s="2"/>
      <c r="AL70" s="2" t="s">
        <v>298</v>
      </c>
      <c r="AM70" s="67">
        <v>20517219</v>
      </c>
      <c r="AN70" s="67">
        <v>8328</v>
      </c>
      <c r="AO70" s="67">
        <v>12752206</v>
      </c>
      <c r="AP70" s="67">
        <v>4212</v>
      </c>
      <c r="AQ70" s="67">
        <v>34502056</v>
      </c>
      <c r="AR70" s="67">
        <v>8947390</v>
      </c>
      <c r="AS70" s="67">
        <v>15946</v>
      </c>
      <c r="AT70" s="48">
        <f t="shared" si="14"/>
        <v>0.40533343867971228</v>
      </c>
      <c r="AU70" s="48">
        <f t="shared" si="15"/>
        <v>0.59466656132028772</v>
      </c>
      <c r="AV70" s="35">
        <f t="shared" si="16"/>
        <v>13984837</v>
      </c>
      <c r="AW70" s="35">
        <f t="shared" si="17"/>
        <v>7618</v>
      </c>
      <c r="AX70" s="35">
        <f t="shared" si="18"/>
        <v>3406</v>
      </c>
      <c r="AY70" s="62">
        <f t="shared" si="19"/>
        <v>7618</v>
      </c>
    </row>
    <row r="71" spans="35:51">
      <c r="AI71" s="2">
        <v>1999</v>
      </c>
      <c r="AJ71" s="2">
        <v>4</v>
      </c>
      <c r="AK71" s="2"/>
      <c r="AL71" s="2" t="s">
        <v>298</v>
      </c>
      <c r="AM71" s="67">
        <v>21041256</v>
      </c>
      <c r="AN71" s="67">
        <v>8147</v>
      </c>
      <c r="AO71" s="67">
        <v>11999525</v>
      </c>
      <c r="AP71" s="67">
        <v>4072</v>
      </c>
      <c r="AQ71" s="67">
        <v>34193081</v>
      </c>
      <c r="AR71" s="67">
        <v>8856757</v>
      </c>
      <c r="AS71" s="67">
        <v>15573</v>
      </c>
      <c r="AT71" s="48">
        <f t="shared" si="14"/>
        <v>0.38463410185236013</v>
      </c>
      <c r="AU71" s="48">
        <f t="shared" si="15"/>
        <v>0.61536589814763987</v>
      </c>
      <c r="AV71" s="35">
        <f t="shared" si="16"/>
        <v>13151825</v>
      </c>
      <c r="AW71" s="35">
        <f t="shared" si="17"/>
        <v>7426</v>
      </c>
      <c r="AX71" s="35">
        <f t="shared" si="18"/>
        <v>3354</v>
      </c>
      <c r="AY71" s="62">
        <f t="shared" si="19"/>
        <v>7426</v>
      </c>
    </row>
    <row r="72" spans="35:51">
      <c r="AI72" s="2">
        <v>2000</v>
      </c>
      <c r="AJ72" s="2">
        <v>1</v>
      </c>
      <c r="AK72" s="2"/>
      <c r="AL72" s="2" t="s">
        <v>298</v>
      </c>
      <c r="AM72" s="67">
        <v>21122792</v>
      </c>
      <c r="AN72" s="67">
        <v>8180</v>
      </c>
      <c r="AO72" s="67">
        <v>13345232</v>
      </c>
      <c r="AP72" s="67">
        <v>3920</v>
      </c>
      <c r="AQ72" s="67">
        <v>35346037</v>
      </c>
      <c r="AR72" s="67">
        <v>8827423</v>
      </c>
      <c r="AS72" s="67">
        <v>15426</v>
      </c>
      <c r="AT72" s="48">
        <f t="shared" si="14"/>
        <v>0.40239999182935271</v>
      </c>
      <c r="AU72" s="48">
        <f t="shared" si="15"/>
        <v>0.59760000817064729</v>
      </c>
      <c r="AV72" s="35">
        <f t="shared" si="16"/>
        <v>14223245</v>
      </c>
      <c r="AW72" s="35">
        <f t="shared" si="17"/>
        <v>7246</v>
      </c>
      <c r="AX72" s="35">
        <f t="shared" si="18"/>
        <v>3326</v>
      </c>
      <c r="AY72" s="62">
        <f t="shared" si="19"/>
        <v>7246</v>
      </c>
    </row>
    <row r="73" spans="35:51">
      <c r="AI73" s="2">
        <v>2000</v>
      </c>
      <c r="AJ73" s="2">
        <v>2</v>
      </c>
      <c r="AK73" s="2"/>
      <c r="AL73" s="2" t="s">
        <v>298</v>
      </c>
      <c r="AM73" s="67">
        <v>20777335</v>
      </c>
      <c r="AN73" s="67">
        <v>7944</v>
      </c>
      <c r="AO73" s="67">
        <v>12321793</v>
      </c>
      <c r="AP73" s="67">
        <v>3455</v>
      </c>
      <c r="AQ73" s="67">
        <v>33981721</v>
      </c>
      <c r="AR73" s="67">
        <v>8522601</v>
      </c>
      <c r="AS73" s="67">
        <v>14641</v>
      </c>
      <c r="AT73" s="48">
        <f t="shared" si="14"/>
        <v>0.38857319792602618</v>
      </c>
      <c r="AU73" s="48">
        <f t="shared" si="15"/>
        <v>0.61142680207397382</v>
      </c>
      <c r="AV73" s="35">
        <f t="shared" si="16"/>
        <v>13204386</v>
      </c>
      <c r="AW73" s="35">
        <f t="shared" si="17"/>
        <v>6697</v>
      </c>
      <c r="AX73" s="35">
        <f t="shared" si="18"/>
        <v>3242</v>
      </c>
      <c r="AY73" s="62">
        <f t="shared" si="19"/>
        <v>6697</v>
      </c>
    </row>
    <row r="74" spans="35:51">
      <c r="AI74" s="2">
        <v>2000</v>
      </c>
      <c r="AJ74" s="2">
        <v>3</v>
      </c>
      <c r="AK74" s="2"/>
      <c r="AL74" s="2" t="s">
        <v>298</v>
      </c>
      <c r="AM74" s="67">
        <v>19056124</v>
      </c>
      <c r="AN74" s="67">
        <v>7777</v>
      </c>
      <c r="AO74" s="67">
        <v>11950926</v>
      </c>
      <c r="AP74" s="67">
        <v>3304</v>
      </c>
      <c r="AQ74" s="67">
        <v>31687008</v>
      </c>
      <c r="AR74" s="67">
        <v>8286955</v>
      </c>
      <c r="AS74" s="67">
        <v>14236</v>
      </c>
      <c r="AT74" s="48">
        <f t="shared" si="14"/>
        <v>0.39861396822319106</v>
      </c>
      <c r="AU74" s="48">
        <f t="shared" si="15"/>
        <v>0.60138603177680894</v>
      </c>
      <c r="AV74" s="35">
        <f t="shared" si="16"/>
        <v>12630884</v>
      </c>
      <c r="AW74" s="35">
        <f t="shared" si="17"/>
        <v>6459</v>
      </c>
      <c r="AX74" s="35">
        <f t="shared" si="18"/>
        <v>3155</v>
      </c>
      <c r="AY74" s="62">
        <f t="shared" si="19"/>
        <v>6459</v>
      </c>
    </row>
    <row r="75" spans="35:51">
      <c r="AI75" s="2">
        <v>2000</v>
      </c>
      <c r="AJ75" s="2">
        <v>4</v>
      </c>
      <c r="AK75" s="2"/>
      <c r="AL75" s="2" t="s">
        <v>298</v>
      </c>
      <c r="AM75" s="67">
        <v>19220553</v>
      </c>
      <c r="AN75" s="67">
        <v>8031</v>
      </c>
      <c r="AO75" s="67">
        <v>11078387</v>
      </c>
      <c r="AP75" s="67">
        <v>3348</v>
      </c>
      <c r="AQ75" s="67">
        <v>31169838</v>
      </c>
      <c r="AR75" s="67">
        <v>8259622</v>
      </c>
      <c r="AS75" s="67">
        <v>14518</v>
      </c>
      <c r="AT75" s="48">
        <f t="shared" si="14"/>
        <v>0.3833605102471177</v>
      </c>
      <c r="AU75" s="48">
        <f t="shared" si="15"/>
        <v>0.6166394897528823</v>
      </c>
      <c r="AV75" s="35">
        <f t="shared" si="16"/>
        <v>11949285</v>
      </c>
      <c r="AW75" s="35">
        <f t="shared" si="17"/>
        <v>6487</v>
      </c>
      <c r="AX75" s="35">
        <f t="shared" si="18"/>
        <v>3139</v>
      </c>
      <c r="AY75" s="62">
        <f t="shared" si="19"/>
        <v>6487</v>
      </c>
    </row>
    <row r="76" spans="35:51">
      <c r="AI76" s="2">
        <v>2001</v>
      </c>
      <c r="AJ76" s="2">
        <v>1</v>
      </c>
      <c r="AK76" s="2"/>
      <c r="AL76" s="2" t="s">
        <v>298</v>
      </c>
      <c r="AM76" s="67">
        <v>21497155</v>
      </c>
      <c r="AN76" s="67">
        <v>8123</v>
      </c>
      <c r="AO76" s="67">
        <v>11405175</v>
      </c>
      <c r="AP76" s="67">
        <v>3442</v>
      </c>
      <c r="AQ76" s="67">
        <v>33706636</v>
      </c>
      <c r="AR76" s="67">
        <v>8801077</v>
      </c>
      <c r="AS76" s="67">
        <v>14813</v>
      </c>
      <c r="AT76" s="48">
        <f t="shared" si="14"/>
        <v>0.36222781175789831</v>
      </c>
      <c r="AU76" s="48">
        <f t="shared" si="15"/>
        <v>0.63777218824210169</v>
      </c>
      <c r="AV76" s="35">
        <f t="shared" si="16"/>
        <v>12209481</v>
      </c>
      <c r="AW76" s="35">
        <f t="shared" si="17"/>
        <v>6690</v>
      </c>
      <c r="AX76" s="35">
        <f t="shared" si="18"/>
        <v>3248</v>
      </c>
      <c r="AY76" s="62">
        <f t="shared" si="19"/>
        <v>6690</v>
      </c>
    </row>
    <row r="77" spans="35:51">
      <c r="AI77" s="2">
        <v>2001</v>
      </c>
      <c r="AJ77" s="2">
        <v>2</v>
      </c>
      <c r="AK77" s="2"/>
      <c r="AL77" s="2" t="s">
        <v>298</v>
      </c>
      <c r="AM77" s="67">
        <v>20715072</v>
      </c>
      <c r="AN77" s="67">
        <v>8476</v>
      </c>
      <c r="AO77" s="67">
        <v>12459151</v>
      </c>
      <c r="AP77" s="67">
        <v>3758</v>
      </c>
      <c r="AQ77" s="67">
        <v>33891882</v>
      </c>
      <c r="AR77" s="67">
        <v>9240856</v>
      </c>
      <c r="AS77" s="67">
        <v>15629</v>
      </c>
      <c r="AT77" s="48">
        <f t="shared" si="14"/>
        <v>0.38878956323523139</v>
      </c>
      <c r="AU77" s="48">
        <f t="shared" si="15"/>
        <v>0.61121043676476861</v>
      </c>
      <c r="AV77" s="35">
        <f t="shared" si="16"/>
        <v>13176810</v>
      </c>
      <c r="AW77" s="35">
        <f t="shared" si="17"/>
        <v>7153</v>
      </c>
      <c r="AX77" s="35">
        <f t="shared" si="18"/>
        <v>3395</v>
      </c>
      <c r="AY77" s="62">
        <f t="shared" si="19"/>
        <v>7153</v>
      </c>
    </row>
    <row r="78" spans="35:51">
      <c r="AI78" s="2">
        <v>2001</v>
      </c>
      <c r="AJ78" s="2">
        <v>3</v>
      </c>
      <c r="AK78" s="2"/>
      <c r="AL78" s="2" t="s">
        <v>298</v>
      </c>
      <c r="AM78" s="67">
        <v>19090453</v>
      </c>
      <c r="AN78" s="67">
        <v>8666</v>
      </c>
      <c r="AO78" s="67">
        <v>12969883</v>
      </c>
      <c r="AP78" s="67">
        <v>4323</v>
      </c>
      <c r="AQ78" s="67">
        <v>33335341</v>
      </c>
      <c r="AR78" s="67">
        <v>9288298</v>
      </c>
      <c r="AS78" s="67">
        <v>16423</v>
      </c>
      <c r="AT78" s="48">
        <f t="shared" si="14"/>
        <v>0.42732090246204468</v>
      </c>
      <c r="AU78" s="48">
        <f t="shared" si="15"/>
        <v>0.57267909753795532</v>
      </c>
      <c r="AV78" s="35">
        <f t="shared" si="16"/>
        <v>14244888</v>
      </c>
      <c r="AW78" s="35">
        <f t="shared" si="17"/>
        <v>7757</v>
      </c>
      <c r="AX78" s="35">
        <f t="shared" si="18"/>
        <v>3434</v>
      </c>
      <c r="AY78" s="62">
        <f t="shared" si="19"/>
        <v>7757</v>
      </c>
    </row>
    <row r="79" spans="35:51">
      <c r="AI79" s="2">
        <v>2001</v>
      </c>
      <c r="AJ79" s="2">
        <v>4</v>
      </c>
      <c r="AK79" s="2"/>
      <c r="AL79" s="2" t="s">
        <v>298</v>
      </c>
      <c r="AM79" s="67">
        <v>19514008</v>
      </c>
      <c r="AN79" s="67">
        <v>8936</v>
      </c>
      <c r="AO79" s="67">
        <v>13439783</v>
      </c>
      <c r="AP79" s="67">
        <v>4583</v>
      </c>
      <c r="AQ79" s="67">
        <v>33732320</v>
      </c>
      <c r="AR79" s="67">
        <v>9945239</v>
      </c>
      <c r="AS79" s="67">
        <v>17107</v>
      </c>
      <c r="AT79" s="48">
        <f t="shared" si="14"/>
        <v>0.42150412423456196</v>
      </c>
      <c r="AU79" s="48">
        <f t="shared" si="15"/>
        <v>0.57849587576543804</v>
      </c>
      <c r="AV79" s="35">
        <f t="shared" si="16"/>
        <v>14218312</v>
      </c>
      <c r="AW79" s="35">
        <f t="shared" si="17"/>
        <v>8171</v>
      </c>
      <c r="AX79" s="35">
        <f t="shared" si="18"/>
        <v>3588</v>
      </c>
      <c r="AY79" s="62">
        <f t="shared" si="19"/>
        <v>8171</v>
      </c>
    </row>
    <row r="80" spans="35:51">
      <c r="AI80" s="2">
        <v>2002</v>
      </c>
      <c r="AJ80" s="2">
        <v>1</v>
      </c>
      <c r="AK80" s="2"/>
      <c r="AL80" s="2" t="s">
        <v>298</v>
      </c>
      <c r="AM80" s="67">
        <v>21044289</v>
      </c>
      <c r="AN80" s="67">
        <v>8683</v>
      </c>
      <c r="AO80" s="67">
        <v>12620565</v>
      </c>
      <c r="AP80" s="67">
        <v>4616</v>
      </c>
      <c r="AQ80" s="67">
        <v>34194077</v>
      </c>
      <c r="AR80" s="67">
        <v>9827022</v>
      </c>
      <c r="AS80" s="67">
        <v>16839</v>
      </c>
      <c r="AT80" s="48">
        <f t="shared" si="14"/>
        <v>0.38456332656676184</v>
      </c>
      <c r="AU80" s="48">
        <f t="shared" si="15"/>
        <v>0.61543667343323816</v>
      </c>
      <c r="AV80" s="35">
        <f t="shared" si="16"/>
        <v>13149788</v>
      </c>
      <c r="AW80" s="35">
        <f t="shared" si="17"/>
        <v>8156</v>
      </c>
      <c r="AX80" s="35">
        <f t="shared" si="18"/>
        <v>3540</v>
      </c>
      <c r="AY80" s="62">
        <f t="shared" si="19"/>
        <v>8156</v>
      </c>
    </row>
    <row r="81" spans="35:51">
      <c r="AI81" s="2">
        <v>2002</v>
      </c>
      <c r="AJ81" s="2">
        <v>2</v>
      </c>
      <c r="AK81" s="2"/>
      <c r="AL81" s="2" t="s">
        <v>298</v>
      </c>
      <c r="AM81" s="67">
        <v>19093283</v>
      </c>
      <c r="AN81" s="67">
        <v>8367</v>
      </c>
      <c r="AO81" s="67">
        <v>11372123</v>
      </c>
      <c r="AP81" s="67">
        <v>4152</v>
      </c>
      <c r="AQ81" s="67">
        <v>30856168</v>
      </c>
      <c r="AR81" s="67">
        <v>9241344</v>
      </c>
      <c r="AS81" s="67">
        <v>15865</v>
      </c>
      <c r="AT81" s="48">
        <f t="shared" si="14"/>
        <v>0.38121665010379768</v>
      </c>
      <c r="AU81" s="48">
        <f t="shared" si="15"/>
        <v>0.61878334989620232</v>
      </c>
      <c r="AV81" s="35">
        <f t="shared" si="16"/>
        <v>11762885</v>
      </c>
      <c r="AW81" s="35">
        <f t="shared" si="17"/>
        <v>7498</v>
      </c>
      <c r="AX81" s="35">
        <f t="shared" si="18"/>
        <v>3346</v>
      </c>
      <c r="AY81" s="62">
        <f t="shared" si="19"/>
        <v>7498</v>
      </c>
    </row>
    <row r="82" spans="35:51">
      <c r="AI82" s="2">
        <v>2002</v>
      </c>
      <c r="AJ82" s="2">
        <v>3</v>
      </c>
      <c r="AK82" s="2"/>
      <c r="AL82" s="2" t="s">
        <v>298</v>
      </c>
      <c r="AM82" s="67">
        <v>18233141</v>
      </c>
      <c r="AN82" s="67">
        <v>8092</v>
      </c>
      <c r="AO82" s="67">
        <v>11909195</v>
      </c>
      <c r="AP82" s="67">
        <v>4200</v>
      </c>
      <c r="AQ82" s="67">
        <v>30906750</v>
      </c>
      <c r="AR82" s="67">
        <v>8914374</v>
      </c>
      <c r="AS82" s="67">
        <v>15666</v>
      </c>
      <c r="AT82" s="48">
        <f t="shared" si="14"/>
        <v>0.41005958245367113</v>
      </c>
      <c r="AU82" s="48">
        <f t="shared" si="15"/>
        <v>0.58994041754632887</v>
      </c>
      <c r="AV82" s="35">
        <f t="shared" si="16"/>
        <v>12673609</v>
      </c>
      <c r="AW82" s="35">
        <f t="shared" si="17"/>
        <v>7574</v>
      </c>
      <c r="AX82" s="35">
        <f t="shared" si="18"/>
        <v>3374</v>
      </c>
      <c r="AY82" s="62">
        <f t="shared" si="19"/>
        <v>7574</v>
      </c>
    </row>
    <row r="83" spans="35:51">
      <c r="AI83" s="2">
        <v>2002</v>
      </c>
      <c r="AJ83" s="2">
        <v>4</v>
      </c>
      <c r="AK83" s="2"/>
      <c r="AL83" s="2" t="s">
        <v>298</v>
      </c>
      <c r="AM83" s="67">
        <v>17306581</v>
      </c>
      <c r="AN83" s="67">
        <v>7966</v>
      </c>
      <c r="AO83" s="67">
        <v>10797569</v>
      </c>
      <c r="AP83" s="67">
        <v>3846</v>
      </c>
      <c r="AQ83" s="67">
        <v>28719890</v>
      </c>
      <c r="AR83" s="67">
        <v>8623109</v>
      </c>
      <c r="AS83" s="67">
        <v>15133</v>
      </c>
      <c r="AT83" s="48">
        <f t="shared" si="14"/>
        <v>0.39740086051861623</v>
      </c>
      <c r="AU83" s="48">
        <f t="shared" si="15"/>
        <v>0.60259913948138377</v>
      </c>
      <c r="AV83" s="35">
        <f t="shared" si="16"/>
        <v>11413309</v>
      </c>
      <c r="AW83" s="35">
        <f t="shared" si="17"/>
        <v>7167</v>
      </c>
      <c r="AX83" s="35">
        <f t="shared" si="18"/>
        <v>3321</v>
      </c>
      <c r="AY83" s="62">
        <f t="shared" si="19"/>
        <v>7167</v>
      </c>
    </row>
    <row r="84" spans="35:51">
      <c r="AI84" s="2">
        <v>2003</v>
      </c>
      <c r="AJ84" s="2">
        <v>1</v>
      </c>
      <c r="AK84" s="2"/>
      <c r="AL84" s="2" t="s">
        <v>298</v>
      </c>
      <c r="AM84" s="67">
        <v>17950130</v>
      </c>
      <c r="AN84" s="67">
        <v>7331</v>
      </c>
      <c r="AO84" s="67">
        <v>11134985</v>
      </c>
      <c r="AP84" s="67">
        <v>4197</v>
      </c>
      <c r="AQ84" s="67">
        <v>29627310</v>
      </c>
      <c r="AR84" s="67">
        <v>8762779</v>
      </c>
      <c r="AS84" s="67">
        <v>14620</v>
      </c>
      <c r="AT84" s="48">
        <f t="shared" si="14"/>
        <v>0.39413568089711826</v>
      </c>
      <c r="AU84" s="48">
        <f t="shared" si="15"/>
        <v>0.60586431910288174</v>
      </c>
      <c r="AV84" s="35">
        <f t="shared" si="16"/>
        <v>11677180</v>
      </c>
      <c r="AW84" s="35">
        <f t="shared" si="17"/>
        <v>7289</v>
      </c>
      <c r="AX84" s="35">
        <f t="shared" si="18"/>
        <v>3092</v>
      </c>
      <c r="AY84" s="62">
        <f t="shared" si="19"/>
        <v>7289</v>
      </c>
    </row>
    <row r="85" spans="35:51">
      <c r="AI85" s="2">
        <v>2003</v>
      </c>
      <c r="AJ85" s="2">
        <v>2</v>
      </c>
      <c r="AK85" s="2"/>
      <c r="AL85" s="2" t="s">
        <v>298</v>
      </c>
      <c r="AM85" s="67">
        <v>17044958</v>
      </c>
      <c r="AN85" s="67">
        <v>7171</v>
      </c>
      <c r="AO85" s="67">
        <v>10908053</v>
      </c>
      <c r="AP85" s="67">
        <v>4055</v>
      </c>
      <c r="AQ85" s="67">
        <v>28354968</v>
      </c>
      <c r="AR85" s="67">
        <v>8255421</v>
      </c>
      <c r="AS85" s="67">
        <v>14360</v>
      </c>
      <c r="AT85" s="48">
        <f t="shared" si="14"/>
        <v>0.39887225406144</v>
      </c>
      <c r="AU85" s="48">
        <f t="shared" si="15"/>
        <v>0.60112774593856</v>
      </c>
      <c r="AV85" s="35">
        <f t="shared" si="16"/>
        <v>11310010</v>
      </c>
      <c r="AW85" s="35">
        <f t="shared" si="17"/>
        <v>7189</v>
      </c>
      <c r="AX85" s="35">
        <f t="shared" si="18"/>
        <v>3134</v>
      </c>
      <c r="AY85" s="62">
        <f t="shared" si="19"/>
        <v>7189</v>
      </c>
    </row>
    <row r="86" spans="35:51">
      <c r="AI86" s="2">
        <v>2003</v>
      </c>
      <c r="AJ86" s="2">
        <v>3</v>
      </c>
      <c r="AK86" s="2"/>
      <c r="AL86" s="2" t="s">
        <v>298</v>
      </c>
      <c r="AM86" s="67">
        <v>16968180</v>
      </c>
      <c r="AN86" s="67">
        <v>7219</v>
      </c>
      <c r="AO86" s="67">
        <v>10442301</v>
      </c>
      <c r="AP86" s="67">
        <v>3864</v>
      </c>
      <c r="AQ86" s="67">
        <v>27833266</v>
      </c>
      <c r="AR86" s="67">
        <v>8117989</v>
      </c>
      <c r="AS86" s="67">
        <v>14039</v>
      </c>
      <c r="AT86" s="48">
        <f t="shared" si="14"/>
        <v>0.39036331560945814</v>
      </c>
      <c r="AU86" s="48">
        <f t="shared" si="15"/>
        <v>0.60963668439054186</v>
      </c>
      <c r="AV86" s="35">
        <f t="shared" si="16"/>
        <v>10865086</v>
      </c>
      <c r="AW86" s="35">
        <f t="shared" si="17"/>
        <v>6820</v>
      </c>
      <c r="AX86" s="35">
        <f t="shared" si="18"/>
        <v>2956</v>
      </c>
      <c r="AY86" s="62">
        <f t="shared" si="19"/>
        <v>6820</v>
      </c>
    </row>
    <row r="87" spans="35:51">
      <c r="AI87" s="2">
        <v>2003</v>
      </c>
      <c r="AJ87" s="2">
        <v>4</v>
      </c>
      <c r="AK87" s="2"/>
      <c r="AL87" s="2" t="s">
        <v>298</v>
      </c>
      <c r="AM87" s="67">
        <v>17154408</v>
      </c>
      <c r="AN87" s="67">
        <v>7242</v>
      </c>
      <c r="AO87" s="67">
        <v>10172824</v>
      </c>
      <c r="AP87" s="67">
        <v>3715</v>
      </c>
      <c r="AQ87" s="67">
        <v>27636291</v>
      </c>
      <c r="AR87" s="67">
        <v>8103649</v>
      </c>
      <c r="AS87" s="67">
        <v>13808</v>
      </c>
      <c r="AT87" s="48">
        <f t="shared" si="14"/>
        <v>0.37927965804094332</v>
      </c>
      <c r="AU87" s="48">
        <f t="shared" si="15"/>
        <v>0.62072034195905668</v>
      </c>
      <c r="AV87" s="35">
        <f t="shared" si="16"/>
        <v>10481883</v>
      </c>
      <c r="AW87" s="35">
        <f t="shared" si="17"/>
        <v>6566</v>
      </c>
      <c r="AX87" s="35">
        <f t="shared" si="18"/>
        <v>2851</v>
      </c>
      <c r="AY87" s="62">
        <f t="shared" si="19"/>
        <v>6566</v>
      </c>
    </row>
    <row r="88" spans="35:51">
      <c r="AI88" s="2">
        <v>2004</v>
      </c>
      <c r="AJ88" s="2">
        <v>1</v>
      </c>
      <c r="AK88" s="2"/>
      <c r="AL88" s="2" t="s">
        <v>298</v>
      </c>
      <c r="AM88" s="67">
        <v>18237552</v>
      </c>
      <c r="AN88" s="67">
        <v>7350</v>
      </c>
      <c r="AO88" s="67">
        <v>10251492</v>
      </c>
      <c r="AP88" s="67">
        <v>3859</v>
      </c>
      <c r="AQ88" s="67">
        <v>28981865</v>
      </c>
      <c r="AR88" s="67">
        <v>8570840</v>
      </c>
      <c r="AS88" s="67">
        <v>14147</v>
      </c>
      <c r="AT88" s="48">
        <f t="shared" si="14"/>
        <v>0.37072538292480484</v>
      </c>
      <c r="AU88" s="48">
        <f t="shared" si="15"/>
        <v>0.62927461707519516</v>
      </c>
      <c r="AV88" s="35">
        <f t="shared" si="16"/>
        <v>10744313</v>
      </c>
      <c r="AW88" s="35">
        <f t="shared" si="17"/>
        <v>6797</v>
      </c>
      <c r="AX88" s="35">
        <f t="shared" si="18"/>
        <v>2938</v>
      </c>
      <c r="AY88" s="62">
        <f t="shared" si="19"/>
        <v>6797</v>
      </c>
    </row>
    <row r="89" spans="35:51">
      <c r="AI89" s="2">
        <v>2004</v>
      </c>
      <c r="AJ89" s="2">
        <v>2</v>
      </c>
      <c r="AK89" s="2"/>
      <c r="AL89" s="2" t="s">
        <v>298</v>
      </c>
      <c r="AM89" s="67">
        <v>17614793</v>
      </c>
      <c r="AN89" s="67">
        <v>7407</v>
      </c>
      <c r="AO89" s="67">
        <v>10872080</v>
      </c>
      <c r="AP89" s="67">
        <v>4012</v>
      </c>
      <c r="AQ89" s="67">
        <v>28954516</v>
      </c>
      <c r="AR89" s="67">
        <v>8550129</v>
      </c>
      <c r="AS89" s="67">
        <v>14394</v>
      </c>
      <c r="AT89" s="48">
        <f t="shared" si="14"/>
        <v>0.39163918333153969</v>
      </c>
      <c r="AU89" s="48">
        <f t="shared" si="15"/>
        <v>0.60836081666846031</v>
      </c>
      <c r="AV89" s="35">
        <f t="shared" si="16"/>
        <v>11339723</v>
      </c>
      <c r="AW89" s="35">
        <f t="shared" si="17"/>
        <v>6987</v>
      </c>
      <c r="AX89" s="35">
        <f t="shared" si="18"/>
        <v>2975</v>
      </c>
      <c r="AY89" s="62">
        <f t="shared" si="19"/>
        <v>6987</v>
      </c>
    </row>
    <row r="90" spans="35:51">
      <c r="AI90" s="2">
        <v>2004</v>
      </c>
      <c r="AJ90" s="2">
        <v>3</v>
      </c>
      <c r="AK90" s="2"/>
      <c r="AL90" s="2" t="s">
        <v>298</v>
      </c>
      <c r="AM90" s="67">
        <v>17496974</v>
      </c>
      <c r="AN90" s="67">
        <v>7817</v>
      </c>
      <c r="AO90" s="67">
        <v>10422877</v>
      </c>
      <c r="AP90" s="67">
        <v>4095</v>
      </c>
      <c r="AQ90" s="67">
        <v>28435911</v>
      </c>
      <c r="AR90" s="67">
        <v>8820045</v>
      </c>
      <c r="AS90" s="67">
        <v>14899</v>
      </c>
      <c r="AT90" s="48">
        <f t="shared" si="14"/>
        <v>0.38468741163242492</v>
      </c>
      <c r="AU90" s="48">
        <f t="shared" si="15"/>
        <v>0.61531258836757508</v>
      </c>
      <c r="AV90" s="35">
        <f t="shared" si="16"/>
        <v>10938937</v>
      </c>
      <c r="AW90" s="35">
        <f t="shared" si="17"/>
        <v>7082</v>
      </c>
      <c r="AX90" s="35">
        <f t="shared" si="18"/>
        <v>2987</v>
      </c>
      <c r="AY90" s="62">
        <f t="shared" si="19"/>
        <v>7082</v>
      </c>
    </row>
    <row r="91" spans="35:51">
      <c r="AI91" s="2">
        <v>2004</v>
      </c>
      <c r="AJ91" s="2">
        <v>4</v>
      </c>
      <c r="AK91" s="2"/>
      <c r="AL91" s="2" t="s">
        <v>298</v>
      </c>
      <c r="AM91" s="67">
        <v>17774257</v>
      </c>
      <c r="AN91" s="67">
        <v>7792</v>
      </c>
      <c r="AO91" s="67">
        <v>10291236</v>
      </c>
      <c r="AP91" s="67">
        <v>4057</v>
      </c>
      <c r="AQ91" s="67">
        <v>28496803</v>
      </c>
      <c r="AR91" s="67">
        <v>9068109</v>
      </c>
      <c r="AS91" s="67">
        <v>14856</v>
      </c>
      <c r="AT91" s="48">
        <f t="shared" si="14"/>
        <v>0.37627189267511862</v>
      </c>
      <c r="AU91" s="48">
        <f t="shared" si="15"/>
        <v>0.62372810732488138</v>
      </c>
      <c r="AV91" s="35">
        <f t="shared" si="16"/>
        <v>10722546</v>
      </c>
      <c r="AW91" s="35">
        <f t="shared" si="17"/>
        <v>7064</v>
      </c>
      <c r="AX91" s="35">
        <f t="shared" si="18"/>
        <v>3007</v>
      </c>
      <c r="AY91" s="62">
        <f t="shared" si="19"/>
        <v>7064</v>
      </c>
    </row>
    <row r="92" spans="35:51">
      <c r="AI92" s="2">
        <v>2005</v>
      </c>
      <c r="AJ92" s="2">
        <v>1</v>
      </c>
      <c r="AK92" s="2"/>
      <c r="AL92" s="2" t="s">
        <v>298</v>
      </c>
      <c r="AM92" s="67">
        <v>18842187</v>
      </c>
      <c r="AN92" s="67">
        <v>8210</v>
      </c>
      <c r="AO92" s="67">
        <v>10659267</v>
      </c>
      <c r="AP92" s="67">
        <v>4216</v>
      </c>
      <c r="AQ92" s="67">
        <v>29844291</v>
      </c>
      <c r="AR92" s="67">
        <v>9313708</v>
      </c>
      <c r="AS92" s="67">
        <v>15462</v>
      </c>
      <c r="AT92" s="48">
        <f t="shared" si="14"/>
        <v>0.36865020515984115</v>
      </c>
      <c r="AU92" s="48">
        <f t="shared" si="15"/>
        <v>0.63134979484015885</v>
      </c>
      <c r="AV92" s="35">
        <f t="shared" si="16"/>
        <v>11002104</v>
      </c>
      <c r="AW92" s="35">
        <f t="shared" si="17"/>
        <v>7252</v>
      </c>
      <c r="AX92" s="35">
        <f t="shared" si="18"/>
        <v>3036</v>
      </c>
      <c r="AY92" s="62">
        <f t="shared" si="19"/>
        <v>7252</v>
      </c>
    </row>
    <row r="93" spans="35:51">
      <c r="AI93" s="2">
        <v>2005</v>
      </c>
      <c r="AJ93" s="2">
        <v>2</v>
      </c>
      <c r="AK93" s="2"/>
      <c r="AL93" s="2" t="s">
        <v>298</v>
      </c>
      <c r="AM93" s="67">
        <v>19181081</v>
      </c>
      <c r="AN93" s="67">
        <v>8453</v>
      </c>
      <c r="AO93" s="67">
        <v>11276614</v>
      </c>
      <c r="AP93" s="67">
        <v>4343</v>
      </c>
      <c r="AQ93" s="67">
        <v>30916940</v>
      </c>
      <c r="AR93" s="67">
        <v>9674600</v>
      </c>
      <c r="AS93" s="67">
        <v>16004</v>
      </c>
      <c r="AT93" s="48">
        <f t="shared" si="14"/>
        <v>0.37959316154832912</v>
      </c>
      <c r="AU93" s="48">
        <f t="shared" si="15"/>
        <v>0.62040683845167088</v>
      </c>
      <c r="AV93" s="35">
        <f t="shared" si="16"/>
        <v>11735859</v>
      </c>
      <c r="AW93" s="35">
        <f t="shared" si="17"/>
        <v>7551</v>
      </c>
      <c r="AX93" s="35">
        <f t="shared" si="18"/>
        <v>3208</v>
      </c>
      <c r="AY93" s="62">
        <f t="shared" si="19"/>
        <v>7551</v>
      </c>
    </row>
    <row r="94" spans="35:51">
      <c r="AI94" s="2">
        <v>2005</v>
      </c>
      <c r="AJ94" s="2">
        <v>3</v>
      </c>
      <c r="AK94" s="2"/>
      <c r="AL94" s="2" t="s">
        <v>298</v>
      </c>
      <c r="AM94" s="67">
        <v>17926738</v>
      </c>
      <c r="AN94" s="67">
        <v>8603</v>
      </c>
      <c r="AO94" s="67">
        <v>11248644</v>
      </c>
      <c r="AP94" s="67">
        <v>4649</v>
      </c>
      <c r="AQ94" s="67">
        <v>29696218</v>
      </c>
      <c r="AR94" s="67">
        <v>9929916</v>
      </c>
      <c r="AS94" s="67">
        <v>16475</v>
      </c>
      <c r="AT94" s="48">
        <f t="shared" si="14"/>
        <v>0.39632925647299599</v>
      </c>
      <c r="AU94" s="48">
        <f t="shared" si="15"/>
        <v>0.60367074352700401</v>
      </c>
      <c r="AV94" s="35">
        <f t="shared" si="16"/>
        <v>11769480</v>
      </c>
      <c r="AW94" s="35">
        <f t="shared" si="17"/>
        <v>7872</v>
      </c>
      <c r="AX94" s="35">
        <f t="shared" si="18"/>
        <v>3223</v>
      </c>
      <c r="AY94" s="62">
        <f t="shared" si="19"/>
        <v>7872</v>
      </c>
    </row>
    <row r="95" spans="35:51">
      <c r="AI95" s="2">
        <v>2005</v>
      </c>
      <c r="AJ95" s="2">
        <v>4</v>
      </c>
      <c r="AK95" s="2"/>
      <c r="AL95" s="2" t="s">
        <v>298</v>
      </c>
      <c r="AM95" s="67">
        <v>17751836</v>
      </c>
      <c r="AN95" s="67">
        <v>8658</v>
      </c>
      <c r="AO95" s="67">
        <v>11389524</v>
      </c>
      <c r="AP95" s="67">
        <v>4462</v>
      </c>
      <c r="AQ95" s="67">
        <v>29818210</v>
      </c>
      <c r="AR95" s="67">
        <v>9927166</v>
      </c>
      <c r="AS95" s="67">
        <v>16397</v>
      </c>
      <c r="AT95" s="48">
        <f t="shared" si="14"/>
        <v>0.40466459924992149</v>
      </c>
      <c r="AU95" s="48">
        <f t="shared" si="15"/>
        <v>0.59533540075007851</v>
      </c>
      <c r="AV95" s="35">
        <f t="shared" si="16"/>
        <v>12066374</v>
      </c>
      <c r="AW95" s="35">
        <f t="shared" si="17"/>
        <v>7739</v>
      </c>
      <c r="AX95" s="35">
        <f t="shared" si="18"/>
        <v>3277</v>
      </c>
      <c r="AY95" s="62">
        <f t="shared" si="19"/>
        <v>7739</v>
      </c>
    </row>
    <row r="96" spans="35:51">
      <c r="AI96" s="2">
        <v>2006</v>
      </c>
      <c r="AJ96" s="2">
        <v>1</v>
      </c>
      <c r="AK96" s="2"/>
      <c r="AL96" s="2" t="s">
        <v>298</v>
      </c>
      <c r="AM96" s="67">
        <v>19501935</v>
      </c>
      <c r="AN96" s="67">
        <v>9201</v>
      </c>
      <c r="AO96" s="67">
        <v>11749374</v>
      </c>
      <c r="AP96" s="67">
        <v>4536</v>
      </c>
      <c r="AQ96" s="67">
        <v>32095827</v>
      </c>
      <c r="AR96" s="67">
        <v>10419474</v>
      </c>
      <c r="AS96" s="67">
        <v>17290</v>
      </c>
      <c r="AT96" s="48">
        <f t="shared" si="14"/>
        <v>0.39238409404437535</v>
      </c>
      <c r="AU96" s="48">
        <f t="shared" si="15"/>
        <v>0.60761590595562465</v>
      </c>
      <c r="AV96" s="35">
        <f t="shared" si="16"/>
        <v>12593892</v>
      </c>
      <c r="AW96" s="35">
        <f t="shared" si="17"/>
        <v>8089</v>
      </c>
      <c r="AX96" s="35">
        <f t="shared" si="18"/>
        <v>3553</v>
      </c>
      <c r="AY96" s="62">
        <f t="shared" si="19"/>
        <v>8089</v>
      </c>
    </row>
    <row r="97" spans="35:51">
      <c r="AI97" s="2">
        <v>2006</v>
      </c>
      <c r="AJ97" s="2">
        <v>2</v>
      </c>
      <c r="AK97" s="2"/>
      <c r="AL97" s="2" t="s">
        <v>298</v>
      </c>
      <c r="AM97" s="67">
        <v>18395411</v>
      </c>
      <c r="AN97" s="67">
        <v>8988</v>
      </c>
      <c r="AO97" s="67">
        <v>11650298</v>
      </c>
      <c r="AP97" s="67">
        <v>4531</v>
      </c>
      <c r="AQ97" s="67">
        <v>30735620</v>
      </c>
      <c r="AR97" s="67">
        <v>10497584</v>
      </c>
      <c r="AS97" s="67">
        <v>17043</v>
      </c>
      <c r="AT97" s="48">
        <f t="shared" si="14"/>
        <v>0.40149536596300972</v>
      </c>
      <c r="AU97" s="48">
        <f t="shared" si="15"/>
        <v>0.59850463403699028</v>
      </c>
      <c r="AV97" s="35">
        <f t="shared" si="16"/>
        <v>12340209</v>
      </c>
      <c r="AW97" s="35">
        <f t="shared" si="17"/>
        <v>8055</v>
      </c>
      <c r="AX97" s="35">
        <f t="shared" si="18"/>
        <v>3524</v>
      </c>
      <c r="AY97" s="62">
        <f t="shared" si="19"/>
        <v>8055</v>
      </c>
    </row>
    <row r="98" spans="35:51">
      <c r="AI98" s="2">
        <v>2006</v>
      </c>
      <c r="AJ98" s="2">
        <v>3</v>
      </c>
      <c r="AK98" s="2"/>
      <c r="AL98" s="2" t="s">
        <v>298</v>
      </c>
      <c r="AM98" s="67">
        <v>17606348</v>
      </c>
      <c r="AN98" s="67">
        <v>9156</v>
      </c>
      <c r="AO98" s="67">
        <v>10954454</v>
      </c>
      <c r="AP98" s="67">
        <v>4458</v>
      </c>
      <c r="AQ98" s="67">
        <v>29307919</v>
      </c>
      <c r="AR98" s="67">
        <v>10377611</v>
      </c>
      <c r="AS98" s="67">
        <v>17145</v>
      </c>
      <c r="AT98" s="48">
        <f t="shared" si="14"/>
        <v>0.3992631138362297</v>
      </c>
      <c r="AU98" s="48">
        <f t="shared" si="15"/>
        <v>0.6007368861637703</v>
      </c>
      <c r="AV98" s="35">
        <f t="shared" si="16"/>
        <v>11701571</v>
      </c>
      <c r="AW98" s="35">
        <f t="shared" si="17"/>
        <v>7989</v>
      </c>
      <c r="AX98" s="35">
        <f t="shared" si="18"/>
        <v>3531</v>
      </c>
      <c r="AY98" s="62">
        <f t="shared" si="19"/>
        <v>7989</v>
      </c>
    </row>
    <row r="99" spans="35:51">
      <c r="AI99" s="2">
        <v>2006</v>
      </c>
      <c r="AJ99" s="2">
        <v>4</v>
      </c>
      <c r="AK99" s="2"/>
      <c r="AL99" s="2" t="s">
        <v>298</v>
      </c>
      <c r="AM99" s="67">
        <v>17663578</v>
      </c>
      <c r="AN99" s="67">
        <v>8909</v>
      </c>
      <c r="AO99" s="67">
        <v>10488790</v>
      </c>
      <c r="AP99" s="67">
        <v>4330</v>
      </c>
      <c r="AQ99" s="67">
        <v>28838183</v>
      </c>
      <c r="AR99" s="67">
        <v>10219923</v>
      </c>
      <c r="AS99" s="67">
        <v>16752</v>
      </c>
      <c r="AT99" s="48">
        <f t="shared" si="14"/>
        <v>0.3874933798707082</v>
      </c>
      <c r="AU99" s="48">
        <f t="shared" si="15"/>
        <v>0.6125066201292918</v>
      </c>
      <c r="AV99" s="35">
        <f t="shared" si="16"/>
        <v>11174605</v>
      </c>
      <c r="AW99" s="35">
        <f t="shared" si="17"/>
        <v>7843</v>
      </c>
      <c r="AX99" s="35">
        <f t="shared" si="18"/>
        <v>3513</v>
      </c>
      <c r="AY99" s="62">
        <f t="shared" si="19"/>
        <v>7843</v>
      </c>
    </row>
    <row r="100" spans="35:51">
      <c r="AI100" s="2">
        <v>2007</v>
      </c>
      <c r="AJ100" s="2">
        <v>1</v>
      </c>
      <c r="AK100" s="2"/>
      <c r="AL100" s="2" t="s">
        <v>298</v>
      </c>
      <c r="AM100" s="67">
        <v>18406290</v>
      </c>
      <c r="AN100" s="67">
        <v>8682</v>
      </c>
      <c r="AO100" s="67">
        <v>10885403</v>
      </c>
      <c r="AP100" s="67">
        <v>4325</v>
      </c>
      <c r="AQ100" s="67">
        <v>30021333</v>
      </c>
      <c r="AR100" s="67">
        <v>10222584</v>
      </c>
      <c r="AS100" s="67">
        <v>16450</v>
      </c>
      <c r="AT100" s="48">
        <f t="shared" si="14"/>
        <v>0.38689298040163644</v>
      </c>
      <c r="AU100" s="48">
        <f t="shared" si="15"/>
        <v>0.61310701959836356</v>
      </c>
      <c r="AV100" s="35">
        <f t="shared" si="16"/>
        <v>11615043</v>
      </c>
      <c r="AW100" s="35">
        <f t="shared" si="17"/>
        <v>7768</v>
      </c>
      <c r="AX100" s="35">
        <f t="shared" si="18"/>
        <v>3443</v>
      </c>
      <c r="AY100" s="62">
        <f t="shared" si="19"/>
        <v>7768</v>
      </c>
    </row>
    <row r="101" spans="35:51">
      <c r="AI101" s="2">
        <v>2007</v>
      </c>
      <c r="AJ101" s="2">
        <v>2</v>
      </c>
      <c r="AK101" s="2"/>
      <c r="AL101" s="2" t="s">
        <v>298</v>
      </c>
      <c r="AM101" s="67">
        <v>17313073</v>
      </c>
      <c r="AN101" s="67">
        <v>8431</v>
      </c>
      <c r="AO101" s="67">
        <v>10891779</v>
      </c>
      <c r="AP101" s="67">
        <v>4323</v>
      </c>
      <c r="AQ101" s="67">
        <v>29148470</v>
      </c>
      <c r="AR101" s="67">
        <v>9859032</v>
      </c>
      <c r="AS101" s="67">
        <v>16183</v>
      </c>
      <c r="AT101" s="48">
        <f t="shared" si="14"/>
        <v>0.4060383615332126</v>
      </c>
      <c r="AU101" s="48">
        <f t="shared" si="15"/>
        <v>0.5939616384667874</v>
      </c>
      <c r="AV101" s="35">
        <f t="shared" si="16"/>
        <v>11835397</v>
      </c>
      <c r="AW101" s="35">
        <f t="shared" si="17"/>
        <v>7752</v>
      </c>
      <c r="AX101" s="35">
        <f t="shared" si="18"/>
        <v>3429</v>
      </c>
      <c r="AY101" s="62">
        <f t="shared" si="19"/>
        <v>7752</v>
      </c>
    </row>
    <row r="102" spans="35:51">
      <c r="AI102" s="2">
        <v>2007</v>
      </c>
      <c r="AJ102" s="2">
        <v>3</v>
      </c>
      <c r="AK102" s="2"/>
      <c r="AL102" s="2" t="s">
        <v>298</v>
      </c>
      <c r="AM102" s="67">
        <v>16784972</v>
      </c>
      <c r="AN102" s="67">
        <v>8426</v>
      </c>
      <c r="AO102" s="67">
        <v>10611418</v>
      </c>
      <c r="AP102" s="67">
        <v>4144</v>
      </c>
      <c r="AQ102" s="67">
        <v>28343930</v>
      </c>
      <c r="AR102" s="67">
        <v>9636172</v>
      </c>
      <c r="AS102" s="67">
        <v>16033</v>
      </c>
      <c r="AT102" s="48">
        <f t="shared" si="14"/>
        <v>0.40781070232674155</v>
      </c>
      <c r="AU102" s="48">
        <f t="shared" si="15"/>
        <v>0.59218929767325845</v>
      </c>
      <c r="AV102" s="35">
        <f t="shared" si="16"/>
        <v>11558958</v>
      </c>
      <c r="AW102" s="35">
        <f t="shared" si="17"/>
        <v>7607</v>
      </c>
      <c r="AX102" s="35">
        <f t="shared" si="18"/>
        <v>3463</v>
      </c>
      <c r="AY102" s="62">
        <f t="shared" si="19"/>
        <v>7607</v>
      </c>
    </row>
    <row r="103" spans="35:51">
      <c r="AI103" s="2">
        <v>2007</v>
      </c>
      <c r="AJ103" s="2">
        <v>4</v>
      </c>
      <c r="AK103" s="2"/>
      <c r="AL103" s="2" t="s">
        <v>298</v>
      </c>
      <c r="AM103" s="67">
        <v>16712239</v>
      </c>
      <c r="AN103" s="67">
        <v>8505</v>
      </c>
      <c r="AO103" s="67">
        <v>10631139</v>
      </c>
      <c r="AP103" s="67">
        <v>4212</v>
      </c>
      <c r="AQ103" s="67">
        <v>28394052</v>
      </c>
      <c r="AR103" s="67">
        <v>9852651</v>
      </c>
      <c r="AS103" s="67">
        <v>16118</v>
      </c>
      <c r="AT103" s="48">
        <f t="shared" si="14"/>
        <v>0.41141760957541385</v>
      </c>
      <c r="AU103" s="48">
        <f t="shared" si="15"/>
        <v>0.58858239042458615</v>
      </c>
      <c r="AV103" s="35">
        <f t="shared" si="16"/>
        <v>11681813</v>
      </c>
      <c r="AW103" s="35">
        <f t="shared" si="17"/>
        <v>7613</v>
      </c>
      <c r="AX103" s="35">
        <f t="shared" si="18"/>
        <v>3401</v>
      </c>
      <c r="AY103" s="62">
        <f t="shared" si="19"/>
        <v>7613</v>
      </c>
    </row>
    <row r="104" spans="35:51">
      <c r="AI104" s="2">
        <v>2008</v>
      </c>
      <c r="AJ104" s="2">
        <v>1</v>
      </c>
      <c r="AK104" s="2"/>
      <c r="AL104" s="2" t="s">
        <v>298</v>
      </c>
      <c r="AM104" s="67">
        <v>18096531</v>
      </c>
      <c r="AN104" s="67">
        <v>8552</v>
      </c>
      <c r="AO104" s="67">
        <v>10931943</v>
      </c>
      <c r="AP104" s="67">
        <v>4487</v>
      </c>
      <c r="AQ104" s="67">
        <v>30069742</v>
      </c>
      <c r="AR104" s="67">
        <v>10269100</v>
      </c>
      <c r="AS104" s="67">
        <v>16368</v>
      </c>
      <c r="AT104" s="48">
        <f t="shared" si="14"/>
        <v>0.3981813678348155</v>
      </c>
      <c r="AU104" s="48">
        <f t="shared" si="15"/>
        <v>0.6018186321651845</v>
      </c>
      <c r="AV104" s="35">
        <f t="shared" si="16"/>
        <v>11973211</v>
      </c>
      <c r="AW104" s="35">
        <f t="shared" si="17"/>
        <v>7816</v>
      </c>
      <c r="AX104" s="35">
        <f t="shared" si="18"/>
        <v>3329</v>
      </c>
      <c r="AY104" s="62">
        <f t="shared" si="19"/>
        <v>7816</v>
      </c>
    </row>
    <row r="105" spans="35:51">
      <c r="AI105" s="2">
        <v>2008</v>
      </c>
      <c r="AJ105" s="2">
        <v>2</v>
      </c>
      <c r="AK105" s="2"/>
      <c r="AL105" s="2" t="s">
        <v>298</v>
      </c>
      <c r="AM105" s="67">
        <v>17721561</v>
      </c>
      <c r="AN105" s="67">
        <v>8934</v>
      </c>
      <c r="AO105" s="67">
        <v>11490516</v>
      </c>
      <c r="AP105" s="67">
        <v>4865</v>
      </c>
      <c r="AQ105" s="67">
        <v>30176397</v>
      </c>
      <c r="AR105" s="67">
        <v>10665205</v>
      </c>
      <c r="AS105" s="67">
        <v>17265</v>
      </c>
      <c r="AT105" s="48">
        <f t="shared" si="14"/>
        <v>0.41273436321771617</v>
      </c>
      <c r="AU105" s="48">
        <f t="shared" si="15"/>
        <v>0.58726563678228383</v>
      </c>
      <c r="AV105" s="35">
        <f t="shared" si="16"/>
        <v>12454836</v>
      </c>
      <c r="AW105" s="35">
        <f t="shared" si="17"/>
        <v>8331</v>
      </c>
      <c r="AX105" s="35">
        <f t="shared" si="18"/>
        <v>3466</v>
      </c>
      <c r="AY105" s="62">
        <f t="shared" si="19"/>
        <v>8331</v>
      </c>
    </row>
    <row r="106" spans="35:51">
      <c r="AI106" s="2">
        <v>2008</v>
      </c>
      <c r="AJ106" s="2">
        <v>3</v>
      </c>
      <c r="AK106" s="2"/>
      <c r="AL106" s="2" t="s">
        <v>298</v>
      </c>
      <c r="AM106" s="67">
        <v>16792819</v>
      </c>
      <c r="AN106" s="67">
        <v>9253</v>
      </c>
      <c r="AO106" s="67">
        <v>12732770</v>
      </c>
      <c r="AP106" s="67">
        <v>5378</v>
      </c>
      <c r="AQ106" s="67">
        <v>30382341</v>
      </c>
      <c r="AR106" s="67">
        <v>11078880</v>
      </c>
      <c r="AS106" s="67">
        <v>18320</v>
      </c>
      <c r="AT106" s="48">
        <f t="shared" si="14"/>
        <v>0.44728357173003885</v>
      </c>
      <c r="AU106" s="48">
        <f t="shared" si="15"/>
        <v>0.55271642826996115</v>
      </c>
      <c r="AV106" s="35">
        <f t="shared" si="16"/>
        <v>13589522</v>
      </c>
      <c r="AW106" s="35">
        <f t="shared" si="17"/>
        <v>9067</v>
      </c>
      <c r="AX106" s="35">
        <f t="shared" si="18"/>
        <v>3689</v>
      </c>
      <c r="AY106" s="62">
        <f t="shared" si="19"/>
        <v>9067</v>
      </c>
    </row>
    <row r="107" spans="35:51">
      <c r="AI107" s="2">
        <v>2008</v>
      </c>
      <c r="AJ107" s="2">
        <v>4</v>
      </c>
      <c r="AK107" s="2"/>
      <c r="AL107" s="2" t="s">
        <v>298</v>
      </c>
      <c r="AM107" s="67">
        <v>16862831</v>
      </c>
      <c r="AN107" s="67">
        <v>9501</v>
      </c>
      <c r="AO107" s="67">
        <v>12682680</v>
      </c>
      <c r="AP107" s="67">
        <v>5809</v>
      </c>
      <c r="AQ107" s="67">
        <v>30389779</v>
      </c>
      <c r="AR107" s="67">
        <v>11551064</v>
      </c>
      <c r="AS107" s="67">
        <v>19027</v>
      </c>
      <c r="AT107" s="48">
        <f t="shared" si="14"/>
        <v>0.44511505003047247</v>
      </c>
      <c r="AU107" s="48">
        <f t="shared" si="15"/>
        <v>0.55488494996952753</v>
      </c>
      <c r="AV107" s="35">
        <f t="shared" si="16"/>
        <v>13526948</v>
      </c>
      <c r="AW107" s="35">
        <f t="shared" si="17"/>
        <v>9526</v>
      </c>
      <c r="AX107" s="35">
        <f t="shared" si="18"/>
        <v>3717</v>
      </c>
      <c r="AY107" s="62">
        <f t="shared" si="19"/>
        <v>9526</v>
      </c>
    </row>
    <row r="108" spans="35:51">
      <c r="AI108" s="2">
        <v>2009</v>
      </c>
      <c r="AJ108" s="2">
        <v>1</v>
      </c>
      <c r="AK108" s="2"/>
      <c r="AL108" s="2" t="s">
        <v>298</v>
      </c>
      <c r="AM108" s="67">
        <v>17335269</v>
      </c>
      <c r="AN108" s="67">
        <v>9848</v>
      </c>
      <c r="AO108" s="67">
        <v>12391701</v>
      </c>
      <c r="AP108" s="67">
        <v>5811</v>
      </c>
      <c r="AQ108" s="67">
        <v>30540768</v>
      </c>
      <c r="AR108" s="67">
        <v>11953321</v>
      </c>
      <c r="AS108" s="67">
        <v>19391</v>
      </c>
      <c r="AT108" s="48">
        <f t="shared" si="14"/>
        <v>0.43238922478963204</v>
      </c>
      <c r="AU108" s="48">
        <f t="shared" si="15"/>
        <v>0.56761077521036796</v>
      </c>
      <c r="AV108" s="35">
        <f t="shared" si="16"/>
        <v>13205499</v>
      </c>
      <c r="AW108" s="35">
        <f t="shared" si="17"/>
        <v>9543</v>
      </c>
      <c r="AX108" s="35">
        <f t="shared" si="18"/>
        <v>3732</v>
      </c>
      <c r="AY108" s="62">
        <f t="shared" si="19"/>
        <v>9543</v>
      </c>
    </row>
    <row r="109" spans="35:51">
      <c r="AI109" s="2">
        <v>2009</v>
      </c>
      <c r="AJ109" s="2">
        <v>2</v>
      </c>
      <c r="AK109" s="2"/>
      <c r="AL109" s="2" t="s">
        <v>298</v>
      </c>
      <c r="AM109" s="67">
        <v>15998987</v>
      </c>
      <c r="AN109" s="67">
        <v>9555</v>
      </c>
      <c r="AO109" s="67">
        <v>10542377</v>
      </c>
      <c r="AP109" s="67">
        <v>5328</v>
      </c>
      <c r="AQ109" s="67">
        <v>27072197</v>
      </c>
      <c r="AR109" s="67">
        <v>10732864</v>
      </c>
      <c r="AS109" s="67">
        <v>18604</v>
      </c>
      <c r="AT109" s="48">
        <f t="shared" si="14"/>
        <v>0.40902517073143341</v>
      </c>
      <c r="AU109" s="48">
        <f t="shared" si="15"/>
        <v>0.59097482926856659</v>
      </c>
      <c r="AV109" s="35">
        <f t="shared" si="16"/>
        <v>11073210</v>
      </c>
      <c r="AW109" s="35">
        <f t="shared" si="17"/>
        <v>9049</v>
      </c>
      <c r="AX109" s="35">
        <f t="shared" si="18"/>
        <v>3721</v>
      </c>
      <c r="AY109" s="62">
        <f t="shared" si="19"/>
        <v>9049</v>
      </c>
    </row>
    <row r="110" spans="35:51">
      <c r="AI110" s="2">
        <v>2009</v>
      </c>
      <c r="AJ110" s="2">
        <v>3</v>
      </c>
      <c r="AK110" s="2"/>
      <c r="AL110" s="2" t="s">
        <v>298</v>
      </c>
      <c r="AM110" s="67">
        <v>15141634</v>
      </c>
      <c r="AN110" s="67">
        <v>8844</v>
      </c>
      <c r="AO110" s="67">
        <v>10126548</v>
      </c>
      <c r="AP110" s="67">
        <v>4759</v>
      </c>
      <c r="AQ110" s="67">
        <v>25735936</v>
      </c>
      <c r="AR110" s="67">
        <v>10069907</v>
      </c>
      <c r="AS110" s="67">
        <v>16964</v>
      </c>
      <c r="AT110" s="48">
        <f t="shared" si="14"/>
        <v>0.41165403892829078</v>
      </c>
      <c r="AU110" s="48">
        <f t="shared" si="15"/>
        <v>0.58834596107170922</v>
      </c>
      <c r="AV110" s="35">
        <f t="shared" si="16"/>
        <v>10594302</v>
      </c>
      <c r="AW110" s="35">
        <f t="shared" si="17"/>
        <v>8120</v>
      </c>
      <c r="AX110" s="35">
        <f t="shared" si="18"/>
        <v>3361</v>
      </c>
      <c r="AY110" s="62">
        <f t="shared" si="19"/>
        <v>8120</v>
      </c>
    </row>
    <row r="111" spans="35:51">
      <c r="AI111" s="2">
        <v>2009</v>
      </c>
      <c r="AJ111" s="2">
        <v>4</v>
      </c>
      <c r="AK111" s="2"/>
      <c r="AL111" s="2" t="s">
        <v>298</v>
      </c>
      <c r="AM111" s="67">
        <v>14649498</v>
      </c>
      <c r="AN111" s="67">
        <v>8584</v>
      </c>
      <c r="AO111" s="67">
        <v>8788935</v>
      </c>
      <c r="AP111" s="67">
        <v>4227</v>
      </c>
      <c r="AQ111" s="67">
        <v>23848327</v>
      </c>
      <c r="AR111" s="67">
        <v>9581137</v>
      </c>
      <c r="AS111" s="67">
        <v>16070</v>
      </c>
      <c r="AT111" s="48">
        <f t="shared" si="14"/>
        <v>0.38572219342681768</v>
      </c>
      <c r="AU111" s="48">
        <f t="shared" si="15"/>
        <v>0.61427780657318232</v>
      </c>
      <c r="AV111" s="35">
        <f t="shared" si="16"/>
        <v>9198829</v>
      </c>
      <c r="AW111" s="35">
        <f t="shared" si="17"/>
        <v>7486</v>
      </c>
      <c r="AX111" s="35">
        <f t="shared" si="18"/>
        <v>3259</v>
      </c>
      <c r="AY111" s="62">
        <f t="shared" si="19"/>
        <v>7486</v>
      </c>
    </row>
    <row r="112" spans="35:51">
      <c r="AI112" s="2">
        <v>2010</v>
      </c>
      <c r="AJ112" s="2">
        <v>1</v>
      </c>
      <c r="AK112" s="2"/>
      <c r="AL112" s="2" t="s">
        <v>298</v>
      </c>
      <c r="AM112" s="67">
        <v>16730296</v>
      </c>
      <c r="AN112" s="67">
        <v>8707</v>
      </c>
      <c r="AO112" s="67">
        <v>8687002</v>
      </c>
      <c r="AP112" s="67">
        <v>4167</v>
      </c>
      <c r="AQ112" s="67">
        <v>25941927</v>
      </c>
      <c r="AR112" s="67">
        <v>10006800</v>
      </c>
      <c r="AS112" s="67">
        <v>16258</v>
      </c>
      <c r="AT112" s="48">
        <f t="shared" si="14"/>
        <v>0.3550866132650824</v>
      </c>
      <c r="AU112" s="48">
        <f t="shared" si="15"/>
        <v>0.6449133867349176</v>
      </c>
      <c r="AV112" s="35">
        <f t="shared" si="16"/>
        <v>9211631</v>
      </c>
      <c r="AW112" s="35">
        <f t="shared" si="17"/>
        <v>7551</v>
      </c>
      <c r="AX112" s="35">
        <f t="shared" si="18"/>
        <v>3384</v>
      </c>
      <c r="AY112" s="62">
        <f t="shared" si="19"/>
        <v>7551</v>
      </c>
    </row>
    <row r="113" spans="35:51">
      <c r="AI113" s="2">
        <v>2010</v>
      </c>
      <c r="AJ113" s="2">
        <v>2</v>
      </c>
      <c r="AK113" s="2"/>
      <c r="AL113" s="2" t="s">
        <v>298</v>
      </c>
      <c r="AM113" s="67">
        <v>15925754</v>
      </c>
      <c r="AN113" s="67">
        <v>9077</v>
      </c>
      <c r="AO113" s="67">
        <v>9718397</v>
      </c>
      <c r="AP113" s="67">
        <v>4476</v>
      </c>
      <c r="AQ113" s="67">
        <v>26216611</v>
      </c>
      <c r="AR113" s="67">
        <v>10416864</v>
      </c>
      <c r="AS113" s="67">
        <v>17115</v>
      </c>
      <c r="AT113" s="48">
        <f t="shared" si="14"/>
        <v>0.39253193328458813</v>
      </c>
      <c r="AU113" s="48">
        <f t="shared" si="15"/>
        <v>0.60746806671541187</v>
      </c>
      <c r="AV113" s="35">
        <f t="shared" si="16"/>
        <v>10290857</v>
      </c>
      <c r="AW113" s="35">
        <f t="shared" si="17"/>
        <v>8038</v>
      </c>
      <c r="AX113" s="35">
        <f t="shared" si="18"/>
        <v>3562</v>
      </c>
      <c r="AY113" s="62">
        <f t="shared" si="19"/>
        <v>8038</v>
      </c>
    </row>
    <row r="114" spans="35:51">
      <c r="AI114" s="2">
        <v>2010</v>
      </c>
      <c r="AJ114" s="2">
        <v>3</v>
      </c>
      <c r="AK114" s="2"/>
      <c r="AL114" s="2" t="s">
        <v>298</v>
      </c>
      <c r="AM114" s="67">
        <v>15771391</v>
      </c>
      <c r="AN114" s="67">
        <v>9146</v>
      </c>
      <c r="AO114" s="67">
        <v>10150643</v>
      </c>
      <c r="AP114" s="67">
        <v>4777</v>
      </c>
      <c r="AQ114" s="67">
        <v>26594338</v>
      </c>
      <c r="AR114" s="67">
        <v>10751886</v>
      </c>
      <c r="AS114" s="67">
        <v>17488</v>
      </c>
      <c r="AT114" s="48">
        <f t="shared" si="14"/>
        <v>0.40696433203187832</v>
      </c>
      <c r="AU114" s="48">
        <f t="shared" si="15"/>
        <v>0.59303566796812168</v>
      </c>
      <c r="AV114" s="35">
        <f t="shared" si="16"/>
        <v>10822947</v>
      </c>
      <c r="AW114" s="35">
        <f t="shared" si="17"/>
        <v>8342</v>
      </c>
      <c r="AX114" s="35">
        <f t="shared" si="18"/>
        <v>3565</v>
      </c>
      <c r="AY114" s="62">
        <f t="shared" si="19"/>
        <v>8342</v>
      </c>
    </row>
    <row r="115" spans="35:51">
      <c r="AI115" s="2">
        <v>2010</v>
      </c>
      <c r="AJ115" s="2">
        <v>4</v>
      </c>
      <c r="AK115" s="2"/>
      <c r="AL115" s="2" t="s">
        <v>298</v>
      </c>
      <c r="AM115" s="67">
        <v>15294313</v>
      </c>
      <c r="AN115" s="67">
        <v>9229</v>
      </c>
      <c r="AO115" s="67">
        <v>9724533</v>
      </c>
      <c r="AP115" s="67">
        <v>4784</v>
      </c>
      <c r="AQ115" s="67">
        <v>25508593</v>
      </c>
      <c r="AR115" s="67">
        <v>10594422</v>
      </c>
      <c r="AS115" s="67">
        <v>17521</v>
      </c>
      <c r="AT115" s="48">
        <f t="shared" si="14"/>
        <v>0.40042506460470007</v>
      </c>
      <c r="AU115" s="48">
        <f t="shared" si="15"/>
        <v>0.59957493539529993</v>
      </c>
      <c r="AV115" s="35">
        <f t="shared" si="16"/>
        <v>10214280</v>
      </c>
      <c r="AW115" s="35">
        <f t="shared" si="17"/>
        <v>8292</v>
      </c>
      <c r="AX115" s="35">
        <f t="shared" si="18"/>
        <v>3508</v>
      </c>
      <c r="AY115" s="62">
        <f t="shared" si="19"/>
        <v>8292</v>
      </c>
    </row>
    <row r="116" spans="35:51">
      <c r="AI116" s="2">
        <v>2011</v>
      </c>
      <c r="AJ116" s="2">
        <v>1</v>
      </c>
      <c r="AK116" s="2"/>
      <c r="AL116" s="2" t="s">
        <v>298</v>
      </c>
      <c r="AM116" s="67">
        <v>16672205</v>
      </c>
      <c r="AN116" s="67">
        <v>9464</v>
      </c>
      <c r="AO116" s="67">
        <v>10477849</v>
      </c>
      <c r="AP116" s="67">
        <v>4737</v>
      </c>
      <c r="AQ116" s="67">
        <v>27579542</v>
      </c>
      <c r="AR116" s="67">
        <v>11024669</v>
      </c>
      <c r="AS116" s="67">
        <v>17630</v>
      </c>
      <c r="AT116" s="48">
        <f t="shared" si="14"/>
        <v>0.39548651678117064</v>
      </c>
      <c r="AU116" s="48">
        <f t="shared" si="15"/>
        <v>0.60451348321882936</v>
      </c>
      <c r="AV116" s="35">
        <f t="shared" si="16"/>
        <v>10907337</v>
      </c>
      <c r="AW116" s="35">
        <f t="shared" si="17"/>
        <v>8166</v>
      </c>
      <c r="AX116" s="35">
        <f t="shared" si="18"/>
        <v>3429</v>
      </c>
      <c r="AY116" s="62">
        <f t="shared" si="19"/>
        <v>8166</v>
      </c>
    </row>
    <row r="117" spans="35:51">
      <c r="AI117" s="2">
        <v>2011</v>
      </c>
      <c r="AJ117" s="2">
        <v>2</v>
      </c>
      <c r="AK117" s="2"/>
      <c r="AL117" s="2" t="s">
        <v>298</v>
      </c>
      <c r="AM117" s="67">
        <v>16361139</v>
      </c>
      <c r="AN117" s="67">
        <v>9691</v>
      </c>
      <c r="AO117" s="67">
        <v>10217222</v>
      </c>
      <c r="AP117" s="67">
        <v>4993</v>
      </c>
      <c r="AQ117" s="67">
        <v>26956885</v>
      </c>
      <c r="AR117" s="67">
        <v>11144407</v>
      </c>
      <c r="AS117" s="67">
        <v>18117</v>
      </c>
      <c r="AT117" s="48">
        <f t="shared" si="14"/>
        <v>0.3930626999373259</v>
      </c>
      <c r="AU117" s="48">
        <f t="shared" si="15"/>
        <v>0.6069373000626741</v>
      </c>
      <c r="AV117" s="35">
        <f t="shared" si="16"/>
        <v>10595746</v>
      </c>
      <c r="AW117" s="35">
        <f t="shared" si="17"/>
        <v>8426</v>
      </c>
      <c r="AX117" s="35">
        <f t="shared" si="18"/>
        <v>3433</v>
      </c>
      <c r="AY117" s="62">
        <f t="shared" si="19"/>
        <v>8426</v>
      </c>
    </row>
    <row r="118" spans="35:51">
      <c r="AI118" s="2">
        <v>2011</v>
      </c>
      <c r="AJ118" s="2">
        <v>3</v>
      </c>
      <c r="AK118" s="2"/>
      <c r="AL118" s="2" t="s">
        <v>298</v>
      </c>
      <c r="AM118" s="67">
        <v>16147814</v>
      </c>
      <c r="AN118" s="67">
        <v>9862</v>
      </c>
      <c r="AO118" s="67">
        <v>10692841</v>
      </c>
      <c r="AP118" s="67">
        <v>5012</v>
      </c>
      <c r="AQ118" s="67">
        <v>27083200</v>
      </c>
      <c r="AR118" s="67">
        <v>11175689</v>
      </c>
      <c r="AS118" s="67">
        <v>18318</v>
      </c>
      <c r="AT118" s="48">
        <f t="shared" si="14"/>
        <v>0.40377008625273236</v>
      </c>
      <c r="AU118" s="48">
        <f t="shared" si="15"/>
        <v>0.59622991374726764</v>
      </c>
      <c r="AV118" s="35">
        <f t="shared" si="16"/>
        <v>10935386</v>
      </c>
      <c r="AW118" s="35">
        <f t="shared" si="17"/>
        <v>8456</v>
      </c>
      <c r="AX118" s="35">
        <f t="shared" si="18"/>
        <v>3444</v>
      </c>
      <c r="AY118" s="62">
        <f t="shared" si="19"/>
        <v>8456</v>
      </c>
    </row>
    <row r="119" spans="35:51">
      <c r="AI119" s="2">
        <v>2011</v>
      </c>
      <c r="AJ119" s="2">
        <v>4</v>
      </c>
      <c r="AK119" s="2"/>
      <c r="AL119" s="2" t="s">
        <v>298</v>
      </c>
      <c r="AM119" s="67">
        <v>15853113</v>
      </c>
      <c r="AN119" s="67">
        <v>9499</v>
      </c>
      <c r="AO119" s="67">
        <v>9467752</v>
      </c>
      <c r="AP119" s="67">
        <v>4924</v>
      </c>
      <c r="AQ119" s="67">
        <v>25661106</v>
      </c>
      <c r="AR119" s="67">
        <v>10837657</v>
      </c>
      <c r="AS119" s="67">
        <v>17821</v>
      </c>
      <c r="AT119" s="48">
        <f t="shared" ref="AT119:AT120" si="20">1-AM119/AQ119</f>
        <v>0.38221240347161967</v>
      </c>
      <c r="AU119" s="48">
        <f t="shared" ref="AU119:AU120" si="21">1-AT119</f>
        <v>0.61778759652838033</v>
      </c>
      <c r="AV119" s="67">
        <f t="shared" ref="AV119:AV120" si="22">AQ119-AM119</f>
        <v>9807993</v>
      </c>
      <c r="AW119" s="67">
        <f t="shared" ref="AW119:AW120" si="23">AS119-AN119</f>
        <v>8322</v>
      </c>
      <c r="AX119" s="67">
        <f t="shared" ref="AX119:AX120" si="24">AS119-AP119-AN119</f>
        <v>3398</v>
      </c>
      <c r="AY119" s="100">
        <f t="shared" ref="AY119:AY120" si="25">AS119-AN119</f>
        <v>8322</v>
      </c>
    </row>
    <row r="120" spans="35:51">
      <c r="AI120" s="2">
        <v>2012</v>
      </c>
      <c r="AJ120" s="2">
        <v>1</v>
      </c>
      <c r="AK120" s="2"/>
      <c r="AL120" s="2" t="s">
        <v>298</v>
      </c>
      <c r="AM120" s="67">
        <v>16526676</v>
      </c>
      <c r="AN120" s="67">
        <v>9621</v>
      </c>
      <c r="AO120" s="67">
        <v>9550705</v>
      </c>
      <c r="AP120" s="67">
        <v>4776</v>
      </c>
      <c r="AQ120" s="67">
        <v>26237694</v>
      </c>
      <c r="AR120" s="67">
        <v>10477530</v>
      </c>
      <c r="AS120" s="67">
        <v>17647</v>
      </c>
      <c r="AT120" s="48">
        <f t="shared" si="20"/>
        <v>0.37011705373193238</v>
      </c>
      <c r="AU120" s="48">
        <f t="shared" si="21"/>
        <v>0.62988294626806762</v>
      </c>
      <c r="AV120" s="67">
        <f t="shared" si="22"/>
        <v>9711018</v>
      </c>
      <c r="AW120" s="67">
        <f t="shared" si="23"/>
        <v>8026</v>
      </c>
      <c r="AX120" s="67">
        <f t="shared" si="24"/>
        <v>3250</v>
      </c>
      <c r="AY120" s="100">
        <f t="shared" si="25"/>
        <v>8026</v>
      </c>
    </row>
    <row r="121" spans="35:51">
      <c r="AL121" s="2"/>
    </row>
    <row r="122" spans="35:51">
      <c r="AL122" s="2"/>
    </row>
    <row r="123" spans="35:51">
      <c r="AQ123" s="67"/>
    </row>
  </sheetData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B1:AY123"/>
  <sheetViews>
    <sheetView zoomScale="50" workbookViewId="0">
      <selection activeCell="S145" sqref="S145"/>
    </sheetView>
  </sheetViews>
  <sheetFormatPr baseColWidth="10" defaultRowHeight="13"/>
  <cols>
    <col min="1" max="1" width="8.5703125" customWidth="1"/>
    <col min="2" max="2" width="14.42578125" customWidth="1"/>
    <col min="12" max="12" width="16.7109375" customWidth="1"/>
    <col min="15" max="15" width="14.5703125" customWidth="1"/>
    <col min="34" max="34" width="2.85546875" customWidth="1"/>
    <col min="35" max="38" width="6.28515625" customWidth="1"/>
    <col min="39" max="39" width="14.140625" style="100" customWidth="1"/>
    <col min="40" max="40" width="13.7109375" style="100" customWidth="1"/>
    <col min="41" max="47" width="12.42578125" style="100" customWidth="1"/>
    <col min="48" max="49" width="15.28515625" customWidth="1"/>
    <col min="50" max="50" width="12.42578125" customWidth="1"/>
    <col min="52" max="52" width="14" customWidth="1"/>
  </cols>
  <sheetData>
    <row r="1" spans="2:51">
      <c r="AT1"/>
    </row>
    <row r="2" spans="2:51">
      <c r="AT2"/>
    </row>
    <row r="3" spans="2:51">
      <c r="AI3" s="1" t="s">
        <v>94</v>
      </c>
      <c r="AJ3" s="1" t="s">
        <v>95</v>
      </c>
      <c r="AK3" s="1" t="s">
        <v>198</v>
      </c>
      <c r="AL3" s="1" t="s">
        <v>199</v>
      </c>
      <c r="AM3" s="66" t="s">
        <v>237</v>
      </c>
      <c r="AN3" s="66" t="s">
        <v>236</v>
      </c>
      <c r="AO3" s="66" t="s">
        <v>238</v>
      </c>
      <c r="AP3" s="66" t="s">
        <v>290</v>
      </c>
      <c r="AQ3" s="66" t="s">
        <v>239</v>
      </c>
      <c r="AR3" s="66" t="s">
        <v>240</v>
      </c>
      <c r="AS3" s="66" t="s">
        <v>241</v>
      </c>
      <c r="AT3" s="66" t="s">
        <v>252</v>
      </c>
      <c r="AU3" s="66" t="s">
        <v>253</v>
      </c>
      <c r="AV3" s="66" t="s">
        <v>256</v>
      </c>
      <c r="AW3" s="66" t="s">
        <v>258</v>
      </c>
      <c r="AX3" s="66" t="s">
        <v>257</v>
      </c>
      <c r="AY3" s="66" t="s">
        <v>297</v>
      </c>
    </row>
    <row r="4" spans="2:51">
      <c r="AI4" s="2">
        <v>1983</v>
      </c>
      <c r="AJ4" s="2">
        <v>1</v>
      </c>
      <c r="AK4" s="2"/>
      <c r="AL4" s="2" t="s">
        <v>298</v>
      </c>
      <c r="AM4" s="67">
        <v>10903749</v>
      </c>
      <c r="AN4" s="67">
        <v>11837</v>
      </c>
      <c r="AO4" s="67">
        <v>9754333</v>
      </c>
      <c r="AP4" s="67">
        <v>6753</v>
      </c>
      <c r="AQ4" s="67">
        <v>20853787</v>
      </c>
      <c r="AR4" s="67">
        <v>11521240</v>
      </c>
      <c r="AS4" s="67">
        <v>24605</v>
      </c>
      <c r="AT4" s="48">
        <f>1-AM4/AQ4</f>
        <v>0.47713338589293153</v>
      </c>
      <c r="AU4" s="48">
        <f>1-AT4</f>
        <v>0.52286661410706847</v>
      </c>
      <c r="AV4" s="67">
        <f>AQ4-AM4</f>
        <v>9950038</v>
      </c>
      <c r="AW4" s="67">
        <f>AS4-AN4</f>
        <v>12768</v>
      </c>
      <c r="AX4" s="67">
        <f>AS4-AP4-AN4</f>
        <v>6015</v>
      </c>
      <c r="AY4" s="100">
        <f>AS4-AN4</f>
        <v>12768</v>
      </c>
    </row>
    <row r="5" spans="2:51" ht="20">
      <c r="B5" s="52" t="s">
        <v>254</v>
      </c>
      <c r="AI5" s="2">
        <v>1983</v>
      </c>
      <c r="AJ5" s="2">
        <v>2</v>
      </c>
      <c r="AK5" s="2"/>
      <c r="AL5" s="2" t="s">
        <v>298</v>
      </c>
      <c r="AM5" s="67">
        <v>11016601</v>
      </c>
      <c r="AN5" s="67">
        <v>11592</v>
      </c>
      <c r="AO5" s="67">
        <v>8963249</v>
      </c>
      <c r="AP5" s="67">
        <v>6804</v>
      </c>
      <c r="AQ5" s="67">
        <v>20190825</v>
      </c>
      <c r="AR5" s="67">
        <v>11192154</v>
      </c>
      <c r="AS5" s="67">
        <v>24240</v>
      </c>
      <c r="AT5" s="48">
        <f t="shared" ref="AT5:AT68" si="0">1-AM5/AQ5</f>
        <v>0.45437588607696811</v>
      </c>
      <c r="AU5" s="48">
        <f t="shared" ref="AU5:AU68" si="1">1-AT5</f>
        <v>0.54562411392303189</v>
      </c>
      <c r="AV5" s="67">
        <f t="shared" ref="AV5:AV68" si="2">AQ5-AM5</f>
        <v>9174224</v>
      </c>
      <c r="AW5" s="67">
        <f t="shared" ref="AW5:AW68" si="3">AS5-AN5</f>
        <v>12648</v>
      </c>
      <c r="AX5" s="67">
        <f t="shared" ref="AX5:AX68" si="4">AS5-AP5-AN5</f>
        <v>5844</v>
      </c>
      <c r="AY5" s="100">
        <f t="shared" ref="AY5:AY68" si="5">AS5-AN5</f>
        <v>12648</v>
      </c>
    </row>
    <row r="6" spans="2:51">
      <c r="H6" s="68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I6" s="2">
        <v>1983</v>
      </c>
      <c r="AJ6" s="2">
        <v>3</v>
      </c>
      <c r="AK6" s="2"/>
      <c r="AL6" s="2" t="s">
        <v>298</v>
      </c>
      <c r="AM6" s="67">
        <v>11993879</v>
      </c>
      <c r="AN6" s="67">
        <v>11830</v>
      </c>
      <c r="AO6" s="67">
        <v>10495034</v>
      </c>
      <c r="AP6" s="67">
        <v>7293</v>
      </c>
      <c r="AQ6" s="67">
        <v>22683121</v>
      </c>
      <c r="AR6" s="67">
        <v>11762706</v>
      </c>
      <c r="AS6" s="67">
        <v>24983</v>
      </c>
      <c r="AT6" s="48">
        <f t="shared" si="0"/>
        <v>0.47124211875429312</v>
      </c>
      <c r="AU6" s="48">
        <f t="shared" si="1"/>
        <v>0.52875788124570688</v>
      </c>
      <c r="AV6" s="67">
        <f t="shared" si="2"/>
        <v>10689242</v>
      </c>
      <c r="AW6" s="67">
        <f t="shared" si="3"/>
        <v>13153</v>
      </c>
      <c r="AX6" s="67">
        <f t="shared" si="4"/>
        <v>5860</v>
      </c>
      <c r="AY6" s="100">
        <f t="shared" si="5"/>
        <v>13153</v>
      </c>
    </row>
    <row r="7" spans="2:51">
      <c r="B7" s="67"/>
      <c r="C7" s="66" t="s">
        <v>270</v>
      </c>
      <c r="D7" s="66" t="s">
        <v>271</v>
      </c>
      <c r="E7" s="66" t="s">
        <v>272</v>
      </c>
      <c r="F7" s="66" t="s">
        <v>273</v>
      </c>
      <c r="I7" s="68" t="s">
        <v>336</v>
      </c>
      <c r="P7" s="100"/>
      <c r="Q7" s="100"/>
      <c r="R7" s="100"/>
      <c r="S7" s="100"/>
      <c r="T7" s="100"/>
      <c r="U7" s="100"/>
      <c r="V7" s="100"/>
      <c r="W7" s="100"/>
      <c r="X7" s="100"/>
      <c r="Y7" s="100"/>
      <c r="Z7" s="100"/>
      <c r="AA7" s="100"/>
      <c r="AB7" s="100"/>
      <c r="AC7" s="100"/>
      <c r="AD7" s="100"/>
      <c r="AE7" s="100"/>
      <c r="AF7" s="100"/>
      <c r="AG7" s="100"/>
      <c r="AI7" s="2">
        <v>1983</v>
      </c>
      <c r="AJ7" s="2">
        <v>4</v>
      </c>
      <c r="AK7" s="2"/>
      <c r="AL7" s="2" t="s">
        <v>298</v>
      </c>
      <c r="AM7" s="67">
        <v>12662626</v>
      </c>
      <c r="AN7" s="67">
        <v>12385</v>
      </c>
      <c r="AO7" s="67">
        <v>10500879</v>
      </c>
      <c r="AP7" s="67">
        <v>7298</v>
      </c>
      <c r="AQ7" s="67">
        <v>23314383</v>
      </c>
      <c r="AR7" s="67">
        <v>12322203</v>
      </c>
      <c r="AS7" s="67">
        <v>25612</v>
      </c>
      <c r="AT7" s="48">
        <f t="shared" si="0"/>
        <v>0.45687492566284083</v>
      </c>
      <c r="AU7" s="48">
        <f t="shared" si="1"/>
        <v>0.54312507433715917</v>
      </c>
      <c r="AV7" s="67">
        <f t="shared" si="2"/>
        <v>10651757</v>
      </c>
      <c r="AW7" s="67">
        <f t="shared" si="3"/>
        <v>13227</v>
      </c>
      <c r="AX7" s="67">
        <f t="shared" si="4"/>
        <v>5929</v>
      </c>
      <c r="AY7" s="100">
        <f t="shared" si="5"/>
        <v>13227</v>
      </c>
    </row>
    <row r="8" spans="2:51">
      <c r="I8" t="s">
        <v>0</v>
      </c>
      <c r="J8" s="100" t="s">
        <v>332</v>
      </c>
      <c r="K8" s="100" t="str">
        <f>AP3</f>
        <v>Strip_Jobs</v>
      </c>
      <c r="L8" s="100" t="s">
        <v>330</v>
      </c>
      <c r="M8" s="100" t="s">
        <v>333</v>
      </c>
      <c r="N8" s="100" t="s">
        <v>334</v>
      </c>
      <c r="O8" t="s">
        <v>331</v>
      </c>
      <c r="P8" t="s">
        <v>335</v>
      </c>
      <c r="Q8" s="100" t="str">
        <f>AR3</f>
        <v>Tot_Hrs</v>
      </c>
      <c r="AI8" s="2">
        <v>1984</v>
      </c>
      <c r="AJ8" s="2">
        <v>1</v>
      </c>
      <c r="AK8" s="2"/>
      <c r="AL8" s="2" t="s">
        <v>298</v>
      </c>
      <c r="AM8" s="67">
        <v>14164012</v>
      </c>
      <c r="AN8" s="67">
        <v>12581</v>
      </c>
      <c r="AO8" s="67">
        <v>11298271</v>
      </c>
      <c r="AP8" s="67">
        <v>7206</v>
      </c>
      <c r="AQ8" s="67">
        <v>25577277</v>
      </c>
      <c r="AR8" s="67">
        <v>13034327</v>
      </c>
      <c r="AS8" s="67">
        <v>25907</v>
      </c>
      <c r="AT8" s="48">
        <f t="shared" si="0"/>
        <v>0.44622674258874395</v>
      </c>
      <c r="AU8" s="48">
        <f t="shared" si="1"/>
        <v>0.55377325741125605</v>
      </c>
      <c r="AV8" s="67">
        <f t="shared" si="2"/>
        <v>11413265</v>
      </c>
      <c r="AW8" s="67">
        <f t="shared" si="3"/>
        <v>13326</v>
      </c>
      <c r="AX8" s="67">
        <f t="shared" si="4"/>
        <v>6120</v>
      </c>
      <c r="AY8" s="100">
        <f t="shared" si="5"/>
        <v>13326</v>
      </c>
    </row>
    <row r="9" spans="2:51" ht="16">
      <c r="B9" s="50" t="s">
        <v>92</v>
      </c>
      <c r="C9" s="51"/>
      <c r="D9" s="51"/>
      <c r="E9" s="51"/>
      <c r="F9" s="51"/>
      <c r="H9">
        <v>1983</v>
      </c>
      <c r="I9" s="100">
        <f>AVERAGE(AS4:AS7)</f>
        <v>24860</v>
      </c>
      <c r="J9" s="100">
        <f>AVERAGE(AN4:AN7)</f>
        <v>11911</v>
      </c>
      <c r="K9" s="100">
        <f>AVERAGE(AP4:AP7)</f>
        <v>7037</v>
      </c>
      <c r="L9" s="100">
        <f>AVERAGE(AQ4:AQ7)</f>
        <v>21760529</v>
      </c>
      <c r="M9" s="100">
        <f>AVERAGE(AM4:AM7)</f>
        <v>11644213.75</v>
      </c>
      <c r="N9" s="100">
        <f>AVERAGE(AO4:AO7)</f>
        <v>9928373.75</v>
      </c>
      <c r="O9" s="100">
        <f t="shared" ref="O9:O37" si="6">L9*4</f>
        <v>87042116</v>
      </c>
      <c r="P9" s="104">
        <f>AVERAGE(AU4:AU7)</f>
        <v>0.53509342090324163</v>
      </c>
      <c r="Q9" s="100">
        <f>AVERAGE(AR4:AR7)</f>
        <v>11699575.75</v>
      </c>
      <c r="AI9" s="2">
        <v>1984</v>
      </c>
      <c r="AJ9" s="2">
        <v>2</v>
      </c>
      <c r="AK9" s="2"/>
      <c r="AL9" s="2" t="s">
        <v>298</v>
      </c>
      <c r="AM9" s="67">
        <v>14576167</v>
      </c>
      <c r="AN9" s="67">
        <v>13547</v>
      </c>
      <c r="AO9" s="67">
        <v>11969858</v>
      </c>
      <c r="AP9" s="67">
        <v>7832</v>
      </c>
      <c r="AQ9" s="67">
        <v>26737355</v>
      </c>
      <c r="AR9" s="67">
        <v>13735168</v>
      </c>
      <c r="AS9" s="67">
        <v>27846</v>
      </c>
      <c r="AT9" s="48">
        <f t="shared" si="0"/>
        <v>0.45483885747112984</v>
      </c>
      <c r="AU9" s="48">
        <f t="shared" si="1"/>
        <v>0.54516114252887016</v>
      </c>
      <c r="AV9" s="67">
        <f t="shared" si="2"/>
        <v>12161188</v>
      </c>
      <c r="AW9" s="67">
        <f t="shared" si="3"/>
        <v>14299</v>
      </c>
      <c r="AX9" s="67">
        <f t="shared" si="4"/>
        <v>6467</v>
      </c>
      <c r="AY9" s="100">
        <f t="shared" si="5"/>
        <v>14299</v>
      </c>
    </row>
    <row r="10" spans="2:51">
      <c r="H10">
        <v>1984</v>
      </c>
      <c r="I10" s="100">
        <f>AVERAGE(AS8:AS11)</f>
        <v>27864.75</v>
      </c>
      <c r="J10" s="100">
        <f>AVERAGE(AN8:AN11)</f>
        <v>13354.5</v>
      </c>
      <c r="K10" s="100">
        <f>AVERAGE(AP8:AP11)</f>
        <v>7888.5</v>
      </c>
      <c r="L10" s="100">
        <f>AVERAGE(AQ8:AQ11)</f>
        <v>26379605.5</v>
      </c>
      <c r="M10" s="100">
        <f>AVERAGE(AM8:AM11)</f>
        <v>14149265.5</v>
      </c>
      <c r="N10" s="100">
        <f>AVERAGE(AO8:AO11)</f>
        <v>11993501.5</v>
      </c>
      <c r="O10" s="100">
        <f t="shared" si="6"/>
        <v>105518422</v>
      </c>
      <c r="P10" s="104">
        <f>AVERAGE(AU8:AU11)</f>
        <v>0.53654756428419459</v>
      </c>
      <c r="Q10" s="100">
        <f>AVERAGE(AR8:AR11)</f>
        <v>13709495.25</v>
      </c>
      <c r="R10" s="100"/>
      <c r="S10" s="100"/>
      <c r="T10" s="100"/>
      <c r="U10" s="100"/>
      <c r="V10" s="100"/>
      <c r="W10" s="100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I10" s="2">
        <v>1984</v>
      </c>
      <c r="AJ10" s="2">
        <v>3</v>
      </c>
      <c r="AK10" s="2"/>
      <c r="AL10" s="2" t="s">
        <v>298</v>
      </c>
      <c r="AM10" s="67">
        <v>16116131</v>
      </c>
      <c r="AN10" s="67">
        <v>14684</v>
      </c>
      <c r="AO10" s="67">
        <v>14274979</v>
      </c>
      <c r="AP10" s="67">
        <v>8569</v>
      </c>
      <c r="AQ10" s="67">
        <v>30792615</v>
      </c>
      <c r="AR10" s="67">
        <v>15207760</v>
      </c>
      <c r="AS10" s="67">
        <v>30185</v>
      </c>
      <c r="AT10" s="48">
        <f t="shared" si="0"/>
        <v>0.47662350209620064</v>
      </c>
      <c r="AU10" s="48">
        <f t="shared" si="1"/>
        <v>0.52337649790379936</v>
      </c>
      <c r="AV10" s="67">
        <f t="shared" si="2"/>
        <v>14676484</v>
      </c>
      <c r="AW10" s="67">
        <f t="shared" si="3"/>
        <v>15501</v>
      </c>
      <c r="AX10" s="67">
        <f t="shared" si="4"/>
        <v>6932</v>
      </c>
      <c r="AY10" s="100">
        <f t="shared" si="5"/>
        <v>15501</v>
      </c>
    </row>
    <row r="11" spans="2:51">
      <c r="B11" s="66" t="s">
        <v>214</v>
      </c>
      <c r="C11" s="67">
        <f>AS103</f>
        <v>13072</v>
      </c>
      <c r="D11" s="67">
        <f>AS109</f>
        <v>14676</v>
      </c>
      <c r="E11" s="67">
        <f>AS113</f>
        <v>13044</v>
      </c>
      <c r="F11" s="67">
        <f>AS120</f>
        <v>12939</v>
      </c>
      <c r="H11">
        <v>1985</v>
      </c>
      <c r="I11" s="100">
        <f>AVERAGE(AS12:AS15)</f>
        <v>26185</v>
      </c>
      <c r="J11" s="100">
        <f>AVERAGE(AN12:AN15)</f>
        <v>12834.75</v>
      </c>
      <c r="K11" s="100">
        <f>AVERAGE(AP12:AP15)</f>
        <v>7204.75</v>
      </c>
      <c r="L11" s="100">
        <f>AVERAGE(AQ12:AQ15)</f>
        <v>25066572.75</v>
      </c>
      <c r="M11" s="100">
        <f>AVERAGE(AM12:AM15)</f>
        <v>14385228.75</v>
      </c>
      <c r="N11" s="100">
        <f>AVERAGE(AO12:AO15)</f>
        <v>10423626.75</v>
      </c>
      <c r="O11" s="100">
        <f t="shared" si="6"/>
        <v>100266291</v>
      </c>
      <c r="P11" s="104">
        <f>AVERAGE(AU12:AU15)</f>
        <v>0.57416826178182245</v>
      </c>
      <c r="Q11" s="100">
        <f>AVERAGE(AR12:AR15)</f>
        <v>13858681.75</v>
      </c>
      <c r="R11" s="100"/>
      <c r="S11" s="100"/>
      <c r="T11" s="100"/>
      <c r="U11" s="100"/>
      <c r="V11" s="100"/>
      <c r="W11" s="100"/>
      <c r="X11" s="100"/>
      <c r="Y11" s="100"/>
      <c r="Z11" s="100"/>
      <c r="AA11" s="100"/>
      <c r="AB11" s="100"/>
      <c r="AC11" s="100"/>
      <c r="AD11" s="100"/>
      <c r="AE11" s="100"/>
      <c r="AF11" s="100"/>
      <c r="AG11" s="100"/>
      <c r="AI11" s="2">
        <v>1984</v>
      </c>
      <c r="AJ11" s="2">
        <v>4</v>
      </c>
      <c r="AK11" s="2"/>
      <c r="AL11" s="2" t="s">
        <v>298</v>
      </c>
      <c r="AM11" s="67">
        <v>11740752</v>
      </c>
      <c r="AN11" s="67">
        <v>12606</v>
      </c>
      <c r="AO11" s="67">
        <v>10430898</v>
      </c>
      <c r="AP11" s="67">
        <v>7947</v>
      </c>
      <c r="AQ11" s="67">
        <v>22411175</v>
      </c>
      <c r="AR11" s="67">
        <v>12860726</v>
      </c>
      <c r="AS11" s="67">
        <v>27521</v>
      </c>
      <c r="AT11" s="48">
        <f t="shared" si="0"/>
        <v>0.47612064070714721</v>
      </c>
      <c r="AU11" s="48">
        <f t="shared" si="1"/>
        <v>0.52387935929285279</v>
      </c>
      <c r="AV11" s="67">
        <f t="shared" si="2"/>
        <v>10670423</v>
      </c>
      <c r="AW11" s="67">
        <f t="shared" si="3"/>
        <v>14915</v>
      </c>
      <c r="AX11" s="67">
        <f t="shared" si="4"/>
        <v>6968</v>
      </c>
      <c r="AY11" s="100">
        <f t="shared" si="5"/>
        <v>14915</v>
      </c>
    </row>
    <row r="12" spans="2:51">
      <c r="B12" s="66" t="s">
        <v>259</v>
      </c>
      <c r="C12" s="67">
        <f>AP103</f>
        <v>3869</v>
      </c>
      <c r="D12" s="67">
        <f>AP109</f>
        <v>4856</v>
      </c>
      <c r="E12" s="67">
        <f>AP113</f>
        <v>3998</v>
      </c>
      <c r="F12" s="67">
        <f>AP120</f>
        <v>4165</v>
      </c>
      <c r="H12">
        <v>1986</v>
      </c>
      <c r="I12" s="100">
        <f>AVERAGE(AS16:AS19)</f>
        <v>25754.25</v>
      </c>
      <c r="J12" s="100">
        <f>AVERAGE(AN16:AN19)</f>
        <v>13022.75</v>
      </c>
      <c r="K12" s="100">
        <f>AVERAGE(AP16:AP19)</f>
        <v>6655.75</v>
      </c>
      <c r="L12" s="100">
        <f>AVERAGE(AQ16:AQ19)</f>
        <v>26117738.5</v>
      </c>
      <c r="M12" s="100">
        <f>AVERAGE(AM16:AM19)</f>
        <v>15402461.5</v>
      </c>
      <c r="N12" s="100">
        <f>AVERAGE(AO16:AO19)</f>
        <v>10557356.25</v>
      </c>
      <c r="O12" s="100">
        <f t="shared" si="6"/>
        <v>104470954</v>
      </c>
      <c r="P12" s="104">
        <f>AVERAGE(AU16:AU19)</f>
        <v>0.58992314625120101</v>
      </c>
      <c r="Q12" s="100">
        <f>AVERAGE(AR16:AR19)</f>
        <v>12782740</v>
      </c>
      <c r="AI12" s="2">
        <v>1985</v>
      </c>
      <c r="AJ12" s="2">
        <v>1</v>
      </c>
      <c r="AK12" s="2"/>
      <c r="AL12" s="2" t="s">
        <v>298</v>
      </c>
      <c r="AM12" s="67">
        <v>13032623</v>
      </c>
      <c r="AN12" s="67">
        <v>12198</v>
      </c>
      <c r="AO12" s="67">
        <v>9242452</v>
      </c>
      <c r="AP12" s="67">
        <v>6969</v>
      </c>
      <c r="AQ12" s="67">
        <v>22386235</v>
      </c>
      <c r="AR12" s="67">
        <v>12730990</v>
      </c>
      <c r="AS12" s="67">
        <v>24988</v>
      </c>
      <c r="AT12" s="48">
        <f t="shared" si="0"/>
        <v>0.4178287237670828</v>
      </c>
      <c r="AU12" s="48">
        <f t="shared" si="1"/>
        <v>0.5821712762329172</v>
      </c>
      <c r="AV12" s="67">
        <f t="shared" si="2"/>
        <v>9353612</v>
      </c>
      <c r="AW12" s="67">
        <f t="shared" si="3"/>
        <v>12790</v>
      </c>
      <c r="AX12" s="67">
        <f t="shared" si="4"/>
        <v>5821</v>
      </c>
      <c r="AY12" s="100">
        <f t="shared" si="5"/>
        <v>12790</v>
      </c>
    </row>
    <row r="13" spans="2:51">
      <c r="B13" s="66" t="s">
        <v>245</v>
      </c>
      <c r="C13" s="67">
        <f>AN103</f>
        <v>6412</v>
      </c>
      <c r="D13" s="67">
        <f>AN109</f>
        <v>6826</v>
      </c>
      <c r="E13" s="67">
        <f>AN113</f>
        <v>6244</v>
      </c>
      <c r="F13" s="67">
        <f>AN120</f>
        <v>6309</v>
      </c>
      <c r="H13">
        <v>1987</v>
      </c>
      <c r="I13" s="100">
        <f>AVERAGE(AS20:AS23)</f>
        <v>24262</v>
      </c>
      <c r="J13" s="100">
        <f>AVERAGE(AN20:AN23)</f>
        <v>12092.5</v>
      </c>
      <c r="K13" s="100">
        <f>AVERAGE(AP20:AP23)</f>
        <v>6345.25</v>
      </c>
      <c r="L13" s="100">
        <f>AVERAGE(AQ20:AQ23)</f>
        <v>27158206.5</v>
      </c>
      <c r="M13" s="100">
        <f>AVERAGE(AM20:AM23)</f>
        <v>15434823</v>
      </c>
      <c r="N13" s="100">
        <f>AVERAGE(AO20:AO23)</f>
        <v>11430986.75</v>
      </c>
      <c r="O13" s="100">
        <f t="shared" si="6"/>
        <v>108632826</v>
      </c>
      <c r="P13" s="104">
        <f>AVERAGE(AU20:AU23)</f>
        <v>0.57021121170413713</v>
      </c>
      <c r="Q13" s="100">
        <f>AVERAGE(AR20:AR23)</f>
        <v>12209450</v>
      </c>
      <c r="AI13" s="2">
        <v>1985</v>
      </c>
      <c r="AJ13" s="2">
        <v>2</v>
      </c>
      <c r="AK13" s="2"/>
      <c r="AL13" s="2" t="s">
        <v>298</v>
      </c>
      <c r="AM13" s="67">
        <v>15093312</v>
      </c>
      <c r="AN13" s="67">
        <v>13187</v>
      </c>
      <c r="AO13" s="67">
        <v>10982368</v>
      </c>
      <c r="AP13" s="67">
        <v>7353</v>
      </c>
      <c r="AQ13" s="67">
        <v>26339281</v>
      </c>
      <c r="AR13" s="67">
        <v>14438697</v>
      </c>
      <c r="AS13" s="67">
        <v>26814</v>
      </c>
      <c r="AT13" s="48">
        <f t="shared" si="0"/>
        <v>0.42696567913148431</v>
      </c>
      <c r="AU13" s="48">
        <f t="shared" si="1"/>
        <v>0.57303432086851569</v>
      </c>
      <c r="AV13" s="67">
        <f t="shared" si="2"/>
        <v>11245969</v>
      </c>
      <c r="AW13" s="67">
        <f t="shared" si="3"/>
        <v>13627</v>
      </c>
      <c r="AX13" s="67">
        <f t="shared" si="4"/>
        <v>6274</v>
      </c>
      <c r="AY13" s="100">
        <f t="shared" si="5"/>
        <v>13627</v>
      </c>
    </row>
    <row r="14" spans="2:51">
      <c r="B14" s="66" t="s">
        <v>246</v>
      </c>
      <c r="C14" s="67">
        <f>AX103</f>
        <v>2791</v>
      </c>
      <c r="D14" s="67">
        <f>AX109</f>
        <v>2994</v>
      </c>
      <c r="E14" s="67">
        <f>AX113</f>
        <v>2802</v>
      </c>
      <c r="F14" s="67">
        <f>AX120</f>
        <v>2465</v>
      </c>
      <c r="H14">
        <v>1988</v>
      </c>
      <c r="I14" s="100">
        <f>AVERAGE(AS24:AS27)</f>
        <v>23483</v>
      </c>
      <c r="J14" s="100">
        <f>AVERAGE(AN24:AN27)</f>
        <v>11550.25</v>
      </c>
      <c r="K14" s="100">
        <f>AVERAGE(AP24:AP27)</f>
        <v>6251.75</v>
      </c>
      <c r="L14" s="100">
        <f>AVERAGE(AQ24:AQ27)</f>
        <v>27711361.75</v>
      </c>
      <c r="M14" s="100">
        <f>AVERAGE(AM24:AM27)</f>
        <v>16471615.75</v>
      </c>
      <c r="N14" s="100">
        <f>AVERAGE(AO24:AO27)</f>
        <v>10917983.25</v>
      </c>
      <c r="O14" s="100">
        <f t="shared" si="6"/>
        <v>110845447</v>
      </c>
      <c r="P14" s="104">
        <f>AVERAGE(AU24:AU27)</f>
        <v>0.59470738972344317</v>
      </c>
      <c r="Q14" s="100">
        <f>AVERAGE(AR24:AR27)</f>
        <v>11859452.25</v>
      </c>
      <c r="R14" s="100"/>
      <c r="S14" s="100"/>
      <c r="T14" s="100"/>
      <c r="U14" s="100"/>
      <c r="V14" s="100"/>
      <c r="W14" s="100"/>
      <c r="X14" s="100"/>
      <c r="Y14" s="100"/>
      <c r="Z14" s="100"/>
      <c r="AA14" s="100"/>
      <c r="AB14" s="100"/>
      <c r="AC14" s="100"/>
      <c r="AD14" s="100"/>
      <c r="AE14" s="100"/>
      <c r="AF14" s="100"/>
      <c r="AG14" s="100"/>
      <c r="AI14" s="2">
        <v>1985</v>
      </c>
      <c r="AJ14" s="2">
        <v>3</v>
      </c>
      <c r="AK14" s="2"/>
      <c r="AL14" s="2" t="s">
        <v>298</v>
      </c>
      <c r="AM14" s="67">
        <v>14404528</v>
      </c>
      <c r="AN14" s="67">
        <v>13020</v>
      </c>
      <c r="AO14" s="67">
        <v>11005203</v>
      </c>
      <c r="AP14" s="67">
        <v>7444</v>
      </c>
      <c r="AQ14" s="67">
        <v>25812859</v>
      </c>
      <c r="AR14" s="67">
        <v>14097801</v>
      </c>
      <c r="AS14" s="67">
        <v>26812</v>
      </c>
      <c r="AT14" s="48">
        <f t="shared" si="0"/>
        <v>0.44196309289102764</v>
      </c>
      <c r="AU14" s="48">
        <f t="shared" si="1"/>
        <v>0.55803690710897236</v>
      </c>
      <c r="AV14" s="67">
        <f t="shared" si="2"/>
        <v>11408331</v>
      </c>
      <c r="AW14" s="67">
        <f t="shared" si="3"/>
        <v>13792</v>
      </c>
      <c r="AX14" s="67">
        <f t="shared" si="4"/>
        <v>6348</v>
      </c>
      <c r="AY14" s="100">
        <f t="shared" si="5"/>
        <v>13792</v>
      </c>
    </row>
    <row r="15" spans="2:51">
      <c r="B15" s="66" t="s">
        <v>248</v>
      </c>
      <c r="C15" s="48">
        <f>C12/C11</f>
        <v>0.29597613219094249</v>
      </c>
      <c r="D15" s="48">
        <f t="shared" ref="D15:F15" si="7">D12/D11</f>
        <v>0.33088034886890161</v>
      </c>
      <c r="E15" s="48">
        <f t="shared" si="7"/>
        <v>0.30650107329040172</v>
      </c>
      <c r="F15" s="48">
        <f t="shared" si="7"/>
        <v>0.32189504598500657</v>
      </c>
      <c r="H15">
        <v>1989</v>
      </c>
      <c r="I15" s="100">
        <f>AVERAGE(AS28:AS31)</f>
        <v>23438.5</v>
      </c>
      <c r="J15" s="100">
        <f>AVERAGE(AN28:AN31)</f>
        <v>11748.5</v>
      </c>
      <c r="K15" s="100">
        <f>AVERAGE(AP28:AP31)</f>
        <v>6017</v>
      </c>
      <c r="L15" s="100">
        <f>AVERAGE(AQ28:AQ31)</f>
        <v>30009103.5</v>
      </c>
      <c r="M15" s="100">
        <f>AVERAGE(AM28:AM31)</f>
        <v>18056601.75</v>
      </c>
      <c r="N15" s="100">
        <f>AVERAGE(AO28:AO31)</f>
        <v>11622803</v>
      </c>
      <c r="O15" s="100">
        <f t="shared" si="6"/>
        <v>120036414</v>
      </c>
      <c r="P15" s="104">
        <f>AVERAGE(AU28:AU31)</f>
        <v>0.60177731031450388</v>
      </c>
      <c r="Q15" s="100">
        <f>AVERAGE(AR28:AR31)</f>
        <v>12306838</v>
      </c>
      <c r="R15" s="100"/>
      <c r="S15" s="100"/>
      <c r="T15" s="100"/>
      <c r="U15" s="100"/>
      <c r="V15" s="100"/>
      <c r="W15" s="100"/>
      <c r="X15" s="100"/>
      <c r="Y15" s="100"/>
      <c r="Z15" s="100"/>
      <c r="AA15" s="100"/>
      <c r="AB15" s="100"/>
      <c r="AC15" s="100"/>
      <c r="AD15" s="100"/>
      <c r="AE15" s="100"/>
      <c r="AF15" s="100"/>
      <c r="AG15" s="100"/>
      <c r="AI15" s="2">
        <v>1985</v>
      </c>
      <c r="AJ15" s="2">
        <v>4</v>
      </c>
      <c r="AK15" s="2"/>
      <c r="AL15" s="2" t="s">
        <v>298</v>
      </c>
      <c r="AM15" s="67">
        <v>15010452</v>
      </c>
      <c r="AN15" s="67">
        <v>12934</v>
      </c>
      <c r="AO15" s="67">
        <v>10464484</v>
      </c>
      <c r="AP15" s="67">
        <v>7053</v>
      </c>
      <c r="AQ15" s="67">
        <v>25727916</v>
      </c>
      <c r="AR15" s="67">
        <v>14167239</v>
      </c>
      <c r="AS15" s="67">
        <v>26126</v>
      </c>
      <c r="AT15" s="48">
        <f t="shared" si="0"/>
        <v>0.41656945708311544</v>
      </c>
      <c r="AU15" s="48">
        <f t="shared" si="1"/>
        <v>0.58343054291688456</v>
      </c>
      <c r="AV15" s="67">
        <f t="shared" si="2"/>
        <v>10717464</v>
      </c>
      <c r="AW15" s="67">
        <f t="shared" si="3"/>
        <v>13192</v>
      </c>
      <c r="AX15" s="67">
        <f t="shared" si="4"/>
        <v>6139</v>
      </c>
      <c r="AY15" s="100">
        <f t="shared" si="5"/>
        <v>13192</v>
      </c>
    </row>
    <row r="16" spans="2:51">
      <c r="B16" s="49"/>
      <c r="C16" s="67"/>
      <c r="D16" s="67"/>
      <c r="E16" s="67"/>
      <c r="F16" s="67"/>
      <c r="H16">
        <v>1990</v>
      </c>
      <c r="I16" s="100">
        <f>AVERAGE(AS32:AS35)</f>
        <v>24076.5</v>
      </c>
      <c r="J16" s="100">
        <f>AVERAGE(AN32:AN35)</f>
        <v>12314.75</v>
      </c>
      <c r="K16" s="100">
        <f>AVERAGE(AP32:AP35)</f>
        <v>6014.5</v>
      </c>
      <c r="L16" s="100">
        <f>AVERAGE(AQ32:AQ35)</f>
        <v>31623044</v>
      </c>
      <c r="M16" s="100">
        <f>AVERAGE(AM32:AM35)</f>
        <v>19695751</v>
      </c>
      <c r="N16" s="100">
        <f>AVERAGE(AO32:AO35)</f>
        <v>11514821</v>
      </c>
      <c r="O16" s="100">
        <f t="shared" si="6"/>
        <v>126492176</v>
      </c>
      <c r="P16" s="104">
        <f>AVERAGE(AU32:AU35)</f>
        <v>0.62280083773569128</v>
      </c>
      <c r="Q16" s="100">
        <f>AVERAGE(AR32:AR35)</f>
        <v>12703411.25</v>
      </c>
      <c r="AI16" s="2">
        <v>1986</v>
      </c>
      <c r="AJ16" s="2">
        <v>1</v>
      </c>
      <c r="AK16" s="2"/>
      <c r="AL16" s="2" t="s">
        <v>298</v>
      </c>
      <c r="AM16" s="67">
        <v>15842285</v>
      </c>
      <c r="AN16" s="67">
        <v>13350</v>
      </c>
      <c r="AO16" s="67">
        <v>9730557</v>
      </c>
      <c r="AP16" s="67">
        <v>6437</v>
      </c>
      <c r="AQ16" s="67">
        <v>25682392</v>
      </c>
      <c r="AR16" s="67">
        <v>12933879</v>
      </c>
      <c r="AS16" s="67">
        <v>25905</v>
      </c>
      <c r="AT16" s="48">
        <f t="shared" si="0"/>
        <v>0.3831460480783877</v>
      </c>
      <c r="AU16" s="48">
        <f t="shared" si="1"/>
        <v>0.6168539519216123</v>
      </c>
      <c r="AV16" s="67">
        <f t="shared" si="2"/>
        <v>9840107</v>
      </c>
      <c r="AW16" s="67">
        <f t="shared" si="3"/>
        <v>12555</v>
      </c>
      <c r="AX16" s="67">
        <f t="shared" si="4"/>
        <v>6118</v>
      </c>
      <c r="AY16" s="100">
        <f t="shared" si="5"/>
        <v>12555</v>
      </c>
    </row>
    <row r="17" spans="2:51">
      <c r="B17" s="57" t="s">
        <v>212</v>
      </c>
      <c r="C17" s="51"/>
      <c r="D17" s="51"/>
      <c r="E17" s="51"/>
      <c r="H17">
        <v>1991</v>
      </c>
      <c r="I17" s="100">
        <f>AVERAGE(AS36:AS39)</f>
        <v>20914.25</v>
      </c>
      <c r="J17" s="100">
        <f>AVERAGE(AN36:AN39)</f>
        <v>10832.5</v>
      </c>
      <c r="K17" s="100">
        <f>AVERAGE(AP36:AP39)</f>
        <v>4934</v>
      </c>
      <c r="L17" s="100">
        <f>AVERAGE(AQ36:AQ39)</f>
        <v>28557307.25</v>
      </c>
      <c r="M17" s="100">
        <f>AVERAGE(AM36:AM39)</f>
        <v>18135233.25</v>
      </c>
      <c r="N17" s="100">
        <f>AVERAGE(AO36:AO39)</f>
        <v>10108305.25</v>
      </c>
      <c r="O17" s="100">
        <f t="shared" si="6"/>
        <v>114229229</v>
      </c>
      <c r="P17" s="104">
        <f>AVERAGE(AU36:AU39)</f>
        <v>0.63495657284723361</v>
      </c>
      <c r="Q17" s="100">
        <f>AVERAGE(AR36:AR39)</f>
        <v>10905663.5</v>
      </c>
      <c r="AI17" s="2">
        <v>1986</v>
      </c>
      <c r="AJ17" s="2">
        <v>2</v>
      </c>
      <c r="AK17" s="2"/>
      <c r="AL17" s="2" t="s">
        <v>298</v>
      </c>
      <c r="AM17" s="67">
        <v>15519547</v>
      </c>
      <c r="AN17" s="67">
        <v>13492</v>
      </c>
      <c r="AO17" s="67">
        <v>10730461</v>
      </c>
      <c r="AP17" s="67">
        <v>6772</v>
      </c>
      <c r="AQ17" s="67">
        <v>26396628</v>
      </c>
      <c r="AR17" s="67">
        <v>13073215</v>
      </c>
      <c r="AS17" s="67">
        <v>26288</v>
      </c>
      <c r="AT17" s="48">
        <f t="shared" si="0"/>
        <v>0.41206327565778478</v>
      </c>
      <c r="AU17" s="48">
        <f t="shared" si="1"/>
        <v>0.58793672434221522</v>
      </c>
      <c r="AV17" s="67">
        <f t="shared" si="2"/>
        <v>10877081</v>
      </c>
      <c r="AW17" s="67">
        <f t="shared" si="3"/>
        <v>12796</v>
      </c>
      <c r="AX17" s="67">
        <f t="shared" si="4"/>
        <v>6024</v>
      </c>
      <c r="AY17" s="100">
        <f t="shared" si="5"/>
        <v>12796</v>
      </c>
    </row>
    <row r="18" spans="2:51">
      <c r="B18" s="66" t="s">
        <v>214</v>
      </c>
      <c r="C18" s="67">
        <f>$F11-C11</f>
        <v>-133</v>
      </c>
      <c r="D18" s="67">
        <f t="shared" ref="D18:E18" si="8">$F11-D11</f>
        <v>-1737</v>
      </c>
      <c r="E18" s="67">
        <f t="shared" si="8"/>
        <v>-105</v>
      </c>
      <c r="H18">
        <v>1992</v>
      </c>
      <c r="I18" s="100">
        <f>AVERAGE(AS40:AS43)</f>
        <v>19741.5</v>
      </c>
      <c r="J18" s="100">
        <f>AVERAGE(AN40:AN43)</f>
        <v>9984.25</v>
      </c>
      <c r="K18" s="100">
        <f>AVERAGE(AP40:AP43)</f>
        <v>4802.5</v>
      </c>
      <c r="L18" s="100">
        <f>AVERAGE(AQ40:AQ43)</f>
        <v>28963485.25</v>
      </c>
      <c r="M18" s="100">
        <f>AVERAGE(AM40:AM43)</f>
        <v>17739720.75</v>
      </c>
      <c r="N18" s="100">
        <f>AVERAGE(AO40:AO43)</f>
        <v>10920091.25</v>
      </c>
      <c r="O18" s="100">
        <f t="shared" si="6"/>
        <v>115853941</v>
      </c>
      <c r="P18" s="104">
        <f>AVERAGE(AU40:AU43)</f>
        <v>0.61259882009042621</v>
      </c>
      <c r="Q18" s="100">
        <f>AVERAGE(AR40:AR43)</f>
        <v>10387022.5</v>
      </c>
      <c r="R18" s="100"/>
      <c r="S18" s="100"/>
      <c r="T18" s="100"/>
      <c r="U18" s="100"/>
      <c r="V18" s="100"/>
      <c r="W18" s="100"/>
      <c r="X18" s="100"/>
      <c r="Y18" s="100"/>
      <c r="Z18" s="100"/>
      <c r="AA18" s="100"/>
      <c r="AB18" s="100"/>
      <c r="AC18" s="100"/>
      <c r="AD18" s="100"/>
      <c r="AE18" s="100"/>
      <c r="AF18" s="100"/>
      <c r="AG18" s="100"/>
      <c r="AI18" s="2">
        <v>1986</v>
      </c>
      <c r="AJ18" s="2">
        <v>3</v>
      </c>
      <c r="AK18" s="2"/>
      <c r="AL18" s="2" t="s">
        <v>298</v>
      </c>
      <c r="AM18" s="67">
        <v>15043709</v>
      </c>
      <c r="AN18" s="67">
        <v>12831</v>
      </c>
      <c r="AO18" s="67">
        <v>11269989</v>
      </c>
      <c r="AP18" s="67">
        <v>6761</v>
      </c>
      <c r="AQ18" s="67">
        <v>26494469</v>
      </c>
      <c r="AR18" s="67">
        <v>12714216</v>
      </c>
      <c r="AS18" s="67">
        <v>25772</v>
      </c>
      <c r="AT18" s="48">
        <f t="shared" si="0"/>
        <v>0.43219435724490274</v>
      </c>
      <c r="AU18" s="48">
        <f t="shared" si="1"/>
        <v>0.56780564275509726</v>
      </c>
      <c r="AV18" s="67">
        <f t="shared" si="2"/>
        <v>11450760</v>
      </c>
      <c r="AW18" s="67">
        <f t="shared" si="3"/>
        <v>12941</v>
      </c>
      <c r="AX18" s="67">
        <f t="shared" si="4"/>
        <v>6180</v>
      </c>
      <c r="AY18" s="100">
        <f t="shared" si="5"/>
        <v>12941</v>
      </c>
    </row>
    <row r="19" spans="2:51">
      <c r="B19" s="66" t="s">
        <v>215</v>
      </c>
      <c r="C19" s="67">
        <f t="shared" ref="C19:E20" si="9">$F12-C12</f>
        <v>296</v>
      </c>
      <c r="D19" s="67">
        <f t="shared" si="9"/>
        <v>-691</v>
      </c>
      <c r="E19" s="67">
        <f t="shared" si="9"/>
        <v>167</v>
      </c>
      <c r="H19">
        <v>1993</v>
      </c>
      <c r="I19" s="100">
        <f>AVERAGE(AS44:AS47)</f>
        <v>19151</v>
      </c>
      <c r="J19" s="100">
        <f>AVERAGE(AN44:AN47)</f>
        <v>9707</v>
      </c>
      <c r="K19" s="100">
        <f>AVERAGE(AP44:AP47)</f>
        <v>4695.75</v>
      </c>
      <c r="L19" s="100">
        <f>AVERAGE(AQ44:AQ47)</f>
        <v>28929489</v>
      </c>
      <c r="M19" s="100">
        <f>AVERAGE(AM44:AM47)</f>
        <v>17330305.25</v>
      </c>
      <c r="N19" s="100">
        <f>AVERAGE(AO44:AO47)</f>
        <v>11359427</v>
      </c>
      <c r="O19" s="100">
        <f t="shared" si="6"/>
        <v>115717956</v>
      </c>
      <c r="P19" s="104">
        <f>AVERAGE(AU44:AU47)</f>
        <v>0.59962115967425211</v>
      </c>
      <c r="Q19" s="100">
        <f>AVERAGE(AR44:AR47)</f>
        <v>10095707.5</v>
      </c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I19" s="2">
        <v>1986</v>
      </c>
      <c r="AJ19" s="2">
        <v>4</v>
      </c>
      <c r="AK19" s="2"/>
      <c r="AL19" s="2" t="s">
        <v>298</v>
      </c>
      <c r="AM19" s="67">
        <v>15204305</v>
      </c>
      <c r="AN19" s="67">
        <v>12418</v>
      </c>
      <c r="AO19" s="67">
        <v>10498418</v>
      </c>
      <c r="AP19" s="67">
        <v>6653</v>
      </c>
      <c r="AQ19" s="67">
        <v>25897465</v>
      </c>
      <c r="AR19" s="67">
        <v>12409650</v>
      </c>
      <c r="AS19" s="67">
        <v>25052</v>
      </c>
      <c r="AT19" s="48">
        <f t="shared" si="0"/>
        <v>0.41290373401412073</v>
      </c>
      <c r="AU19" s="48">
        <f t="shared" si="1"/>
        <v>0.58709626598587927</v>
      </c>
      <c r="AV19" s="67">
        <f t="shared" si="2"/>
        <v>10693160</v>
      </c>
      <c r="AW19" s="67">
        <f t="shared" si="3"/>
        <v>12634</v>
      </c>
      <c r="AX19" s="67">
        <f t="shared" si="4"/>
        <v>5981</v>
      </c>
      <c r="AY19" s="100">
        <f t="shared" si="5"/>
        <v>12634</v>
      </c>
    </row>
    <row r="20" spans="2:51">
      <c r="B20" s="66" t="s">
        <v>216</v>
      </c>
      <c r="C20" s="67">
        <f t="shared" si="9"/>
        <v>-103</v>
      </c>
      <c r="D20" s="67">
        <f t="shared" si="9"/>
        <v>-517</v>
      </c>
      <c r="E20" s="67">
        <f t="shared" si="9"/>
        <v>65</v>
      </c>
      <c r="H20">
        <v>1994</v>
      </c>
      <c r="I20" s="100">
        <f>AVERAGE(AS48:AS51)</f>
        <v>18684.25</v>
      </c>
      <c r="J20" s="100">
        <f>AVERAGE(AN48:AN51)</f>
        <v>9632.25</v>
      </c>
      <c r="K20" s="100">
        <f>AVERAGE(AP48:AP51)</f>
        <v>4713.5</v>
      </c>
      <c r="L20" s="100">
        <f>AVERAGE(AQ48:AQ51)</f>
        <v>30550454.25</v>
      </c>
      <c r="M20" s="100">
        <f>AVERAGE(AM48:AM51)</f>
        <v>18152833.75</v>
      </c>
      <c r="N20" s="100">
        <f>AVERAGE(AO48:AO51)</f>
        <v>11892874</v>
      </c>
      <c r="O20" s="100">
        <f t="shared" si="6"/>
        <v>122201817</v>
      </c>
      <c r="P20" s="104">
        <f>AVERAGE(AU48:AU51)</f>
        <v>0.59478615924544131</v>
      </c>
      <c r="Q20" s="100">
        <f>AVERAGE(AR48:AR51)</f>
        <v>10088045</v>
      </c>
      <c r="AI20" s="2">
        <v>1987</v>
      </c>
      <c r="AJ20" s="2">
        <v>1</v>
      </c>
      <c r="AK20" s="2"/>
      <c r="AL20" s="2" t="s">
        <v>298</v>
      </c>
      <c r="AM20" s="67">
        <v>15335234</v>
      </c>
      <c r="AN20" s="67">
        <v>12006</v>
      </c>
      <c r="AO20" s="67">
        <v>9393776</v>
      </c>
      <c r="AP20" s="67">
        <v>5978</v>
      </c>
      <c r="AQ20" s="67">
        <v>24930753</v>
      </c>
      <c r="AR20" s="67">
        <v>11822965</v>
      </c>
      <c r="AS20" s="67">
        <v>23920</v>
      </c>
      <c r="AT20" s="48">
        <f t="shared" si="0"/>
        <v>0.38488685038915593</v>
      </c>
      <c r="AU20" s="48">
        <f t="shared" si="1"/>
        <v>0.61511314961084407</v>
      </c>
      <c r="AV20" s="67">
        <f t="shared" si="2"/>
        <v>9595519</v>
      </c>
      <c r="AW20" s="67">
        <f t="shared" si="3"/>
        <v>11914</v>
      </c>
      <c r="AX20" s="67">
        <f t="shared" si="4"/>
        <v>5936</v>
      </c>
      <c r="AY20" s="100">
        <f t="shared" si="5"/>
        <v>11914</v>
      </c>
    </row>
    <row r="21" spans="2:51">
      <c r="B21" s="49"/>
      <c r="H21">
        <v>1995</v>
      </c>
      <c r="I21" s="100">
        <f>AVERAGE(AS52:AS55)</f>
        <v>16472</v>
      </c>
      <c r="J21" s="100">
        <f>AVERAGE(AN52:AN55)</f>
        <v>8516</v>
      </c>
      <c r="K21" s="100">
        <f>AVERAGE(AP52:AP55)</f>
        <v>4191</v>
      </c>
      <c r="L21" s="100">
        <f>AVERAGE(AQ52:AQ55)</f>
        <v>28937610.5</v>
      </c>
      <c r="M21" s="100">
        <f>AVERAGE(AM52:AM55)</f>
        <v>17428500.25</v>
      </c>
      <c r="N21" s="100">
        <f>AVERAGE(AO52:AO55)</f>
        <v>10979334.5</v>
      </c>
      <c r="O21" s="100">
        <f t="shared" si="6"/>
        <v>115750442</v>
      </c>
      <c r="P21" s="104">
        <f>AVERAGE(AU52:AU55)</f>
        <v>0.60214589899774162</v>
      </c>
      <c r="Q21" s="100">
        <f>AVERAGE(AR52:AR55)</f>
        <v>9005786.5</v>
      </c>
      <c r="AI21" s="2">
        <v>1987</v>
      </c>
      <c r="AJ21" s="2">
        <v>2</v>
      </c>
      <c r="AK21" s="2"/>
      <c r="AL21" s="2" t="s">
        <v>298</v>
      </c>
      <c r="AM21" s="67">
        <v>14965983</v>
      </c>
      <c r="AN21" s="67">
        <v>12043</v>
      </c>
      <c r="AO21" s="67">
        <v>10698351</v>
      </c>
      <c r="AP21" s="67">
        <v>6237</v>
      </c>
      <c r="AQ21" s="67">
        <v>25861823</v>
      </c>
      <c r="AR21" s="67">
        <v>12091469</v>
      </c>
      <c r="AS21" s="67">
        <v>24142</v>
      </c>
      <c r="AT21" s="48">
        <f t="shared" si="0"/>
        <v>0.42130982027059727</v>
      </c>
      <c r="AU21" s="48">
        <f t="shared" si="1"/>
        <v>0.57869017972940273</v>
      </c>
      <c r="AV21" s="67">
        <f t="shared" si="2"/>
        <v>10895840</v>
      </c>
      <c r="AW21" s="67">
        <f t="shared" si="3"/>
        <v>12099</v>
      </c>
      <c r="AX21" s="67">
        <f t="shared" si="4"/>
        <v>5862</v>
      </c>
      <c r="AY21" s="100">
        <f t="shared" si="5"/>
        <v>12099</v>
      </c>
    </row>
    <row r="22" spans="2:51">
      <c r="B22" s="57" t="s">
        <v>211</v>
      </c>
      <c r="C22" s="51"/>
      <c r="D22" s="51"/>
      <c r="E22" s="51"/>
      <c r="H22">
        <v>1996</v>
      </c>
      <c r="I22" s="100">
        <f>AVERAGE(AS56:AS59)</f>
        <v>14894</v>
      </c>
      <c r="J22" s="100">
        <f>AVERAGE(AN56:AN59)</f>
        <v>7596.25</v>
      </c>
      <c r="K22" s="100">
        <f>AVERAGE(AP56:AP59)</f>
        <v>3871</v>
      </c>
      <c r="L22" s="100">
        <f>AVERAGE(AQ56:AQ59)</f>
        <v>29050975.25</v>
      </c>
      <c r="M22" s="100">
        <f>AVERAGE(AM56:AM59)</f>
        <v>17071577.5</v>
      </c>
      <c r="N22" s="100">
        <f>AVERAGE(AO56:AO59)</f>
        <v>11376204</v>
      </c>
      <c r="O22" s="100">
        <f t="shared" si="6"/>
        <v>116203901</v>
      </c>
      <c r="P22" s="104">
        <f>AVERAGE(AU56:AU59)</f>
        <v>0.58776440074691982</v>
      </c>
      <c r="Q22" s="100">
        <f>AVERAGE(AR56:AR59)</f>
        <v>8332949</v>
      </c>
      <c r="AI22" s="2">
        <v>1987</v>
      </c>
      <c r="AJ22" s="2">
        <v>3</v>
      </c>
      <c r="AK22" s="2"/>
      <c r="AL22" s="2" t="s">
        <v>298</v>
      </c>
      <c r="AM22" s="67">
        <v>15552424</v>
      </c>
      <c r="AN22" s="67">
        <v>12055</v>
      </c>
      <c r="AO22" s="67">
        <v>12910906</v>
      </c>
      <c r="AP22" s="67">
        <v>6657</v>
      </c>
      <c r="AQ22" s="67">
        <v>28836931</v>
      </c>
      <c r="AR22" s="67">
        <v>12357126</v>
      </c>
      <c r="AS22" s="67">
        <v>24413</v>
      </c>
      <c r="AT22" s="48">
        <f t="shared" si="0"/>
        <v>0.46067686606456149</v>
      </c>
      <c r="AU22" s="48">
        <f t="shared" si="1"/>
        <v>0.53932313393543851</v>
      </c>
      <c r="AV22" s="67">
        <f t="shared" si="2"/>
        <v>13284507</v>
      </c>
      <c r="AW22" s="67">
        <f t="shared" si="3"/>
        <v>12358</v>
      </c>
      <c r="AX22" s="67">
        <f t="shared" si="4"/>
        <v>5701</v>
      </c>
      <c r="AY22" s="100">
        <f t="shared" si="5"/>
        <v>12358</v>
      </c>
    </row>
    <row r="23" spans="2:51">
      <c r="B23" s="66" t="s">
        <v>214</v>
      </c>
      <c r="C23" s="48">
        <f>$F11/C11-1</f>
        <v>-1.0174418604651181E-2</v>
      </c>
      <c r="D23" s="48">
        <f t="shared" ref="D23:E23" si="10">$F11/D11-1</f>
        <v>-0.11835650040883072</v>
      </c>
      <c r="E23" s="48">
        <f t="shared" si="10"/>
        <v>-8.0496780128794798E-3</v>
      </c>
      <c r="H23">
        <v>1997</v>
      </c>
      <c r="I23" s="100">
        <f>AVERAGE(AS60:AS63)</f>
        <v>14751</v>
      </c>
      <c r="J23" s="100">
        <f>AVERAGE(AN60:AN63)</f>
        <v>7465</v>
      </c>
      <c r="K23" s="100">
        <f>AVERAGE(AP60:AP63)</f>
        <v>3921.25</v>
      </c>
      <c r="L23" s="100">
        <f>AVERAGE(AQ60:AQ63)</f>
        <v>30065327.75</v>
      </c>
      <c r="M23" s="100">
        <f>AVERAGE(AM60:AM63)</f>
        <v>17362692.5</v>
      </c>
      <c r="N23" s="100">
        <f>AVERAGE(AO60:AO63)</f>
        <v>11798592.75</v>
      </c>
      <c r="O23" s="100">
        <f t="shared" si="6"/>
        <v>120261311</v>
      </c>
      <c r="P23" s="104">
        <f>AVERAGE(AU60:AU63)</f>
        <v>0.57738454323462829</v>
      </c>
      <c r="Q23" s="100">
        <f>AVERAGE(AR60:AR63)</f>
        <v>8287426</v>
      </c>
      <c r="AI23" s="2">
        <v>1987</v>
      </c>
      <c r="AJ23" s="2">
        <v>4</v>
      </c>
      <c r="AK23" s="2"/>
      <c r="AL23" s="2" t="s">
        <v>298</v>
      </c>
      <c r="AM23" s="67">
        <v>15885651</v>
      </c>
      <c r="AN23" s="67">
        <v>12266</v>
      </c>
      <c r="AO23" s="67">
        <v>12720914</v>
      </c>
      <c r="AP23" s="67">
        <v>6509</v>
      </c>
      <c r="AQ23" s="67">
        <v>29003319</v>
      </c>
      <c r="AR23" s="67">
        <v>12566240</v>
      </c>
      <c r="AS23" s="67">
        <v>24573</v>
      </c>
      <c r="AT23" s="48">
        <f t="shared" si="0"/>
        <v>0.452281616459137</v>
      </c>
      <c r="AU23" s="48">
        <f t="shared" si="1"/>
        <v>0.547718383540863</v>
      </c>
      <c r="AV23" s="67">
        <f t="shared" si="2"/>
        <v>13117668</v>
      </c>
      <c r="AW23" s="67">
        <f t="shared" si="3"/>
        <v>12307</v>
      </c>
      <c r="AX23" s="67">
        <f t="shared" si="4"/>
        <v>5798</v>
      </c>
      <c r="AY23" s="100">
        <f t="shared" si="5"/>
        <v>12307</v>
      </c>
    </row>
    <row r="24" spans="2:51">
      <c r="B24" s="66" t="s">
        <v>215</v>
      </c>
      <c r="C24" s="48">
        <f t="shared" ref="C24:E25" si="11">$F12/C12-1</f>
        <v>7.6505556991470769E-2</v>
      </c>
      <c r="D24" s="48">
        <f t="shared" si="11"/>
        <v>-0.14229818780889625</v>
      </c>
      <c r="E24" s="48">
        <f t="shared" si="11"/>
        <v>4.177088544272145E-2</v>
      </c>
      <c r="H24">
        <v>1998</v>
      </c>
      <c r="I24" s="100">
        <f>AVERAGE(AS64:AS67)</f>
        <v>14149</v>
      </c>
      <c r="J24" s="100">
        <f>AVERAGE(AN64:AN67)</f>
        <v>7273.25</v>
      </c>
      <c r="K24" s="100">
        <f>AVERAGE(AP64:AP67)</f>
        <v>3773.5</v>
      </c>
      <c r="L24" s="100">
        <f>AVERAGE(AQ64:AQ67)</f>
        <v>28884205</v>
      </c>
      <c r="M24" s="100">
        <f>AVERAGE(AM64:AM67)</f>
        <v>16807099.25</v>
      </c>
      <c r="N24" s="100">
        <f>AVERAGE(AO64:AO67)</f>
        <v>11180002</v>
      </c>
      <c r="O24" s="100">
        <f t="shared" si="6"/>
        <v>115536820</v>
      </c>
      <c r="P24" s="104">
        <f>AVERAGE(AU64:AU67)</f>
        <v>0.58180501674776408</v>
      </c>
      <c r="Q24" s="100">
        <f>AVERAGE(AR64:AR67)</f>
        <v>8110244.25</v>
      </c>
      <c r="AI24" s="2">
        <v>1988</v>
      </c>
      <c r="AJ24" s="2">
        <v>1</v>
      </c>
      <c r="AK24" s="2"/>
      <c r="AL24" s="2" t="s">
        <v>298</v>
      </c>
      <c r="AM24" s="67">
        <v>17508798</v>
      </c>
      <c r="AN24" s="67">
        <v>12247</v>
      </c>
      <c r="AO24" s="67">
        <v>11148908</v>
      </c>
      <c r="AP24" s="67">
        <v>6441</v>
      </c>
      <c r="AQ24" s="67">
        <v>28944149</v>
      </c>
      <c r="AR24" s="67">
        <v>12724228</v>
      </c>
      <c r="AS24" s="67">
        <v>24588</v>
      </c>
      <c r="AT24" s="48">
        <f t="shared" si="0"/>
        <v>0.3950833379139943</v>
      </c>
      <c r="AU24" s="48">
        <f t="shared" si="1"/>
        <v>0.6049166620860057</v>
      </c>
      <c r="AV24" s="67">
        <f t="shared" si="2"/>
        <v>11435351</v>
      </c>
      <c r="AW24" s="67">
        <f t="shared" si="3"/>
        <v>12341</v>
      </c>
      <c r="AX24" s="67">
        <f t="shared" si="4"/>
        <v>5900</v>
      </c>
      <c r="AY24" s="100">
        <f t="shared" si="5"/>
        <v>12341</v>
      </c>
    </row>
    <row r="25" spans="2:51">
      <c r="B25" s="66" t="s">
        <v>216</v>
      </c>
      <c r="C25" s="48">
        <f t="shared" si="11"/>
        <v>-1.6063630692451647E-2</v>
      </c>
      <c r="D25" s="48">
        <f t="shared" si="11"/>
        <v>-7.5739818341634901E-2</v>
      </c>
      <c r="E25" s="48">
        <f t="shared" si="11"/>
        <v>1.0409993593850198E-2</v>
      </c>
      <c r="H25">
        <v>1999</v>
      </c>
      <c r="I25" s="100">
        <f>AVERAGE(AS68:AS71)</f>
        <v>13304.25</v>
      </c>
      <c r="J25" s="100">
        <f>AVERAGE(AN68:AN71)</f>
        <v>6749.5</v>
      </c>
      <c r="K25" s="100">
        <f>AVERAGE(AP68:AP71)</f>
        <v>3654.5</v>
      </c>
      <c r="L25" s="100">
        <f>AVERAGE(AQ68:AQ71)</f>
        <v>27561555</v>
      </c>
      <c r="M25" s="100">
        <f>AVERAGE(AM68:AM71)</f>
        <v>15732985.25</v>
      </c>
      <c r="N25" s="100">
        <f>AVERAGE(AO68:AO71)</f>
        <v>10822955.25</v>
      </c>
      <c r="O25" s="100">
        <f t="shared" si="6"/>
        <v>110246220</v>
      </c>
      <c r="P25" s="104">
        <f>AVERAGE(AU68:AU71)</f>
        <v>0.57084732977649155</v>
      </c>
      <c r="Q25" s="100">
        <f>AVERAGE(AR68:AR71)</f>
        <v>7482571.25</v>
      </c>
      <c r="AI25" s="2">
        <v>1988</v>
      </c>
      <c r="AJ25" s="2">
        <v>2</v>
      </c>
      <c r="AK25" s="2"/>
      <c r="AL25" s="2" t="s">
        <v>298</v>
      </c>
      <c r="AM25" s="67">
        <v>15878981</v>
      </c>
      <c r="AN25" s="67">
        <v>11347</v>
      </c>
      <c r="AO25" s="67">
        <v>9802913</v>
      </c>
      <c r="AP25" s="67">
        <v>6320</v>
      </c>
      <c r="AQ25" s="67">
        <v>25988979</v>
      </c>
      <c r="AR25" s="67">
        <v>11385737</v>
      </c>
      <c r="AS25" s="67">
        <v>23299</v>
      </c>
      <c r="AT25" s="48">
        <f t="shared" si="0"/>
        <v>0.38901097268961582</v>
      </c>
      <c r="AU25" s="48">
        <f t="shared" si="1"/>
        <v>0.61098902731038418</v>
      </c>
      <c r="AV25" s="67">
        <f t="shared" si="2"/>
        <v>10109998</v>
      </c>
      <c r="AW25" s="67">
        <f t="shared" si="3"/>
        <v>11952</v>
      </c>
      <c r="AX25" s="67">
        <f t="shared" si="4"/>
        <v>5632</v>
      </c>
      <c r="AY25" s="100">
        <f t="shared" si="5"/>
        <v>11952</v>
      </c>
    </row>
    <row r="26" spans="2:51">
      <c r="H26">
        <v>2000</v>
      </c>
      <c r="I26" s="100">
        <f>AVERAGE(AS72:AS75)</f>
        <v>12137</v>
      </c>
      <c r="J26" s="100">
        <f>AVERAGE(AN72:AN75)</f>
        <v>6353.75</v>
      </c>
      <c r="K26" s="100">
        <f>AVERAGE(AP72:AP75)</f>
        <v>3100.5</v>
      </c>
      <c r="L26" s="100">
        <f>AVERAGE(AQ72:AQ75)</f>
        <v>26532875.75</v>
      </c>
      <c r="M26" s="100">
        <f>AVERAGE(AM72:AM75)</f>
        <v>14946695.75</v>
      </c>
      <c r="N26" s="100">
        <f>AVERAGE(AO72:AO75)</f>
        <v>10784484.5</v>
      </c>
      <c r="O26" s="100">
        <f t="shared" si="6"/>
        <v>106131503</v>
      </c>
      <c r="P26" s="104">
        <f>AVERAGE(AU72:AU75)</f>
        <v>0.56355945874073754</v>
      </c>
      <c r="Q26" s="100">
        <f>AVERAGE(AR72:AR75)</f>
        <v>6963343.25</v>
      </c>
      <c r="AI26" s="2">
        <v>1988</v>
      </c>
      <c r="AJ26" s="2">
        <v>3</v>
      </c>
      <c r="AK26" s="2"/>
      <c r="AL26" s="2" t="s">
        <v>298</v>
      </c>
      <c r="AM26" s="67">
        <v>16109605</v>
      </c>
      <c r="AN26" s="67">
        <v>11125</v>
      </c>
      <c r="AO26" s="67">
        <v>11949196</v>
      </c>
      <c r="AP26" s="67">
        <v>6200</v>
      </c>
      <c r="AQ26" s="67">
        <v>28390751</v>
      </c>
      <c r="AR26" s="67">
        <v>11635614</v>
      </c>
      <c r="AS26" s="67">
        <v>22925</v>
      </c>
      <c r="AT26" s="48">
        <f t="shared" si="0"/>
        <v>0.43257559477732732</v>
      </c>
      <c r="AU26" s="48">
        <f t="shared" si="1"/>
        <v>0.56742440522267268</v>
      </c>
      <c r="AV26" s="67">
        <f t="shared" si="2"/>
        <v>12281146</v>
      </c>
      <c r="AW26" s="67">
        <f t="shared" si="3"/>
        <v>11800</v>
      </c>
      <c r="AX26" s="67">
        <f t="shared" si="4"/>
        <v>5600</v>
      </c>
      <c r="AY26" s="100">
        <f t="shared" si="5"/>
        <v>11800</v>
      </c>
    </row>
    <row r="27" spans="2:51">
      <c r="B27" s="66" t="s">
        <v>247</v>
      </c>
      <c r="H27">
        <v>2001</v>
      </c>
      <c r="I27" s="100">
        <f>AVERAGE(AS76:AS79)</f>
        <v>13539.75</v>
      </c>
      <c r="J27" s="100">
        <f>AVERAGE(AN76:AN79)</f>
        <v>7002</v>
      </c>
      <c r="K27" s="100">
        <f>AVERAGE(AP76:AP79)</f>
        <v>3618.75</v>
      </c>
      <c r="L27" s="100">
        <f>AVERAGE(AQ76:AQ79)</f>
        <v>27511418.25</v>
      </c>
      <c r="M27" s="100">
        <f>AVERAGE(AM76:AM79)</f>
        <v>15437938.25</v>
      </c>
      <c r="N27" s="100">
        <f>AVERAGE(AO76:AO79)</f>
        <v>11209938</v>
      </c>
      <c r="O27" s="100">
        <f t="shared" si="6"/>
        <v>110045673</v>
      </c>
      <c r="P27" s="104">
        <f>AVERAGE(AU76:AU79)</f>
        <v>0.56129644702706638</v>
      </c>
      <c r="Q27" s="100">
        <f>AVERAGE(AR76:AR79)</f>
        <v>7855169</v>
      </c>
      <c r="R27" s="100"/>
      <c r="S27" s="100"/>
      <c r="T27" s="100"/>
      <c r="U27" s="100"/>
      <c r="V27" s="100"/>
      <c r="W27" s="100"/>
      <c r="X27" s="100"/>
      <c r="Y27" s="100"/>
      <c r="Z27" s="100"/>
      <c r="AA27" s="100"/>
      <c r="AB27" s="100"/>
      <c r="AC27" s="100"/>
      <c r="AD27" s="100"/>
      <c r="AE27" s="100"/>
      <c r="AF27" s="100"/>
      <c r="AG27" s="100"/>
      <c r="AI27" s="2">
        <v>1988</v>
      </c>
      <c r="AJ27" s="2">
        <v>4</v>
      </c>
      <c r="AK27" s="2"/>
      <c r="AL27" s="2" t="s">
        <v>298</v>
      </c>
      <c r="AM27" s="67">
        <v>16389079</v>
      </c>
      <c r="AN27" s="67">
        <v>11482</v>
      </c>
      <c r="AO27" s="67">
        <v>10770916</v>
      </c>
      <c r="AP27" s="67">
        <v>6046</v>
      </c>
      <c r="AQ27" s="67">
        <v>27521568</v>
      </c>
      <c r="AR27" s="67">
        <v>11692230</v>
      </c>
      <c r="AS27" s="67">
        <v>23120</v>
      </c>
      <c r="AT27" s="48">
        <f t="shared" si="0"/>
        <v>0.4045005357252901</v>
      </c>
      <c r="AU27" s="48">
        <f t="shared" si="1"/>
        <v>0.5954994642747099</v>
      </c>
      <c r="AV27" s="67">
        <f t="shared" si="2"/>
        <v>11132489</v>
      </c>
      <c r="AW27" s="67">
        <f t="shared" si="3"/>
        <v>11638</v>
      </c>
      <c r="AX27" s="67">
        <f t="shared" si="4"/>
        <v>5592</v>
      </c>
      <c r="AY27" s="100">
        <f t="shared" si="5"/>
        <v>11638</v>
      </c>
    </row>
    <row r="28" spans="2:51">
      <c r="H28">
        <v>2002</v>
      </c>
      <c r="I28" s="100">
        <f>AVERAGE(AS80:AS83)</f>
        <v>13296.25</v>
      </c>
      <c r="J28" s="100">
        <f>AVERAGE(AN80:AN83)</f>
        <v>6630.25</v>
      </c>
      <c r="K28" s="100">
        <f>AVERAGE(AP80:AP83)</f>
        <v>3785.75</v>
      </c>
      <c r="L28" s="100">
        <f>AVERAGE(AQ80:AQ83)</f>
        <v>24976710.75</v>
      </c>
      <c r="M28" s="100">
        <f>AVERAGE(AM80:AM83)</f>
        <v>14125412.25</v>
      </c>
      <c r="N28" s="100">
        <f>AVERAGE(AO80:AO83)</f>
        <v>10282691.25</v>
      </c>
      <c r="O28" s="100">
        <f t="shared" si="6"/>
        <v>99906843</v>
      </c>
      <c r="P28" s="104">
        <f>AVERAGE(AU80:AU83)</f>
        <v>0.56519999526566911</v>
      </c>
      <c r="Q28" s="100">
        <f>AVERAGE(AR80:AR83)</f>
        <v>7599948.75</v>
      </c>
      <c r="R28" s="100"/>
      <c r="S28" s="100"/>
      <c r="T28" s="100"/>
      <c r="U28" s="100"/>
      <c r="V28" s="100"/>
      <c r="W28" s="100"/>
      <c r="X28" s="100"/>
      <c r="Y28" s="100"/>
      <c r="Z28" s="100"/>
      <c r="AA28" s="100"/>
      <c r="AB28" s="100"/>
      <c r="AC28" s="100"/>
      <c r="AD28" s="100"/>
      <c r="AE28" s="100"/>
      <c r="AF28" s="100"/>
      <c r="AG28" s="100"/>
      <c r="AI28" s="2">
        <v>1989</v>
      </c>
      <c r="AJ28" s="2">
        <v>1</v>
      </c>
      <c r="AK28" s="2"/>
      <c r="AL28" s="2" t="s">
        <v>298</v>
      </c>
      <c r="AM28" s="67">
        <v>18225253</v>
      </c>
      <c r="AN28" s="67">
        <v>11063</v>
      </c>
      <c r="AO28" s="67">
        <v>11102370</v>
      </c>
      <c r="AP28" s="67">
        <v>5841</v>
      </c>
      <c r="AQ28" s="67">
        <v>29571252</v>
      </c>
      <c r="AR28" s="67">
        <v>12002926</v>
      </c>
      <c r="AS28" s="67">
        <v>22436</v>
      </c>
      <c r="AT28" s="48">
        <f t="shared" si="0"/>
        <v>0.38368341658310579</v>
      </c>
      <c r="AU28" s="48">
        <f t="shared" si="1"/>
        <v>0.61631658341689421</v>
      </c>
      <c r="AV28" s="67">
        <f t="shared" si="2"/>
        <v>11345999</v>
      </c>
      <c r="AW28" s="67">
        <f t="shared" si="3"/>
        <v>11373</v>
      </c>
      <c r="AX28" s="67">
        <f t="shared" si="4"/>
        <v>5532</v>
      </c>
      <c r="AY28" s="100">
        <f t="shared" si="5"/>
        <v>11373</v>
      </c>
    </row>
    <row r="29" spans="2:51" ht="16">
      <c r="B29" s="50" t="s">
        <v>322</v>
      </c>
      <c r="C29" s="51"/>
      <c r="D29" s="51"/>
      <c r="E29" s="51"/>
      <c r="F29" s="51"/>
      <c r="H29">
        <v>2003</v>
      </c>
      <c r="I29" s="100">
        <f>AVERAGE(AS84:AS87)</f>
        <v>11927.75</v>
      </c>
      <c r="J29" s="100">
        <f>AVERAGE(AN84:AN87)</f>
        <v>5777.25</v>
      </c>
      <c r="K29" s="100">
        <f>AVERAGE(AP84:AP87)</f>
        <v>3622.75</v>
      </c>
      <c r="L29" s="100">
        <f>AVERAGE(AQ84:AQ87)</f>
        <v>22986726.75</v>
      </c>
      <c r="M29" s="100">
        <f>AVERAGE(AM84:AM87)</f>
        <v>12989453.75</v>
      </c>
      <c r="N29" s="100">
        <f>AVERAGE(AO84:AO87)</f>
        <v>9580390.25</v>
      </c>
      <c r="O29" s="100">
        <f t="shared" si="6"/>
        <v>91946907</v>
      </c>
      <c r="P29" s="104">
        <f>AVERAGE(AU84:AU87)</f>
        <v>0.56511717721357235</v>
      </c>
      <c r="Q29" s="100">
        <f>AVERAGE(AR84:AR87)</f>
        <v>6971326.25</v>
      </c>
      <c r="AI29" s="2">
        <v>1989</v>
      </c>
      <c r="AJ29" s="2">
        <v>2</v>
      </c>
      <c r="AK29" s="2"/>
      <c r="AL29" s="2" t="s">
        <v>298</v>
      </c>
      <c r="AM29" s="67">
        <v>17805182</v>
      </c>
      <c r="AN29" s="67">
        <v>11731</v>
      </c>
      <c r="AO29" s="67">
        <v>11446379</v>
      </c>
      <c r="AP29" s="67">
        <v>5886</v>
      </c>
      <c r="AQ29" s="67">
        <v>29559337</v>
      </c>
      <c r="AR29" s="67">
        <v>12156143</v>
      </c>
      <c r="AS29" s="67">
        <v>23337</v>
      </c>
      <c r="AT29" s="48">
        <f t="shared" si="0"/>
        <v>0.39764609740739454</v>
      </c>
      <c r="AU29" s="48">
        <f t="shared" si="1"/>
        <v>0.60235390259260546</v>
      </c>
      <c r="AV29" s="67">
        <f t="shared" si="2"/>
        <v>11754155</v>
      </c>
      <c r="AW29" s="67">
        <f t="shared" si="3"/>
        <v>11606</v>
      </c>
      <c r="AX29" s="67">
        <f t="shared" si="4"/>
        <v>5720</v>
      </c>
      <c r="AY29" s="100">
        <f t="shared" si="5"/>
        <v>11606</v>
      </c>
    </row>
    <row r="30" spans="2:51">
      <c r="H30">
        <v>2004</v>
      </c>
      <c r="I30" s="100">
        <f>AVERAGE(AS88:AS91)</f>
        <v>12205.5</v>
      </c>
      <c r="J30" s="100">
        <f>AVERAGE(AN88:AN91)</f>
        <v>6006</v>
      </c>
      <c r="K30" s="100">
        <f>AVERAGE(AP88:AP91)</f>
        <v>3717</v>
      </c>
      <c r="L30" s="100">
        <f>AVERAGE(AQ88:AQ91)</f>
        <v>22864145.25</v>
      </c>
      <c r="M30" s="100">
        <f>AVERAGE(AM88:AM91)</f>
        <v>12950751.25</v>
      </c>
      <c r="N30" s="100">
        <f>AVERAGE(AO88:AO91)</f>
        <v>9480530.5</v>
      </c>
      <c r="O30" s="100">
        <f t="shared" si="6"/>
        <v>91456581</v>
      </c>
      <c r="P30" s="104">
        <f>AVERAGE(AU88:AU91)</f>
        <v>0.56639245961906493</v>
      </c>
      <c r="Q30" s="100">
        <f>AVERAGE(AR88:AR91)</f>
        <v>7341335.25</v>
      </c>
      <c r="AI30" s="2">
        <v>1989</v>
      </c>
      <c r="AJ30" s="2">
        <v>3</v>
      </c>
      <c r="AK30" s="2"/>
      <c r="AL30" s="2" t="s">
        <v>298</v>
      </c>
      <c r="AM30" s="67">
        <v>17525264</v>
      </c>
      <c r="AN30" s="67">
        <v>11888</v>
      </c>
      <c r="AO30" s="67">
        <v>12384499</v>
      </c>
      <c r="AP30" s="67">
        <v>6153</v>
      </c>
      <c r="AQ30" s="67">
        <v>30311050</v>
      </c>
      <c r="AR30" s="67">
        <v>12461105</v>
      </c>
      <c r="AS30" s="67">
        <v>23824</v>
      </c>
      <c r="AT30" s="48">
        <f t="shared" si="0"/>
        <v>0.42181930352132313</v>
      </c>
      <c r="AU30" s="48">
        <f t="shared" si="1"/>
        <v>0.57818069647867687</v>
      </c>
      <c r="AV30" s="67">
        <f t="shared" si="2"/>
        <v>12785786</v>
      </c>
      <c r="AW30" s="67">
        <f t="shared" si="3"/>
        <v>11936</v>
      </c>
      <c r="AX30" s="67">
        <f t="shared" si="4"/>
        <v>5783</v>
      </c>
      <c r="AY30" s="100">
        <f t="shared" si="5"/>
        <v>11936</v>
      </c>
    </row>
    <row r="31" spans="2:51">
      <c r="B31" s="66" t="s">
        <v>14</v>
      </c>
      <c r="C31" s="67">
        <f>AQ103</f>
        <v>21402840</v>
      </c>
      <c r="D31" s="67">
        <f>AQ109</f>
        <v>18806137</v>
      </c>
      <c r="E31" s="67">
        <f>AQ113</f>
        <v>17277530</v>
      </c>
      <c r="F31" s="67">
        <f>AQ120</f>
        <v>14852560</v>
      </c>
      <c r="H31">
        <v>2005</v>
      </c>
      <c r="I31" s="100">
        <f>AVERAGE(AS92:AS95)</f>
        <v>13308</v>
      </c>
      <c r="J31" s="100">
        <f>AVERAGE(AN92:AN95)</f>
        <v>6569.75</v>
      </c>
      <c r="K31" s="100">
        <f>AVERAGE(AP92:AP95)</f>
        <v>4069.5</v>
      </c>
      <c r="L31" s="100">
        <f>AVERAGE(AQ92:AQ95)</f>
        <v>23474292.5</v>
      </c>
      <c r="M31" s="100">
        <f>AVERAGE(AM92:AM95)</f>
        <v>13013447.5</v>
      </c>
      <c r="N31" s="100">
        <f>AVERAGE(AO92:AO95)</f>
        <v>9973943.75</v>
      </c>
      <c r="O31" s="100">
        <f t="shared" si="6"/>
        <v>93897170</v>
      </c>
      <c r="P31" s="104">
        <f>AVERAGE(AU92:AU95)</f>
        <v>0.55409855272626996</v>
      </c>
      <c r="Q31" s="100">
        <f>AVERAGE(AR92:AR95)</f>
        <v>8038090.25</v>
      </c>
      <c r="R31" s="100"/>
      <c r="S31" s="100"/>
      <c r="T31" s="100"/>
      <c r="U31" s="100"/>
      <c r="V31" s="100"/>
      <c r="W31" s="100"/>
      <c r="X31" s="100"/>
      <c r="Y31" s="100"/>
      <c r="Z31" s="100"/>
      <c r="AA31" s="100"/>
      <c r="AB31" s="100"/>
      <c r="AC31" s="100"/>
      <c r="AD31" s="100"/>
      <c r="AE31" s="100"/>
      <c r="AF31" s="100"/>
      <c r="AG31" s="100"/>
      <c r="AI31" s="2">
        <v>1989</v>
      </c>
      <c r="AJ31" s="2">
        <v>4</v>
      </c>
      <c r="AK31" s="2"/>
      <c r="AL31" s="2" t="s">
        <v>298</v>
      </c>
      <c r="AM31" s="67">
        <v>18670708</v>
      </c>
      <c r="AN31" s="67">
        <v>12312</v>
      </c>
      <c r="AO31" s="67">
        <v>11557964</v>
      </c>
      <c r="AP31" s="67">
        <v>6188</v>
      </c>
      <c r="AQ31" s="67">
        <v>30594775</v>
      </c>
      <c r="AR31" s="67">
        <v>12607178</v>
      </c>
      <c r="AS31" s="67">
        <v>24157</v>
      </c>
      <c r="AT31" s="48">
        <f t="shared" si="0"/>
        <v>0.38974194123016104</v>
      </c>
      <c r="AU31" s="48">
        <f t="shared" si="1"/>
        <v>0.61025805876983896</v>
      </c>
      <c r="AV31" s="67">
        <f t="shared" si="2"/>
        <v>11924067</v>
      </c>
      <c r="AW31" s="67">
        <f t="shared" si="3"/>
        <v>11845</v>
      </c>
      <c r="AX31" s="67">
        <f t="shared" si="4"/>
        <v>5657</v>
      </c>
      <c r="AY31" s="100">
        <f t="shared" si="5"/>
        <v>11845</v>
      </c>
    </row>
    <row r="32" spans="2:51">
      <c r="B32" s="66" t="s">
        <v>215</v>
      </c>
      <c r="C32" s="67">
        <f>AV103</f>
        <v>10772502</v>
      </c>
      <c r="D32" s="67">
        <f>AV109</f>
        <v>9359179</v>
      </c>
      <c r="E32" s="67">
        <f>AV113</f>
        <v>8494583</v>
      </c>
      <c r="F32" s="67">
        <f>AV120</f>
        <v>7400087</v>
      </c>
      <c r="H32">
        <v>2006</v>
      </c>
      <c r="I32" s="100">
        <f>AVERAGE(AS96:AS99)</f>
        <v>14023</v>
      </c>
      <c r="J32" s="100">
        <f>AVERAGE(AN96:AN99)</f>
        <v>6881.75</v>
      </c>
      <c r="K32" s="100">
        <f>AVERAGE(AP96:AP99)</f>
        <v>4183</v>
      </c>
      <c r="L32" s="100">
        <f>AVERAGE(AQ96:AQ99)</f>
        <v>23412263</v>
      </c>
      <c r="M32" s="100">
        <f>AVERAGE(AM96:AM99)</f>
        <v>12324215.5</v>
      </c>
      <c r="N32" s="100">
        <f>AVERAGE(AO96:AO99)</f>
        <v>10390135.5</v>
      </c>
      <c r="O32" s="100">
        <f t="shared" si="6"/>
        <v>93649052</v>
      </c>
      <c r="P32" s="104">
        <f>AVERAGE(AU96:AU99)</f>
        <v>0.5262486975253523</v>
      </c>
      <c r="Q32" s="100">
        <f>AVERAGE(AR96:AR99)</f>
        <v>8508443.5</v>
      </c>
      <c r="R32" s="100"/>
      <c r="S32" s="100"/>
      <c r="T32" s="100"/>
      <c r="U32" s="100"/>
      <c r="V32" s="100"/>
      <c r="W32" s="100"/>
      <c r="X32" s="100"/>
      <c r="Y32" s="100"/>
      <c r="Z32" s="100"/>
      <c r="AA32" s="100"/>
      <c r="AB32" s="100"/>
      <c r="AC32" s="100"/>
      <c r="AD32" s="100"/>
      <c r="AE32" s="100"/>
      <c r="AF32" s="100"/>
      <c r="AG32" s="100"/>
      <c r="AI32" s="2">
        <v>1990</v>
      </c>
      <c r="AJ32" s="2">
        <v>1</v>
      </c>
      <c r="AK32" s="2"/>
      <c r="AL32" s="2" t="s">
        <v>298</v>
      </c>
      <c r="AM32" s="67">
        <v>20575903</v>
      </c>
      <c r="AN32" s="67">
        <v>12396</v>
      </c>
      <c r="AO32" s="67">
        <v>11999863</v>
      </c>
      <c r="AP32" s="67">
        <v>6116</v>
      </c>
      <c r="AQ32" s="67">
        <v>33001228</v>
      </c>
      <c r="AR32" s="67">
        <v>13054028</v>
      </c>
      <c r="AS32" s="67">
        <v>24178</v>
      </c>
      <c r="AT32" s="48">
        <f t="shared" si="0"/>
        <v>0.3765109892274312</v>
      </c>
      <c r="AU32" s="48">
        <f t="shared" si="1"/>
        <v>0.6234890107725688</v>
      </c>
      <c r="AV32" s="67">
        <f t="shared" si="2"/>
        <v>12425325</v>
      </c>
      <c r="AW32" s="67">
        <f t="shared" si="3"/>
        <v>11782</v>
      </c>
      <c r="AX32" s="67">
        <f t="shared" si="4"/>
        <v>5666</v>
      </c>
      <c r="AY32" s="100">
        <f t="shared" si="5"/>
        <v>11782</v>
      </c>
    </row>
    <row r="33" spans="2:51">
      <c r="B33" s="66" t="s">
        <v>255</v>
      </c>
      <c r="H33">
        <v>2007</v>
      </c>
      <c r="I33" s="100">
        <f>AVERAGE(AS100:AS103)</f>
        <v>13195.75</v>
      </c>
      <c r="J33" s="100">
        <f>AVERAGE(AN100:AN103)</f>
        <v>6422</v>
      </c>
      <c r="K33" s="100">
        <f>AVERAGE(AP100:AP103)</f>
        <v>3923</v>
      </c>
      <c r="L33" s="100">
        <f>AVERAGE(AQ100:AQ103)</f>
        <v>21924305</v>
      </c>
      <c r="M33" s="100">
        <f>AVERAGE(AM100:AM103)</f>
        <v>11175841.25</v>
      </c>
      <c r="N33" s="100">
        <f>AVERAGE(AO100:AO103)</f>
        <v>9844407.25</v>
      </c>
      <c r="O33" s="100">
        <f t="shared" si="6"/>
        <v>87697220</v>
      </c>
      <c r="P33" s="104">
        <f>AVERAGE(AU100:AU103)</f>
        <v>0.50954115083457818</v>
      </c>
      <c r="Q33" s="100">
        <f>AVERAGE(AR100:AR103)</f>
        <v>8040532.75</v>
      </c>
      <c r="AI33" s="2">
        <v>1990</v>
      </c>
      <c r="AJ33" s="2">
        <v>2</v>
      </c>
      <c r="AK33" s="2"/>
      <c r="AL33" s="2" t="s">
        <v>298</v>
      </c>
      <c r="AM33" s="67">
        <v>19914235</v>
      </c>
      <c r="AN33" s="67">
        <v>12337</v>
      </c>
      <c r="AO33" s="67">
        <v>11257460</v>
      </c>
      <c r="AP33" s="67">
        <v>6061</v>
      </c>
      <c r="AQ33" s="67">
        <v>31645352</v>
      </c>
      <c r="AR33" s="67">
        <v>12897832</v>
      </c>
      <c r="AS33" s="67">
        <v>24220</v>
      </c>
      <c r="AT33" s="48">
        <f t="shared" si="0"/>
        <v>0.37070584646996496</v>
      </c>
      <c r="AU33" s="48">
        <f t="shared" si="1"/>
        <v>0.62929415353003504</v>
      </c>
      <c r="AV33" s="67">
        <f t="shared" si="2"/>
        <v>11731117</v>
      </c>
      <c r="AW33" s="67">
        <f t="shared" si="3"/>
        <v>11883</v>
      </c>
      <c r="AX33" s="67">
        <f t="shared" si="4"/>
        <v>5822</v>
      </c>
      <c r="AY33" s="100">
        <f t="shared" si="5"/>
        <v>11883</v>
      </c>
    </row>
    <row r="34" spans="2:51">
      <c r="B34" s="66" t="s">
        <v>216</v>
      </c>
      <c r="C34" s="67">
        <f>AM103</f>
        <v>10630338</v>
      </c>
      <c r="D34" s="67">
        <f>AM109</f>
        <v>9446958</v>
      </c>
      <c r="E34" s="67">
        <f>AM113</f>
        <v>8782947</v>
      </c>
      <c r="F34" s="67">
        <f>AM120</f>
        <v>7452473</v>
      </c>
      <c r="H34">
        <v>2008</v>
      </c>
      <c r="I34" s="100">
        <f>AVERAGE(AS104:AS107)</f>
        <v>14391.5</v>
      </c>
      <c r="J34" s="100">
        <f>AVERAGE(AN104:AN107)</f>
        <v>6734.25</v>
      </c>
      <c r="K34" s="100">
        <f>AVERAGE(AP104:AP107)</f>
        <v>4722.75</v>
      </c>
      <c r="L34" s="100">
        <f>AVERAGE(AQ104:AQ107)</f>
        <v>22726061</v>
      </c>
      <c r="M34" s="100">
        <f>AVERAGE(AM104:AM107)</f>
        <v>11035719.5</v>
      </c>
      <c r="N34" s="100">
        <f>AVERAGE(AO104:AO107)</f>
        <v>10790110</v>
      </c>
      <c r="O34" s="100">
        <f t="shared" si="6"/>
        <v>90904244</v>
      </c>
      <c r="P34" s="104">
        <f>AVERAGE(AU104:AU107)</f>
        <v>0.48558765415229521</v>
      </c>
      <c r="Q34" s="100">
        <f>AVERAGE(AR104:AR107)</f>
        <v>8806364.5</v>
      </c>
      <c r="AI34" s="2">
        <v>1990</v>
      </c>
      <c r="AJ34" s="2">
        <v>3</v>
      </c>
      <c r="AK34" s="2"/>
      <c r="AL34" s="2" t="s">
        <v>298</v>
      </c>
      <c r="AM34" s="67">
        <v>18969928</v>
      </c>
      <c r="AN34" s="67">
        <v>12193</v>
      </c>
      <c r="AO34" s="67">
        <v>11675228</v>
      </c>
      <c r="AP34" s="67">
        <v>6127</v>
      </c>
      <c r="AQ34" s="67">
        <v>31070131</v>
      </c>
      <c r="AR34" s="67">
        <v>12479391</v>
      </c>
      <c r="AS34" s="67">
        <v>24145</v>
      </c>
      <c r="AT34" s="48">
        <f t="shared" si="0"/>
        <v>0.38944808439977285</v>
      </c>
      <c r="AU34" s="48">
        <f t="shared" si="1"/>
        <v>0.61055191560022715</v>
      </c>
      <c r="AV34" s="67">
        <f t="shared" si="2"/>
        <v>12100203</v>
      </c>
      <c r="AW34" s="67">
        <f t="shared" si="3"/>
        <v>11952</v>
      </c>
      <c r="AX34" s="67">
        <f t="shared" si="4"/>
        <v>5825</v>
      </c>
      <c r="AY34" s="100">
        <f t="shared" si="5"/>
        <v>11952</v>
      </c>
    </row>
    <row r="35" spans="2:51">
      <c r="B35" s="66" t="s">
        <v>15</v>
      </c>
      <c r="C35" s="48">
        <f>C32/C31</f>
        <v>0.50332114803455985</v>
      </c>
      <c r="D35" s="48">
        <f>D32/D31</f>
        <v>0.49766621395983662</v>
      </c>
      <c r="E35" s="48">
        <f>E32/E31</f>
        <v>0.49165494141813093</v>
      </c>
      <c r="F35" s="48">
        <f>F32/F31</f>
        <v>0.49823646563286061</v>
      </c>
      <c r="H35">
        <v>2009</v>
      </c>
      <c r="I35" s="100">
        <f>AVERAGE(AS108:AS111)</f>
        <v>13974.75</v>
      </c>
      <c r="J35" s="100">
        <f>AVERAGE(AN108:AN111)</f>
        <v>6579</v>
      </c>
      <c r="K35" s="100">
        <f>AVERAGE(AP108:AP111)</f>
        <v>4566</v>
      </c>
      <c r="L35" s="100">
        <f>AVERAGE(AQ108:AQ111)</f>
        <v>18561282.25</v>
      </c>
      <c r="M35" s="100">
        <f>AVERAGE(AM108:AM111)</f>
        <v>9285949.75</v>
      </c>
      <c r="N35" s="100">
        <f>AVERAGE(AO108:AO111)</f>
        <v>8803050.5</v>
      </c>
      <c r="O35" s="100">
        <f t="shared" si="6"/>
        <v>74245129</v>
      </c>
      <c r="P35" s="104">
        <f>AVERAGE(AU108:AU111)</f>
        <v>0.50232761129235193</v>
      </c>
      <c r="Q35" s="100">
        <f>AVERAGE(AR108:AR111)</f>
        <v>8294248</v>
      </c>
      <c r="AI35" s="2">
        <v>1990</v>
      </c>
      <c r="AJ35" s="2">
        <v>4</v>
      </c>
      <c r="AK35" s="2"/>
      <c r="AL35" s="2" t="s">
        <v>298</v>
      </c>
      <c r="AM35" s="67">
        <v>19322938</v>
      </c>
      <c r="AN35" s="67">
        <v>12333</v>
      </c>
      <c r="AO35" s="67">
        <v>11126733</v>
      </c>
      <c r="AP35" s="67">
        <v>5754</v>
      </c>
      <c r="AQ35" s="67">
        <v>30775465</v>
      </c>
      <c r="AR35" s="67">
        <v>12382394</v>
      </c>
      <c r="AS35" s="67">
        <v>23763</v>
      </c>
      <c r="AT35" s="48">
        <f t="shared" si="0"/>
        <v>0.37213172896006608</v>
      </c>
      <c r="AU35" s="48">
        <f t="shared" si="1"/>
        <v>0.62786827103993392</v>
      </c>
      <c r="AV35" s="67">
        <f t="shared" si="2"/>
        <v>11452527</v>
      </c>
      <c r="AW35" s="67">
        <f t="shared" si="3"/>
        <v>11430</v>
      </c>
      <c r="AX35" s="67">
        <f t="shared" si="4"/>
        <v>5676</v>
      </c>
      <c r="AY35" s="100">
        <f t="shared" si="5"/>
        <v>11430</v>
      </c>
    </row>
    <row r="36" spans="2:51">
      <c r="B36" s="49"/>
      <c r="H36">
        <v>2010</v>
      </c>
      <c r="I36" s="100">
        <f>AVERAGE(AS112:AS115)</f>
        <v>12988.5</v>
      </c>
      <c r="J36" s="100">
        <f>AVERAGE(AN112:AN115)</f>
        <v>6219.75</v>
      </c>
      <c r="K36" s="100">
        <f>AVERAGE(AP112:AP115)</f>
        <v>4017.5</v>
      </c>
      <c r="L36" s="100">
        <f>AVERAGE(AQ112:AQ115)</f>
        <v>16843087.75</v>
      </c>
      <c r="M36" s="100">
        <f>AVERAGE(AM112:AM115)</f>
        <v>8543027.25</v>
      </c>
      <c r="N36" s="100">
        <f>AVERAGE(AO112:AO115)</f>
        <v>7862824.25</v>
      </c>
      <c r="O36" s="100">
        <f t="shared" si="6"/>
        <v>67372351</v>
      </c>
      <c r="P36" s="104">
        <f>AVERAGE(AU112:AU115)</f>
        <v>0.5071854819480659</v>
      </c>
      <c r="Q36" s="100">
        <f>AVERAGE(AR112:AR115)</f>
        <v>7895602.25</v>
      </c>
      <c r="AI36" s="2">
        <v>1991</v>
      </c>
      <c r="AJ36" s="2">
        <v>1</v>
      </c>
      <c r="AK36" s="2"/>
      <c r="AL36" s="2" t="s">
        <v>298</v>
      </c>
      <c r="AM36" s="67">
        <v>19750893</v>
      </c>
      <c r="AN36" s="67">
        <v>11501</v>
      </c>
      <c r="AO36" s="67">
        <v>9360506</v>
      </c>
      <c r="AP36" s="67">
        <v>5191</v>
      </c>
      <c r="AQ36" s="67">
        <v>29393621</v>
      </c>
      <c r="AR36" s="67">
        <v>11591979</v>
      </c>
      <c r="AS36" s="67">
        <v>22194</v>
      </c>
      <c r="AT36" s="48">
        <f t="shared" si="0"/>
        <v>0.32805512461360242</v>
      </c>
      <c r="AU36" s="48">
        <f t="shared" si="1"/>
        <v>0.67194487538639758</v>
      </c>
      <c r="AV36" s="67">
        <f t="shared" si="2"/>
        <v>9642728</v>
      </c>
      <c r="AW36" s="67">
        <f t="shared" si="3"/>
        <v>10693</v>
      </c>
      <c r="AX36" s="67">
        <f t="shared" si="4"/>
        <v>5502</v>
      </c>
      <c r="AY36" s="100">
        <f t="shared" si="5"/>
        <v>10693</v>
      </c>
    </row>
    <row r="37" spans="2:51">
      <c r="B37" s="57" t="s">
        <v>212</v>
      </c>
      <c r="C37" s="51"/>
      <c r="D37" s="51"/>
      <c r="E37" s="51"/>
      <c r="H37">
        <v>2011</v>
      </c>
      <c r="I37" s="100">
        <f>AVERAGE(AS116:AS119)</f>
        <v>13545.75</v>
      </c>
      <c r="J37" s="100">
        <f>AVERAGE(AN116:AN119)</f>
        <v>6549.75</v>
      </c>
      <c r="K37" s="100">
        <f>AVERAGE(AP116:AP119)</f>
        <v>4314</v>
      </c>
      <c r="L37" s="100">
        <f>AVERAGE(AQ116:AQ119)</f>
        <v>16700849.25</v>
      </c>
      <c r="M37" s="100">
        <f>AVERAGE(AM116:AM119)</f>
        <v>8328548</v>
      </c>
      <c r="N37" s="100">
        <f>AVERAGE(AO116:AO119)</f>
        <v>8037825.5</v>
      </c>
      <c r="O37" s="100">
        <f t="shared" si="6"/>
        <v>66803397</v>
      </c>
      <c r="P37" s="104">
        <f>AVERAGE(AU116:AU119)</f>
        <v>0.49898051195839183</v>
      </c>
      <c r="Q37" s="100">
        <f>AVERAGE(AR116:AR119)</f>
        <v>8298883.25</v>
      </c>
      <c r="AI37" s="2">
        <v>1991</v>
      </c>
      <c r="AJ37" s="2">
        <v>2</v>
      </c>
      <c r="AK37" s="2"/>
      <c r="AL37" s="2" t="s">
        <v>298</v>
      </c>
      <c r="AM37" s="67">
        <v>17212823</v>
      </c>
      <c r="AN37" s="67">
        <v>10863</v>
      </c>
      <c r="AO37" s="67">
        <v>9410521</v>
      </c>
      <c r="AP37" s="67">
        <v>5046</v>
      </c>
      <c r="AQ37" s="67">
        <v>26958122</v>
      </c>
      <c r="AR37" s="67">
        <v>10762643</v>
      </c>
      <c r="AS37" s="67">
        <v>21163</v>
      </c>
      <c r="AT37" s="48">
        <f t="shared" si="0"/>
        <v>0.36149769631578932</v>
      </c>
      <c r="AU37" s="48">
        <f t="shared" si="1"/>
        <v>0.63850230368421068</v>
      </c>
      <c r="AV37" s="67">
        <f t="shared" si="2"/>
        <v>9745299</v>
      </c>
      <c r="AW37" s="67">
        <f t="shared" si="3"/>
        <v>10300</v>
      </c>
      <c r="AX37" s="67">
        <f t="shared" si="4"/>
        <v>5254</v>
      </c>
      <c r="AY37" s="100">
        <f t="shared" si="5"/>
        <v>10300</v>
      </c>
    </row>
    <row r="38" spans="2:51">
      <c r="B38" s="66" t="s">
        <v>213</v>
      </c>
      <c r="C38" s="67">
        <f t="shared" ref="C38:E39" si="12">$F31-C31</f>
        <v>-6550280</v>
      </c>
      <c r="D38" s="67">
        <f t="shared" si="12"/>
        <v>-3953577</v>
      </c>
      <c r="E38" s="67">
        <f t="shared" si="12"/>
        <v>-2424970</v>
      </c>
      <c r="H38">
        <v>2012</v>
      </c>
      <c r="I38" s="100">
        <f>AS120</f>
        <v>12939</v>
      </c>
      <c r="J38" s="100">
        <f>AN120</f>
        <v>6309</v>
      </c>
      <c r="K38" s="100">
        <f>AP120</f>
        <v>4165</v>
      </c>
      <c r="L38" s="100">
        <f>AQ120</f>
        <v>14852560</v>
      </c>
      <c r="M38" s="100">
        <f>AM120</f>
        <v>7452473</v>
      </c>
      <c r="N38" s="100">
        <f>AO120</f>
        <v>7256937</v>
      </c>
      <c r="P38" s="104">
        <f>M38/L38</f>
        <v>0.50176353436713939</v>
      </c>
      <c r="Q38" s="100">
        <f>AR120</f>
        <v>7471125</v>
      </c>
      <c r="AI38" s="2">
        <v>1991</v>
      </c>
      <c r="AJ38" s="2">
        <v>3</v>
      </c>
      <c r="AK38" s="2"/>
      <c r="AL38" s="2" t="s">
        <v>298</v>
      </c>
      <c r="AM38" s="67">
        <v>17624776</v>
      </c>
      <c r="AN38" s="67">
        <v>10522</v>
      </c>
      <c r="AO38" s="67">
        <v>10891502</v>
      </c>
      <c r="AP38" s="67">
        <v>4730</v>
      </c>
      <c r="AQ38" s="67">
        <v>28878034</v>
      </c>
      <c r="AR38" s="67">
        <v>10742058</v>
      </c>
      <c r="AS38" s="67">
        <v>20337</v>
      </c>
      <c r="AT38" s="48">
        <f t="shared" si="0"/>
        <v>0.38968227546238088</v>
      </c>
      <c r="AU38" s="48">
        <f t="shared" si="1"/>
        <v>0.61031772453761912</v>
      </c>
      <c r="AV38" s="67">
        <f t="shared" si="2"/>
        <v>11253258</v>
      </c>
      <c r="AW38" s="67">
        <f t="shared" si="3"/>
        <v>9815</v>
      </c>
      <c r="AX38" s="67">
        <f t="shared" si="4"/>
        <v>5085</v>
      </c>
      <c r="AY38" s="100">
        <f t="shared" si="5"/>
        <v>9815</v>
      </c>
    </row>
    <row r="39" spans="2:51">
      <c r="B39" s="66" t="s">
        <v>215</v>
      </c>
      <c r="C39" s="67">
        <f t="shared" si="12"/>
        <v>-3372415</v>
      </c>
      <c r="D39" s="67">
        <f t="shared" si="12"/>
        <v>-1959092</v>
      </c>
      <c r="E39" s="67">
        <f t="shared" si="12"/>
        <v>-1094496</v>
      </c>
      <c r="AI39" s="2">
        <v>1991</v>
      </c>
      <c r="AJ39" s="2">
        <v>4</v>
      </c>
      <c r="AK39" s="2"/>
      <c r="AL39" s="2" t="s">
        <v>298</v>
      </c>
      <c r="AM39" s="67">
        <v>17952441</v>
      </c>
      <c r="AN39" s="67">
        <v>10444</v>
      </c>
      <c r="AO39" s="67">
        <v>10770692</v>
      </c>
      <c r="AP39" s="67">
        <v>4769</v>
      </c>
      <c r="AQ39" s="67">
        <v>28999452</v>
      </c>
      <c r="AR39" s="67">
        <v>10525974</v>
      </c>
      <c r="AS39" s="67">
        <v>19963</v>
      </c>
      <c r="AT39" s="48">
        <f t="shared" si="0"/>
        <v>0.38093861221929293</v>
      </c>
      <c r="AU39" s="48">
        <f t="shared" si="1"/>
        <v>0.61906138778070707</v>
      </c>
      <c r="AV39" s="67">
        <f t="shared" si="2"/>
        <v>11047011</v>
      </c>
      <c r="AW39" s="67">
        <f t="shared" si="3"/>
        <v>9519</v>
      </c>
      <c r="AX39" s="67">
        <f t="shared" si="4"/>
        <v>4750</v>
      </c>
      <c r="AY39" s="100">
        <f t="shared" si="5"/>
        <v>9519</v>
      </c>
    </row>
    <row r="40" spans="2:51">
      <c r="B40" s="66" t="s">
        <v>255</v>
      </c>
      <c r="AI40" s="2">
        <v>1992</v>
      </c>
      <c r="AJ40" s="2">
        <v>1</v>
      </c>
      <c r="AK40" s="2"/>
      <c r="AL40" s="2" t="s">
        <v>298</v>
      </c>
      <c r="AM40" s="67">
        <v>18718796</v>
      </c>
      <c r="AN40" s="67">
        <v>10124</v>
      </c>
      <c r="AO40" s="67">
        <v>10596876</v>
      </c>
      <c r="AP40" s="67">
        <v>4737</v>
      </c>
      <c r="AQ40" s="67">
        <v>29649893</v>
      </c>
      <c r="AR40" s="67">
        <v>10559188</v>
      </c>
      <c r="AS40" s="67">
        <v>19753</v>
      </c>
      <c r="AT40" s="48">
        <f t="shared" si="0"/>
        <v>0.36867239284809561</v>
      </c>
      <c r="AU40" s="48">
        <f t="shared" si="1"/>
        <v>0.63132760715190439</v>
      </c>
      <c r="AV40" s="67">
        <f t="shared" si="2"/>
        <v>10931097</v>
      </c>
      <c r="AW40" s="67">
        <f t="shared" si="3"/>
        <v>9629</v>
      </c>
      <c r="AX40" s="67">
        <f t="shared" si="4"/>
        <v>4892</v>
      </c>
      <c r="AY40" s="100">
        <f t="shared" si="5"/>
        <v>9629</v>
      </c>
    </row>
    <row r="41" spans="2:51">
      <c r="B41" s="66" t="s">
        <v>216</v>
      </c>
      <c r="C41" s="67">
        <f>$F34-C34</f>
        <v>-3177865</v>
      </c>
      <c r="D41" s="67">
        <f>$F34-D34</f>
        <v>-1994485</v>
      </c>
      <c r="E41" s="67">
        <f>$F34-E34</f>
        <v>-1330474</v>
      </c>
      <c r="AI41" s="2">
        <v>1992</v>
      </c>
      <c r="AJ41" s="2">
        <v>2</v>
      </c>
      <c r="AK41" s="2"/>
      <c r="AL41" s="2" t="s">
        <v>298</v>
      </c>
      <c r="AM41" s="67">
        <v>17565122</v>
      </c>
      <c r="AN41" s="67">
        <v>9959</v>
      </c>
      <c r="AO41" s="67">
        <v>10041463</v>
      </c>
      <c r="AP41" s="67">
        <v>4849</v>
      </c>
      <c r="AQ41" s="67">
        <v>27909040</v>
      </c>
      <c r="AR41" s="67">
        <v>10405744</v>
      </c>
      <c r="AS41" s="67">
        <v>19702</v>
      </c>
      <c r="AT41" s="48">
        <f t="shared" si="0"/>
        <v>0.3706296597804869</v>
      </c>
      <c r="AU41" s="48">
        <f t="shared" si="1"/>
        <v>0.6293703402195131</v>
      </c>
      <c r="AV41" s="67">
        <f t="shared" si="2"/>
        <v>10343918</v>
      </c>
      <c r="AW41" s="67">
        <f t="shared" si="3"/>
        <v>9743</v>
      </c>
      <c r="AX41" s="67">
        <f t="shared" si="4"/>
        <v>4894</v>
      </c>
      <c r="AY41" s="100">
        <f t="shared" si="5"/>
        <v>9743</v>
      </c>
    </row>
    <row r="42" spans="2:51">
      <c r="B42" s="49"/>
      <c r="AI42" s="2">
        <v>1992</v>
      </c>
      <c r="AJ42" s="2">
        <v>3</v>
      </c>
      <c r="AK42" s="2"/>
      <c r="AL42" s="2" t="s">
        <v>298</v>
      </c>
      <c r="AM42" s="67">
        <v>16832464</v>
      </c>
      <c r="AN42" s="67">
        <v>9822</v>
      </c>
      <c r="AO42" s="67">
        <v>11157421</v>
      </c>
      <c r="AP42" s="67">
        <v>4904</v>
      </c>
      <c r="AQ42" s="67">
        <v>28250896</v>
      </c>
      <c r="AR42" s="67">
        <v>10159422</v>
      </c>
      <c r="AS42" s="67">
        <v>19941</v>
      </c>
      <c r="AT42" s="48">
        <f t="shared" si="0"/>
        <v>0.40417946390089721</v>
      </c>
      <c r="AU42" s="48">
        <f t="shared" si="1"/>
        <v>0.59582053609910279</v>
      </c>
      <c r="AV42" s="67">
        <f t="shared" si="2"/>
        <v>11418432</v>
      </c>
      <c r="AW42" s="67">
        <f t="shared" si="3"/>
        <v>10119</v>
      </c>
      <c r="AX42" s="67">
        <f t="shared" si="4"/>
        <v>5215</v>
      </c>
      <c r="AY42" s="100">
        <f t="shared" si="5"/>
        <v>10119</v>
      </c>
    </row>
    <row r="43" spans="2:51">
      <c r="B43" s="57" t="s">
        <v>211</v>
      </c>
      <c r="C43" s="51"/>
      <c r="D43" s="51"/>
      <c r="E43" s="51"/>
      <c r="AI43" s="2">
        <v>1992</v>
      </c>
      <c r="AJ43" s="2">
        <v>4</v>
      </c>
      <c r="AK43" s="2"/>
      <c r="AL43" s="2" t="s">
        <v>298</v>
      </c>
      <c r="AM43" s="67">
        <v>17842501</v>
      </c>
      <c r="AN43" s="67">
        <v>10032</v>
      </c>
      <c r="AO43" s="67">
        <v>11884605</v>
      </c>
      <c r="AP43" s="67">
        <v>4720</v>
      </c>
      <c r="AQ43" s="67">
        <v>30044112</v>
      </c>
      <c r="AR43" s="67">
        <v>10423736</v>
      </c>
      <c r="AS43" s="67">
        <v>19570</v>
      </c>
      <c r="AT43" s="48">
        <f t="shared" si="0"/>
        <v>0.40612320310881544</v>
      </c>
      <c r="AU43" s="48">
        <f t="shared" si="1"/>
        <v>0.59387679689118456</v>
      </c>
      <c r="AV43" s="67">
        <f t="shared" si="2"/>
        <v>12201611</v>
      </c>
      <c r="AW43" s="67">
        <f t="shared" si="3"/>
        <v>9538</v>
      </c>
      <c r="AX43" s="67">
        <f t="shared" si="4"/>
        <v>4818</v>
      </c>
      <c r="AY43" s="100">
        <f t="shared" si="5"/>
        <v>9538</v>
      </c>
    </row>
    <row r="44" spans="2:51" s="53" customFormat="1" ht="14" customHeight="1">
      <c r="B44" s="66" t="s">
        <v>14</v>
      </c>
      <c r="C44" s="48">
        <f t="shared" ref="C44:E45" si="13">$F31/C31-1</f>
        <v>-0.30604723485294472</v>
      </c>
      <c r="D44" s="48">
        <f t="shared" si="13"/>
        <v>-0.21022802290550158</v>
      </c>
      <c r="E44" s="48">
        <f t="shared" si="13"/>
        <v>-0.1403539742081189</v>
      </c>
      <c r="F44"/>
      <c r="G44"/>
      <c r="H44"/>
      <c r="AI44" s="54">
        <v>1993</v>
      </c>
      <c r="AJ44" s="54">
        <v>1</v>
      </c>
      <c r="AK44" s="54"/>
      <c r="AL44" s="2" t="s">
        <v>298</v>
      </c>
      <c r="AM44" s="67">
        <v>17831865</v>
      </c>
      <c r="AN44" s="67">
        <v>9981</v>
      </c>
      <c r="AO44" s="67">
        <v>9999269</v>
      </c>
      <c r="AP44" s="67">
        <v>4768</v>
      </c>
      <c r="AQ44" s="67">
        <v>28025779</v>
      </c>
      <c r="AR44" s="67">
        <v>10056713</v>
      </c>
      <c r="AS44" s="67">
        <v>19390</v>
      </c>
      <c r="AT44" s="56">
        <f t="shared" si="0"/>
        <v>0.36373347552622892</v>
      </c>
      <c r="AU44" s="56">
        <f t="shared" si="1"/>
        <v>0.63626652447377108</v>
      </c>
      <c r="AV44" s="55">
        <f t="shared" si="2"/>
        <v>10193914</v>
      </c>
      <c r="AW44" s="67">
        <f t="shared" si="3"/>
        <v>9409</v>
      </c>
      <c r="AX44" s="55">
        <f t="shared" si="4"/>
        <v>4641</v>
      </c>
      <c r="AY44" s="100">
        <f t="shared" si="5"/>
        <v>9409</v>
      </c>
    </row>
    <row r="45" spans="2:51" s="53" customFormat="1" ht="14" customHeight="1">
      <c r="B45" s="66" t="s">
        <v>215</v>
      </c>
      <c r="C45" s="48">
        <f t="shared" si="13"/>
        <v>-0.3130577279075929</v>
      </c>
      <c r="D45" s="48">
        <f t="shared" si="13"/>
        <v>-0.20932306134971879</v>
      </c>
      <c r="E45" s="48">
        <f t="shared" si="13"/>
        <v>-0.12884634831397845</v>
      </c>
      <c r="F45"/>
      <c r="G45"/>
      <c r="AI45" s="54">
        <v>1993</v>
      </c>
      <c r="AJ45" s="54">
        <v>2</v>
      </c>
      <c r="AK45" s="54"/>
      <c r="AL45" s="2" t="s">
        <v>298</v>
      </c>
      <c r="AM45" s="67">
        <v>16993735</v>
      </c>
      <c r="AN45" s="67">
        <v>9406</v>
      </c>
      <c r="AO45" s="67">
        <v>11002584</v>
      </c>
      <c r="AP45" s="67">
        <v>4448</v>
      </c>
      <c r="AQ45" s="67">
        <v>28233629</v>
      </c>
      <c r="AR45" s="67">
        <v>9831044</v>
      </c>
      <c r="AS45" s="67">
        <v>18294</v>
      </c>
      <c r="AT45" s="56">
        <f t="shared" si="0"/>
        <v>0.39810305646504029</v>
      </c>
      <c r="AU45" s="56">
        <f t="shared" si="1"/>
        <v>0.60189694353495971</v>
      </c>
      <c r="AV45" s="55">
        <f t="shared" si="2"/>
        <v>11239894</v>
      </c>
      <c r="AW45" s="67">
        <f t="shared" si="3"/>
        <v>8888</v>
      </c>
      <c r="AX45" s="55">
        <f t="shared" si="4"/>
        <v>4440</v>
      </c>
      <c r="AY45" s="100">
        <f t="shared" si="5"/>
        <v>8888</v>
      </c>
    </row>
    <row r="46" spans="2:51" s="53" customFormat="1" ht="14" customHeight="1">
      <c r="B46" s="66" t="s">
        <v>255</v>
      </c>
      <c r="AI46" s="54">
        <v>1993</v>
      </c>
      <c r="AJ46" s="54">
        <v>3</v>
      </c>
      <c r="AK46" s="54"/>
      <c r="AL46" s="2" t="s">
        <v>298</v>
      </c>
      <c r="AM46" s="67">
        <v>17076444</v>
      </c>
      <c r="AN46" s="67">
        <v>9560</v>
      </c>
      <c r="AO46" s="67">
        <v>12366549</v>
      </c>
      <c r="AP46" s="67">
        <v>4867</v>
      </c>
      <c r="AQ46" s="67">
        <v>29718938</v>
      </c>
      <c r="AR46" s="67">
        <v>10025880</v>
      </c>
      <c r="AS46" s="67">
        <v>19884</v>
      </c>
      <c r="AT46" s="56">
        <f t="shared" si="0"/>
        <v>0.42540194403985765</v>
      </c>
      <c r="AU46" s="56">
        <f t="shared" si="1"/>
        <v>0.57459805596014235</v>
      </c>
      <c r="AV46" s="55">
        <f t="shared" si="2"/>
        <v>12642494</v>
      </c>
      <c r="AW46" s="67">
        <f t="shared" si="3"/>
        <v>10324</v>
      </c>
      <c r="AX46" s="55">
        <f t="shared" si="4"/>
        <v>5457</v>
      </c>
      <c r="AY46" s="100">
        <f t="shared" si="5"/>
        <v>10324</v>
      </c>
    </row>
    <row r="47" spans="2:51" s="53" customFormat="1" ht="14" customHeight="1">
      <c r="B47" s="66" t="s">
        <v>216</v>
      </c>
      <c r="C47" s="48">
        <f>$F34/C34-1</f>
        <v>-0.29894298751366133</v>
      </c>
      <c r="D47" s="48">
        <f>$F34/D34-1</f>
        <v>-0.211124575762907</v>
      </c>
      <c r="E47" s="48">
        <f>$F34/E34-1</f>
        <v>-0.15148377873622598</v>
      </c>
      <c r="AI47" s="54">
        <v>1993</v>
      </c>
      <c r="AJ47" s="54">
        <v>4</v>
      </c>
      <c r="AK47" s="54"/>
      <c r="AL47" s="2" t="s">
        <v>298</v>
      </c>
      <c r="AM47" s="67">
        <v>17419177</v>
      </c>
      <c r="AN47" s="67">
        <v>9881</v>
      </c>
      <c r="AO47" s="67">
        <v>12069306</v>
      </c>
      <c r="AP47" s="67">
        <v>4700</v>
      </c>
      <c r="AQ47" s="67">
        <v>29739610</v>
      </c>
      <c r="AR47" s="67">
        <v>10469193</v>
      </c>
      <c r="AS47" s="67">
        <v>19036</v>
      </c>
      <c r="AT47" s="56">
        <f t="shared" si="0"/>
        <v>0.41427688527186468</v>
      </c>
      <c r="AU47" s="56">
        <f t="shared" si="1"/>
        <v>0.58572311472813532</v>
      </c>
      <c r="AV47" s="55">
        <f t="shared" si="2"/>
        <v>12320433</v>
      </c>
      <c r="AW47" s="67">
        <f t="shared" si="3"/>
        <v>9155</v>
      </c>
      <c r="AX47" s="55">
        <f t="shared" si="4"/>
        <v>4455</v>
      </c>
      <c r="AY47" s="100">
        <f t="shared" si="5"/>
        <v>9155</v>
      </c>
    </row>
    <row r="48" spans="2:51" s="53" customFormat="1" ht="14" customHeight="1">
      <c r="AI48" s="54">
        <v>1994</v>
      </c>
      <c r="AJ48" s="54">
        <v>1</v>
      </c>
      <c r="AK48" s="54"/>
      <c r="AL48" s="2" t="s">
        <v>298</v>
      </c>
      <c r="AM48" s="67">
        <v>18131357</v>
      </c>
      <c r="AN48" s="67">
        <v>9801</v>
      </c>
      <c r="AO48" s="67">
        <v>10330983</v>
      </c>
      <c r="AP48" s="67">
        <v>4549</v>
      </c>
      <c r="AQ48" s="67">
        <v>28838371</v>
      </c>
      <c r="AR48" s="67">
        <v>9715076</v>
      </c>
      <c r="AS48" s="67">
        <v>18783</v>
      </c>
      <c r="AT48" s="56">
        <f t="shared" si="0"/>
        <v>0.37127665775573804</v>
      </c>
      <c r="AU48" s="56">
        <f t="shared" si="1"/>
        <v>0.62872334224426196</v>
      </c>
      <c r="AV48" s="55">
        <f t="shared" si="2"/>
        <v>10707014</v>
      </c>
      <c r="AW48" s="67">
        <f t="shared" si="3"/>
        <v>8982</v>
      </c>
      <c r="AX48" s="55">
        <f t="shared" si="4"/>
        <v>4433</v>
      </c>
      <c r="AY48" s="100">
        <f t="shared" si="5"/>
        <v>8982</v>
      </c>
    </row>
    <row r="49" spans="2:51" s="53" customFormat="1" ht="14" customHeight="1">
      <c r="B49" s="66" t="s">
        <v>260</v>
      </c>
      <c r="AI49" s="54">
        <v>1994</v>
      </c>
      <c r="AJ49" s="54">
        <v>2</v>
      </c>
      <c r="AK49" s="54"/>
      <c r="AL49" s="2" t="s">
        <v>298</v>
      </c>
      <c r="AM49" s="67">
        <v>18654832</v>
      </c>
      <c r="AN49" s="67">
        <v>9510</v>
      </c>
      <c r="AO49" s="67">
        <v>12298405</v>
      </c>
      <c r="AP49" s="67">
        <v>4705</v>
      </c>
      <c r="AQ49" s="67">
        <v>31425430</v>
      </c>
      <c r="AR49" s="67">
        <v>10417116</v>
      </c>
      <c r="AS49" s="67">
        <v>18570</v>
      </c>
      <c r="AT49" s="56">
        <f t="shared" si="0"/>
        <v>0.40637782840202985</v>
      </c>
      <c r="AU49" s="56">
        <f t="shared" si="1"/>
        <v>0.59362217159797015</v>
      </c>
      <c r="AV49" s="55">
        <f t="shared" si="2"/>
        <v>12770598</v>
      </c>
      <c r="AW49" s="67">
        <f t="shared" si="3"/>
        <v>9060</v>
      </c>
      <c r="AX49" s="55">
        <f t="shared" si="4"/>
        <v>4355</v>
      </c>
      <c r="AY49" s="100">
        <f t="shared" si="5"/>
        <v>9060</v>
      </c>
    </row>
    <row r="50" spans="2:51" s="53" customFormat="1" ht="14" customHeight="1">
      <c r="AI50" s="54">
        <v>1994</v>
      </c>
      <c r="AJ50" s="54">
        <v>3</v>
      </c>
      <c r="AK50" s="54"/>
      <c r="AL50" s="2" t="s">
        <v>298</v>
      </c>
      <c r="AM50" s="67">
        <v>18019297</v>
      </c>
      <c r="AN50" s="67">
        <v>9539</v>
      </c>
      <c r="AO50" s="67">
        <v>12467653</v>
      </c>
      <c r="AP50" s="67">
        <v>4815</v>
      </c>
      <c r="AQ50" s="67">
        <v>31011306</v>
      </c>
      <c r="AR50" s="67">
        <v>10113957</v>
      </c>
      <c r="AS50" s="67">
        <v>18595</v>
      </c>
      <c r="AT50" s="56">
        <f t="shared" si="0"/>
        <v>0.41894427148601865</v>
      </c>
      <c r="AU50" s="56">
        <f t="shared" si="1"/>
        <v>0.58105572851398135</v>
      </c>
      <c r="AV50" s="55">
        <f t="shared" si="2"/>
        <v>12992009</v>
      </c>
      <c r="AW50" s="67">
        <f t="shared" si="3"/>
        <v>9056</v>
      </c>
      <c r="AX50" s="55">
        <f t="shared" si="4"/>
        <v>4241</v>
      </c>
      <c r="AY50" s="100">
        <f t="shared" si="5"/>
        <v>9056</v>
      </c>
    </row>
    <row r="51" spans="2:51" ht="14" customHeight="1">
      <c r="AI51" s="2">
        <v>1994</v>
      </c>
      <c r="AJ51" s="2">
        <v>4</v>
      </c>
      <c r="AK51" s="2"/>
      <c r="AL51" s="2" t="s">
        <v>298</v>
      </c>
      <c r="AM51" s="67">
        <v>17805849</v>
      </c>
      <c r="AN51" s="67">
        <v>9679</v>
      </c>
      <c r="AO51" s="67">
        <v>12474455</v>
      </c>
      <c r="AP51" s="67">
        <v>4785</v>
      </c>
      <c r="AQ51" s="67">
        <v>30926710</v>
      </c>
      <c r="AR51" s="67">
        <v>10106031</v>
      </c>
      <c r="AS51" s="67">
        <v>18789</v>
      </c>
      <c r="AT51" s="48">
        <f t="shared" si="0"/>
        <v>0.4242566053744482</v>
      </c>
      <c r="AU51" s="48">
        <f t="shared" si="1"/>
        <v>0.5757433946255518</v>
      </c>
      <c r="AV51" s="67">
        <f t="shared" si="2"/>
        <v>13120861</v>
      </c>
      <c r="AW51" s="67">
        <f t="shared" si="3"/>
        <v>9110</v>
      </c>
      <c r="AX51" s="67">
        <f t="shared" si="4"/>
        <v>4325</v>
      </c>
      <c r="AY51" s="100">
        <f t="shared" si="5"/>
        <v>9110</v>
      </c>
    </row>
    <row r="52" spans="2:51" ht="14" customHeight="1">
      <c r="AI52" s="2">
        <v>1995</v>
      </c>
      <c r="AJ52" s="2">
        <v>1</v>
      </c>
      <c r="AK52" s="2"/>
      <c r="AL52" s="2" t="s">
        <v>298</v>
      </c>
      <c r="AM52" s="67">
        <v>18401399</v>
      </c>
      <c r="AN52" s="67">
        <v>9401</v>
      </c>
      <c r="AO52" s="67">
        <v>11324341</v>
      </c>
      <c r="AP52" s="67">
        <v>4677</v>
      </c>
      <c r="AQ52" s="67">
        <v>30314819</v>
      </c>
      <c r="AR52" s="67">
        <v>9973603</v>
      </c>
      <c r="AS52" s="67">
        <v>18181</v>
      </c>
      <c r="AT52" s="48">
        <f t="shared" si="0"/>
        <v>0.39298997628849441</v>
      </c>
      <c r="AU52" s="48">
        <f t="shared" si="1"/>
        <v>0.60701002371150559</v>
      </c>
      <c r="AV52" s="67">
        <f t="shared" si="2"/>
        <v>11913420</v>
      </c>
      <c r="AW52" s="67">
        <f t="shared" si="3"/>
        <v>8780</v>
      </c>
      <c r="AX52" s="67">
        <f t="shared" si="4"/>
        <v>4103</v>
      </c>
      <c r="AY52" s="100">
        <f t="shared" si="5"/>
        <v>8780</v>
      </c>
    </row>
    <row r="53" spans="2:51">
      <c r="AI53" s="2">
        <v>1995</v>
      </c>
      <c r="AJ53" s="2">
        <v>2</v>
      </c>
      <c r="AK53" s="2"/>
      <c r="AL53" s="2" t="s">
        <v>298</v>
      </c>
      <c r="AM53" s="67">
        <v>17352135</v>
      </c>
      <c r="AN53" s="67">
        <v>8509</v>
      </c>
      <c r="AO53" s="67">
        <v>10670141</v>
      </c>
      <c r="AP53" s="67">
        <v>4356</v>
      </c>
      <c r="AQ53" s="67">
        <v>28571775</v>
      </c>
      <c r="AR53" s="67">
        <v>9099055</v>
      </c>
      <c r="AS53" s="67">
        <v>16716</v>
      </c>
      <c r="AT53" s="48">
        <f t="shared" si="0"/>
        <v>0.39268263872300546</v>
      </c>
      <c r="AU53" s="48">
        <f t="shared" si="1"/>
        <v>0.60731736127699454</v>
      </c>
      <c r="AV53" s="67">
        <f t="shared" si="2"/>
        <v>11219640</v>
      </c>
      <c r="AW53" s="67">
        <f t="shared" si="3"/>
        <v>8207</v>
      </c>
      <c r="AX53" s="67">
        <f t="shared" si="4"/>
        <v>3851</v>
      </c>
      <c r="AY53" s="100">
        <f t="shared" si="5"/>
        <v>8207</v>
      </c>
    </row>
    <row r="54" spans="2:51">
      <c r="AI54" s="2">
        <v>1995</v>
      </c>
      <c r="AJ54" s="2">
        <v>3</v>
      </c>
      <c r="AK54" s="2"/>
      <c r="AL54" s="2" t="s">
        <v>298</v>
      </c>
      <c r="AM54" s="67">
        <v>16529584</v>
      </c>
      <c r="AN54" s="67">
        <v>8232</v>
      </c>
      <c r="AO54" s="67">
        <v>11140549</v>
      </c>
      <c r="AP54" s="67">
        <v>4027</v>
      </c>
      <c r="AQ54" s="67">
        <v>28165394</v>
      </c>
      <c r="AR54" s="67">
        <v>8660887</v>
      </c>
      <c r="AS54" s="67">
        <v>15925</v>
      </c>
      <c r="AT54" s="48">
        <f t="shared" si="0"/>
        <v>0.41312434684918664</v>
      </c>
      <c r="AU54" s="48">
        <f t="shared" si="1"/>
        <v>0.58687565315081336</v>
      </c>
      <c r="AV54" s="67">
        <f t="shared" si="2"/>
        <v>11635810</v>
      </c>
      <c r="AW54" s="67">
        <f t="shared" si="3"/>
        <v>7693</v>
      </c>
      <c r="AX54" s="67">
        <f t="shared" si="4"/>
        <v>3666</v>
      </c>
      <c r="AY54" s="100">
        <f t="shared" si="5"/>
        <v>7693</v>
      </c>
    </row>
    <row r="55" spans="2:51">
      <c r="AI55" s="2">
        <v>1995</v>
      </c>
      <c r="AJ55" s="2">
        <v>4</v>
      </c>
      <c r="AK55" s="2"/>
      <c r="AL55" s="2" t="s">
        <v>298</v>
      </c>
      <c r="AM55" s="67">
        <v>17430883</v>
      </c>
      <c r="AN55" s="67">
        <v>7922</v>
      </c>
      <c r="AO55" s="67">
        <v>10782307</v>
      </c>
      <c r="AP55" s="67">
        <v>3704</v>
      </c>
      <c r="AQ55" s="67">
        <v>28698454</v>
      </c>
      <c r="AR55" s="67">
        <v>8289601</v>
      </c>
      <c r="AS55" s="67">
        <v>15066</v>
      </c>
      <c r="AT55" s="48">
        <f t="shared" si="0"/>
        <v>0.3926194421483471</v>
      </c>
      <c r="AU55" s="48">
        <f t="shared" si="1"/>
        <v>0.6073805578516529</v>
      </c>
      <c r="AV55" s="67">
        <f t="shared" si="2"/>
        <v>11267571</v>
      </c>
      <c r="AW55" s="67">
        <f t="shared" si="3"/>
        <v>7144</v>
      </c>
      <c r="AX55" s="67">
        <f t="shared" si="4"/>
        <v>3440</v>
      </c>
      <c r="AY55" s="100">
        <f t="shared" si="5"/>
        <v>7144</v>
      </c>
    </row>
    <row r="56" spans="2:51">
      <c r="AI56" s="2">
        <v>1996</v>
      </c>
      <c r="AJ56" s="2">
        <v>1</v>
      </c>
      <c r="AK56" s="2"/>
      <c r="AL56" s="2" t="s">
        <v>298</v>
      </c>
      <c r="AM56" s="67">
        <v>17077361</v>
      </c>
      <c r="AN56" s="67">
        <v>7652</v>
      </c>
      <c r="AO56" s="67">
        <v>10844438</v>
      </c>
      <c r="AP56" s="67">
        <v>3769</v>
      </c>
      <c r="AQ56" s="67">
        <v>28401623</v>
      </c>
      <c r="AR56" s="67">
        <v>8387469</v>
      </c>
      <c r="AS56" s="67">
        <v>14772</v>
      </c>
      <c r="AT56" s="48">
        <f t="shared" si="0"/>
        <v>0.39871883377932316</v>
      </c>
      <c r="AU56" s="48">
        <f t="shared" si="1"/>
        <v>0.60128116622067684</v>
      </c>
      <c r="AV56" s="67">
        <f t="shared" si="2"/>
        <v>11324262</v>
      </c>
      <c r="AW56" s="67">
        <f t="shared" si="3"/>
        <v>7120</v>
      </c>
      <c r="AX56" s="67">
        <f t="shared" si="4"/>
        <v>3351</v>
      </c>
      <c r="AY56" s="100">
        <f t="shared" si="5"/>
        <v>7120</v>
      </c>
    </row>
    <row r="57" spans="2:51">
      <c r="AI57" s="2">
        <v>1996</v>
      </c>
      <c r="AJ57" s="2">
        <v>2</v>
      </c>
      <c r="AK57" s="2"/>
      <c r="AL57" s="2" t="s">
        <v>298</v>
      </c>
      <c r="AM57" s="67">
        <v>17347761</v>
      </c>
      <c r="AN57" s="67">
        <v>7511</v>
      </c>
      <c r="AO57" s="67">
        <v>11201595</v>
      </c>
      <c r="AP57" s="67">
        <v>3851</v>
      </c>
      <c r="AQ57" s="67">
        <v>29098989</v>
      </c>
      <c r="AR57" s="67">
        <v>8288295</v>
      </c>
      <c r="AS57" s="67">
        <v>14818</v>
      </c>
      <c r="AT57" s="48">
        <f t="shared" si="0"/>
        <v>0.40383629823015499</v>
      </c>
      <c r="AU57" s="48">
        <f t="shared" si="1"/>
        <v>0.59616370176984501</v>
      </c>
      <c r="AV57" s="67">
        <f t="shared" si="2"/>
        <v>11751228</v>
      </c>
      <c r="AW57" s="67">
        <f t="shared" si="3"/>
        <v>7307</v>
      </c>
      <c r="AX57" s="67">
        <f t="shared" si="4"/>
        <v>3456</v>
      </c>
      <c r="AY57" s="100">
        <f t="shared" si="5"/>
        <v>7307</v>
      </c>
    </row>
    <row r="58" spans="2:51">
      <c r="AI58" s="2">
        <v>1996</v>
      </c>
      <c r="AJ58" s="2">
        <v>3</v>
      </c>
      <c r="AK58" s="2"/>
      <c r="AL58" s="2" t="s">
        <v>298</v>
      </c>
      <c r="AM58" s="67">
        <v>17095150</v>
      </c>
      <c r="AN58" s="67">
        <v>7627</v>
      </c>
      <c r="AO58" s="67">
        <v>11844262</v>
      </c>
      <c r="AP58" s="67">
        <v>3933</v>
      </c>
      <c r="AQ58" s="67">
        <v>29527212</v>
      </c>
      <c r="AR58" s="67">
        <v>8259498</v>
      </c>
      <c r="AS58" s="67">
        <v>15040</v>
      </c>
      <c r="AT58" s="48">
        <f t="shared" si="0"/>
        <v>0.4210374484390873</v>
      </c>
      <c r="AU58" s="48">
        <f t="shared" si="1"/>
        <v>0.5789625515609127</v>
      </c>
      <c r="AV58" s="67">
        <f t="shared" si="2"/>
        <v>12432062</v>
      </c>
      <c r="AW58" s="67">
        <f t="shared" si="3"/>
        <v>7413</v>
      </c>
      <c r="AX58" s="67">
        <f t="shared" si="4"/>
        <v>3480</v>
      </c>
      <c r="AY58" s="100">
        <f t="shared" si="5"/>
        <v>7413</v>
      </c>
    </row>
    <row r="59" spans="2:51">
      <c r="AI59" s="2">
        <v>1996</v>
      </c>
      <c r="AJ59" s="2">
        <v>4</v>
      </c>
      <c r="AK59" s="2"/>
      <c r="AL59" s="2" t="s">
        <v>298</v>
      </c>
      <c r="AM59" s="67">
        <v>16766038</v>
      </c>
      <c r="AN59" s="67">
        <v>7595</v>
      </c>
      <c r="AO59" s="67">
        <v>11614521</v>
      </c>
      <c r="AP59" s="67">
        <v>3931</v>
      </c>
      <c r="AQ59" s="67">
        <v>29176077</v>
      </c>
      <c r="AR59" s="67">
        <v>8396534</v>
      </c>
      <c r="AS59" s="67">
        <v>14946</v>
      </c>
      <c r="AT59" s="48">
        <f t="shared" si="0"/>
        <v>0.42534981656375526</v>
      </c>
      <c r="AU59" s="48">
        <f t="shared" si="1"/>
        <v>0.57465018343624474</v>
      </c>
      <c r="AV59" s="67">
        <f t="shared" si="2"/>
        <v>12410039</v>
      </c>
      <c r="AW59" s="67">
        <f t="shared" si="3"/>
        <v>7351</v>
      </c>
      <c r="AX59" s="67">
        <f t="shared" si="4"/>
        <v>3420</v>
      </c>
      <c r="AY59" s="100">
        <f t="shared" si="5"/>
        <v>7351</v>
      </c>
    </row>
    <row r="60" spans="2:51">
      <c r="AI60" s="2">
        <v>1997</v>
      </c>
      <c r="AJ60" s="2">
        <v>1</v>
      </c>
      <c r="AK60" s="2"/>
      <c r="AL60" s="2" t="s">
        <v>298</v>
      </c>
      <c r="AM60" s="67">
        <v>18177024</v>
      </c>
      <c r="AN60" s="67">
        <v>7369</v>
      </c>
      <c r="AO60" s="67">
        <v>11790439</v>
      </c>
      <c r="AP60" s="67">
        <v>3837</v>
      </c>
      <c r="AQ60" s="67">
        <v>30737714</v>
      </c>
      <c r="AR60" s="67">
        <v>8481098</v>
      </c>
      <c r="AS60" s="67">
        <v>14557</v>
      </c>
      <c r="AT60" s="48">
        <f t="shared" si="0"/>
        <v>0.40864099392687436</v>
      </c>
      <c r="AU60" s="48">
        <f t="shared" si="1"/>
        <v>0.59135900607312564</v>
      </c>
      <c r="AV60" s="67">
        <f t="shared" si="2"/>
        <v>12560690</v>
      </c>
      <c r="AW60" s="67">
        <f t="shared" si="3"/>
        <v>7188</v>
      </c>
      <c r="AX60" s="67">
        <f t="shared" si="4"/>
        <v>3351</v>
      </c>
      <c r="AY60" s="100">
        <f t="shared" si="5"/>
        <v>7188</v>
      </c>
    </row>
    <row r="61" spans="2:51">
      <c r="AI61" s="2">
        <v>1997</v>
      </c>
      <c r="AJ61" s="2">
        <v>2</v>
      </c>
      <c r="AK61" s="2"/>
      <c r="AL61" s="2" t="s">
        <v>298</v>
      </c>
      <c r="AM61" s="67">
        <v>17471522</v>
      </c>
      <c r="AN61" s="67">
        <v>7516</v>
      </c>
      <c r="AO61" s="67">
        <v>11556002</v>
      </c>
      <c r="AP61" s="67">
        <v>4008</v>
      </c>
      <c r="AQ61" s="67">
        <v>30002431</v>
      </c>
      <c r="AR61" s="67">
        <v>8411524</v>
      </c>
      <c r="AS61" s="67">
        <v>14952</v>
      </c>
      <c r="AT61" s="48">
        <f t="shared" si="0"/>
        <v>0.41766312203167799</v>
      </c>
      <c r="AU61" s="48">
        <f t="shared" si="1"/>
        <v>0.58233687796832201</v>
      </c>
      <c r="AV61" s="67">
        <f t="shared" si="2"/>
        <v>12530909</v>
      </c>
      <c r="AW61" s="67">
        <f t="shared" si="3"/>
        <v>7436</v>
      </c>
      <c r="AX61" s="67">
        <f t="shared" si="4"/>
        <v>3428</v>
      </c>
      <c r="AY61" s="100">
        <f t="shared" si="5"/>
        <v>7436</v>
      </c>
    </row>
    <row r="62" spans="2:51">
      <c r="AI62" s="2">
        <v>1997</v>
      </c>
      <c r="AJ62" s="2">
        <v>3</v>
      </c>
      <c r="AK62" s="2"/>
      <c r="AL62" s="2" t="s">
        <v>298</v>
      </c>
      <c r="AM62" s="67">
        <v>16665835</v>
      </c>
      <c r="AN62" s="67">
        <v>7582</v>
      </c>
      <c r="AO62" s="67">
        <v>11652291</v>
      </c>
      <c r="AP62" s="67">
        <v>4027</v>
      </c>
      <c r="AQ62" s="67">
        <v>29285393</v>
      </c>
      <c r="AR62" s="67">
        <v>8074192</v>
      </c>
      <c r="AS62" s="67">
        <v>14976</v>
      </c>
      <c r="AT62" s="48">
        <f t="shared" si="0"/>
        <v>0.4309164640542813</v>
      </c>
      <c r="AU62" s="48">
        <f t="shared" si="1"/>
        <v>0.5690835359457187</v>
      </c>
      <c r="AV62" s="67">
        <f t="shared" si="2"/>
        <v>12619558</v>
      </c>
      <c r="AW62" s="67">
        <f t="shared" si="3"/>
        <v>7394</v>
      </c>
      <c r="AX62" s="67">
        <f t="shared" si="4"/>
        <v>3367</v>
      </c>
      <c r="AY62" s="100">
        <f t="shared" si="5"/>
        <v>7394</v>
      </c>
    </row>
    <row r="63" spans="2:51">
      <c r="AI63" s="2">
        <v>1997</v>
      </c>
      <c r="AJ63" s="2">
        <v>4</v>
      </c>
      <c r="AK63" s="2"/>
      <c r="AL63" s="2" t="s">
        <v>298</v>
      </c>
      <c r="AM63" s="67">
        <v>17136389</v>
      </c>
      <c r="AN63" s="67">
        <v>7393</v>
      </c>
      <c r="AO63" s="67">
        <v>12195639</v>
      </c>
      <c r="AP63" s="67">
        <v>3813</v>
      </c>
      <c r="AQ63" s="67">
        <v>30235773</v>
      </c>
      <c r="AR63" s="67">
        <v>8182890</v>
      </c>
      <c r="AS63" s="67">
        <v>14519</v>
      </c>
      <c r="AT63" s="48">
        <f t="shared" si="0"/>
        <v>0.4332412470486533</v>
      </c>
      <c r="AU63" s="48">
        <f t="shared" si="1"/>
        <v>0.5667587529513467</v>
      </c>
      <c r="AV63" s="67">
        <f t="shared" si="2"/>
        <v>13099384</v>
      </c>
      <c r="AW63" s="67">
        <f t="shared" si="3"/>
        <v>7126</v>
      </c>
      <c r="AX63" s="67">
        <f t="shared" si="4"/>
        <v>3313</v>
      </c>
      <c r="AY63" s="100">
        <f t="shared" si="5"/>
        <v>7126</v>
      </c>
    </row>
    <row r="64" spans="2:51">
      <c r="AI64" s="2">
        <v>1998</v>
      </c>
      <c r="AJ64" s="2">
        <v>1</v>
      </c>
      <c r="AK64" s="2"/>
      <c r="AL64" s="2" t="s">
        <v>298</v>
      </c>
      <c r="AM64" s="67">
        <v>18076096</v>
      </c>
      <c r="AN64" s="67">
        <v>7302</v>
      </c>
      <c r="AO64" s="67">
        <v>11862685</v>
      </c>
      <c r="AP64" s="67">
        <v>3737</v>
      </c>
      <c r="AQ64" s="67">
        <v>30672684</v>
      </c>
      <c r="AR64" s="67">
        <v>8250954</v>
      </c>
      <c r="AS64" s="67">
        <v>14236</v>
      </c>
      <c r="AT64" s="48">
        <f t="shared" si="0"/>
        <v>0.41067772223650201</v>
      </c>
      <c r="AU64" s="48">
        <f t="shared" si="1"/>
        <v>0.58932227776349799</v>
      </c>
      <c r="AV64" s="67">
        <f t="shared" si="2"/>
        <v>12596588</v>
      </c>
      <c r="AW64" s="67">
        <f t="shared" si="3"/>
        <v>6934</v>
      </c>
      <c r="AX64" s="67">
        <f t="shared" si="4"/>
        <v>3197</v>
      </c>
      <c r="AY64" s="100">
        <f t="shared" si="5"/>
        <v>6934</v>
      </c>
    </row>
    <row r="65" spans="35:51">
      <c r="AI65" s="2">
        <v>1998</v>
      </c>
      <c r="AJ65" s="2">
        <v>2</v>
      </c>
      <c r="AK65" s="2"/>
      <c r="AL65" s="2" t="s">
        <v>298</v>
      </c>
      <c r="AM65" s="67">
        <v>16373322</v>
      </c>
      <c r="AN65" s="67">
        <v>7071</v>
      </c>
      <c r="AO65" s="67">
        <v>10715775</v>
      </c>
      <c r="AP65" s="67">
        <v>3797</v>
      </c>
      <c r="AQ65" s="67">
        <v>27769021</v>
      </c>
      <c r="AR65" s="67">
        <v>8000171</v>
      </c>
      <c r="AS65" s="67">
        <v>14055</v>
      </c>
      <c r="AT65" s="48">
        <f>1-AM65/AQ65</f>
        <v>0.41037453210900021</v>
      </c>
      <c r="AU65" s="48">
        <f t="shared" si="1"/>
        <v>0.58962546789099979</v>
      </c>
      <c r="AV65" s="67">
        <f t="shared" si="2"/>
        <v>11395699</v>
      </c>
      <c r="AW65" s="67">
        <f t="shared" si="3"/>
        <v>6984</v>
      </c>
      <c r="AX65" s="67">
        <f t="shared" si="4"/>
        <v>3187</v>
      </c>
      <c r="AY65" s="100">
        <f t="shared" si="5"/>
        <v>6984</v>
      </c>
    </row>
    <row r="66" spans="35:51">
      <c r="AI66" s="2">
        <v>1998</v>
      </c>
      <c r="AJ66" s="2">
        <v>3</v>
      </c>
      <c r="AK66" s="2"/>
      <c r="AL66" s="2" t="s">
        <v>298</v>
      </c>
      <c r="AM66" s="67">
        <v>16600299</v>
      </c>
      <c r="AN66" s="67">
        <v>7525</v>
      </c>
      <c r="AO66" s="67">
        <v>11236749</v>
      </c>
      <c r="AP66" s="67">
        <v>3826</v>
      </c>
      <c r="AQ66" s="67">
        <v>28992469</v>
      </c>
      <c r="AR66" s="67">
        <v>8125323</v>
      </c>
      <c r="AS66" s="67">
        <v>14420</v>
      </c>
      <c r="AT66" s="48">
        <f t="shared" si="0"/>
        <v>0.42742720532011258</v>
      </c>
      <c r="AU66" s="48">
        <f t="shared" si="1"/>
        <v>0.57257279467988742</v>
      </c>
      <c r="AV66" s="67">
        <f t="shared" si="2"/>
        <v>12392170</v>
      </c>
      <c r="AW66" s="67">
        <f t="shared" si="3"/>
        <v>6895</v>
      </c>
      <c r="AX66" s="67">
        <f t="shared" si="4"/>
        <v>3069</v>
      </c>
      <c r="AY66" s="100">
        <f t="shared" si="5"/>
        <v>6895</v>
      </c>
    </row>
    <row r="67" spans="35:51">
      <c r="AI67" s="2">
        <v>1998</v>
      </c>
      <c r="AJ67" s="2">
        <v>4</v>
      </c>
      <c r="AK67" s="2"/>
      <c r="AL67" s="2" t="s">
        <v>298</v>
      </c>
      <c r="AM67" s="67">
        <v>16178680</v>
      </c>
      <c r="AN67" s="67">
        <v>7195</v>
      </c>
      <c r="AO67" s="67">
        <v>10904799</v>
      </c>
      <c r="AP67" s="67">
        <v>3734</v>
      </c>
      <c r="AQ67" s="67">
        <v>28102646</v>
      </c>
      <c r="AR67" s="67">
        <v>8064529</v>
      </c>
      <c r="AS67" s="67">
        <v>13885</v>
      </c>
      <c r="AT67" s="48">
        <f t="shared" si="0"/>
        <v>0.42430047334332854</v>
      </c>
      <c r="AU67" s="48">
        <f t="shared" si="1"/>
        <v>0.57569952665667146</v>
      </c>
      <c r="AV67" s="67">
        <f t="shared" si="2"/>
        <v>11923966</v>
      </c>
      <c r="AW67" s="67">
        <f t="shared" si="3"/>
        <v>6690</v>
      </c>
      <c r="AX67" s="67">
        <f t="shared" si="4"/>
        <v>2956</v>
      </c>
      <c r="AY67" s="100">
        <f t="shared" si="5"/>
        <v>6690</v>
      </c>
    </row>
    <row r="68" spans="35:51">
      <c r="AI68" s="2">
        <v>1999</v>
      </c>
      <c r="AJ68" s="2">
        <v>1</v>
      </c>
      <c r="AK68" s="2"/>
      <c r="AL68" s="2" t="s">
        <v>298</v>
      </c>
      <c r="AM68" s="67">
        <v>17027712</v>
      </c>
      <c r="AN68" s="67">
        <v>7107</v>
      </c>
      <c r="AO68" s="67">
        <v>11638508</v>
      </c>
      <c r="AP68" s="67">
        <v>3605</v>
      </c>
      <c r="AQ68" s="67">
        <v>29543857</v>
      </c>
      <c r="AR68" s="67">
        <v>7890199</v>
      </c>
      <c r="AS68" s="67">
        <v>13625</v>
      </c>
      <c r="AT68" s="48">
        <f t="shared" si="0"/>
        <v>0.4236462761108003</v>
      </c>
      <c r="AU68" s="48">
        <f t="shared" si="1"/>
        <v>0.5763537238891997</v>
      </c>
      <c r="AV68" s="67">
        <f t="shared" si="2"/>
        <v>12516145</v>
      </c>
      <c r="AW68" s="67">
        <f t="shared" si="3"/>
        <v>6518</v>
      </c>
      <c r="AX68" s="67">
        <f t="shared" si="4"/>
        <v>2913</v>
      </c>
      <c r="AY68" s="100">
        <f t="shared" si="5"/>
        <v>6518</v>
      </c>
    </row>
    <row r="69" spans="35:51">
      <c r="AI69" s="2">
        <v>1999</v>
      </c>
      <c r="AJ69" s="2">
        <v>2</v>
      </c>
      <c r="AK69" s="2"/>
      <c r="AL69" s="2" t="s">
        <v>298</v>
      </c>
      <c r="AM69" s="67">
        <v>15577185</v>
      </c>
      <c r="AN69" s="67">
        <v>6926</v>
      </c>
      <c r="AO69" s="67">
        <v>9978837</v>
      </c>
      <c r="AP69" s="67">
        <v>3740</v>
      </c>
      <c r="AQ69" s="67">
        <v>26443199</v>
      </c>
      <c r="AR69" s="67">
        <v>7435104</v>
      </c>
      <c r="AS69" s="67">
        <v>13637</v>
      </c>
      <c r="AT69" s="48">
        <f t="shared" ref="AT69:AT120" si="14">1-AM69/AQ69</f>
        <v>0.41091904198126705</v>
      </c>
      <c r="AU69" s="48">
        <f t="shared" ref="AU69:AU120" si="15">1-AT69</f>
        <v>0.58908095801873295</v>
      </c>
      <c r="AV69" s="67">
        <f t="shared" ref="AV69:AV120" si="16">AQ69-AM69</f>
        <v>10866014</v>
      </c>
      <c r="AW69" s="67">
        <f t="shared" ref="AW69:AW120" si="17">AS69-AN69</f>
        <v>6711</v>
      </c>
      <c r="AX69" s="67">
        <f t="shared" ref="AX69:AX120" si="18">AS69-AP69-AN69</f>
        <v>2971</v>
      </c>
      <c r="AY69" s="100">
        <f t="shared" ref="AY69:AY120" si="19">AS69-AN69</f>
        <v>6711</v>
      </c>
    </row>
    <row r="70" spans="35:51">
      <c r="AI70" s="2">
        <v>1999</v>
      </c>
      <c r="AJ70" s="2">
        <v>3</v>
      </c>
      <c r="AK70" s="2"/>
      <c r="AL70" s="2" t="s">
        <v>298</v>
      </c>
      <c r="AM70" s="67">
        <v>15008077</v>
      </c>
      <c r="AN70" s="67">
        <v>6565</v>
      </c>
      <c r="AO70" s="67">
        <v>11089049</v>
      </c>
      <c r="AP70" s="67">
        <v>3684</v>
      </c>
      <c r="AQ70" s="67">
        <v>27277556</v>
      </c>
      <c r="AR70" s="67">
        <v>7317449</v>
      </c>
      <c r="AS70" s="67">
        <v>13136</v>
      </c>
      <c r="AT70" s="48">
        <f t="shared" si="14"/>
        <v>0.44980125785462599</v>
      </c>
      <c r="AU70" s="48">
        <f t="shared" si="15"/>
        <v>0.55019874214537401</v>
      </c>
      <c r="AV70" s="67">
        <f t="shared" si="16"/>
        <v>12269479</v>
      </c>
      <c r="AW70" s="67">
        <f t="shared" si="17"/>
        <v>6571</v>
      </c>
      <c r="AX70" s="67">
        <f t="shared" si="18"/>
        <v>2887</v>
      </c>
      <c r="AY70" s="100">
        <f t="shared" si="19"/>
        <v>6571</v>
      </c>
    </row>
    <row r="71" spans="35:51">
      <c r="AI71" s="2">
        <v>1999</v>
      </c>
      <c r="AJ71" s="2">
        <v>4</v>
      </c>
      <c r="AK71" s="2"/>
      <c r="AL71" s="2" t="s">
        <v>298</v>
      </c>
      <c r="AM71" s="67">
        <v>15318967</v>
      </c>
      <c r="AN71" s="67">
        <v>6400</v>
      </c>
      <c r="AO71" s="67">
        <v>10585427</v>
      </c>
      <c r="AP71" s="67">
        <v>3589</v>
      </c>
      <c r="AQ71" s="67">
        <v>26981608</v>
      </c>
      <c r="AR71" s="67">
        <v>7287533</v>
      </c>
      <c r="AS71" s="67">
        <v>12819</v>
      </c>
      <c r="AT71" s="48">
        <f t="shared" si="14"/>
        <v>0.43224410494734045</v>
      </c>
      <c r="AU71" s="48">
        <f t="shared" si="15"/>
        <v>0.56775589505265955</v>
      </c>
      <c r="AV71" s="67">
        <f t="shared" si="16"/>
        <v>11662641</v>
      </c>
      <c r="AW71" s="67">
        <f t="shared" si="17"/>
        <v>6419</v>
      </c>
      <c r="AX71" s="67">
        <f t="shared" si="18"/>
        <v>2830</v>
      </c>
      <c r="AY71" s="100">
        <f t="shared" si="19"/>
        <v>6419</v>
      </c>
    </row>
    <row r="72" spans="35:51">
      <c r="AI72" s="2">
        <v>2000</v>
      </c>
      <c r="AJ72" s="2">
        <v>1</v>
      </c>
      <c r="AK72" s="2"/>
      <c r="AL72" s="2" t="s">
        <v>298</v>
      </c>
      <c r="AM72" s="67">
        <v>15766016</v>
      </c>
      <c r="AN72" s="67">
        <v>6469</v>
      </c>
      <c r="AO72" s="67">
        <v>11772613</v>
      </c>
      <c r="AP72" s="67">
        <v>3471</v>
      </c>
      <c r="AQ72" s="67">
        <v>28380599</v>
      </c>
      <c r="AR72" s="67">
        <v>7191057</v>
      </c>
      <c r="AS72" s="67">
        <v>12739</v>
      </c>
      <c r="AT72" s="48">
        <f t="shared" si="14"/>
        <v>0.44447909644190386</v>
      </c>
      <c r="AU72" s="48">
        <f t="shared" si="15"/>
        <v>0.55552090355809614</v>
      </c>
      <c r="AV72" s="67">
        <f t="shared" si="16"/>
        <v>12614583</v>
      </c>
      <c r="AW72" s="67">
        <f t="shared" si="17"/>
        <v>6270</v>
      </c>
      <c r="AX72" s="67">
        <f t="shared" si="18"/>
        <v>2799</v>
      </c>
      <c r="AY72" s="100">
        <f t="shared" si="19"/>
        <v>6270</v>
      </c>
    </row>
    <row r="73" spans="35:51">
      <c r="AI73" s="2">
        <v>2000</v>
      </c>
      <c r="AJ73" s="2">
        <v>2</v>
      </c>
      <c r="AK73" s="2"/>
      <c r="AL73" s="2" t="s">
        <v>298</v>
      </c>
      <c r="AM73" s="67">
        <v>15357367</v>
      </c>
      <c r="AN73" s="67">
        <v>6210</v>
      </c>
      <c r="AO73" s="67">
        <v>10935840</v>
      </c>
      <c r="AP73" s="67">
        <v>3028</v>
      </c>
      <c r="AQ73" s="67">
        <v>27160942</v>
      </c>
      <c r="AR73" s="67">
        <v>7010926</v>
      </c>
      <c r="AS73" s="67">
        <v>11915</v>
      </c>
      <c r="AT73" s="48">
        <f t="shared" si="14"/>
        <v>0.43457899950598178</v>
      </c>
      <c r="AU73" s="48">
        <f t="shared" si="15"/>
        <v>0.56542100049401822</v>
      </c>
      <c r="AV73" s="67">
        <f t="shared" si="16"/>
        <v>11803575</v>
      </c>
      <c r="AW73" s="67">
        <f t="shared" si="17"/>
        <v>5705</v>
      </c>
      <c r="AX73" s="67">
        <f t="shared" si="18"/>
        <v>2677</v>
      </c>
      <c r="AY73" s="100">
        <f t="shared" si="19"/>
        <v>5705</v>
      </c>
    </row>
    <row r="74" spans="35:51">
      <c r="AI74" s="2">
        <v>2000</v>
      </c>
      <c r="AJ74" s="2">
        <v>3</v>
      </c>
      <c r="AK74" s="2"/>
      <c r="AL74" s="2" t="s">
        <v>298</v>
      </c>
      <c r="AM74" s="67">
        <v>14315595</v>
      </c>
      <c r="AN74" s="67">
        <v>6131</v>
      </c>
      <c r="AO74" s="67">
        <v>10576281</v>
      </c>
      <c r="AP74" s="67">
        <v>2910</v>
      </c>
      <c r="AQ74" s="67">
        <v>25552498</v>
      </c>
      <c r="AR74" s="67">
        <v>6762454</v>
      </c>
      <c r="AS74" s="67">
        <v>11622</v>
      </c>
      <c r="AT74" s="48">
        <f t="shared" si="14"/>
        <v>0.43975751411858055</v>
      </c>
      <c r="AU74" s="48">
        <f t="shared" si="15"/>
        <v>0.56024248588141945</v>
      </c>
      <c r="AV74" s="67">
        <f t="shared" si="16"/>
        <v>11236903</v>
      </c>
      <c r="AW74" s="67">
        <f t="shared" si="17"/>
        <v>5491</v>
      </c>
      <c r="AX74" s="67">
        <f t="shared" si="18"/>
        <v>2581</v>
      </c>
      <c r="AY74" s="100">
        <f t="shared" si="19"/>
        <v>5491</v>
      </c>
    </row>
    <row r="75" spans="35:51">
      <c r="AI75" s="2">
        <v>2000</v>
      </c>
      <c r="AJ75" s="2">
        <v>4</v>
      </c>
      <c r="AK75" s="2"/>
      <c r="AL75" s="2" t="s">
        <v>298</v>
      </c>
      <c r="AM75" s="67">
        <v>14347805</v>
      </c>
      <c r="AN75" s="67">
        <v>6605</v>
      </c>
      <c r="AO75" s="67">
        <v>9853204</v>
      </c>
      <c r="AP75" s="67">
        <v>2993</v>
      </c>
      <c r="AQ75" s="67">
        <v>25037464</v>
      </c>
      <c r="AR75" s="67">
        <v>6888936</v>
      </c>
      <c r="AS75" s="67">
        <v>12272</v>
      </c>
      <c r="AT75" s="48">
        <f t="shared" si="14"/>
        <v>0.42694655497058331</v>
      </c>
      <c r="AU75" s="48">
        <f t="shared" si="15"/>
        <v>0.57305344502941669</v>
      </c>
      <c r="AV75" s="67">
        <f t="shared" si="16"/>
        <v>10689659</v>
      </c>
      <c r="AW75" s="67">
        <f t="shared" si="17"/>
        <v>5667</v>
      </c>
      <c r="AX75" s="67">
        <f t="shared" si="18"/>
        <v>2674</v>
      </c>
      <c r="AY75" s="100">
        <f t="shared" si="19"/>
        <v>5667</v>
      </c>
    </row>
    <row r="76" spans="35:51">
      <c r="AI76" s="2">
        <v>2001</v>
      </c>
      <c r="AJ76" s="2">
        <v>1</v>
      </c>
      <c r="AK76" s="2"/>
      <c r="AL76" s="2" t="s">
        <v>298</v>
      </c>
      <c r="AM76" s="67">
        <v>16174086</v>
      </c>
      <c r="AN76" s="67">
        <v>6618</v>
      </c>
      <c r="AO76" s="67">
        <v>10211504</v>
      </c>
      <c r="AP76" s="67">
        <v>3093</v>
      </c>
      <c r="AQ76" s="67">
        <v>27166458</v>
      </c>
      <c r="AR76" s="67">
        <v>7340831</v>
      </c>
      <c r="AS76" s="67">
        <v>12493</v>
      </c>
      <c r="AT76" s="48">
        <f t="shared" si="14"/>
        <v>0.40463029814192197</v>
      </c>
      <c r="AU76" s="48">
        <f t="shared" si="15"/>
        <v>0.59536970185807803</v>
      </c>
      <c r="AV76" s="67">
        <f t="shared" si="16"/>
        <v>10992372</v>
      </c>
      <c r="AW76" s="67">
        <f t="shared" si="17"/>
        <v>5875</v>
      </c>
      <c r="AX76" s="67">
        <f t="shared" si="18"/>
        <v>2782</v>
      </c>
      <c r="AY76" s="100">
        <f t="shared" si="19"/>
        <v>5875</v>
      </c>
    </row>
    <row r="77" spans="35:51">
      <c r="AI77" s="2">
        <v>2001</v>
      </c>
      <c r="AJ77" s="2">
        <v>2</v>
      </c>
      <c r="AK77" s="2"/>
      <c r="AL77" s="2" t="s">
        <v>298</v>
      </c>
      <c r="AM77" s="67">
        <v>15790771</v>
      </c>
      <c r="AN77" s="67">
        <v>6952</v>
      </c>
      <c r="AO77" s="67">
        <v>11036098</v>
      </c>
      <c r="AP77" s="67">
        <v>3360</v>
      </c>
      <c r="AQ77" s="67">
        <v>27524853</v>
      </c>
      <c r="AR77" s="67">
        <v>7775376</v>
      </c>
      <c r="AS77" s="67">
        <v>13218</v>
      </c>
      <c r="AT77" s="48">
        <f t="shared" si="14"/>
        <v>0.42630861643475448</v>
      </c>
      <c r="AU77" s="48">
        <f t="shared" si="15"/>
        <v>0.57369138356524552</v>
      </c>
      <c r="AV77" s="67">
        <f t="shared" si="16"/>
        <v>11734082</v>
      </c>
      <c r="AW77" s="67">
        <f t="shared" si="17"/>
        <v>6266</v>
      </c>
      <c r="AX77" s="67">
        <f t="shared" si="18"/>
        <v>2906</v>
      </c>
      <c r="AY77" s="100">
        <f t="shared" si="19"/>
        <v>6266</v>
      </c>
    </row>
    <row r="78" spans="35:51">
      <c r="AI78" s="2">
        <v>2001</v>
      </c>
      <c r="AJ78" s="2">
        <v>3</v>
      </c>
      <c r="AK78" s="2"/>
      <c r="AL78" s="2" t="s">
        <v>298</v>
      </c>
      <c r="AM78" s="67">
        <v>14593294</v>
      </c>
      <c r="AN78" s="67">
        <v>7125</v>
      </c>
      <c r="AO78" s="67">
        <v>11504040</v>
      </c>
      <c r="AP78" s="67">
        <v>3905</v>
      </c>
      <c r="AQ78" s="67">
        <v>27321847</v>
      </c>
      <c r="AR78" s="67">
        <v>7832913</v>
      </c>
      <c r="AS78" s="67">
        <v>13953</v>
      </c>
      <c r="AT78" s="48">
        <f t="shared" si="14"/>
        <v>0.46587454354751345</v>
      </c>
      <c r="AU78" s="48">
        <f t="shared" si="15"/>
        <v>0.53412545645248655</v>
      </c>
      <c r="AV78" s="67">
        <f t="shared" si="16"/>
        <v>12728553</v>
      </c>
      <c r="AW78" s="67">
        <f t="shared" si="17"/>
        <v>6828</v>
      </c>
      <c r="AX78" s="67">
        <f t="shared" si="18"/>
        <v>2923</v>
      </c>
      <c r="AY78" s="100">
        <f t="shared" si="19"/>
        <v>6828</v>
      </c>
    </row>
    <row r="79" spans="35:51">
      <c r="AI79" s="2">
        <v>2001</v>
      </c>
      <c r="AJ79" s="2">
        <v>4</v>
      </c>
      <c r="AK79" s="2"/>
      <c r="AL79" s="2" t="s">
        <v>298</v>
      </c>
      <c r="AM79" s="67">
        <v>15193602</v>
      </c>
      <c r="AN79" s="67">
        <v>7313</v>
      </c>
      <c r="AO79" s="67">
        <v>12088110</v>
      </c>
      <c r="AP79" s="67">
        <v>4117</v>
      </c>
      <c r="AQ79" s="67">
        <v>28032515</v>
      </c>
      <c r="AR79" s="67">
        <v>8471556</v>
      </c>
      <c r="AS79" s="67">
        <v>14495</v>
      </c>
      <c r="AT79" s="48">
        <f t="shared" si="14"/>
        <v>0.45800075376754457</v>
      </c>
      <c r="AU79" s="48">
        <f t="shared" si="15"/>
        <v>0.54199924623245543</v>
      </c>
      <c r="AV79" s="67">
        <f t="shared" si="16"/>
        <v>12838913</v>
      </c>
      <c r="AW79" s="67">
        <f t="shared" si="17"/>
        <v>7182</v>
      </c>
      <c r="AX79" s="67">
        <f t="shared" si="18"/>
        <v>3065</v>
      </c>
      <c r="AY79" s="100">
        <f t="shared" si="19"/>
        <v>7182</v>
      </c>
    </row>
    <row r="80" spans="35:51">
      <c r="AI80" s="2">
        <v>2002</v>
      </c>
      <c r="AJ80" s="2">
        <v>1</v>
      </c>
      <c r="AK80" s="2"/>
      <c r="AL80" s="2" t="s">
        <v>298</v>
      </c>
      <c r="AM80" s="67">
        <v>15859760</v>
      </c>
      <c r="AN80" s="67">
        <v>7074</v>
      </c>
      <c r="AO80" s="67">
        <v>11122126</v>
      </c>
      <c r="AP80" s="67">
        <v>4156</v>
      </c>
      <c r="AQ80" s="67">
        <v>27490904</v>
      </c>
      <c r="AR80" s="67">
        <v>8233138</v>
      </c>
      <c r="AS80" s="67">
        <v>14259</v>
      </c>
      <c r="AT80" s="48">
        <f t="shared" si="14"/>
        <v>0.42309063390567292</v>
      </c>
      <c r="AU80" s="48">
        <f t="shared" si="15"/>
        <v>0.57690936609432708</v>
      </c>
      <c r="AV80" s="67">
        <f t="shared" si="16"/>
        <v>11631144</v>
      </c>
      <c r="AW80" s="67">
        <f t="shared" si="17"/>
        <v>7185</v>
      </c>
      <c r="AX80" s="67">
        <f t="shared" si="18"/>
        <v>3029</v>
      </c>
      <c r="AY80" s="100">
        <f t="shared" si="19"/>
        <v>7185</v>
      </c>
    </row>
    <row r="81" spans="35:51">
      <c r="AI81" s="2">
        <v>2002</v>
      </c>
      <c r="AJ81" s="2">
        <v>2</v>
      </c>
      <c r="AK81" s="2"/>
      <c r="AL81" s="2" t="s">
        <v>298</v>
      </c>
      <c r="AM81" s="67">
        <v>14095854</v>
      </c>
      <c r="AN81" s="67">
        <v>6686</v>
      </c>
      <c r="AO81" s="67">
        <v>10068164</v>
      </c>
      <c r="AP81" s="67">
        <v>3734</v>
      </c>
      <c r="AQ81" s="67">
        <v>24549275</v>
      </c>
      <c r="AR81" s="67">
        <v>7674745</v>
      </c>
      <c r="AS81" s="67">
        <v>13246</v>
      </c>
      <c r="AT81" s="48">
        <f t="shared" si="14"/>
        <v>0.42581383767952419</v>
      </c>
      <c r="AU81" s="48">
        <f t="shared" si="15"/>
        <v>0.57418616232047581</v>
      </c>
      <c r="AV81" s="67">
        <f t="shared" si="16"/>
        <v>10453421</v>
      </c>
      <c r="AW81" s="67">
        <f t="shared" si="17"/>
        <v>6560</v>
      </c>
      <c r="AX81" s="67">
        <f t="shared" si="18"/>
        <v>2826</v>
      </c>
      <c r="AY81" s="100">
        <f t="shared" si="19"/>
        <v>6560</v>
      </c>
    </row>
    <row r="82" spans="35:51">
      <c r="AI82" s="2">
        <v>2002</v>
      </c>
      <c r="AJ82" s="2">
        <v>3</v>
      </c>
      <c r="AK82" s="2"/>
      <c r="AL82" s="2" t="s">
        <v>298</v>
      </c>
      <c r="AM82" s="67">
        <v>13606566</v>
      </c>
      <c r="AN82" s="67">
        <v>6442</v>
      </c>
      <c r="AO82" s="67">
        <v>10469844</v>
      </c>
      <c r="AP82" s="67">
        <v>3807</v>
      </c>
      <c r="AQ82" s="67">
        <v>24840824</v>
      </c>
      <c r="AR82" s="67">
        <v>7365271</v>
      </c>
      <c r="AS82" s="67">
        <v>13105</v>
      </c>
      <c r="AT82" s="48">
        <f t="shared" si="14"/>
        <v>0.45224981264711672</v>
      </c>
      <c r="AU82" s="48">
        <f t="shared" si="15"/>
        <v>0.54775018735288328</v>
      </c>
      <c r="AV82" s="67">
        <f t="shared" si="16"/>
        <v>11234258</v>
      </c>
      <c r="AW82" s="67">
        <f t="shared" si="17"/>
        <v>6663</v>
      </c>
      <c r="AX82" s="67">
        <f t="shared" si="18"/>
        <v>2856</v>
      </c>
      <c r="AY82" s="100">
        <f t="shared" si="19"/>
        <v>6663</v>
      </c>
    </row>
    <row r="83" spans="35:51">
      <c r="AI83" s="2">
        <v>2002</v>
      </c>
      <c r="AJ83" s="2">
        <v>4</v>
      </c>
      <c r="AK83" s="2"/>
      <c r="AL83" s="2" t="s">
        <v>298</v>
      </c>
      <c r="AM83" s="67">
        <v>12939469</v>
      </c>
      <c r="AN83" s="67">
        <v>6319</v>
      </c>
      <c r="AO83" s="67">
        <v>9470631</v>
      </c>
      <c r="AP83" s="67">
        <v>3446</v>
      </c>
      <c r="AQ83" s="67">
        <v>23025840</v>
      </c>
      <c r="AR83" s="67">
        <v>7126641</v>
      </c>
      <c r="AS83" s="67">
        <v>12575</v>
      </c>
      <c r="AT83" s="48">
        <f t="shared" si="14"/>
        <v>0.43804573470500963</v>
      </c>
      <c r="AU83" s="48">
        <f t="shared" si="15"/>
        <v>0.56195426529499037</v>
      </c>
      <c r="AV83" s="67">
        <f t="shared" si="16"/>
        <v>10086371</v>
      </c>
      <c r="AW83" s="67">
        <f t="shared" si="17"/>
        <v>6256</v>
      </c>
      <c r="AX83" s="67">
        <f t="shared" si="18"/>
        <v>2810</v>
      </c>
      <c r="AY83" s="100">
        <f t="shared" si="19"/>
        <v>6256</v>
      </c>
    </row>
    <row r="84" spans="35:51">
      <c r="AI84" s="2">
        <v>2003</v>
      </c>
      <c r="AJ84" s="2">
        <v>1</v>
      </c>
      <c r="AK84" s="2"/>
      <c r="AL84" s="2" t="s">
        <v>298</v>
      </c>
      <c r="AM84" s="67">
        <v>13424861</v>
      </c>
      <c r="AN84" s="67">
        <v>5800</v>
      </c>
      <c r="AO84" s="67">
        <v>9759501</v>
      </c>
      <c r="AP84" s="67">
        <v>3813</v>
      </c>
      <c r="AQ84" s="67">
        <v>23726557</v>
      </c>
      <c r="AR84" s="67">
        <v>7283840</v>
      </c>
      <c r="AS84" s="67">
        <v>12222</v>
      </c>
      <c r="AT84" s="48">
        <f t="shared" si="14"/>
        <v>0.43418419284348753</v>
      </c>
      <c r="AU84" s="48">
        <f t="shared" si="15"/>
        <v>0.56581580715651247</v>
      </c>
      <c r="AV84" s="67">
        <f t="shared" si="16"/>
        <v>10301696</v>
      </c>
      <c r="AW84" s="67">
        <f t="shared" si="17"/>
        <v>6422</v>
      </c>
      <c r="AX84" s="67">
        <f t="shared" si="18"/>
        <v>2609</v>
      </c>
      <c r="AY84" s="100">
        <f t="shared" si="19"/>
        <v>6422</v>
      </c>
    </row>
    <row r="85" spans="35:51">
      <c r="AI85" s="2">
        <v>2003</v>
      </c>
      <c r="AJ85" s="2">
        <v>2</v>
      </c>
      <c r="AK85" s="2"/>
      <c r="AL85" s="2" t="s">
        <v>298</v>
      </c>
      <c r="AM85" s="67">
        <v>12842105</v>
      </c>
      <c r="AN85" s="67">
        <v>5740</v>
      </c>
      <c r="AO85" s="67">
        <v>9735909</v>
      </c>
      <c r="AP85" s="67">
        <v>3661</v>
      </c>
      <c r="AQ85" s="67">
        <v>22979971</v>
      </c>
      <c r="AR85" s="67">
        <v>6944444</v>
      </c>
      <c r="AS85" s="67">
        <v>12030</v>
      </c>
      <c r="AT85" s="48">
        <f t="shared" si="14"/>
        <v>0.44116095707866643</v>
      </c>
      <c r="AU85" s="48">
        <f t="shared" si="15"/>
        <v>0.55883904292133357</v>
      </c>
      <c r="AV85" s="67">
        <f t="shared" si="16"/>
        <v>10137866</v>
      </c>
      <c r="AW85" s="67">
        <f t="shared" si="17"/>
        <v>6290</v>
      </c>
      <c r="AX85" s="67">
        <f t="shared" si="18"/>
        <v>2629</v>
      </c>
      <c r="AY85" s="100">
        <f t="shared" si="19"/>
        <v>6290</v>
      </c>
    </row>
    <row r="86" spans="35:51">
      <c r="AI86" s="2">
        <v>2003</v>
      </c>
      <c r="AJ86" s="2">
        <v>3</v>
      </c>
      <c r="AK86" s="2"/>
      <c r="AL86" s="2" t="s">
        <v>298</v>
      </c>
      <c r="AM86" s="67">
        <v>12950309</v>
      </c>
      <c r="AN86" s="67">
        <v>5786</v>
      </c>
      <c r="AO86" s="67">
        <v>9534161</v>
      </c>
      <c r="AP86" s="67">
        <v>3559</v>
      </c>
      <c r="AQ86" s="67">
        <v>22907255</v>
      </c>
      <c r="AR86" s="67">
        <v>6853915</v>
      </c>
      <c r="AS86" s="67">
        <v>11833</v>
      </c>
      <c r="AT86" s="48">
        <f t="shared" si="14"/>
        <v>0.43466342868231045</v>
      </c>
      <c r="AU86" s="48">
        <f t="shared" si="15"/>
        <v>0.56533657131768955</v>
      </c>
      <c r="AV86" s="67">
        <f t="shared" si="16"/>
        <v>9956946</v>
      </c>
      <c r="AW86" s="67">
        <f t="shared" si="17"/>
        <v>6047</v>
      </c>
      <c r="AX86" s="67">
        <f t="shared" si="18"/>
        <v>2488</v>
      </c>
      <c r="AY86" s="100">
        <f t="shared" si="19"/>
        <v>6047</v>
      </c>
    </row>
    <row r="87" spans="35:51">
      <c r="AI87" s="2">
        <v>2003</v>
      </c>
      <c r="AJ87" s="2">
        <v>4</v>
      </c>
      <c r="AK87" s="2"/>
      <c r="AL87" s="2" t="s">
        <v>298</v>
      </c>
      <c r="AM87" s="67">
        <v>12740540</v>
      </c>
      <c r="AN87" s="67">
        <v>5783</v>
      </c>
      <c r="AO87" s="67">
        <v>9291990</v>
      </c>
      <c r="AP87" s="67">
        <v>3458</v>
      </c>
      <c r="AQ87" s="67">
        <v>22333124</v>
      </c>
      <c r="AR87" s="67">
        <v>6803106</v>
      </c>
      <c r="AS87" s="67">
        <v>11626</v>
      </c>
      <c r="AT87" s="48">
        <f t="shared" si="14"/>
        <v>0.42952271254124585</v>
      </c>
      <c r="AU87" s="48">
        <f t="shared" si="15"/>
        <v>0.57047728745875415</v>
      </c>
      <c r="AV87" s="67">
        <f t="shared" si="16"/>
        <v>9592584</v>
      </c>
      <c r="AW87" s="67">
        <f t="shared" si="17"/>
        <v>5843</v>
      </c>
      <c r="AX87" s="67">
        <f t="shared" si="18"/>
        <v>2385</v>
      </c>
      <c r="AY87" s="100">
        <f t="shared" si="19"/>
        <v>5843</v>
      </c>
    </row>
    <row r="88" spans="35:51">
      <c r="AI88" s="2">
        <v>2004</v>
      </c>
      <c r="AJ88" s="2">
        <v>1</v>
      </c>
      <c r="AK88" s="2"/>
      <c r="AL88" s="2" t="s">
        <v>298</v>
      </c>
      <c r="AM88" s="67">
        <v>13549673</v>
      </c>
      <c r="AN88" s="67">
        <v>5867</v>
      </c>
      <c r="AO88" s="67">
        <v>9435278</v>
      </c>
      <c r="AP88" s="67">
        <v>3619</v>
      </c>
      <c r="AQ88" s="67">
        <v>23442547</v>
      </c>
      <c r="AR88" s="67">
        <v>7235373</v>
      </c>
      <c r="AS88" s="67">
        <v>11949</v>
      </c>
      <c r="AT88" s="48">
        <f t="shared" si="14"/>
        <v>0.42200508332136433</v>
      </c>
      <c r="AU88" s="48">
        <f t="shared" si="15"/>
        <v>0.57799491667863567</v>
      </c>
      <c r="AV88" s="67">
        <f t="shared" si="16"/>
        <v>9892874</v>
      </c>
      <c r="AW88" s="67">
        <f t="shared" si="17"/>
        <v>6082</v>
      </c>
      <c r="AX88" s="67">
        <f t="shared" si="18"/>
        <v>2463</v>
      </c>
      <c r="AY88" s="100">
        <f t="shared" si="19"/>
        <v>6082</v>
      </c>
    </row>
    <row r="89" spans="35:51">
      <c r="AI89" s="2">
        <v>2004</v>
      </c>
      <c r="AJ89" s="2">
        <v>2</v>
      </c>
      <c r="AK89" s="2"/>
      <c r="AL89" s="2" t="s">
        <v>298</v>
      </c>
      <c r="AM89" s="67">
        <v>12828993</v>
      </c>
      <c r="AN89" s="67">
        <v>5883</v>
      </c>
      <c r="AO89" s="67">
        <v>9887951</v>
      </c>
      <c r="AP89" s="67">
        <v>3752</v>
      </c>
      <c r="AQ89" s="67">
        <v>23142197</v>
      </c>
      <c r="AR89" s="67">
        <v>7181070</v>
      </c>
      <c r="AS89" s="67">
        <v>12133</v>
      </c>
      <c r="AT89" s="48">
        <f t="shared" si="14"/>
        <v>0.4456449834905476</v>
      </c>
      <c r="AU89" s="48">
        <f t="shared" si="15"/>
        <v>0.5543550165094524</v>
      </c>
      <c r="AV89" s="67">
        <f t="shared" si="16"/>
        <v>10313204</v>
      </c>
      <c r="AW89" s="67">
        <f t="shared" si="17"/>
        <v>6250</v>
      </c>
      <c r="AX89" s="67">
        <f t="shared" si="18"/>
        <v>2498</v>
      </c>
      <c r="AY89" s="100">
        <f t="shared" si="19"/>
        <v>6250</v>
      </c>
    </row>
    <row r="90" spans="35:51">
      <c r="AI90" s="2">
        <v>2004</v>
      </c>
      <c r="AJ90" s="2">
        <v>3</v>
      </c>
      <c r="AK90" s="2"/>
      <c r="AL90" s="2" t="s">
        <v>298</v>
      </c>
      <c r="AM90" s="67">
        <v>12656507</v>
      </c>
      <c r="AN90" s="67">
        <v>6174</v>
      </c>
      <c r="AO90" s="67">
        <v>9380642</v>
      </c>
      <c r="AP90" s="67">
        <v>3770</v>
      </c>
      <c r="AQ90" s="67">
        <v>22496902</v>
      </c>
      <c r="AR90" s="67">
        <v>7402691</v>
      </c>
      <c r="AS90" s="67">
        <v>12431</v>
      </c>
      <c r="AT90" s="48">
        <f t="shared" si="14"/>
        <v>0.43741111553937517</v>
      </c>
      <c r="AU90" s="48">
        <f t="shared" si="15"/>
        <v>0.56258888446062483</v>
      </c>
      <c r="AV90" s="67">
        <f t="shared" si="16"/>
        <v>9840395</v>
      </c>
      <c r="AW90" s="67">
        <f t="shared" si="17"/>
        <v>6257</v>
      </c>
      <c r="AX90" s="67">
        <f t="shared" si="18"/>
        <v>2487</v>
      </c>
      <c r="AY90" s="100">
        <f t="shared" si="19"/>
        <v>6257</v>
      </c>
    </row>
    <row r="91" spans="35:51">
      <c r="AI91" s="2">
        <v>2004</v>
      </c>
      <c r="AJ91" s="2">
        <v>4</v>
      </c>
      <c r="AK91" s="2"/>
      <c r="AL91" s="2" t="s">
        <v>298</v>
      </c>
      <c r="AM91" s="67">
        <v>12767832</v>
      </c>
      <c r="AN91" s="67">
        <v>6100</v>
      </c>
      <c r="AO91" s="67">
        <v>9218251</v>
      </c>
      <c r="AP91" s="67">
        <v>3727</v>
      </c>
      <c r="AQ91" s="67">
        <v>22374935</v>
      </c>
      <c r="AR91" s="67">
        <v>7546207</v>
      </c>
      <c r="AS91" s="67">
        <v>12309</v>
      </c>
      <c r="AT91" s="48">
        <f t="shared" si="14"/>
        <v>0.42936897917245342</v>
      </c>
      <c r="AU91" s="48">
        <f t="shared" si="15"/>
        <v>0.57063102082754658</v>
      </c>
      <c r="AV91" s="67">
        <f t="shared" si="16"/>
        <v>9607103</v>
      </c>
      <c r="AW91" s="67">
        <f t="shared" si="17"/>
        <v>6209</v>
      </c>
      <c r="AX91" s="67">
        <f t="shared" si="18"/>
        <v>2482</v>
      </c>
      <c r="AY91" s="100">
        <f t="shared" si="19"/>
        <v>6209</v>
      </c>
    </row>
    <row r="92" spans="35:51">
      <c r="AI92" s="2">
        <v>2005</v>
      </c>
      <c r="AJ92" s="2">
        <v>1</v>
      </c>
      <c r="AK92" s="2"/>
      <c r="AL92" s="2" t="s">
        <v>298</v>
      </c>
      <c r="AM92" s="67">
        <v>13332035</v>
      </c>
      <c r="AN92" s="67">
        <v>6449</v>
      </c>
      <c r="AO92" s="67">
        <v>9467490</v>
      </c>
      <c r="AP92" s="67">
        <v>3883</v>
      </c>
      <c r="AQ92" s="67">
        <v>23135841</v>
      </c>
      <c r="AR92" s="67">
        <v>7729425</v>
      </c>
      <c r="AS92" s="67">
        <v>12882</v>
      </c>
      <c r="AT92" s="48">
        <f t="shared" si="14"/>
        <v>0.42374971370178416</v>
      </c>
      <c r="AU92" s="48">
        <f t="shared" si="15"/>
        <v>0.57625028629821584</v>
      </c>
      <c r="AV92" s="67">
        <f t="shared" si="16"/>
        <v>9803806</v>
      </c>
      <c r="AW92" s="67">
        <f t="shared" si="17"/>
        <v>6433</v>
      </c>
      <c r="AX92" s="67">
        <f t="shared" si="18"/>
        <v>2550</v>
      </c>
      <c r="AY92" s="100">
        <f t="shared" si="19"/>
        <v>6433</v>
      </c>
    </row>
    <row r="93" spans="35:51">
      <c r="AI93" s="2">
        <v>2005</v>
      </c>
      <c r="AJ93" s="2">
        <v>2</v>
      </c>
      <c r="AK93" s="2"/>
      <c r="AL93" s="2" t="s">
        <v>298</v>
      </c>
      <c r="AM93" s="67">
        <v>14024767</v>
      </c>
      <c r="AN93" s="67">
        <v>6591</v>
      </c>
      <c r="AO93" s="67">
        <v>10073935</v>
      </c>
      <c r="AP93" s="67">
        <v>3985</v>
      </c>
      <c r="AQ93" s="67">
        <v>24538278</v>
      </c>
      <c r="AR93" s="67">
        <v>8044020</v>
      </c>
      <c r="AS93" s="67">
        <v>13292</v>
      </c>
      <c r="AT93" s="48">
        <f t="shared" si="14"/>
        <v>0.42845349620702811</v>
      </c>
      <c r="AU93" s="48">
        <f t="shared" si="15"/>
        <v>0.57154650379297189</v>
      </c>
      <c r="AV93" s="67">
        <f t="shared" si="16"/>
        <v>10513511</v>
      </c>
      <c r="AW93" s="67">
        <f t="shared" si="17"/>
        <v>6701</v>
      </c>
      <c r="AX93" s="67">
        <f t="shared" si="18"/>
        <v>2716</v>
      </c>
      <c r="AY93" s="100">
        <f t="shared" si="19"/>
        <v>6701</v>
      </c>
    </row>
    <row r="94" spans="35:51">
      <c r="AI94" s="2">
        <v>2005</v>
      </c>
      <c r="AJ94" s="2">
        <v>3</v>
      </c>
      <c r="AK94" s="2"/>
      <c r="AL94" s="2" t="s">
        <v>298</v>
      </c>
      <c r="AM94" s="67">
        <v>12431860</v>
      </c>
      <c r="AN94" s="67">
        <v>6645</v>
      </c>
      <c r="AO94" s="67">
        <v>10180366</v>
      </c>
      <c r="AP94" s="67">
        <v>4254</v>
      </c>
      <c r="AQ94" s="67">
        <v>23122155</v>
      </c>
      <c r="AR94" s="67">
        <v>8180793</v>
      </c>
      <c r="AS94" s="67">
        <v>13574</v>
      </c>
      <c r="AT94" s="48">
        <f t="shared" si="14"/>
        <v>0.46233990733130192</v>
      </c>
      <c r="AU94" s="48">
        <f t="shared" si="15"/>
        <v>0.53766009266869808</v>
      </c>
      <c r="AV94" s="67">
        <f t="shared" si="16"/>
        <v>10690295</v>
      </c>
      <c r="AW94" s="67">
        <f t="shared" si="17"/>
        <v>6929</v>
      </c>
      <c r="AX94" s="67">
        <f t="shared" si="18"/>
        <v>2675</v>
      </c>
      <c r="AY94" s="100">
        <f t="shared" si="19"/>
        <v>6929</v>
      </c>
    </row>
    <row r="95" spans="35:51">
      <c r="AI95" s="2">
        <v>2005</v>
      </c>
      <c r="AJ95" s="2">
        <v>4</v>
      </c>
      <c r="AK95" s="2"/>
      <c r="AL95" s="2" t="s">
        <v>298</v>
      </c>
      <c r="AM95" s="67">
        <v>12265128</v>
      </c>
      <c r="AN95" s="67">
        <v>6594</v>
      </c>
      <c r="AO95" s="67">
        <v>10173984</v>
      </c>
      <c r="AP95" s="67">
        <v>4156</v>
      </c>
      <c r="AQ95" s="67">
        <v>23100896</v>
      </c>
      <c r="AR95" s="67">
        <v>8198123</v>
      </c>
      <c r="AS95" s="67">
        <v>13484</v>
      </c>
      <c r="AT95" s="48">
        <f t="shared" si="14"/>
        <v>0.46906267185480599</v>
      </c>
      <c r="AU95" s="48">
        <f t="shared" si="15"/>
        <v>0.53093732814519401</v>
      </c>
      <c r="AV95" s="67">
        <f t="shared" si="16"/>
        <v>10835768</v>
      </c>
      <c r="AW95" s="67">
        <f t="shared" si="17"/>
        <v>6890</v>
      </c>
      <c r="AX95" s="67">
        <f t="shared" si="18"/>
        <v>2734</v>
      </c>
      <c r="AY95" s="100">
        <f t="shared" si="19"/>
        <v>6890</v>
      </c>
    </row>
    <row r="96" spans="35:51">
      <c r="AI96" s="2">
        <v>2006</v>
      </c>
      <c r="AJ96" s="2">
        <v>1</v>
      </c>
      <c r="AK96" s="2"/>
      <c r="AL96" s="2" t="s">
        <v>298</v>
      </c>
      <c r="AM96" s="67">
        <v>13236253</v>
      </c>
      <c r="AN96" s="67">
        <v>7021</v>
      </c>
      <c r="AO96" s="67">
        <v>10774159</v>
      </c>
      <c r="AP96" s="67">
        <v>4244</v>
      </c>
      <c r="AQ96" s="67">
        <v>24752738</v>
      </c>
      <c r="AR96" s="67">
        <v>8541329</v>
      </c>
      <c r="AS96" s="67">
        <v>14255</v>
      </c>
      <c r="AT96" s="48">
        <f t="shared" si="14"/>
        <v>0.46526105516084726</v>
      </c>
      <c r="AU96" s="48">
        <f t="shared" si="15"/>
        <v>0.53473894483915274</v>
      </c>
      <c r="AV96" s="67">
        <f t="shared" si="16"/>
        <v>11516485</v>
      </c>
      <c r="AW96" s="67">
        <f t="shared" si="17"/>
        <v>7234</v>
      </c>
      <c r="AX96" s="67">
        <f t="shared" si="18"/>
        <v>2990</v>
      </c>
      <c r="AY96" s="100">
        <f t="shared" si="19"/>
        <v>7234</v>
      </c>
    </row>
    <row r="97" spans="35:51">
      <c r="AI97" s="2">
        <v>2006</v>
      </c>
      <c r="AJ97" s="2">
        <v>2</v>
      </c>
      <c r="AK97" s="2"/>
      <c r="AL97" s="2" t="s">
        <v>298</v>
      </c>
      <c r="AM97" s="67">
        <v>12701994</v>
      </c>
      <c r="AN97" s="67">
        <v>6807</v>
      </c>
      <c r="AO97" s="67">
        <v>10865305</v>
      </c>
      <c r="AP97" s="67">
        <v>4248</v>
      </c>
      <c r="AQ97" s="67">
        <v>24212871</v>
      </c>
      <c r="AR97" s="67">
        <v>8651879</v>
      </c>
      <c r="AS97" s="67">
        <v>14003</v>
      </c>
      <c r="AT97" s="48">
        <f t="shared" si="14"/>
        <v>0.47540322665577328</v>
      </c>
      <c r="AU97" s="48">
        <f t="shared" si="15"/>
        <v>0.52459677334422672</v>
      </c>
      <c r="AV97" s="67">
        <f t="shared" si="16"/>
        <v>11510877</v>
      </c>
      <c r="AW97" s="67">
        <f t="shared" si="17"/>
        <v>7196</v>
      </c>
      <c r="AX97" s="67">
        <f t="shared" si="18"/>
        <v>2948</v>
      </c>
      <c r="AY97" s="100">
        <f t="shared" si="19"/>
        <v>7196</v>
      </c>
    </row>
    <row r="98" spans="35:51">
      <c r="AI98" s="2">
        <v>2006</v>
      </c>
      <c r="AJ98" s="2">
        <v>3</v>
      </c>
      <c r="AK98" s="2"/>
      <c r="AL98" s="2" t="s">
        <v>298</v>
      </c>
      <c r="AM98" s="67">
        <v>11798079</v>
      </c>
      <c r="AN98" s="67">
        <v>6952</v>
      </c>
      <c r="AO98" s="67">
        <v>10216266</v>
      </c>
      <c r="AP98" s="67">
        <v>4185</v>
      </c>
      <c r="AQ98" s="67">
        <v>22740720</v>
      </c>
      <c r="AR98" s="67">
        <v>8521522</v>
      </c>
      <c r="AS98" s="67">
        <v>14089</v>
      </c>
      <c r="AT98" s="48">
        <f t="shared" si="14"/>
        <v>0.48119149261764804</v>
      </c>
      <c r="AU98" s="48">
        <f t="shared" si="15"/>
        <v>0.51880850738235196</v>
      </c>
      <c r="AV98" s="67">
        <f t="shared" si="16"/>
        <v>10942641</v>
      </c>
      <c r="AW98" s="67">
        <f t="shared" si="17"/>
        <v>7137</v>
      </c>
      <c r="AX98" s="67">
        <f t="shared" si="18"/>
        <v>2952</v>
      </c>
      <c r="AY98" s="100">
        <f t="shared" si="19"/>
        <v>7137</v>
      </c>
    </row>
    <row r="99" spans="35:51">
      <c r="AI99" s="2">
        <v>2006</v>
      </c>
      <c r="AJ99" s="2">
        <v>4</v>
      </c>
      <c r="AK99" s="2"/>
      <c r="AL99" s="2" t="s">
        <v>298</v>
      </c>
      <c r="AM99" s="67">
        <v>11560536</v>
      </c>
      <c r="AN99" s="67">
        <v>6747</v>
      </c>
      <c r="AO99" s="67">
        <v>9704812</v>
      </c>
      <c r="AP99" s="67">
        <v>4055</v>
      </c>
      <c r="AQ99" s="67">
        <v>21942723</v>
      </c>
      <c r="AR99" s="67">
        <v>8319044</v>
      </c>
      <c r="AS99" s="67">
        <v>13745</v>
      </c>
      <c r="AT99" s="48">
        <f t="shared" si="14"/>
        <v>0.47314943546432231</v>
      </c>
      <c r="AU99" s="48">
        <f t="shared" si="15"/>
        <v>0.52685056453567769</v>
      </c>
      <c r="AV99" s="67">
        <f t="shared" si="16"/>
        <v>10382187</v>
      </c>
      <c r="AW99" s="67">
        <f t="shared" si="17"/>
        <v>6998</v>
      </c>
      <c r="AX99" s="67">
        <f t="shared" si="18"/>
        <v>2943</v>
      </c>
      <c r="AY99" s="100">
        <f t="shared" si="19"/>
        <v>6998</v>
      </c>
    </row>
    <row r="100" spans="35:51">
      <c r="AI100" s="2">
        <v>2007</v>
      </c>
      <c r="AJ100" s="2">
        <v>1</v>
      </c>
      <c r="AK100" s="2"/>
      <c r="AL100" s="2" t="s">
        <v>298</v>
      </c>
      <c r="AM100" s="67">
        <v>11788532</v>
      </c>
      <c r="AN100" s="67">
        <v>6544</v>
      </c>
      <c r="AO100" s="67">
        <v>9963028</v>
      </c>
      <c r="AP100" s="67">
        <v>4022</v>
      </c>
      <c r="AQ100" s="67">
        <v>22480107</v>
      </c>
      <c r="AR100" s="67">
        <v>8278453</v>
      </c>
      <c r="AS100" s="67">
        <v>13454</v>
      </c>
      <c r="AT100" s="48">
        <f t="shared" si="14"/>
        <v>0.4756016063446673</v>
      </c>
      <c r="AU100" s="48">
        <f t="shared" si="15"/>
        <v>0.5243983936553327</v>
      </c>
      <c r="AV100" s="67">
        <f t="shared" si="16"/>
        <v>10691575</v>
      </c>
      <c r="AW100" s="67">
        <f t="shared" si="17"/>
        <v>6910</v>
      </c>
      <c r="AX100" s="67">
        <f t="shared" si="18"/>
        <v>2888</v>
      </c>
      <c r="AY100" s="100">
        <f t="shared" si="19"/>
        <v>6910</v>
      </c>
    </row>
    <row r="101" spans="35:51">
      <c r="AI101" s="2">
        <v>2007</v>
      </c>
      <c r="AJ101" s="2">
        <v>2</v>
      </c>
      <c r="AK101" s="2"/>
      <c r="AL101" s="2" t="s">
        <v>298</v>
      </c>
      <c r="AM101" s="67">
        <v>11489464</v>
      </c>
      <c r="AN101" s="67">
        <v>6356</v>
      </c>
      <c r="AO101" s="67">
        <v>10058151</v>
      </c>
      <c r="AP101" s="67">
        <v>3980</v>
      </c>
      <c r="AQ101" s="67">
        <v>22475281</v>
      </c>
      <c r="AR101" s="67">
        <v>8080225</v>
      </c>
      <c r="AS101" s="67">
        <v>13191</v>
      </c>
      <c r="AT101" s="48">
        <f t="shared" si="14"/>
        <v>0.48879553497017458</v>
      </c>
      <c r="AU101" s="48">
        <f t="shared" si="15"/>
        <v>0.51120446502982542</v>
      </c>
      <c r="AV101" s="67">
        <f t="shared" si="16"/>
        <v>10985817</v>
      </c>
      <c r="AW101" s="67">
        <f t="shared" si="17"/>
        <v>6835</v>
      </c>
      <c r="AX101" s="67">
        <f t="shared" si="18"/>
        <v>2855</v>
      </c>
      <c r="AY101" s="100">
        <f t="shared" si="19"/>
        <v>6835</v>
      </c>
    </row>
    <row r="102" spans="35:51">
      <c r="AI102" s="2">
        <v>2007</v>
      </c>
      <c r="AJ102" s="2">
        <v>3</v>
      </c>
      <c r="AK102" s="2"/>
      <c r="AL102" s="2" t="s">
        <v>298</v>
      </c>
      <c r="AM102" s="67">
        <v>10795031</v>
      </c>
      <c r="AN102" s="67">
        <v>6376</v>
      </c>
      <c r="AO102" s="67">
        <v>9625065</v>
      </c>
      <c r="AP102" s="67">
        <v>3821</v>
      </c>
      <c r="AQ102" s="67">
        <v>21338992</v>
      </c>
      <c r="AR102" s="67">
        <v>7821155</v>
      </c>
      <c r="AS102" s="67">
        <v>13066</v>
      </c>
      <c r="AT102" s="48">
        <f t="shared" si="14"/>
        <v>0.49411710731228542</v>
      </c>
      <c r="AU102" s="48">
        <f t="shared" si="15"/>
        <v>0.50588289268771458</v>
      </c>
      <c r="AV102" s="67">
        <f t="shared" si="16"/>
        <v>10543961</v>
      </c>
      <c r="AW102" s="67">
        <f t="shared" si="17"/>
        <v>6690</v>
      </c>
      <c r="AX102" s="67">
        <f t="shared" si="18"/>
        <v>2869</v>
      </c>
      <c r="AY102" s="100">
        <f t="shared" si="19"/>
        <v>6690</v>
      </c>
    </row>
    <row r="103" spans="35:51">
      <c r="AI103" s="2">
        <v>2007</v>
      </c>
      <c r="AJ103" s="2">
        <v>4</v>
      </c>
      <c r="AK103" s="2"/>
      <c r="AL103" s="2" t="s">
        <v>298</v>
      </c>
      <c r="AM103" s="67">
        <v>10630338</v>
      </c>
      <c r="AN103" s="67">
        <v>6412</v>
      </c>
      <c r="AO103" s="67">
        <v>9731385</v>
      </c>
      <c r="AP103" s="67">
        <v>3869</v>
      </c>
      <c r="AQ103" s="67">
        <v>21402840</v>
      </c>
      <c r="AR103" s="67">
        <v>7982298</v>
      </c>
      <c r="AS103" s="67">
        <v>13072</v>
      </c>
      <c r="AT103" s="48">
        <f t="shared" si="14"/>
        <v>0.50332114803455985</v>
      </c>
      <c r="AU103" s="48">
        <f t="shared" si="15"/>
        <v>0.49667885196544015</v>
      </c>
      <c r="AV103" s="67">
        <f t="shared" si="16"/>
        <v>10772502</v>
      </c>
      <c r="AW103" s="67">
        <f t="shared" si="17"/>
        <v>6660</v>
      </c>
      <c r="AX103" s="67">
        <f t="shared" si="18"/>
        <v>2791</v>
      </c>
      <c r="AY103" s="100">
        <f t="shared" si="19"/>
        <v>6660</v>
      </c>
    </row>
    <row r="104" spans="35:51">
      <c r="AI104" s="2">
        <v>2008</v>
      </c>
      <c r="AJ104" s="2">
        <v>1</v>
      </c>
      <c r="AK104" s="2"/>
      <c r="AL104" s="2" t="s">
        <v>298</v>
      </c>
      <c r="AM104" s="67">
        <v>11646383</v>
      </c>
      <c r="AN104" s="67">
        <v>6437</v>
      </c>
      <c r="AO104" s="67">
        <v>10044025</v>
      </c>
      <c r="AP104" s="67">
        <v>4114</v>
      </c>
      <c r="AQ104" s="67">
        <v>22724002</v>
      </c>
      <c r="AR104" s="67">
        <v>8272908</v>
      </c>
      <c r="AS104" s="67">
        <v>13294</v>
      </c>
      <c r="AT104" s="48">
        <f t="shared" si="14"/>
        <v>0.48748539099758925</v>
      </c>
      <c r="AU104" s="48">
        <f t="shared" si="15"/>
        <v>0.51251460900241075</v>
      </c>
      <c r="AV104" s="67">
        <f t="shared" si="16"/>
        <v>11077619</v>
      </c>
      <c r="AW104" s="67">
        <f t="shared" si="17"/>
        <v>6857</v>
      </c>
      <c r="AX104" s="67">
        <f t="shared" si="18"/>
        <v>2743</v>
      </c>
      <c r="AY104" s="100">
        <f t="shared" si="19"/>
        <v>6857</v>
      </c>
    </row>
    <row r="105" spans="35:51">
      <c r="AI105" s="2">
        <v>2008</v>
      </c>
      <c r="AJ105" s="2">
        <v>2</v>
      </c>
      <c r="AK105" s="2"/>
      <c r="AL105" s="2" t="s">
        <v>298</v>
      </c>
      <c r="AM105" s="67">
        <v>11387491</v>
      </c>
      <c r="AN105" s="67">
        <v>6619</v>
      </c>
      <c r="AO105" s="67">
        <v>10460168</v>
      </c>
      <c r="AP105" s="67">
        <v>4482</v>
      </c>
      <c r="AQ105" s="67">
        <v>22782337</v>
      </c>
      <c r="AR105" s="67">
        <v>8644647</v>
      </c>
      <c r="AS105" s="67">
        <v>13972</v>
      </c>
      <c r="AT105" s="48">
        <f t="shared" si="14"/>
        <v>0.50016141890974575</v>
      </c>
      <c r="AU105" s="48">
        <f t="shared" si="15"/>
        <v>0.49983858109025425</v>
      </c>
      <c r="AV105" s="67">
        <f t="shared" si="16"/>
        <v>11394846</v>
      </c>
      <c r="AW105" s="67">
        <f t="shared" si="17"/>
        <v>7353</v>
      </c>
      <c r="AX105" s="67">
        <f t="shared" si="18"/>
        <v>2871</v>
      </c>
      <c r="AY105" s="100">
        <f t="shared" si="19"/>
        <v>7353</v>
      </c>
    </row>
    <row r="106" spans="35:51">
      <c r="AI106" s="2">
        <v>2008</v>
      </c>
      <c r="AJ106" s="2">
        <v>3</v>
      </c>
      <c r="AK106" s="2"/>
      <c r="AL106" s="2" t="s">
        <v>298</v>
      </c>
      <c r="AM106" s="67">
        <v>10644844</v>
      </c>
      <c r="AN106" s="67">
        <v>6865</v>
      </c>
      <c r="AO106" s="67">
        <v>11519738</v>
      </c>
      <c r="AP106" s="67">
        <v>4935</v>
      </c>
      <c r="AQ106" s="67">
        <v>22977619</v>
      </c>
      <c r="AR106" s="67">
        <v>8948370</v>
      </c>
      <c r="AS106" s="67">
        <v>14879</v>
      </c>
      <c r="AT106" s="48">
        <f t="shared" si="14"/>
        <v>0.53672989355424505</v>
      </c>
      <c r="AU106" s="48">
        <f t="shared" si="15"/>
        <v>0.46327010644575495</v>
      </c>
      <c r="AV106" s="67">
        <f t="shared" si="16"/>
        <v>12332775</v>
      </c>
      <c r="AW106" s="67">
        <f t="shared" si="17"/>
        <v>8014</v>
      </c>
      <c r="AX106" s="67">
        <f t="shared" si="18"/>
        <v>3079</v>
      </c>
      <c r="AY106" s="100">
        <f t="shared" si="19"/>
        <v>8014</v>
      </c>
    </row>
    <row r="107" spans="35:51">
      <c r="AI107" s="2">
        <v>2008</v>
      </c>
      <c r="AJ107" s="2">
        <v>4</v>
      </c>
      <c r="AK107" s="2"/>
      <c r="AL107" s="2" t="s">
        <v>298</v>
      </c>
      <c r="AM107" s="67">
        <v>10464160</v>
      </c>
      <c r="AN107" s="67">
        <v>7016</v>
      </c>
      <c r="AO107" s="67">
        <v>11136509</v>
      </c>
      <c r="AP107" s="67">
        <v>5360</v>
      </c>
      <c r="AQ107" s="67">
        <v>22420286</v>
      </c>
      <c r="AR107" s="67">
        <v>9359533</v>
      </c>
      <c r="AS107" s="67">
        <v>15421</v>
      </c>
      <c r="AT107" s="48">
        <f t="shared" si="14"/>
        <v>0.5332726799292391</v>
      </c>
      <c r="AU107" s="48">
        <f t="shared" si="15"/>
        <v>0.4667273200707609</v>
      </c>
      <c r="AV107" s="67">
        <f t="shared" si="16"/>
        <v>11956126</v>
      </c>
      <c r="AW107" s="67">
        <f t="shared" si="17"/>
        <v>8405</v>
      </c>
      <c r="AX107" s="67">
        <f t="shared" si="18"/>
        <v>3045</v>
      </c>
      <c r="AY107" s="100">
        <f t="shared" si="19"/>
        <v>8405</v>
      </c>
    </row>
    <row r="108" spans="35:51">
      <c r="AI108" s="2">
        <v>2009</v>
      </c>
      <c r="AJ108" s="2">
        <v>1</v>
      </c>
      <c r="AK108" s="2"/>
      <c r="AL108" s="2" t="s">
        <v>298</v>
      </c>
      <c r="AM108" s="67">
        <v>10671698</v>
      </c>
      <c r="AN108" s="67">
        <v>7208</v>
      </c>
      <c r="AO108" s="67">
        <v>10776201</v>
      </c>
      <c r="AP108" s="67">
        <v>5376</v>
      </c>
      <c r="AQ108" s="67">
        <v>22208171</v>
      </c>
      <c r="AR108" s="67">
        <v>9700096</v>
      </c>
      <c r="AS108" s="67">
        <v>15637</v>
      </c>
      <c r="AT108" s="48">
        <f t="shared" si="14"/>
        <v>0.519469748319211</v>
      </c>
      <c r="AU108" s="48">
        <f t="shared" si="15"/>
        <v>0.480530251680789</v>
      </c>
      <c r="AV108" s="67">
        <f t="shared" si="16"/>
        <v>11536473</v>
      </c>
      <c r="AW108" s="67">
        <f t="shared" si="17"/>
        <v>8429</v>
      </c>
      <c r="AX108" s="67">
        <f t="shared" si="18"/>
        <v>3053</v>
      </c>
      <c r="AY108" s="100">
        <f t="shared" si="19"/>
        <v>8429</v>
      </c>
    </row>
    <row r="109" spans="35:51">
      <c r="AI109" s="2">
        <v>2009</v>
      </c>
      <c r="AJ109" s="2">
        <v>2</v>
      </c>
      <c r="AK109" s="2"/>
      <c r="AL109" s="2" t="s">
        <v>298</v>
      </c>
      <c r="AM109" s="67">
        <v>9446958</v>
      </c>
      <c r="AN109" s="67">
        <v>6826</v>
      </c>
      <c r="AO109" s="67">
        <v>8939445</v>
      </c>
      <c r="AP109" s="67">
        <v>4856</v>
      </c>
      <c r="AQ109" s="67">
        <v>18806137</v>
      </c>
      <c r="AR109" s="67">
        <v>8420788</v>
      </c>
      <c r="AS109" s="67">
        <v>14676</v>
      </c>
      <c r="AT109" s="48">
        <f t="shared" si="14"/>
        <v>0.49766621395983657</v>
      </c>
      <c r="AU109" s="48">
        <f t="shared" si="15"/>
        <v>0.50233378604016343</v>
      </c>
      <c r="AV109" s="67">
        <f t="shared" si="16"/>
        <v>9359179</v>
      </c>
      <c r="AW109" s="67">
        <f t="shared" si="17"/>
        <v>7850</v>
      </c>
      <c r="AX109" s="67">
        <f t="shared" si="18"/>
        <v>2994</v>
      </c>
      <c r="AY109" s="100">
        <f t="shared" si="19"/>
        <v>7850</v>
      </c>
    </row>
    <row r="110" spans="35:51">
      <c r="AI110" s="2">
        <v>2009</v>
      </c>
      <c r="AJ110" s="2">
        <v>3</v>
      </c>
      <c r="AK110" s="2"/>
      <c r="AL110" s="2" t="s">
        <v>298</v>
      </c>
      <c r="AM110" s="67">
        <v>8772972</v>
      </c>
      <c r="AN110" s="67">
        <v>6248</v>
      </c>
      <c r="AO110" s="67">
        <v>8460488</v>
      </c>
      <c r="AP110" s="67">
        <v>4251</v>
      </c>
      <c r="AQ110" s="67">
        <v>17607266</v>
      </c>
      <c r="AR110" s="67">
        <v>7748380</v>
      </c>
      <c r="AS110" s="67">
        <v>13167</v>
      </c>
      <c r="AT110" s="48">
        <f t="shared" si="14"/>
        <v>0.50174138335843854</v>
      </c>
      <c r="AU110" s="48">
        <f t="shared" si="15"/>
        <v>0.49825861664156146</v>
      </c>
      <c r="AV110" s="67">
        <f t="shared" si="16"/>
        <v>8834294</v>
      </c>
      <c r="AW110" s="67">
        <f t="shared" si="17"/>
        <v>6919</v>
      </c>
      <c r="AX110" s="67">
        <f t="shared" si="18"/>
        <v>2668</v>
      </c>
      <c r="AY110" s="100">
        <f t="shared" si="19"/>
        <v>6919</v>
      </c>
    </row>
    <row r="111" spans="35:51">
      <c r="AI111" s="2">
        <v>2009</v>
      </c>
      <c r="AJ111" s="2">
        <v>4</v>
      </c>
      <c r="AK111" s="2"/>
      <c r="AL111" s="2" t="s">
        <v>298</v>
      </c>
      <c r="AM111" s="67">
        <v>8252171</v>
      </c>
      <c r="AN111" s="67">
        <v>6034</v>
      </c>
      <c r="AO111" s="67">
        <v>7036068</v>
      </c>
      <c r="AP111" s="67">
        <v>3781</v>
      </c>
      <c r="AQ111" s="67">
        <v>15623555</v>
      </c>
      <c r="AR111" s="67">
        <v>7307728</v>
      </c>
      <c r="AS111" s="67">
        <v>12419</v>
      </c>
      <c r="AT111" s="48">
        <f t="shared" si="14"/>
        <v>0.47181220919310618</v>
      </c>
      <c r="AU111" s="48">
        <f t="shared" si="15"/>
        <v>0.52818779080689382</v>
      </c>
      <c r="AV111" s="67">
        <f t="shared" si="16"/>
        <v>7371384</v>
      </c>
      <c r="AW111" s="67">
        <f t="shared" si="17"/>
        <v>6385</v>
      </c>
      <c r="AX111" s="67">
        <f t="shared" si="18"/>
        <v>2604</v>
      </c>
      <c r="AY111" s="100">
        <f t="shared" si="19"/>
        <v>6385</v>
      </c>
    </row>
    <row r="112" spans="35:51">
      <c r="AI112" s="2">
        <v>2010</v>
      </c>
      <c r="AJ112" s="2">
        <v>1</v>
      </c>
      <c r="AK112" s="2"/>
      <c r="AL112" s="2" t="s">
        <v>298</v>
      </c>
      <c r="AM112" s="67">
        <v>9326833</v>
      </c>
      <c r="AN112" s="67">
        <v>6055</v>
      </c>
      <c r="AO112" s="67">
        <v>6969567</v>
      </c>
      <c r="AP112" s="67">
        <v>3664</v>
      </c>
      <c r="AQ112" s="67">
        <v>16724634</v>
      </c>
      <c r="AR112" s="67">
        <v>7527592</v>
      </c>
      <c r="AS112" s="67">
        <v>12368</v>
      </c>
      <c r="AT112" s="48">
        <f t="shared" si="14"/>
        <v>0.44232961988884179</v>
      </c>
      <c r="AU112" s="48">
        <f t="shared" si="15"/>
        <v>0.55767038011115821</v>
      </c>
      <c r="AV112" s="67">
        <f t="shared" si="16"/>
        <v>7397801</v>
      </c>
      <c r="AW112" s="67">
        <f t="shared" si="17"/>
        <v>6313</v>
      </c>
      <c r="AX112" s="67">
        <f t="shared" si="18"/>
        <v>2649</v>
      </c>
      <c r="AY112" s="100">
        <f t="shared" si="19"/>
        <v>6313</v>
      </c>
    </row>
    <row r="113" spans="35:51">
      <c r="AI113" s="2">
        <v>2010</v>
      </c>
      <c r="AJ113" s="2">
        <v>2</v>
      </c>
      <c r="AK113" s="2"/>
      <c r="AL113" s="2" t="s">
        <v>298</v>
      </c>
      <c r="AM113" s="67">
        <v>8782947</v>
      </c>
      <c r="AN113" s="67">
        <v>6244</v>
      </c>
      <c r="AO113" s="67">
        <v>8044077</v>
      </c>
      <c r="AP113" s="67">
        <v>3998</v>
      </c>
      <c r="AQ113" s="67">
        <v>17277530</v>
      </c>
      <c r="AR113" s="67">
        <v>7917841</v>
      </c>
      <c r="AS113" s="67">
        <v>13044</v>
      </c>
      <c r="AT113" s="48">
        <f t="shared" si="14"/>
        <v>0.49165494141813093</v>
      </c>
      <c r="AU113" s="48">
        <f t="shared" si="15"/>
        <v>0.50834505858186907</v>
      </c>
      <c r="AV113" s="67">
        <f t="shared" si="16"/>
        <v>8494583</v>
      </c>
      <c r="AW113" s="67">
        <f t="shared" si="17"/>
        <v>6800</v>
      </c>
      <c r="AX113" s="67">
        <f t="shared" si="18"/>
        <v>2802</v>
      </c>
      <c r="AY113" s="100">
        <f t="shared" si="19"/>
        <v>6800</v>
      </c>
    </row>
    <row r="114" spans="35:51">
      <c r="AI114" s="2">
        <v>2010</v>
      </c>
      <c r="AJ114" s="2">
        <v>3</v>
      </c>
      <c r="AK114" s="2"/>
      <c r="AL114" s="2" t="s">
        <v>298</v>
      </c>
      <c r="AM114" s="67">
        <v>8213669</v>
      </c>
      <c r="AN114" s="67">
        <v>6264</v>
      </c>
      <c r="AO114" s="67">
        <v>8355205</v>
      </c>
      <c r="AP114" s="67">
        <v>4198</v>
      </c>
      <c r="AQ114" s="67">
        <v>17099856</v>
      </c>
      <c r="AR114" s="67">
        <v>8148087</v>
      </c>
      <c r="AS114" s="67">
        <v>13279</v>
      </c>
      <c r="AT114" s="48">
        <f t="shared" si="14"/>
        <v>0.51966443460108669</v>
      </c>
      <c r="AU114" s="48">
        <f t="shared" si="15"/>
        <v>0.48033556539891331</v>
      </c>
      <c r="AV114" s="67">
        <f t="shared" si="16"/>
        <v>8886187</v>
      </c>
      <c r="AW114" s="67">
        <f t="shared" si="17"/>
        <v>7015</v>
      </c>
      <c r="AX114" s="67">
        <f t="shared" si="18"/>
        <v>2817</v>
      </c>
      <c r="AY114" s="100">
        <f t="shared" si="19"/>
        <v>7015</v>
      </c>
    </row>
    <row r="115" spans="35:51">
      <c r="AI115" s="2">
        <v>2010</v>
      </c>
      <c r="AJ115" s="2">
        <v>4</v>
      </c>
      <c r="AK115" s="2"/>
      <c r="AL115" s="2" t="s">
        <v>298</v>
      </c>
      <c r="AM115" s="67">
        <v>7848660</v>
      </c>
      <c r="AN115" s="67">
        <v>6316</v>
      </c>
      <c r="AO115" s="67">
        <v>8082448</v>
      </c>
      <c r="AP115" s="67">
        <v>4210</v>
      </c>
      <c r="AQ115" s="67">
        <v>16270331</v>
      </c>
      <c r="AR115" s="67">
        <v>7988889</v>
      </c>
      <c r="AS115" s="67">
        <v>13263</v>
      </c>
      <c r="AT115" s="48">
        <f t="shared" si="14"/>
        <v>0.51760907629967701</v>
      </c>
      <c r="AU115" s="48">
        <f t="shared" si="15"/>
        <v>0.48239092370032299</v>
      </c>
      <c r="AV115" s="67">
        <f t="shared" si="16"/>
        <v>8421671</v>
      </c>
      <c r="AW115" s="67">
        <f t="shared" si="17"/>
        <v>6947</v>
      </c>
      <c r="AX115" s="67">
        <f t="shared" si="18"/>
        <v>2737</v>
      </c>
      <c r="AY115" s="100">
        <f t="shared" si="19"/>
        <v>6947</v>
      </c>
    </row>
    <row r="116" spans="35:51">
      <c r="AI116" s="2">
        <v>2011</v>
      </c>
      <c r="AJ116" s="2">
        <v>1</v>
      </c>
      <c r="AK116" s="2"/>
      <c r="AL116" s="2" t="s">
        <v>298</v>
      </c>
      <c r="AM116" s="67">
        <v>8456121</v>
      </c>
      <c r="AN116" s="67">
        <v>6399</v>
      </c>
      <c r="AO116" s="67">
        <v>8252345</v>
      </c>
      <c r="AP116" s="67">
        <v>4133</v>
      </c>
      <c r="AQ116" s="67">
        <v>17107578</v>
      </c>
      <c r="AR116" s="67">
        <v>8234545</v>
      </c>
      <c r="AS116" s="67">
        <v>13264</v>
      </c>
      <c r="AT116" s="48">
        <f t="shared" si="14"/>
        <v>0.50570904893726043</v>
      </c>
      <c r="AU116" s="48">
        <f t="shared" si="15"/>
        <v>0.49429095106273957</v>
      </c>
      <c r="AV116" s="67">
        <f t="shared" si="16"/>
        <v>8651457</v>
      </c>
      <c r="AW116" s="67">
        <f t="shared" si="17"/>
        <v>6865</v>
      </c>
      <c r="AX116" s="67">
        <f t="shared" si="18"/>
        <v>2732</v>
      </c>
      <c r="AY116" s="100">
        <f t="shared" si="19"/>
        <v>6865</v>
      </c>
    </row>
    <row r="117" spans="35:51">
      <c r="AI117" s="2">
        <v>2011</v>
      </c>
      <c r="AJ117" s="2">
        <v>2</v>
      </c>
      <c r="AK117" s="2"/>
      <c r="AL117" s="2" t="s">
        <v>298</v>
      </c>
      <c r="AM117" s="67">
        <v>8568233</v>
      </c>
      <c r="AN117" s="67">
        <v>6591</v>
      </c>
      <c r="AO117" s="67">
        <v>8287715</v>
      </c>
      <c r="AP117" s="67">
        <v>4359</v>
      </c>
      <c r="AQ117" s="67">
        <v>17208534</v>
      </c>
      <c r="AR117" s="67">
        <v>8418894</v>
      </c>
      <c r="AS117" s="67">
        <v>13609</v>
      </c>
      <c r="AT117" s="48">
        <f t="shared" si="14"/>
        <v>0.5020939610544396</v>
      </c>
      <c r="AU117" s="48">
        <f t="shared" si="15"/>
        <v>0.4979060389455604</v>
      </c>
      <c r="AV117" s="67">
        <f t="shared" si="16"/>
        <v>8640301</v>
      </c>
      <c r="AW117" s="67">
        <f t="shared" si="17"/>
        <v>7018</v>
      </c>
      <c r="AX117" s="67">
        <f t="shared" si="18"/>
        <v>2659</v>
      </c>
      <c r="AY117" s="100">
        <f t="shared" si="19"/>
        <v>7018</v>
      </c>
    </row>
    <row r="118" spans="35:51">
      <c r="AI118" s="2">
        <v>2011</v>
      </c>
      <c r="AJ118" s="2">
        <v>3</v>
      </c>
      <c r="AK118" s="2"/>
      <c r="AL118" s="2" t="s">
        <v>298</v>
      </c>
      <c r="AM118" s="67">
        <v>8319924</v>
      </c>
      <c r="AN118" s="67">
        <v>6831</v>
      </c>
      <c r="AO118" s="67">
        <v>8320115</v>
      </c>
      <c r="AP118" s="67">
        <v>4422</v>
      </c>
      <c r="AQ118" s="67">
        <v>16929889</v>
      </c>
      <c r="AR118" s="67">
        <v>8445690</v>
      </c>
      <c r="AS118" s="67">
        <v>13997</v>
      </c>
      <c r="AT118" s="48">
        <f t="shared" si="14"/>
        <v>0.508565945116356</v>
      </c>
      <c r="AU118" s="48">
        <f t="shared" si="15"/>
        <v>0.491434054883644</v>
      </c>
      <c r="AV118" s="67">
        <f t="shared" si="16"/>
        <v>8609965</v>
      </c>
      <c r="AW118" s="67">
        <f t="shared" si="17"/>
        <v>7166</v>
      </c>
      <c r="AX118" s="67">
        <f t="shared" si="18"/>
        <v>2744</v>
      </c>
      <c r="AY118" s="100">
        <f t="shared" si="19"/>
        <v>7166</v>
      </c>
    </row>
    <row r="119" spans="35:51">
      <c r="AI119" s="2">
        <v>2011</v>
      </c>
      <c r="AJ119" s="2">
        <v>4</v>
      </c>
      <c r="AK119" s="2"/>
      <c r="AL119" s="2" t="s">
        <v>298</v>
      </c>
      <c r="AM119" s="67">
        <v>7969914</v>
      </c>
      <c r="AN119" s="67">
        <v>6378</v>
      </c>
      <c r="AO119" s="67">
        <v>7291127</v>
      </c>
      <c r="AP119" s="67">
        <v>4342</v>
      </c>
      <c r="AQ119" s="67">
        <v>15557396</v>
      </c>
      <c r="AR119" s="67">
        <v>8096404</v>
      </c>
      <c r="AS119" s="67">
        <v>13313</v>
      </c>
      <c r="AT119" s="48">
        <f t="shared" si="14"/>
        <v>0.48770899705837656</v>
      </c>
      <c r="AU119" s="48">
        <f t="shared" si="15"/>
        <v>0.51229100294162344</v>
      </c>
      <c r="AV119" s="67">
        <f t="shared" si="16"/>
        <v>7587482</v>
      </c>
      <c r="AW119" s="67">
        <f t="shared" si="17"/>
        <v>6935</v>
      </c>
      <c r="AX119" s="67">
        <f t="shared" si="18"/>
        <v>2593</v>
      </c>
      <c r="AY119" s="100">
        <f t="shared" si="19"/>
        <v>6935</v>
      </c>
    </row>
    <row r="120" spans="35:51">
      <c r="AI120" s="2">
        <v>2012</v>
      </c>
      <c r="AJ120" s="2">
        <v>1</v>
      </c>
      <c r="AK120" s="2"/>
      <c r="AL120" s="2" t="s">
        <v>298</v>
      </c>
      <c r="AM120" s="67">
        <v>7452473</v>
      </c>
      <c r="AN120" s="67">
        <v>6309</v>
      </c>
      <c r="AO120" s="67">
        <v>7256937</v>
      </c>
      <c r="AP120" s="67">
        <v>4165</v>
      </c>
      <c r="AQ120" s="67">
        <v>14852560</v>
      </c>
      <c r="AR120" s="67">
        <v>7471125</v>
      </c>
      <c r="AS120" s="67">
        <v>12939</v>
      </c>
      <c r="AT120" s="48">
        <f t="shared" si="14"/>
        <v>0.49823646563286061</v>
      </c>
      <c r="AU120" s="48">
        <f t="shared" si="15"/>
        <v>0.50176353436713939</v>
      </c>
      <c r="AV120" s="67">
        <f t="shared" si="16"/>
        <v>7400087</v>
      </c>
      <c r="AW120" s="67">
        <f t="shared" si="17"/>
        <v>6630</v>
      </c>
      <c r="AX120" s="67">
        <f t="shared" si="18"/>
        <v>2465</v>
      </c>
      <c r="AY120" s="100">
        <f t="shared" si="19"/>
        <v>6630</v>
      </c>
    </row>
    <row r="121" spans="35:51">
      <c r="AL121" s="2"/>
    </row>
    <row r="122" spans="35:51">
      <c r="AL122" s="2"/>
    </row>
    <row r="123" spans="35:51">
      <c r="AQ123" s="67"/>
    </row>
  </sheetData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mv="urn:schemas-microsoft-com:mac:vml" mc:Ignorable="mv" mc:PreserveAttributes="mv:*">
  <dimension ref="P3:AJ159"/>
  <sheetViews>
    <sheetView zoomScale="75" workbookViewId="0">
      <selection activeCell="O79" sqref="O79"/>
    </sheetView>
  </sheetViews>
  <sheetFormatPr baseColWidth="10" defaultRowHeight="13"/>
  <cols>
    <col min="15" max="15" width="8.28515625" customWidth="1"/>
    <col min="19" max="19" width="2.85546875" customWidth="1"/>
    <col min="20" max="21" width="6.28515625" customWidth="1"/>
    <col min="23" max="23" width="8" customWidth="1"/>
    <col min="24" max="24" width="10.7109375" style="36"/>
    <col min="25" max="25" width="9.28515625" style="36" customWidth="1"/>
    <col min="26" max="26" width="9.85546875" style="36" customWidth="1"/>
    <col min="27" max="28" width="7.140625" style="36" customWidth="1"/>
    <col min="29" max="29" width="9.5703125" style="36" customWidth="1"/>
    <col min="30" max="30" width="13.28515625" style="36" customWidth="1"/>
    <col min="31" max="31" width="9.42578125" style="36" customWidth="1"/>
    <col min="32" max="32" width="9.28515625" style="36" customWidth="1"/>
    <col min="33" max="33" width="8.85546875" style="36" customWidth="1"/>
    <col min="34" max="34" width="9.5703125" style="36" customWidth="1"/>
    <col min="35" max="35" width="8.7109375" style="36" customWidth="1"/>
  </cols>
  <sheetData>
    <row r="3" spans="16:36">
      <c r="P3" t="s">
        <v>169</v>
      </c>
      <c r="T3" s="1" t="s">
        <v>94</v>
      </c>
      <c r="U3" s="1" t="s">
        <v>73</v>
      </c>
      <c r="V3" s="1" t="s">
        <v>218</v>
      </c>
      <c r="W3" s="1" t="s">
        <v>219</v>
      </c>
      <c r="X3" s="34" t="s">
        <v>220</v>
      </c>
      <c r="Y3" s="34" t="s">
        <v>221</v>
      </c>
      <c r="Z3" s="34" t="s">
        <v>222</v>
      </c>
      <c r="AA3" s="34" t="s">
        <v>223</v>
      </c>
      <c r="AB3" s="34" t="s">
        <v>224</v>
      </c>
      <c r="AC3" s="34" t="s">
        <v>225</v>
      </c>
      <c r="AD3" s="34" t="s">
        <v>226</v>
      </c>
      <c r="AE3" s="34" t="s">
        <v>290</v>
      </c>
      <c r="AF3" s="34" t="s">
        <v>291</v>
      </c>
      <c r="AG3" s="34" t="s">
        <v>292</v>
      </c>
      <c r="AH3" s="34" t="s">
        <v>293</v>
      </c>
      <c r="AI3" s="34" t="s">
        <v>294</v>
      </c>
      <c r="AJ3" s="34" t="s">
        <v>326</v>
      </c>
    </row>
    <row r="4" spans="16:36">
      <c r="T4" s="2">
        <v>1983</v>
      </c>
      <c r="U4" s="2"/>
      <c r="V4" s="2" t="s">
        <v>324</v>
      </c>
      <c r="W4" s="2" t="s">
        <v>325</v>
      </c>
      <c r="X4" s="35">
        <v>6670864</v>
      </c>
      <c r="Y4" s="35">
        <v>2236875</v>
      </c>
      <c r="Z4" s="35">
        <v>8273</v>
      </c>
      <c r="AA4" s="35">
        <v>0</v>
      </c>
      <c r="AB4" s="35">
        <v>0</v>
      </c>
      <c r="AC4" s="35">
        <v>8916012</v>
      </c>
      <c r="AD4" s="35">
        <v>1910.5</v>
      </c>
      <c r="AE4" s="35">
        <v>553.75</v>
      </c>
      <c r="AF4" s="35">
        <v>2.75</v>
      </c>
      <c r="AG4" s="35">
        <v>0</v>
      </c>
      <c r="AH4" s="35">
        <v>0</v>
      </c>
      <c r="AI4" s="35">
        <v>3445.5</v>
      </c>
      <c r="AJ4" s="35">
        <f>AI36-AI4</f>
        <v>34656</v>
      </c>
    </row>
    <row r="5" spans="16:36">
      <c r="P5" s="37" t="s">
        <v>172</v>
      </c>
      <c r="T5" s="2">
        <v>1984</v>
      </c>
      <c r="U5" s="2"/>
      <c r="V5" s="2" t="s">
        <v>324</v>
      </c>
      <c r="W5" s="2" t="s">
        <v>325</v>
      </c>
      <c r="X5" s="35">
        <v>7802503</v>
      </c>
      <c r="Y5" s="35">
        <v>2593447</v>
      </c>
      <c r="Z5" s="35">
        <v>67210</v>
      </c>
      <c r="AA5" s="35">
        <v>0</v>
      </c>
      <c r="AB5" s="35">
        <v>0</v>
      </c>
      <c r="AC5" s="35">
        <v>10463160</v>
      </c>
      <c r="AD5" s="35">
        <v>2050</v>
      </c>
      <c r="AE5" s="35">
        <v>520</v>
      </c>
      <c r="AF5" s="35">
        <v>2.5</v>
      </c>
      <c r="AG5" s="35">
        <v>0</v>
      </c>
      <c r="AH5" s="35">
        <v>0</v>
      </c>
      <c r="AI5" s="35">
        <v>3570.5</v>
      </c>
      <c r="AJ5" s="35">
        <f t="shared" ref="AJ5:AJ31" si="0">AI37-AI5</f>
        <v>34800.5</v>
      </c>
    </row>
    <row r="6" spans="16:36">
      <c r="P6" t="s">
        <v>170</v>
      </c>
      <c r="Q6" s="38">
        <f>AI32/AI20-1</f>
        <v>1.3175853018372705</v>
      </c>
      <c r="R6" s="36">
        <f>AI32-AI20</f>
        <v>1255</v>
      </c>
      <c r="T6" s="2">
        <v>1985</v>
      </c>
      <c r="U6" s="2"/>
      <c r="V6" s="2" t="s">
        <v>324</v>
      </c>
      <c r="W6" s="2" t="s">
        <v>325</v>
      </c>
      <c r="X6" s="35">
        <v>6616318</v>
      </c>
      <c r="Y6" s="35">
        <v>2762540</v>
      </c>
      <c r="Z6" s="35">
        <v>45980</v>
      </c>
      <c r="AA6" s="35">
        <v>0</v>
      </c>
      <c r="AB6" s="35">
        <v>0</v>
      </c>
      <c r="AC6" s="35">
        <v>9424838</v>
      </c>
      <c r="AD6" s="35">
        <v>1514.25</v>
      </c>
      <c r="AE6" s="35">
        <v>547.5</v>
      </c>
      <c r="AF6" s="35">
        <v>20</v>
      </c>
      <c r="AG6" s="35">
        <v>0</v>
      </c>
      <c r="AH6" s="35">
        <v>0</v>
      </c>
      <c r="AI6" s="35">
        <v>2899.5</v>
      </c>
      <c r="AJ6" s="35">
        <f t="shared" si="0"/>
        <v>32402.5</v>
      </c>
    </row>
    <row r="7" spans="16:36">
      <c r="P7" t="s">
        <v>171</v>
      </c>
      <c r="Q7" s="38">
        <f>AJ32/AJ20-1</f>
        <v>0.40217114316293756</v>
      </c>
      <c r="R7" s="36">
        <f>AJ32-AJ20</f>
        <v>5918.25</v>
      </c>
      <c r="T7" s="2">
        <v>1986</v>
      </c>
      <c r="U7" s="2"/>
      <c r="V7" s="2" t="s">
        <v>324</v>
      </c>
      <c r="W7" s="2" t="s">
        <v>325</v>
      </c>
      <c r="X7" s="35">
        <v>7251536</v>
      </c>
      <c r="Y7" s="35">
        <v>3684994</v>
      </c>
      <c r="Z7" s="35">
        <v>23272</v>
      </c>
      <c r="AA7" s="35">
        <v>0</v>
      </c>
      <c r="AB7" s="35">
        <v>0</v>
      </c>
      <c r="AC7" s="35">
        <v>10959802</v>
      </c>
      <c r="AD7" s="35">
        <v>1390.5</v>
      </c>
      <c r="AE7" s="35">
        <v>703.75</v>
      </c>
      <c r="AF7" s="35">
        <v>6.25</v>
      </c>
      <c r="AG7" s="35">
        <v>0</v>
      </c>
      <c r="AH7" s="35">
        <v>0</v>
      </c>
      <c r="AI7" s="35">
        <v>2801</v>
      </c>
      <c r="AJ7" s="35">
        <f t="shared" si="0"/>
        <v>29216</v>
      </c>
    </row>
    <row r="8" spans="16:36">
      <c r="Q8" s="38"/>
      <c r="T8" s="2">
        <v>1987</v>
      </c>
      <c r="U8" s="2"/>
      <c r="V8" s="2" t="s">
        <v>324</v>
      </c>
      <c r="W8" s="2" t="s">
        <v>325</v>
      </c>
      <c r="X8" s="35">
        <v>7911777</v>
      </c>
      <c r="Y8" s="35">
        <v>4927638</v>
      </c>
      <c r="Z8" s="35">
        <v>83011</v>
      </c>
      <c r="AA8" s="35">
        <v>0</v>
      </c>
      <c r="AB8" s="35">
        <v>0</v>
      </c>
      <c r="AC8" s="35">
        <v>12922426</v>
      </c>
      <c r="AD8" s="35">
        <v>1367.75</v>
      </c>
      <c r="AE8" s="35">
        <v>711</v>
      </c>
      <c r="AF8" s="35">
        <v>21</v>
      </c>
      <c r="AG8" s="35">
        <v>0</v>
      </c>
      <c r="AH8" s="35">
        <v>0</v>
      </c>
      <c r="AI8" s="35">
        <v>2780.5</v>
      </c>
      <c r="AJ8" s="35">
        <f t="shared" si="0"/>
        <v>25983.5</v>
      </c>
    </row>
    <row r="9" spans="16:36">
      <c r="P9" s="37" t="s">
        <v>66</v>
      </c>
      <c r="Q9" s="38"/>
      <c r="T9" s="2">
        <v>1988</v>
      </c>
      <c r="U9" s="2"/>
      <c r="V9" s="2" t="s">
        <v>324</v>
      </c>
      <c r="W9" s="2" t="s">
        <v>325</v>
      </c>
      <c r="X9" s="35">
        <v>8541476</v>
      </c>
      <c r="Y9" s="35">
        <v>6418817</v>
      </c>
      <c r="Z9" s="35">
        <v>321393</v>
      </c>
      <c r="AA9" s="35">
        <v>0</v>
      </c>
      <c r="AB9" s="35">
        <v>0</v>
      </c>
      <c r="AC9" s="35">
        <v>15281686</v>
      </c>
      <c r="AD9" s="35">
        <v>1365.25</v>
      </c>
      <c r="AE9" s="35">
        <v>783.25</v>
      </c>
      <c r="AF9" s="35">
        <v>30.75</v>
      </c>
      <c r="AG9" s="35">
        <v>0</v>
      </c>
      <c r="AH9" s="35">
        <v>0</v>
      </c>
      <c r="AI9" s="35">
        <v>2901.25</v>
      </c>
      <c r="AJ9" s="35">
        <f t="shared" si="0"/>
        <v>25593.25</v>
      </c>
    </row>
    <row r="10" spans="16:36">
      <c r="P10" t="s">
        <v>170</v>
      </c>
      <c r="Q10" s="38">
        <f>AI111/AI105-1</f>
        <v>0.10824742268041243</v>
      </c>
      <c r="R10" s="36">
        <f>AI111-AI105</f>
        <v>210</v>
      </c>
      <c r="T10" s="2">
        <v>1989</v>
      </c>
      <c r="U10" s="2"/>
      <c r="V10" s="2" t="s">
        <v>324</v>
      </c>
      <c r="W10" s="2" t="s">
        <v>325</v>
      </c>
      <c r="X10" s="35">
        <v>7615339</v>
      </c>
      <c r="Y10" s="35">
        <v>6973067</v>
      </c>
      <c r="Z10" s="35">
        <v>586036</v>
      </c>
      <c r="AA10" s="35">
        <v>0</v>
      </c>
      <c r="AB10" s="35">
        <v>0</v>
      </c>
      <c r="AC10" s="35">
        <v>15174442</v>
      </c>
      <c r="AD10" s="35">
        <v>1229.5</v>
      </c>
      <c r="AE10" s="35">
        <v>872.75</v>
      </c>
      <c r="AF10" s="35">
        <v>57.25</v>
      </c>
      <c r="AG10" s="35">
        <v>0</v>
      </c>
      <c r="AH10" s="35">
        <v>0</v>
      </c>
      <c r="AI10" s="35">
        <v>2824.75</v>
      </c>
      <c r="AJ10" s="35">
        <f t="shared" si="0"/>
        <v>25746.75</v>
      </c>
    </row>
    <row r="11" spans="16:36">
      <c r="P11" t="s">
        <v>171</v>
      </c>
      <c r="Q11" s="38">
        <f>AJ111/AJ105-1</f>
        <v>1.4860681114551078E-2</v>
      </c>
      <c r="R11" s="36">
        <f>AJ111-AJ105</f>
        <v>288</v>
      </c>
      <c r="T11" s="2">
        <v>1990</v>
      </c>
      <c r="U11" s="2"/>
      <c r="V11" s="2" t="s">
        <v>324</v>
      </c>
      <c r="W11" s="2" t="s">
        <v>325</v>
      </c>
      <c r="X11" s="35">
        <v>8531506</v>
      </c>
      <c r="Y11" s="35">
        <v>9698032</v>
      </c>
      <c r="Z11" s="35">
        <v>158149</v>
      </c>
      <c r="AA11" s="35">
        <v>0</v>
      </c>
      <c r="AB11" s="35">
        <v>0</v>
      </c>
      <c r="AC11" s="35">
        <v>18387687</v>
      </c>
      <c r="AD11" s="35">
        <v>1287</v>
      </c>
      <c r="AE11" s="35">
        <v>862.75</v>
      </c>
      <c r="AF11" s="35">
        <v>19.5</v>
      </c>
      <c r="AG11" s="35">
        <v>0</v>
      </c>
      <c r="AH11" s="35">
        <v>0</v>
      </c>
      <c r="AI11" s="35">
        <v>2901.75</v>
      </c>
      <c r="AJ11" s="35">
        <f t="shared" si="0"/>
        <v>26322</v>
      </c>
    </row>
    <row r="12" spans="16:36">
      <c r="T12" s="2">
        <v>1991</v>
      </c>
      <c r="U12" s="2"/>
      <c r="V12" s="2" t="s">
        <v>324</v>
      </c>
      <c r="W12" s="2" t="s">
        <v>325</v>
      </c>
      <c r="X12" s="35">
        <v>9285524</v>
      </c>
      <c r="Y12" s="35">
        <v>10516835</v>
      </c>
      <c r="Z12" s="35">
        <v>94396</v>
      </c>
      <c r="AA12" s="35">
        <v>0</v>
      </c>
      <c r="AB12" s="35">
        <v>0</v>
      </c>
      <c r="AC12" s="35">
        <v>19896755</v>
      </c>
      <c r="AD12" s="35">
        <v>1162.5</v>
      </c>
      <c r="AE12" s="35">
        <v>862.75</v>
      </c>
      <c r="AF12" s="35">
        <v>12</v>
      </c>
      <c r="AG12" s="35">
        <v>0</v>
      </c>
      <c r="AH12" s="35">
        <v>0</v>
      </c>
      <c r="AI12" s="35">
        <v>2768.25</v>
      </c>
      <c r="AJ12" s="35">
        <f t="shared" si="0"/>
        <v>24669.75</v>
      </c>
    </row>
    <row r="13" spans="16:36">
      <c r="P13" s="37" t="s">
        <v>67</v>
      </c>
      <c r="T13" s="2">
        <v>1992</v>
      </c>
      <c r="U13" s="2"/>
      <c r="V13" s="2" t="s">
        <v>324</v>
      </c>
      <c r="W13" s="2" t="s">
        <v>325</v>
      </c>
      <c r="X13" s="35">
        <v>8944681</v>
      </c>
      <c r="Y13" s="35">
        <v>9810018</v>
      </c>
      <c r="Z13" s="35">
        <v>106056</v>
      </c>
      <c r="AA13" s="35">
        <v>0</v>
      </c>
      <c r="AB13" s="35">
        <v>0</v>
      </c>
      <c r="AC13" s="35">
        <v>18860755</v>
      </c>
      <c r="AD13" s="35">
        <v>1167.75</v>
      </c>
      <c r="AE13" s="35">
        <v>858.5</v>
      </c>
      <c r="AF13" s="35">
        <v>3</v>
      </c>
      <c r="AG13" s="35">
        <v>0</v>
      </c>
      <c r="AH13" s="35">
        <v>0</v>
      </c>
      <c r="AI13" s="35">
        <v>2757.5</v>
      </c>
      <c r="AJ13" s="35">
        <f t="shared" si="0"/>
        <v>22731.75</v>
      </c>
    </row>
    <row r="14" spans="16:36">
      <c r="P14" t="s">
        <v>170</v>
      </c>
      <c r="Q14" s="38">
        <f>AI20/AI10-1</f>
        <v>-0.66280201787768833</v>
      </c>
      <c r="R14" s="36">
        <f>AI40-AI28</f>
        <v>27078.5</v>
      </c>
      <c r="T14" s="2">
        <v>1993</v>
      </c>
      <c r="U14" s="2"/>
      <c r="V14" s="2" t="s">
        <v>324</v>
      </c>
      <c r="W14" s="2" t="s">
        <v>325</v>
      </c>
      <c r="X14" s="35">
        <v>5815723</v>
      </c>
      <c r="Y14" s="35">
        <v>6756619</v>
      </c>
      <c r="Z14" s="35">
        <v>70508</v>
      </c>
      <c r="AA14" s="35">
        <v>0</v>
      </c>
      <c r="AB14" s="35">
        <v>0</v>
      </c>
      <c r="AC14" s="35">
        <v>12642850</v>
      </c>
      <c r="AD14" s="35">
        <v>797.75</v>
      </c>
      <c r="AE14" s="35">
        <v>622.5</v>
      </c>
      <c r="AF14" s="35">
        <v>2.75</v>
      </c>
      <c r="AG14" s="35">
        <v>0</v>
      </c>
      <c r="AH14" s="35">
        <v>0</v>
      </c>
      <c r="AI14" s="35">
        <v>2001</v>
      </c>
      <c r="AJ14" s="35">
        <f t="shared" si="0"/>
        <v>18803</v>
      </c>
    </row>
    <row r="15" spans="16:36">
      <c r="P15" t="s">
        <v>171</v>
      </c>
      <c r="Q15" s="38">
        <f>AJ40/AJ28-1</f>
        <v>-1</v>
      </c>
      <c r="R15" s="36">
        <f>AJ40-AJ28</f>
        <v>-18792.75</v>
      </c>
      <c r="T15" s="2">
        <v>1994</v>
      </c>
      <c r="U15" s="2"/>
      <c r="V15" s="2" t="s">
        <v>324</v>
      </c>
      <c r="W15" s="2" t="s">
        <v>325</v>
      </c>
      <c r="X15" s="35">
        <v>4959593</v>
      </c>
      <c r="Y15" s="35">
        <v>13329106</v>
      </c>
      <c r="Z15" s="35">
        <v>89406</v>
      </c>
      <c r="AA15" s="35">
        <v>0</v>
      </c>
      <c r="AB15" s="35">
        <v>0</v>
      </c>
      <c r="AC15" s="35">
        <v>18378105</v>
      </c>
      <c r="AD15" s="35">
        <v>549.5</v>
      </c>
      <c r="AE15" s="35">
        <v>1068</v>
      </c>
      <c r="AF15" s="35">
        <v>5.75</v>
      </c>
      <c r="AG15" s="35">
        <v>0</v>
      </c>
      <c r="AH15" s="35">
        <v>0</v>
      </c>
      <c r="AI15" s="35">
        <v>2164.5</v>
      </c>
      <c r="AJ15" s="35">
        <f t="shared" si="0"/>
        <v>20052</v>
      </c>
    </row>
    <row r="16" spans="16:36">
      <c r="T16" s="2">
        <v>1995</v>
      </c>
      <c r="U16" s="2"/>
      <c r="V16" s="2" t="s">
        <v>324</v>
      </c>
      <c r="W16" s="2" t="s">
        <v>325</v>
      </c>
      <c r="X16" s="35">
        <v>4489555</v>
      </c>
      <c r="Y16" s="35">
        <v>15918095</v>
      </c>
      <c r="Z16" s="35">
        <v>110610</v>
      </c>
      <c r="AA16" s="35">
        <v>0</v>
      </c>
      <c r="AB16" s="35">
        <v>0</v>
      </c>
      <c r="AC16" s="35">
        <v>20518260</v>
      </c>
      <c r="AD16" s="35">
        <v>375.25</v>
      </c>
      <c r="AE16" s="35">
        <v>1185</v>
      </c>
      <c r="AF16" s="35">
        <v>6.75</v>
      </c>
      <c r="AG16" s="35">
        <v>0</v>
      </c>
      <c r="AH16" s="35">
        <v>0</v>
      </c>
      <c r="AI16" s="35">
        <v>1984.5</v>
      </c>
      <c r="AJ16" s="35">
        <f t="shared" si="0"/>
        <v>19230.5</v>
      </c>
    </row>
    <row r="17" spans="16:36">
      <c r="P17" s="37" t="s">
        <v>67</v>
      </c>
      <c r="T17" s="2">
        <v>1996</v>
      </c>
      <c r="U17" s="2"/>
      <c r="V17" s="2" t="s">
        <v>324</v>
      </c>
      <c r="W17" s="2" t="s">
        <v>325</v>
      </c>
      <c r="X17" s="35">
        <v>4385341</v>
      </c>
      <c r="Y17" s="35">
        <v>14667692</v>
      </c>
      <c r="Z17" s="35">
        <v>45663</v>
      </c>
      <c r="AA17" s="35">
        <v>0</v>
      </c>
      <c r="AB17" s="35">
        <v>0</v>
      </c>
      <c r="AC17" s="35">
        <v>19098696</v>
      </c>
      <c r="AD17" s="35">
        <v>396</v>
      </c>
      <c r="AE17" s="35">
        <v>991.75</v>
      </c>
      <c r="AF17" s="35">
        <v>13.5</v>
      </c>
      <c r="AG17" s="35">
        <v>0</v>
      </c>
      <c r="AH17" s="35">
        <v>0</v>
      </c>
      <c r="AI17" s="35">
        <v>1733</v>
      </c>
      <c r="AJ17" s="35">
        <f t="shared" si="0"/>
        <v>18164.5</v>
      </c>
    </row>
    <row r="18" spans="16:36">
      <c r="P18" t="s">
        <v>170</v>
      </c>
      <c r="Q18" s="38">
        <f>AI18/AI8-1</f>
        <v>-0.40433375292213636</v>
      </c>
      <c r="R18" s="36">
        <f>AI44-AI32</f>
        <v>25230.5</v>
      </c>
      <c r="T18" s="2">
        <v>1997</v>
      </c>
      <c r="U18" s="2"/>
      <c r="V18" s="2" t="s">
        <v>324</v>
      </c>
      <c r="W18" s="2" t="s">
        <v>325</v>
      </c>
      <c r="X18" s="35">
        <v>5195958</v>
      </c>
      <c r="Y18" s="35">
        <v>15342344</v>
      </c>
      <c r="Z18" s="35">
        <v>19320</v>
      </c>
      <c r="AA18" s="35">
        <v>0</v>
      </c>
      <c r="AB18" s="35">
        <v>0</v>
      </c>
      <c r="AC18" s="35">
        <v>20557622</v>
      </c>
      <c r="AD18" s="35">
        <v>412</v>
      </c>
      <c r="AE18" s="35">
        <v>928</v>
      </c>
      <c r="AF18" s="35">
        <v>9.25</v>
      </c>
      <c r="AG18" s="35">
        <v>0</v>
      </c>
      <c r="AH18" s="35">
        <v>0</v>
      </c>
      <c r="AI18" s="35">
        <v>1656.25</v>
      </c>
      <c r="AJ18" s="35">
        <f t="shared" si="0"/>
        <v>17284.5</v>
      </c>
    </row>
    <row r="19" spans="16:36">
      <c r="P19" t="s">
        <v>171</v>
      </c>
      <c r="Q19" s="38">
        <f>AJ44/AJ32-1</f>
        <v>-1</v>
      </c>
      <c r="R19" s="36">
        <f>AJ44-AJ32</f>
        <v>-20634</v>
      </c>
      <c r="T19" s="2">
        <v>1998</v>
      </c>
      <c r="U19" s="2"/>
      <c r="V19" s="2" t="s">
        <v>324</v>
      </c>
      <c r="W19" s="2" t="s">
        <v>325</v>
      </c>
      <c r="X19" s="35">
        <v>4420713</v>
      </c>
      <c r="Y19" s="35">
        <v>10470248</v>
      </c>
      <c r="Z19" s="35">
        <v>0</v>
      </c>
      <c r="AA19" s="35">
        <v>0</v>
      </c>
      <c r="AB19" s="35">
        <v>0</v>
      </c>
      <c r="AC19" s="35">
        <v>14890961</v>
      </c>
      <c r="AD19" s="35">
        <v>383.25</v>
      </c>
      <c r="AE19" s="35">
        <v>725.25</v>
      </c>
      <c r="AF19" s="35">
        <v>3.75</v>
      </c>
      <c r="AG19" s="35">
        <v>0</v>
      </c>
      <c r="AH19" s="35">
        <v>0</v>
      </c>
      <c r="AI19" s="35">
        <v>1400</v>
      </c>
      <c r="AJ19" s="35">
        <f t="shared" si="0"/>
        <v>16172.25</v>
      </c>
    </row>
    <row r="20" spans="16:36">
      <c r="T20" s="2">
        <v>1999</v>
      </c>
      <c r="U20" s="2"/>
      <c r="V20" s="2" t="s">
        <v>324</v>
      </c>
      <c r="W20" s="2" t="s">
        <v>325</v>
      </c>
      <c r="X20" s="35">
        <v>2775328</v>
      </c>
      <c r="Y20" s="35">
        <v>6810962</v>
      </c>
      <c r="Z20" s="35">
        <v>0</v>
      </c>
      <c r="AA20" s="35">
        <v>0</v>
      </c>
      <c r="AB20" s="35">
        <v>0</v>
      </c>
      <c r="AC20" s="35">
        <v>9586290</v>
      </c>
      <c r="AD20" s="35">
        <v>287.5</v>
      </c>
      <c r="AE20" s="35">
        <v>481.5</v>
      </c>
      <c r="AF20" s="35">
        <v>0</v>
      </c>
      <c r="AG20" s="35">
        <v>0</v>
      </c>
      <c r="AH20" s="35">
        <v>0</v>
      </c>
      <c r="AI20" s="35">
        <v>952.5</v>
      </c>
      <c r="AJ20" s="35">
        <f t="shared" si="0"/>
        <v>14715.75</v>
      </c>
    </row>
    <row r="21" spans="16:36">
      <c r="T21" s="2">
        <v>2000</v>
      </c>
      <c r="U21" s="2"/>
      <c r="V21" s="2" t="s">
        <v>324</v>
      </c>
      <c r="W21" s="2" t="s">
        <v>325</v>
      </c>
      <c r="X21" s="35">
        <v>2405319</v>
      </c>
      <c r="Y21" s="35">
        <v>5365890</v>
      </c>
      <c r="Z21" s="35">
        <v>222761</v>
      </c>
      <c r="AA21" s="35">
        <v>0</v>
      </c>
      <c r="AB21" s="35">
        <v>0</v>
      </c>
      <c r="AC21" s="35">
        <v>7993970</v>
      </c>
      <c r="AD21" s="35">
        <v>274</v>
      </c>
      <c r="AE21" s="35">
        <v>400</v>
      </c>
      <c r="AF21" s="35">
        <v>4.5</v>
      </c>
      <c r="AG21" s="35">
        <v>0</v>
      </c>
      <c r="AH21" s="35">
        <v>0</v>
      </c>
      <c r="AI21" s="35">
        <v>803.75</v>
      </c>
      <c r="AJ21" s="35">
        <f t="shared" si="0"/>
        <v>14313.75</v>
      </c>
    </row>
    <row r="22" spans="16:36">
      <c r="T22" s="2">
        <v>2001</v>
      </c>
      <c r="U22" s="2"/>
      <c r="V22" s="2" t="s">
        <v>324</v>
      </c>
      <c r="W22" s="2" t="s">
        <v>325</v>
      </c>
      <c r="X22" s="35">
        <v>3192420</v>
      </c>
      <c r="Y22" s="35">
        <v>7619850</v>
      </c>
      <c r="Z22" s="35">
        <v>0</v>
      </c>
      <c r="AA22" s="35">
        <v>0</v>
      </c>
      <c r="AB22" s="35">
        <v>6842</v>
      </c>
      <c r="AC22" s="35">
        <v>10819112</v>
      </c>
      <c r="AD22" s="35">
        <v>395.5</v>
      </c>
      <c r="AE22" s="35">
        <v>475</v>
      </c>
      <c r="AF22" s="35">
        <v>0</v>
      </c>
      <c r="AG22" s="35">
        <v>0</v>
      </c>
      <c r="AH22" s="35">
        <v>0.25</v>
      </c>
      <c r="AI22" s="35">
        <v>1035.25</v>
      </c>
      <c r="AJ22" s="35">
        <f t="shared" si="0"/>
        <v>15684.75</v>
      </c>
    </row>
    <row r="23" spans="16:36">
      <c r="T23" s="2">
        <v>2002</v>
      </c>
      <c r="U23" s="2"/>
      <c r="V23" s="2" t="s">
        <v>324</v>
      </c>
      <c r="W23" s="2" t="s">
        <v>325</v>
      </c>
      <c r="X23" s="35">
        <v>3436964</v>
      </c>
      <c r="Y23" s="35">
        <v>6685537</v>
      </c>
      <c r="Z23" s="35">
        <v>242077</v>
      </c>
      <c r="AA23" s="35">
        <v>0</v>
      </c>
      <c r="AB23" s="35">
        <v>0</v>
      </c>
      <c r="AC23" s="35">
        <v>10364578</v>
      </c>
      <c r="AD23" s="35">
        <v>393.5</v>
      </c>
      <c r="AE23" s="35">
        <v>467.75</v>
      </c>
      <c r="AF23" s="35">
        <v>13.25</v>
      </c>
      <c r="AG23" s="35">
        <v>0</v>
      </c>
      <c r="AH23" s="35">
        <v>0</v>
      </c>
      <c r="AI23" s="35">
        <v>1042.5</v>
      </c>
      <c r="AJ23" s="35">
        <f t="shared" si="0"/>
        <v>15212.25</v>
      </c>
    </row>
    <row r="24" spans="16:36">
      <c r="P24" t="s">
        <v>68</v>
      </c>
      <c r="T24" s="2">
        <v>2003</v>
      </c>
      <c r="U24" s="2"/>
      <c r="V24" s="2" t="s">
        <v>324</v>
      </c>
      <c r="W24" s="2" t="s">
        <v>325</v>
      </c>
      <c r="X24" s="35">
        <v>3919378</v>
      </c>
      <c r="Y24" s="35">
        <v>6462039</v>
      </c>
      <c r="Z24" s="35">
        <v>86527</v>
      </c>
      <c r="AA24" s="35">
        <v>0</v>
      </c>
      <c r="AB24" s="35">
        <v>0</v>
      </c>
      <c r="AC24" s="35">
        <v>10467944</v>
      </c>
      <c r="AD24" s="35">
        <v>333</v>
      </c>
      <c r="AE24" s="35">
        <v>449.25</v>
      </c>
      <c r="AF24" s="35">
        <v>7</v>
      </c>
      <c r="AG24" s="35">
        <v>0</v>
      </c>
      <c r="AH24" s="35">
        <v>0</v>
      </c>
      <c r="AI24" s="35">
        <v>967.5</v>
      </c>
      <c r="AJ24" s="35">
        <f t="shared" si="0"/>
        <v>14222.75</v>
      </c>
    </row>
    <row r="25" spans="16:36">
      <c r="T25" s="2">
        <v>2004</v>
      </c>
      <c r="U25" s="2"/>
      <c r="V25" s="2" t="s">
        <v>324</v>
      </c>
      <c r="W25" s="2" t="s">
        <v>325</v>
      </c>
      <c r="X25" s="35">
        <v>3277827</v>
      </c>
      <c r="Y25" s="35">
        <v>8159764</v>
      </c>
      <c r="Z25" s="35">
        <v>19737</v>
      </c>
      <c r="AA25" s="35">
        <v>0</v>
      </c>
      <c r="AB25" s="35">
        <v>0</v>
      </c>
      <c r="AC25" s="35">
        <v>11457328</v>
      </c>
      <c r="AD25" s="35">
        <v>352.75</v>
      </c>
      <c r="AE25" s="35">
        <v>568</v>
      </c>
      <c r="AF25" s="35">
        <v>3.25</v>
      </c>
      <c r="AG25" s="35">
        <v>0</v>
      </c>
      <c r="AH25" s="35">
        <v>0</v>
      </c>
      <c r="AI25" s="35">
        <v>1122.75</v>
      </c>
      <c r="AJ25" s="35">
        <f t="shared" si="0"/>
        <v>15380.25</v>
      </c>
    </row>
    <row r="26" spans="16:36">
      <c r="P26" s="37" t="s">
        <v>174</v>
      </c>
      <c r="T26" s="2">
        <v>2005</v>
      </c>
      <c r="U26" s="2"/>
      <c r="V26" s="2" t="s">
        <v>324</v>
      </c>
      <c r="W26" s="2" t="s">
        <v>325</v>
      </c>
      <c r="X26" s="35">
        <v>3120879</v>
      </c>
      <c r="Y26" s="35">
        <v>8936336</v>
      </c>
      <c r="Z26" s="35">
        <v>5415</v>
      </c>
      <c r="AA26" s="35">
        <v>0</v>
      </c>
      <c r="AB26" s="35">
        <v>0</v>
      </c>
      <c r="AC26" s="35">
        <v>12062630</v>
      </c>
      <c r="AD26" s="35">
        <v>475</v>
      </c>
      <c r="AE26" s="35">
        <v>688</v>
      </c>
      <c r="AF26" s="35">
        <v>1</v>
      </c>
      <c r="AG26" s="35">
        <v>0</v>
      </c>
      <c r="AH26" s="35">
        <v>0</v>
      </c>
      <c r="AI26" s="35">
        <v>1386.25</v>
      </c>
      <c r="AJ26" s="35">
        <f t="shared" si="0"/>
        <v>17421.75</v>
      </c>
    </row>
    <row r="27" spans="16:36">
      <c r="P27" t="s">
        <v>170</v>
      </c>
      <c r="Q27" s="38">
        <f>Y18/Y8-1</f>
        <v>2.1135290376444047</v>
      </c>
      <c r="R27" s="36"/>
      <c r="T27" s="2">
        <v>2006</v>
      </c>
      <c r="U27" s="2"/>
      <c r="V27" s="2" t="s">
        <v>324</v>
      </c>
      <c r="W27" s="2" t="s">
        <v>325</v>
      </c>
      <c r="X27" s="35">
        <v>2325689</v>
      </c>
      <c r="Y27" s="35">
        <v>10227723</v>
      </c>
      <c r="Z27" s="35">
        <v>111160</v>
      </c>
      <c r="AA27" s="35">
        <v>0</v>
      </c>
      <c r="AB27" s="35">
        <v>0</v>
      </c>
      <c r="AC27" s="35">
        <v>12664572</v>
      </c>
      <c r="AD27" s="35">
        <v>573.25</v>
      </c>
      <c r="AE27" s="35">
        <v>848.75</v>
      </c>
      <c r="AF27" s="35">
        <v>9</v>
      </c>
      <c r="AG27" s="35">
        <v>0</v>
      </c>
      <c r="AH27" s="35">
        <v>0</v>
      </c>
      <c r="AI27" s="35">
        <v>1712.25</v>
      </c>
      <c r="AJ27" s="35">
        <f t="shared" si="0"/>
        <v>18548.5</v>
      </c>
    </row>
    <row r="28" spans="16:36">
      <c r="Q28" s="38"/>
      <c r="R28" s="36"/>
      <c r="T28" s="2">
        <v>2007</v>
      </c>
      <c r="U28" s="2"/>
      <c r="V28" s="2" t="s">
        <v>324</v>
      </c>
      <c r="W28" s="2" t="s">
        <v>325</v>
      </c>
      <c r="X28" s="35">
        <v>4219028</v>
      </c>
      <c r="Y28" s="35">
        <v>9937539</v>
      </c>
      <c r="Z28" s="35">
        <v>0</v>
      </c>
      <c r="AA28" s="35">
        <v>0</v>
      </c>
      <c r="AB28" s="35">
        <v>0</v>
      </c>
      <c r="AC28" s="35">
        <v>14156567</v>
      </c>
      <c r="AD28" s="35">
        <v>678</v>
      </c>
      <c r="AE28" s="35">
        <v>714.5</v>
      </c>
      <c r="AF28" s="35">
        <v>0</v>
      </c>
      <c r="AG28" s="35">
        <v>0</v>
      </c>
      <c r="AH28" s="35">
        <v>0</v>
      </c>
      <c r="AI28" s="35">
        <v>1685.5</v>
      </c>
      <c r="AJ28" s="35">
        <f t="shared" si="0"/>
        <v>18792.75</v>
      </c>
    </row>
    <row r="29" spans="16:36">
      <c r="T29" s="2">
        <v>2008</v>
      </c>
      <c r="U29" s="2"/>
      <c r="V29" s="2" t="s">
        <v>324</v>
      </c>
      <c r="W29" s="2" t="s">
        <v>325</v>
      </c>
      <c r="X29" s="35">
        <v>7204600</v>
      </c>
      <c r="Y29" s="35">
        <v>11332979</v>
      </c>
      <c r="Z29" s="35">
        <v>3330</v>
      </c>
      <c r="AA29" s="35">
        <v>0</v>
      </c>
      <c r="AB29" s="35">
        <v>0</v>
      </c>
      <c r="AC29" s="35">
        <v>18540909</v>
      </c>
      <c r="AD29" s="35">
        <v>772.5</v>
      </c>
      <c r="AE29" s="35">
        <v>797.75</v>
      </c>
      <c r="AF29" s="35">
        <v>0.5</v>
      </c>
      <c r="AG29" s="35">
        <v>0</v>
      </c>
      <c r="AH29" s="35">
        <v>0</v>
      </c>
      <c r="AI29" s="35">
        <v>1955.25</v>
      </c>
      <c r="AJ29" s="35">
        <f t="shared" si="0"/>
        <v>20501</v>
      </c>
    </row>
    <row r="30" spans="16:36">
      <c r="P30" s="37" t="s">
        <v>69</v>
      </c>
      <c r="T30" s="2">
        <v>2009</v>
      </c>
      <c r="U30" s="2"/>
      <c r="V30" s="2" t="s">
        <v>324</v>
      </c>
      <c r="W30" s="2" t="s">
        <v>325</v>
      </c>
      <c r="X30" s="35">
        <v>6389200</v>
      </c>
      <c r="Y30" s="35">
        <v>10231868</v>
      </c>
      <c r="Z30" s="35">
        <v>0</v>
      </c>
      <c r="AA30" s="35">
        <v>0</v>
      </c>
      <c r="AB30" s="35">
        <v>0</v>
      </c>
      <c r="AC30" s="35">
        <v>16621068</v>
      </c>
      <c r="AD30" s="35">
        <v>763.25</v>
      </c>
      <c r="AE30" s="35">
        <v>884.5</v>
      </c>
      <c r="AF30" s="35">
        <v>0</v>
      </c>
      <c r="AG30" s="35">
        <v>0</v>
      </c>
      <c r="AH30" s="35">
        <v>0</v>
      </c>
      <c r="AI30" s="35">
        <v>1998.5</v>
      </c>
      <c r="AJ30" s="35">
        <f t="shared" si="0"/>
        <v>19606.5</v>
      </c>
    </row>
    <row r="31" spans="16:36">
      <c r="P31" t="s">
        <v>170</v>
      </c>
      <c r="Q31" s="38">
        <f>AC18/AC8-1</f>
        <v>0.59084849857139821</v>
      </c>
      <c r="R31" s="36"/>
      <c r="T31" s="2">
        <v>2010</v>
      </c>
      <c r="U31" s="2"/>
      <c r="V31" s="2" t="s">
        <v>324</v>
      </c>
      <c r="W31" s="2" t="s">
        <v>325</v>
      </c>
      <c r="X31" s="35">
        <v>7243795</v>
      </c>
      <c r="Y31" s="35">
        <v>8604874</v>
      </c>
      <c r="Z31" s="35">
        <v>0</v>
      </c>
      <c r="AA31" s="35">
        <v>0</v>
      </c>
      <c r="AB31" s="35">
        <v>0</v>
      </c>
      <c r="AC31" s="35">
        <v>15848669</v>
      </c>
      <c r="AD31" s="35">
        <v>806.5</v>
      </c>
      <c r="AE31" s="35">
        <v>700</v>
      </c>
      <c r="AF31" s="35">
        <v>0</v>
      </c>
      <c r="AG31" s="35">
        <v>0</v>
      </c>
      <c r="AH31" s="35">
        <v>0</v>
      </c>
      <c r="AI31" s="35">
        <v>1892.5</v>
      </c>
      <c r="AJ31" s="35">
        <f t="shared" si="0"/>
        <v>19752.25</v>
      </c>
    </row>
    <row r="32" spans="16:36">
      <c r="Q32" s="38"/>
      <c r="R32" s="36"/>
      <c r="T32" s="2">
        <v>2011</v>
      </c>
      <c r="U32" s="2"/>
      <c r="V32" s="2" t="s">
        <v>324</v>
      </c>
      <c r="W32" s="2" t="s">
        <v>325</v>
      </c>
      <c r="X32" s="35">
        <v>6333738</v>
      </c>
      <c r="Y32" s="35">
        <v>10627904</v>
      </c>
      <c r="Z32" s="35">
        <v>0</v>
      </c>
      <c r="AA32" s="35">
        <v>0</v>
      </c>
      <c r="AB32" s="35">
        <v>0</v>
      </c>
      <c r="AC32" s="35">
        <v>16961642</v>
      </c>
      <c r="AD32" s="35">
        <v>1027</v>
      </c>
      <c r="AE32" s="35">
        <v>825</v>
      </c>
      <c r="AF32" s="35">
        <v>0</v>
      </c>
      <c r="AG32" s="35">
        <v>0</v>
      </c>
      <c r="AH32" s="35">
        <v>0</v>
      </c>
      <c r="AI32" s="35">
        <v>2207.5</v>
      </c>
      <c r="AJ32" s="35">
        <v>20634</v>
      </c>
    </row>
    <row r="33" spans="20:35">
      <c r="T33" s="2"/>
      <c r="U33" s="2"/>
      <c r="V33" s="2"/>
      <c r="X33" s="39"/>
      <c r="Y33" s="39"/>
      <c r="Z33" s="39"/>
      <c r="AA33" s="39"/>
      <c r="AB33" s="39"/>
      <c r="AC33" s="39"/>
      <c r="AD33" s="35"/>
      <c r="AE33" s="35"/>
      <c r="AF33" s="35"/>
      <c r="AG33" s="35"/>
      <c r="AH33" s="35"/>
      <c r="AI33" s="35"/>
    </row>
    <row r="34" spans="20:35">
      <c r="T34" s="2"/>
      <c r="U34" s="2"/>
      <c r="V34" s="2"/>
      <c r="W34" s="2"/>
      <c r="X34" s="35"/>
      <c r="Y34" s="35"/>
      <c r="Z34" s="35"/>
      <c r="AA34" s="35"/>
      <c r="AB34" s="35"/>
      <c r="AC34" s="35"/>
      <c r="AD34" s="35"/>
      <c r="AE34" s="35"/>
      <c r="AF34" s="35"/>
      <c r="AG34" s="35"/>
      <c r="AH34" s="35"/>
      <c r="AI34" s="35"/>
    </row>
    <row r="36" spans="20:35">
      <c r="T36" s="2">
        <v>1983</v>
      </c>
      <c r="U36" s="2"/>
      <c r="W36" s="2" t="s">
        <v>325</v>
      </c>
      <c r="X36" s="35">
        <v>90143267</v>
      </c>
      <c r="Y36" s="35">
        <v>21757904</v>
      </c>
      <c r="Z36" s="35">
        <v>234053</v>
      </c>
      <c r="AA36" s="35">
        <v>31946</v>
      </c>
      <c r="AB36" s="35">
        <v>72213</v>
      </c>
      <c r="AC36" s="35">
        <v>112239383</v>
      </c>
      <c r="AD36" s="35">
        <v>24731.75</v>
      </c>
      <c r="AE36" s="35">
        <v>4407.75</v>
      </c>
      <c r="AF36" s="35">
        <v>45.25</v>
      </c>
      <c r="AG36" s="35">
        <v>9.25</v>
      </c>
      <c r="AH36" s="35">
        <v>31</v>
      </c>
      <c r="AI36" s="35">
        <v>38101.5</v>
      </c>
    </row>
    <row r="37" spans="20:35">
      <c r="T37" s="2">
        <v>1984</v>
      </c>
      <c r="U37" s="2"/>
      <c r="W37" s="2" t="s">
        <v>325</v>
      </c>
      <c r="X37" s="35">
        <v>103889117</v>
      </c>
      <c r="Y37" s="35">
        <v>24559709</v>
      </c>
      <c r="Z37" s="35">
        <v>203139</v>
      </c>
      <c r="AA37" s="35">
        <v>54423</v>
      </c>
      <c r="AB37" s="35">
        <v>102362</v>
      </c>
      <c r="AC37" s="35">
        <v>128808760</v>
      </c>
      <c r="AD37" s="35">
        <v>25622.25</v>
      </c>
      <c r="AE37" s="35">
        <v>4200.5</v>
      </c>
      <c r="AF37" s="35">
        <v>29.25</v>
      </c>
      <c r="AG37" s="35">
        <v>16.75</v>
      </c>
      <c r="AH37" s="35">
        <v>33.25</v>
      </c>
      <c r="AI37" s="35">
        <v>38371</v>
      </c>
    </row>
    <row r="38" spans="20:35">
      <c r="T38" s="2">
        <v>1985</v>
      </c>
      <c r="U38" s="2"/>
      <c r="W38" s="2" t="s">
        <v>325</v>
      </c>
      <c r="X38" s="35">
        <v>101480573</v>
      </c>
      <c r="Y38" s="35">
        <v>22956363</v>
      </c>
      <c r="Z38" s="35">
        <v>226762</v>
      </c>
      <c r="AA38" s="35">
        <v>57397</v>
      </c>
      <c r="AB38" s="35">
        <v>99868</v>
      </c>
      <c r="AC38" s="35">
        <v>125038044</v>
      </c>
      <c r="AD38" s="35">
        <v>23235</v>
      </c>
      <c r="AE38" s="35">
        <v>4006.75</v>
      </c>
      <c r="AF38" s="35">
        <v>35.5</v>
      </c>
      <c r="AG38" s="35">
        <v>15.75</v>
      </c>
      <c r="AH38" s="35">
        <v>29.75</v>
      </c>
      <c r="AI38" s="35">
        <v>35302</v>
      </c>
    </row>
    <row r="39" spans="20:35">
      <c r="T39" s="2">
        <v>1986</v>
      </c>
      <c r="U39" s="2"/>
      <c r="W39" s="2" t="s">
        <v>325</v>
      </c>
      <c r="X39" s="35">
        <v>100973943</v>
      </c>
      <c r="Y39" s="35">
        <v>25962066</v>
      </c>
      <c r="Z39" s="35">
        <v>245582</v>
      </c>
      <c r="AA39" s="35">
        <v>54597</v>
      </c>
      <c r="AB39" s="35">
        <v>79334</v>
      </c>
      <c r="AC39" s="35">
        <v>127315522</v>
      </c>
      <c r="AD39" s="35">
        <v>20796.75</v>
      </c>
      <c r="AE39" s="35">
        <v>4061</v>
      </c>
      <c r="AF39" s="35">
        <v>23.5</v>
      </c>
      <c r="AG39" s="35">
        <v>25.5</v>
      </c>
      <c r="AH39" s="35">
        <v>17.75</v>
      </c>
      <c r="AI39" s="35">
        <v>32017</v>
      </c>
    </row>
    <row r="40" spans="20:35">
      <c r="T40" s="2">
        <v>1987</v>
      </c>
      <c r="U40" s="2"/>
      <c r="W40" s="2" t="s">
        <v>325</v>
      </c>
      <c r="X40" s="35">
        <v>105035728</v>
      </c>
      <c r="Y40" s="35">
        <v>28976231</v>
      </c>
      <c r="Z40" s="35">
        <v>495299</v>
      </c>
      <c r="AA40" s="35">
        <v>253297</v>
      </c>
      <c r="AB40" s="35">
        <v>60312</v>
      </c>
      <c r="AC40" s="35">
        <v>134820867</v>
      </c>
      <c r="AD40" s="35">
        <v>18496.5</v>
      </c>
      <c r="AE40" s="35">
        <v>3985</v>
      </c>
      <c r="AF40" s="35">
        <v>62.5</v>
      </c>
      <c r="AG40" s="35">
        <v>48.5</v>
      </c>
      <c r="AH40" s="35">
        <v>18.25</v>
      </c>
      <c r="AI40" s="35">
        <v>28764</v>
      </c>
    </row>
    <row r="41" spans="20:35">
      <c r="T41" s="2">
        <v>1988</v>
      </c>
      <c r="U41" s="2"/>
      <c r="W41" s="2" t="s">
        <v>325</v>
      </c>
      <c r="X41" s="35">
        <v>108561043</v>
      </c>
      <c r="Y41" s="35">
        <v>34759945</v>
      </c>
      <c r="Z41" s="35">
        <v>903158</v>
      </c>
      <c r="AA41" s="35">
        <v>209201</v>
      </c>
      <c r="AB41" s="35">
        <v>56507</v>
      </c>
      <c r="AC41" s="35">
        <v>144489854</v>
      </c>
      <c r="AD41" s="35">
        <v>17841.25</v>
      </c>
      <c r="AE41" s="35">
        <v>4239.75</v>
      </c>
      <c r="AF41" s="35">
        <v>108.75</v>
      </c>
      <c r="AG41" s="35">
        <v>34.75</v>
      </c>
      <c r="AH41" s="35">
        <v>20.75</v>
      </c>
      <c r="AI41" s="35">
        <v>28494.5</v>
      </c>
    </row>
    <row r="42" spans="20:35">
      <c r="T42" s="2">
        <v>1989</v>
      </c>
      <c r="U42" s="2"/>
      <c r="W42" s="2" t="s">
        <v>325</v>
      </c>
      <c r="X42" s="35">
        <v>110706139</v>
      </c>
      <c r="Y42" s="35">
        <v>37497543</v>
      </c>
      <c r="Z42" s="35">
        <v>1532297</v>
      </c>
      <c r="AA42" s="35">
        <v>256330</v>
      </c>
      <c r="AB42" s="35">
        <v>121709</v>
      </c>
      <c r="AC42" s="35">
        <v>150114018</v>
      </c>
      <c r="AD42" s="35">
        <v>17515.25</v>
      </c>
      <c r="AE42" s="35">
        <v>4528.25</v>
      </c>
      <c r="AF42" s="35">
        <v>168.75</v>
      </c>
      <c r="AG42" s="35">
        <v>50.75</v>
      </c>
      <c r="AH42" s="35">
        <v>30.75</v>
      </c>
      <c r="AI42" s="35">
        <v>28571.5</v>
      </c>
    </row>
    <row r="43" spans="20:35">
      <c r="T43" s="2">
        <v>1990</v>
      </c>
      <c r="U43" s="2"/>
      <c r="W43" s="2" t="s">
        <v>325</v>
      </c>
      <c r="X43" s="35">
        <v>123255213</v>
      </c>
      <c r="Y43" s="35">
        <v>45433844</v>
      </c>
      <c r="Z43" s="35">
        <v>674220</v>
      </c>
      <c r="AA43" s="35">
        <v>244179</v>
      </c>
      <c r="AB43" s="35">
        <v>103896</v>
      </c>
      <c r="AC43" s="35">
        <v>169711352</v>
      </c>
      <c r="AD43" s="35">
        <v>17950.5</v>
      </c>
      <c r="AE43" s="35">
        <v>4690.5</v>
      </c>
      <c r="AF43" s="35">
        <v>95.25</v>
      </c>
      <c r="AG43" s="35">
        <v>43.75</v>
      </c>
      <c r="AH43" s="35">
        <v>25.75</v>
      </c>
      <c r="AI43" s="35">
        <v>29223.75</v>
      </c>
    </row>
    <row r="44" spans="20:35">
      <c r="T44" s="2">
        <v>1991</v>
      </c>
      <c r="U44" s="2"/>
      <c r="W44" s="2" t="s">
        <v>325</v>
      </c>
      <c r="X44" s="35">
        <v>118487523</v>
      </c>
      <c r="Y44" s="35">
        <v>45877779</v>
      </c>
      <c r="Z44" s="35">
        <v>491330</v>
      </c>
      <c r="AA44" s="35">
        <v>26278</v>
      </c>
      <c r="AB44" s="35">
        <v>73969</v>
      </c>
      <c r="AC44" s="35">
        <v>164956879</v>
      </c>
      <c r="AD44" s="35">
        <v>16611</v>
      </c>
      <c r="AE44" s="35">
        <v>4578.5</v>
      </c>
      <c r="AF44" s="35">
        <v>76.5</v>
      </c>
      <c r="AG44" s="35">
        <v>25.25</v>
      </c>
      <c r="AH44" s="35">
        <v>23</v>
      </c>
      <c r="AI44" s="35">
        <v>27438</v>
      </c>
    </row>
    <row r="45" spans="20:35">
      <c r="T45" s="2">
        <v>1992</v>
      </c>
      <c r="U45" s="2"/>
      <c r="W45" s="2" t="s">
        <v>325</v>
      </c>
      <c r="X45" s="35">
        <v>114768478</v>
      </c>
      <c r="Y45" s="35">
        <v>45343326</v>
      </c>
      <c r="Z45" s="35">
        <v>892484</v>
      </c>
      <c r="AA45" s="35">
        <v>113502</v>
      </c>
      <c r="AB45" s="35">
        <v>63349</v>
      </c>
      <c r="AC45" s="35">
        <v>161181139</v>
      </c>
      <c r="AD45" s="35">
        <v>15320.5</v>
      </c>
      <c r="AE45" s="35">
        <v>4242.75</v>
      </c>
      <c r="AF45" s="35">
        <v>91.5</v>
      </c>
      <c r="AG45" s="35">
        <v>22</v>
      </c>
      <c r="AH45" s="35">
        <v>17.5</v>
      </c>
      <c r="AI45" s="35">
        <v>25489.25</v>
      </c>
    </row>
    <row r="46" spans="20:35">
      <c r="T46" s="2">
        <v>1993</v>
      </c>
      <c r="U46" s="2"/>
      <c r="W46" s="2" t="s">
        <v>325</v>
      </c>
      <c r="X46" s="35">
        <v>88044769</v>
      </c>
      <c r="Y46" s="35">
        <v>41869364</v>
      </c>
      <c r="Z46" s="35">
        <v>353491</v>
      </c>
      <c r="AA46" s="35">
        <v>32420</v>
      </c>
      <c r="AB46" s="35">
        <v>58121</v>
      </c>
      <c r="AC46" s="35">
        <v>130358165</v>
      </c>
      <c r="AD46" s="35">
        <v>12051.25</v>
      </c>
      <c r="AE46" s="35">
        <v>3803.75</v>
      </c>
      <c r="AF46" s="35">
        <v>62</v>
      </c>
      <c r="AG46" s="35">
        <v>26.5</v>
      </c>
      <c r="AH46" s="35">
        <v>14.75</v>
      </c>
      <c r="AI46" s="35">
        <v>20804</v>
      </c>
    </row>
    <row r="47" spans="20:35">
      <c r="T47" s="2">
        <v>1994</v>
      </c>
      <c r="U47" s="2"/>
      <c r="W47" s="2" t="s">
        <v>325</v>
      </c>
      <c r="X47" s="35">
        <v>109553226</v>
      </c>
      <c r="Y47" s="35">
        <v>49717675</v>
      </c>
      <c r="Z47" s="35">
        <v>617789</v>
      </c>
      <c r="AA47" s="35">
        <v>10345</v>
      </c>
      <c r="AB47" s="35">
        <v>76862</v>
      </c>
      <c r="AC47" s="35">
        <v>159975897</v>
      </c>
      <c r="AD47" s="35">
        <v>12546.5</v>
      </c>
      <c r="AE47" s="35">
        <v>4311</v>
      </c>
      <c r="AF47" s="35">
        <v>62.5</v>
      </c>
      <c r="AG47" s="35">
        <v>30.75</v>
      </c>
      <c r="AH47" s="35">
        <v>16.25</v>
      </c>
      <c r="AI47" s="35">
        <v>22216.5</v>
      </c>
    </row>
    <row r="48" spans="20:35">
      <c r="T48" s="2">
        <v>1995</v>
      </c>
      <c r="U48" s="2"/>
      <c r="W48" s="2" t="s">
        <v>325</v>
      </c>
      <c r="X48" s="35">
        <v>110824795</v>
      </c>
      <c r="Y48" s="35">
        <v>52349076</v>
      </c>
      <c r="Z48" s="35">
        <v>714586</v>
      </c>
      <c r="AA48" s="35">
        <v>66431</v>
      </c>
      <c r="AB48" s="35">
        <v>41952</v>
      </c>
      <c r="AC48" s="35">
        <v>163996840</v>
      </c>
      <c r="AD48" s="35">
        <v>12164.25</v>
      </c>
      <c r="AE48" s="35">
        <v>4279</v>
      </c>
      <c r="AF48" s="35">
        <v>82.5</v>
      </c>
      <c r="AG48" s="35">
        <v>24.25</v>
      </c>
      <c r="AH48" s="35">
        <v>16.75</v>
      </c>
      <c r="AI48" s="35">
        <v>21215</v>
      </c>
    </row>
    <row r="49" spans="20:35">
      <c r="T49" s="2">
        <v>1996</v>
      </c>
      <c r="U49" s="2"/>
      <c r="W49" s="2" t="s">
        <v>325</v>
      </c>
      <c r="X49" s="35">
        <v>116559748</v>
      </c>
      <c r="Y49" s="35">
        <v>53483234</v>
      </c>
      <c r="Z49" s="35">
        <v>896694</v>
      </c>
      <c r="AA49" s="35">
        <v>113560</v>
      </c>
      <c r="AB49" s="35">
        <v>48482</v>
      </c>
      <c r="AC49" s="35">
        <v>171101718</v>
      </c>
      <c r="AD49" s="35">
        <v>11630.5</v>
      </c>
      <c r="AE49" s="35">
        <v>3839.5</v>
      </c>
      <c r="AF49" s="35">
        <v>87.75</v>
      </c>
      <c r="AG49" s="35">
        <v>24.75</v>
      </c>
      <c r="AH49" s="35">
        <v>15.5</v>
      </c>
      <c r="AI49" s="35">
        <v>19897.5</v>
      </c>
    </row>
    <row r="50" spans="20:35">
      <c r="T50" s="2">
        <v>1997</v>
      </c>
      <c r="U50" s="2"/>
      <c r="W50" s="2" t="s">
        <v>325</v>
      </c>
      <c r="X50" s="35">
        <v>120020388</v>
      </c>
      <c r="Y50" s="35">
        <v>55806811</v>
      </c>
      <c r="Z50" s="35">
        <v>1329103</v>
      </c>
      <c r="AA50" s="35">
        <v>122474</v>
      </c>
      <c r="AB50" s="35">
        <v>30086</v>
      </c>
      <c r="AC50" s="35">
        <v>177308862</v>
      </c>
      <c r="AD50" s="35">
        <v>10998</v>
      </c>
      <c r="AE50" s="35">
        <v>3805</v>
      </c>
      <c r="AF50" s="35">
        <v>103.5</v>
      </c>
      <c r="AG50" s="35">
        <v>17.75</v>
      </c>
      <c r="AH50" s="35">
        <v>14.25</v>
      </c>
      <c r="AI50" s="35">
        <v>18940.75</v>
      </c>
    </row>
    <row r="51" spans="20:35">
      <c r="T51" s="2">
        <v>1998</v>
      </c>
      <c r="U51" s="2"/>
      <c r="W51" s="2" t="s">
        <v>325</v>
      </c>
      <c r="X51" s="35">
        <v>121382220</v>
      </c>
      <c r="Y51" s="35">
        <v>52223948</v>
      </c>
      <c r="Z51" s="35">
        <v>1723505</v>
      </c>
      <c r="AA51" s="35">
        <v>122149</v>
      </c>
      <c r="AB51" s="35">
        <v>78011</v>
      </c>
      <c r="AC51" s="35">
        <v>175529833</v>
      </c>
      <c r="AD51" s="35">
        <v>10260.75</v>
      </c>
      <c r="AE51" s="35">
        <v>3365.75</v>
      </c>
      <c r="AF51" s="35">
        <v>148.75</v>
      </c>
      <c r="AG51" s="35">
        <v>29.75</v>
      </c>
      <c r="AH51" s="35">
        <v>19</v>
      </c>
      <c r="AI51" s="35">
        <v>17572.25</v>
      </c>
    </row>
    <row r="52" spans="20:35">
      <c r="T52" s="2">
        <v>1999</v>
      </c>
      <c r="U52" s="2"/>
      <c r="W52" s="2" t="s">
        <v>325</v>
      </c>
      <c r="X52" s="35">
        <v>108376735</v>
      </c>
      <c r="Y52" s="35">
        <v>52665615</v>
      </c>
      <c r="Z52" s="35">
        <v>1537833</v>
      </c>
      <c r="AA52" s="35">
        <v>92209</v>
      </c>
      <c r="AB52" s="35">
        <v>21757</v>
      </c>
      <c r="AC52" s="35">
        <v>162694149</v>
      </c>
      <c r="AD52" s="35">
        <v>8952.75</v>
      </c>
      <c r="AE52" s="35">
        <v>3187.25</v>
      </c>
      <c r="AF52" s="35">
        <v>134.25</v>
      </c>
      <c r="AG52" s="35">
        <v>7.75</v>
      </c>
      <c r="AH52" s="35">
        <v>13</v>
      </c>
      <c r="AI52" s="35">
        <v>15668.25</v>
      </c>
    </row>
    <row r="53" spans="20:35">
      <c r="T53" s="2">
        <v>2000</v>
      </c>
      <c r="U53" s="2"/>
      <c r="W53" s="2" t="s">
        <v>325</v>
      </c>
      <c r="X53" s="35">
        <v>103550351</v>
      </c>
      <c r="Y53" s="35">
        <v>57866767</v>
      </c>
      <c r="Z53" s="35">
        <v>3140677</v>
      </c>
      <c r="AA53" s="35">
        <v>148216</v>
      </c>
      <c r="AB53" s="35">
        <v>8450</v>
      </c>
      <c r="AC53" s="35">
        <v>164714461</v>
      </c>
      <c r="AD53" s="35">
        <v>8637</v>
      </c>
      <c r="AE53" s="35">
        <v>3183.25</v>
      </c>
      <c r="AF53" s="35">
        <v>124</v>
      </c>
      <c r="AG53" s="35">
        <v>13.25</v>
      </c>
      <c r="AH53" s="35">
        <v>4</v>
      </c>
      <c r="AI53" s="35">
        <v>15117.5</v>
      </c>
    </row>
    <row r="54" spans="20:35">
      <c r="T54" s="2">
        <v>2001</v>
      </c>
      <c r="U54" s="2"/>
      <c r="W54" s="2" t="s">
        <v>325</v>
      </c>
      <c r="X54" s="35">
        <v>104037350</v>
      </c>
      <c r="Y54" s="35">
        <v>61787521</v>
      </c>
      <c r="Z54" s="35">
        <v>1876736</v>
      </c>
      <c r="AA54" s="35">
        <v>124193</v>
      </c>
      <c r="AB54" s="35">
        <v>90901</v>
      </c>
      <c r="AC54" s="35">
        <v>167916701</v>
      </c>
      <c r="AD54" s="35">
        <v>9444.75</v>
      </c>
      <c r="AE54" s="35">
        <v>3703</v>
      </c>
      <c r="AF54" s="35">
        <v>124.25</v>
      </c>
      <c r="AG54" s="35">
        <v>30.25</v>
      </c>
      <c r="AH54" s="35">
        <v>9</v>
      </c>
      <c r="AI54" s="35">
        <v>16720</v>
      </c>
    </row>
    <row r="55" spans="20:35">
      <c r="T55" s="2">
        <v>2002</v>
      </c>
      <c r="U55" s="2"/>
      <c r="W55" s="2" t="s">
        <v>325</v>
      </c>
      <c r="X55" s="35">
        <v>92367950</v>
      </c>
      <c r="Y55" s="35">
        <v>60446793</v>
      </c>
      <c r="Z55" s="35">
        <v>1688674</v>
      </c>
      <c r="AA55" s="35">
        <v>95249</v>
      </c>
      <c r="AB55" s="35">
        <v>48642</v>
      </c>
      <c r="AC55" s="35">
        <v>154647308</v>
      </c>
      <c r="AD55" s="35">
        <v>8716.25</v>
      </c>
      <c r="AE55" s="35">
        <v>4079</v>
      </c>
      <c r="AF55" s="35">
        <v>123</v>
      </c>
      <c r="AG55" s="35">
        <v>22.75</v>
      </c>
      <c r="AH55" s="35">
        <v>8</v>
      </c>
      <c r="AI55" s="35">
        <v>16254.75</v>
      </c>
    </row>
    <row r="56" spans="20:35">
      <c r="T56" s="2">
        <v>2003</v>
      </c>
      <c r="U56" s="2"/>
      <c r="W56" s="2" t="s">
        <v>325</v>
      </c>
      <c r="X56" s="35">
        <v>92169859</v>
      </c>
      <c r="Y56" s="35">
        <v>51677929</v>
      </c>
      <c r="Z56" s="35">
        <v>1415339</v>
      </c>
      <c r="AA56" s="35">
        <v>250</v>
      </c>
      <c r="AB56" s="35">
        <v>43203</v>
      </c>
      <c r="AC56" s="35">
        <v>145306580</v>
      </c>
      <c r="AD56" s="35">
        <v>8381</v>
      </c>
      <c r="AE56" s="35">
        <v>3563.25</v>
      </c>
      <c r="AF56" s="35">
        <v>69.75</v>
      </c>
      <c r="AG56" s="35">
        <v>19.5</v>
      </c>
      <c r="AH56" s="35">
        <v>9</v>
      </c>
      <c r="AI56" s="35">
        <v>15190.25</v>
      </c>
    </row>
    <row r="57" spans="20:35">
      <c r="T57" s="2">
        <v>2004</v>
      </c>
      <c r="U57" s="2"/>
      <c r="W57" s="2" t="s">
        <v>325</v>
      </c>
      <c r="X57" s="35">
        <v>96337600</v>
      </c>
      <c r="Y57" s="35">
        <v>55598091</v>
      </c>
      <c r="Z57" s="35">
        <v>1799661</v>
      </c>
      <c r="AA57" s="35">
        <v>22040</v>
      </c>
      <c r="AB57" s="35">
        <v>1324</v>
      </c>
      <c r="AC57" s="35">
        <v>153758716</v>
      </c>
      <c r="AD57" s="35">
        <v>8942.25</v>
      </c>
      <c r="AE57" s="35">
        <v>4023.75</v>
      </c>
      <c r="AF57" s="35">
        <v>86.75</v>
      </c>
      <c r="AG57" s="35">
        <v>27.5</v>
      </c>
      <c r="AH57" s="35">
        <v>3.25</v>
      </c>
      <c r="AI57" s="35">
        <v>16503</v>
      </c>
    </row>
    <row r="58" spans="20:35">
      <c r="T58" s="2">
        <v>2005</v>
      </c>
      <c r="U58" s="2"/>
      <c r="W58" s="2" t="s">
        <v>325</v>
      </c>
      <c r="X58" s="35">
        <v>96268427</v>
      </c>
      <c r="Y58" s="35">
        <v>60613922</v>
      </c>
      <c r="Z58" s="35">
        <v>2270927</v>
      </c>
      <c r="AA58" s="35">
        <v>4864</v>
      </c>
      <c r="AB58" s="35">
        <v>0</v>
      </c>
      <c r="AC58" s="35">
        <v>159158140</v>
      </c>
      <c r="AD58" s="35">
        <v>10077</v>
      </c>
      <c r="AE58" s="35">
        <v>4794</v>
      </c>
      <c r="AF58" s="35">
        <v>123.75</v>
      </c>
      <c r="AG58" s="35">
        <v>42.25</v>
      </c>
      <c r="AH58" s="35">
        <v>0</v>
      </c>
      <c r="AI58" s="35">
        <v>18808</v>
      </c>
    </row>
    <row r="59" spans="20:35">
      <c r="T59" s="2">
        <v>2006</v>
      </c>
      <c r="U59" s="2"/>
      <c r="W59" s="2" t="s">
        <v>325</v>
      </c>
      <c r="X59" s="35">
        <v>89667214</v>
      </c>
      <c r="Y59" s="35">
        <v>65559532</v>
      </c>
      <c r="Z59" s="35">
        <v>2417929</v>
      </c>
      <c r="AA59" s="35">
        <v>0</v>
      </c>
      <c r="AB59" s="35">
        <v>0</v>
      </c>
      <c r="AC59" s="35">
        <v>157644675</v>
      </c>
      <c r="AD59" s="35">
        <v>10756.5</v>
      </c>
      <c r="AE59" s="35">
        <v>5312.25</v>
      </c>
      <c r="AF59" s="35">
        <v>195</v>
      </c>
      <c r="AG59" s="35">
        <v>54.5</v>
      </c>
      <c r="AH59" s="35">
        <v>0</v>
      </c>
      <c r="AI59" s="35">
        <v>20260.75</v>
      </c>
    </row>
    <row r="60" spans="20:35">
      <c r="T60" s="2">
        <v>2007</v>
      </c>
      <c r="U60" s="2"/>
      <c r="W60" s="2" t="s">
        <v>325</v>
      </c>
      <c r="X60" s="35">
        <v>90002628</v>
      </c>
      <c r="Y60" s="35">
        <v>66372531</v>
      </c>
      <c r="Z60" s="35">
        <v>1888342</v>
      </c>
      <c r="AA60" s="35">
        <v>42693</v>
      </c>
      <c r="AB60" s="35">
        <v>0</v>
      </c>
      <c r="AC60" s="35">
        <v>158306194</v>
      </c>
      <c r="AD60" s="35">
        <v>11096.75</v>
      </c>
      <c r="AE60" s="35">
        <v>5140</v>
      </c>
      <c r="AF60" s="35">
        <v>136</v>
      </c>
      <c r="AG60" s="35">
        <v>55.25</v>
      </c>
      <c r="AH60" s="35">
        <v>0</v>
      </c>
      <c r="AI60" s="35">
        <v>20478.25</v>
      </c>
    </row>
    <row r="61" spans="20:35">
      <c r="T61" s="2">
        <v>2008</v>
      </c>
      <c r="U61" s="2"/>
      <c r="W61" s="2" t="s">
        <v>325</v>
      </c>
      <c r="X61" s="35">
        <v>94521696</v>
      </c>
      <c r="Y61" s="35">
        <v>67220077</v>
      </c>
      <c r="Z61" s="35">
        <v>1622249</v>
      </c>
      <c r="AA61" s="35">
        <v>26732</v>
      </c>
      <c r="AB61" s="35">
        <v>0</v>
      </c>
      <c r="AC61" s="35">
        <v>163390754</v>
      </c>
      <c r="AD61" s="35">
        <v>12432.5</v>
      </c>
      <c r="AE61" s="35">
        <v>5633.25</v>
      </c>
      <c r="AF61" s="35">
        <v>134</v>
      </c>
      <c r="AG61" s="35">
        <v>56.5</v>
      </c>
      <c r="AH61" s="35">
        <v>0</v>
      </c>
      <c r="AI61" s="35">
        <v>22456.25</v>
      </c>
    </row>
    <row r="62" spans="20:35">
      <c r="T62" s="2">
        <v>2009</v>
      </c>
      <c r="U62" s="2"/>
      <c r="W62" s="2" t="s">
        <v>325</v>
      </c>
      <c r="X62" s="35">
        <v>83474862</v>
      </c>
      <c r="Y62" s="35">
        <v>53923049</v>
      </c>
      <c r="Z62" s="35">
        <v>1523649</v>
      </c>
      <c r="AA62" s="35">
        <v>66890</v>
      </c>
      <c r="AB62" s="35">
        <v>0</v>
      </c>
      <c r="AC62" s="35">
        <v>138988450</v>
      </c>
      <c r="AD62" s="35">
        <v>12136.25</v>
      </c>
      <c r="AE62" s="35">
        <v>5263.75</v>
      </c>
      <c r="AF62" s="35">
        <v>164.25</v>
      </c>
      <c r="AG62" s="35">
        <v>45.75</v>
      </c>
      <c r="AH62" s="35">
        <v>0</v>
      </c>
      <c r="AI62" s="35">
        <v>21605</v>
      </c>
    </row>
    <row r="63" spans="20:35">
      <c r="T63" s="2">
        <v>2010</v>
      </c>
      <c r="U63" s="2"/>
      <c r="W63" s="2" t="s">
        <v>325</v>
      </c>
      <c r="X63" s="35">
        <v>88848968</v>
      </c>
      <c r="Y63" s="35">
        <v>48759324</v>
      </c>
      <c r="Z63" s="35">
        <v>1827772</v>
      </c>
      <c r="AA63" s="35">
        <v>78719</v>
      </c>
      <c r="AB63" s="35">
        <v>0</v>
      </c>
      <c r="AC63" s="35">
        <v>139514783</v>
      </c>
      <c r="AD63" s="35">
        <v>12795.25</v>
      </c>
      <c r="AE63" s="35">
        <v>4588.5</v>
      </c>
      <c r="AF63" s="35">
        <v>169</v>
      </c>
      <c r="AG63" s="35">
        <v>46.25</v>
      </c>
      <c r="AH63" s="35">
        <v>0</v>
      </c>
      <c r="AI63" s="35">
        <v>21644.75</v>
      </c>
    </row>
    <row r="64" spans="20:35">
      <c r="T64" s="2">
        <v>2011</v>
      </c>
      <c r="U64" s="2"/>
      <c r="W64" s="2" t="s">
        <v>325</v>
      </c>
      <c r="X64" s="35">
        <v>89793824</v>
      </c>
      <c r="Y64" s="35">
        <v>49625114</v>
      </c>
      <c r="Z64" s="35">
        <v>1756494</v>
      </c>
      <c r="AA64" s="35">
        <v>50106</v>
      </c>
      <c r="AB64" s="35">
        <v>0</v>
      </c>
      <c r="AC64" s="35">
        <v>141225538</v>
      </c>
      <c r="AD64" s="35">
        <v>13905.5</v>
      </c>
      <c r="AE64" s="35">
        <v>4752</v>
      </c>
      <c r="AF64" s="35">
        <v>151.5</v>
      </c>
      <c r="AG64" s="35">
        <v>41.5</v>
      </c>
      <c r="AH64" s="35">
        <v>0</v>
      </c>
      <c r="AI64" s="35">
        <v>22841.5</v>
      </c>
    </row>
    <row r="65" spans="20:36">
      <c r="T65" s="2"/>
      <c r="U65" s="2"/>
      <c r="W65" s="2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</row>
    <row r="67" spans="20:36">
      <c r="T67" s="2">
        <v>2000</v>
      </c>
      <c r="U67" s="2">
        <v>1</v>
      </c>
      <c r="V67" s="2" t="s">
        <v>324</v>
      </c>
      <c r="W67" s="2" t="s">
        <v>325</v>
      </c>
      <c r="X67" s="35">
        <v>576133</v>
      </c>
      <c r="Y67" s="35">
        <v>1120655</v>
      </c>
      <c r="Z67" s="35">
        <v>0</v>
      </c>
      <c r="AA67" s="35">
        <v>0</v>
      </c>
      <c r="AB67" s="35">
        <v>0</v>
      </c>
      <c r="AC67" s="35">
        <v>1696788</v>
      </c>
      <c r="AD67" s="35">
        <v>229</v>
      </c>
      <c r="AE67" s="35">
        <v>396</v>
      </c>
      <c r="AF67" s="35">
        <v>0</v>
      </c>
      <c r="AG67" s="35">
        <v>0</v>
      </c>
      <c r="AH67" s="35">
        <v>0</v>
      </c>
      <c r="AI67" s="35">
        <v>732</v>
      </c>
      <c r="AJ67" s="35">
        <f>AI114-AI67</f>
        <v>14239</v>
      </c>
    </row>
    <row r="68" spans="20:36">
      <c r="T68" s="2">
        <v>2000</v>
      </c>
      <c r="U68" s="2">
        <v>2</v>
      </c>
      <c r="V68" s="2" t="s">
        <v>324</v>
      </c>
      <c r="W68" s="2" t="s">
        <v>325</v>
      </c>
      <c r="X68" s="35">
        <v>538255</v>
      </c>
      <c r="Y68" s="35">
        <v>1216432</v>
      </c>
      <c r="Z68" s="35">
        <v>222761</v>
      </c>
      <c r="AA68" s="35">
        <v>0</v>
      </c>
      <c r="AB68" s="35">
        <v>0</v>
      </c>
      <c r="AC68" s="35">
        <v>1977448</v>
      </c>
      <c r="AD68" s="35">
        <v>255</v>
      </c>
      <c r="AE68" s="35">
        <v>429</v>
      </c>
      <c r="AF68" s="35">
        <v>18</v>
      </c>
      <c r="AG68" s="35">
        <v>0</v>
      </c>
      <c r="AH68" s="35">
        <v>0</v>
      </c>
      <c r="AI68" s="35">
        <v>813</v>
      </c>
      <c r="AJ68" s="35">
        <f t="shared" ref="AJ68:AJ112" si="1">AI115-AI68</f>
        <v>14213</v>
      </c>
    </row>
    <row r="69" spans="20:36">
      <c r="T69" s="2">
        <v>2000</v>
      </c>
      <c r="U69" s="2">
        <v>3</v>
      </c>
      <c r="V69" s="2" t="s">
        <v>324</v>
      </c>
      <c r="W69" s="2" t="s">
        <v>325</v>
      </c>
      <c r="X69" s="35">
        <v>617379</v>
      </c>
      <c r="Y69" s="35">
        <v>1498546</v>
      </c>
      <c r="Z69" s="35">
        <v>0</v>
      </c>
      <c r="AA69" s="35">
        <v>0</v>
      </c>
      <c r="AB69" s="35">
        <v>0</v>
      </c>
      <c r="AC69" s="35">
        <v>2115925</v>
      </c>
      <c r="AD69" s="35">
        <v>298</v>
      </c>
      <c r="AE69" s="35">
        <v>401</v>
      </c>
      <c r="AF69" s="35">
        <v>0</v>
      </c>
      <c r="AG69" s="35">
        <v>0</v>
      </c>
      <c r="AH69" s="35">
        <v>0</v>
      </c>
      <c r="AI69" s="35">
        <v>846</v>
      </c>
      <c r="AJ69" s="35">
        <f t="shared" si="1"/>
        <v>14299</v>
      </c>
    </row>
    <row r="70" spans="20:36">
      <c r="T70" s="2">
        <v>2000</v>
      </c>
      <c r="U70" s="2">
        <v>4</v>
      </c>
      <c r="V70" s="2" t="s">
        <v>324</v>
      </c>
      <c r="W70" s="2" t="s">
        <v>325</v>
      </c>
      <c r="X70" s="35">
        <v>673552</v>
      </c>
      <c r="Y70" s="35">
        <v>1530257</v>
      </c>
      <c r="Z70" s="35">
        <v>0</v>
      </c>
      <c r="AA70" s="35">
        <v>0</v>
      </c>
      <c r="AB70" s="35">
        <v>0</v>
      </c>
      <c r="AC70" s="35">
        <v>2203809</v>
      </c>
      <c r="AD70" s="35">
        <v>314</v>
      </c>
      <c r="AE70" s="35">
        <v>374</v>
      </c>
      <c r="AF70" s="35">
        <v>0</v>
      </c>
      <c r="AG70" s="35">
        <v>0</v>
      </c>
      <c r="AH70" s="35">
        <v>0</v>
      </c>
      <c r="AI70" s="35">
        <v>824</v>
      </c>
      <c r="AJ70" s="35">
        <f t="shared" si="1"/>
        <v>14504</v>
      </c>
    </row>
    <row r="71" spans="20:36">
      <c r="T71" s="2">
        <v>2001</v>
      </c>
      <c r="U71" s="2">
        <v>1</v>
      </c>
      <c r="V71" s="2" t="s">
        <v>324</v>
      </c>
      <c r="W71" s="2" t="s">
        <v>325</v>
      </c>
      <c r="X71" s="35">
        <v>715266</v>
      </c>
      <c r="Y71" s="35">
        <v>1760831</v>
      </c>
      <c r="Z71" s="35">
        <v>0</v>
      </c>
      <c r="AA71" s="35">
        <v>0</v>
      </c>
      <c r="AB71" s="35">
        <v>0</v>
      </c>
      <c r="AC71" s="35">
        <v>2476097</v>
      </c>
      <c r="AD71" s="35">
        <v>317</v>
      </c>
      <c r="AE71" s="35">
        <v>438</v>
      </c>
      <c r="AF71" s="35">
        <v>0</v>
      </c>
      <c r="AG71" s="35">
        <v>0</v>
      </c>
      <c r="AH71" s="35">
        <v>0</v>
      </c>
      <c r="AI71" s="35">
        <v>928</v>
      </c>
      <c r="AJ71" s="35">
        <f t="shared" si="1"/>
        <v>14864</v>
      </c>
    </row>
    <row r="72" spans="20:36">
      <c r="T72" s="2">
        <v>2001</v>
      </c>
      <c r="U72" s="2">
        <v>2</v>
      </c>
      <c r="V72" s="2" t="s">
        <v>324</v>
      </c>
      <c r="W72" s="2" t="s">
        <v>325</v>
      </c>
      <c r="X72" s="35">
        <v>870111</v>
      </c>
      <c r="Y72" s="35">
        <v>2148808</v>
      </c>
      <c r="Z72" s="35">
        <v>0</v>
      </c>
      <c r="AA72" s="35">
        <v>0</v>
      </c>
      <c r="AB72" s="35">
        <v>0</v>
      </c>
      <c r="AC72" s="35">
        <v>3018919</v>
      </c>
      <c r="AD72" s="35">
        <v>378</v>
      </c>
      <c r="AE72" s="35">
        <v>484</v>
      </c>
      <c r="AF72" s="35">
        <v>0</v>
      </c>
      <c r="AG72" s="35">
        <v>0</v>
      </c>
      <c r="AH72" s="35">
        <v>0</v>
      </c>
      <c r="AI72" s="35">
        <v>1030</v>
      </c>
      <c r="AJ72" s="35">
        <f t="shared" si="1"/>
        <v>15519</v>
      </c>
    </row>
    <row r="73" spans="20:36">
      <c r="T73" s="2">
        <v>2001</v>
      </c>
      <c r="U73" s="2">
        <v>3</v>
      </c>
      <c r="V73" s="2" t="s">
        <v>324</v>
      </c>
      <c r="W73" s="2" t="s">
        <v>325</v>
      </c>
      <c r="X73" s="35">
        <v>717956</v>
      </c>
      <c r="Y73" s="35">
        <v>1918100</v>
      </c>
      <c r="Z73" s="35">
        <v>0</v>
      </c>
      <c r="AA73" s="35">
        <v>0</v>
      </c>
      <c r="AB73" s="35">
        <v>0</v>
      </c>
      <c r="AC73" s="35">
        <v>2636056</v>
      </c>
      <c r="AD73" s="35">
        <v>406</v>
      </c>
      <c r="AE73" s="35">
        <v>476</v>
      </c>
      <c r="AF73" s="35">
        <v>0</v>
      </c>
      <c r="AG73" s="35">
        <v>0</v>
      </c>
      <c r="AH73" s="35">
        <v>0</v>
      </c>
      <c r="AI73" s="35">
        <v>1048</v>
      </c>
      <c r="AJ73" s="35">
        <f t="shared" si="1"/>
        <v>16010</v>
      </c>
    </row>
    <row r="74" spans="20:36">
      <c r="T74" s="2">
        <v>2001</v>
      </c>
      <c r="U74" s="2">
        <v>4</v>
      </c>
      <c r="V74" s="2" t="s">
        <v>324</v>
      </c>
      <c r="W74" s="2" t="s">
        <v>325</v>
      </c>
      <c r="X74" s="35">
        <v>889087</v>
      </c>
      <c r="Y74" s="35">
        <v>1792111</v>
      </c>
      <c r="Z74" s="35">
        <v>0</v>
      </c>
      <c r="AA74" s="35">
        <v>0</v>
      </c>
      <c r="AB74" s="35">
        <v>6842</v>
      </c>
      <c r="AC74" s="35">
        <v>2688040</v>
      </c>
      <c r="AD74" s="35">
        <v>481</v>
      </c>
      <c r="AE74" s="35">
        <v>502</v>
      </c>
      <c r="AF74" s="35">
        <v>0</v>
      </c>
      <c r="AG74" s="35">
        <v>0</v>
      </c>
      <c r="AH74" s="35">
        <v>1</v>
      </c>
      <c r="AI74" s="35">
        <v>1135</v>
      </c>
      <c r="AJ74" s="35">
        <f t="shared" si="1"/>
        <v>16346</v>
      </c>
    </row>
    <row r="75" spans="20:36">
      <c r="T75" s="2">
        <v>2002</v>
      </c>
      <c r="U75" s="2">
        <v>1</v>
      </c>
      <c r="V75" s="2" t="s">
        <v>324</v>
      </c>
      <c r="W75" s="2" t="s">
        <v>325</v>
      </c>
      <c r="X75" s="35">
        <v>1226831</v>
      </c>
      <c r="Y75" s="35">
        <v>1661667</v>
      </c>
      <c r="Z75" s="35">
        <v>59055</v>
      </c>
      <c r="AA75" s="35">
        <v>0</v>
      </c>
      <c r="AB75" s="35">
        <v>0</v>
      </c>
      <c r="AC75" s="35">
        <v>2947553</v>
      </c>
      <c r="AD75" s="35">
        <v>410</v>
      </c>
      <c r="AE75" s="35">
        <v>486</v>
      </c>
      <c r="AF75" s="35">
        <v>15</v>
      </c>
      <c r="AG75" s="35">
        <v>0</v>
      </c>
      <c r="AH75" s="35">
        <v>0</v>
      </c>
      <c r="AI75" s="35">
        <v>1077</v>
      </c>
      <c r="AJ75" s="35">
        <f t="shared" si="1"/>
        <v>16247</v>
      </c>
    </row>
    <row r="76" spans="20:36">
      <c r="T76" s="2">
        <v>2002</v>
      </c>
      <c r="U76" s="2">
        <v>2</v>
      </c>
      <c r="V76" s="2" t="s">
        <v>324</v>
      </c>
      <c r="W76" s="2" t="s">
        <v>325</v>
      </c>
      <c r="X76" s="35">
        <v>675781</v>
      </c>
      <c r="Y76" s="35">
        <v>1483567</v>
      </c>
      <c r="Z76" s="35">
        <v>5000</v>
      </c>
      <c r="AA76" s="35">
        <v>0</v>
      </c>
      <c r="AB76" s="35">
        <v>0</v>
      </c>
      <c r="AC76" s="35">
        <v>2164348</v>
      </c>
      <c r="AD76" s="35">
        <v>427</v>
      </c>
      <c r="AE76" s="35">
        <v>465</v>
      </c>
      <c r="AF76" s="35">
        <v>3</v>
      </c>
      <c r="AG76" s="35">
        <v>0</v>
      </c>
      <c r="AH76" s="35">
        <v>0</v>
      </c>
      <c r="AI76" s="35">
        <v>1065</v>
      </c>
      <c r="AJ76" s="35">
        <f t="shared" si="1"/>
        <v>14740</v>
      </c>
    </row>
    <row r="77" spans="20:36">
      <c r="T77" s="2">
        <v>2002</v>
      </c>
      <c r="U77" s="2">
        <v>3</v>
      </c>
      <c r="V77" s="2" t="s">
        <v>324</v>
      </c>
      <c r="W77" s="2" t="s">
        <v>325</v>
      </c>
      <c r="X77" s="35">
        <v>603866</v>
      </c>
      <c r="Y77" s="35">
        <v>1794494</v>
      </c>
      <c r="Z77" s="35">
        <v>37891</v>
      </c>
      <c r="AA77" s="35">
        <v>0</v>
      </c>
      <c r="AB77" s="35">
        <v>0</v>
      </c>
      <c r="AC77" s="35">
        <v>2436251</v>
      </c>
      <c r="AD77" s="35">
        <v>354</v>
      </c>
      <c r="AE77" s="35">
        <v>467</v>
      </c>
      <c r="AF77" s="35">
        <v>9</v>
      </c>
      <c r="AG77" s="35">
        <v>0</v>
      </c>
      <c r="AH77" s="35">
        <v>0</v>
      </c>
      <c r="AI77" s="35">
        <v>995</v>
      </c>
      <c r="AJ77" s="35">
        <f t="shared" si="1"/>
        <v>14950</v>
      </c>
    </row>
    <row r="78" spans="20:36">
      <c r="T78" s="2">
        <v>2002</v>
      </c>
      <c r="U78" s="2">
        <v>4</v>
      </c>
      <c r="V78" s="2" t="s">
        <v>324</v>
      </c>
      <c r="W78" s="2" t="s">
        <v>325</v>
      </c>
      <c r="X78" s="35">
        <v>930486</v>
      </c>
      <c r="Y78" s="35">
        <v>1745809</v>
      </c>
      <c r="Z78" s="35">
        <v>140131</v>
      </c>
      <c r="AA78" s="35">
        <v>0</v>
      </c>
      <c r="AB78" s="35">
        <v>0</v>
      </c>
      <c r="AC78" s="35">
        <v>2816426</v>
      </c>
      <c r="AD78" s="35">
        <v>383</v>
      </c>
      <c r="AE78" s="35">
        <v>453</v>
      </c>
      <c r="AF78" s="35">
        <v>26</v>
      </c>
      <c r="AG78" s="35">
        <v>0</v>
      </c>
      <c r="AH78" s="35">
        <v>0</v>
      </c>
      <c r="AI78" s="35">
        <v>1033</v>
      </c>
      <c r="AJ78" s="35">
        <f t="shared" si="1"/>
        <v>14912</v>
      </c>
    </row>
    <row r="79" spans="20:36">
      <c r="T79" s="2">
        <v>2003</v>
      </c>
      <c r="U79" s="2">
        <v>1</v>
      </c>
      <c r="V79" s="2" t="s">
        <v>324</v>
      </c>
      <c r="W79" s="2" t="s">
        <v>325</v>
      </c>
      <c r="X79" s="35">
        <v>883547</v>
      </c>
      <c r="Y79" s="35">
        <v>1433996</v>
      </c>
      <c r="Z79" s="35">
        <v>8059</v>
      </c>
      <c r="AA79" s="35">
        <v>0</v>
      </c>
      <c r="AB79" s="35">
        <v>0</v>
      </c>
      <c r="AC79" s="35">
        <v>2325602</v>
      </c>
      <c r="AD79" s="35">
        <v>350</v>
      </c>
      <c r="AE79" s="35">
        <v>421</v>
      </c>
      <c r="AF79" s="35">
        <v>9</v>
      </c>
      <c r="AG79" s="35">
        <v>0</v>
      </c>
      <c r="AH79" s="35">
        <v>0</v>
      </c>
      <c r="AI79" s="35">
        <v>959</v>
      </c>
      <c r="AJ79" s="35">
        <f t="shared" si="1"/>
        <v>14628</v>
      </c>
    </row>
    <row r="80" spans="20:36">
      <c r="T80" s="2">
        <v>2003</v>
      </c>
      <c r="U80" s="2">
        <v>2</v>
      </c>
      <c r="V80" s="2" t="s">
        <v>324</v>
      </c>
      <c r="W80" s="2" t="s">
        <v>325</v>
      </c>
      <c r="X80" s="35">
        <v>995458</v>
      </c>
      <c r="Y80" s="35">
        <v>1590469</v>
      </c>
      <c r="Z80" s="35">
        <v>77768</v>
      </c>
      <c r="AA80" s="35">
        <v>0</v>
      </c>
      <c r="AB80" s="35">
        <v>0</v>
      </c>
      <c r="AC80" s="35">
        <v>2663695</v>
      </c>
      <c r="AD80" s="35">
        <v>374</v>
      </c>
      <c r="AE80" s="35">
        <v>443</v>
      </c>
      <c r="AF80" s="35">
        <v>16</v>
      </c>
      <c r="AG80" s="35">
        <v>0</v>
      </c>
      <c r="AH80" s="35">
        <v>0</v>
      </c>
      <c r="AI80" s="35">
        <v>1016</v>
      </c>
      <c r="AJ80" s="35">
        <f t="shared" si="1"/>
        <v>14460</v>
      </c>
    </row>
    <row r="81" spans="20:36">
      <c r="T81" s="2">
        <v>2003</v>
      </c>
      <c r="U81" s="2">
        <v>3</v>
      </c>
      <c r="V81" s="2" t="s">
        <v>324</v>
      </c>
      <c r="W81" s="2" t="s">
        <v>325</v>
      </c>
      <c r="X81" s="35">
        <v>765192</v>
      </c>
      <c r="Y81" s="35">
        <v>1663626</v>
      </c>
      <c r="Z81" s="35">
        <v>0</v>
      </c>
      <c r="AA81" s="35">
        <v>0</v>
      </c>
      <c r="AB81" s="35">
        <v>0</v>
      </c>
      <c r="AC81" s="35">
        <v>2428818</v>
      </c>
      <c r="AD81" s="35">
        <v>315</v>
      </c>
      <c r="AE81" s="35">
        <v>445</v>
      </c>
      <c r="AF81" s="35">
        <v>0</v>
      </c>
      <c r="AG81" s="35">
        <v>0</v>
      </c>
      <c r="AH81" s="35">
        <v>0</v>
      </c>
      <c r="AI81" s="35">
        <v>935</v>
      </c>
      <c r="AJ81" s="35">
        <f t="shared" si="1"/>
        <v>13842</v>
      </c>
    </row>
    <row r="82" spans="20:36">
      <c r="T82" s="2">
        <v>2003</v>
      </c>
      <c r="U82" s="2">
        <v>4</v>
      </c>
      <c r="V82" s="2" t="s">
        <v>324</v>
      </c>
      <c r="W82" s="2" t="s">
        <v>325</v>
      </c>
      <c r="X82" s="35">
        <v>1275181</v>
      </c>
      <c r="Y82" s="35">
        <v>1773948</v>
      </c>
      <c r="Z82" s="35">
        <v>700</v>
      </c>
      <c r="AA82" s="35">
        <v>0</v>
      </c>
      <c r="AB82" s="35">
        <v>0</v>
      </c>
      <c r="AC82" s="35">
        <v>3049829</v>
      </c>
      <c r="AD82" s="35">
        <v>293</v>
      </c>
      <c r="AE82" s="35">
        <v>488</v>
      </c>
      <c r="AF82" s="35">
        <v>3</v>
      </c>
      <c r="AG82" s="35">
        <v>0</v>
      </c>
      <c r="AH82" s="35">
        <v>0</v>
      </c>
      <c r="AI82" s="35">
        <v>960</v>
      </c>
      <c r="AJ82" s="35">
        <f t="shared" si="1"/>
        <v>13961</v>
      </c>
    </row>
    <row r="83" spans="20:36">
      <c r="T83" s="2">
        <v>2004</v>
      </c>
      <c r="U83" s="2">
        <v>1</v>
      </c>
      <c r="V83" s="2" t="s">
        <v>324</v>
      </c>
      <c r="W83" s="2" t="s">
        <v>325</v>
      </c>
      <c r="X83" s="35">
        <v>902303</v>
      </c>
      <c r="Y83" s="35">
        <v>1809641</v>
      </c>
      <c r="Z83" s="35">
        <v>5278</v>
      </c>
      <c r="AA83" s="35">
        <v>0</v>
      </c>
      <c r="AB83" s="35">
        <v>0</v>
      </c>
      <c r="AC83" s="35">
        <v>2717222</v>
      </c>
      <c r="AD83" s="35">
        <v>331</v>
      </c>
      <c r="AE83" s="35">
        <v>543</v>
      </c>
      <c r="AF83" s="35">
        <v>6</v>
      </c>
      <c r="AG83" s="35">
        <v>0</v>
      </c>
      <c r="AH83" s="35">
        <v>0</v>
      </c>
      <c r="AI83" s="35">
        <v>1063</v>
      </c>
      <c r="AJ83" s="35">
        <f t="shared" si="1"/>
        <v>14728</v>
      </c>
    </row>
    <row r="84" spans="20:36">
      <c r="T84" s="2">
        <v>2004</v>
      </c>
      <c r="U84" s="2">
        <v>2</v>
      </c>
      <c r="V84" s="2" t="s">
        <v>324</v>
      </c>
      <c r="W84" s="2" t="s">
        <v>325</v>
      </c>
      <c r="X84" s="35">
        <v>960727</v>
      </c>
      <c r="Y84" s="35">
        <v>2073715</v>
      </c>
      <c r="Z84" s="35">
        <v>9767</v>
      </c>
      <c r="AA84" s="35">
        <v>0</v>
      </c>
      <c r="AB84" s="35">
        <v>0</v>
      </c>
      <c r="AC84" s="35">
        <v>3044209</v>
      </c>
      <c r="AD84" s="35">
        <v>314</v>
      </c>
      <c r="AE84" s="35">
        <v>534</v>
      </c>
      <c r="AF84" s="35">
        <v>4</v>
      </c>
      <c r="AG84" s="35">
        <v>0</v>
      </c>
      <c r="AH84" s="35">
        <v>0</v>
      </c>
      <c r="AI84" s="35">
        <v>1059</v>
      </c>
      <c r="AJ84" s="35">
        <f t="shared" si="1"/>
        <v>15078</v>
      </c>
    </row>
    <row r="85" spans="20:36">
      <c r="T85" s="2">
        <v>2004</v>
      </c>
      <c r="U85" s="2">
        <v>3</v>
      </c>
      <c r="V85" s="2" t="s">
        <v>324</v>
      </c>
      <c r="W85" s="2" t="s">
        <v>325</v>
      </c>
      <c r="X85" s="35">
        <v>718235</v>
      </c>
      <c r="Y85" s="35">
        <v>2091940</v>
      </c>
      <c r="Z85" s="35">
        <v>0</v>
      </c>
      <c r="AA85" s="35">
        <v>0</v>
      </c>
      <c r="AB85" s="35">
        <v>0</v>
      </c>
      <c r="AC85" s="35">
        <v>2810175</v>
      </c>
      <c r="AD85" s="35">
        <v>352</v>
      </c>
      <c r="AE85" s="35">
        <v>577</v>
      </c>
      <c r="AF85" s="35">
        <v>0</v>
      </c>
      <c r="AG85" s="35">
        <v>0</v>
      </c>
      <c r="AH85" s="35">
        <v>0</v>
      </c>
      <c r="AI85" s="35">
        <v>1130</v>
      </c>
      <c r="AJ85" s="35">
        <f t="shared" si="1"/>
        <v>15769</v>
      </c>
    </row>
    <row r="86" spans="20:36">
      <c r="T86" s="2">
        <v>2004</v>
      </c>
      <c r="U86" s="2">
        <v>4</v>
      </c>
      <c r="V86" s="2" t="s">
        <v>324</v>
      </c>
      <c r="W86" s="2" t="s">
        <v>325</v>
      </c>
      <c r="X86" s="35">
        <v>696562</v>
      </c>
      <c r="Y86" s="35">
        <v>2184468</v>
      </c>
      <c r="Z86" s="35">
        <v>4692</v>
      </c>
      <c r="AA86" s="35">
        <v>0</v>
      </c>
      <c r="AB86" s="35">
        <v>0</v>
      </c>
      <c r="AC86" s="35">
        <v>2885722</v>
      </c>
      <c r="AD86" s="35">
        <v>414</v>
      </c>
      <c r="AE86" s="35">
        <v>618</v>
      </c>
      <c r="AF86" s="35">
        <v>3</v>
      </c>
      <c r="AG86" s="35">
        <v>0</v>
      </c>
      <c r="AH86" s="35">
        <v>0</v>
      </c>
      <c r="AI86" s="35">
        <v>1239</v>
      </c>
      <c r="AJ86" s="35">
        <f t="shared" si="1"/>
        <v>15946</v>
      </c>
    </row>
    <row r="87" spans="20:36">
      <c r="T87" s="2">
        <v>2005</v>
      </c>
      <c r="U87" s="2">
        <v>1</v>
      </c>
      <c r="V87" s="2" t="s">
        <v>324</v>
      </c>
      <c r="W87" s="2" t="s">
        <v>325</v>
      </c>
      <c r="X87" s="35">
        <v>668871</v>
      </c>
      <c r="Y87" s="35">
        <v>2241087</v>
      </c>
      <c r="Z87" s="35">
        <v>0</v>
      </c>
      <c r="AA87" s="35">
        <v>0</v>
      </c>
      <c r="AB87" s="35">
        <v>0</v>
      </c>
      <c r="AC87" s="35">
        <v>2909958</v>
      </c>
      <c r="AD87" s="35">
        <v>417</v>
      </c>
      <c r="AE87" s="35">
        <v>652</v>
      </c>
      <c r="AF87" s="35">
        <v>0</v>
      </c>
      <c r="AG87" s="35">
        <v>0</v>
      </c>
      <c r="AH87" s="35">
        <v>0</v>
      </c>
      <c r="AI87" s="35">
        <v>1270</v>
      </c>
      <c r="AJ87" s="35">
        <f t="shared" si="1"/>
        <v>16413</v>
      </c>
    </row>
    <row r="88" spans="20:36">
      <c r="T88" s="2">
        <v>2005</v>
      </c>
      <c r="U88" s="2">
        <v>2</v>
      </c>
      <c r="V88" s="2" t="s">
        <v>324</v>
      </c>
      <c r="W88" s="2" t="s">
        <v>325</v>
      </c>
      <c r="X88" s="35">
        <v>917451</v>
      </c>
      <c r="Y88" s="35">
        <v>2105611</v>
      </c>
      <c r="Z88" s="35">
        <v>5415</v>
      </c>
      <c r="AA88" s="35">
        <v>0</v>
      </c>
      <c r="AB88" s="35">
        <v>0</v>
      </c>
      <c r="AC88" s="35">
        <v>3028477</v>
      </c>
      <c r="AD88" s="35">
        <v>441</v>
      </c>
      <c r="AE88" s="35">
        <v>612</v>
      </c>
      <c r="AF88" s="35">
        <v>3</v>
      </c>
      <c r="AG88" s="35">
        <v>0</v>
      </c>
      <c r="AH88" s="35">
        <v>0</v>
      </c>
      <c r="AI88" s="35">
        <v>1291</v>
      </c>
      <c r="AJ88" s="35">
        <f t="shared" si="1"/>
        <v>17180</v>
      </c>
    </row>
    <row r="89" spans="20:36">
      <c r="T89" s="2">
        <v>2005</v>
      </c>
      <c r="U89" s="2">
        <v>3</v>
      </c>
      <c r="V89" s="2" t="s">
        <v>324</v>
      </c>
      <c r="W89" s="2" t="s">
        <v>325</v>
      </c>
      <c r="X89" s="35">
        <v>612897</v>
      </c>
      <c r="Y89" s="35">
        <v>2242181</v>
      </c>
      <c r="Z89" s="35">
        <v>0</v>
      </c>
      <c r="AA89" s="35">
        <v>0</v>
      </c>
      <c r="AB89" s="35">
        <v>0</v>
      </c>
      <c r="AC89" s="35">
        <v>2855078</v>
      </c>
      <c r="AD89" s="35">
        <v>473</v>
      </c>
      <c r="AE89" s="35">
        <v>699</v>
      </c>
      <c r="AF89" s="35">
        <v>0</v>
      </c>
      <c r="AG89" s="35">
        <v>0</v>
      </c>
      <c r="AH89" s="35">
        <v>0</v>
      </c>
      <c r="AI89" s="35">
        <v>1399</v>
      </c>
      <c r="AJ89" s="35">
        <f t="shared" si="1"/>
        <v>17907</v>
      </c>
    </row>
    <row r="90" spans="20:36">
      <c r="T90" s="2">
        <v>2005</v>
      </c>
      <c r="U90" s="2">
        <v>4</v>
      </c>
      <c r="V90" s="2" t="s">
        <v>324</v>
      </c>
      <c r="W90" s="2" t="s">
        <v>325</v>
      </c>
      <c r="X90" s="35">
        <v>921660</v>
      </c>
      <c r="Y90" s="35">
        <v>2347457</v>
      </c>
      <c r="Z90" s="35">
        <v>0</v>
      </c>
      <c r="AA90" s="35">
        <v>0</v>
      </c>
      <c r="AB90" s="35">
        <v>0</v>
      </c>
      <c r="AC90" s="35">
        <v>3269117</v>
      </c>
      <c r="AD90" s="35">
        <v>569</v>
      </c>
      <c r="AE90" s="35">
        <v>789</v>
      </c>
      <c r="AF90" s="35">
        <v>1</v>
      </c>
      <c r="AG90" s="35">
        <v>0</v>
      </c>
      <c r="AH90" s="35">
        <v>0</v>
      </c>
      <c r="AI90" s="35">
        <v>1585</v>
      </c>
      <c r="AJ90" s="35">
        <f t="shared" si="1"/>
        <v>18187</v>
      </c>
    </row>
    <row r="91" spans="20:36">
      <c r="T91" s="2">
        <v>2006</v>
      </c>
      <c r="U91" s="2">
        <v>1</v>
      </c>
      <c r="V91" s="2" t="s">
        <v>324</v>
      </c>
      <c r="W91" s="2" t="s">
        <v>325</v>
      </c>
      <c r="X91" s="35">
        <v>573030</v>
      </c>
      <c r="Y91" s="35">
        <v>2839054</v>
      </c>
      <c r="Z91" s="35">
        <v>36899</v>
      </c>
      <c r="AA91" s="35">
        <v>0</v>
      </c>
      <c r="AB91" s="35">
        <v>0</v>
      </c>
      <c r="AC91" s="35">
        <v>3448983</v>
      </c>
      <c r="AD91" s="35">
        <v>543</v>
      </c>
      <c r="AE91" s="35">
        <v>822</v>
      </c>
      <c r="AF91" s="35">
        <v>19</v>
      </c>
      <c r="AG91" s="35">
        <v>0</v>
      </c>
      <c r="AH91" s="35">
        <v>0</v>
      </c>
      <c r="AI91" s="35">
        <v>1670</v>
      </c>
      <c r="AJ91" s="35">
        <f t="shared" si="1"/>
        <v>18441</v>
      </c>
    </row>
    <row r="92" spans="20:36">
      <c r="T92" s="2">
        <v>2006</v>
      </c>
      <c r="U92" s="2">
        <v>2</v>
      </c>
      <c r="V92" s="2" t="s">
        <v>324</v>
      </c>
      <c r="W92" s="2" t="s">
        <v>325</v>
      </c>
      <c r="X92" s="35">
        <v>520255</v>
      </c>
      <c r="Y92" s="35">
        <v>2699502</v>
      </c>
      <c r="Z92" s="35">
        <v>74261</v>
      </c>
      <c r="AA92" s="35">
        <v>0</v>
      </c>
      <c r="AB92" s="35">
        <v>0</v>
      </c>
      <c r="AC92" s="35">
        <v>3294018</v>
      </c>
      <c r="AD92" s="35">
        <v>533</v>
      </c>
      <c r="AE92" s="35">
        <v>854</v>
      </c>
      <c r="AF92" s="35">
        <v>17</v>
      </c>
      <c r="AG92" s="35">
        <v>0</v>
      </c>
      <c r="AH92" s="35">
        <v>0</v>
      </c>
      <c r="AI92" s="35">
        <v>1681</v>
      </c>
      <c r="AJ92" s="35">
        <f t="shared" si="1"/>
        <v>18360</v>
      </c>
    </row>
    <row r="93" spans="20:36">
      <c r="T93" s="2">
        <v>2006</v>
      </c>
      <c r="U93" s="2">
        <v>3</v>
      </c>
      <c r="V93" s="2" t="s">
        <v>324</v>
      </c>
      <c r="W93" s="2" t="s">
        <v>325</v>
      </c>
      <c r="X93" s="35">
        <v>635093</v>
      </c>
      <c r="Y93" s="35">
        <v>2395624</v>
      </c>
      <c r="Z93" s="35">
        <v>0</v>
      </c>
      <c r="AA93" s="35">
        <v>0</v>
      </c>
      <c r="AB93" s="35">
        <v>0</v>
      </c>
      <c r="AC93" s="35">
        <v>3030717</v>
      </c>
      <c r="AD93" s="35">
        <v>614</v>
      </c>
      <c r="AE93" s="35">
        <v>854</v>
      </c>
      <c r="AF93" s="35">
        <v>0</v>
      </c>
      <c r="AG93" s="35">
        <v>0</v>
      </c>
      <c r="AH93" s="35">
        <v>0</v>
      </c>
      <c r="AI93" s="35">
        <v>1741</v>
      </c>
      <c r="AJ93" s="35">
        <f t="shared" si="1"/>
        <v>18577</v>
      </c>
    </row>
    <row r="94" spans="20:36">
      <c r="T94" s="2">
        <v>2006</v>
      </c>
      <c r="U94" s="2">
        <v>4</v>
      </c>
      <c r="V94" s="2" t="s">
        <v>324</v>
      </c>
      <c r="W94" s="2" t="s">
        <v>325</v>
      </c>
      <c r="X94" s="35">
        <v>597311</v>
      </c>
      <c r="Y94" s="35">
        <v>2293543</v>
      </c>
      <c r="Z94" s="35">
        <v>0</v>
      </c>
      <c r="AA94" s="35">
        <v>0</v>
      </c>
      <c r="AB94" s="35">
        <v>0</v>
      </c>
      <c r="AC94" s="35">
        <v>2890854</v>
      </c>
      <c r="AD94" s="35">
        <v>603</v>
      </c>
      <c r="AE94" s="35">
        <v>865</v>
      </c>
      <c r="AF94" s="35">
        <v>0</v>
      </c>
      <c r="AG94" s="35">
        <v>0</v>
      </c>
      <c r="AH94" s="35">
        <v>0</v>
      </c>
      <c r="AI94" s="35">
        <v>1757</v>
      </c>
      <c r="AJ94" s="35">
        <f t="shared" si="1"/>
        <v>18816</v>
      </c>
    </row>
    <row r="95" spans="20:36">
      <c r="T95" s="2">
        <v>2007</v>
      </c>
      <c r="U95" s="2">
        <v>1</v>
      </c>
      <c r="V95" s="2" t="s">
        <v>324</v>
      </c>
      <c r="W95" s="2" t="s">
        <v>325</v>
      </c>
      <c r="X95" s="35">
        <v>875285</v>
      </c>
      <c r="Y95" s="35">
        <v>2593126</v>
      </c>
      <c r="Z95" s="35">
        <v>0</v>
      </c>
      <c r="AA95" s="35">
        <v>0</v>
      </c>
      <c r="AB95" s="35">
        <v>0</v>
      </c>
      <c r="AC95" s="35">
        <v>3468411</v>
      </c>
      <c r="AD95" s="35">
        <v>658</v>
      </c>
      <c r="AE95" s="35">
        <v>796</v>
      </c>
      <c r="AF95" s="35">
        <v>0</v>
      </c>
      <c r="AG95" s="35">
        <v>0</v>
      </c>
      <c r="AH95" s="35">
        <v>0</v>
      </c>
      <c r="AI95" s="35">
        <v>1734</v>
      </c>
      <c r="AJ95" s="35">
        <f t="shared" si="1"/>
        <v>18630</v>
      </c>
    </row>
    <row r="96" spans="20:36">
      <c r="T96" s="2">
        <v>2007</v>
      </c>
      <c r="U96" s="2">
        <v>2</v>
      </c>
      <c r="V96" s="2" t="s">
        <v>324</v>
      </c>
      <c r="W96" s="2" t="s">
        <v>325</v>
      </c>
      <c r="X96" s="35">
        <v>1018991</v>
      </c>
      <c r="Y96" s="35">
        <v>2247054</v>
      </c>
      <c r="Z96" s="35">
        <v>0</v>
      </c>
      <c r="AA96" s="35">
        <v>0</v>
      </c>
      <c r="AB96" s="35">
        <v>0</v>
      </c>
      <c r="AC96" s="35">
        <v>3266045</v>
      </c>
      <c r="AD96" s="35">
        <v>687</v>
      </c>
      <c r="AE96" s="35">
        <v>674</v>
      </c>
      <c r="AF96" s="35">
        <v>0</v>
      </c>
      <c r="AG96" s="35">
        <v>0</v>
      </c>
      <c r="AH96" s="35">
        <v>0</v>
      </c>
      <c r="AI96" s="35">
        <v>1634</v>
      </c>
      <c r="AJ96" s="35">
        <f t="shared" si="1"/>
        <v>18981</v>
      </c>
    </row>
    <row r="97" spans="20:36">
      <c r="T97" s="2">
        <v>2007</v>
      </c>
      <c r="U97" s="2">
        <v>3</v>
      </c>
      <c r="V97" s="2" t="s">
        <v>324</v>
      </c>
      <c r="W97" s="2" t="s">
        <v>325</v>
      </c>
      <c r="X97" s="35">
        <v>727899</v>
      </c>
      <c r="Y97" s="35">
        <v>2432577</v>
      </c>
      <c r="Z97" s="35">
        <v>0</v>
      </c>
      <c r="AA97" s="35">
        <v>0</v>
      </c>
      <c r="AB97" s="35">
        <v>0</v>
      </c>
      <c r="AC97" s="35">
        <v>3160476</v>
      </c>
      <c r="AD97" s="35">
        <v>680</v>
      </c>
      <c r="AE97" s="35">
        <v>678</v>
      </c>
      <c r="AF97" s="35">
        <v>0</v>
      </c>
      <c r="AG97" s="35">
        <v>0</v>
      </c>
      <c r="AH97" s="35">
        <v>0</v>
      </c>
      <c r="AI97" s="35">
        <v>1662</v>
      </c>
      <c r="AJ97" s="35">
        <f t="shared" si="1"/>
        <v>18882</v>
      </c>
    </row>
    <row r="98" spans="20:36">
      <c r="T98" s="2">
        <v>2007</v>
      </c>
      <c r="U98" s="2">
        <v>4</v>
      </c>
      <c r="V98" s="2" t="s">
        <v>324</v>
      </c>
      <c r="W98" s="2" t="s">
        <v>325</v>
      </c>
      <c r="X98" s="35">
        <v>1596853</v>
      </c>
      <c r="Y98" s="35">
        <v>2664782</v>
      </c>
      <c r="Z98" s="35">
        <v>0</v>
      </c>
      <c r="AA98" s="35">
        <v>0</v>
      </c>
      <c r="AB98" s="35">
        <v>0</v>
      </c>
      <c r="AC98" s="35">
        <v>4261635</v>
      </c>
      <c r="AD98" s="35">
        <v>687</v>
      </c>
      <c r="AE98" s="35">
        <v>710</v>
      </c>
      <c r="AF98" s="35">
        <v>0</v>
      </c>
      <c r="AG98" s="35">
        <v>0</v>
      </c>
      <c r="AH98" s="35">
        <v>0</v>
      </c>
      <c r="AI98" s="35">
        <v>1712</v>
      </c>
      <c r="AJ98" s="35">
        <f t="shared" si="1"/>
        <v>18678</v>
      </c>
    </row>
    <row r="99" spans="20:36">
      <c r="T99" s="2">
        <v>2008</v>
      </c>
      <c r="U99" s="2">
        <v>1</v>
      </c>
      <c r="V99" s="2" t="s">
        <v>324</v>
      </c>
      <c r="W99" s="2" t="s">
        <v>325</v>
      </c>
      <c r="X99" s="35">
        <v>1658551</v>
      </c>
      <c r="Y99" s="35">
        <v>2695892</v>
      </c>
      <c r="Z99" s="35">
        <v>0</v>
      </c>
      <c r="AA99" s="35">
        <v>0</v>
      </c>
      <c r="AB99" s="35">
        <v>0</v>
      </c>
      <c r="AC99" s="35">
        <v>4354443</v>
      </c>
      <c r="AD99" s="35">
        <v>776</v>
      </c>
      <c r="AE99" s="35">
        <v>736</v>
      </c>
      <c r="AF99" s="35">
        <v>0</v>
      </c>
      <c r="AG99" s="35">
        <v>0</v>
      </c>
      <c r="AH99" s="35">
        <v>0</v>
      </c>
      <c r="AI99" s="35">
        <v>1828</v>
      </c>
      <c r="AJ99" s="35">
        <f t="shared" si="1"/>
        <v>19388</v>
      </c>
    </row>
    <row r="100" spans="20:36">
      <c r="T100" s="2">
        <v>2008</v>
      </c>
      <c r="U100" s="2">
        <v>2</v>
      </c>
      <c r="V100" s="2" t="s">
        <v>324</v>
      </c>
      <c r="W100" s="2" t="s">
        <v>325</v>
      </c>
      <c r="X100" s="35">
        <v>1816344</v>
      </c>
      <c r="Y100" s="35">
        <v>3081749</v>
      </c>
      <c r="Z100" s="35">
        <v>0</v>
      </c>
      <c r="AA100" s="35">
        <v>0</v>
      </c>
      <c r="AB100" s="35">
        <v>0</v>
      </c>
      <c r="AC100" s="35">
        <v>4898093</v>
      </c>
      <c r="AD100" s="35">
        <v>715</v>
      </c>
      <c r="AE100" s="35">
        <v>791</v>
      </c>
      <c r="AF100" s="35">
        <v>0</v>
      </c>
      <c r="AG100" s="35">
        <v>0</v>
      </c>
      <c r="AH100" s="35">
        <v>0</v>
      </c>
      <c r="AI100" s="35">
        <v>1896</v>
      </c>
      <c r="AJ100" s="35">
        <f t="shared" si="1"/>
        <v>20148</v>
      </c>
    </row>
    <row r="101" spans="20:36">
      <c r="T101" s="2">
        <v>2008</v>
      </c>
      <c r="U101" s="2">
        <v>3</v>
      </c>
      <c r="V101" s="2" t="s">
        <v>324</v>
      </c>
      <c r="W101" s="2" t="s">
        <v>325</v>
      </c>
      <c r="X101" s="35">
        <v>1784795</v>
      </c>
      <c r="Y101" s="35">
        <v>2967597</v>
      </c>
      <c r="Z101" s="35">
        <v>3330</v>
      </c>
      <c r="AA101" s="35">
        <v>0</v>
      </c>
      <c r="AB101" s="35">
        <v>0</v>
      </c>
      <c r="AC101" s="35">
        <v>4755722</v>
      </c>
      <c r="AD101" s="35">
        <v>754</v>
      </c>
      <c r="AE101" s="35">
        <v>812</v>
      </c>
      <c r="AF101" s="35">
        <v>2</v>
      </c>
      <c r="AG101" s="35">
        <v>0</v>
      </c>
      <c r="AH101" s="35">
        <v>0</v>
      </c>
      <c r="AI101" s="35">
        <v>1948</v>
      </c>
      <c r="AJ101" s="35">
        <f t="shared" si="1"/>
        <v>21174</v>
      </c>
    </row>
    <row r="102" spans="20:36">
      <c r="T102" s="2">
        <v>2008</v>
      </c>
      <c r="U102" s="2">
        <v>4</v>
      </c>
      <c r="V102" s="2" t="s">
        <v>324</v>
      </c>
      <c r="W102" s="2" t="s">
        <v>325</v>
      </c>
      <c r="X102" s="35">
        <v>1944910</v>
      </c>
      <c r="Y102" s="35">
        <v>2587741</v>
      </c>
      <c r="Z102" s="35">
        <v>0</v>
      </c>
      <c r="AA102" s="35">
        <v>0</v>
      </c>
      <c r="AB102" s="35">
        <v>0</v>
      </c>
      <c r="AC102" s="35">
        <v>4532651</v>
      </c>
      <c r="AD102" s="35">
        <v>845</v>
      </c>
      <c r="AE102" s="35">
        <v>852</v>
      </c>
      <c r="AF102" s="35">
        <v>0</v>
      </c>
      <c r="AG102" s="35">
        <v>0</v>
      </c>
      <c r="AH102" s="35">
        <v>0</v>
      </c>
      <c r="AI102" s="35">
        <v>2149</v>
      </c>
      <c r="AJ102" s="35">
        <f t="shared" si="1"/>
        <v>21294</v>
      </c>
    </row>
    <row r="103" spans="20:36">
      <c r="T103" s="2">
        <v>2009</v>
      </c>
      <c r="U103" s="2">
        <v>1</v>
      </c>
      <c r="V103" s="2" t="s">
        <v>324</v>
      </c>
      <c r="W103" s="2" t="s">
        <v>325</v>
      </c>
      <c r="X103" s="35">
        <v>2007328</v>
      </c>
      <c r="Y103" s="35">
        <v>2905916</v>
      </c>
      <c r="Z103" s="35">
        <v>0</v>
      </c>
      <c r="AA103" s="35">
        <v>0</v>
      </c>
      <c r="AB103" s="35">
        <v>0</v>
      </c>
      <c r="AC103" s="35">
        <v>4913244</v>
      </c>
      <c r="AD103" s="35">
        <v>912</v>
      </c>
      <c r="AE103" s="35">
        <v>1002</v>
      </c>
      <c r="AF103" s="35">
        <v>0</v>
      </c>
      <c r="AG103" s="35">
        <v>0</v>
      </c>
      <c r="AH103" s="35">
        <v>0</v>
      </c>
      <c r="AI103" s="35">
        <v>2223</v>
      </c>
      <c r="AJ103" s="35">
        <f t="shared" si="1"/>
        <v>21595</v>
      </c>
    </row>
    <row r="104" spans="20:36">
      <c r="T104" s="2">
        <v>2009</v>
      </c>
      <c r="U104" s="2">
        <v>2</v>
      </c>
      <c r="V104" s="2" t="s">
        <v>324</v>
      </c>
      <c r="W104" s="2" t="s">
        <v>325</v>
      </c>
      <c r="X104" s="35">
        <v>1592646</v>
      </c>
      <c r="Y104" s="35">
        <v>2835806</v>
      </c>
      <c r="Z104" s="35">
        <v>0</v>
      </c>
      <c r="AA104" s="35">
        <v>0</v>
      </c>
      <c r="AB104" s="35">
        <v>0</v>
      </c>
      <c r="AC104" s="35">
        <v>4428452</v>
      </c>
      <c r="AD104" s="35">
        <v>755</v>
      </c>
      <c r="AE104" s="35">
        <v>959</v>
      </c>
      <c r="AF104" s="35">
        <v>0</v>
      </c>
      <c r="AG104" s="35">
        <v>0</v>
      </c>
      <c r="AH104" s="35">
        <v>0</v>
      </c>
      <c r="AI104" s="35">
        <v>2099</v>
      </c>
      <c r="AJ104" s="35">
        <f t="shared" si="1"/>
        <v>19467</v>
      </c>
    </row>
    <row r="105" spans="20:36">
      <c r="T105" s="2">
        <v>2009</v>
      </c>
      <c r="U105" s="2">
        <v>3</v>
      </c>
      <c r="V105" s="2" t="s">
        <v>324</v>
      </c>
      <c r="W105" s="2" t="s">
        <v>325</v>
      </c>
      <c r="X105" s="35">
        <v>1456776</v>
      </c>
      <c r="Y105" s="35">
        <v>2421782</v>
      </c>
      <c r="Z105" s="35">
        <v>0</v>
      </c>
      <c r="AA105" s="35">
        <v>0</v>
      </c>
      <c r="AB105" s="35">
        <v>0</v>
      </c>
      <c r="AC105" s="35">
        <v>3878558</v>
      </c>
      <c r="AD105" s="35">
        <v>707</v>
      </c>
      <c r="AE105" s="35">
        <v>835</v>
      </c>
      <c r="AF105" s="35">
        <v>0</v>
      </c>
      <c r="AG105" s="35">
        <v>0</v>
      </c>
      <c r="AH105" s="35">
        <v>0</v>
      </c>
      <c r="AI105" s="35">
        <v>1940</v>
      </c>
      <c r="AJ105" s="35">
        <f t="shared" si="1"/>
        <v>19380</v>
      </c>
    </row>
    <row r="106" spans="20:36">
      <c r="T106" s="2">
        <v>2009</v>
      </c>
      <c r="U106" s="2">
        <v>4</v>
      </c>
      <c r="V106" s="2" t="s">
        <v>324</v>
      </c>
      <c r="W106" s="2" t="s">
        <v>325</v>
      </c>
      <c r="X106" s="35">
        <v>1332450</v>
      </c>
      <c r="Y106" s="35">
        <v>2068364</v>
      </c>
      <c r="Z106" s="35">
        <v>0</v>
      </c>
      <c r="AA106" s="35">
        <v>0</v>
      </c>
      <c r="AB106" s="35">
        <v>0</v>
      </c>
      <c r="AC106" s="35">
        <v>3400814</v>
      </c>
      <c r="AD106" s="35">
        <v>679</v>
      </c>
      <c r="AE106" s="35">
        <v>742</v>
      </c>
      <c r="AF106" s="35">
        <v>0</v>
      </c>
      <c r="AG106" s="35">
        <v>0</v>
      </c>
      <c r="AH106" s="35">
        <v>0</v>
      </c>
      <c r="AI106" s="35">
        <v>1732</v>
      </c>
      <c r="AJ106" s="35">
        <f t="shared" si="1"/>
        <v>17984</v>
      </c>
    </row>
    <row r="107" spans="20:36">
      <c r="T107" s="2">
        <v>2010</v>
      </c>
      <c r="U107" s="2">
        <v>1</v>
      </c>
      <c r="V107" s="2" t="s">
        <v>324</v>
      </c>
      <c r="W107" s="2" t="s">
        <v>325</v>
      </c>
      <c r="X107" s="35">
        <v>1664021</v>
      </c>
      <c r="Y107" s="35">
        <v>1870974</v>
      </c>
      <c r="Z107" s="35">
        <v>0</v>
      </c>
      <c r="AA107" s="35">
        <v>0</v>
      </c>
      <c r="AB107" s="35">
        <v>0</v>
      </c>
      <c r="AC107" s="35">
        <v>3534995</v>
      </c>
      <c r="AD107" s="35">
        <v>723</v>
      </c>
      <c r="AE107" s="35">
        <v>592</v>
      </c>
      <c r="AF107" s="35">
        <v>0</v>
      </c>
      <c r="AG107" s="35">
        <v>0</v>
      </c>
      <c r="AH107" s="35">
        <v>0</v>
      </c>
      <c r="AI107" s="35">
        <v>1638</v>
      </c>
      <c r="AJ107" s="35">
        <f t="shared" si="1"/>
        <v>19272</v>
      </c>
    </row>
    <row r="108" spans="20:36">
      <c r="T108" s="2">
        <v>2010</v>
      </c>
      <c r="U108" s="2">
        <v>2</v>
      </c>
      <c r="V108" s="2" t="s">
        <v>324</v>
      </c>
      <c r="W108" s="2" t="s">
        <v>325</v>
      </c>
      <c r="X108" s="35">
        <v>1797680</v>
      </c>
      <c r="Y108" s="35">
        <v>2178652</v>
      </c>
      <c r="Z108" s="35">
        <v>0</v>
      </c>
      <c r="AA108" s="35">
        <v>0</v>
      </c>
      <c r="AB108" s="35">
        <v>0</v>
      </c>
      <c r="AC108" s="35">
        <v>3976332</v>
      </c>
      <c r="AD108" s="35">
        <v>780</v>
      </c>
      <c r="AE108" s="35">
        <v>696</v>
      </c>
      <c r="AF108" s="35">
        <v>0</v>
      </c>
      <c r="AG108" s="35">
        <v>0</v>
      </c>
      <c r="AH108" s="35">
        <v>0</v>
      </c>
      <c r="AI108" s="35">
        <v>1838</v>
      </c>
      <c r="AJ108" s="35">
        <f t="shared" si="1"/>
        <v>19412</v>
      </c>
    </row>
    <row r="109" spans="20:36">
      <c r="T109" s="2">
        <v>2010</v>
      </c>
      <c r="U109" s="2">
        <v>3</v>
      </c>
      <c r="V109" s="2" t="s">
        <v>324</v>
      </c>
      <c r="W109" s="2" t="s">
        <v>325</v>
      </c>
      <c r="X109" s="35">
        <v>1854515</v>
      </c>
      <c r="Y109" s="35">
        <v>2358299</v>
      </c>
      <c r="Z109" s="35">
        <v>0</v>
      </c>
      <c r="AA109" s="35">
        <v>0</v>
      </c>
      <c r="AB109" s="35">
        <v>0</v>
      </c>
      <c r="AC109" s="35">
        <v>4212814</v>
      </c>
      <c r="AD109" s="35">
        <v>881</v>
      </c>
      <c r="AE109" s="35">
        <v>728</v>
      </c>
      <c r="AF109" s="35">
        <v>0</v>
      </c>
      <c r="AG109" s="35">
        <v>0</v>
      </c>
      <c r="AH109" s="35">
        <v>0</v>
      </c>
      <c r="AI109" s="35">
        <v>2037</v>
      </c>
      <c r="AJ109" s="35">
        <f t="shared" si="1"/>
        <v>20075</v>
      </c>
    </row>
    <row r="110" spans="20:36">
      <c r="T110" s="2">
        <v>2010</v>
      </c>
      <c r="U110" s="2">
        <v>4</v>
      </c>
      <c r="V110" s="2" t="s">
        <v>324</v>
      </c>
      <c r="W110" s="2" t="s">
        <v>325</v>
      </c>
      <c r="X110" s="35">
        <v>1927579</v>
      </c>
      <c r="Y110" s="35">
        <v>2196949</v>
      </c>
      <c r="Z110" s="35">
        <v>0</v>
      </c>
      <c r="AA110" s="35">
        <v>0</v>
      </c>
      <c r="AB110" s="35">
        <v>0</v>
      </c>
      <c r="AC110" s="35">
        <v>4124528</v>
      </c>
      <c r="AD110" s="35">
        <v>842</v>
      </c>
      <c r="AE110" s="35">
        <v>784</v>
      </c>
      <c r="AF110" s="35">
        <v>0</v>
      </c>
      <c r="AG110" s="35">
        <v>0</v>
      </c>
      <c r="AH110" s="35">
        <v>0</v>
      </c>
      <c r="AI110" s="35">
        <v>2057</v>
      </c>
      <c r="AJ110" s="35">
        <f t="shared" si="1"/>
        <v>20250</v>
      </c>
    </row>
    <row r="111" spans="20:36">
      <c r="T111" s="2">
        <v>2011</v>
      </c>
      <c r="U111" s="2">
        <v>1</v>
      </c>
      <c r="V111" s="2" t="s">
        <v>324</v>
      </c>
      <c r="W111" s="2" t="s">
        <v>325</v>
      </c>
      <c r="X111" s="35">
        <v>1358022</v>
      </c>
      <c r="Y111" s="35">
        <v>2456847</v>
      </c>
      <c r="Z111" s="35">
        <v>0</v>
      </c>
      <c r="AA111" s="35">
        <v>0</v>
      </c>
      <c r="AB111" s="35">
        <v>0</v>
      </c>
      <c r="AC111" s="35">
        <v>3814869</v>
      </c>
      <c r="AD111" s="35">
        <v>1012</v>
      </c>
      <c r="AE111" s="35">
        <v>770</v>
      </c>
      <c r="AF111" s="35">
        <v>0</v>
      </c>
      <c r="AG111" s="35">
        <v>0</v>
      </c>
      <c r="AH111" s="35">
        <v>0</v>
      </c>
      <c r="AI111" s="35">
        <v>2150</v>
      </c>
      <c r="AJ111" s="35">
        <f t="shared" si="1"/>
        <v>19668</v>
      </c>
    </row>
    <row r="112" spans="20:36">
      <c r="T112" s="2">
        <v>2011</v>
      </c>
      <c r="U112" s="2">
        <v>2</v>
      </c>
      <c r="V112" s="2" t="s">
        <v>324</v>
      </c>
      <c r="W112" s="2" t="s">
        <v>325</v>
      </c>
      <c r="X112" s="35">
        <v>1808847</v>
      </c>
      <c r="Y112" s="35">
        <v>2752830</v>
      </c>
      <c r="Z112" s="35">
        <v>0</v>
      </c>
      <c r="AA112" s="35">
        <v>0</v>
      </c>
      <c r="AB112" s="35">
        <v>0</v>
      </c>
      <c r="AC112" s="35">
        <v>4561677</v>
      </c>
      <c r="AD112" s="35">
        <v>1042</v>
      </c>
      <c r="AE112" s="35">
        <v>880</v>
      </c>
      <c r="AF112" s="35">
        <v>0</v>
      </c>
      <c r="AG112" s="35">
        <v>0</v>
      </c>
      <c r="AH112" s="35">
        <v>0</v>
      </c>
      <c r="AI112" s="35">
        <v>2265</v>
      </c>
      <c r="AJ112" s="35">
        <f t="shared" si="1"/>
        <v>20655</v>
      </c>
    </row>
    <row r="114" spans="20:35">
      <c r="T114" s="2">
        <v>2000</v>
      </c>
      <c r="U114" s="2">
        <v>1</v>
      </c>
      <c r="W114" s="2" t="s">
        <v>325</v>
      </c>
      <c r="X114" s="35">
        <v>27268004</v>
      </c>
      <c r="Y114" s="35">
        <v>13978772</v>
      </c>
      <c r="Z114" s="35">
        <v>719622</v>
      </c>
      <c r="AA114" s="35">
        <v>2197</v>
      </c>
      <c r="AB114" s="35">
        <v>4775</v>
      </c>
      <c r="AC114" s="35">
        <v>41973370</v>
      </c>
      <c r="AD114" s="35">
        <v>8526</v>
      </c>
      <c r="AE114" s="35">
        <v>3122</v>
      </c>
      <c r="AF114" s="35">
        <v>137</v>
      </c>
      <c r="AG114" s="35">
        <v>2</v>
      </c>
      <c r="AH114" s="35">
        <v>12</v>
      </c>
      <c r="AI114" s="35">
        <v>14971</v>
      </c>
    </row>
    <row r="115" spans="20:35">
      <c r="T115" s="2">
        <v>2000</v>
      </c>
      <c r="U115" s="2">
        <v>2</v>
      </c>
      <c r="W115" s="2" t="s">
        <v>325</v>
      </c>
      <c r="X115" s="35">
        <v>26724410</v>
      </c>
      <c r="Y115" s="35">
        <v>13820569</v>
      </c>
      <c r="Z115" s="35">
        <v>934471</v>
      </c>
      <c r="AA115" s="35">
        <v>29307</v>
      </c>
      <c r="AB115" s="35">
        <v>2781</v>
      </c>
      <c r="AC115" s="35">
        <v>41511538</v>
      </c>
      <c r="AD115" s="35">
        <v>8563</v>
      </c>
      <c r="AE115" s="35">
        <v>3203</v>
      </c>
      <c r="AF115" s="35">
        <v>136</v>
      </c>
      <c r="AG115" s="35">
        <v>5</v>
      </c>
      <c r="AH115" s="35">
        <v>1</v>
      </c>
      <c r="AI115" s="35">
        <v>15026</v>
      </c>
    </row>
    <row r="116" spans="20:35">
      <c r="T116" s="2">
        <v>2000</v>
      </c>
      <c r="U116" s="2">
        <v>3</v>
      </c>
      <c r="W116" s="2" t="s">
        <v>325</v>
      </c>
      <c r="X116" s="35">
        <v>24443598</v>
      </c>
      <c r="Y116" s="35">
        <v>15209059</v>
      </c>
      <c r="Z116" s="35">
        <v>639498</v>
      </c>
      <c r="AA116" s="35">
        <v>42462</v>
      </c>
      <c r="AB116" s="35">
        <v>894</v>
      </c>
      <c r="AC116" s="35">
        <v>40335511</v>
      </c>
      <c r="AD116" s="35">
        <v>8654</v>
      </c>
      <c r="AE116" s="35">
        <v>3205</v>
      </c>
      <c r="AF116" s="35">
        <v>94</v>
      </c>
      <c r="AG116" s="35">
        <v>14</v>
      </c>
      <c r="AH116" s="35">
        <v>3</v>
      </c>
      <c r="AI116" s="35">
        <v>15145</v>
      </c>
    </row>
    <row r="117" spans="20:35">
      <c r="T117" s="2">
        <v>2000</v>
      </c>
      <c r="U117" s="2">
        <v>4</v>
      </c>
      <c r="W117" s="2" t="s">
        <v>325</v>
      </c>
      <c r="X117" s="35">
        <v>25114339</v>
      </c>
      <c r="Y117" s="35">
        <v>14858367</v>
      </c>
      <c r="Z117" s="35">
        <v>847086</v>
      </c>
      <c r="AA117" s="35">
        <v>74250</v>
      </c>
      <c r="AB117" s="35">
        <v>0</v>
      </c>
      <c r="AC117" s="35">
        <v>40894042</v>
      </c>
      <c r="AD117" s="35">
        <v>8805</v>
      </c>
      <c r="AE117" s="35">
        <v>3203</v>
      </c>
      <c r="AF117" s="35">
        <v>129</v>
      </c>
      <c r="AG117" s="35">
        <v>32</v>
      </c>
      <c r="AH117" s="35">
        <v>0</v>
      </c>
      <c r="AI117" s="35">
        <v>15328</v>
      </c>
    </row>
    <row r="118" spans="20:35">
      <c r="T118" s="2">
        <v>2001</v>
      </c>
      <c r="U118" s="2">
        <v>1</v>
      </c>
      <c r="W118" s="2" t="s">
        <v>325</v>
      </c>
      <c r="X118" s="35">
        <v>28875983</v>
      </c>
      <c r="Y118" s="35">
        <v>14667284</v>
      </c>
      <c r="Z118" s="35">
        <v>424668</v>
      </c>
      <c r="AA118" s="35">
        <v>18158</v>
      </c>
      <c r="AB118" s="35">
        <v>15635</v>
      </c>
      <c r="AC118" s="35">
        <v>44001728</v>
      </c>
      <c r="AD118" s="35">
        <v>9038</v>
      </c>
      <c r="AE118" s="35">
        <v>3295</v>
      </c>
      <c r="AF118" s="35">
        <v>97</v>
      </c>
      <c r="AG118" s="35">
        <v>28</v>
      </c>
      <c r="AH118" s="35">
        <v>8</v>
      </c>
      <c r="AI118" s="35">
        <v>15792</v>
      </c>
    </row>
    <row r="119" spans="20:35">
      <c r="T119" s="2">
        <v>2001</v>
      </c>
      <c r="U119" s="2">
        <v>2</v>
      </c>
      <c r="W119" s="2" t="s">
        <v>325</v>
      </c>
      <c r="X119" s="35">
        <v>26712802</v>
      </c>
      <c r="Y119" s="35">
        <v>15431295</v>
      </c>
      <c r="Z119" s="35">
        <v>435827</v>
      </c>
      <c r="AA119" s="35">
        <v>30855</v>
      </c>
      <c r="AB119" s="35">
        <v>27378</v>
      </c>
      <c r="AC119" s="35">
        <v>42638157</v>
      </c>
      <c r="AD119" s="35">
        <v>9471</v>
      </c>
      <c r="AE119" s="35">
        <v>3510</v>
      </c>
      <c r="AF119" s="35">
        <v>113</v>
      </c>
      <c r="AG119" s="35">
        <v>31</v>
      </c>
      <c r="AH119" s="35">
        <v>8</v>
      </c>
      <c r="AI119" s="35">
        <v>16549</v>
      </c>
    </row>
    <row r="120" spans="20:35">
      <c r="T120" s="2">
        <v>2001</v>
      </c>
      <c r="U120" s="2">
        <v>3</v>
      </c>
      <c r="W120" s="2" t="s">
        <v>325</v>
      </c>
      <c r="X120" s="35">
        <v>24405715</v>
      </c>
      <c r="Y120" s="35">
        <v>15743317</v>
      </c>
      <c r="Z120" s="35">
        <v>574403</v>
      </c>
      <c r="AA120" s="35">
        <v>43736</v>
      </c>
      <c r="AB120" s="35">
        <v>29775</v>
      </c>
      <c r="AC120" s="35">
        <v>40796946</v>
      </c>
      <c r="AD120" s="35">
        <v>9542</v>
      </c>
      <c r="AE120" s="35">
        <v>3860</v>
      </c>
      <c r="AF120" s="35">
        <v>161</v>
      </c>
      <c r="AG120" s="35">
        <v>33</v>
      </c>
      <c r="AH120" s="35">
        <v>10</v>
      </c>
      <c r="AI120" s="35">
        <v>17058</v>
      </c>
    </row>
    <row r="121" spans="20:35">
      <c r="T121" s="2">
        <v>2001</v>
      </c>
      <c r="U121" s="2">
        <v>4</v>
      </c>
      <c r="W121" s="2" t="s">
        <v>325</v>
      </c>
      <c r="X121" s="35">
        <v>24042850</v>
      </c>
      <c r="Y121" s="35">
        <v>15945625</v>
      </c>
      <c r="Z121" s="35">
        <v>441838</v>
      </c>
      <c r="AA121" s="35">
        <v>31444</v>
      </c>
      <c r="AB121" s="35">
        <v>18113</v>
      </c>
      <c r="AC121" s="35">
        <v>40479870</v>
      </c>
      <c r="AD121" s="35">
        <v>9728</v>
      </c>
      <c r="AE121" s="35">
        <v>4147</v>
      </c>
      <c r="AF121" s="35">
        <v>126</v>
      </c>
      <c r="AG121" s="35">
        <v>29</v>
      </c>
      <c r="AH121" s="35">
        <v>10</v>
      </c>
      <c r="AI121" s="35">
        <v>17481</v>
      </c>
    </row>
    <row r="122" spans="20:35">
      <c r="T122" s="2">
        <v>2002</v>
      </c>
      <c r="U122" s="2">
        <v>1</v>
      </c>
      <c r="W122" s="2" t="s">
        <v>325</v>
      </c>
      <c r="X122" s="35">
        <v>26739626</v>
      </c>
      <c r="Y122" s="35">
        <v>16221606</v>
      </c>
      <c r="Z122" s="35">
        <v>516255</v>
      </c>
      <c r="AA122" s="35">
        <v>31490</v>
      </c>
      <c r="AB122" s="35">
        <v>18384</v>
      </c>
      <c r="AC122" s="35">
        <v>43527361</v>
      </c>
      <c r="AD122" s="35">
        <v>9442</v>
      </c>
      <c r="AE122" s="35">
        <v>4218</v>
      </c>
      <c r="AF122" s="35">
        <v>160</v>
      </c>
      <c r="AG122" s="35">
        <v>35</v>
      </c>
      <c r="AH122" s="35">
        <v>11</v>
      </c>
      <c r="AI122" s="35">
        <v>17324</v>
      </c>
    </row>
    <row r="123" spans="20:35">
      <c r="T123" s="2">
        <v>2002</v>
      </c>
      <c r="U123" s="2">
        <v>2</v>
      </c>
      <c r="W123" s="2" t="s">
        <v>325</v>
      </c>
      <c r="X123" s="35">
        <v>21897714</v>
      </c>
      <c r="Y123" s="35">
        <v>15417880</v>
      </c>
      <c r="Z123" s="35">
        <v>343869</v>
      </c>
      <c r="AA123" s="35">
        <v>26158</v>
      </c>
      <c r="AB123" s="35">
        <v>18355</v>
      </c>
      <c r="AC123" s="35">
        <v>37703976</v>
      </c>
      <c r="AD123" s="35">
        <v>8377</v>
      </c>
      <c r="AE123" s="35">
        <v>4071</v>
      </c>
      <c r="AF123" s="35">
        <v>90</v>
      </c>
      <c r="AG123" s="35">
        <v>14</v>
      </c>
      <c r="AH123" s="35">
        <v>9</v>
      </c>
      <c r="AI123" s="35">
        <v>15805</v>
      </c>
    </row>
    <row r="124" spans="20:35">
      <c r="T124" s="2">
        <v>2002</v>
      </c>
      <c r="U124" s="2">
        <v>3</v>
      </c>
      <c r="W124" s="2" t="s">
        <v>325</v>
      </c>
      <c r="X124" s="35">
        <v>20704960</v>
      </c>
      <c r="Y124" s="35">
        <v>14948834</v>
      </c>
      <c r="Z124" s="35">
        <v>498126</v>
      </c>
      <c r="AA124" s="35">
        <v>19624</v>
      </c>
      <c r="AB124" s="35">
        <v>9925</v>
      </c>
      <c r="AC124" s="35">
        <v>36181469</v>
      </c>
      <c r="AD124" s="35">
        <v>8442</v>
      </c>
      <c r="AE124" s="35">
        <v>4027</v>
      </c>
      <c r="AF124" s="35">
        <v>133</v>
      </c>
      <c r="AG124" s="35">
        <v>19</v>
      </c>
      <c r="AH124" s="35">
        <v>10</v>
      </c>
      <c r="AI124" s="35">
        <v>15945</v>
      </c>
    </row>
    <row r="125" spans="20:35">
      <c r="T125" s="2">
        <v>2002</v>
      </c>
      <c r="U125" s="2">
        <v>4</v>
      </c>
      <c r="W125" s="2" t="s">
        <v>325</v>
      </c>
      <c r="X125" s="35">
        <v>23025650</v>
      </c>
      <c r="Y125" s="35">
        <v>13858473</v>
      </c>
      <c r="Z125" s="35">
        <v>330424</v>
      </c>
      <c r="AA125" s="35">
        <v>17977</v>
      </c>
      <c r="AB125" s="35">
        <v>1978</v>
      </c>
      <c r="AC125" s="35">
        <v>37234502</v>
      </c>
      <c r="AD125" s="35">
        <v>8604</v>
      </c>
      <c r="AE125" s="35">
        <v>4000</v>
      </c>
      <c r="AF125" s="35">
        <v>109</v>
      </c>
      <c r="AG125" s="35">
        <v>23</v>
      </c>
      <c r="AH125" s="35">
        <v>2</v>
      </c>
      <c r="AI125" s="35">
        <v>15945</v>
      </c>
    </row>
    <row r="126" spans="20:35">
      <c r="T126" s="2">
        <v>2003</v>
      </c>
      <c r="U126" s="2">
        <v>1</v>
      </c>
      <c r="W126" s="2" t="s">
        <v>325</v>
      </c>
      <c r="X126" s="35">
        <v>23234258</v>
      </c>
      <c r="Y126" s="35">
        <v>12804918</v>
      </c>
      <c r="Z126" s="35">
        <v>256871</v>
      </c>
      <c r="AA126" s="35">
        <v>250</v>
      </c>
      <c r="AB126" s="35">
        <v>8255</v>
      </c>
      <c r="AC126" s="35">
        <v>36304552</v>
      </c>
      <c r="AD126" s="35">
        <v>8521</v>
      </c>
      <c r="AE126" s="35">
        <v>3675</v>
      </c>
      <c r="AF126" s="35">
        <v>88</v>
      </c>
      <c r="AG126" s="35">
        <v>16</v>
      </c>
      <c r="AH126" s="35">
        <v>6</v>
      </c>
      <c r="AI126" s="35">
        <v>15587</v>
      </c>
    </row>
    <row r="127" spans="20:35">
      <c r="T127" s="2">
        <v>2003</v>
      </c>
      <c r="U127" s="2">
        <v>2</v>
      </c>
      <c r="W127" s="2" t="s">
        <v>325</v>
      </c>
      <c r="X127" s="35">
        <v>24943491</v>
      </c>
      <c r="Y127" s="35">
        <v>13490451</v>
      </c>
      <c r="Z127" s="35">
        <v>372426</v>
      </c>
      <c r="AA127" s="35">
        <v>0</v>
      </c>
      <c r="AB127" s="35">
        <v>14357</v>
      </c>
      <c r="AC127" s="35">
        <v>38820725</v>
      </c>
      <c r="AD127" s="35">
        <v>8576</v>
      </c>
      <c r="AE127" s="35">
        <v>3588</v>
      </c>
      <c r="AF127" s="35">
        <v>66</v>
      </c>
      <c r="AG127" s="35">
        <v>15</v>
      </c>
      <c r="AH127" s="35">
        <v>8</v>
      </c>
      <c r="AI127" s="35">
        <v>15476</v>
      </c>
    </row>
    <row r="128" spans="20:35">
      <c r="T128" s="2">
        <v>2003</v>
      </c>
      <c r="U128" s="2">
        <v>3</v>
      </c>
      <c r="W128" s="2" t="s">
        <v>325</v>
      </c>
      <c r="X128" s="35">
        <v>21092870</v>
      </c>
      <c r="Y128" s="35">
        <v>12873210</v>
      </c>
      <c r="Z128" s="35">
        <v>517918</v>
      </c>
      <c r="AA128" s="35">
        <v>0</v>
      </c>
      <c r="AB128" s="35">
        <v>16360</v>
      </c>
      <c r="AC128" s="35">
        <v>34500358</v>
      </c>
      <c r="AD128" s="35">
        <v>8248</v>
      </c>
      <c r="AE128" s="35">
        <v>3432</v>
      </c>
      <c r="AF128" s="35">
        <v>63</v>
      </c>
      <c r="AG128" s="35">
        <v>33</v>
      </c>
      <c r="AH128" s="35">
        <v>12</v>
      </c>
      <c r="AI128" s="35">
        <v>14777</v>
      </c>
    </row>
    <row r="129" spans="20:35">
      <c r="T129" s="2">
        <v>2003</v>
      </c>
      <c r="U129" s="2">
        <v>4</v>
      </c>
      <c r="W129" s="2" t="s">
        <v>325</v>
      </c>
      <c r="X129" s="35">
        <v>22899240</v>
      </c>
      <c r="Y129" s="35">
        <v>12509350</v>
      </c>
      <c r="Z129" s="35">
        <v>268124</v>
      </c>
      <c r="AA129" s="35">
        <v>0</v>
      </c>
      <c r="AB129" s="35">
        <v>4231</v>
      </c>
      <c r="AC129" s="35">
        <v>35680945</v>
      </c>
      <c r="AD129" s="35">
        <v>8179</v>
      </c>
      <c r="AE129" s="35">
        <v>3558</v>
      </c>
      <c r="AF129" s="35">
        <v>62</v>
      </c>
      <c r="AG129" s="35">
        <v>14</v>
      </c>
      <c r="AH129" s="35">
        <v>10</v>
      </c>
      <c r="AI129" s="35">
        <v>14921</v>
      </c>
    </row>
    <row r="130" spans="20:35">
      <c r="T130" s="2">
        <v>2004</v>
      </c>
      <c r="U130" s="2">
        <v>1</v>
      </c>
      <c r="W130" s="2" t="s">
        <v>325</v>
      </c>
      <c r="X130" s="35">
        <v>23694336</v>
      </c>
      <c r="Y130" s="35">
        <v>13575513</v>
      </c>
      <c r="Z130" s="35">
        <v>422677</v>
      </c>
      <c r="AA130" s="35">
        <v>12628</v>
      </c>
      <c r="AB130" s="35">
        <v>0</v>
      </c>
      <c r="AC130" s="35">
        <v>37705154</v>
      </c>
      <c r="AD130" s="35">
        <v>8668</v>
      </c>
      <c r="AE130" s="35">
        <v>3727</v>
      </c>
      <c r="AF130" s="35">
        <v>104</v>
      </c>
      <c r="AG130" s="35">
        <v>24</v>
      </c>
      <c r="AH130" s="35">
        <v>0</v>
      </c>
      <c r="AI130" s="35">
        <v>15791</v>
      </c>
    </row>
    <row r="131" spans="20:35">
      <c r="T131" s="2">
        <v>2004</v>
      </c>
      <c r="U131" s="2">
        <v>2</v>
      </c>
      <c r="W131" s="2" t="s">
        <v>325</v>
      </c>
      <c r="X131" s="35">
        <v>24617941</v>
      </c>
      <c r="Y131" s="35">
        <v>13993931</v>
      </c>
      <c r="Z131" s="35">
        <v>532850</v>
      </c>
      <c r="AA131" s="35">
        <v>9412</v>
      </c>
      <c r="AB131" s="35">
        <v>730</v>
      </c>
      <c r="AC131" s="35">
        <v>39154864</v>
      </c>
      <c r="AD131" s="35">
        <v>8803</v>
      </c>
      <c r="AE131" s="35">
        <v>3821</v>
      </c>
      <c r="AF131" s="35">
        <v>103</v>
      </c>
      <c r="AG131" s="35">
        <v>29</v>
      </c>
      <c r="AH131" s="35">
        <v>9</v>
      </c>
      <c r="AI131" s="35">
        <v>16137</v>
      </c>
    </row>
    <row r="132" spans="20:35">
      <c r="T132" s="2">
        <v>2004</v>
      </c>
      <c r="U132" s="2">
        <v>3</v>
      </c>
      <c r="W132" s="2" t="s">
        <v>325</v>
      </c>
      <c r="X132" s="35">
        <v>22925263</v>
      </c>
      <c r="Y132" s="35">
        <v>14429636</v>
      </c>
      <c r="Z132" s="35">
        <v>455306</v>
      </c>
      <c r="AA132" s="35">
        <v>0</v>
      </c>
      <c r="AB132" s="35">
        <v>30</v>
      </c>
      <c r="AC132" s="35">
        <v>37810235</v>
      </c>
      <c r="AD132" s="35">
        <v>9133</v>
      </c>
      <c r="AE132" s="35">
        <v>4210</v>
      </c>
      <c r="AF132" s="35">
        <v>73</v>
      </c>
      <c r="AG132" s="35">
        <v>19</v>
      </c>
      <c r="AH132" s="35">
        <v>2</v>
      </c>
      <c r="AI132" s="35">
        <v>16899</v>
      </c>
    </row>
    <row r="133" spans="20:35">
      <c r="T133" s="2">
        <v>2004</v>
      </c>
      <c r="U133" s="2">
        <v>4</v>
      </c>
      <c r="W133" s="2" t="s">
        <v>325</v>
      </c>
      <c r="X133" s="35">
        <v>25100060</v>
      </c>
      <c r="Y133" s="35">
        <v>13599011</v>
      </c>
      <c r="Z133" s="35">
        <v>388828</v>
      </c>
      <c r="AA133" s="35">
        <v>0</v>
      </c>
      <c r="AB133" s="35">
        <v>564</v>
      </c>
      <c r="AC133" s="35">
        <v>39088463</v>
      </c>
      <c r="AD133" s="35">
        <v>9165</v>
      </c>
      <c r="AE133" s="35">
        <v>4337</v>
      </c>
      <c r="AF133" s="35">
        <v>67</v>
      </c>
      <c r="AG133" s="35">
        <v>38</v>
      </c>
      <c r="AH133" s="35">
        <v>2</v>
      </c>
      <c r="AI133" s="35">
        <v>17185</v>
      </c>
    </row>
    <row r="134" spans="20:35">
      <c r="T134" s="2">
        <v>2005</v>
      </c>
      <c r="U134" s="2">
        <v>1</v>
      </c>
      <c r="W134" s="2" t="s">
        <v>325</v>
      </c>
      <c r="X134" s="35">
        <v>25109640</v>
      </c>
      <c r="Y134" s="35">
        <v>13816891</v>
      </c>
      <c r="Z134" s="35">
        <v>574312</v>
      </c>
      <c r="AA134" s="35">
        <v>0</v>
      </c>
      <c r="AB134" s="35">
        <v>0</v>
      </c>
      <c r="AC134" s="35">
        <v>39500843</v>
      </c>
      <c r="AD134" s="35">
        <v>9544</v>
      </c>
      <c r="AE134" s="35">
        <v>4435</v>
      </c>
      <c r="AF134" s="35">
        <v>96</v>
      </c>
      <c r="AG134" s="35">
        <v>33</v>
      </c>
      <c r="AH134" s="35">
        <v>0</v>
      </c>
      <c r="AI134" s="35">
        <v>17683</v>
      </c>
    </row>
    <row r="135" spans="20:35">
      <c r="T135" s="2">
        <v>2005</v>
      </c>
      <c r="U135" s="2">
        <v>2</v>
      </c>
      <c r="W135" s="2" t="s">
        <v>325</v>
      </c>
      <c r="X135" s="35">
        <v>25216165</v>
      </c>
      <c r="Y135" s="35">
        <v>15480798</v>
      </c>
      <c r="Z135" s="35">
        <v>496370</v>
      </c>
      <c r="AA135" s="35">
        <v>4864</v>
      </c>
      <c r="AB135" s="35">
        <v>0</v>
      </c>
      <c r="AC135" s="35">
        <v>41198197</v>
      </c>
      <c r="AD135" s="35">
        <v>9946</v>
      </c>
      <c r="AE135" s="35">
        <v>4655</v>
      </c>
      <c r="AF135" s="35">
        <v>106</v>
      </c>
      <c r="AG135" s="35">
        <v>47</v>
      </c>
      <c r="AH135" s="35">
        <v>0</v>
      </c>
      <c r="AI135" s="35">
        <v>18471</v>
      </c>
    </row>
    <row r="136" spans="20:35">
      <c r="T136" s="2">
        <v>2005</v>
      </c>
      <c r="U136" s="2">
        <v>3</v>
      </c>
      <c r="W136" s="2" t="s">
        <v>325</v>
      </c>
      <c r="X136" s="35">
        <v>22548068</v>
      </c>
      <c r="Y136" s="35">
        <v>16216103</v>
      </c>
      <c r="Z136" s="35">
        <v>893327</v>
      </c>
      <c r="AA136" s="35">
        <v>0</v>
      </c>
      <c r="AB136" s="35">
        <v>0</v>
      </c>
      <c r="AC136" s="35">
        <v>39657498</v>
      </c>
      <c r="AD136" s="35">
        <v>10295</v>
      </c>
      <c r="AE136" s="35">
        <v>4968</v>
      </c>
      <c r="AF136" s="35">
        <v>140</v>
      </c>
      <c r="AG136" s="35">
        <v>40</v>
      </c>
      <c r="AH136" s="35">
        <v>0</v>
      </c>
      <c r="AI136" s="35">
        <v>19306</v>
      </c>
    </row>
    <row r="137" spans="20:35">
      <c r="T137" s="2">
        <v>2005</v>
      </c>
      <c r="U137" s="2">
        <v>4</v>
      </c>
      <c r="W137" s="2" t="s">
        <v>325</v>
      </c>
      <c r="X137" s="35">
        <v>23394554</v>
      </c>
      <c r="Y137" s="35">
        <v>15100130</v>
      </c>
      <c r="Z137" s="35">
        <v>306918</v>
      </c>
      <c r="AA137" s="35">
        <v>0</v>
      </c>
      <c r="AB137" s="35">
        <v>0</v>
      </c>
      <c r="AC137" s="35">
        <v>38801602</v>
      </c>
      <c r="AD137" s="35">
        <v>10523</v>
      </c>
      <c r="AE137" s="35">
        <v>5118</v>
      </c>
      <c r="AF137" s="35">
        <v>153</v>
      </c>
      <c r="AG137" s="35">
        <v>49</v>
      </c>
      <c r="AH137" s="35">
        <v>0</v>
      </c>
      <c r="AI137" s="35">
        <v>19772</v>
      </c>
    </row>
    <row r="138" spans="20:35">
      <c r="T138" s="2">
        <v>2006</v>
      </c>
      <c r="U138" s="2">
        <v>1</v>
      </c>
      <c r="W138" s="2" t="s">
        <v>325</v>
      </c>
      <c r="X138" s="35">
        <v>24116777</v>
      </c>
      <c r="Y138" s="35">
        <v>16642801</v>
      </c>
      <c r="Z138" s="35">
        <v>671915</v>
      </c>
      <c r="AA138" s="35">
        <v>0</v>
      </c>
      <c r="AB138" s="35">
        <v>0</v>
      </c>
      <c r="AC138" s="35">
        <v>41431493</v>
      </c>
      <c r="AD138" s="35">
        <v>10661</v>
      </c>
      <c r="AE138" s="35">
        <v>5208</v>
      </c>
      <c r="AF138" s="35">
        <v>179</v>
      </c>
      <c r="AG138" s="35">
        <v>35</v>
      </c>
      <c r="AH138" s="35">
        <v>0</v>
      </c>
      <c r="AI138" s="35">
        <v>20111</v>
      </c>
    </row>
    <row r="139" spans="20:35">
      <c r="T139" s="2">
        <v>2006</v>
      </c>
      <c r="U139" s="2">
        <v>2</v>
      </c>
      <c r="W139" s="2" t="s">
        <v>325</v>
      </c>
      <c r="X139" s="35">
        <v>23303273</v>
      </c>
      <c r="Y139" s="35">
        <v>16409379</v>
      </c>
      <c r="Z139" s="35">
        <v>786263</v>
      </c>
      <c r="AA139" s="35">
        <v>0</v>
      </c>
      <c r="AB139" s="35">
        <v>0</v>
      </c>
      <c r="AC139" s="35">
        <v>40498915</v>
      </c>
      <c r="AD139" s="35">
        <v>10615</v>
      </c>
      <c r="AE139" s="35">
        <v>5231</v>
      </c>
      <c r="AF139" s="35">
        <v>208</v>
      </c>
      <c r="AG139" s="35">
        <v>53</v>
      </c>
      <c r="AH139" s="35">
        <v>0</v>
      </c>
      <c r="AI139" s="35">
        <v>20041</v>
      </c>
    </row>
    <row r="140" spans="20:35">
      <c r="T140" s="2">
        <v>2006</v>
      </c>
      <c r="U140" s="2">
        <v>3</v>
      </c>
      <c r="W140" s="2" t="s">
        <v>325</v>
      </c>
      <c r="X140" s="35">
        <v>20747969</v>
      </c>
      <c r="Y140" s="35">
        <v>16396165</v>
      </c>
      <c r="Z140" s="35">
        <v>505874</v>
      </c>
      <c r="AA140" s="35">
        <v>0</v>
      </c>
      <c r="AB140" s="35">
        <v>0</v>
      </c>
      <c r="AC140" s="35">
        <v>37650008</v>
      </c>
      <c r="AD140" s="35">
        <v>10859</v>
      </c>
      <c r="AE140" s="35">
        <v>5330</v>
      </c>
      <c r="AF140" s="35">
        <v>190</v>
      </c>
      <c r="AG140" s="35">
        <v>64</v>
      </c>
      <c r="AH140" s="35">
        <v>0</v>
      </c>
      <c r="AI140" s="35">
        <v>20318</v>
      </c>
    </row>
    <row r="141" spans="20:35">
      <c r="T141" s="2">
        <v>2006</v>
      </c>
      <c r="U141" s="2">
        <v>4</v>
      </c>
      <c r="W141" s="2" t="s">
        <v>325</v>
      </c>
      <c r="X141" s="35">
        <v>21499195</v>
      </c>
      <c r="Y141" s="35">
        <v>16111187</v>
      </c>
      <c r="Z141" s="35">
        <v>453877</v>
      </c>
      <c r="AA141" s="35">
        <v>0</v>
      </c>
      <c r="AB141" s="35">
        <v>0</v>
      </c>
      <c r="AC141" s="35">
        <v>38064259</v>
      </c>
      <c r="AD141" s="35">
        <v>10891</v>
      </c>
      <c r="AE141" s="35">
        <v>5480</v>
      </c>
      <c r="AF141" s="35">
        <v>203</v>
      </c>
      <c r="AG141" s="35">
        <v>66</v>
      </c>
      <c r="AH141" s="35">
        <v>0</v>
      </c>
      <c r="AI141" s="35">
        <v>20573</v>
      </c>
    </row>
    <row r="142" spans="20:35">
      <c r="T142" s="2">
        <v>2007</v>
      </c>
      <c r="U142" s="2">
        <v>1</v>
      </c>
      <c r="W142" s="2" t="s">
        <v>325</v>
      </c>
      <c r="X142" s="35">
        <v>24514207</v>
      </c>
      <c r="Y142" s="35">
        <v>16384398</v>
      </c>
      <c r="Z142" s="35">
        <v>426761</v>
      </c>
      <c r="AA142" s="35">
        <v>26800</v>
      </c>
      <c r="AB142" s="35">
        <v>0</v>
      </c>
      <c r="AC142" s="35">
        <v>41352166</v>
      </c>
      <c r="AD142" s="35">
        <v>10958</v>
      </c>
      <c r="AE142" s="35">
        <v>5203</v>
      </c>
      <c r="AF142" s="35">
        <v>143</v>
      </c>
      <c r="AG142" s="35">
        <v>62</v>
      </c>
      <c r="AH142" s="35">
        <v>0</v>
      </c>
      <c r="AI142" s="35">
        <v>20364</v>
      </c>
    </row>
    <row r="143" spans="20:35">
      <c r="T143" s="2">
        <v>2007</v>
      </c>
      <c r="U143" s="2">
        <v>2</v>
      </c>
      <c r="W143" s="2" t="s">
        <v>325</v>
      </c>
      <c r="X143" s="35">
        <v>22744777</v>
      </c>
      <c r="Y143" s="35">
        <v>16851067</v>
      </c>
      <c r="Z143" s="35">
        <v>343840</v>
      </c>
      <c r="AA143" s="35">
        <v>15893</v>
      </c>
      <c r="AB143" s="35">
        <v>0</v>
      </c>
      <c r="AC143" s="35">
        <v>39955577</v>
      </c>
      <c r="AD143" s="35">
        <v>11255</v>
      </c>
      <c r="AE143" s="35">
        <v>5120</v>
      </c>
      <c r="AF143" s="35">
        <v>128</v>
      </c>
      <c r="AG143" s="35">
        <v>63</v>
      </c>
      <c r="AH143" s="35">
        <v>0</v>
      </c>
      <c r="AI143" s="35">
        <v>20615</v>
      </c>
    </row>
    <row r="144" spans="20:35">
      <c r="T144" s="2">
        <v>2007</v>
      </c>
      <c r="U144" s="2">
        <v>3</v>
      </c>
      <c r="W144" s="2" t="s">
        <v>325</v>
      </c>
      <c r="X144" s="35">
        <v>21217970</v>
      </c>
      <c r="Y144" s="35">
        <v>17156740</v>
      </c>
      <c r="Z144" s="35">
        <v>528702</v>
      </c>
      <c r="AA144" s="35">
        <v>0</v>
      </c>
      <c r="AB144" s="35">
        <v>0</v>
      </c>
      <c r="AC144" s="35">
        <v>38903412</v>
      </c>
      <c r="AD144" s="35">
        <v>11094</v>
      </c>
      <c r="AE144" s="35">
        <v>5150</v>
      </c>
      <c r="AF144" s="35">
        <v>135</v>
      </c>
      <c r="AG144" s="35">
        <v>49</v>
      </c>
      <c r="AH144" s="35">
        <v>0</v>
      </c>
      <c r="AI144" s="35">
        <v>20544</v>
      </c>
    </row>
    <row r="145" spans="20:36">
      <c r="T145" s="2">
        <v>2007</v>
      </c>
      <c r="U145" s="2">
        <v>4</v>
      </c>
      <c r="W145" s="2" t="s">
        <v>325</v>
      </c>
      <c r="X145" s="35">
        <v>21525674</v>
      </c>
      <c r="Y145" s="35">
        <v>15980326</v>
      </c>
      <c r="Z145" s="35">
        <v>589039</v>
      </c>
      <c r="AA145" s="35">
        <v>0</v>
      </c>
      <c r="AB145" s="35">
        <v>0</v>
      </c>
      <c r="AC145" s="35">
        <v>38095039</v>
      </c>
      <c r="AD145" s="35">
        <v>11080</v>
      </c>
      <c r="AE145" s="35">
        <v>5087</v>
      </c>
      <c r="AF145" s="35">
        <v>138</v>
      </c>
      <c r="AG145" s="35">
        <v>47</v>
      </c>
      <c r="AH145" s="35">
        <v>0</v>
      </c>
      <c r="AI145" s="35">
        <v>20390</v>
      </c>
    </row>
    <row r="146" spans="20:36">
      <c r="T146" s="2">
        <v>2008</v>
      </c>
      <c r="U146" s="2">
        <v>1</v>
      </c>
      <c r="W146" s="2" t="s">
        <v>325</v>
      </c>
      <c r="X146" s="35">
        <v>24065391</v>
      </c>
      <c r="Y146" s="35">
        <v>16388749</v>
      </c>
      <c r="Z146" s="35">
        <v>352633</v>
      </c>
      <c r="AA146" s="35">
        <v>0</v>
      </c>
      <c r="AB146" s="35">
        <v>0</v>
      </c>
      <c r="AC146" s="35">
        <v>40806773</v>
      </c>
      <c r="AD146" s="35">
        <v>11764</v>
      </c>
      <c r="AE146" s="35">
        <v>5320</v>
      </c>
      <c r="AF146" s="35">
        <v>136</v>
      </c>
      <c r="AG146" s="35">
        <v>50</v>
      </c>
      <c r="AH146" s="35">
        <v>0</v>
      </c>
      <c r="AI146" s="35">
        <v>21216</v>
      </c>
    </row>
    <row r="147" spans="20:36">
      <c r="T147" s="2">
        <v>2008</v>
      </c>
      <c r="U147" s="2">
        <v>2</v>
      </c>
      <c r="W147" s="2" t="s">
        <v>325</v>
      </c>
      <c r="X147" s="35">
        <v>24945656</v>
      </c>
      <c r="Y147" s="35">
        <v>17241663</v>
      </c>
      <c r="Z147" s="35">
        <v>331110</v>
      </c>
      <c r="AA147" s="35">
        <v>26732</v>
      </c>
      <c r="AB147" s="35">
        <v>0</v>
      </c>
      <c r="AC147" s="35">
        <v>42545161</v>
      </c>
      <c r="AD147" s="35">
        <v>12162</v>
      </c>
      <c r="AE147" s="35">
        <v>5592</v>
      </c>
      <c r="AF147" s="35">
        <v>117</v>
      </c>
      <c r="AG147" s="35">
        <v>65</v>
      </c>
      <c r="AH147" s="35">
        <v>0</v>
      </c>
      <c r="AI147" s="35">
        <v>22044</v>
      </c>
    </row>
    <row r="148" spans="20:36">
      <c r="T148" s="2">
        <v>2008</v>
      </c>
      <c r="U148" s="2">
        <v>3</v>
      </c>
      <c r="W148" s="2" t="s">
        <v>325</v>
      </c>
      <c r="X148" s="35">
        <v>21862412</v>
      </c>
      <c r="Y148" s="35">
        <v>17393896</v>
      </c>
      <c r="Z148" s="35">
        <v>483837</v>
      </c>
      <c r="AA148" s="35">
        <v>0</v>
      </c>
      <c r="AB148" s="35">
        <v>0</v>
      </c>
      <c r="AC148" s="35">
        <v>39740145</v>
      </c>
      <c r="AD148" s="35">
        <v>12831</v>
      </c>
      <c r="AE148" s="35">
        <v>5740</v>
      </c>
      <c r="AF148" s="35">
        <v>143</v>
      </c>
      <c r="AG148" s="35">
        <v>69</v>
      </c>
      <c r="AH148" s="35">
        <v>0</v>
      </c>
      <c r="AI148" s="35">
        <v>23122</v>
      </c>
    </row>
    <row r="149" spans="20:36">
      <c r="T149" s="2">
        <v>2008</v>
      </c>
      <c r="U149" s="2">
        <v>4</v>
      </c>
      <c r="W149" s="2" t="s">
        <v>325</v>
      </c>
      <c r="X149" s="35">
        <v>23648237</v>
      </c>
      <c r="Y149" s="35">
        <v>16195769</v>
      </c>
      <c r="Z149" s="35">
        <v>454669</v>
      </c>
      <c r="AA149" s="35">
        <v>0</v>
      </c>
      <c r="AB149" s="35">
        <v>0</v>
      </c>
      <c r="AC149" s="35">
        <v>40298675</v>
      </c>
      <c r="AD149" s="35">
        <v>12973</v>
      </c>
      <c r="AE149" s="35">
        <v>5881</v>
      </c>
      <c r="AF149" s="35">
        <v>140</v>
      </c>
      <c r="AG149" s="35">
        <v>42</v>
      </c>
      <c r="AH149" s="35">
        <v>0</v>
      </c>
      <c r="AI149" s="35">
        <v>23443</v>
      </c>
    </row>
    <row r="150" spans="20:36">
      <c r="T150" s="2">
        <v>2009</v>
      </c>
      <c r="U150" s="2">
        <v>1</v>
      </c>
      <c r="W150" s="2" t="s">
        <v>325</v>
      </c>
      <c r="X150" s="35">
        <v>23596338</v>
      </c>
      <c r="Y150" s="35">
        <v>15677286</v>
      </c>
      <c r="Z150" s="35">
        <v>436217</v>
      </c>
      <c r="AA150" s="35">
        <v>44086</v>
      </c>
      <c r="AB150" s="35">
        <v>0</v>
      </c>
      <c r="AC150" s="35">
        <v>39753927</v>
      </c>
      <c r="AD150" s="35">
        <v>13177</v>
      </c>
      <c r="AE150" s="35">
        <v>6091</v>
      </c>
      <c r="AF150" s="35">
        <v>171</v>
      </c>
      <c r="AG150" s="35">
        <v>57</v>
      </c>
      <c r="AH150" s="35">
        <v>0</v>
      </c>
      <c r="AI150" s="35">
        <v>23818</v>
      </c>
    </row>
    <row r="151" spans="20:36">
      <c r="T151" s="2">
        <v>2009</v>
      </c>
      <c r="U151" s="2">
        <v>2</v>
      </c>
      <c r="W151" s="2" t="s">
        <v>325</v>
      </c>
      <c r="X151" s="35">
        <v>19858749</v>
      </c>
      <c r="Y151" s="35">
        <v>14297306</v>
      </c>
      <c r="Z151" s="35">
        <v>335598</v>
      </c>
      <c r="AA151" s="35">
        <v>2100</v>
      </c>
      <c r="AB151" s="35">
        <v>0</v>
      </c>
      <c r="AC151" s="35">
        <v>34493753</v>
      </c>
      <c r="AD151" s="35">
        <v>11843</v>
      </c>
      <c r="AE151" s="35">
        <v>5439</v>
      </c>
      <c r="AF151" s="35">
        <v>150</v>
      </c>
      <c r="AG151" s="35">
        <v>49</v>
      </c>
      <c r="AH151" s="35">
        <v>0</v>
      </c>
      <c r="AI151" s="35">
        <v>21566</v>
      </c>
    </row>
    <row r="152" spans="20:36">
      <c r="T152" s="2">
        <v>2009</v>
      </c>
      <c r="U152" s="2">
        <v>3</v>
      </c>
      <c r="W152" s="2" t="s">
        <v>325</v>
      </c>
      <c r="X152" s="35">
        <v>19462740</v>
      </c>
      <c r="Y152" s="35">
        <v>12648652</v>
      </c>
      <c r="Z152" s="35">
        <v>387155</v>
      </c>
      <c r="AA152" s="35">
        <v>4400</v>
      </c>
      <c r="AB152" s="35">
        <v>0</v>
      </c>
      <c r="AC152" s="35">
        <v>32502947</v>
      </c>
      <c r="AD152" s="35">
        <v>12210</v>
      </c>
      <c r="AE152" s="35">
        <v>5003</v>
      </c>
      <c r="AF152" s="35">
        <v>175</v>
      </c>
      <c r="AG152" s="35">
        <v>37</v>
      </c>
      <c r="AH152" s="35">
        <v>0</v>
      </c>
      <c r="AI152" s="35">
        <v>21320</v>
      </c>
    </row>
    <row r="153" spans="20:36">
      <c r="T153" s="2">
        <v>2009</v>
      </c>
      <c r="U153" s="2">
        <v>4</v>
      </c>
      <c r="W153" s="2" t="s">
        <v>325</v>
      </c>
      <c r="X153" s="35">
        <v>20557035</v>
      </c>
      <c r="Y153" s="35">
        <v>11299805</v>
      </c>
      <c r="Z153" s="35">
        <v>364679</v>
      </c>
      <c r="AA153" s="35">
        <v>16304</v>
      </c>
      <c r="AB153" s="35">
        <v>0</v>
      </c>
      <c r="AC153" s="35">
        <v>32237823</v>
      </c>
      <c r="AD153" s="35">
        <v>11315</v>
      </c>
      <c r="AE153" s="35">
        <v>4522</v>
      </c>
      <c r="AF153" s="35">
        <v>161</v>
      </c>
      <c r="AG153" s="35">
        <v>40</v>
      </c>
      <c r="AH153" s="35">
        <v>0</v>
      </c>
      <c r="AI153" s="35">
        <v>19716</v>
      </c>
    </row>
    <row r="154" spans="20:36">
      <c r="T154" s="2">
        <v>2010</v>
      </c>
      <c r="U154" s="2">
        <v>1</v>
      </c>
      <c r="W154" s="2" t="s">
        <v>325</v>
      </c>
      <c r="X154" s="35">
        <v>23667853</v>
      </c>
      <c r="Y154" s="35">
        <v>11415376</v>
      </c>
      <c r="Z154" s="35">
        <v>565163</v>
      </c>
      <c r="AA154" s="35">
        <v>17635</v>
      </c>
      <c r="AB154" s="35">
        <v>0</v>
      </c>
      <c r="AC154" s="35">
        <v>35666027</v>
      </c>
      <c r="AD154" s="35">
        <v>12353</v>
      </c>
      <c r="AE154" s="35">
        <v>4371</v>
      </c>
      <c r="AF154" s="35">
        <v>198</v>
      </c>
      <c r="AG154" s="35">
        <v>64</v>
      </c>
      <c r="AH154" s="35">
        <v>0</v>
      </c>
      <c r="AI154" s="35">
        <v>20910</v>
      </c>
    </row>
    <row r="155" spans="20:36">
      <c r="T155" s="2">
        <v>2010</v>
      </c>
      <c r="U155" s="2">
        <v>2</v>
      </c>
      <c r="W155" s="2" t="s">
        <v>325</v>
      </c>
      <c r="X155" s="35">
        <v>21648892</v>
      </c>
      <c r="Y155" s="35">
        <v>12681763</v>
      </c>
      <c r="Z155" s="35">
        <v>440006</v>
      </c>
      <c r="AA155" s="35">
        <v>16314</v>
      </c>
      <c r="AB155" s="35">
        <v>0</v>
      </c>
      <c r="AC155" s="35">
        <v>34786975</v>
      </c>
      <c r="AD155" s="35">
        <v>12640</v>
      </c>
      <c r="AE155" s="35">
        <v>4499</v>
      </c>
      <c r="AF155" s="35">
        <v>160</v>
      </c>
      <c r="AG155" s="35">
        <v>40</v>
      </c>
      <c r="AH155" s="35">
        <v>0</v>
      </c>
      <c r="AI155" s="35">
        <v>21250</v>
      </c>
    </row>
    <row r="156" spans="20:36">
      <c r="T156" s="2">
        <v>2010</v>
      </c>
      <c r="U156" s="2">
        <v>3</v>
      </c>
      <c r="W156" s="2" t="s">
        <v>325</v>
      </c>
      <c r="X156" s="35">
        <v>20853753</v>
      </c>
      <c r="Y156" s="35">
        <v>12663362</v>
      </c>
      <c r="Z156" s="35">
        <v>384211</v>
      </c>
      <c r="AA156" s="35">
        <v>19641</v>
      </c>
      <c r="AB156" s="35">
        <v>0</v>
      </c>
      <c r="AC156" s="35">
        <v>33920967</v>
      </c>
      <c r="AD156" s="35">
        <v>12995</v>
      </c>
      <c r="AE156" s="35">
        <v>4695</v>
      </c>
      <c r="AF156" s="35">
        <v>160</v>
      </c>
      <c r="AG156" s="35">
        <v>45</v>
      </c>
      <c r="AH156" s="35">
        <v>0</v>
      </c>
      <c r="AI156" s="35">
        <v>22112</v>
      </c>
    </row>
    <row r="157" spans="20:36">
      <c r="T157" s="2">
        <v>2010</v>
      </c>
      <c r="U157" s="2">
        <v>4</v>
      </c>
      <c r="W157" s="2" t="s">
        <v>325</v>
      </c>
      <c r="X157" s="35">
        <v>22678470</v>
      </c>
      <c r="Y157" s="35">
        <v>11998823</v>
      </c>
      <c r="Z157" s="35">
        <v>438392</v>
      </c>
      <c r="AA157" s="35">
        <v>25129</v>
      </c>
      <c r="AB157" s="35">
        <v>0</v>
      </c>
      <c r="AC157" s="35">
        <v>35140814</v>
      </c>
      <c r="AD157" s="35">
        <v>13193</v>
      </c>
      <c r="AE157" s="35">
        <v>4789</v>
      </c>
      <c r="AF157" s="35">
        <v>158</v>
      </c>
      <c r="AG157" s="35">
        <v>36</v>
      </c>
      <c r="AH157" s="35">
        <v>0</v>
      </c>
      <c r="AI157" s="35">
        <v>22307</v>
      </c>
    </row>
    <row r="158" spans="20:36">
      <c r="T158" s="2">
        <v>2011</v>
      </c>
      <c r="U158" s="2">
        <v>1</v>
      </c>
      <c r="W158" s="2" t="s">
        <v>325</v>
      </c>
      <c r="X158" s="35">
        <v>22873592</v>
      </c>
      <c r="Y158" s="35">
        <v>11731485</v>
      </c>
      <c r="Z158" s="35">
        <v>427686</v>
      </c>
      <c r="AA158" s="35">
        <v>25053</v>
      </c>
      <c r="AB158" s="35">
        <v>0</v>
      </c>
      <c r="AC158" s="35">
        <v>35057816</v>
      </c>
      <c r="AD158" s="35">
        <v>13454</v>
      </c>
      <c r="AE158" s="35">
        <v>4294</v>
      </c>
      <c r="AF158" s="35">
        <v>144</v>
      </c>
      <c r="AG158" s="35">
        <v>38</v>
      </c>
      <c r="AH158" s="35">
        <v>0</v>
      </c>
      <c r="AI158" s="35">
        <v>21818</v>
      </c>
    </row>
    <row r="159" spans="20:36">
      <c r="T159" s="2">
        <v>2011</v>
      </c>
      <c r="U159" s="2">
        <v>2</v>
      </c>
      <c r="V159" s="2"/>
      <c r="W159" s="2" t="s">
        <v>325</v>
      </c>
      <c r="X159" s="35">
        <v>21730314</v>
      </c>
      <c r="Y159" s="35">
        <v>12252923</v>
      </c>
      <c r="Z159" s="35">
        <v>443639</v>
      </c>
      <c r="AA159" s="35">
        <v>0</v>
      </c>
      <c r="AB159" s="35">
        <v>0</v>
      </c>
      <c r="AC159" s="35">
        <v>34426876</v>
      </c>
      <c r="AD159" s="35">
        <v>13928</v>
      </c>
      <c r="AE159" s="35">
        <v>4819</v>
      </c>
      <c r="AF159" s="35">
        <v>155</v>
      </c>
      <c r="AG159" s="35">
        <v>39</v>
      </c>
      <c r="AH159" s="35">
        <v>0</v>
      </c>
      <c r="AI159" s="35">
        <v>22920</v>
      </c>
      <c r="AJ159" s="35"/>
    </row>
  </sheetData>
  <sheetCalcPr fullCalcOnLoad="1"/>
  <phoneticPr fontId="9" type="noConversion"/>
  <pageMargins left="0.75" right="0.75" top="1" bottom="1" header="0.5" footer="0.5"/>
  <drawing r:id="rId1"/>
  <extLst>
    <ext xmlns:mx="http://schemas.microsoft.com/office/mac/excel/2008/main" uri="http://schemas.microsoft.com/office/mac/excel/2008/main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Summary</vt:lpstr>
      <vt:lpstr>US</vt:lpstr>
      <vt:lpstr>Appalachian</vt:lpstr>
      <vt:lpstr>CAPP</vt:lpstr>
      <vt:lpstr>VA</vt:lpstr>
      <vt:lpstr>WV</vt:lpstr>
      <vt:lpstr>KY</vt:lpstr>
      <vt:lpstr>EKY</vt:lpstr>
      <vt:lpstr>Logan_County</vt:lpstr>
      <vt:lpstr>Demand</vt:lpstr>
      <vt:lpstr>Production by State</vt:lpstr>
      <vt:lpstr>EIA-923</vt:lpstr>
      <vt:lpstr>Production - old</vt:lpstr>
      <vt:lpstr>Appalachia - old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Matt Wasson</cp:lastModifiedBy>
  <dcterms:created xsi:type="dcterms:W3CDTF">2011-05-12T19:27:49Z</dcterms:created>
  <dcterms:modified xsi:type="dcterms:W3CDTF">2012-09-14T20:08:32Z</dcterms:modified>
</cp:coreProperties>
</file>